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5.xml" ContentType="application/vnd.openxmlformats-officedocument.spreadsheetml.pivotTab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C:\Users\webstmj\OneDrive - Star Tribune\education\openenrollbyrace\"/>
    </mc:Choice>
  </mc:AlternateContent>
  <xr:revisionPtr revIDLastSave="0" documentId="659EA1AC99774FD739B93252CE2FE009C01B404B" xr6:coauthVersionLast="28" xr6:coauthVersionMax="28" xr10:uidLastSave="{00000000-0000-0000-0000-000000000000}"/>
  <bookViews>
    <workbookView xWindow="0" yWindow="0" windowWidth="18870" windowHeight="5370" activeTab="17" xr2:uid="{00000000-000D-0000-FFFF-FFFF00000000}"/>
  </bookViews>
  <sheets>
    <sheet name="Metro-PctLeaveByRAce" sheetId="4" r:id="rId1"/>
    <sheet name="Sheet7" sheetId="7" r:id="rId2"/>
    <sheet name="Location" sheetId="5" r:id="rId3"/>
    <sheet name="statewide" sheetId="11" r:id="rId4"/>
    <sheet name="metro pivot" sheetId="17" r:id="rId5"/>
    <sheet name="metro charts" sheetId="18" r:id="rId6"/>
    <sheet name="Sheet21" sheetId="21" r:id="rId7"/>
    <sheet name="InnerVsOuterRing" sheetId="45" r:id="rId8"/>
    <sheet name="TotalLossByDistrict" sheetId="20" r:id="rId9"/>
    <sheet name="residents" sheetId="25" r:id="rId10"/>
    <sheet name="Burnsville" sheetId="29" r:id="rId11"/>
    <sheet name="Mahtomedi" sheetId="39" r:id="rId12"/>
    <sheet name="Sheet5" sheetId="43" r:id="rId13"/>
    <sheet name="Race as Pct of who's leaving" sheetId="44" r:id="rId14"/>
    <sheet name="MetroDistricts" sheetId="15" r:id="rId15"/>
    <sheet name="Sheet3" sheetId="41" r:id="rId16"/>
    <sheet name="Sheet4" sheetId="42" r:id="rId17"/>
    <sheet name="Minnetonka" sheetId="36" r:id="rId18"/>
    <sheet name="enroll changes last 10 yrs" sheetId="30" r:id="rId19"/>
    <sheet name="pivot_totalenroll" sheetId="34" r:id="rId20"/>
    <sheet name="scatterplot" sheetId="35" r:id="rId21"/>
    <sheet name="TotalEnroll" sheetId="31" r:id="rId22"/>
    <sheet name="Sheet2" sheetId="27" r:id="rId23"/>
    <sheet name="st paul" sheetId="22" r:id="rId24"/>
    <sheet name="lookup" sheetId="16" r:id="rId25"/>
    <sheet name="Metro7county or not" sheetId="1" r:id="rId26"/>
    <sheet name="MSP_residentsvsEnrolled" sheetId="40" r:id="rId27"/>
  </sheets>
  <definedNames>
    <definedName name="_xlnm._FilterDatabase" localSheetId="14" hidden="1">MetroDistricts!$A$2:$R$4322</definedName>
    <definedName name="_xlnm._FilterDatabase" localSheetId="15" hidden="1">Sheet3!$A$3:$I$39</definedName>
  </definedNames>
  <calcPr calcId="171027"/>
  <pivotCaches>
    <pivotCache cacheId="0" r:id="rId28"/>
    <pivotCache cacheId="1" r:id="rId29"/>
    <pivotCache cacheId="2" r:id="rId30"/>
    <pivotCache cacheId="3" r:id="rId31"/>
    <pivotCache cacheId="4" r:id="rId3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1" i="20" l="1"/>
  <c r="H51" i="20" s="1"/>
  <c r="C51" i="20"/>
  <c r="F50" i="20"/>
  <c r="H50" i="20" s="1"/>
  <c r="C50" i="20"/>
  <c r="F49" i="20"/>
  <c r="H49" i="20" s="1"/>
  <c r="C49" i="20"/>
  <c r="F48" i="20"/>
  <c r="H48" i="20" s="1"/>
  <c r="C48" i="20"/>
  <c r="F47" i="20"/>
  <c r="H47" i="20" s="1"/>
  <c r="C47" i="20"/>
  <c r="H46" i="20"/>
  <c r="F46" i="20"/>
  <c r="C46" i="20"/>
  <c r="F45" i="20"/>
  <c r="H45" i="20" s="1"/>
  <c r="C45" i="20"/>
  <c r="F44" i="20"/>
  <c r="H44" i="20" s="1"/>
  <c r="C44" i="20"/>
  <c r="F43" i="20"/>
  <c r="H43" i="20" s="1"/>
  <c r="C43" i="20"/>
  <c r="F42" i="20"/>
  <c r="H42" i="20" s="1"/>
  <c r="C42" i="20"/>
  <c r="F41" i="20"/>
  <c r="H41" i="20" s="1"/>
  <c r="C41" i="20"/>
  <c r="F40" i="20"/>
  <c r="H40" i="20" s="1"/>
  <c r="C40" i="20"/>
  <c r="F39" i="20"/>
  <c r="H39" i="20" s="1"/>
  <c r="C39" i="20"/>
  <c r="F38" i="20"/>
  <c r="H38" i="20" s="1"/>
  <c r="C38" i="20"/>
  <c r="F37" i="20"/>
  <c r="H37" i="20" s="1"/>
  <c r="C37" i="20"/>
  <c r="F36" i="20"/>
  <c r="H36" i="20" s="1"/>
  <c r="C36" i="20"/>
  <c r="F35" i="20"/>
  <c r="H35" i="20" s="1"/>
  <c r="C35" i="20"/>
  <c r="F34" i="20"/>
  <c r="H34" i="20" s="1"/>
  <c r="C34" i="20"/>
  <c r="F33" i="20"/>
  <c r="H33" i="20" s="1"/>
  <c r="C33" i="20"/>
  <c r="F32" i="20"/>
  <c r="H32" i="20" s="1"/>
  <c r="C32" i="20"/>
  <c r="F31" i="20"/>
  <c r="H31" i="20" s="1"/>
  <c r="C31" i="20"/>
  <c r="H30" i="20"/>
  <c r="F30" i="20"/>
  <c r="C30" i="20"/>
  <c r="F29" i="20"/>
  <c r="H29" i="20" s="1"/>
  <c r="C29" i="20"/>
  <c r="F28" i="20"/>
  <c r="H28" i="20" s="1"/>
  <c r="C28" i="20"/>
  <c r="F27" i="20"/>
  <c r="H27" i="20" s="1"/>
  <c r="C27" i="20"/>
  <c r="F26" i="20"/>
  <c r="H26" i="20" s="1"/>
  <c r="C26" i="20"/>
  <c r="F25" i="20"/>
  <c r="H25" i="20" s="1"/>
  <c r="C25" i="20"/>
  <c r="F24" i="20"/>
  <c r="H24" i="20" s="1"/>
  <c r="C24" i="20"/>
  <c r="F23" i="20"/>
  <c r="H23" i="20" s="1"/>
  <c r="C23" i="20"/>
  <c r="F22" i="20"/>
  <c r="H22" i="20" s="1"/>
  <c r="C22" i="20"/>
  <c r="F21" i="20"/>
  <c r="H21" i="20" s="1"/>
  <c r="C21" i="20"/>
  <c r="F20" i="20"/>
  <c r="H20" i="20" s="1"/>
  <c r="C20" i="20"/>
  <c r="F19" i="20"/>
  <c r="H19" i="20" s="1"/>
  <c r="C19" i="20"/>
  <c r="F18" i="20"/>
  <c r="H18" i="20" s="1"/>
  <c r="C18" i="20"/>
  <c r="F17" i="20"/>
  <c r="H17" i="20" s="1"/>
  <c r="C17" i="20"/>
  <c r="F16" i="20"/>
  <c r="H16" i="20" s="1"/>
  <c r="C16" i="20"/>
  <c r="F15" i="20"/>
  <c r="H15" i="20" s="1"/>
  <c r="C15" i="20"/>
  <c r="H14" i="20"/>
  <c r="F14" i="20"/>
  <c r="C14" i="20"/>
  <c r="F13" i="20"/>
  <c r="H13" i="20" s="1"/>
  <c r="C13" i="20"/>
  <c r="F12" i="20"/>
  <c r="H12" i="20" s="1"/>
  <c r="C12" i="20"/>
  <c r="F11" i="20"/>
  <c r="H11" i="20" s="1"/>
  <c r="C11" i="20"/>
  <c r="F10" i="20"/>
  <c r="H10" i="20" s="1"/>
  <c r="C10" i="20"/>
  <c r="F9" i="20"/>
  <c r="H9" i="20" s="1"/>
  <c r="C9" i="20"/>
  <c r="F8" i="20"/>
  <c r="H8" i="20" s="1"/>
  <c r="C8" i="20"/>
  <c r="F7" i="20"/>
  <c r="H7" i="20" s="1"/>
  <c r="C7" i="20"/>
  <c r="F6" i="20"/>
  <c r="H6" i="20" s="1"/>
  <c r="C6" i="20"/>
  <c r="F5" i="20"/>
  <c r="H5" i="20" s="1"/>
  <c r="C5" i="20"/>
  <c r="F4" i="20"/>
  <c r="H4" i="20" s="1"/>
  <c r="C4" i="20"/>
  <c r="F5" i="29" l="1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4" i="29"/>
  <c r="E17" i="45" l="1"/>
  <c r="E18" i="45"/>
  <c r="E16" i="45"/>
  <c r="I49" i="15" l="1"/>
  <c r="H47" i="44" l="1"/>
  <c r="I47" i="44"/>
  <c r="J47" i="44"/>
  <c r="K47" i="44"/>
  <c r="L47" i="44"/>
  <c r="H48" i="44"/>
  <c r="I48" i="44"/>
  <c r="J48" i="44"/>
  <c r="K48" i="44"/>
  <c r="L48" i="44"/>
  <c r="H49" i="44"/>
  <c r="I49" i="44"/>
  <c r="J49" i="44"/>
  <c r="K49" i="44"/>
  <c r="L49" i="44"/>
  <c r="H50" i="44"/>
  <c r="I50" i="44"/>
  <c r="J50" i="44"/>
  <c r="K50" i="44"/>
  <c r="L50" i="44"/>
  <c r="H51" i="44"/>
  <c r="I51" i="44"/>
  <c r="J51" i="44"/>
  <c r="K51" i="44"/>
  <c r="L51" i="44"/>
  <c r="H52" i="44"/>
  <c r="I52" i="44"/>
  <c r="J52" i="44"/>
  <c r="K52" i="44"/>
  <c r="L52" i="44"/>
  <c r="H53" i="44"/>
  <c r="I53" i="44"/>
  <c r="J53" i="44"/>
  <c r="K53" i="44"/>
  <c r="L53" i="44"/>
  <c r="H54" i="44"/>
  <c r="I54" i="44"/>
  <c r="J54" i="44"/>
  <c r="K54" i="44"/>
  <c r="L54" i="44"/>
  <c r="H55" i="44"/>
  <c r="I55" i="44"/>
  <c r="J55" i="44"/>
  <c r="K55" i="44"/>
  <c r="L55" i="44"/>
  <c r="H56" i="44"/>
  <c r="I56" i="44"/>
  <c r="J56" i="44"/>
  <c r="K56" i="44"/>
  <c r="L56" i="44"/>
  <c r="H57" i="44"/>
  <c r="I57" i="44"/>
  <c r="J57" i="44"/>
  <c r="K57" i="44"/>
  <c r="L57" i="44"/>
  <c r="H58" i="44"/>
  <c r="I58" i="44"/>
  <c r="J58" i="44"/>
  <c r="K58" i="44"/>
  <c r="L58" i="44"/>
  <c r="H59" i="44"/>
  <c r="I59" i="44"/>
  <c r="J59" i="44"/>
  <c r="K59" i="44"/>
  <c r="L59" i="44"/>
  <c r="H60" i="44"/>
  <c r="I60" i="44"/>
  <c r="J60" i="44"/>
  <c r="K60" i="44"/>
  <c r="L60" i="44"/>
  <c r="H61" i="44"/>
  <c r="I61" i="44"/>
  <c r="J61" i="44"/>
  <c r="K61" i="44"/>
  <c r="L61" i="44"/>
  <c r="H62" i="44"/>
  <c r="I62" i="44"/>
  <c r="J62" i="44"/>
  <c r="K62" i="44"/>
  <c r="L62" i="44"/>
  <c r="H45" i="44"/>
  <c r="I45" i="44"/>
  <c r="J45" i="44"/>
  <c r="K45" i="44"/>
  <c r="L45" i="44"/>
  <c r="L46" i="44"/>
  <c r="K46" i="44"/>
  <c r="J46" i="44"/>
  <c r="I46" i="44"/>
  <c r="H46" i="44"/>
  <c r="G41" i="44" l="1"/>
  <c r="F41" i="44"/>
  <c r="E41" i="44"/>
  <c r="D41" i="44"/>
  <c r="C41" i="44"/>
  <c r="G40" i="44"/>
  <c r="F40" i="44"/>
  <c r="E40" i="44"/>
  <c r="D40" i="44"/>
  <c r="C40" i="44"/>
  <c r="G39" i="44"/>
  <c r="F39" i="44"/>
  <c r="E39" i="44"/>
  <c r="D39" i="44"/>
  <c r="C39" i="44"/>
  <c r="C31" i="44"/>
  <c r="D31" i="44"/>
  <c r="E31" i="44"/>
  <c r="F31" i="44"/>
  <c r="G31" i="44"/>
  <c r="D29" i="44"/>
  <c r="E29" i="44"/>
  <c r="F29" i="44"/>
  <c r="G29" i="44"/>
  <c r="C29" i="44"/>
  <c r="H26" i="44"/>
  <c r="C30" i="44" s="1"/>
  <c r="H4" i="44"/>
  <c r="I4" i="44"/>
  <c r="J4" i="44"/>
  <c r="K4" i="44"/>
  <c r="L4" i="44"/>
  <c r="H5" i="44"/>
  <c r="I5" i="44"/>
  <c r="J5" i="44"/>
  <c r="K5" i="44"/>
  <c r="L5" i="44"/>
  <c r="H6" i="44"/>
  <c r="I6" i="44"/>
  <c r="J6" i="44"/>
  <c r="K6" i="44"/>
  <c r="L6" i="44"/>
  <c r="H7" i="44"/>
  <c r="I7" i="44"/>
  <c r="J7" i="44"/>
  <c r="K7" i="44"/>
  <c r="L7" i="44"/>
  <c r="H8" i="44"/>
  <c r="I8" i="44"/>
  <c r="J8" i="44"/>
  <c r="K8" i="44"/>
  <c r="L8" i="44"/>
  <c r="H9" i="44"/>
  <c r="I9" i="44"/>
  <c r="J9" i="44"/>
  <c r="K9" i="44"/>
  <c r="L9" i="44"/>
  <c r="H10" i="44"/>
  <c r="I10" i="44"/>
  <c r="J10" i="44"/>
  <c r="K10" i="44"/>
  <c r="L10" i="44"/>
  <c r="H11" i="44"/>
  <c r="I11" i="44"/>
  <c r="J11" i="44"/>
  <c r="K11" i="44"/>
  <c r="L11" i="44"/>
  <c r="H12" i="44"/>
  <c r="I12" i="44"/>
  <c r="J12" i="44"/>
  <c r="K12" i="44"/>
  <c r="L12" i="44"/>
  <c r="H13" i="44"/>
  <c r="I13" i="44"/>
  <c r="J13" i="44"/>
  <c r="K13" i="44"/>
  <c r="L13" i="44"/>
  <c r="H14" i="44"/>
  <c r="I14" i="44"/>
  <c r="J14" i="44"/>
  <c r="K14" i="44"/>
  <c r="L14" i="44"/>
  <c r="H15" i="44"/>
  <c r="I15" i="44"/>
  <c r="J15" i="44"/>
  <c r="K15" i="44"/>
  <c r="L15" i="44"/>
  <c r="H16" i="44"/>
  <c r="I16" i="44"/>
  <c r="J16" i="44"/>
  <c r="K16" i="44"/>
  <c r="L16" i="44"/>
  <c r="H17" i="44"/>
  <c r="I17" i="44"/>
  <c r="J17" i="44"/>
  <c r="K17" i="44"/>
  <c r="L17" i="44"/>
  <c r="H18" i="44"/>
  <c r="I18" i="44"/>
  <c r="J18" i="44"/>
  <c r="K18" i="44"/>
  <c r="L18" i="44"/>
  <c r="H19" i="44"/>
  <c r="I19" i="44"/>
  <c r="J19" i="44"/>
  <c r="K19" i="44"/>
  <c r="L19" i="44"/>
  <c r="H20" i="44"/>
  <c r="I20" i="44"/>
  <c r="J20" i="44"/>
  <c r="K20" i="44"/>
  <c r="L20" i="44"/>
  <c r="I3" i="44"/>
  <c r="J3" i="44"/>
  <c r="K3" i="44"/>
  <c r="L3" i="44"/>
  <c r="H3" i="44"/>
  <c r="G41" i="41"/>
  <c r="H41" i="41"/>
  <c r="I41" i="41" s="1"/>
  <c r="G42" i="41"/>
  <c r="H42" i="41"/>
  <c r="I42" i="41" s="1"/>
  <c r="G43" i="41"/>
  <c r="H43" i="41"/>
  <c r="I43" i="41" s="1"/>
  <c r="G44" i="41"/>
  <c r="H44" i="41"/>
  <c r="I44" i="41" s="1"/>
  <c r="G45" i="41"/>
  <c r="H45" i="41"/>
  <c r="G46" i="41"/>
  <c r="H46" i="41"/>
  <c r="G47" i="41"/>
  <c r="H47" i="41"/>
  <c r="I47" i="41" s="1"/>
  <c r="G48" i="41"/>
  <c r="H48" i="41"/>
  <c r="I48" i="41" s="1"/>
  <c r="G49" i="41"/>
  <c r="H49" i="41"/>
  <c r="I49" i="41" s="1"/>
  <c r="G50" i="41"/>
  <c r="H50" i="41"/>
  <c r="I50" i="41" s="1"/>
  <c r="G51" i="41"/>
  <c r="H51" i="41"/>
  <c r="I51" i="41" s="1"/>
  <c r="G52" i="41"/>
  <c r="H52" i="41"/>
  <c r="I52" i="41" s="1"/>
  <c r="G53" i="41"/>
  <c r="H53" i="41"/>
  <c r="G54" i="41"/>
  <c r="H54" i="41"/>
  <c r="G55" i="41"/>
  <c r="H55" i="41"/>
  <c r="G56" i="41"/>
  <c r="I56" i="41" s="1"/>
  <c r="H56" i="41"/>
  <c r="G57" i="41"/>
  <c r="H57" i="41"/>
  <c r="G40" i="41"/>
  <c r="H40" i="41"/>
  <c r="I40" i="41" s="1"/>
  <c r="H5" i="41"/>
  <c r="H4" i="41"/>
  <c r="H7" i="41"/>
  <c r="H6" i="41"/>
  <c r="H9" i="41"/>
  <c r="H8" i="41"/>
  <c r="H11" i="41"/>
  <c r="H10" i="41"/>
  <c r="H13" i="41"/>
  <c r="H12" i="41"/>
  <c r="H15" i="41"/>
  <c r="H14" i="41"/>
  <c r="H17" i="41"/>
  <c r="H16" i="41"/>
  <c r="H19" i="41"/>
  <c r="H18" i="41"/>
  <c r="H21" i="41"/>
  <c r="H20" i="41"/>
  <c r="H23" i="41"/>
  <c r="H22" i="41"/>
  <c r="H25" i="41"/>
  <c r="H24" i="41"/>
  <c r="H27" i="41"/>
  <c r="H26" i="41"/>
  <c r="H29" i="41"/>
  <c r="H30" i="41"/>
  <c r="H31" i="41"/>
  <c r="H32" i="41"/>
  <c r="H33" i="41"/>
  <c r="H34" i="41"/>
  <c r="H35" i="41"/>
  <c r="H36" i="41"/>
  <c r="H37" i="41"/>
  <c r="H38" i="41"/>
  <c r="H39" i="41"/>
  <c r="H28" i="41"/>
  <c r="G5" i="41"/>
  <c r="G4" i="41"/>
  <c r="G7" i="41"/>
  <c r="G6" i="41"/>
  <c r="G9" i="41"/>
  <c r="G8" i="41"/>
  <c r="G11" i="41"/>
  <c r="G10" i="41"/>
  <c r="G13" i="41"/>
  <c r="G12" i="41"/>
  <c r="G15" i="41"/>
  <c r="G14" i="41"/>
  <c r="G17" i="41"/>
  <c r="G16" i="41"/>
  <c r="G19" i="41"/>
  <c r="G18" i="41"/>
  <c r="G21" i="41"/>
  <c r="G20" i="41"/>
  <c r="G23" i="41"/>
  <c r="G22" i="41"/>
  <c r="G25" i="41"/>
  <c r="G24" i="41"/>
  <c r="G27" i="41"/>
  <c r="G26" i="41"/>
  <c r="G29" i="41"/>
  <c r="G30" i="41"/>
  <c r="G31" i="41"/>
  <c r="G32" i="41"/>
  <c r="G33" i="41"/>
  <c r="G34" i="41"/>
  <c r="G35" i="41"/>
  <c r="G36" i="41"/>
  <c r="G37" i="41"/>
  <c r="G38" i="41"/>
  <c r="G39" i="41"/>
  <c r="G28" i="41"/>
  <c r="I21" i="43"/>
  <c r="H21" i="43"/>
  <c r="I54" i="41" l="1"/>
  <c r="F30" i="44"/>
  <c r="E30" i="44"/>
  <c r="D30" i="44"/>
  <c r="G30" i="44"/>
  <c r="I45" i="41"/>
  <c r="I57" i="41"/>
  <c r="I55" i="41"/>
  <c r="I53" i="41"/>
  <c r="I46" i="41"/>
  <c r="I39" i="41"/>
  <c r="I14" i="41"/>
  <c r="I35" i="41"/>
  <c r="I31" i="41"/>
  <c r="I27" i="41"/>
  <c r="I23" i="41"/>
  <c r="I19" i="41"/>
  <c r="I15" i="41"/>
  <c r="I11" i="41"/>
  <c r="I7" i="41"/>
  <c r="I38" i="41"/>
  <c r="I34" i="41"/>
  <c r="I30" i="41"/>
  <c r="I24" i="41"/>
  <c r="I20" i="41"/>
  <c r="I16" i="41"/>
  <c r="I12" i="41"/>
  <c r="I8" i="41"/>
  <c r="I4" i="41"/>
  <c r="I37" i="41"/>
  <c r="I33" i="41"/>
  <c r="I29" i="41"/>
  <c r="I25" i="41"/>
  <c r="I21" i="41"/>
  <c r="I17" i="41"/>
  <c r="I13" i="41"/>
  <c r="I9" i="41"/>
  <c r="I5" i="41"/>
  <c r="I28" i="41"/>
  <c r="I36" i="41"/>
  <c r="I32" i="41"/>
  <c r="I26" i="41"/>
  <c r="I22" i="41"/>
  <c r="I18" i="41"/>
  <c r="I10" i="41"/>
  <c r="I6" i="41"/>
  <c r="E29" i="35"/>
  <c r="E24" i="35"/>
  <c r="E8" i="35"/>
  <c r="E49" i="35"/>
  <c r="E26" i="35"/>
  <c r="E6" i="35"/>
  <c r="E32" i="35"/>
  <c r="E35" i="35"/>
  <c r="E37" i="35"/>
  <c r="E31" i="35"/>
  <c r="E40" i="35"/>
  <c r="E23" i="35"/>
  <c r="E46" i="35"/>
  <c r="E17" i="35"/>
  <c r="E10" i="35"/>
  <c r="E5" i="35"/>
  <c r="E21" i="35"/>
  <c r="E13" i="35"/>
  <c r="E12" i="35"/>
  <c r="E28" i="35"/>
  <c r="E22" i="35"/>
  <c r="E41" i="35"/>
  <c r="E3" i="35"/>
  <c r="E11" i="35"/>
  <c r="E50" i="35"/>
  <c r="E7" i="35"/>
  <c r="E48" i="35"/>
  <c r="E39" i="35"/>
  <c r="E44" i="35"/>
  <c r="E47" i="35"/>
  <c r="E18" i="35"/>
  <c r="E34" i="35"/>
  <c r="E15" i="35"/>
  <c r="E38" i="35"/>
  <c r="E25" i="35"/>
  <c r="E30" i="35"/>
  <c r="E43" i="35"/>
  <c r="E36" i="35"/>
  <c r="E42" i="35"/>
  <c r="E33" i="35"/>
  <c r="E4" i="35"/>
  <c r="E19" i="35"/>
  <c r="E16" i="35"/>
  <c r="E9" i="35"/>
  <c r="E27" i="35"/>
  <c r="E14" i="35"/>
  <c r="E20" i="35"/>
  <c r="E45" i="35"/>
  <c r="C31" i="30"/>
  <c r="D31" i="30"/>
  <c r="E31" i="30"/>
  <c r="F31" i="30"/>
  <c r="C32" i="30"/>
  <c r="D32" i="30"/>
  <c r="E32" i="30"/>
  <c r="F32" i="30"/>
  <c r="B32" i="30"/>
  <c r="B31" i="30"/>
  <c r="G62" i="29"/>
  <c r="M44" i="29"/>
  <c r="L44" i="29"/>
  <c r="J44" i="29"/>
  <c r="K44" i="29"/>
  <c r="I44" i="29"/>
  <c r="M45" i="29"/>
  <c r="L45" i="29"/>
  <c r="J45" i="29"/>
  <c r="K45" i="29"/>
  <c r="I45" i="29"/>
  <c r="M46" i="29"/>
  <c r="L46" i="29"/>
  <c r="J46" i="29"/>
  <c r="K46" i="29"/>
  <c r="I46" i="29"/>
  <c r="M47" i="29"/>
  <c r="L47" i="29"/>
  <c r="J47" i="29"/>
  <c r="K47" i="29"/>
  <c r="I47" i="29"/>
  <c r="M48" i="29"/>
  <c r="L48" i="29"/>
  <c r="J48" i="29"/>
  <c r="K48" i="29"/>
  <c r="I48" i="29"/>
  <c r="M49" i="29"/>
  <c r="L49" i="29"/>
  <c r="J49" i="29"/>
  <c r="K49" i="29"/>
  <c r="I49" i="29"/>
  <c r="M50" i="29"/>
  <c r="L50" i="29"/>
  <c r="J50" i="29"/>
  <c r="K50" i="29"/>
  <c r="I50" i="29"/>
  <c r="M51" i="29"/>
  <c r="L51" i="29"/>
  <c r="J51" i="29"/>
  <c r="K51" i="29"/>
  <c r="I51" i="29"/>
  <c r="M52" i="29"/>
  <c r="L52" i="29"/>
  <c r="J52" i="29"/>
  <c r="K52" i="29"/>
  <c r="I52" i="29"/>
  <c r="M53" i="29"/>
  <c r="L53" i="29"/>
  <c r="J53" i="29"/>
  <c r="K53" i="29"/>
  <c r="I53" i="29"/>
  <c r="M54" i="29"/>
  <c r="L54" i="29"/>
  <c r="J54" i="29"/>
  <c r="K54" i="29"/>
  <c r="I54" i="29"/>
  <c r="M55" i="29"/>
  <c r="L55" i="29"/>
  <c r="J55" i="29"/>
  <c r="K55" i="29"/>
  <c r="I55" i="29"/>
  <c r="M56" i="29"/>
  <c r="L56" i="29"/>
  <c r="J56" i="29"/>
  <c r="K56" i="29"/>
  <c r="I56" i="29"/>
  <c r="M57" i="29"/>
  <c r="L57" i="29"/>
  <c r="J57" i="29"/>
  <c r="K57" i="29"/>
  <c r="I57" i="29"/>
  <c r="M58" i="29"/>
  <c r="L58" i="29"/>
  <c r="J58" i="29"/>
  <c r="K58" i="29"/>
  <c r="I58" i="29"/>
  <c r="M59" i="29"/>
  <c r="L59" i="29"/>
  <c r="J59" i="29"/>
  <c r="K59" i="29"/>
  <c r="I59" i="29"/>
  <c r="M60" i="29"/>
  <c r="L60" i="29"/>
  <c r="J60" i="29"/>
  <c r="K60" i="29"/>
  <c r="I60" i="29"/>
  <c r="L43" i="29"/>
  <c r="J43" i="29"/>
  <c r="K43" i="29"/>
  <c r="I43" i="29"/>
  <c r="M43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G21" i="29" s="1"/>
  <c r="D4" i="29"/>
  <c r="G8" i="27" l="1"/>
  <c r="G9" i="27"/>
  <c r="G12" i="27"/>
  <c r="G13" i="27"/>
  <c r="G16" i="27"/>
  <c r="G17" i="27"/>
  <c r="G20" i="27"/>
  <c r="G21" i="27"/>
  <c r="F6" i="27"/>
  <c r="G6" i="27" s="1"/>
  <c r="F7" i="27"/>
  <c r="G7" i="27" s="1"/>
  <c r="F8" i="27"/>
  <c r="F9" i="27"/>
  <c r="F10" i="27"/>
  <c r="G10" i="27" s="1"/>
  <c r="F11" i="27"/>
  <c r="G11" i="27" s="1"/>
  <c r="F12" i="27"/>
  <c r="F13" i="27"/>
  <c r="F14" i="27"/>
  <c r="G14" i="27" s="1"/>
  <c r="F15" i="27"/>
  <c r="G15" i="27" s="1"/>
  <c r="F16" i="27"/>
  <c r="F17" i="27"/>
  <c r="F18" i="27"/>
  <c r="G18" i="27" s="1"/>
  <c r="F19" i="27"/>
  <c r="G19" i="27" s="1"/>
  <c r="F20" i="27"/>
  <c r="F21" i="27"/>
  <c r="F22" i="27"/>
  <c r="G22" i="27" s="1"/>
  <c r="F5" i="27"/>
  <c r="G5" i="27" s="1"/>
  <c r="P9" i="15" l="1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8" i="15"/>
  <c r="P89" i="15"/>
  <c r="R89" i="15" s="1"/>
  <c r="P90" i="15"/>
  <c r="R90" i="15" s="1"/>
  <c r="P91" i="15"/>
  <c r="P92" i="15"/>
  <c r="R92" i="15" s="1"/>
  <c r="P3507" i="15"/>
  <c r="R3507" i="15" s="1"/>
  <c r="P3" i="15"/>
  <c r="P4" i="15"/>
  <c r="P5" i="15"/>
  <c r="P6" i="15"/>
  <c r="P7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72" i="15"/>
  <c r="P1168" i="15"/>
  <c r="P1169" i="15"/>
  <c r="P1170" i="15"/>
  <c r="P1171" i="15"/>
  <c r="P1167" i="15"/>
  <c r="P1083" i="15"/>
  <c r="P1084" i="15"/>
  <c r="P1085" i="15"/>
  <c r="P1086" i="15"/>
  <c r="P1087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1848" i="15"/>
  <c r="P1849" i="15"/>
  <c r="P1850" i="15"/>
  <c r="P1851" i="15"/>
  <c r="P1852" i="15"/>
  <c r="P1853" i="15"/>
  <c r="P1854" i="15"/>
  <c r="P1855" i="15"/>
  <c r="P1856" i="15"/>
  <c r="P1857" i="15"/>
  <c r="P1858" i="15"/>
  <c r="P1859" i="15"/>
  <c r="P1860" i="15"/>
  <c r="P1861" i="15"/>
  <c r="P1862" i="15"/>
  <c r="P1863" i="15"/>
  <c r="P1864" i="15"/>
  <c r="P1865" i="15"/>
  <c r="P1866" i="15"/>
  <c r="P1867" i="15"/>
  <c r="P1868" i="15"/>
  <c r="P1869" i="15"/>
  <c r="P1870" i="15"/>
  <c r="P1871" i="15"/>
  <c r="P1872" i="15"/>
  <c r="P1873" i="15"/>
  <c r="P1874" i="15"/>
  <c r="P1875" i="15"/>
  <c r="P1876" i="15"/>
  <c r="P1877" i="15"/>
  <c r="P1878" i="15"/>
  <c r="P1879" i="15"/>
  <c r="P1880" i="15"/>
  <c r="P1881" i="15"/>
  <c r="P1882" i="15"/>
  <c r="P1883" i="15"/>
  <c r="P1884" i="15"/>
  <c r="P1885" i="15"/>
  <c r="P1886" i="15"/>
  <c r="P1887" i="15"/>
  <c r="P1888" i="15"/>
  <c r="P1889" i="15"/>
  <c r="P1890" i="15"/>
  <c r="P1891" i="15"/>
  <c r="P1892" i="15"/>
  <c r="P1893" i="15"/>
  <c r="P1894" i="15"/>
  <c r="P1895" i="15"/>
  <c r="P1896" i="15"/>
  <c r="P1897" i="15"/>
  <c r="P1898" i="15"/>
  <c r="P1899" i="15"/>
  <c r="P1900" i="15"/>
  <c r="P1901" i="15"/>
  <c r="P1902" i="15"/>
  <c r="P1903" i="15"/>
  <c r="P1904" i="15"/>
  <c r="P1905" i="15"/>
  <c r="P1906" i="15"/>
  <c r="P1907" i="15"/>
  <c r="P1908" i="15"/>
  <c r="P1909" i="15"/>
  <c r="P1910" i="15"/>
  <c r="P1911" i="15"/>
  <c r="P1912" i="15"/>
  <c r="P1913" i="15"/>
  <c r="P1914" i="15"/>
  <c r="P1915" i="15"/>
  <c r="P1916" i="15"/>
  <c r="P1917" i="15"/>
  <c r="P1918" i="15"/>
  <c r="P1919" i="15"/>
  <c r="P1920" i="15"/>
  <c r="P1921" i="15"/>
  <c r="P1922" i="15"/>
  <c r="P1923" i="15"/>
  <c r="P1924" i="15"/>
  <c r="P1925" i="15"/>
  <c r="P1926" i="15"/>
  <c r="P1927" i="15"/>
  <c r="P1928" i="15"/>
  <c r="P1929" i="15"/>
  <c r="P1930" i="15"/>
  <c r="P1931" i="15"/>
  <c r="P1932" i="15"/>
  <c r="P1933" i="15"/>
  <c r="P1934" i="15"/>
  <c r="P1935" i="15"/>
  <c r="P1936" i="15"/>
  <c r="P1937" i="15"/>
  <c r="P1938" i="15"/>
  <c r="P1939" i="15"/>
  <c r="P1940" i="15"/>
  <c r="P1941" i="15"/>
  <c r="P1942" i="15"/>
  <c r="P1943" i="15"/>
  <c r="P1944" i="15"/>
  <c r="P1945" i="15"/>
  <c r="P1946" i="15"/>
  <c r="P1947" i="15"/>
  <c r="P1948" i="15"/>
  <c r="P1949" i="15"/>
  <c r="P1950" i="15"/>
  <c r="P1951" i="15"/>
  <c r="P1952" i="15"/>
  <c r="P1953" i="15"/>
  <c r="P1954" i="15"/>
  <c r="P1955" i="15"/>
  <c r="P1956" i="15"/>
  <c r="P1957" i="15"/>
  <c r="P1958" i="15"/>
  <c r="P1959" i="15"/>
  <c r="P1960" i="15"/>
  <c r="P1961" i="15"/>
  <c r="P1962" i="15"/>
  <c r="P1963" i="15"/>
  <c r="P1964" i="15"/>
  <c r="P1965" i="15"/>
  <c r="P1966" i="15"/>
  <c r="P1967" i="15"/>
  <c r="P1968" i="15"/>
  <c r="P1969" i="15"/>
  <c r="P1970" i="15"/>
  <c r="P1971" i="15"/>
  <c r="P1972" i="15"/>
  <c r="P1973" i="15"/>
  <c r="P1974" i="15"/>
  <c r="P1975" i="15"/>
  <c r="P1976" i="15"/>
  <c r="P1977" i="15"/>
  <c r="P1978" i="15"/>
  <c r="P1979" i="15"/>
  <c r="P1980" i="15"/>
  <c r="P1981" i="15"/>
  <c r="P1982" i="15"/>
  <c r="P1983" i="15"/>
  <c r="P1984" i="15"/>
  <c r="P1985" i="15"/>
  <c r="P1986" i="15"/>
  <c r="P1987" i="15"/>
  <c r="P1988" i="15"/>
  <c r="P1989" i="15"/>
  <c r="P1990" i="15"/>
  <c r="P1991" i="15"/>
  <c r="P1992" i="15"/>
  <c r="P1993" i="15"/>
  <c r="P1994" i="15"/>
  <c r="P1995" i="15"/>
  <c r="P1996" i="15"/>
  <c r="P1997" i="15"/>
  <c r="P1998" i="15"/>
  <c r="P1999" i="15"/>
  <c r="P2000" i="15"/>
  <c r="P2001" i="15"/>
  <c r="P2002" i="15"/>
  <c r="P2003" i="15"/>
  <c r="P2004" i="15"/>
  <c r="P2005" i="15"/>
  <c r="P2006" i="15"/>
  <c r="P2007" i="15"/>
  <c r="P2008" i="15"/>
  <c r="P2009" i="15"/>
  <c r="P2010" i="15"/>
  <c r="P2011" i="15"/>
  <c r="P2012" i="15"/>
  <c r="P2013" i="15"/>
  <c r="P2014" i="15"/>
  <c r="P2015" i="15"/>
  <c r="P2016" i="15"/>
  <c r="P2017" i="15"/>
  <c r="P2018" i="15"/>
  <c r="P2019" i="15"/>
  <c r="P2020" i="15"/>
  <c r="P2021" i="15"/>
  <c r="P2022" i="15"/>
  <c r="P2023" i="15"/>
  <c r="P2024" i="15"/>
  <c r="P2025" i="15"/>
  <c r="P2026" i="15"/>
  <c r="P2027" i="15"/>
  <c r="P2028" i="15"/>
  <c r="P2029" i="15"/>
  <c r="P2030" i="15"/>
  <c r="P2031" i="15"/>
  <c r="P2032" i="15"/>
  <c r="P2033" i="15"/>
  <c r="P2034" i="15"/>
  <c r="P2035" i="15"/>
  <c r="P2036" i="15"/>
  <c r="P2037" i="15"/>
  <c r="P2038" i="15"/>
  <c r="P2039" i="15"/>
  <c r="P2040" i="15"/>
  <c r="P2041" i="15"/>
  <c r="P2042" i="15"/>
  <c r="P2043" i="15"/>
  <c r="P2044" i="15"/>
  <c r="P2045" i="15"/>
  <c r="P2046" i="15"/>
  <c r="P2047" i="15"/>
  <c r="P2048" i="15"/>
  <c r="P2049" i="15"/>
  <c r="P2050" i="15"/>
  <c r="P2051" i="15"/>
  <c r="P2052" i="15"/>
  <c r="P2053" i="15"/>
  <c r="P2054" i="15"/>
  <c r="P2055" i="15"/>
  <c r="P2056" i="15"/>
  <c r="P2057" i="15"/>
  <c r="P2058" i="15"/>
  <c r="P2059" i="15"/>
  <c r="P2060" i="15"/>
  <c r="P2061" i="15"/>
  <c r="P2062" i="15"/>
  <c r="P2063" i="15"/>
  <c r="P2064" i="15"/>
  <c r="P2065" i="15"/>
  <c r="P2066" i="15"/>
  <c r="P2067" i="15"/>
  <c r="P2068" i="15"/>
  <c r="P2069" i="15"/>
  <c r="P2070" i="15"/>
  <c r="P2071" i="15"/>
  <c r="P2072" i="15"/>
  <c r="P2073" i="15"/>
  <c r="P2074" i="15"/>
  <c r="P2075" i="15"/>
  <c r="P2076" i="15"/>
  <c r="P2077" i="15"/>
  <c r="P2078" i="15"/>
  <c r="P2079" i="15"/>
  <c r="P2080" i="15"/>
  <c r="P2081" i="15"/>
  <c r="P2082" i="15"/>
  <c r="P2083" i="15"/>
  <c r="P2084" i="15"/>
  <c r="P2085" i="15"/>
  <c r="P2086" i="15"/>
  <c r="P2087" i="15"/>
  <c r="P2088" i="15"/>
  <c r="P2089" i="15"/>
  <c r="P2090" i="15"/>
  <c r="P2091" i="15"/>
  <c r="P2092" i="15"/>
  <c r="P2093" i="15"/>
  <c r="P2094" i="15"/>
  <c r="P2095" i="15"/>
  <c r="P2096" i="15"/>
  <c r="P2097" i="15"/>
  <c r="P2098" i="15"/>
  <c r="P2099" i="15"/>
  <c r="P2100" i="15"/>
  <c r="P2101" i="15"/>
  <c r="P2102" i="15"/>
  <c r="P2103" i="15"/>
  <c r="P2104" i="15"/>
  <c r="P2105" i="15"/>
  <c r="P2106" i="15"/>
  <c r="P2107" i="15"/>
  <c r="P2108" i="15"/>
  <c r="P2109" i="15"/>
  <c r="P2110" i="15"/>
  <c r="P2111" i="15"/>
  <c r="P2112" i="15"/>
  <c r="P2113" i="15"/>
  <c r="P2114" i="15"/>
  <c r="P2115" i="15"/>
  <c r="P2116" i="15"/>
  <c r="P2117" i="15"/>
  <c r="P2118" i="15"/>
  <c r="P2119" i="15"/>
  <c r="P2120" i="15"/>
  <c r="P2121" i="15"/>
  <c r="P2122" i="15"/>
  <c r="P2123" i="15"/>
  <c r="P2124" i="15"/>
  <c r="P2125" i="15"/>
  <c r="P2126" i="15"/>
  <c r="P2127" i="15"/>
  <c r="P2128" i="15"/>
  <c r="P2129" i="15"/>
  <c r="P2130" i="15"/>
  <c r="P2131" i="15"/>
  <c r="P2132" i="15"/>
  <c r="P2133" i="15"/>
  <c r="P2134" i="15"/>
  <c r="P2135" i="15"/>
  <c r="P2136" i="15"/>
  <c r="P2137" i="15"/>
  <c r="P2138" i="15"/>
  <c r="P2139" i="15"/>
  <c r="P2140" i="15"/>
  <c r="P2141" i="15"/>
  <c r="P2142" i="15"/>
  <c r="P2143" i="15"/>
  <c r="P2144" i="15"/>
  <c r="P2145" i="15"/>
  <c r="P2146" i="15"/>
  <c r="P2147" i="15"/>
  <c r="P2148" i="15"/>
  <c r="P2149" i="15"/>
  <c r="P2150" i="15"/>
  <c r="P2151" i="15"/>
  <c r="P2152" i="15"/>
  <c r="P2153" i="15"/>
  <c r="P2154" i="15"/>
  <c r="P2155" i="15"/>
  <c r="P2156" i="15"/>
  <c r="P2157" i="15"/>
  <c r="P2158" i="15"/>
  <c r="P2159" i="15"/>
  <c r="P2160" i="15"/>
  <c r="P2161" i="15"/>
  <c r="P2162" i="15"/>
  <c r="P2163" i="15"/>
  <c r="P2164" i="15"/>
  <c r="P2165" i="15"/>
  <c r="P2166" i="15"/>
  <c r="P2167" i="15"/>
  <c r="P2168" i="15"/>
  <c r="P2169" i="15"/>
  <c r="P2170" i="15"/>
  <c r="P2171" i="15"/>
  <c r="P2172" i="15"/>
  <c r="P2173" i="15"/>
  <c r="P2174" i="15"/>
  <c r="P2175" i="15"/>
  <c r="P2176" i="15"/>
  <c r="P2177" i="15"/>
  <c r="P2178" i="15"/>
  <c r="P2179" i="15"/>
  <c r="P2180" i="15"/>
  <c r="P2181" i="15"/>
  <c r="P2182" i="15"/>
  <c r="P2183" i="15"/>
  <c r="P2184" i="15"/>
  <c r="P2185" i="15"/>
  <c r="P2186" i="15"/>
  <c r="P2187" i="15"/>
  <c r="P2188" i="15"/>
  <c r="P2189" i="15"/>
  <c r="P2190" i="15"/>
  <c r="P2191" i="15"/>
  <c r="P2192" i="15"/>
  <c r="P2193" i="15"/>
  <c r="P2194" i="15"/>
  <c r="P2195" i="15"/>
  <c r="P2196" i="15"/>
  <c r="P2197" i="15"/>
  <c r="P2198" i="15"/>
  <c r="P2199" i="15"/>
  <c r="P2200" i="15"/>
  <c r="P2201" i="15"/>
  <c r="P2202" i="15"/>
  <c r="P2203" i="15"/>
  <c r="P2204" i="15"/>
  <c r="P2205" i="15"/>
  <c r="P2206" i="15"/>
  <c r="P2207" i="15"/>
  <c r="P2208" i="15"/>
  <c r="P2209" i="15"/>
  <c r="P2210" i="15"/>
  <c r="P2211" i="15"/>
  <c r="P2212" i="15"/>
  <c r="P2213" i="15"/>
  <c r="P2214" i="15"/>
  <c r="P2215" i="15"/>
  <c r="P2216" i="15"/>
  <c r="P2217" i="15"/>
  <c r="P2218" i="15"/>
  <c r="P2219" i="15"/>
  <c r="P2220" i="15"/>
  <c r="P2221" i="15"/>
  <c r="P2222" i="15"/>
  <c r="P2223" i="15"/>
  <c r="P2224" i="15"/>
  <c r="P2225" i="15"/>
  <c r="P2226" i="15"/>
  <c r="P2227" i="15"/>
  <c r="P2228" i="15"/>
  <c r="P2229" i="15"/>
  <c r="P2230" i="15"/>
  <c r="P2231" i="15"/>
  <c r="P2232" i="15"/>
  <c r="P2233" i="15"/>
  <c r="P2234" i="15"/>
  <c r="P2235" i="15"/>
  <c r="P2236" i="15"/>
  <c r="P2237" i="15"/>
  <c r="P2238" i="15"/>
  <c r="P2239" i="15"/>
  <c r="P2240" i="15"/>
  <c r="P2241" i="15"/>
  <c r="P2242" i="15"/>
  <c r="P2243" i="15"/>
  <c r="P2244" i="15"/>
  <c r="P2245" i="15"/>
  <c r="P2246" i="15"/>
  <c r="P2247" i="15"/>
  <c r="P2248" i="15"/>
  <c r="P2249" i="15"/>
  <c r="P2250" i="15"/>
  <c r="P2251" i="15"/>
  <c r="P2252" i="15"/>
  <c r="P2253" i="15"/>
  <c r="P2254" i="15"/>
  <c r="P2255" i="15"/>
  <c r="P2256" i="15"/>
  <c r="P2257" i="15"/>
  <c r="P2258" i="15"/>
  <c r="P2259" i="15"/>
  <c r="P2260" i="15"/>
  <c r="P2261" i="15"/>
  <c r="P2262" i="15"/>
  <c r="P2263" i="15"/>
  <c r="P2264" i="15"/>
  <c r="P2265" i="15"/>
  <c r="P2266" i="15"/>
  <c r="P2267" i="15"/>
  <c r="P2268" i="15"/>
  <c r="P2269" i="15"/>
  <c r="P2270" i="15"/>
  <c r="P2271" i="15"/>
  <c r="P2272" i="15"/>
  <c r="P2273" i="15"/>
  <c r="P2274" i="15"/>
  <c r="P2275" i="15"/>
  <c r="P2276" i="15"/>
  <c r="P2277" i="15"/>
  <c r="P2278" i="15"/>
  <c r="P2279" i="15"/>
  <c r="P2280" i="15"/>
  <c r="P2281" i="15"/>
  <c r="P2282" i="15"/>
  <c r="P2283" i="15"/>
  <c r="P2284" i="15"/>
  <c r="P2285" i="15"/>
  <c r="P2286" i="15"/>
  <c r="P2287" i="15"/>
  <c r="P2288" i="15"/>
  <c r="P2289" i="15"/>
  <c r="P2290" i="15"/>
  <c r="P2291" i="15"/>
  <c r="P2292" i="15"/>
  <c r="P2293" i="15"/>
  <c r="P2294" i="15"/>
  <c r="P2295" i="15"/>
  <c r="P2296" i="15"/>
  <c r="P2297" i="15"/>
  <c r="P2298" i="15"/>
  <c r="P2299" i="15"/>
  <c r="P2300" i="15"/>
  <c r="P2301" i="15"/>
  <c r="P2302" i="15"/>
  <c r="P2303" i="15"/>
  <c r="P2304" i="15"/>
  <c r="P2305" i="15"/>
  <c r="P2306" i="15"/>
  <c r="P2307" i="15"/>
  <c r="P2308" i="15"/>
  <c r="P2309" i="15"/>
  <c r="P2310" i="15"/>
  <c r="P2311" i="15"/>
  <c r="P2312" i="15"/>
  <c r="P2313" i="15"/>
  <c r="P2314" i="15"/>
  <c r="P2315" i="15"/>
  <c r="P2316" i="15"/>
  <c r="P2317" i="15"/>
  <c r="P2318" i="15"/>
  <c r="P2319" i="15"/>
  <c r="P2320" i="15"/>
  <c r="P2321" i="15"/>
  <c r="P2322" i="15"/>
  <c r="P2323" i="15"/>
  <c r="P2324" i="15"/>
  <c r="P2325" i="15"/>
  <c r="P2326" i="15"/>
  <c r="P2327" i="15"/>
  <c r="P2328" i="15"/>
  <c r="P2329" i="15"/>
  <c r="P2330" i="15"/>
  <c r="P2331" i="15"/>
  <c r="P2332" i="15"/>
  <c r="P2333" i="15"/>
  <c r="P2334" i="15"/>
  <c r="P2335" i="15"/>
  <c r="P2336" i="15"/>
  <c r="P2337" i="15"/>
  <c r="P2338" i="15"/>
  <c r="P2339" i="15"/>
  <c r="P2340" i="15"/>
  <c r="P2341" i="15"/>
  <c r="P2342" i="15"/>
  <c r="P2343" i="15"/>
  <c r="P2344" i="15"/>
  <c r="P2345" i="15"/>
  <c r="P2346" i="15"/>
  <c r="P2347" i="15"/>
  <c r="P2348" i="15"/>
  <c r="P2349" i="15"/>
  <c r="P2350" i="15"/>
  <c r="P2351" i="15"/>
  <c r="P2352" i="15"/>
  <c r="P2353" i="15"/>
  <c r="P2354" i="15"/>
  <c r="P2355" i="15"/>
  <c r="P2356" i="15"/>
  <c r="P2357" i="15"/>
  <c r="P2358" i="15"/>
  <c r="P2359" i="15"/>
  <c r="P2360" i="15"/>
  <c r="P2361" i="15"/>
  <c r="P2362" i="15"/>
  <c r="P2363" i="15"/>
  <c r="P2364" i="15"/>
  <c r="P2365" i="15"/>
  <c r="P2366" i="15"/>
  <c r="P2367" i="15"/>
  <c r="P2368" i="15"/>
  <c r="P2369" i="15"/>
  <c r="P2370" i="15"/>
  <c r="P2371" i="15"/>
  <c r="P2372" i="15"/>
  <c r="P2373" i="15"/>
  <c r="P2374" i="15"/>
  <c r="P2375" i="15"/>
  <c r="P2376" i="15"/>
  <c r="P2377" i="15"/>
  <c r="P2378" i="15"/>
  <c r="P2379" i="15"/>
  <c r="P2380" i="15"/>
  <c r="P2381" i="15"/>
  <c r="P2382" i="15"/>
  <c r="P2383" i="15"/>
  <c r="P2384" i="15"/>
  <c r="P2385" i="15"/>
  <c r="P2386" i="15"/>
  <c r="P2387" i="15"/>
  <c r="P2388" i="15"/>
  <c r="P2389" i="15"/>
  <c r="P2390" i="15"/>
  <c r="P2391" i="15"/>
  <c r="P2392" i="15"/>
  <c r="P2393" i="15"/>
  <c r="P2394" i="15"/>
  <c r="P2395" i="15"/>
  <c r="P2396" i="15"/>
  <c r="P2397" i="15"/>
  <c r="P2398" i="15"/>
  <c r="P2399" i="15"/>
  <c r="P2400" i="15"/>
  <c r="P2401" i="15"/>
  <c r="P2402" i="15"/>
  <c r="P2403" i="15"/>
  <c r="P2404" i="15"/>
  <c r="P2405" i="15"/>
  <c r="P2406" i="15"/>
  <c r="P2407" i="15"/>
  <c r="P2408" i="15"/>
  <c r="P2409" i="15"/>
  <c r="P2410" i="15"/>
  <c r="P2411" i="15"/>
  <c r="P2412" i="15"/>
  <c r="P2413" i="15"/>
  <c r="P2414" i="15"/>
  <c r="P2415" i="15"/>
  <c r="P2416" i="15"/>
  <c r="P2417" i="15"/>
  <c r="P2418" i="15"/>
  <c r="P2419" i="15"/>
  <c r="P2420" i="15"/>
  <c r="P2421" i="15"/>
  <c r="P2422" i="15"/>
  <c r="P2423" i="15"/>
  <c r="P2424" i="15"/>
  <c r="P2425" i="15"/>
  <c r="P2426" i="15"/>
  <c r="P2427" i="15"/>
  <c r="P2428" i="15"/>
  <c r="P2429" i="15"/>
  <c r="P2430" i="15"/>
  <c r="P2431" i="15"/>
  <c r="P2432" i="15"/>
  <c r="P2433" i="15"/>
  <c r="P2434" i="15"/>
  <c r="P2435" i="15"/>
  <c r="P2436" i="15"/>
  <c r="P2437" i="15"/>
  <c r="P2438" i="15"/>
  <c r="P2439" i="15"/>
  <c r="P2440" i="15"/>
  <c r="P2441" i="15"/>
  <c r="P2442" i="15"/>
  <c r="P2443" i="15"/>
  <c r="P2444" i="15"/>
  <c r="P2445" i="15"/>
  <c r="P2446" i="15"/>
  <c r="P2447" i="15"/>
  <c r="P2448" i="15"/>
  <c r="P2449" i="15"/>
  <c r="P2450" i="15"/>
  <c r="P2451" i="15"/>
  <c r="P2452" i="15"/>
  <c r="P2453" i="15"/>
  <c r="P2454" i="15"/>
  <c r="P2455" i="15"/>
  <c r="P2456" i="15"/>
  <c r="P2457" i="15"/>
  <c r="P2458" i="15"/>
  <c r="P2459" i="15"/>
  <c r="P2460" i="15"/>
  <c r="P2461" i="15"/>
  <c r="P2462" i="15"/>
  <c r="P2463" i="15"/>
  <c r="P2464" i="15"/>
  <c r="P2465" i="15"/>
  <c r="P2466" i="15"/>
  <c r="P2467" i="15"/>
  <c r="P2468" i="15"/>
  <c r="P2469" i="15"/>
  <c r="P2470" i="15"/>
  <c r="P2471" i="15"/>
  <c r="P2472" i="15"/>
  <c r="P2473" i="15"/>
  <c r="P2474" i="15"/>
  <c r="P2475" i="15"/>
  <c r="P2476" i="15"/>
  <c r="P2477" i="15"/>
  <c r="P2478" i="15"/>
  <c r="P2479" i="15"/>
  <c r="P2480" i="15"/>
  <c r="P2481" i="15"/>
  <c r="P2482" i="15"/>
  <c r="P2483" i="15"/>
  <c r="P2484" i="15"/>
  <c r="P2485" i="15"/>
  <c r="P2486" i="15"/>
  <c r="P2487" i="15"/>
  <c r="P2488" i="15"/>
  <c r="P2489" i="15"/>
  <c r="P2490" i="15"/>
  <c r="P2491" i="15"/>
  <c r="P2492" i="15"/>
  <c r="P2493" i="15"/>
  <c r="P2494" i="15"/>
  <c r="P2495" i="15"/>
  <c r="P2496" i="15"/>
  <c r="P2497" i="15"/>
  <c r="P2498" i="15"/>
  <c r="P2499" i="15"/>
  <c r="P2500" i="15"/>
  <c r="P2501" i="15"/>
  <c r="P2502" i="15"/>
  <c r="P2503" i="15"/>
  <c r="P2504" i="15"/>
  <c r="P2505" i="15"/>
  <c r="P2506" i="15"/>
  <c r="P2507" i="15"/>
  <c r="P2508" i="15"/>
  <c r="P2509" i="15"/>
  <c r="P2510" i="15"/>
  <c r="P2511" i="15"/>
  <c r="P2512" i="15"/>
  <c r="P2513" i="15"/>
  <c r="P2514" i="15"/>
  <c r="P2515" i="15"/>
  <c r="P2516" i="15"/>
  <c r="P2517" i="15"/>
  <c r="P2518" i="15"/>
  <c r="P2519" i="15"/>
  <c r="P2520" i="15"/>
  <c r="P2521" i="15"/>
  <c r="P2522" i="15"/>
  <c r="P2523" i="15"/>
  <c r="P2524" i="15"/>
  <c r="P2525" i="15"/>
  <c r="P2526" i="15"/>
  <c r="P2527" i="15"/>
  <c r="P2528" i="15"/>
  <c r="P2529" i="15"/>
  <c r="P2530" i="15"/>
  <c r="P2531" i="15"/>
  <c r="P2532" i="15"/>
  <c r="P2533" i="15"/>
  <c r="P2534" i="15"/>
  <c r="P2535" i="15"/>
  <c r="P2536" i="15"/>
  <c r="P2537" i="15"/>
  <c r="P2538" i="15"/>
  <c r="P2539" i="15"/>
  <c r="P2540" i="15"/>
  <c r="P2541" i="15"/>
  <c r="P2542" i="15"/>
  <c r="P2543" i="15"/>
  <c r="P2544" i="15"/>
  <c r="P2545" i="15"/>
  <c r="P2546" i="15"/>
  <c r="P2547" i="15"/>
  <c r="P2548" i="15"/>
  <c r="P2549" i="15"/>
  <c r="P2550" i="15"/>
  <c r="P2551" i="15"/>
  <c r="P2552" i="15"/>
  <c r="P2553" i="15"/>
  <c r="P2554" i="15"/>
  <c r="P2555" i="15"/>
  <c r="P2556" i="15"/>
  <c r="P2557" i="15"/>
  <c r="P2558" i="15"/>
  <c r="P2559" i="15"/>
  <c r="P2560" i="15"/>
  <c r="P2561" i="15"/>
  <c r="P2562" i="15"/>
  <c r="P2563" i="15"/>
  <c r="P2564" i="15"/>
  <c r="P2565" i="15"/>
  <c r="P2566" i="15"/>
  <c r="P2567" i="15"/>
  <c r="P2568" i="15"/>
  <c r="P2569" i="15"/>
  <c r="P2570" i="15"/>
  <c r="P2571" i="15"/>
  <c r="P2572" i="15"/>
  <c r="P2573" i="15"/>
  <c r="P2574" i="15"/>
  <c r="P2575" i="15"/>
  <c r="P2576" i="15"/>
  <c r="P2577" i="15"/>
  <c r="P2578" i="15"/>
  <c r="P2579" i="15"/>
  <c r="P2580" i="15"/>
  <c r="P2581" i="15"/>
  <c r="P2582" i="15"/>
  <c r="P2583" i="15"/>
  <c r="P2584" i="15"/>
  <c r="P2585" i="15"/>
  <c r="P2586" i="15"/>
  <c r="P2587" i="15"/>
  <c r="P2588" i="15"/>
  <c r="P2589" i="15"/>
  <c r="P2590" i="15"/>
  <c r="P2591" i="15"/>
  <c r="P2592" i="15"/>
  <c r="P2593" i="15"/>
  <c r="P2594" i="15"/>
  <c r="P2595" i="15"/>
  <c r="P2596" i="15"/>
  <c r="P2597" i="15"/>
  <c r="P2598" i="15"/>
  <c r="P2599" i="15"/>
  <c r="P2600" i="15"/>
  <c r="P2601" i="15"/>
  <c r="P2602" i="15"/>
  <c r="P2603" i="15"/>
  <c r="P2604" i="15"/>
  <c r="P2605" i="15"/>
  <c r="P2606" i="15"/>
  <c r="P2607" i="15"/>
  <c r="P2608" i="15"/>
  <c r="P2609" i="15"/>
  <c r="P2610" i="15"/>
  <c r="P2611" i="15"/>
  <c r="P2612" i="15"/>
  <c r="P2613" i="15"/>
  <c r="P2614" i="15"/>
  <c r="P2615" i="15"/>
  <c r="P2616" i="15"/>
  <c r="P2617" i="15"/>
  <c r="P2618" i="15"/>
  <c r="P2619" i="15"/>
  <c r="P2620" i="15"/>
  <c r="P2621" i="15"/>
  <c r="P2622" i="15"/>
  <c r="P2623" i="15"/>
  <c r="P2624" i="15"/>
  <c r="P2625" i="15"/>
  <c r="P2626" i="15"/>
  <c r="P2627" i="15"/>
  <c r="P2628" i="15"/>
  <c r="P2629" i="15"/>
  <c r="P2630" i="15"/>
  <c r="P2631" i="15"/>
  <c r="P2632" i="15"/>
  <c r="P2633" i="15"/>
  <c r="P2634" i="15"/>
  <c r="P2635" i="15"/>
  <c r="P2636" i="15"/>
  <c r="P2637" i="15"/>
  <c r="P2638" i="15"/>
  <c r="P2639" i="15"/>
  <c r="P2640" i="15"/>
  <c r="P2641" i="15"/>
  <c r="P2642" i="15"/>
  <c r="P2643" i="15"/>
  <c r="P2644" i="15"/>
  <c r="P2645" i="15"/>
  <c r="P2646" i="15"/>
  <c r="P2647" i="15"/>
  <c r="P2648" i="15"/>
  <c r="P2649" i="15"/>
  <c r="P2650" i="15"/>
  <c r="P2651" i="15"/>
  <c r="P2652" i="15"/>
  <c r="P2653" i="15"/>
  <c r="P2654" i="15"/>
  <c r="P2655" i="15"/>
  <c r="P2656" i="15"/>
  <c r="P2657" i="15"/>
  <c r="P2658" i="15"/>
  <c r="P2659" i="15"/>
  <c r="P2660" i="15"/>
  <c r="P2661" i="15"/>
  <c r="P2662" i="15"/>
  <c r="P2663" i="15"/>
  <c r="P2664" i="15"/>
  <c r="P2665" i="15"/>
  <c r="P2666" i="15"/>
  <c r="P2667" i="15"/>
  <c r="P2668" i="15"/>
  <c r="P2669" i="15"/>
  <c r="P2670" i="15"/>
  <c r="P2671" i="15"/>
  <c r="P2672" i="15"/>
  <c r="P2673" i="15"/>
  <c r="P2674" i="15"/>
  <c r="P2675" i="15"/>
  <c r="P2676" i="15"/>
  <c r="P2677" i="15"/>
  <c r="P2678" i="15"/>
  <c r="P2679" i="15"/>
  <c r="P2680" i="15"/>
  <c r="P2681" i="15"/>
  <c r="P2682" i="15"/>
  <c r="P2683" i="15"/>
  <c r="P2684" i="15"/>
  <c r="P2685" i="15"/>
  <c r="P2686" i="15"/>
  <c r="P2687" i="15"/>
  <c r="P2688" i="15"/>
  <c r="P2689" i="15"/>
  <c r="P2690" i="15"/>
  <c r="P2691" i="15"/>
  <c r="P2692" i="15"/>
  <c r="P2693" i="15"/>
  <c r="P2694" i="15"/>
  <c r="P2695" i="15"/>
  <c r="P2696" i="15"/>
  <c r="P2697" i="15"/>
  <c r="P2698" i="15"/>
  <c r="P2699" i="15"/>
  <c r="P2700" i="15"/>
  <c r="P2701" i="15"/>
  <c r="P2702" i="15"/>
  <c r="P2703" i="15"/>
  <c r="P2704" i="15"/>
  <c r="P2705" i="15"/>
  <c r="P2706" i="15"/>
  <c r="P2707" i="15"/>
  <c r="P2708" i="15"/>
  <c r="P2709" i="15"/>
  <c r="P2710" i="15"/>
  <c r="P2711" i="15"/>
  <c r="P2712" i="15"/>
  <c r="P2713" i="15"/>
  <c r="P2714" i="15"/>
  <c r="P2715" i="15"/>
  <c r="P2716" i="15"/>
  <c r="P2717" i="15"/>
  <c r="P2718" i="15"/>
  <c r="P2719" i="15"/>
  <c r="P2720" i="15"/>
  <c r="P2721" i="15"/>
  <c r="P2722" i="15"/>
  <c r="P2723" i="15"/>
  <c r="P2724" i="15"/>
  <c r="P2725" i="15"/>
  <c r="P2726" i="15"/>
  <c r="P2727" i="15"/>
  <c r="P2728" i="15"/>
  <c r="P2729" i="15"/>
  <c r="P2730" i="15"/>
  <c r="P2731" i="15"/>
  <c r="P2732" i="15"/>
  <c r="P2733" i="15"/>
  <c r="P2734" i="15"/>
  <c r="P2735" i="15"/>
  <c r="P2736" i="15"/>
  <c r="P2737" i="15"/>
  <c r="P2738" i="15"/>
  <c r="P2739" i="15"/>
  <c r="P2740" i="15"/>
  <c r="P2741" i="15"/>
  <c r="P2742" i="15"/>
  <c r="P2743" i="15"/>
  <c r="P2744" i="15"/>
  <c r="P2745" i="15"/>
  <c r="P2746" i="15"/>
  <c r="P2747" i="15"/>
  <c r="P2748" i="15"/>
  <c r="P2749" i="15"/>
  <c r="P2750" i="15"/>
  <c r="P2751" i="15"/>
  <c r="P2752" i="15"/>
  <c r="P2753" i="15"/>
  <c r="P2754" i="15"/>
  <c r="P2755" i="15"/>
  <c r="P2756" i="15"/>
  <c r="P2757" i="15"/>
  <c r="P2758" i="15"/>
  <c r="P2759" i="15"/>
  <c r="P2760" i="15"/>
  <c r="P2761" i="15"/>
  <c r="P2762" i="15"/>
  <c r="P2763" i="15"/>
  <c r="P2764" i="15"/>
  <c r="P2765" i="15"/>
  <c r="P2766" i="15"/>
  <c r="P2767" i="15"/>
  <c r="P2768" i="15"/>
  <c r="P2769" i="15"/>
  <c r="P2770" i="15"/>
  <c r="P2771" i="15"/>
  <c r="P2772" i="15"/>
  <c r="P2773" i="15"/>
  <c r="P2774" i="15"/>
  <c r="P2775" i="15"/>
  <c r="P2776" i="15"/>
  <c r="P2777" i="15"/>
  <c r="P2778" i="15"/>
  <c r="P2779" i="15"/>
  <c r="P2780" i="15"/>
  <c r="P2781" i="15"/>
  <c r="P2782" i="15"/>
  <c r="P2783" i="15"/>
  <c r="P2784" i="15"/>
  <c r="P2785" i="15"/>
  <c r="P2786" i="15"/>
  <c r="P2787" i="15"/>
  <c r="P2788" i="15"/>
  <c r="P2789" i="15"/>
  <c r="P2790" i="15"/>
  <c r="P2791" i="15"/>
  <c r="P2792" i="15"/>
  <c r="P2793" i="15"/>
  <c r="P2794" i="15"/>
  <c r="P2795" i="15"/>
  <c r="P2796" i="15"/>
  <c r="P2797" i="15"/>
  <c r="P2798" i="15"/>
  <c r="P2799" i="15"/>
  <c r="P2800" i="15"/>
  <c r="P2801" i="15"/>
  <c r="P2802" i="15"/>
  <c r="P2803" i="15"/>
  <c r="P2804" i="15"/>
  <c r="P2805" i="15"/>
  <c r="P2806" i="15"/>
  <c r="P2807" i="15"/>
  <c r="P2808" i="15"/>
  <c r="P2809" i="15"/>
  <c r="P2810" i="15"/>
  <c r="P2811" i="15"/>
  <c r="P2812" i="15"/>
  <c r="P2813" i="15"/>
  <c r="P2814" i="15"/>
  <c r="P2815" i="15"/>
  <c r="P2816" i="15"/>
  <c r="P2817" i="15"/>
  <c r="P2818" i="15"/>
  <c r="P2819" i="15"/>
  <c r="P2820" i="15"/>
  <c r="P2821" i="15"/>
  <c r="P2822" i="15"/>
  <c r="P2823" i="15"/>
  <c r="P2824" i="15"/>
  <c r="P2825" i="15"/>
  <c r="P2826" i="15"/>
  <c r="P2827" i="15"/>
  <c r="P2828" i="15"/>
  <c r="P2829" i="15"/>
  <c r="P2830" i="15"/>
  <c r="P2831" i="15"/>
  <c r="P2832" i="15"/>
  <c r="P2833" i="15"/>
  <c r="P2834" i="15"/>
  <c r="P2835" i="15"/>
  <c r="P2836" i="15"/>
  <c r="P2837" i="15"/>
  <c r="P2838" i="15"/>
  <c r="P2839" i="15"/>
  <c r="P2840" i="15"/>
  <c r="P2841" i="15"/>
  <c r="P2842" i="15"/>
  <c r="P2843" i="15"/>
  <c r="P2844" i="15"/>
  <c r="P2845" i="15"/>
  <c r="P2846" i="15"/>
  <c r="P2847" i="15"/>
  <c r="P2848" i="15"/>
  <c r="P2849" i="15"/>
  <c r="P2850" i="15"/>
  <c r="P2851" i="15"/>
  <c r="P2852" i="15"/>
  <c r="P2853" i="15"/>
  <c r="P2854" i="15"/>
  <c r="P2855" i="15"/>
  <c r="P2856" i="15"/>
  <c r="P2857" i="15"/>
  <c r="P2858" i="15"/>
  <c r="P2859" i="15"/>
  <c r="P2860" i="15"/>
  <c r="P2861" i="15"/>
  <c r="P2862" i="15"/>
  <c r="P2863" i="15"/>
  <c r="P2864" i="15"/>
  <c r="P2865" i="15"/>
  <c r="P2866" i="15"/>
  <c r="P2867" i="15"/>
  <c r="P2868" i="15"/>
  <c r="P2869" i="15"/>
  <c r="P2870" i="15"/>
  <c r="P2871" i="15"/>
  <c r="P2872" i="15"/>
  <c r="P2873" i="15"/>
  <c r="P2874" i="15"/>
  <c r="P2875" i="15"/>
  <c r="P2876" i="15"/>
  <c r="P2877" i="15"/>
  <c r="P2878" i="15"/>
  <c r="P2879" i="15"/>
  <c r="P2880" i="15"/>
  <c r="P2881" i="15"/>
  <c r="P2882" i="15"/>
  <c r="P2883" i="15"/>
  <c r="P2884" i="15"/>
  <c r="P2885" i="15"/>
  <c r="P2886" i="15"/>
  <c r="P2887" i="15"/>
  <c r="P2888" i="15"/>
  <c r="P2889" i="15"/>
  <c r="P2890" i="15"/>
  <c r="P2891" i="15"/>
  <c r="P2892" i="15"/>
  <c r="P2893" i="15"/>
  <c r="P2894" i="15"/>
  <c r="P2895" i="15"/>
  <c r="P2896" i="15"/>
  <c r="P2897" i="15"/>
  <c r="P2898" i="15"/>
  <c r="P2899" i="15"/>
  <c r="P2900" i="15"/>
  <c r="P2901" i="15"/>
  <c r="P2902" i="15"/>
  <c r="P2903" i="15"/>
  <c r="P2904" i="15"/>
  <c r="P2905" i="15"/>
  <c r="P2906" i="15"/>
  <c r="P2907" i="15"/>
  <c r="P2908" i="15"/>
  <c r="P2909" i="15"/>
  <c r="P2910" i="15"/>
  <c r="P2911" i="15"/>
  <c r="P2912" i="15"/>
  <c r="P2913" i="15"/>
  <c r="P2914" i="15"/>
  <c r="P2915" i="15"/>
  <c r="P2916" i="15"/>
  <c r="P2917" i="15"/>
  <c r="P2918" i="15"/>
  <c r="P2919" i="15"/>
  <c r="P2920" i="15"/>
  <c r="P2921" i="15"/>
  <c r="P2922" i="15"/>
  <c r="P2923" i="15"/>
  <c r="P2924" i="15"/>
  <c r="P2925" i="15"/>
  <c r="P2926" i="15"/>
  <c r="P2927" i="15"/>
  <c r="P2928" i="15"/>
  <c r="P2929" i="15"/>
  <c r="P2930" i="15"/>
  <c r="P2931" i="15"/>
  <c r="P2932" i="15"/>
  <c r="P2933" i="15"/>
  <c r="P2934" i="15"/>
  <c r="P2935" i="15"/>
  <c r="P2936" i="15"/>
  <c r="P2937" i="15"/>
  <c r="P2938" i="15"/>
  <c r="P2939" i="15"/>
  <c r="P2940" i="15"/>
  <c r="P2941" i="15"/>
  <c r="P2942" i="15"/>
  <c r="P2943" i="15"/>
  <c r="P2944" i="15"/>
  <c r="P2945" i="15"/>
  <c r="P2946" i="15"/>
  <c r="P2947" i="15"/>
  <c r="P2948" i="15"/>
  <c r="P2949" i="15"/>
  <c r="P2950" i="15"/>
  <c r="P2951" i="15"/>
  <c r="P2952" i="15"/>
  <c r="P2953" i="15"/>
  <c r="P2954" i="15"/>
  <c r="P2955" i="15"/>
  <c r="P2956" i="15"/>
  <c r="P2957" i="15"/>
  <c r="P2958" i="15"/>
  <c r="P2959" i="15"/>
  <c r="P2960" i="15"/>
  <c r="P2961" i="15"/>
  <c r="P2962" i="15"/>
  <c r="P2963" i="15"/>
  <c r="P2964" i="15"/>
  <c r="P2965" i="15"/>
  <c r="P2966" i="15"/>
  <c r="P2967" i="15"/>
  <c r="P2968" i="15"/>
  <c r="P2969" i="15"/>
  <c r="P2970" i="15"/>
  <c r="P2971" i="15"/>
  <c r="P2972" i="15"/>
  <c r="P2973" i="15"/>
  <c r="P2974" i="15"/>
  <c r="P2975" i="15"/>
  <c r="P2976" i="15"/>
  <c r="P2977" i="15"/>
  <c r="P2978" i="15"/>
  <c r="P2979" i="15"/>
  <c r="P2980" i="15"/>
  <c r="P2981" i="15"/>
  <c r="P2982" i="15"/>
  <c r="P2983" i="15"/>
  <c r="P2984" i="15"/>
  <c r="P2985" i="15"/>
  <c r="P2986" i="15"/>
  <c r="P2987" i="15"/>
  <c r="P2988" i="15"/>
  <c r="P2989" i="15"/>
  <c r="P2990" i="15"/>
  <c r="P2991" i="15"/>
  <c r="P2992" i="15"/>
  <c r="P2993" i="15"/>
  <c r="P2994" i="15"/>
  <c r="P2995" i="15"/>
  <c r="P2996" i="15"/>
  <c r="P2997" i="15"/>
  <c r="P2998" i="15"/>
  <c r="P2999" i="15"/>
  <c r="P3000" i="15"/>
  <c r="P3001" i="15"/>
  <c r="P3002" i="15"/>
  <c r="P3003" i="15"/>
  <c r="P3004" i="15"/>
  <c r="P3005" i="15"/>
  <c r="P3006" i="15"/>
  <c r="P3007" i="15"/>
  <c r="P3008" i="15"/>
  <c r="P3009" i="15"/>
  <c r="P3010" i="15"/>
  <c r="P3011" i="15"/>
  <c r="P3012" i="15"/>
  <c r="P3013" i="15"/>
  <c r="P3014" i="15"/>
  <c r="P3015" i="15"/>
  <c r="P3016" i="15"/>
  <c r="P3017" i="15"/>
  <c r="P3018" i="15"/>
  <c r="P3019" i="15"/>
  <c r="P3020" i="15"/>
  <c r="P3021" i="15"/>
  <c r="P3022" i="15"/>
  <c r="P3023" i="15"/>
  <c r="P3024" i="15"/>
  <c r="P3025" i="15"/>
  <c r="P3026" i="15"/>
  <c r="P3027" i="15"/>
  <c r="P3028" i="15"/>
  <c r="P3029" i="15"/>
  <c r="P3030" i="15"/>
  <c r="P3031" i="15"/>
  <c r="P3032" i="15"/>
  <c r="P3033" i="15"/>
  <c r="P3034" i="15"/>
  <c r="P3035" i="15"/>
  <c r="P3036" i="15"/>
  <c r="P3037" i="15"/>
  <c r="P3038" i="15"/>
  <c r="P3039" i="15"/>
  <c r="P3040" i="15"/>
  <c r="P3041" i="15"/>
  <c r="P3042" i="15"/>
  <c r="P3043" i="15"/>
  <c r="P3044" i="15"/>
  <c r="P3045" i="15"/>
  <c r="P3046" i="15"/>
  <c r="P3047" i="15"/>
  <c r="P3048" i="15"/>
  <c r="P3049" i="15"/>
  <c r="P3050" i="15"/>
  <c r="P3051" i="15"/>
  <c r="P3052" i="15"/>
  <c r="P3053" i="15"/>
  <c r="P3054" i="15"/>
  <c r="P3055" i="15"/>
  <c r="P3056" i="15"/>
  <c r="P3057" i="15"/>
  <c r="P3058" i="15"/>
  <c r="P3059" i="15"/>
  <c r="P3060" i="15"/>
  <c r="P3061" i="15"/>
  <c r="P3062" i="15"/>
  <c r="P3063" i="15"/>
  <c r="P3064" i="15"/>
  <c r="P3065" i="15"/>
  <c r="P3066" i="15"/>
  <c r="P3067" i="15"/>
  <c r="P3068" i="15"/>
  <c r="P3069" i="15"/>
  <c r="P3070" i="15"/>
  <c r="P3071" i="15"/>
  <c r="P3072" i="15"/>
  <c r="P3073" i="15"/>
  <c r="P3074" i="15"/>
  <c r="P3075" i="15"/>
  <c r="P3076" i="15"/>
  <c r="P3077" i="15"/>
  <c r="P3078" i="15"/>
  <c r="P3079" i="15"/>
  <c r="P3080" i="15"/>
  <c r="P3081" i="15"/>
  <c r="P3082" i="15"/>
  <c r="P3083" i="15"/>
  <c r="P3084" i="15"/>
  <c r="P3085" i="15"/>
  <c r="P3086" i="15"/>
  <c r="P3087" i="15"/>
  <c r="P3088" i="15"/>
  <c r="P3089" i="15"/>
  <c r="P3090" i="15"/>
  <c r="P3091" i="15"/>
  <c r="P3092" i="15"/>
  <c r="P3093" i="15"/>
  <c r="P3094" i="15"/>
  <c r="P3095" i="15"/>
  <c r="P3096" i="15"/>
  <c r="P3097" i="15"/>
  <c r="P3098" i="15"/>
  <c r="P3099" i="15"/>
  <c r="P3100" i="15"/>
  <c r="P3101" i="15"/>
  <c r="P3102" i="15"/>
  <c r="P3103" i="15"/>
  <c r="P3104" i="15"/>
  <c r="P3105" i="15"/>
  <c r="P3106" i="15"/>
  <c r="P3107" i="15"/>
  <c r="P3108" i="15"/>
  <c r="P3109" i="15"/>
  <c r="P3110" i="15"/>
  <c r="P3111" i="15"/>
  <c r="P3112" i="15"/>
  <c r="P3113" i="15"/>
  <c r="P3114" i="15"/>
  <c r="P3115" i="15"/>
  <c r="P3116" i="15"/>
  <c r="P3117" i="15"/>
  <c r="P3118" i="15"/>
  <c r="P3119" i="15"/>
  <c r="P3120" i="15"/>
  <c r="P3121" i="15"/>
  <c r="P3122" i="15"/>
  <c r="P3123" i="15"/>
  <c r="P3124" i="15"/>
  <c r="P3125" i="15"/>
  <c r="P3126" i="15"/>
  <c r="P3127" i="15"/>
  <c r="P3128" i="15"/>
  <c r="P3129" i="15"/>
  <c r="P3130" i="15"/>
  <c r="P3131" i="15"/>
  <c r="P3132" i="15"/>
  <c r="P3133" i="15"/>
  <c r="P3134" i="15"/>
  <c r="P3135" i="15"/>
  <c r="P3136" i="15"/>
  <c r="P3137" i="15"/>
  <c r="P3138" i="15"/>
  <c r="P3139" i="15"/>
  <c r="P3140" i="15"/>
  <c r="P3141" i="15"/>
  <c r="P3142" i="15"/>
  <c r="P3143" i="15"/>
  <c r="P3144" i="15"/>
  <c r="P3145" i="15"/>
  <c r="P3146" i="15"/>
  <c r="P3147" i="15"/>
  <c r="P3148" i="15"/>
  <c r="P3149" i="15"/>
  <c r="P3150" i="15"/>
  <c r="P3151" i="15"/>
  <c r="P3152" i="15"/>
  <c r="P3153" i="15"/>
  <c r="P3154" i="15"/>
  <c r="P3155" i="15"/>
  <c r="P3156" i="15"/>
  <c r="P3157" i="15"/>
  <c r="P3158" i="15"/>
  <c r="P3159" i="15"/>
  <c r="P3160" i="15"/>
  <c r="P3161" i="15"/>
  <c r="P3162" i="15"/>
  <c r="P3163" i="15"/>
  <c r="P3164" i="15"/>
  <c r="P3165" i="15"/>
  <c r="P3166" i="15"/>
  <c r="P3167" i="15"/>
  <c r="P3168" i="15"/>
  <c r="P3169" i="15"/>
  <c r="P3170" i="15"/>
  <c r="P3171" i="15"/>
  <c r="P3172" i="15"/>
  <c r="P3173" i="15"/>
  <c r="P3174" i="15"/>
  <c r="P3175" i="15"/>
  <c r="P3176" i="15"/>
  <c r="P3177" i="15"/>
  <c r="P3178" i="15"/>
  <c r="P3179" i="15"/>
  <c r="P3180" i="15"/>
  <c r="P3181" i="15"/>
  <c r="P3182" i="15"/>
  <c r="P3183" i="15"/>
  <c r="P3184" i="15"/>
  <c r="P3185" i="15"/>
  <c r="P3186" i="15"/>
  <c r="P3187" i="15"/>
  <c r="P3188" i="15"/>
  <c r="P3189" i="15"/>
  <c r="P3190" i="15"/>
  <c r="P3191" i="15"/>
  <c r="P3192" i="15"/>
  <c r="P3193" i="15"/>
  <c r="P3194" i="15"/>
  <c r="P3195" i="15"/>
  <c r="P3196" i="15"/>
  <c r="P3197" i="15"/>
  <c r="P3198" i="15"/>
  <c r="P3199" i="15"/>
  <c r="P3200" i="15"/>
  <c r="P3201" i="15"/>
  <c r="P3202" i="15"/>
  <c r="P3203" i="15"/>
  <c r="P3204" i="15"/>
  <c r="P3205" i="15"/>
  <c r="P3206" i="15"/>
  <c r="P3207" i="15"/>
  <c r="P3208" i="15"/>
  <c r="P3209" i="15"/>
  <c r="P3210" i="15"/>
  <c r="P3211" i="15"/>
  <c r="P3212" i="15"/>
  <c r="P3213" i="15"/>
  <c r="P3214" i="15"/>
  <c r="P3215" i="15"/>
  <c r="P3216" i="15"/>
  <c r="P3217" i="15"/>
  <c r="P3218" i="15"/>
  <c r="P3219" i="15"/>
  <c r="P3220" i="15"/>
  <c r="P3221" i="15"/>
  <c r="P3222" i="15"/>
  <c r="P3223" i="15"/>
  <c r="P3224" i="15"/>
  <c r="P3225" i="15"/>
  <c r="P3226" i="15"/>
  <c r="P3227" i="15"/>
  <c r="P3228" i="15"/>
  <c r="P3229" i="15"/>
  <c r="P3230" i="15"/>
  <c r="P3231" i="15"/>
  <c r="P3232" i="15"/>
  <c r="P3233" i="15"/>
  <c r="P3234" i="15"/>
  <c r="P3235" i="15"/>
  <c r="P3236" i="15"/>
  <c r="P3237" i="15"/>
  <c r="P3238" i="15"/>
  <c r="P3239" i="15"/>
  <c r="P3240" i="15"/>
  <c r="P3241" i="15"/>
  <c r="P3242" i="15"/>
  <c r="P3243" i="15"/>
  <c r="P3244" i="15"/>
  <c r="P3245" i="15"/>
  <c r="P3246" i="15"/>
  <c r="P3247" i="15"/>
  <c r="P3248" i="15"/>
  <c r="P3249" i="15"/>
  <c r="P3250" i="15"/>
  <c r="P3251" i="15"/>
  <c r="P3252" i="15"/>
  <c r="P3253" i="15"/>
  <c r="P3254" i="15"/>
  <c r="P3255" i="15"/>
  <c r="P3256" i="15"/>
  <c r="P3257" i="15"/>
  <c r="P3258" i="15"/>
  <c r="P3259" i="15"/>
  <c r="P3260" i="15"/>
  <c r="P3261" i="15"/>
  <c r="P3262" i="15"/>
  <c r="P3263" i="15"/>
  <c r="P3264" i="15"/>
  <c r="P3265" i="15"/>
  <c r="P3266" i="15"/>
  <c r="P3267" i="15"/>
  <c r="P3268" i="15"/>
  <c r="P3269" i="15"/>
  <c r="P3270" i="15"/>
  <c r="P3271" i="15"/>
  <c r="P3272" i="15"/>
  <c r="P3273" i="15"/>
  <c r="P3274" i="15"/>
  <c r="P3275" i="15"/>
  <c r="P3276" i="15"/>
  <c r="P3277" i="15"/>
  <c r="P3278" i="15"/>
  <c r="P3279" i="15"/>
  <c r="P3280" i="15"/>
  <c r="P3281" i="15"/>
  <c r="P3282" i="15"/>
  <c r="P3283" i="15"/>
  <c r="P3284" i="15"/>
  <c r="P3285" i="15"/>
  <c r="P3286" i="15"/>
  <c r="P3287" i="15"/>
  <c r="P3288" i="15"/>
  <c r="P3289" i="15"/>
  <c r="P3290" i="15"/>
  <c r="P3291" i="15"/>
  <c r="P3292" i="15"/>
  <c r="P3293" i="15"/>
  <c r="P3294" i="15"/>
  <c r="P3295" i="15"/>
  <c r="P3296" i="15"/>
  <c r="P3297" i="15"/>
  <c r="P3298" i="15"/>
  <c r="P3299" i="15"/>
  <c r="P3300" i="15"/>
  <c r="P3301" i="15"/>
  <c r="P3302" i="15"/>
  <c r="P3303" i="15"/>
  <c r="P3304" i="15"/>
  <c r="P3305" i="15"/>
  <c r="P3306" i="15"/>
  <c r="P3307" i="15"/>
  <c r="P3308" i="15"/>
  <c r="P3309" i="15"/>
  <c r="P3310" i="15"/>
  <c r="P3311" i="15"/>
  <c r="P3312" i="15"/>
  <c r="P3313" i="15"/>
  <c r="P3314" i="15"/>
  <c r="P3315" i="15"/>
  <c r="P3316" i="15"/>
  <c r="P3317" i="15"/>
  <c r="P3318" i="15"/>
  <c r="P3319" i="15"/>
  <c r="P3320" i="15"/>
  <c r="P3321" i="15"/>
  <c r="P3322" i="15"/>
  <c r="P3323" i="15"/>
  <c r="P3324" i="15"/>
  <c r="P3325" i="15"/>
  <c r="P3326" i="15"/>
  <c r="P3327" i="15"/>
  <c r="P3328" i="15"/>
  <c r="P3329" i="15"/>
  <c r="P3330" i="15"/>
  <c r="P3331" i="15"/>
  <c r="P3332" i="15"/>
  <c r="P3333" i="15"/>
  <c r="P3334" i="15"/>
  <c r="P3335" i="15"/>
  <c r="P3336" i="15"/>
  <c r="P3337" i="15"/>
  <c r="P3338" i="15"/>
  <c r="P3339" i="15"/>
  <c r="P3340" i="15"/>
  <c r="P3341" i="15"/>
  <c r="P3342" i="15"/>
  <c r="P3343" i="15"/>
  <c r="P3344" i="15"/>
  <c r="P3345" i="15"/>
  <c r="P3346" i="15"/>
  <c r="P3347" i="15"/>
  <c r="P3348" i="15"/>
  <c r="P3349" i="15"/>
  <c r="P3350" i="15"/>
  <c r="P3351" i="15"/>
  <c r="P3352" i="15"/>
  <c r="P3353" i="15"/>
  <c r="P3354" i="15"/>
  <c r="P3355" i="15"/>
  <c r="P3356" i="15"/>
  <c r="P3357" i="15"/>
  <c r="P3358" i="15"/>
  <c r="P3359" i="15"/>
  <c r="P3360" i="15"/>
  <c r="P3361" i="15"/>
  <c r="P3362" i="15"/>
  <c r="P3363" i="15"/>
  <c r="P3364" i="15"/>
  <c r="P3365" i="15"/>
  <c r="P3366" i="15"/>
  <c r="P3367" i="15"/>
  <c r="P3368" i="15"/>
  <c r="P3369" i="15"/>
  <c r="P3370" i="15"/>
  <c r="P3371" i="15"/>
  <c r="P3372" i="15"/>
  <c r="P3373" i="15"/>
  <c r="P3374" i="15"/>
  <c r="P3375" i="15"/>
  <c r="P3376" i="15"/>
  <c r="P3377" i="15"/>
  <c r="P3378" i="15"/>
  <c r="P3379" i="15"/>
  <c r="P3380" i="15"/>
  <c r="P3381" i="15"/>
  <c r="P3382" i="15"/>
  <c r="P3383" i="15"/>
  <c r="P3384" i="15"/>
  <c r="P3385" i="15"/>
  <c r="P3386" i="15"/>
  <c r="P3387" i="15"/>
  <c r="P3388" i="15"/>
  <c r="P3389" i="15"/>
  <c r="P3390" i="15"/>
  <c r="P3391" i="15"/>
  <c r="P3392" i="15"/>
  <c r="P3393" i="15"/>
  <c r="P3394" i="15"/>
  <c r="P3395" i="15"/>
  <c r="P3396" i="15"/>
  <c r="P3397" i="15"/>
  <c r="P3398" i="15"/>
  <c r="P3399" i="15"/>
  <c r="P3400" i="15"/>
  <c r="P3401" i="15"/>
  <c r="P3402" i="15"/>
  <c r="P3403" i="15"/>
  <c r="P3404" i="15"/>
  <c r="P3405" i="15"/>
  <c r="P3406" i="15"/>
  <c r="P3407" i="15"/>
  <c r="P3408" i="15"/>
  <c r="P3409" i="15"/>
  <c r="P3410" i="15"/>
  <c r="P3411" i="15"/>
  <c r="P3412" i="15"/>
  <c r="P3413" i="15"/>
  <c r="P3414" i="15"/>
  <c r="P3415" i="15"/>
  <c r="P3416" i="15"/>
  <c r="P3417" i="15"/>
  <c r="P3418" i="15"/>
  <c r="P3419" i="15"/>
  <c r="P3420" i="15"/>
  <c r="P3421" i="15"/>
  <c r="P3422" i="15"/>
  <c r="P3423" i="15"/>
  <c r="P3424" i="15"/>
  <c r="P3425" i="15"/>
  <c r="P3426" i="15"/>
  <c r="P87" i="15"/>
  <c r="P3428" i="15"/>
  <c r="P3429" i="15"/>
  <c r="P3430" i="15"/>
  <c r="P3431" i="15"/>
  <c r="P3427" i="15"/>
  <c r="P3433" i="15"/>
  <c r="P3434" i="15"/>
  <c r="P3435" i="15"/>
  <c r="P3436" i="15"/>
  <c r="P3432" i="15"/>
  <c r="P3438" i="15"/>
  <c r="P3439" i="15"/>
  <c r="P3440" i="15"/>
  <c r="P3441" i="15"/>
  <c r="P3437" i="15"/>
  <c r="P3443" i="15"/>
  <c r="P3444" i="15"/>
  <c r="P3445" i="15"/>
  <c r="P3446" i="15"/>
  <c r="P3442" i="15"/>
  <c r="P3448" i="15"/>
  <c r="P3449" i="15"/>
  <c r="P3450" i="15"/>
  <c r="P3451" i="15"/>
  <c r="P3447" i="15"/>
  <c r="P3453" i="15"/>
  <c r="P3454" i="15"/>
  <c r="P3455" i="15"/>
  <c r="P3456" i="15"/>
  <c r="P3452" i="15"/>
  <c r="P3458" i="15"/>
  <c r="P3459" i="15"/>
  <c r="P3460" i="15"/>
  <c r="P3461" i="15"/>
  <c r="P3457" i="15"/>
  <c r="P3463" i="15"/>
  <c r="P3464" i="15"/>
  <c r="P3465" i="15"/>
  <c r="P3466" i="15"/>
  <c r="P3462" i="15"/>
  <c r="P3468" i="15"/>
  <c r="P3469" i="15"/>
  <c r="P3470" i="15"/>
  <c r="P3471" i="15"/>
  <c r="P3467" i="15"/>
  <c r="P3473" i="15"/>
  <c r="P3474" i="15"/>
  <c r="P3475" i="15"/>
  <c r="P3476" i="15"/>
  <c r="P3472" i="15"/>
  <c r="P3478" i="15"/>
  <c r="P3479" i="15"/>
  <c r="P3480" i="15"/>
  <c r="P3481" i="15"/>
  <c r="P3477" i="15"/>
  <c r="P3483" i="15"/>
  <c r="P3484" i="15"/>
  <c r="P3485" i="15"/>
  <c r="P3486" i="15"/>
  <c r="P3482" i="15"/>
  <c r="P3488" i="15"/>
  <c r="P3489" i="15"/>
  <c r="P3490" i="15"/>
  <c r="P3491" i="15"/>
  <c r="P3487" i="15"/>
  <c r="P3493" i="15"/>
  <c r="P3494" i="15"/>
  <c r="P3495" i="15"/>
  <c r="P3496" i="15"/>
  <c r="P3492" i="15"/>
  <c r="P3498" i="15"/>
  <c r="P3499" i="15"/>
  <c r="P3500" i="15"/>
  <c r="P3501" i="15"/>
  <c r="P3497" i="15"/>
  <c r="P3503" i="15"/>
  <c r="P3504" i="15"/>
  <c r="P3505" i="15"/>
  <c r="P3506" i="15"/>
  <c r="P3502" i="15"/>
  <c r="P3508" i="15"/>
  <c r="R3508" i="15" s="1"/>
  <c r="P3509" i="15"/>
  <c r="R3509" i="15" s="1"/>
  <c r="P3510" i="15"/>
  <c r="R3510" i="15" s="1"/>
  <c r="P3511" i="15"/>
  <c r="R3511" i="15" s="1"/>
  <c r="P3512" i="15"/>
  <c r="P3513" i="15"/>
  <c r="P3514" i="15"/>
  <c r="P3515" i="15"/>
  <c r="P3516" i="15"/>
  <c r="P3517" i="15"/>
  <c r="P3518" i="15"/>
  <c r="P3519" i="15"/>
  <c r="P3520" i="15"/>
  <c r="P3521" i="15"/>
  <c r="P3522" i="15"/>
  <c r="P3523" i="15"/>
  <c r="P3524" i="15"/>
  <c r="P3525" i="15"/>
  <c r="P3526" i="15"/>
  <c r="P3527" i="15"/>
  <c r="P3528" i="15"/>
  <c r="P3529" i="15"/>
  <c r="P3530" i="15"/>
  <c r="P3531" i="15"/>
  <c r="P3532" i="15"/>
  <c r="P3533" i="15"/>
  <c r="P3534" i="15"/>
  <c r="P3535" i="15"/>
  <c r="P3536" i="15"/>
  <c r="P3537" i="15"/>
  <c r="P3538" i="15"/>
  <c r="P3539" i="15"/>
  <c r="P3540" i="15"/>
  <c r="P3541" i="15"/>
  <c r="P3542" i="15"/>
  <c r="P3543" i="15"/>
  <c r="P3544" i="15"/>
  <c r="P3545" i="15"/>
  <c r="P3546" i="15"/>
  <c r="P3547" i="15"/>
  <c r="P3548" i="15"/>
  <c r="P3549" i="15"/>
  <c r="P3550" i="15"/>
  <c r="P3551" i="15"/>
  <c r="P3552" i="15"/>
  <c r="P3553" i="15"/>
  <c r="P3554" i="15"/>
  <c r="P3555" i="15"/>
  <c r="P3556" i="15"/>
  <c r="P3557" i="15"/>
  <c r="P3558" i="15"/>
  <c r="P3559" i="15"/>
  <c r="P3560" i="15"/>
  <c r="P3561" i="15"/>
  <c r="P3562" i="15"/>
  <c r="P3563" i="15"/>
  <c r="P3564" i="15"/>
  <c r="P3565" i="15"/>
  <c r="P3566" i="15"/>
  <c r="P3567" i="15"/>
  <c r="P3568" i="15"/>
  <c r="P3569" i="15"/>
  <c r="P3570" i="15"/>
  <c r="P3571" i="15"/>
  <c r="P3572" i="15"/>
  <c r="P3573" i="15"/>
  <c r="P3574" i="15"/>
  <c r="P3575" i="15"/>
  <c r="P3576" i="15"/>
  <c r="P3577" i="15"/>
  <c r="P3578" i="15"/>
  <c r="P3579" i="15"/>
  <c r="P3580" i="15"/>
  <c r="P3581" i="15"/>
  <c r="P3582" i="15"/>
  <c r="P3583" i="15"/>
  <c r="P3584" i="15"/>
  <c r="P3585" i="15"/>
  <c r="P3586" i="15"/>
  <c r="P3587" i="15"/>
  <c r="P3588" i="15"/>
  <c r="P3589" i="15"/>
  <c r="P3590" i="15"/>
  <c r="P3591" i="15"/>
  <c r="P3592" i="15"/>
  <c r="P3593" i="15"/>
  <c r="P3594" i="15"/>
  <c r="P3595" i="15"/>
  <c r="P3596" i="15"/>
  <c r="P3597" i="15"/>
  <c r="P3598" i="15"/>
  <c r="P3599" i="15"/>
  <c r="P3600" i="15"/>
  <c r="P3601" i="15"/>
  <c r="P3602" i="15"/>
  <c r="P3603" i="15"/>
  <c r="P3604" i="15"/>
  <c r="P3605" i="15"/>
  <c r="P3606" i="15"/>
  <c r="P3607" i="15"/>
  <c r="P3608" i="15"/>
  <c r="P3609" i="15"/>
  <c r="P3610" i="15"/>
  <c r="P3611" i="15"/>
  <c r="P3612" i="15"/>
  <c r="P3613" i="15"/>
  <c r="P3614" i="15"/>
  <c r="P3615" i="15"/>
  <c r="P3616" i="15"/>
  <c r="P3617" i="15"/>
  <c r="P3618" i="15"/>
  <c r="P3619" i="15"/>
  <c r="P3620" i="15"/>
  <c r="P3621" i="15"/>
  <c r="P3622" i="15"/>
  <c r="P3623" i="15"/>
  <c r="P3624" i="15"/>
  <c r="P3625" i="15"/>
  <c r="P3626" i="15"/>
  <c r="P3627" i="15"/>
  <c r="P3628" i="15"/>
  <c r="P3629" i="15"/>
  <c r="P3630" i="15"/>
  <c r="P3631" i="15"/>
  <c r="P3632" i="15"/>
  <c r="P3633" i="15"/>
  <c r="P3634" i="15"/>
  <c r="P3635" i="15"/>
  <c r="P3636" i="15"/>
  <c r="P3637" i="15"/>
  <c r="P3638" i="15"/>
  <c r="P3639" i="15"/>
  <c r="P3640" i="15"/>
  <c r="P3641" i="15"/>
  <c r="P3642" i="15"/>
  <c r="P3643" i="15"/>
  <c r="P3644" i="15"/>
  <c r="P3645" i="15"/>
  <c r="P3646" i="15"/>
  <c r="P3647" i="15"/>
  <c r="P3648" i="15"/>
  <c r="P3649" i="15"/>
  <c r="P3650" i="15"/>
  <c r="P3651" i="15"/>
  <c r="P3652" i="15"/>
  <c r="P3653" i="15"/>
  <c r="P3654" i="15"/>
  <c r="P3655" i="15"/>
  <c r="P3656" i="15"/>
  <c r="P3657" i="15"/>
  <c r="P3658" i="15"/>
  <c r="P3659" i="15"/>
  <c r="P3660" i="15"/>
  <c r="P3661" i="15"/>
  <c r="P3662" i="15"/>
  <c r="P3663" i="15"/>
  <c r="P3664" i="15"/>
  <c r="P3665" i="15"/>
  <c r="P3666" i="15"/>
  <c r="P3667" i="15"/>
  <c r="P3668" i="15"/>
  <c r="P3669" i="15"/>
  <c r="P3670" i="15"/>
  <c r="P3671" i="15"/>
  <c r="P3672" i="15"/>
  <c r="P3673" i="15"/>
  <c r="P3674" i="15"/>
  <c r="P3675" i="15"/>
  <c r="P3676" i="15"/>
  <c r="P3677" i="15"/>
  <c r="P3678" i="15"/>
  <c r="P3679" i="15"/>
  <c r="P3680" i="15"/>
  <c r="P3681" i="15"/>
  <c r="P3682" i="15"/>
  <c r="P3683" i="15"/>
  <c r="P3684" i="15"/>
  <c r="P3685" i="15"/>
  <c r="P3686" i="15"/>
  <c r="P3687" i="15"/>
  <c r="P3688" i="15"/>
  <c r="P3689" i="15"/>
  <c r="P3690" i="15"/>
  <c r="P3691" i="15"/>
  <c r="P3692" i="15"/>
  <c r="P3693" i="15"/>
  <c r="P3694" i="15"/>
  <c r="P3695" i="15"/>
  <c r="P3696" i="15"/>
  <c r="P3697" i="15"/>
  <c r="P3698" i="15"/>
  <c r="P3699" i="15"/>
  <c r="P3700" i="15"/>
  <c r="P3701" i="15"/>
  <c r="P3702" i="15"/>
  <c r="P3703" i="15"/>
  <c r="P3704" i="15"/>
  <c r="P3705" i="15"/>
  <c r="P3706" i="15"/>
  <c r="P3707" i="15"/>
  <c r="P3708" i="15"/>
  <c r="P3709" i="15"/>
  <c r="P3710" i="15"/>
  <c r="P3711" i="15"/>
  <c r="P3712" i="15"/>
  <c r="P3713" i="15"/>
  <c r="P3714" i="15"/>
  <c r="P3715" i="15"/>
  <c r="P3716" i="15"/>
  <c r="P3717" i="15"/>
  <c r="P3718" i="15"/>
  <c r="P3719" i="15"/>
  <c r="P3720" i="15"/>
  <c r="P3721" i="15"/>
  <c r="P3722" i="15"/>
  <c r="P3723" i="15"/>
  <c r="P3724" i="15"/>
  <c r="P3725" i="15"/>
  <c r="P3726" i="15"/>
  <c r="P3727" i="15"/>
  <c r="P3728" i="15"/>
  <c r="P3729" i="15"/>
  <c r="P3730" i="15"/>
  <c r="P3731" i="15"/>
  <c r="P3732" i="15"/>
  <c r="P3733" i="15"/>
  <c r="P3734" i="15"/>
  <c r="P3735" i="15"/>
  <c r="P3736" i="15"/>
  <c r="P3737" i="15"/>
  <c r="P3738" i="15"/>
  <c r="P3739" i="15"/>
  <c r="P3740" i="15"/>
  <c r="P3741" i="15"/>
  <c r="P3742" i="15"/>
  <c r="P3743" i="15"/>
  <c r="P3744" i="15"/>
  <c r="P3745" i="15"/>
  <c r="P3746" i="15"/>
  <c r="P3747" i="15"/>
  <c r="P3748" i="15"/>
  <c r="P3749" i="15"/>
  <c r="P3750" i="15"/>
  <c r="P3751" i="15"/>
  <c r="P3752" i="15"/>
  <c r="P3753" i="15"/>
  <c r="P3754" i="15"/>
  <c r="P3755" i="15"/>
  <c r="P3756" i="15"/>
  <c r="P3757" i="15"/>
  <c r="P3758" i="15"/>
  <c r="P3759" i="15"/>
  <c r="P3760" i="15"/>
  <c r="P3761" i="15"/>
  <c r="P3762" i="15"/>
  <c r="P3763" i="15"/>
  <c r="P3764" i="15"/>
  <c r="P3765" i="15"/>
  <c r="P3766" i="15"/>
  <c r="P3767" i="15"/>
  <c r="P3768" i="15"/>
  <c r="P3769" i="15"/>
  <c r="P3770" i="15"/>
  <c r="P3771" i="15"/>
  <c r="P3772" i="15"/>
  <c r="P3773" i="15"/>
  <c r="P3774" i="15"/>
  <c r="P3775" i="15"/>
  <c r="P3776" i="15"/>
  <c r="P3777" i="15"/>
  <c r="P3778" i="15"/>
  <c r="P3779" i="15"/>
  <c r="P3780" i="15"/>
  <c r="P3781" i="15"/>
  <c r="P3782" i="15"/>
  <c r="P3783" i="15"/>
  <c r="P3784" i="15"/>
  <c r="P3785" i="15"/>
  <c r="P3786" i="15"/>
  <c r="P3787" i="15"/>
  <c r="P3788" i="15"/>
  <c r="P3789" i="15"/>
  <c r="P3790" i="15"/>
  <c r="P3791" i="15"/>
  <c r="P3792" i="15"/>
  <c r="P3793" i="15"/>
  <c r="P3794" i="15"/>
  <c r="P3795" i="15"/>
  <c r="P3796" i="15"/>
  <c r="P3797" i="15"/>
  <c r="P3798" i="15"/>
  <c r="P3799" i="15"/>
  <c r="P3800" i="15"/>
  <c r="P3801" i="15"/>
  <c r="P3802" i="15"/>
  <c r="P3803" i="15"/>
  <c r="P3804" i="15"/>
  <c r="P3805" i="15"/>
  <c r="P3806" i="15"/>
  <c r="P3807" i="15"/>
  <c r="P3808" i="15"/>
  <c r="P3809" i="15"/>
  <c r="P3810" i="15"/>
  <c r="P3811" i="15"/>
  <c r="P3812" i="15"/>
  <c r="P3813" i="15"/>
  <c r="P3814" i="15"/>
  <c r="P3815" i="15"/>
  <c r="P3816" i="15"/>
  <c r="P3817" i="15"/>
  <c r="P3818" i="15"/>
  <c r="P3819" i="15"/>
  <c r="P3820" i="15"/>
  <c r="P3821" i="15"/>
  <c r="P3822" i="15"/>
  <c r="P3823" i="15"/>
  <c r="P3824" i="15"/>
  <c r="P3825" i="15"/>
  <c r="P3826" i="15"/>
  <c r="P3827" i="15"/>
  <c r="P3828" i="15"/>
  <c r="P3829" i="15"/>
  <c r="P3830" i="15"/>
  <c r="P3831" i="15"/>
  <c r="P3832" i="15"/>
  <c r="P3833" i="15"/>
  <c r="P3834" i="15"/>
  <c r="P3835" i="15"/>
  <c r="P3836" i="15"/>
  <c r="P3837" i="15"/>
  <c r="P3838" i="15"/>
  <c r="P3839" i="15"/>
  <c r="P3840" i="15"/>
  <c r="P3841" i="15"/>
  <c r="P3842" i="15"/>
  <c r="P3843" i="15"/>
  <c r="P3844" i="15"/>
  <c r="P3845" i="15"/>
  <c r="P3846" i="15"/>
  <c r="P3847" i="15"/>
  <c r="P3848" i="15"/>
  <c r="P3849" i="15"/>
  <c r="P3850" i="15"/>
  <c r="P3851" i="15"/>
  <c r="P3852" i="15"/>
  <c r="P3853" i="15"/>
  <c r="P3854" i="15"/>
  <c r="P3855" i="15"/>
  <c r="P3856" i="15"/>
  <c r="P3857" i="15"/>
  <c r="P3858" i="15"/>
  <c r="P3859" i="15"/>
  <c r="P3860" i="15"/>
  <c r="P3861" i="15"/>
  <c r="P3862" i="15"/>
  <c r="P3863" i="15"/>
  <c r="P3864" i="15"/>
  <c r="P3865" i="15"/>
  <c r="P3866" i="15"/>
  <c r="P3867" i="15"/>
  <c r="P3868" i="15"/>
  <c r="P3869" i="15"/>
  <c r="P3870" i="15"/>
  <c r="P3871" i="15"/>
  <c r="P3872" i="15"/>
  <c r="P3873" i="15"/>
  <c r="P3874" i="15"/>
  <c r="P3875" i="15"/>
  <c r="P3876" i="15"/>
  <c r="P3877" i="15"/>
  <c r="P3878" i="15"/>
  <c r="P3879" i="15"/>
  <c r="P3880" i="15"/>
  <c r="P3881" i="15"/>
  <c r="P3882" i="15"/>
  <c r="P3883" i="15"/>
  <c r="P3884" i="15"/>
  <c r="P3885" i="15"/>
  <c r="P3886" i="15"/>
  <c r="P3887" i="15"/>
  <c r="P3888" i="15"/>
  <c r="P3889" i="15"/>
  <c r="P3890" i="15"/>
  <c r="P3891" i="15"/>
  <c r="P3892" i="15"/>
  <c r="P3893" i="15"/>
  <c r="P3894" i="15"/>
  <c r="P3895" i="15"/>
  <c r="P3896" i="15"/>
  <c r="P3897" i="15"/>
  <c r="P3898" i="15"/>
  <c r="P3899" i="15"/>
  <c r="P3900" i="15"/>
  <c r="P3901" i="15"/>
  <c r="P3902" i="15"/>
  <c r="P3903" i="15"/>
  <c r="P3904" i="15"/>
  <c r="P3905" i="15"/>
  <c r="P3906" i="15"/>
  <c r="P3907" i="15"/>
  <c r="P3908" i="15"/>
  <c r="P3909" i="15"/>
  <c r="P3910" i="15"/>
  <c r="P3911" i="15"/>
  <c r="P3912" i="15"/>
  <c r="P3913" i="15"/>
  <c r="P3914" i="15"/>
  <c r="P3915" i="15"/>
  <c r="P3916" i="15"/>
  <c r="P3917" i="15"/>
  <c r="P3918" i="15"/>
  <c r="P3919" i="15"/>
  <c r="P3920" i="15"/>
  <c r="P3921" i="15"/>
  <c r="P3922" i="15"/>
  <c r="P3923" i="15"/>
  <c r="P3924" i="15"/>
  <c r="P3925" i="15"/>
  <c r="P3926" i="15"/>
  <c r="P3927" i="15"/>
  <c r="P3928" i="15"/>
  <c r="P3929" i="15"/>
  <c r="P3930" i="15"/>
  <c r="P3931" i="15"/>
  <c r="P3932" i="15"/>
  <c r="P3933" i="15"/>
  <c r="P3934" i="15"/>
  <c r="P3935" i="15"/>
  <c r="P3936" i="15"/>
  <c r="P3937" i="15"/>
  <c r="P3938" i="15"/>
  <c r="P3939" i="15"/>
  <c r="P3940" i="15"/>
  <c r="P3941" i="15"/>
  <c r="P3942" i="15"/>
  <c r="P3943" i="15"/>
  <c r="P3944" i="15"/>
  <c r="P3945" i="15"/>
  <c r="P3946" i="15"/>
  <c r="P3947" i="15"/>
  <c r="P3948" i="15"/>
  <c r="P3949" i="15"/>
  <c r="P3950" i="15"/>
  <c r="P3951" i="15"/>
  <c r="P3952" i="15"/>
  <c r="P3953" i="15"/>
  <c r="P3954" i="15"/>
  <c r="P3955" i="15"/>
  <c r="P3956" i="15"/>
  <c r="P3957" i="15"/>
  <c r="P3958" i="15"/>
  <c r="P3959" i="15"/>
  <c r="P3960" i="15"/>
  <c r="P3961" i="15"/>
  <c r="P3962" i="15"/>
  <c r="P3963" i="15"/>
  <c r="P3964" i="15"/>
  <c r="P3965" i="15"/>
  <c r="P3966" i="15"/>
  <c r="P3967" i="15"/>
  <c r="P3968" i="15"/>
  <c r="P3969" i="15"/>
  <c r="P3970" i="15"/>
  <c r="P3971" i="15"/>
  <c r="P3972" i="15"/>
  <c r="P3973" i="15"/>
  <c r="P3974" i="15"/>
  <c r="P3975" i="15"/>
  <c r="P3976" i="15"/>
  <c r="P3977" i="15"/>
  <c r="P3978" i="15"/>
  <c r="P3979" i="15"/>
  <c r="P3980" i="15"/>
  <c r="P3981" i="15"/>
  <c r="P3982" i="15"/>
  <c r="P3983" i="15"/>
  <c r="P3984" i="15"/>
  <c r="P3985" i="15"/>
  <c r="P3986" i="15"/>
  <c r="P3987" i="15"/>
  <c r="P3988" i="15"/>
  <c r="P3989" i="15"/>
  <c r="P3990" i="15"/>
  <c r="P3991" i="15"/>
  <c r="P3992" i="15"/>
  <c r="P3993" i="15"/>
  <c r="P3994" i="15"/>
  <c r="P3995" i="15"/>
  <c r="P3996" i="15"/>
  <c r="P3997" i="15"/>
  <c r="P3998" i="15"/>
  <c r="P3999" i="15"/>
  <c r="P4000" i="15"/>
  <c r="P4001" i="15"/>
  <c r="P4002" i="15"/>
  <c r="P4003" i="15"/>
  <c r="P4004" i="15"/>
  <c r="P4005" i="15"/>
  <c r="P4006" i="15"/>
  <c r="P4007" i="15"/>
  <c r="P4008" i="15"/>
  <c r="P4009" i="15"/>
  <c r="P4010" i="15"/>
  <c r="P4011" i="15"/>
  <c r="P4012" i="15"/>
  <c r="P4013" i="15"/>
  <c r="P4014" i="15"/>
  <c r="P4015" i="15"/>
  <c r="P4016" i="15"/>
  <c r="P4017" i="15"/>
  <c r="P4018" i="15"/>
  <c r="P4019" i="15"/>
  <c r="P4020" i="15"/>
  <c r="P4021" i="15"/>
  <c r="P4022" i="15"/>
  <c r="P4023" i="15"/>
  <c r="P4024" i="15"/>
  <c r="P4025" i="15"/>
  <c r="P4026" i="15"/>
  <c r="P4027" i="15"/>
  <c r="P4028" i="15"/>
  <c r="P4029" i="15"/>
  <c r="P4030" i="15"/>
  <c r="P4031" i="15"/>
  <c r="P4032" i="15"/>
  <c r="P4033" i="15"/>
  <c r="P4034" i="15"/>
  <c r="P4035" i="15"/>
  <c r="P4036" i="15"/>
  <c r="P4037" i="15"/>
  <c r="P4038" i="15"/>
  <c r="P4039" i="15"/>
  <c r="P4040" i="15"/>
  <c r="P4041" i="15"/>
  <c r="P4042" i="15"/>
  <c r="P4043" i="15"/>
  <c r="P4044" i="15"/>
  <c r="P4045" i="15"/>
  <c r="P4046" i="15"/>
  <c r="P4047" i="15"/>
  <c r="P4048" i="15"/>
  <c r="P4049" i="15"/>
  <c r="P4050" i="15"/>
  <c r="P4051" i="15"/>
  <c r="P4052" i="15"/>
  <c r="P4058" i="15"/>
  <c r="P4054" i="15"/>
  <c r="P4055" i="15"/>
  <c r="P4056" i="15"/>
  <c r="P4057" i="15"/>
  <c r="P4063" i="15"/>
  <c r="P4059" i="15"/>
  <c r="P4060" i="15"/>
  <c r="P4061" i="15"/>
  <c r="P4062" i="15"/>
  <c r="P4068" i="15"/>
  <c r="P4064" i="15"/>
  <c r="P4065" i="15"/>
  <c r="P4066" i="15"/>
  <c r="P4067" i="15"/>
  <c r="P4073" i="15"/>
  <c r="P4069" i="15"/>
  <c r="P4070" i="15"/>
  <c r="P4071" i="15"/>
  <c r="P4072" i="15"/>
  <c r="P4078" i="15"/>
  <c r="P4074" i="15"/>
  <c r="P4075" i="15"/>
  <c r="P4076" i="15"/>
  <c r="P4077" i="15"/>
  <c r="P4083" i="15"/>
  <c r="P4079" i="15"/>
  <c r="P4080" i="15"/>
  <c r="P4081" i="15"/>
  <c r="P4082" i="15"/>
  <c r="P4088" i="15"/>
  <c r="P4084" i="15"/>
  <c r="P4085" i="15"/>
  <c r="P4086" i="15"/>
  <c r="P4087" i="15"/>
  <c r="P4093" i="15"/>
  <c r="P4089" i="15"/>
  <c r="P4090" i="15"/>
  <c r="P4091" i="15"/>
  <c r="P4092" i="15"/>
  <c r="P4098" i="15"/>
  <c r="P4094" i="15"/>
  <c r="P4095" i="15"/>
  <c r="P4096" i="15"/>
  <c r="P4097" i="15"/>
  <c r="P4103" i="15"/>
  <c r="P4099" i="15"/>
  <c r="P4100" i="15"/>
  <c r="P4101" i="15"/>
  <c r="P4102" i="15"/>
  <c r="P4108" i="15"/>
  <c r="P4104" i="15"/>
  <c r="P4105" i="15"/>
  <c r="P4106" i="15"/>
  <c r="P4107" i="15"/>
  <c r="P4113" i="15"/>
  <c r="P4109" i="15"/>
  <c r="P4110" i="15"/>
  <c r="P4111" i="15"/>
  <c r="P4112" i="15"/>
  <c r="P4118" i="15"/>
  <c r="P4114" i="15"/>
  <c r="P4115" i="15"/>
  <c r="P4116" i="15"/>
  <c r="P4117" i="15"/>
  <c r="P4123" i="15"/>
  <c r="P4119" i="15"/>
  <c r="P4120" i="15"/>
  <c r="P4121" i="15"/>
  <c r="P4122" i="15"/>
  <c r="P4128" i="15"/>
  <c r="P4124" i="15"/>
  <c r="P4125" i="15"/>
  <c r="P4126" i="15"/>
  <c r="P4127" i="15"/>
  <c r="P4133" i="15"/>
  <c r="P4129" i="15"/>
  <c r="P4130" i="15"/>
  <c r="P4131" i="15"/>
  <c r="P4132" i="15"/>
  <c r="P4138" i="15"/>
  <c r="P4134" i="15"/>
  <c r="P4135" i="15"/>
  <c r="P4136" i="15"/>
  <c r="P4137" i="15"/>
  <c r="P4053" i="15"/>
  <c r="P4139" i="15"/>
  <c r="P4140" i="15"/>
  <c r="P4141" i="15"/>
  <c r="P4142" i="15"/>
  <c r="P4143" i="15"/>
  <c r="P4144" i="15"/>
  <c r="P4145" i="15"/>
  <c r="P4146" i="15"/>
  <c r="P4147" i="15"/>
  <c r="P4148" i="15"/>
  <c r="P4149" i="15"/>
  <c r="P4150" i="15"/>
  <c r="P4151" i="15"/>
  <c r="P4152" i="15"/>
  <c r="P4153" i="15"/>
  <c r="P4154" i="15"/>
  <c r="P4155" i="15"/>
  <c r="P4156" i="15"/>
  <c r="P4157" i="15"/>
  <c r="P4158" i="15"/>
  <c r="P4159" i="15"/>
  <c r="P4160" i="15"/>
  <c r="P4161" i="15"/>
  <c r="P4162" i="15"/>
  <c r="P4163" i="15"/>
  <c r="P4164" i="15"/>
  <c r="P4165" i="15"/>
  <c r="P4166" i="15"/>
  <c r="P4167" i="15"/>
  <c r="P4168" i="15"/>
  <c r="P4169" i="15"/>
  <c r="P4170" i="15"/>
  <c r="P4171" i="15"/>
  <c r="P4172" i="15"/>
  <c r="P4173" i="15"/>
  <c r="P4174" i="15"/>
  <c r="P4175" i="15"/>
  <c r="P4176" i="15"/>
  <c r="P4177" i="15"/>
  <c r="P4178" i="15"/>
  <c r="P4179" i="15"/>
  <c r="P4180" i="15"/>
  <c r="P4181" i="15"/>
  <c r="P4182" i="15"/>
  <c r="P4183" i="15"/>
  <c r="P4184" i="15"/>
  <c r="P4185" i="15"/>
  <c r="P4186" i="15"/>
  <c r="P4187" i="15"/>
  <c r="P4188" i="15"/>
  <c r="P4189" i="15"/>
  <c r="P4190" i="15"/>
  <c r="P4191" i="15"/>
  <c r="P4192" i="15"/>
  <c r="P4193" i="15"/>
  <c r="P4194" i="15"/>
  <c r="P4195" i="15"/>
  <c r="P4196" i="15"/>
  <c r="P4197" i="15"/>
  <c r="P4198" i="15"/>
  <c r="P4199" i="15"/>
  <c r="P4200" i="15"/>
  <c r="P4201" i="15"/>
  <c r="P4202" i="15"/>
  <c r="P4203" i="15"/>
  <c r="P4204" i="15"/>
  <c r="P4205" i="15"/>
  <c r="P4206" i="15"/>
  <c r="P4207" i="15"/>
  <c r="P4208" i="15"/>
  <c r="P4209" i="15"/>
  <c r="P4210" i="15"/>
  <c r="P4211" i="15"/>
  <c r="P4212" i="15"/>
  <c r="P4213" i="15"/>
  <c r="P4214" i="15"/>
  <c r="P4215" i="15"/>
  <c r="P4216" i="15"/>
  <c r="P4217" i="15"/>
  <c r="P4218" i="15"/>
  <c r="P4219" i="15"/>
  <c r="P4220" i="15"/>
  <c r="P4221" i="15"/>
  <c r="P4222" i="15"/>
  <c r="P4223" i="15"/>
  <c r="P4224" i="15"/>
  <c r="P4225" i="15"/>
  <c r="P4226" i="15"/>
  <c r="P4227" i="15"/>
  <c r="P4228" i="15"/>
  <c r="P4229" i="15"/>
  <c r="P4230" i="15"/>
  <c r="P4231" i="15"/>
  <c r="P4232" i="15"/>
  <c r="P4233" i="15"/>
  <c r="P4234" i="15"/>
  <c r="P4235" i="15"/>
  <c r="P4236" i="15"/>
  <c r="P4237" i="15"/>
  <c r="P4238" i="15"/>
  <c r="P4239" i="15"/>
  <c r="P4240" i="15"/>
  <c r="P4241" i="15"/>
  <c r="P4242" i="15"/>
  <c r="P4243" i="15"/>
  <c r="P4244" i="15"/>
  <c r="P4245" i="15"/>
  <c r="P4246" i="15"/>
  <c r="P4247" i="15"/>
  <c r="P4248" i="15"/>
  <c r="P4249" i="15"/>
  <c r="P4250" i="15"/>
  <c r="P4251" i="15"/>
  <c r="P4252" i="15"/>
  <c r="P4253" i="15"/>
  <c r="P4254" i="15"/>
  <c r="P4255" i="15"/>
  <c r="P4256" i="15"/>
  <c r="P4257" i="15"/>
  <c r="P4258" i="15"/>
  <c r="P4259" i="15"/>
  <c r="P4260" i="15"/>
  <c r="P4261" i="15"/>
  <c r="P4262" i="15"/>
  <c r="P4263" i="15"/>
  <c r="P4264" i="15"/>
  <c r="P4265" i="15"/>
  <c r="P4266" i="15"/>
  <c r="P4267" i="15"/>
  <c r="P4268" i="15"/>
  <c r="P4269" i="15"/>
  <c r="P4270" i="15"/>
  <c r="P4271" i="15"/>
  <c r="P4272" i="15"/>
  <c r="P4273" i="15"/>
  <c r="P4274" i="15"/>
  <c r="P4275" i="15"/>
  <c r="P4276" i="15"/>
  <c r="P4277" i="15"/>
  <c r="P4278" i="15"/>
  <c r="P4279" i="15"/>
  <c r="P4280" i="15"/>
  <c r="P4281" i="15"/>
  <c r="P4282" i="15"/>
  <c r="P4283" i="15"/>
  <c r="P4284" i="15"/>
  <c r="P4285" i="15"/>
  <c r="P4286" i="15"/>
  <c r="P4287" i="15"/>
  <c r="P4288" i="15"/>
  <c r="P4289" i="15"/>
  <c r="P4290" i="15"/>
  <c r="P4291" i="15"/>
  <c r="P4292" i="15"/>
  <c r="P4293" i="15"/>
  <c r="P4294" i="15"/>
  <c r="P4295" i="15"/>
  <c r="P4296" i="15"/>
  <c r="P4297" i="15"/>
  <c r="P4298" i="15"/>
  <c r="P4299" i="15"/>
  <c r="P4300" i="15"/>
  <c r="P4301" i="15"/>
  <c r="P4302" i="15"/>
  <c r="P4303" i="15"/>
  <c r="P4304" i="15"/>
  <c r="P4305" i="15"/>
  <c r="P4306" i="15"/>
  <c r="P4307" i="15"/>
  <c r="P4308" i="15"/>
  <c r="P4309" i="15"/>
  <c r="P4310" i="15"/>
  <c r="P4311" i="15"/>
  <c r="P4312" i="15"/>
  <c r="P4313" i="15"/>
  <c r="P4314" i="15"/>
  <c r="P4315" i="15"/>
  <c r="P4316" i="15"/>
  <c r="P4317" i="15"/>
  <c r="P4318" i="15"/>
  <c r="P4319" i="15"/>
  <c r="P4320" i="15"/>
  <c r="P4321" i="15"/>
  <c r="P4322" i="15"/>
  <c r="P8" i="15"/>
  <c r="T35" i="25" l="1"/>
  <c r="T27" i="25"/>
  <c r="T51" i="25"/>
  <c r="T25" i="25"/>
  <c r="T6" i="25"/>
  <c r="T47" i="25"/>
  <c r="T49" i="25"/>
  <c r="T37" i="25"/>
  <c r="T11" i="25"/>
  <c r="T20" i="25"/>
  <c r="T34" i="25"/>
  <c r="T10" i="25"/>
  <c r="T31" i="25"/>
  <c r="T5" i="25"/>
  <c r="T9" i="25"/>
  <c r="T12" i="25"/>
  <c r="T24" i="25"/>
  <c r="T7" i="25"/>
  <c r="T21" i="25"/>
  <c r="T41" i="25"/>
  <c r="T13" i="25"/>
  <c r="T44" i="25"/>
  <c r="T28" i="25"/>
  <c r="T26" i="25"/>
  <c r="T19" i="25"/>
  <c r="T32" i="25"/>
  <c r="T43" i="25"/>
  <c r="T36" i="25"/>
  <c r="T22" i="25"/>
  <c r="T23" i="25"/>
  <c r="T15" i="25"/>
  <c r="T30" i="25"/>
  <c r="T45" i="25"/>
  <c r="T46" i="25"/>
  <c r="T39" i="25"/>
  <c r="T40" i="25"/>
  <c r="T50" i="25"/>
  <c r="T4" i="25"/>
  <c r="T16" i="25"/>
  <c r="T33" i="25"/>
  <c r="T14" i="25"/>
  <c r="T42" i="25"/>
  <c r="T29" i="25"/>
  <c r="T48" i="25"/>
  <c r="T38" i="25"/>
  <c r="T8" i="25"/>
  <c r="T17" i="25"/>
  <c r="T18" i="25"/>
  <c r="B33" i="22" l="1"/>
  <c r="C23" i="22"/>
  <c r="D23" i="22"/>
  <c r="E23" i="22"/>
  <c r="F23" i="22"/>
  <c r="B23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3" i="22" s="1"/>
  <c r="G4" i="22"/>
  <c r="K9" i="15" l="1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Q50" i="15" s="1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8" i="15"/>
  <c r="K89" i="15"/>
  <c r="K90" i="15"/>
  <c r="K91" i="15"/>
  <c r="K92" i="15"/>
  <c r="K537" i="15"/>
  <c r="R537" i="15" s="1"/>
  <c r="K3" i="15"/>
  <c r="K4" i="15"/>
  <c r="K5" i="15"/>
  <c r="K6" i="15"/>
  <c r="K7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Q109" i="15" s="1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Q173" i="15" s="1"/>
  <c r="K174" i="15"/>
  <c r="K175" i="15"/>
  <c r="K176" i="15"/>
  <c r="K233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Q237" i="15" s="1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152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Q301" i="15" s="1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2877" i="15"/>
  <c r="K358" i="15"/>
  <c r="K359" i="15"/>
  <c r="K360" i="15"/>
  <c r="K361" i="15"/>
  <c r="K362" i="15"/>
  <c r="K363" i="15"/>
  <c r="K364" i="15"/>
  <c r="K365" i="15"/>
  <c r="Q365" i="15" s="1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Q429" i="15" s="1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62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Q493" i="15" s="1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296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Q557" i="15" s="1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Q600" i="15" s="1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Q621" i="15" s="1"/>
  <c r="K622" i="15"/>
  <c r="K623" i="15"/>
  <c r="K624" i="15"/>
  <c r="K625" i="15"/>
  <c r="K626" i="15"/>
  <c r="K215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Q685" i="15" s="1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197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Q749" i="15" s="1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177" i="15"/>
  <c r="K808" i="15"/>
  <c r="K809" i="15"/>
  <c r="K810" i="15"/>
  <c r="K811" i="15"/>
  <c r="K812" i="15"/>
  <c r="K813" i="15"/>
  <c r="Q813" i="15" s="1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Q856" i="15" s="1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Q877" i="15" s="1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242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Q941" i="15" s="1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305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Q1005" i="15" s="1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Q1057" i="15" s="1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797" i="15"/>
  <c r="K1078" i="15"/>
  <c r="K1079" i="15"/>
  <c r="K1080" i="15"/>
  <c r="K1081" i="15"/>
  <c r="K1082" i="15"/>
  <c r="K1088" i="15"/>
  <c r="K1089" i="15"/>
  <c r="K1090" i="15"/>
  <c r="K1091" i="15"/>
  <c r="K1092" i="15"/>
  <c r="K1093" i="15"/>
  <c r="K1094" i="15"/>
  <c r="Q1094" i="15" s="1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Q1126" i="15" s="1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Q1158" i="15" s="1"/>
  <c r="K1159" i="15"/>
  <c r="K1160" i="15"/>
  <c r="K1161" i="15"/>
  <c r="K1162" i="15"/>
  <c r="K1163" i="15"/>
  <c r="K1164" i="15"/>
  <c r="K1165" i="15"/>
  <c r="K1166" i="15"/>
  <c r="K1172" i="15"/>
  <c r="K1168" i="15"/>
  <c r="K1169" i="15"/>
  <c r="K1170" i="15"/>
  <c r="K1171" i="15"/>
  <c r="K2607" i="15"/>
  <c r="K1083" i="15"/>
  <c r="K1084" i="15"/>
  <c r="K1085" i="15"/>
  <c r="K1086" i="15"/>
  <c r="K1087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Q1185" i="15" s="1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Q1217" i="15" s="1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Q1239" i="15" s="1"/>
  <c r="K1240" i="15"/>
  <c r="K1241" i="15"/>
  <c r="K1242" i="15"/>
  <c r="K1243" i="15"/>
  <c r="K1244" i="15"/>
  <c r="Q1244" i="15" s="1"/>
  <c r="K1245" i="15"/>
  <c r="K1246" i="15"/>
  <c r="K1247" i="15"/>
  <c r="K1248" i="15"/>
  <c r="K1249" i="15"/>
  <c r="K1250" i="15"/>
  <c r="K1251" i="15"/>
  <c r="K1252" i="15"/>
  <c r="K1253" i="15"/>
  <c r="K1254" i="15"/>
  <c r="K1255" i="15"/>
  <c r="Q1255" i="15" s="1"/>
  <c r="K1256" i="15"/>
  <c r="K3687" i="15"/>
  <c r="K1258" i="15"/>
  <c r="K1259" i="15"/>
  <c r="K1260" i="15"/>
  <c r="Q1260" i="15" s="1"/>
  <c r="K1261" i="15"/>
  <c r="K1262" i="15"/>
  <c r="K1263" i="15"/>
  <c r="K1264" i="15"/>
  <c r="K1265" i="15"/>
  <c r="Q1265" i="15" s="1"/>
  <c r="K1266" i="15"/>
  <c r="K1267" i="15"/>
  <c r="Q1267" i="15" s="1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Q1287" i="15" s="1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Q1302" i="15" s="1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Q1318" i="15" s="1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Q1334" i="15" s="1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Q1346" i="15" s="1"/>
  <c r="K4227" i="15"/>
  <c r="K1348" i="15"/>
  <c r="K1349" i="15"/>
  <c r="K1350" i="15"/>
  <c r="K1351" i="15"/>
  <c r="K1352" i="15"/>
  <c r="Q1352" i="15" s="1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Q1366" i="15" s="1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Q1378" i="15" s="1"/>
  <c r="K1379" i="15"/>
  <c r="K1380" i="15"/>
  <c r="K1381" i="15"/>
  <c r="K1382" i="15"/>
  <c r="Q1382" i="15" s="1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Q1414" i="15" s="1"/>
  <c r="K1415" i="15"/>
  <c r="K1416" i="15"/>
  <c r="Q1416" i="15" s="1"/>
  <c r="K1417" i="15"/>
  <c r="K1418" i="15"/>
  <c r="K1419" i="15"/>
  <c r="K1420" i="15"/>
  <c r="K1421" i="15"/>
  <c r="K1422" i="15"/>
  <c r="K1423" i="15"/>
  <c r="K1424" i="15"/>
  <c r="K1425" i="15"/>
  <c r="K1426" i="15"/>
  <c r="Q1426" i="15" s="1"/>
  <c r="K1427" i="15"/>
  <c r="K1428" i="15"/>
  <c r="K1429" i="15"/>
  <c r="K1430" i="15"/>
  <c r="Q1430" i="15" s="1"/>
  <c r="K1431" i="15"/>
  <c r="K1432" i="15"/>
  <c r="K1433" i="15"/>
  <c r="K1434" i="15"/>
  <c r="K1435" i="15"/>
  <c r="K1436" i="15"/>
  <c r="K3777" i="15"/>
  <c r="K1438" i="15"/>
  <c r="K1439" i="15"/>
  <c r="K1440" i="15"/>
  <c r="K1441" i="15"/>
  <c r="K1442" i="15"/>
  <c r="K1443" i="15"/>
  <c r="K1444" i="15"/>
  <c r="K1445" i="15"/>
  <c r="K1446" i="15"/>
  <c r="Q1446" i="15" s="1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Q1458" i="15" s="1"/>
  <c r="K1459" i="15"/>
  <c r="K1460" i="15"/>
  <c r="K1461" i="15"/>
  <c r="K1462" i="15"/>
  <c r="K1463" i="15"/>
  <c r="K1464" i="15"/>
  <c r="K1465" i="15"/>
  <c r="K1466" i="15"/>
  <c r="Q1466" i="15" s="1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Q1478" i="15" s="1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Q1490" i="15" s="1"/>
  <c r="K1491" i="15"/>
  <c r="K1492" i="15"/>
  <c r="K1493" i="15"/>
  <c r="K1494" i="15"/>
  <c r="Q1494" i="15" s="1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Q1514" i="15" s="1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Q1526" i="15" s="1"/>
  <c r="K3512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Q1538" i="15" s="1"/>
  <c r="K1539" i="15"/>
  <c r="K1540" i="15"/>
  <c r="K1541" i="15"/>
  <c r="K1542" i="15"/>
  <c r="K1543" i="15"/>
  <c r="K1544" i="15"/>
  <c r="K1545" i="15"/>
  <c r="K1546" i="15"/>
  <c r="Q1546" i="15" s="1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Q1558" i="15" s="1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Q1570" i="15" s="1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Q1590" i="15" s="1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Q1602" i="15" s="1"/>
  <c r="K1603" i="15"/>
  <c r="K1604" i="15"/>
  <c r="K1605" i="15"/>
  <c r="K1606" i="15"/>
  <c r="Q1606" i="15" s="1"/>
  <c r="K1607" i="15"/>
  <c r="K1608" i="15"/>
  <c r="Q1608" i="15" s="1"/>
  <c r="K1609" i="15"/>
  <c r="K1610" i="15"/>
  <c r="K1611" i="15"/>
  <c r="K1612" i="15"/>
  <c r="K1613" i="15"/>
  <c r="K1614" i="15"/>
  <c r="K1615" i="15"/>
  <c r="K1616" i="15"/>
  <c r="K1167" i="15"/>
  <c r="K1618" i="15"/>
  <c r="K1619" i="15"/>
  <c r="K1620" i="15"/>
  <c r="K1621" i="15"/>
  <c r="K1622" i="15"/>
  <c r="K1623" i="15"/>
  <c r="K1624" i="15"/>
  <c r="K1625" i="15"/>
  <c r="K1626" i="15"/>
  <c r="Q1626" i="15" s="1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Q1638" i="15" s="1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Q1654" i="15" s="1"/>
  <c r="K1655" i="15"/>
  <c r="K1656" i="15"/>
  <c r="K1657" i="15"/>
  <c r="K1658" i="15"/>
  <c r="Q1658" i="15" s="1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Q1670" i="15" s="1"/>
  <c r="K1671" i="15"/>
  <c r="K1672" i="15"/>
  <c r="Q1672" i="15" s="1"/>
  <c r="K1673" i="15"/>
  <c r="K1674" i="15"/>
  <c r="K1675" i="15"/>
  <c r="K1676" i="15"/>
  <c r="K1677" i="15"/>
  <c r="K1678" i="15"/>
  <c r="K1679" i="15"/>
  <c r="K1680" i="15"/>
  <c r="K1681" i="15"/>
  <c r="K1682" i="15"/>
  <c r="Q1682" i="15" s="1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Q1702" i="15" s="1"/>
  <c r="K1703" i="15"/>
  <c r="K1704" i="15"/>
  <c r="K1705" i="15"/>
  <c r="K1706" i="15"/>
  <c r="K2067" i="15"/>
  <c r="K1708" i="15"/>
  <c r="K1709" i="15"/>
  <c r="K1710" i="15"/>
  <c r="K1711" i="15"/>
  <c r="K1712" i="15"/>
  <c r="K1713" i="15"/>
  <c r="K1714" i="15"/>
  <c r="Q1714" i="15" s="1"/>
  <c r="K1715" i="15"/>
  <c r="K1716" i="15"/>
  <c r="K1717" i="15"/>
  <c r="K1718" i="15"/>
  <c r="Q1718" i="15" s="1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Q1738" i="15" s="1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Q1750" i="15" s="1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Q1762" i="15" s="1"/>
  <c r="K1763" i="15"/>
  <c r="K1764" i="15"/>
  <c r="K1765" i="15"/>
  <c r="K1766" i="15"/>
  <c r="Q1766" i="15" s="1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Q1794" i="15" s="1"/>
  <c r="K1795" i="15"/>
  <c r="K1796" i="15"/>
  <c r="K3597" i="15"/>
  <c r="K1798" i="15"/>
  <c r="Q1798" i="15" s="1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Q1810" i="15" s="1"/>
  <c r="K1811" i="15"/>
  <c r="K1812" i="15"/>
  <c r="K1813" i="15"/>
  <c r="K1814" i="15"/>
  <c r="K1815" i="15"/>
  <c r="K1816" i="15"/>
  <c r="K1817" i="15"/>
  <c r="K1818" i="15"/>
  <c r="Q1818" i="15" s="1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Q1830" i="15" s="1"/>
  <c r="K1831" i="15"/>
  <c r="K1832" i="15"/>
  <c r="K1833" i="15"/>
  <c r="K1834" i="15"/>
  <c r="Q1834" i="15" s="1"/>
  <c r="K1835" i="15"/>
  <c r="K1836" i="15"/>
  <c r="K1837" i="15"/>
  <c r="K1838" i="15"/>
  <c r="K1839" i="15"/>
  <c r="K1840" i="15"/>
  <c r="K1841" i="15"/>
  <c r="K1842" i="15"/>
  <c r="Q1842" i="15" s="1"/>
  <c r="K1843" i="15"/>
  <c r="K1844" i="15"/>
  <c r="K1845" i="15"/>
  <c r="K1846" i="15"/>
  <c r="Q1846" i="15" s="1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Q1862" i="15" s="1"/>
  <c r="K1863" i="15"/>
  <c r="K1864" i="15"/>
  <c r="Q1864" i="15" s="1"/>
  <c r="K1865" i="15"/>
  <c r="K1866" i="15"/>
  <c r="K1867" i="15"/>
  <c r="K1868" i="15"/>
  <c r="K1869" i="15"/>
  <c r="K1870" i="15"/>
  <c r="K1871" i="15"/>
  <c r="K1872" i="15"/>
  <c r="K1873" i="15"/>
  <c r="K1874" i="15"/>
  <c r="Q1874" i="15" s="1"/>
  <c r="K1875" i="15"/>
  <c r="K1876" i="15"/>
  <c r="K1877" i="15"/>
  <c r="K1878" i="15"/>
  <c r="Q1878" i="15" s="1"/>
  <c r="K1879" i="15"/>
  <c r="K1880" i="15"/>
  <c r="K1881" i="15"/>
  <c r="K1882" i="15"/>
  <c r="K1883" i="15"/>
  <c r="K1884" i="15"/>
  <c r="K1885" i="15"/>
  <c r="K1886" i="15"/>
  <c r="K107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Q1898" i="15" s="1"/>
  <c r="K1899" i="15"/>
  <c r="K1900" i="15"/>
  <c r="K1901" i="15"/>
  <c r="K1902" i="15"/>
  <c r="K1903" i="15"/>
  <c r="K1904" i="15"/>
  <c r="K1905" i="15"/>
  <c r="K1906" i="15"/>
  <c r="Q1906" i="15" s="1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Q1922" i="15" s="1"/>
  <c r="K1923" i="15"/>
  <c r="K1924" i="15"/>
  <c r="K1925" i="15"/>
  <c r="K1926" i="15"/>
  <c r="Q1926" i="15" s="1"/>
  <c r="K1927" i="15"/>
  <c r="K1928" i="15"/>
  <c r="Q1928" i="15" s="1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Q1942" i="15" s="1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Q1954" i="15" s="1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Q1974" i="15" s="1"/>
  <c r="K1975" i="15"/>
  <c r="K1976" i="15"/>
  <c r="K807" i="15"/>
  <c r="K1978" i="15"/>
  <c r="Q1978" i="15" s="1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Q1990" i="15" s="1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Q2010" i="15" s="1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Q2022" i="15" s="1"/>
  <c r="K2023" i="15"/>
  <c r="K2024" i="15"/>
  <c r="K2025" i="15"/>
  <c r="K2026" i="15"/>
  <c r="Q2026" i="15" s="1"/>
  <c r="K2027" i="15"/>
  <c r="K2028" i="15"/>
  <c r="K2029" i="15"/>
  <c r="K2030" i="15"/>
  <c r="K2031" i="15"/>
  <c r="K2032" i="15"/>
  <c r="K2033" i="15"/>
  <c r="K2034" i="15"/>
  <c r="Q2034" i="15" s="1"/>
  <c r="K2035" i="15"/>
  <c r="K2036" i="15"/>
  <c r="K2037" i="15"/>
  <c r="K2038" i="15"/>
  <c r="Q2038" i="15" s="1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Q2058" i="15" s="1"/>
  <c r="K2059" i="15"/>
  <c r="K2060" i="15"/>
  <c r="K2061" i="15"/>
  <c r="K2062" i="15"/>
  <c r="K2063" i="15"/>
  <c r="K2064" i="15"/>
  <c r="K2065" i="15"/>
  <c r="K2066" i="15"/>
  <c r="K2697" i="15"/>
  <c r="K2068" i="15"/>
  <c r="K2069" i="15"/>
  <c r="K2070" i="15"/>
  <c r="Q2070" i="15" s="1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Q2082" i="15" s="1"/>
  <c r="K2083" i="15"/>
  <c r="K2084" i="15"/>
  <c r="K2085" i="15"/>
  <c r="K2086" i="15"/>
  <c r="Q2086" i="15" s="1"/>
  <c r="K2087" i="15"/>
  <c r="K2088" i="15"/>
  <c r="K2089" i="15"/>
  <c r="K2090" i="15"/>
  <c r="Q2090" i="15" s="1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Q2102" i="15" s="1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Q2118" i="15" s="1"/>
  <c r="K2119" i="15"/>
  <c r="K2120" i="15"/>
  <c r="Q2120" i="15" s="1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Q2134" i="15" s="1"/>
  <c r="K2135" i="15"/>
  <c r="K2136" i="15"/>
  <c r="K2137" i="15"/>
  <c r="K2138" i="15"/>
  <c r="Q2138" i="15" s="1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Q2150" i="15" s="1"/>
  <c r="K2151" i="15"/>
  <c r="K2152" i="15"/>
  <c r="K2153" i="15"/>
  <c r="K2154" i="15"/>
  <c r="K2155" i="15"/>
  <c r="K2156" i="15"/>
  <c r="K4137" i="15"/>
  <c r="K2158" i="15"/>
  <c r="K2159" i="15"/>
  <c r="K2160" i="15"/>
  <c r="K2161" i="15"/>
  <c r="K2162" i="15"/>
  <c r="Q2162" i="15" s="1"/>
  <c r="K2168" i="15"/>
  <c r="K2169" i="15"/>
  <c r="K2170" i="15"/>
  <c r="K2171" i="15"/>
  <c r="Q2171" i="15" s="1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Q2187" i="15" s="1"/>
  <c r="K2188" i="15"/>
  <c r="K2189" i="15"/>
  <c r="Q2189" i="15" s="1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Q2215" i="15" s="1"/>
  <c r="K2216" i="15"/>
  <c r="K2217" i="15"/>
  <c r="K2218" i="15"/>
  <c r="K2219" i="15"/>
  <c r="Q2219" i="15" s="1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Q2239" i="15" s="1"/>
  <c r="K2240" i="15"/>
  <c r="K2241" i="15"/>
  <c r="K2242" i="15"/>
  <c r="K2243" i="15"/>
  <c r="K2244" i="15"/>
  <c r="K2245" i="15"/>
  <c r="K2246" i="15"/>
  <c r="K2248" i="15"/>
  <c r="K2249" i="15"/>
  <c r="K2250" i="15"/>
  <c r="K2251" i="15"/>
  <c r="K2252" i="15"/>
  <c r="Q2252" i="15" s="1"/>
  <c r="K3957" i="15"/>
  <c r="K2163" i="15"/>
  <c r="K2164" i="15"/>
  <c r="K2165" i="15"/>
  <c r="K2166" i="15"/>
  <c r="K2167" i="15"/>
  <c r="K2253" i="15"/>
  <c r="K2254" i="15"/>
  <c r="K2255" i="15"/>
  <c r="K2256" i="15"/>
  <c r="K2257" i="15"/>
  <c r="K2258" i="15"/>
  <c r="Q2258" i="15" s="1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Q2282" i="15" s="1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Q2294" i="15" s="1"/>
  <c r="K2295" i="15"/>
  <c r="K2296" i="15"/>
  <c r="K2297" i="15"/>
  <c r="K2298" i="15"/>
  <c r="Q2298" i="15" s="1"/>
  <c r="K2299" i="15"/>
  <c r="K2300" i="15"/>
  <c r="K2301" i="15"/>
  <c r="K2302" i="15"/>
  <c r="K2303" i="15"/>
  <c r="K2304" i="15"/>
  <c r="K2305" i="15"/>
  <c r="K2306" i="15"/>
  <c r="Q2306" i="15" s="1"/>
  <c r="K2307" i="15"/>
  <c r="K2308" i="15"/>
  <c r="K2309" i="15"/>
  <c r="K2310" i="15"/>
  <c r="Q2310" i="15" s="1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Q2326" i="15" s="1"/>
  <c r="K2327" i="15"/>
  <c r="K2328" i="15"/>
  <c r="K2329" i="15"/>
  <c r="K2330" i="15"/>
  <c r="K2331" i="15"/>
  <c r="K2332" i="15"/>
  <c r="K2333" i="15"/>
  <c r="K2334" i="15"/>
  <c r="K2335" i="15"/>
  <c r="K2336" i="15"/>
  <c r="K4047" i="15"/>
  <c r="K2338" i="15"/>
  <c r="Q2338" i="15" s="1"/>
  <c r="K2339" i="15"/>
  <c r="K2340" i="15"/>
  <c r="K2341" i="15"/>
  <c r="K2342" i="15"/>
  <c r="Q2342" i="15" s="1"/>
  <c r="K2343" i="15"/>
  <c r="K2344" i="15"/>
  <c r="K2345" i="15"/>
  <c r="K2346" i="15"/>
  <c r="K2347" i="15"/>
  <c r="K2348" i="15"/>
  <c r="K2349" i="15"/>
  <c r="K2350" i="15"/>
  <c r="K2351" i="15"/>
  <c r="K2352" i="15"/>
  <c r="K2353" i="15"/>
  <c r="K2354" i="15"/>
  <c r="K2355" i="15"/>
  <c r="K2356" i="15"/>
  <c r="K2357" i="15"/>
  <c r="K2358" i="15"/>
  <c r="K2359" i="15"/>
  <c r="K2360" i="15"/>
  <c r="K2361" i="15"/>
  <c r="K2362" i="15"/>
  <c r="K2363" i="15"/>
  <c r="K2364" i="15"/>
  <c r="K2365" i="15"/>
  <c r="K2366" i="15"/>
  <c r="K2367" i="15"/>
  <c r="K2368" i="15"/>
  <c r="K2369" i="15"/>
  <c r="K2370" i="15"/>
  <c r="K2371" i="15"/>
  <c r="K2372" i="15"/>
  <c r="K2373" i="15"/>
  <c r="K2374" i="15"/>
  <c r="Q2374" i="15" s="1"/>
  <c r="K2375" i="15"/>
  <c r="K2376" i="15"/>
  <c r="Q2376" i="15" s="1"/>
  <c r="K2377" i="15"/>
  <c r="K2378" i="15"/>
  <c r="Q2378" i="15" s="1"/>
  <c r="K2379" i="15"/>
  <c r="K2380" i="15"/>
  <c r="K2381" i="15"/>
  <c r="K2382" i="15"/>
  <c r="K2383" i="15"/>
  <c r="K2384" i="15"/>
  <c r="K2385" i="15"/>
  <c r="K2386" i="15"/>
  <c r="Q2386" i="15" s="1"/>
  <c r="K2387" i="15"/>
  <c r="K2388" i="15"/>
  <c r="K2389" i="15"/>
  <c r="K2390" i="15"/>
  <c r="Q2390" i="15" s="1"/>
  <c r="K2391" i="15"/>
  <c r="K2392" i="15"/>
  <c r="K2393" i="15"/>
  <c r="K2394" i="15"/>
  <c r="K2395" i="15"/>
  <c r="K2396" i="15"/>
  <c r="K2397" i="15"/>
  <c r="K2398" i="15"/>
  <c r="K2399" i="15"/>
  <c r="K2400" i="15"/>
  <c r="K2401" i="15"/>
  <c r="K2402" i="15"/>
  <c r="K2403" i="15"/>
  <c r="K2404" i="15"/>
  <c r="K2405" i="15"/>
  <c r="K2406" i="15"/>
  <c r="Q2406" i="15" s="1"/>
  <c r="K2407" i="15"/>
  <c r="K2408" i="15"/>
  <c r="K2409" i="15"/>
  <c r="K2410" i="15"/>
  <c r="K2411" i="15"/>
  <c r="K2412" i="15"/>
  <c r="K2413" i="15"/>
  <c r="K2414" i="15"/>
  <c r="K2415" i="15"/>
  <c r="K2416" i="15"/>
  <c r="K2417" i="15"/>
  <c r="K2418" i="15"/>
  <c r="Q2418" i="15" s="1"/>
  <c r="K2419" i="15"/>
  <c r="K2420" i="15"/>
  <c r="K2421" i="15"/>
  <c r="K2422" i="15"/>
  <c r="K2423" i="15"/>
  <c r="K2424" i="15"/>
  <c r="K2425" i="15"/>
  <c r="K2426" i="15"/>
  <c r="K4317" i="15"/>
  <c r="K2428" i="15"/>
  <c r="K2429" i="15"/>
  <c r="K2430" i="15"/>
  <c r="K2431" i="15"/>
  <c r="K2432" i="15"/>
  <c r="K2433" i="15"/>
  <c r="K2434" i="15"/>
  <c r="K2435" i="15"/>
  <c r="K2436" i="15"/>
  <c r="K2437" i="15"/>
  <c r="K2438" i="15"/>
  <c r="Q2438" i="15" s="1"/>
  <c r="K2439" i="15"/>
  <c r="K2440" i="15"/>
  <c r="Q2440" i="15" s="1"/>
  <c r="K2441" i="15"/>
  <c r="K2442" i="15"/>
  <c r="K2443" i="15"/>
  <c r="K2444" i="15"/>
  <c r="K2445" i="15"/>
  <c r="K2446" i="15"/>
  <c r="K2447" i="15"/>
  <c r="K2448" i="15"/>
  <c r="K2449" i="15"/>
  <c r="K2450" i="15"/>
  <c r="K2451" i="15"/>
  <c r="K2452" i="15"/>
  <c r="K2453" i="15"/>
  <c r="K2454" i="15"/>
  <c r="Q2454" i="15" s="1"/>
  <c r="K2455" i="15"/>
  <c r="K2456" i="15"/>
  <c r="K2457" i="15"/>
  <c r="K2458" i="15"/>
  <c r="K2459" i="15"/>
  <c r="K2460" i="15"/>
  <c r="K2461" i="15"/>
  <c r="K2462" i="15"/>
  <c r="K2463" i="15"/>
  <c r="K2464" i="15"/>
  <c r="K2465" i="15"/>
  <c r="K2466" i="15"/>
  <c r="Q2466" i="15" s="1"/>
  <c r="K2467" i="15"/>
  <c r="K2468" i="15"/>
  <c r="K2469" i="15"/>
  <c r="K2470" i="15"/>
  <c r="Q2470" i="15" s="1"/>
  <c r="K2471" i="15"/>
  <c r="K2472" i="15"/>
  <c r="K2473" i="15"/>
  <c r="K2474" i="15"/>
  <c r="K2475" i="15"/>
  <c r="K2476" i="15"/>
  <c r="K2477" i="15"/>
  <c r="K2478" i="15"/>
  <c r="K2479" i="15"/>
  <c r="K2480" i="15"/>
  <c r="K2481" i="15"/>
  <c r="K2482" i="15"/>
  <c r="Q2482" i="15" s="1"/>
  <c r="K2483" i="15"/>
  <c r="K2484" i="15"/>
  <c r="K2485" i="15"/>
  <c r="K2486" i="15"/>
  <c r="K2487" i="15"/>
  <c r="K2488" i="15"/>
  <c r="K2489" i="15"/>
  <c r="K2490" i="15"/>
  <c r="K2491" i="15"/>
  <c r="K2492" i="15"/>
  <c r="K2493" i="15"/>
  <c r="K2494" i="15"/>
  <c r="K2495" i="15"/>
  <c r="K2496" i="15"/>
  <c r="K2497" i="15"/>
  <c r="K2498" i="15"/>
  <c r="K2499" i="15"/>
  <c r="K2500" i="15"/>
  <c r="K2501" i="15"/>
  <c r="K2502" i="15"/>
  <c r="Q2502" i="15" s="1"/>
  <c r="K2503" i="15"/>
  <c r="K2504" i="15"/>
  <c r="K2505" i="15"/>
  <c r="K2506" i="15"/>
  <c r="K2507" i="15"/>
  <c r="K2508" i="15"/>
  <c r="K2509" i="15"/>
  <c r="K2510" i="15"/>
  <c r="K2511" i="15"/>
  <c r="K2512" i="15"/>
  <c r="K2513" i="15"/>
  <c r="K2514" i="15"/>
  <c r="Q2514" i="15" s="1"/>
  <c r="K2515" i="15"/>
  <c r="K2516" i="15"/>
  <c r="K987" i="15"/>
  <c r="K2518" i="15"/>
  <c r="K2519" i="15"/>
  <c r="K2520" i="15"/>
  <c r="K2521" i="15"/>
  <c r="K2522" i="15"/>
  <c r="K2523" i="15"/>
  <c r="K2524" i="15"/>
  <c r="K2525" i="15"/>
  <c r="K2526" i="15"/>
  <c r="K2527" i="15"/>
  <c r="K2528" i="15"/>
  <c r="K2529" i="15"/>
  <c r="K2530" i="15"/>
  <c r="K2531" i="15"/>
  <c r="K2532" i="15"/>
  <c r="K2533" i="15"/>
  <c r="K2534" i="15"/>
  <c r="Q2534" i="15" s="1"/>
  <c r="K2535" i="15"/>
  <c r="K2536" i="15"/>
  <c r="K2537" i="15"/>
  <c r="K2538" i="15"/>
  <c r="Q2538" i="15" s="1"/>
  <c r="K2539" i="15"/>
  <c r="K2540" i="15"/>
  <c r="K2541" i="15"/>
  <c r="K2542" i="15"/>
  <c r="K2543" i="15"/>
  <c r="K2544" i="15"/>
  <c r="K2545" i="15"/>
  <c r="K2546" i="15"/>
  <c r="K2547" i="15"/>
  <c r="K2548" i="15"/>
  <c r="K2549" i="15"/>
  <c r="K2550" i="15"/>
  <c r="Q2550" i="15" s="1"/>
  <c r="K2551" i="15"/>
  <c r="K2552" i="15"/>
  <c r="K2553" i="15"/>
  <c r="K2554" i="15"/>
  <c r="K2555" i="15"/>
  <c r="K2556" i="15"/>
  <c r="K2557" i="15"/>
  <c r="K2558" i="15"/>
  <c r="K2559" i="15"/>
  <c r="K2560" i="15"/>
  <c r="K2561" i="15"/>
  <c r="K2562" i="15"/>
  <c r="K2563" i="15"/>
  <c r="K2564" i="15"/>
  <c r="K2565" i="15"/>
  <c r="K2566" i="15"/>
  <c r="K2567" i="15"/>
  <c r="K2568" i="15"/>
  <c r="K2569" i="15"/>
  <c r="K2570" i="15"/>
  <c r="K2571" i="15"/>
  <c r="K2572" i="15"/>
  <c r="K2573" i="15"/>
  <c r="K2574" i="15"/>
  <c r="K2575" i="15"/>
  <c r="K2576" i="15"/>
  <c r="K2577" i="15"/>
  <c r="K2578" i="15"/>
  <c r="K2579" i="15"/>
  <c r="K2580" i="15"/>
  <c r="K2581" i="15"/>
  <c r="K2582" i="15"/>
  <c r="Q2582" i="15" s="1"/>
  <c r="K2583" i="15"/>
  <c r="K2584" i="15"/>
  <c r="K2585" i="15"/>
  <c r="K2586" i="15"/>
  <c r="K2587" i="15"/>
  <c r="K2588" i="15"/>
  <c r="K2589" i="15"/>
  <c r="K2590" i="15"/>
  <c r="K2591" i="15"/>
  <c r="K2592" i="15"/>
  <c r="K2593" i="15"/>
  <c r="K2594" i="15"/>
  <c r="Q2594" i="15" s="1"/>
  <c r="K2595" i="15"/>
  <c r="K2596" i="15"/>
  <c r="K2597" i="15"/>
  <c r="K2598" i="15"/>
  <c r="Q2598" i="15" s="1"/>
  <c r="K2599" i="15"/>
  <c r="K2600" i="15"/>
  <c r="K2601" i="15"/>
  <c r="K2602" i="15"/>
  <c r="K2603" i="15"/>
  <c r="K2604" i="15"/>
  <c r="K2605" i="15"/>
  <c r="K2606" i="15"/>
  <c r="K357" i="15"/>
  <c r="K2608" i="15"/>
  <c r="K2609" i="15"/>
  <c r="K2610" i="15"/>
  <c r="K2611" i="15"/>
  <c r="K2612" i="15"/>
  <c r="K2613" i="15"/>
  <c r="K2614" i="15"/>
  <c r="K2615" i="15"/>
  <c r="K2616" i="15"/>
  <c r="K2617" i="15"/>
  <c r="K2618" i="15"/>
  <c r="Q2618" i="15" s="1"/>
  <c r="K2619" i="15"/>
  <c r="K2620" i="15"/>
  <c r="K2621" i="15"/>
  <c r="K2622" i="15"/>
  <c r="K2623" i="15"/>
  <c r="K2624" i="15"/>
  <c r="K2625" i="15"/>
  <c r="K2626" i="15"/>
  <c r="K2627" i="15"/>
  <c r="K2628" i="15"/>
  <c r="K2629" i="15"/>
  <c r="K2630" i="15"/>
  <c r="Q2630" i="15" s="1"/>
  <c r="K2631" i="15"/>
  <c r="K2632" i="15"/>
  <c r="Q2632" i="15" s="1"/>
  <c r="K2633" i="15"/>
  <c r="K2634" i="15"/>
  <c r="Q2634" i="15" s="1"/>
  <c r="K2635" i="15"/>
  <c r="K2636" i="15"/>
  <c r="K2637" i="15"/>
  <c r="K2638" i="15"/>
  <c r="K2639" i="15"/>
  <c r="K2640" i="15"/>
  <c r="K2641" i="15"/>
  <c r="K2642" i="15"/>
  <c r="Q2642" i="15" s="1"/>
  <c r="K2643" i="15"/>
  <c r="K2644" i="15"/>
  <c r="K2645" i="15"/>
  <c r="K2646" i="15"/>
  <c r="Q2646" i="15" s="1"/>
  <c r="K2647" i="15"/>
  <c r="K2648" i="15"/>
  <c r="K2649" i="15"/>
  <c r="K2650" i="15"/>
  <c r="K2651" i="15"/>
  <c r="K2652" i="15"/>
  <c r="K2653" i="15"/>
  <c r="K2654" i="15"/>
  <c r="K2655" i="15"/>
  <c r="K2656" i="15"/>
  <c r="K2657" i="15"/>
  <c r="K2658" i="15"/>
  <c r="K2659" i="15"/>
  <c r="K2660" i="15"/>
  <c r="K2661" i="15"/>
  <c r="K2662" i="15"/>
  <c r="K2663" i="15"/>
  <c r="K2664" i="15"/>
  <c r="K2665" i="15"/>
  <c r="K2666" i="15"/>
  <c r="K2667" i="15"/>
  <c r="K2668" i="15"/>
  <c r="K2669" i="15"/>
  <c r="K2670" i="15"/>
  <c r="K2671" i="15"/>
  <c r="K2672" i="15"/>
  <c r="K2673" i="15"/>
  <c r="K2674" i="15"/>
  <c r="Q2674" i="15" s="1"/>
  <c r="K2675" i="15"/>
  <c r="K2676" i="15"/>
  <c r="K2677" i="15"/>
  <c r="K2678" i="15"/>
  <c r="Q2678" i="15" s="1"/>
  <c r="K2679" i="15"/>
  <c r="K2680" i="15"/>
  <c r="K2681" i="15"/>
  <c r="K2682" i="15"/>
  <c r="Q2682" i="15" s="1"/>
  <c r="K2683" i="15"/>
  <c r="K2684" i="15"/>
  <c r="K2685" i="15"/>
  <c r="K2686" i="15"/>
  <c r="K2687" i="15"/>
  <c r="K2688" i="15"/>
  <c r="K2689" i="15"/>
  <c r="K2690" i="15"/>
  <c r="K2691" i="15"/>
  <c r="K2692" i="15"/>
  <c r="K2693" i="15"/>
  <c r="K2694" i="15"/>
  <c r="K2695" i="15"/>
  <c r="K2696" i="15"/>
  <c r="Q2696" i="15" s="1"/>
  <c r="K1347" i="15"/>
  <c r="K2698" i="15"/>
  <c r="K2699" i="15"/>
  <c r="K2700" i="15"/>
  <c r="K2701" i="15"/>
  <c r="K2702" i="15"/>
  <c r="K2703" i="15"/>
  <c r="K2704" i="15"/>
  <c r="K2705" i="15"/>
  <c r="K2706" i="15"/>
  <c r="Q2706" i="15" s="1"/>
  <c r="K2707" i="15"/>
  <c r="K2708" i="15"/>
  <c r="K2709" i="15"/>
  <c r="K2710" i="15"/>
  <c r="K2711" i="15"/>
  <c r="K2712" i="15"/>
  <c r="K2713" i="15"/>
  <c r="K2714" i="15"/>
  <c r="K2715" i="15"/>
  <c r="K2716" i="15"/>
  <c r="K2717" i="15"/>
  <c r="K2718" i="15"/>
  <c r="K2719" i="15"/>
  <c r="K2720" i="15"/>
  <c r="K2721" i="15"/>
  <c r="K2722" i="15"/>
  <c r="K2723" i="15"/>
  <c r="K2724" i="15"/>
  <c r="K2725" i="15"/>
  <c r="K2726" i="15"/>
  <c r="K2727" i="15"/>
  <c r="K2728" i="15"/>
  <c r="K2729" i="15"/>
  <c r="K2730" i="15"/>
  <c r="Q2730" i="15" s="1"/>
  <c r="K2731" i="15"/>
  <c r="K2732" i="15"/>
  <c r="K2733" i="15"/>
  <c r="K2734" i="15"/>
  <c r="K2735" i="15"/>
  <c r="K2736" i="15"/>
  <c r="K2737" i="15"/>
  <c r="K2738" i="15"/>
  <c r="K2739" i="15"/>
  <c r="K2740" i="15"/>
  <c r="K2741" i="15"/>
  <c r="K2742" i="15"/>
  <c r="Q2742" i="15" s="1"/>
  <c r="K2743" i="15"/>
  <c r="K2744" i="15"/>
  <c r="K2745" i="15"/>
  <c r="K2746" i="15"/>
  <c r="K2747" i="15"/>
  <c r="K2748" i="15"/>
  <c r="K2749" i="15"/>
  <c r="K2750" i="15"/>
  <c r="K2751" i="15"/>
  <c r="K2752" i="15"/>
  <c r="K2753" i="15"/>
  <c r="K2754" i="15"/>
  <c r="Q2754" i="15" s="1"/>
  <c r="K2755" i="15"/>
  <c r="K2756" i="15"/>
  <c r="K2757" i="15"/>
  <c r="K2758" i="15"/>
  <c r="K2759" i="15"/>
  <c r="K2760" i="15"/>
  <c r="K2761" i="15"/>
  <c r="K2762" i="15"/>
  <c r="Q2762" i="15" s="1"/>
  <c r="K2763" i="15"/>
  <c r="K2764" i="15"/>
  <c r="K2765" i="15"/>
  <c r="K2766" i="15"/>
  <c r="K2767" i="15"/>
  <c r="K2768" i="15"/>
  <c r="K2769" i="15"/>
  <c r="K2770" i="15"/>
  <c r="Q2770" i="15" s="1"/>
  <c r="K2771" i="15"/>
  <c r="K2772" i="15"/>
  <c r="K2773" i="15"/>
  <c r="K2774" i="15"/>
  <c r="K2775" i="15"/>
  <c r="K2776" i="15"/>
  <c r="K2777" i="15"/>
  <c r="K2778" i="15"/>
  <c r="K2779" i="15"/>
  <c r="K2780" i="15"/>
  <c r="K2781" i="15"/>
  <c r="K2782" i="15"/>
  <c r="K2783" i="15"/>
  <c r="K2784" i="15"/>
  <c r="K2785" i="15"/>
  <c r="K2786" i="15"/>
  <c r="K2787" i="15"/>
  <c r="K2788" i="15"/>
  <c r="K2789" i="15"/>
  <c r="K2790" i="15"/>
  <c r="Q2790" i="15" s="1"/>
  <c r="K2791" i="15"/>
  <c r="K2792" i="15"/>
  <c r="K2793" i="15"/>
  <c r="K2794" i="15"/>
  <c r="Q2794" i="15" s="1"/>
  <c r="K2795" i="15"/>
  <c r="K2796" i="15"/>
  <c r="K2797" i="15"/>
  <c r="K2798" i="15"/>
  <c r="K2799" i="15"/>
  <c r="K2800" i="15"/>
  <c r="K2801" i="15"/>
  <c r="K2802" i="15"/>
  <c r="K2803" i="15"/>
  <c r="K2804" i="15"/>
  <c r="K2805" i="15"/>
  <c r="K2806" i="15"/>
  <c r="Q2806" i="15" s="1"/>
  <c r="K2807" i="15"/>
  <c r="K2808" i="15"/>
  <c r="K2809" i="15"/>
  <c r="K2810" i="15"/>
  <c r="K2811" i="15"/>
  <c r="K2812" i="15"/>
  <c r="K2813" i="15"/>
  <c r="K2814" i="15"/>
  <c r="K2815" i="15"/>
  <c r="K2816" i="15"/>
  <c r="K2817" i="15"/>
  <c r="K2818" i="15"/>
  <c r="Q2818" i="15" s="1"/>
  <c r="K2819" i="15"/>
  <c r="K2820" i="15"/>
  <c r="K2821" i="15"/>
  <c r="K2822" i="15"/>
  <c r="K2823" i="15"/>
  <c r="K2824" i="15"/>
  <c r="K2825" i="15"/>
  <c r="K2826" i="15"/>
  <c r="K2827" i="15"/>
  <c r="K2828" i="15"/>
  <c r="K2829" i="15"/>
  <c r="K2830" i="15"/>
  <c r="K2831" i="15"/>
  <c r="K2832" i="15"/>
  <c r="K2833" i="15"/>
  <c r="K2834" i="15"/>
  <c r="K2835" i="15"/>
  <c r="K2836" i="15"/>
  <c r="K2837" i="15"/>
  <c r="K2838" i="15"/>
  <c r="Q2838" i="15" s="1"/>
  <c r="K2839" i="15"/>
  <c r="K2840" i="15"/>
  <c r="K2841" i="15"/>
  <c r="K2842" i="15"/>
  <c r="Q2842" i="15" s="1"/>
  <c r="K2843" i="15"/>
  <c r="K2844" i="15"/>
  <c r="K2845" i="15"/>
  <c r="K2846" i="15"/>
  <c r="K2847" i="15"/>
  <c r="K2848" i="15"/>
  <c r="K2849" i="15"/>
  <c r="K2850" i="15"/>
  <c r="K2851" i="15"/>
  <c r="K2852" i="15"/>
  <c r="K2853" i="15"/>
  <c r="K2854" i="15"/>
  <c r="Q2854" i="15" s="1"/>
  <c r="K2855" i="15"/>
  <c r="K2856" i="15"/>
  <c r="K2857" i="15"/>
  <c r="K2858" i="15"/>
  <c r="Q2858" i="15" s="1"/>
  <c r="K2859" i="15"/>
  <c r="K2860" i="15"/>
  <c r="K2861" i="15"/>
  <c r="K2862" i="15"/>
  <c r="K2863" i="15"/>
  <c r="K2864" i="15"/>
  <c r="K2865" i="15"/>
  <c r="K2866" i="15"/>
  <c r="K2867" i="15"/>
  <c r="K2868" i="15"/>
  <c r="K2869" i="15"/>
  <c r="K2870" i="15"/>
  <c r="Q2870" i="15" s="1"/>
  <c r="K2871" i="15"/>
  <c r="K2872" i="15"/>
  <c r="K2873" i="15"/>
  <c r="K2874" i="15"/>
  <c r="K2875" i="15"/>
  <c r="K2876" i="15"/>
  <c r="K2247" i="15"/>
  <c r="K2878" i="15"/>
  <c r="K2879" i="15"/>
  <c r="K2880" i="15"/>
  <c r="K2881" i="15"/>
  <c r="K2882" i="15"/>
  <c r="K2883" i="15"/>
  <c r="K2884" i="15"/>
  <c r="K2885" i="15"/>
  <c r="K2886" i="15"/>
  <c r="Q2886" i="15" s="1"/>
  <c r="K2887" i="15"/>
  <c r="K2888" i="15"/>
  <c r="Q2888" i="15" s="1"/>
  <c r="K2889" i="15"/>
  <c r="K2890" i="15"/>
  <c r="Q2890" i="15" s="1"/>
  <c r="K2891" i="15"/>
  <c r="K2892" i="15"/>
  <c r="K2893" i="15"/>
  <c r="K2894" i="15"/>
  <c r="K2895" i="15"/>
  <c r="K2896" i="15"/>
  <c r="K2897" i="15"/>
  <c r="K2898" i="15"/>
  <c r="K2899" i="15"/>
  <c r="K2900" i="15"/>
  <c r="K2901" i="15"/>
  <c r="K2902" i="15"/>
  <c r="Q2902" i="15" s="1"/>
  <c r="K2903" i="15"/>
  <c r="K2904" i="15"/>
  <c r="K2905" i="15"/>
  <c r="K2906" i="15"/>
  <c r="K2907" i="15"/>
  <c r="K2908" i="15"/>
  <c r="K2909" i="15"/>
  <c r="K2910" i="15"/>
  <c r="K2911" i="15"/>
  <c r="K2912" i="15"/>
  <c r="K2913" i="15"/>
  <c r="K2914" i="15"/>
  <c r="K2915" i="15"/>
  <c r="K2916" i="15"/>
  <c r="K2917" i="15"/>
  <c r="K2918" i="15"/>
  <c r="Q2918" i="15" s="1"/>
  <c r="K2919" i="15"/>
  <c r="K2920" i="15"/>
  <c r="K2921" i="15"/>
  <c r="K2922" i="15"/>
  <c r="K2923" i="15"/>
  <c r="K2924" i="15"/>
  <c r="K2925" i="15"/>
  <c r="K2926" i="15"/>
  <c r="K2927" i="15"/>
  <c r="K2928" i="15"/>
  <c r="K2929" i="15"/>
  <c r="K2930" i="15"/>
  <c r="Q2930" i="15" s="1"/>
  <c r="K2931" i="15"/>
  <c r="K2932" i="15"/>
  <c r="K2933" i="15"/>
  <c r="K2934" i="15"/>
  <c r="K2935" i="15"/>
  <c r="K2936" i="15"/>
  <c r="K2937" i="15"/>
  <c r="K2938" i="15"/>
  <c r="Q2938" i="15" s="1"/>
  <c r="K2939" i="15"/>
  <c r="K2940" i="15"/>
  <c r="K2941" i="15"/>
  <c r="K2942" i="15"/>
  <c r="K2943" i="15"/>
  <c r="K2944" i="15"/>
  <c r="K2945" i="15"/>
  <c r="K2946" i="15"/>
  <c r="K2947" i="15"/>
  <c r="K2948" i="15"/>
  <c r="K2949" i="15"/>
  <c r="K2950" i="15"/>
  <c r="Q2950" i="15" s="1"/>
  <c r="K2951" i="15"/>
  <c r="K2952" i="15"/>
  <c r="Q2952" i="15" s="1"/>
  <c r="K2953" i="15"/>
  <c r="K2954" i="15"/>
  <c r="K2955" i="15"/>
  <c r="K2956" i="15"/>
  <c r="K2957" i="15"/>
  <c r="K2958" i="15"/>
  <c r="K2959" i="15"/>
  <c r="K2960" i="15"/>
  <c r="K2961" i="15"/>
  <c r="K2962" i="15"/>
  <c r="Q2962" i="15" s="1"/>
  <c r="K2963" i="15"/>
  <c r="K2964" i="15"/>
  <c r="K2965" i="15"/>
  <c r="K2966" i="15"/>
  <c r="Q2966" i="15" s="1"/>
  <c r="K3327" i="15"/>
  <c r="K2968" i="15"/>
  <c r="K2969" i="15"/>
  <c r="K2970" i="15"/>
  <c r="K2971" i="15"/>
  <c r="K2972" i="15"/>
  <c r="K2973" i="15"/>
  <c r="K2974" i="15"/>
  <c r="K2975" i="15"/>
  <c r="K2976" i="15"/>
  <c r="K2977" i="15"/>
  <c r="K2978" i="15"/>
  <c r="Q2978" i="15" s="1"/>
  <c r="K2979" i="15"/>
  <c r="K2980" i="15"/>
  <c r="K2981" i="15"/>
  <c r="K2982" i="15"/>
  <c r="Q2982" i="15" s="1"/>
  <c r="K2983" i="15"/>
  <c r="K2984" i="15"/>
  <c r="K2985" i="15"/>
  <c r="K2986" i="15"/>
  <c r="K2987" i="15"/>
  <c r="K2988" i="15"/>
  <c r="K2989" i="15"/>
  <c r="K2990" i="15"/>
  <c r="K2991" i="15"/>
  <c r="K2992" i="15"/>
  <c r="K2993" i="15"/>
  <c r="K2994" i="15"/>
  <c r="K2995" i="15"/>
  <c r="K2996" i="15"/>
  <c r="K2997" i="15"/>
  <c r="K2998" i="15"/>
  <c r="K2999" i="15"/>
  <c r="K3000" i="15"/>
  <c r="K3001" i="15"/>
  <c r="K3002" i="15"/>
  <c r="Q3002" i="15" s="1"/>
  <c r="K3003" i="15"/>
  <c r="K3004" i="15"/>
  <c r="K3005" i="15"/>
  <c r="K3006" i="15"/>
  <c r="K3007" i="15"/>
  <c r="K3008" i="15"/>
  <c r="K3009" i="15"/>
  <c r="K3010" i="15"/>
  <c r="K3011" i="15"/>
  <c r="K3012" i="15"/>
  <c r="K3013" i="15"/>
  <c r="K3014" i="15"/>
  <c r="Q3014" i="15" s="1"/>
  <c r="K3015" i="15"/>
  <c r="K3016" i="15"/>
  <c r="K3017" i="15"/>
  <c r="K3018" i="15"/>
  <c r="K3019" i="15"/>
  <c r="K3020" i="15"/>
  <c r="K3021" i="15"/>
  <c r="K3022" i="15"/>
  <c r="K3023" i="15"/>
  <c r="K3024" i="15"/>
  <c r="K3025" i="15"/>
  <c r="K3026" i="15"/>
  <c r="K3027" i="15"/>
  <c r="K3028" i="15"/>
  <c r="K3029" i="15"/>
  <c r="K3030" i="15"/>
  <c r="Q3030" i="15" s="1"/>
  <c r="K3031" i="15"/>
  <c r="K3032" i="15"/>
  <c r="K3033" i="15"/>
  <c r="K3034" i="15"/>
  <c r="Q3034" i="15" s="1"/>
  <c r="K3035" i="15"/>
  <c r="K3036" i="15"/>
  <c r="K3037" i="15"/>
  <c r="K3038" i="15"/>
  <c r="K3039" i="15"/>
  <c r="K3040" i="15"/>
  <c r="K3041" i="15"/>
  <c r="K3042" i="15"/>
  <c r="Q3042" i="15" s="1"/>
  <c r="K3043" i="15"/>
  <c r="K3044" i="15"/>
  <c r="K3045" i="15"/>
  <c r="K3046" i="15"/>
  <c r="Q3046" i="15" s="1"/>
  <c r="K3047" i="15"/>
  <c r="K3048" i="15"/>
  <c r="K3049" i="15"/>
  <c r="K3050" i="15"/>
  <c r="K3051" i="15"/>
  <c r="K3052" i="15"/>
  <c r="K3053" i="15"/>
  <c r="K3054" i="15"/>
  <c r="K3055" i="15"/>
  <c r="K3056" i="15"/>
  <c r="K897" i="15"/>
  <c r="K3058" i="15"/>
  <c r="K3059" i="15"/>
  <c r="K3060" i="15"/>
  <c r="K3061" i="15"/>
  <c r="K3062" i="15"/>
  <c r="Q3062" i="15" s="1"/>
  <c r="K3063" i="15"/>
  <c r="K3064" i="15"/>
  <c r="K3065" i="15"/>
  <c r="K3066" i="15"/>
  <c r="K3067" i="15"/>
  <c r="K3068" i="15"/>
  <c r="K3069" i="15"/>
  <c r="K3070" i="15"/>
  <c r="K3071" i="15"/>
  <c r="K3072" i="15"/>
  <c r="K3073" i="15"/>
  <c r="K3074" i="15"/>
  <c r="Q3074" i="15" s="1"/>
  <c r="K3075" i="15"/>
  <c r="K3076" i="15"/>
  <c r="K3077" i="15"/>
  <c r="K3078" i="15"/>
  <c r="K3079" i="15"/>
  <c r="K3080" i="15"/>
  <c r="K3081" i="15"/>
  <c r="K3082" i="15"/>
  <c r="K3083" i="15"/>
  <c r="K3084" i="15"/>
  <c r="K3085" i="15"/>
  <c r="K3086" i="15"/>
  <c r="K3087" i="15"/>
  <c r="K3088" i="15"/>
  <c r="K3089" i="15"/>
  <c r="K3090" i="15"/>
  <c r="K3091" i="15"/>
  <c r="K3092" i="15"/>
  <c r="K3093" i="15"/>
  <c r="K3094" i="15"/>
  <c r="Q3094" i="15" s="1"/>
  <c r="K3095" i="15"/>
  <c r="K3096" i="15"/>
  <c r="K3097" i="15"/>
  <c r="K3098" i="15"/>
  <c r="K3099" i="15"/>
  <c r="K3100" i="15"/>
  <c r="K3101" i="15"/>
  <c r="K3102" i="15"/>
  <c r="K3103" i="15"/>
  <c r="K3104" i="15"/>
  <c r="K3105" i="15"/>
  <c r="K3106" i="15"/>
  <c r="Q3106" i="15" s="1"/>
  <c r="K3107" i="15"/>
  <c r="K3108" i="15"/>
  <c r="K3109" i="15"/>
  <c r="K3110" i="15"/>
  <c r="K3111" i="15"/>
  <c r="K3112" i="15"/>
  <c r="K3113" i="15"/>
  <c r="K3114" i="15"/>
  <c r="K3115" i="15"/>
  <c r="K3116" i="15"/>
  <c r="K3117" i="15"/>
  <c r="K3118" i="15"/>
  <c r="K3119" i="15"/>
  <c r="K3120" i="15"/>
  <c r="K3121" i="15"/>
  <c r="K3122" i="15"/>
  <c r="K3123" i="15"/>
  <c r="K3124" i="15"/>
  <c r="K3125" i="15"/>
  <c r="K3126" i="15"/>
  <c r="Q3126" i="15" s="1"/>
  <c r="K3127" i="15"/>
  <c r="K3128" i="15"/>
  <c r="K3129" i="15"/>
  <c r="K3130" i="15"/>
  <c r="K3131" i="15"/>
  <c r="K3132" i="15"/>
  <c r="K3133" i="15"/>
  <c r="K3134" i="15"/>
  <c r="K3135" i="15"/>
  <c r="K3136" i="15"/>
  <c r="K3137" i="15"/>
  <c r="K3138" i="15"/>
  <c r="K3139" i="15"/>
  <c r="K3140" i="15"/>
  <c r="K3141" i="15"/>
  <c r="K3142" i="15"/>
  <c r="Q3142" i="15" s="1"/>
  <c r="K3143" i="15"/>
  <c r="K3144" i="15"/>
  <c r="Q3144" i="15" s="1"/>
  <c r="K3145" i="15"/>
  <c r="K3146" i="15"/>
  <c r="Q3146" i="15" s="1"/>
  <c r="K3147" i="15"/>
  <c r="K3148" i="15"/>
  <c r="K3149" i="15"/>
  <c r="K3150" i="15"/>
  <c r="K3151" i="15"/>
  <c r="K3152" i="15"/>
  <c r="K3153" i="15"/>
  <c r="K3154" i="15"/>
  <c r="K3155" i="15"/>
  <c r="K3156" i="15"/>
  <c r="K3157" i="15"/>
  <c r="K3158" i="15"/>
  <c r="Q3158" i="15" s="1"/>
  <c r="K3159" i="15"/>
  <c r="K3160" i="15"/>
  <c r="K3161" i="15"/>
  <c r="K3162" i="15"/>
  <c r="K3163" i="15"/>
  <c r="K3164" i="15"/>
  <c r="K3165" i="15"/>
  <c r="K3166" i="15"/>
  <c r="K3167" i="15"/>
  <c r="K3168" i="15"/>
  <c r="K3169" i="15"/>
  <c r="K3170" i="15"/>
  <c r="K3171" i="15"/>
  <c r="K3172" i="15"/>
  <c r="K3173" i="15"/>
  <c r="K3174" i="15"/>
  <c r="Q3174" i="15" s="1"/>
  <c r="K3175" i="15"/>
  <c r="K3176" i="15"/>
  <c r="K3177" i="15"/>
  <c r="K3178" i="15"/>
  <c r="K3179" i="15"/>
  <c r="K3180" i="15"/>
  <c r="K3181" i="15"/>
  <c r="K3182" i="15"/>
  <c r="K3183" i="15"/>
  <c r="K3184" i="15"/>
  <c r="K3185" i="15"/>
  <c r="K3186" i="15"/>
  <c r="Q3186" i="15" s="1"/>
  <c r="K3187" i="15"/>
  <c r="K3188" i="15"/>
  <c r="K3189" i="15"/>
  <c r="K3190" i="15"/>
  <c r="Q3190" i="15" s="1"/>
  <c r="K3191" i="15"/>
  <c r="K3192" i="15"/>
  <c r="K3193" i="15"/>
  <c r="K3194" i="15"/>
  <c r="Q3194" i="15" s="1"/>
  <c r="K3195" i="15"/>
  <c r="K3196" i="15"/>
  <c r="K3197" i="15"/>
  <c r="K3198" i="15"/>
  <c r="K3199" i="15"/>
  <c r="K3200" i="15"/>
  <c r="K3201" i="15"/>
  <c r="K3202" i="15"/>
  <c r="Q3202" i="15" s="1"/>
  <c r="K3203" i="15"/>
  <c r="K3204" i="15"/>
  <c r="K3205" i="15"/>
  <c r="K3206" i="15"/>
  <c r="Q3206" i="15" s="1"/>
  <c r="K3207" i="15"/>
  <c r="K3208" i="15"/>
  <c r="Q3208" i="15" s="1"/>
  <c r="K3209" i="15"/>
  <c r="K3210" i="15"/>
  <c r="Q3210" i="15" s="1"/>
  <c r="K3211" i="15"/>
  <c r="K3212" i="15"/>
  <c r="K3213" i="15"/>
  <c r="K3214" i="15"/>
  <c r="K3215" i="15"/>
  <c r="K3216" i="15"/>
  <c r="K3217" i="15"/>
  <c r="K3218" i="15"/>
  <c r="K3219" i="15"/>
  <c r="K3220" i="15"/>
  <c r="K3221" i="15"/>
  <c r="K3222" i="15"/>
  <c r="Q3222" i="15" s="1"/>
  <c r="K3223" i="15"/>
  <c r="K3224" i="15"/>
  <c r="K3225" i="15"/>
  <c r="K3226" i="15"/>
  <c r="K3227" i="15"/>
  <c r="K3228" i="15"/>
  <c r="K3229" i="15"/>
  <c r="K3230" i="15"/>
  <c r="K3231" i="15"/>
  <c r="K3232" i="15"/>
  <c r="K3233" i="15"/>
  <c r="K3234" i="15"/>
  <c r="Q3234" i="15" s="1"/>
  <c r="K3235" i="15"/>
  <c r="K3236" i="15"/>
  <c r="K717" i="15"/>
  <c r="K3238" i="15"/>
  <c r="K3239" i="15"/>
  <c r="K3240" i="15"/>
  <c r="K3241" i="15"/>
  <c r="K3242" i="15"/>
  <c r="K3243" i="15"/>
  <c r="K3244" i="15"/>
  <c r="K3245" i="15"/>
  <c r="K3246" i="15"/>
  <c r="K3247" i="15"/>
  <c r="K3248" i="15"/>
  <c r="K3249" i="15"/>
  <c r="K3250" i="15"/>
  <c r="K3251" i="15"/>
  <c r="K3252" i="15"/>
  <c r="K3253" i="15"/>
  <c r="K3254" i="15"/>
  <c r="Q3254" i="15" s="1"/>
  <c r="K3255" i="15"/>
  <c r="K3256" i="15"/>
  <c r="K3257" i="15"/>
  <c r="K3258" i="15"/>
  <c r="Q3258" i="15" s="1"/>
  <c r="K3259" i="15"/>
  <c r="K3260" i="15"/>
  <c r="K3261" i="15"/>
  <c r="K3262" i="15"/>
  <c r="K3263" i="15"/>
  <c r="K3264" i="15"/>
  <c r="K3265" i="15"/>
  <c r="K3266" i="15"/>
  <c r="K3267" i="15"/>
  <c r="K3268" i="15"/>
  <c r="Q3268" i="15" s="1"/>
  <c r="K3269" i="15"/>
  <c r="K3270" i="15"/>
  <c r="K3271" i="15"/>
  <c r="K3272" i="15"/>
  <c r="Q3272" i="15" s="1"/>
  <c r="K3273" i="15"/>
  <c r="K3274" i="15"/>
  <c r="K3275" i="15"/>
  <c r="K3276" i="15"/>
  <c r="Q3276" i="15" s="1"/>
  <c r="K3277" i="15"/>
  <c r="K3278" i="15"/>
  <c r="K3279" i="15"/>
  <c r="K3280" i="15"/>
  <c r="Q3280" i="15" s="1"/>
  <c r="K3281" i="15"/>
  <c r="Q3281" i="15" s="1"/>
  <c r="K3282" i="15"/>
  <c r="K3283" i="15"/>
  <c r="K3284" i="15"/>
  <c r="K3285" i="15"/>
  <c r="K3286" i="15"/>
  <c r="K3287" i="15"/>
  <c r="K3288" i="15"/>
  <c r="K3289" i="15"/>
  <c r="K3290" i="15"/>
  <c r="K3291" i="15"/>
  <c r="K3292" i="15"/>
  <c r="K3293" i="15"/>
  <c r="K3294" i="15"/>
  <c r="K3295" i="15"/>
  <c r="K3296" i="15"/>
  <c r="K3297" i="15"/>
  <c r="K3298" i="15"/>
  <c r="K3299" i="15"/>
  <c r="K3300" i="15"/>
  <c r="K3301" i="15"/>
  <c r="K3302" i="15"/>
  <c r="K3303" i="15"/>
  <c r="K3304" i="15"/>
  <c r="K3305" i="15"/>
  <c r="K3306" i="15"/>
  <c r="Q3306" i="15" s="1"/>
  <c r="K3307" i="15"/>
  <c r="K3308" i="15"/>
  <c r="K3309" i="15"/>
  <c r="K3310" i="15"/>
  <c r="K3311" i="15"/>
  <c r="K3312" i="15"/>
  <c r="K3313" i="15"/>
  <c r="K3314" i="15"/>
  <c r="K3315" i="15"/>
  <c r="K3316" i="15"/>
  <c r="K3317" i="15"/>
  <c r="K3318" i="15"/>
  <c r="K3319" i="15"/>
  <c r="K3320" i="15"/>
  <c r="K3321" i="15"/>
  <c r="K3322" i="15"/>
  <c r="K3323" i="15"/>
  <c r="K3324" i="15"/>
  <c r="K3325" i="15"/>
  <c r="K3326" i="15"/>
  <c r="K1257" i="15"/>
  <c r="K3328" i="15"/>
  <c r="K3329" i="15"/>
  <c r="K3330" i="15"/>
  <c r="K3331" i="15"/>
  <c r="K3332" i="15"/>
  <c r="K3333" i="15"/>
  <c r="K3334" i="15"/>
  <c r="K3335" i="15"/>
  <c r="K3336" i="15"/>
  <c r="Q3336" i="15" s="1"/>
  <c r="K3337" i="15"/>
  <c r="K3338" i="15"/>
  <c r="Q3338" i="15" s="1"/>
  <c r="K3339" i="15"/>
  <c r="K3340" i="15"/>
  <c r="K3341" i="15"/>
  <c r="K3342" i="15"/>
  <c r="K3343" i="15"/>
  <c r="K3344" i="15"/>
  <c r="K3345" i="15"/>
  <c r="K3346" i="15"/>
  <c r="Q3346" i="15" s="1"/>
  <c r="K3347" i="15"/>
  <c r="K3348" i="15"/>
  <c r="K3349" i="15"/>
  <c r="K3350" i="15"/>
  <c r="K3351" i="15"/>
  <c r="K3352" i="15"/>
  <c r="K3353" i="15"/>
  <c r="K3354" i="15"/>
  <c r="K3355" i="15"/>
  <c r="K3356" i="15"/>
  <c r="K3357" i="15"/>
  <c r="K3358" i="15"/>
  <c r="Q3358" i="15" s="1"/>
  <c r="K3359" i="15"/>
  <c r="K3360" i="15"/>
  <c r="K3361" i="15"/>
  <c r="K3362" i="15"/>
  <c r="K3363" i="15"/>
  <c r="K3364" i="15"/>
  <c r="K3365" i="15"/>
  <c r="K3366" i="15"/>
  <c r="Q3366" i="15" s="1"/>
  <c r="K3367" i="15"/>
  <c r="K3368" i="15"/>
  <c r="K3369" i="15"/>
  <c r="K3370" i="15"/>
  <c r="K3371" i="15"/>
  <c r="K3372" i="15"/>
  <c r="K3373" i="15"/>
  <c r="K3374" i="15"/>
  <c r="K3375" i="15"/>
  <c r="K3376" i="15"/>
  <c r="K3377" i="15"/>
  <c r="K3378" i="15"/>
  <c r="Q3378" i="15" s="1"/>
  <c r="K3379" i="15"/>
  <c r="K3380" i="15"/>
  <c r="K3381" i="15"/>
  <c r="K3382" i="15"/>
  <c r="K3383" i="15"/>
  <c r="K3384" i="15"/>
  <c r="K3385" i="15"/>
  <c r="K3386" i="15"/>
  <c r="K3387" i="15"/>
  <c r="K3388" i="15"/>
  <c r="K3389" i="15"/>
  <c r="K3390" i="15"/>
  <c r="K3391" i="15"/>
  <c r="K3392" i="15"/>
  <c r="K3393" i="15"/>
  <c r="Q3393" i="15" s="1"/>
  <c r="K3394" i="15"/>
  <c r="Q3394" i="15" s="1"/>
  <c r="K3395" i="15"/>
  <c r="K3396" i="15"/>
  <c r="K3397" i="15"/>
  <c r="K3398" i="15"/>
  <c r="K3399" i="15"/>
  <c r="K3400" i="15"/>
  <c r="K3401" i="15"/>
  <c r="K3402" i="15"/>
  <c r="Q3402" i="15" s="1"/>
  <c r="K3403" i="15"/>
  <c r="K3404" i="15"/>
  <c r="K3405" i="15"/>
  <c r="K3406" i="15"/>
  <c r="K3407" i="15"/>
  <c r="K3408" i="15"/>
  <c r="K3409" i="15"/>
  <c r="K3410" i="15"/>
  <c r="K3411" i="15"/>
  <c r="K3412" i="15"/>
  <c r="K3413" i="15"/>
  <c r="K3414" i="15"/>
  <c r="K3415" i="15"/>
  <c r="K3416" i="15"/>
  <c r="K2517" i="15"/>
  <c r="K3418" i="15"/>
  <c r="K3419" i="15"/>
  <c r="K3420" i="15"/>
  <c r="K3421" i="15"/>
  <c r="K3422" i="15"/>
  <c r="Q3422" i="15" s="1"/>
  <c r="K3428" i="15"/>
  <c r="K3429" i="15"/>
  <c r="K3430" i="15"/>
  <c r="Q3430" i="15" s="1"/>
  <c r="K3431" i="15"/>
  <c r="K3427" i="15"/>
  <c r="K3433" i="15"/>
  <c r="K3434" i="15"/>
  <c r="K3435" i="15"/>
  <c r="K3436" i="15"/>
  <c r="K3432" i="15"/>
  <c r="K3438" i="15"/>
  <c r="K3439" i="15"/>
  <c r="K3440" i="15"/>
  <c r="K3441" i="15"/>
  <c r="K3437" i="15"/>
  <c r="K3443" i="15"/>
  <c r="Q3443" i="15" s="1"/>
  <c r="K3444" i="15"/>
  <c r="K3445" i="15"/>
  <c r="K3446" i="15"/>
  <c r="K3442" i="15"/>
  <c r="K3448" i="15"/>
  <c r="K3449" i="15"/>
  <c r="K3450" i="15"/>
  <c r="K3451" i="15"/>
  <c r="K3447" i="15"/>
  <c r="K3453" i="15"/>
  <c r="K3454" i="15"/>
  <c r="K3455" i="15"/>
  <c r="Q3455" i="15" s="1"/>
  <c r="K3456" i="15"/>
  <c r="K3452" i="15"/>
  <c r="K3458" i="15"/>
  <c r="K3459" i="15"/>
  <c r="K3460" i="15"/>
  <c r="K3461" i="15"/>
  <c r="K3457" i="15"/>
  <c r="Q3457" i="15" s="1"/>
  <c r="K3463" i="15"/>
  <c r="Q3463" i="15" s="1"/>
  <c r="K3464" i="15"/>
  <c r="K3465" i="15"/>
  <c r="K3466" i="15"/>
  <c r="K3462" i="15"/>
  <c r="K3468" i="15"/>
  <c r="K3469" i="15"/>
  <c r="K3470" i="15"/>
  <c r="K3471" i="15"/>
  <c r="K3467" i="15"/>
  <c r="K3473" i="15"/>
  <c r="K3474" i="15"/>
  <c r="K3475" i="15"/>
  <c r="Q3475" i="15" s="1"/>
  <c r="K3476" i="15"/>
  <c r="K3472" i="15"/>
  <c r="K3478" i="15"/>
  <c r="K3479" i="15"/>
  <c r="K3480" i="15"/>
  <c r="K3481" i="15"/>
  <c r="K3477" i="15"/>
  <c r="K3483" i="15"/>
  <c r="K3484" i="15"/>
  <c r="K3485" i="15"/>
  <c r="K3486" i="15"/>
  <c r="K3482" i="15"/>
  <c r="K3488" i="15"/>
  <c r="K3489" i="15"/>
  <c r="K3490" i="15"/>
  <c r="K3491" i="15"/>
  <c r="K3487" i="15"/>
  <c r="K3493" i="15"/>
  <c r="K3494" i="15"/>
  <c r="Q3494" i="15" s="1"/>
  <c r="K3495" i="15"/>
  <c r="Q3495" i="15" s="1"/>
  <c r="K3496" i="15"/>
  <c r="K3492" i="15"/>
  <c r="K3498" i="15"/>
  <c r="K3499" i="15"/>
  <c r="K3500" i="15"/>
  <c r="K3501" i="15"/>
  <c r="K3497" i="15"/>
  <c r="K3503" i="15"/>
  <c r="K3504" i="15"/>
  <c r="K3505" i="15"/>
  <c r="K3506" i="15"/>
  <c r="K3502" i="15"/>
  <c r="K3508" i="15"/>
  <c r="K3509" i="15"/>
  <c r="K3510" i="15"/>
  <c r="K3511" i="15"/>
  <c r="K3507" i="15"/>
  <c r="K3423" i="15"/>
  <c r="K3424" i="15"/>
  <c r="K3425" i="15"/>
  <c r="K3426" i="15"/>
  <c r="K87" i="15"/>
  <c r="K3513" i="15"/>
  <c r="K3514" i="15"/>
  <c r="Q3514" i="15" s="1"/>
  <c r="K3515" i="15"/>
  <c r="K3516" i="15"/>
  <c r="K3517" i="15"/>
  <c r="K3518" i="15"/>
  <c r="K3519" i="15"/>
  <c r="K3520" i="15"/>
  <c r="K3521" i="15"/>
  <c r="Q3521" i="15" s="1"/>
  <c r="K3522" i="15"/>
  <c r="K3523" i="15"/>
  <c r="K3524" i="15"/>
  <c r="K3525" i="15"/>
  <c r="K3526" i="15"/>
  <c r="Q3526" i="15" s="1"/>
  <c r="K3527" i="15"/>
  <c r="K3528" i="15"/>
  <c r="K3529" i="15"/>
  <c r="K3530" i="15"/>
  <c r="K3531" i="15"/>
  <c r="K3532" i="15"/>
  <c r="K3533" i="15"/>
  <c r="K3534" i="15"/>
  <c r="Q3534" i="15" s="1"/>
  <c r="K3535" i="15"/>
  <c r="K3536" i="15"/>
  <c r="K3537" i="15"/>
  <c r="K3538" i="15"/>
  <c r="K3539" i="15"/>
  <c r="K3540" i="15"/>
  <c r="K3541" i="15"/>
  <c r="K3542" i="15"/>
  <c r="Q3542" i="15" s="1"/>
  <c r="K3543" i="15"/>
  <c r="K3544" i="15"/>
  <c r="K3545" i="15"/>
  <c r="K3546" i="15"/>
  <c r="Q3546" i="15" s="1"/>
  <c r="K3547" i="15"/>
  <c r="K3548" i="15"/>
  <c r="K3549" i="15"/>
  <c r="K3550" i="15"/>
  <c r="K3551" i="15"/>
  <c r="K3552" i="15"/>
  <c r="K3553" i="15"/>
  <c r="Q3553" i="15" s="1"/>
  <c r="K3554" i="15"/>
  <c r="Q3554" i="15" s="1"/>
  <c r="K3555" i="15"/>
  <c r="K3556" i="15"/>
  <c r="K3557" i="15"/>
  <c r="K3558" i="15"/>
  <c r="K3559" i="15"/>
  <c r="K3560" i="15"/>
  <c r="K3561" i="15"/>
  <c r="K3562" i="15"/>
  <c r="K3563" i="15"/>
  <c r="K3564" i="15"/>
  <c r="K3565" i="15"/>
  <c r="K3566" i="15"/>
  <c r="Q3566" i="15" s="1"/>
  <c r="K3567" i="15"/>
  <c r="K3568" i="15"/>
  <c r="K3569" i="15"/>
  <c r="K3570" i="15"/>
  <c r="K3571" i="15"/>
  <c r="K3572" i="15"/>
  <c r="K3573" i="15"/>
  <c r="K3574" i="15"/>
  <c r="K3575" i="15"/>
  <c r="K3576" i="15"/>
  <c r="K3577" i="15"/>
  <c r="K3578" i="15"/>
  <c r="K3579" i="15"/>
  <c r="K3580" i="15"/>
  <c r="K3581" i="15"/>
  <c r="K3582" i="15"/>
  <c r="Q3582" i="15" s="1"/>
  <c r="K3583" i="15"/>
  <c r="K3584" i="15"/>
  <c r="K3585" i="15"/>
  <c r="Q3585" i="15" s="1"/>
  <c r="K3586" i="15"/>
  <c r="K3587" i="15"/>
  <c r="K3588" i="15"/>
  <c r="K3589" i="15"/>
  <c r="K3590" i="15"/>
  <c r="K3591" i="15"/>
  <c r="K3592" i="15"/>
  <c r="K3593" i="15"/>
  <c r="K3594" i="15"/>
  <c r="K3595" i="15"/>
  <c r="K3596" i="15"/>
  <c r="K1437" i="15"/>
  <c r="K3598" i="15"/>
  <c r="K3599" i="15"/>
  <c r="K3600" i="15"/>
  <c r="K3601" i="15"/>
  <c r="K3602" i="15"/>
  <c r="Q3602" i="15" s="1"/>
  <c r="K3603" i="15"/>
  <c r="K3604" i="15"/>
  <c r="K3605" i="15"/>
  <c r="K3606" i="15"/>
  <c r="K3607" i="15"/>
  <c r="K3608" i="15"/>
  <c r="K3609" i="15"/>
  <c r="K3610" i="15"/>
  <c r="K3611" i="15"/>
  <c r="K3612" i="15"/>
  <c r="K3613" i="15"/>
  <c r="K3614" i="15"/>
  <c r="K3615" i="15"/>
  <c r="K3616" i="15"/>
  <c r="K3617" i="15"/>
  <c r="Q3617" i="15" s="1"/>
  <c r="K3618" i="15"/>
  <c r="K3619" i="15"/>
  <c r="K3620" i="15"/>
  <c r="K3621" i="15"/>
  <c r="K3622" i="15"/>
  <c r="K3623" i="15"/>
  <c r="K3624" i="15"/>
  <c r="K3625" i="15"/>
  <c r="K3626" i="15"/>
  <c r="K3627" i="15"/>
  <c r="K3628" i="15"/>
  <c r="K3629" i="15"/>
  <c r="K3630" i="15"/>
  <c r="K3631" i="15"/>
  <c r="K3632" i="15"/>
  <c r="K3633" i="15"/>
  <c r="K3634" i="15"/>
  <c r="K3635" i="15"/>
  <c r="K3636" i="15"/>
  <c r="K3637" i="15"/>
  <c r="K3638" i="15"/>
  <c r="K3639" i="15"/>
  <c r="K3640" i="15"/>
  <c r="K3641" i="15"/>
  <c r="Q3641" i="15" s="1"/>
  <c r="K3642" i="15"/>
  <c r="Q3642" i="15" s="1"/>
  <c r="K3643" i="15"/>
  <c r="K3644" i="15"/>
  <c r="K3645" i="15"/>
  <c r="K3646" i="15"/>
  <c r="K3647" i="15"/>
  <c r="K3648" i="15"/>
  <c r="K3649" i="15"/>
  <c r="K3650" i="15"/>
  <c r="K3651" i="15"/>
  <c r="K3652" i="15"/>
  <c r="K3653" i="15"/>
  <c r="K3654" i="15"/>
  <c r="K3655" i="15"/>
  <c r="K3656" i="15"/>
  <c r="K3657" i="15"/>
  <c r="Q3657" i="15" s="1"/>
  <c r="K3658" i="15"/>
  <c r="Q3658" i="15" s="1"/>
  <c r="K3659" i="15"/>
  <c r="K3660" i="15"/>
  <c r="K3661" i="15"/>
  <c r="K3662" i="15"/>
  <c r="K3663" i="15"/>
  <c r="K3664" i="15"/>
  <c r="K3665" i="15"/>
  <c r="K3666" i="15"/>
  <c r="K3667" i="15"/>
  <c r="K3668" i="15"/>
  <c r="K3669" i="15"/>
  <c r="K3670" i="15"/>
  <c r="Q3670" i="15" s="1"/>
  <c r="K3671" i="15"/>
  <c r="K3672" i="15"/>
  <c r="K3673" i="15"/>
  <c r="Q3673" i="15" s="1"/>
  <c r="K3674" i="15"/>
  <c r="K3675" i="15"/>
  <c r="K3676" i="15"/>
  <c r="K3677" i="15"/>
  <c r="K3678" i="15"/>
  <c r="K3679" i="15"/>
  <c r="K3680" i="15"/>
  <c r="K3681" i="15"/>
  <c r="K3682" i="15"/>
  <c r="Q3682" i="15" s="1"/>
  <c r="K3683" i="15"/>
  <c r="K3684" i="15"/>
  <c r="K3685" i="15"/>
  <c r="K3686" i="15"/>
  <c r="K3237" i="15"/>
  <c r="K3688" i="15"/>
  <c r="K3689" i="15"/>
  <c r="Q3689" i="15" s="1"/>
  <c r="K3690" i="15"/>
  <c r="K3691" i="15"/>
  <c r="K3692" i="15"/>
  <c r="K3693" i="15"/>
  <c r="K3694" i="15"/>
  <c r="K3695" i="15"/>
  <c r="K3696" i="15"/>
  <c r="K3697" i="15"/>
  <c r="K3698" i="15"/>
  <c r="Q3698" i="15" s="1"/>
  <c r="K3699" i="15"/>
  <c r="K3700" i="15"/>
  <c r="K3701" i="15"/>
  <c r="K3702" i="15"/>
  <c r="K3703" i="15"/>
  <c r="K3704" i="15"/>
  <c r="K3705" i="15"/>
  <c r="Q3705" i="15" s="1"/>
  <c r="K3706" i="15"/>
  <c r="Q3706" i="15" s="1"/>
  <c r="K3707" i="15"/>
  <c r="K3708" i="15"/>
  <c r="K3709" i="15"/>
  <c r="K3710" i="15"/>
  <c r="K3711" i="15"/>
  <c r="K3712" i="15"/>
  <c r="K3713" i="15"/>
  <c r="K3714" i="15"/>
  <c r="K3715" i="15"/>
  <c r="K3716" i="15"/>
  <c r="K3717" i="15"/>
  <c r="K3718" i="15"/>
  <c r="Q3718" i="15" s="1"/>
  <c r="K3719" i="15"/>
  <c r="K3720" i="15"/>
  <c r="K3721" i="15"/>
  <c r="Q3721" i="15" s="1"/>
  <c r="K3722" i="15"/>
  <c r="K3723" i="15"/>
  <c r="K3724" i="15"/>
  <c r="K3725" i="15"/>
  <c r="K3726" i="15"/>
  <c r="K3727" i="15"/>
  <c r="K3728" i="15"/>
  <c r="K3729" i="15"/>
  <c r="K3730" i="15"/>
  <c r="K3731" i="15"/>
  <c r="K3732" i="15"/>
  <c r="K3733" i="15"/>
  <c r="K3734" i="15"/>
  <c r="Q3734" i="15" s="1"/>
  <c r="K3735" i="15"/>
  <c r="K3736" i="15"/>
  <c r="K3737" i="15"/>
  <c r="Q3737" i="15" s="1"/>
  <c r="K3738" i="15"/>
  <c r="K3739" i="15"/>
  <c r="K3740" i="15"/>
  <c r="K3741" i="15"/>
  <c r="K3742" i="15"/>
  <c r="K3743" i="15"/>
  <c r="K3744" i="15"/>
  <c r="K3745" i="15"/>
  <c r="K3746" i="15"/>
  <c r="Q3746" i="15" s="1"/>
  <c r="K3747" i="15"/>
  <c r="K3748" i="15"/>
  <c r="K3749" i="15"/>
  <c r="K3750" i="15"/>
  <c r="K3751" i="15"/>
  <c r="K3752" i="15"/>
  <c r="K3753" i="15"/>
  <c r="Q3753" i="15" s="1"/>
  <c r="K3754" i="15"/>
  <c r="K3755" i="15"/>
  <c r="K3756" i="15"/>
  <c r="K3757" i="15"/>
  <c r="K3758" i="15"/>
  <c r="Q3758" i="15" s="1"/>
  <c r="K3759" i="15"/>
  <c r="K3760" i="15"/>
  <c r="K3761" i="15"/>
  <c r="K3762" i="15"/>
  <c r="K3763" i="15"/>
  <c r="K3764" i="15"/>
  <c r="K3765" i="15"/>
  <c r="K3766" i="15"/>
  <c r="K3767" i="15"/>
  <c r="K3768" i="15"/>
  <c r="K3769" i="15"/>
  <c r="Q3769" i="15" s="1"/>
  <c r="K3770" i="15"/>
  <c r="Q3770" i="15" s="1"/>
  <c r="K3771" i="15"/>
  <c r="K3772" i="15"/>
  <c r="K3773" i="15"/>
  <c r="K3774" i="15"/>
  <c r="K3775" i="15"/>
  <c r="K3776" i="15"/>
  <c r="K1617" i="15"/>
  <c r="K3778" i="15"/>
  <c r="Q3778" i="15" s="1"/>
  <c r="K3779" i="15"/>
  <c r="K3780" i="15"/>
  <c r="K3781" i="15"/>
  <c r="K3782" i="15"/>
  <c r="K3783" i="15"/>
  <c r="K3784" i="15"/>
  <c r="K3785" i="15"/>
  <c r="Q3785" i="15" s="1"/>
  <c r="K3786" i="15"/>
  <c r="K3787" i="15"/>
  <c r="K3788" i="15"/>
  <c r="K3789" i="15"/>
  <c r="K3790" i="15"/>
  <c r="Q3790" i="15" s="1"/>
  <c r="K3791" i="15"/>
  <c r="K3792" i="15"/>
  <c r="K3793" i="15"/>
  <c r="K3794" i="15"/>
  <c r="K3795" i="15"/>
  <c r="K3796" i="15"/>
  <c r="K3797" i="15"/>
  <c r="K3798" i="15"/>
  <c r="Q3798" i="15" s="1"/>
  <c r="K3799" i="15"/>
  <c r="K3800" i="15"/>
  <c r="K3801" i="15"/>
  <c r="Q3801" i="15" s="1"/>
  <c r="K3802" i="15"/>
  <c r="Q3802" i="15" s="1"/>
  <c r="K3803" i="15"/>
  <c r="K3804" i="15"/>
  <c r="K3805" i="15"/>
  <c r="K3806" i="15"/>
  <c r="K3807" i="15"/>
  <c r="K3808" i="15"/>
  <c r="K3809" i="15"/>
  <c r="K3810" i="15"/>
  <c r="Q3810" i="15" s="1"/>
  <c r="K3811" i="15"/>
  <c r="K3812" i="15"/>
  <c r="K3813" i="15"/>
  <c r="K3814" i="15"/>
  <c r="K3815" i="15"/>
  <c r="K3816" i="15"/>
  <c r="K3817" i="15"/>
  <c r="Q3817" i="15" s="1"/>
  <c r="K3818" i="15"/>
  <c r="K3819" i="15"/>
  <c r="K3820" i="15"/>
  <c r="K3821" i="15"/>
  <c r="K3822" i="15"/>
  <c r="K3823" i="15"/>
  <c r="K3824" i="15"/>
  <c r="K3825" i="15"/>
  <c r="K3826" i="15"/>
  <c r="Q3826" i="15" s="1"/>
  <c r="K3827" i="15"/>
  <c r="K3828" i="15"/>
  <c r="K3829" i="15"/>
  <c r="K3830" i="15"/>
  <c r="K3831" i="15"/>
  <c r="K3832" i="15"/>
  <c r="K3833" i="15"/>
  <c r="Q3833" i="15" s="1"/>
  <c r="K3834" i="15"/>
  <c r="K3835" i="15"/>
  <c r="K3836" i="15"/>
  <c r="K3837" i="15"/>
  <c r="K3838" i="15"/>
  <c r="K3839" i="15"/>
  <c r="K3840" i="15"/>
  <c r="K3841" i="15"/>
  <c r="K3842" i="15"/>
  <c r="K3843" i="15"/>
  <c r="K3844" i="15"/>
  <c r="K3845" i="15"/>
  <c r="K3846" i="15"/>
  <c r="Q3846" i="15" s="1"/>
  <c r="K3847" i="15"/>
  <c r="K3848" i="15"/>
  <c r="K3849" i="15"/>
  <c r="Q3849" i="15" s="1"/>
  <c r="K3850" i="15"/>
  <c r="K3851" i="15"/>
  <c r="K3852" i="15"/>
  <c r="K3853" i="15"/>
  <c r="K3854" i="15"/>
  <c r="Q3854" i="15" s="1"/>
  <c r="K3855" i="15"/>
  <c r="K3856" i="15"/>
  <c r="K3857" i="15"/>
  <c r="K3858" i="15"/>
  <c r="Q3858" i="15" s="1"/>
  <c r="K3859" i="15"/>
  <c r="K3860" i="15"/>
  <c r="K3861" i="15"/>
  <c r="K3862" i="15"/>
  <c r="K3863" i="15"/>
  <c r="K3864" i="15"/>
  <c r="K3865" i="15"/>
  <c r="Q3865" i="15" s="1"/>
  <c r="K3866" i="15"/>
  <c r="Q3866" i="15" s="1"/>
  <c r="K1707" i="15"/>
  <c r="K3868" i="15"/>
  <c r="K3869" i="15"/>
  <c r="K3870" i="15"/>
  <c r="K3871" i="15"/>
  <c r="K3872" i="15"/>
  <c r="K3873" i="15"/>
  <c r="K3874" i="15"/>
  <c r="Q3874" i="15" s="1"/>
  <c r="K3875" i="15"/>
  <c r="K3876" i="15"/>
  <c r="K3877" i="15"/>
  <c r="K3878" i="15"/>
  <c r="K3879" i="15"/>
  <c r="K3880" i="15"/>
  <c r="K3881" i="15"/>
  <c r="Q3881" i="15" s="1"/>
  <c r="K3882" i="15"/>
  <c r="K3883" i="15"/>
  <c r="K3884" i="15"/>
  <c r="K3885" i="15"/>
  <c r="K3886" i="15"/>
  <c r="Q3886" i="15" s="1"/>
  <c r="K3887" i="15"/>
  <c r="K3888" i="15"/>
  <c r="K3889" i="15"/>
  <c r="K3890" i="15"/>
  <c r="K3891" i="15"/>
  <c r="K3892" i="15"/>
  <c r="K3893" i="15"/>
  <c r="K3894" i="15"/>
  <c r="Q3894" i="15" s="1"/>
  <c r="K3895" i="15"/>
  <c r="K3896" i="15"/>
  <c r="K3897" i="15"/>
  <c r="Q3897" i="15" s="1"/>
  <c r="K3898" i="15"/>
  <c r="K3899" i="15"/>
  <c r="K3900" i="15"/>
  <c r="K3901" i="15"/>
  <c r="K3902" i="15"/>
  <c r="K3903" i="15"/>
  <c r="K3904" i="15"/>
  <c r="K3905" i="15"/>
  <c r="K3906" i="15"/>
  <c r="Q3906" i="15" s="1"/>
  <c r="K3907" i="15"/>
  <c r="K3908" i="15"/>
  <c r="K3909" i="15"/>
  <c r="K3910" i="15"/>
  <c r="K3911" i="15"/>
  <c r="K3912" i="15"/>
  <c r="K3913" i="15"/>
  <c r="Q3913" i="15" s="1"/>
  <c r="K3914" i="15"/>
  <c r="K3915" i="15"/>
  <c r="K3916" i="15"/>
  <c r="K3917" i="15"/>
  <c r="K3918" i="15"/>
  <c r="Q3918" i="15" s="1"/>
  <c r="K3919" i="15"/>
  <c r="K3920" i="15"/>
  <c r="K3921" i="15"/>
  <c r="K3922" i="15"/>
  <c r="K3923" i="15"/>
  <c r="K3924" i="15"/>
  <c r="K3925" i="15"/>
  <c r="K3926" i="15"/>
  <c r="K3927" i="15"/>
  <c r="K3928" i="15"/>
  <c r="K3929" i="15"/>
  <c r="Q3929" i="15" s="1"/>
  <c r="K3930" i="15"/>
  <c r="Q3930" i="15" s="1"/>
  <c r="K3931" i="15"/>
  <c r="K3932" i="15"/>
  <c r="K3933" i="15"/>
  <c r="K3934" i="15"/>
  <c r="K3935" i="15"/>
  <c r="K3936" i="15"/>
  <c r="K3937" i="15"/>
  <c r="K3938" i="15"/>
  <c r="K3939" i="15"/>
  <c r="K3940" i="15"/>
  <c r="K3941" i="15"/>
  <c r="K3942" i="15"/>
  <c r="K3943" i="15"/>
  <c r="K3944" i="15"/>
  <c r="K3945" i="15"/>
  <c r="Q3945" i="15" s="1"/>
  <c r="K3946" i="15"/>
  <c r="Q3946" i="15" s="1"/>
  <c r="K3947" i="15"/>
  <c r="K3948" i="15"/>
  <c r="K3949" i="15"/>
  <c r="K3950" i="15"/>
  <c r="K3951" i="15"/>
  <c r="K3952" i="15"/>
  <c r="K3953" i="15"/>
  <c r="K3954" i="15"/>
  <c r="K3955" i="15"/>
  <c r="K3956" i="15"/>
  <c r="K3867" i="15"/>
  <c r="K3958" i="15"/>
  <c r="Q3958" i="15" s="1"/>
  <c r="K3959" i="15"/>
  <c r="K3960" i="15"/>
  <c r="K3961" i="15"/>
  <c r="Q3961" i="15" s="1"/>
  <c r="K3962" i="15"/>
  <c r="K3963" i="15"/>
  <c r="K3964" i="15"/>
  <c r="K3965" i="15"/>
  <c r="K3966" i="15"/>
  <c r="K3967" i="15"/>
  <c r="K3968" i="15"/>
  <c r="K3969" i="15"/>
  <c r="K3970" i="15"/>
  <c r="Q3970" i="15" s="1"/>
  <c r="K3971" i="15"/>
  <c r="K3972" i="15"/>
  <c r="K3973" i="15"/>
  <c r="K3974" i="15"/>
  <c r="K3975" i="15"/>
  <c r="K3976" i="15"/>
  <c r="K3977" i="15"/>
  <c r="Q3977" i="15" s="1"/>
  <c r="K3978" i="15"/>
  <c r="K3979" i="15"/>
  <c r="K3980" i="15"/>
  <c r="K3981" i="15"/>
  <c r="K3982" i="15"/>
  <c r="Q3982" i="15" s="1"/>
  <c r="K3983" i="15"/>
  <c r="K3984" i="15"/>
  <c r="K3985" i="15"/>
  <c r="K3986" i="15"/>
  <c r="K3987" i="15"/>
  <c r="K3988" i="15"/>
  <c r="K3989" i="15"/>
  <c r="K3990" i="15"/>
  <c r="Q3990" i="15" s="1"/>
  <c r="K3991" i="15"/>
  <c r="K3992" i="15"/>
  <c r="K3993" i="15"/>
  <c r="Q3993" i="15" s="1"/>
  <c r="K3994" i="15"/>
  <c r="Q3994" i="15" s="1"/>
  <c r="K3995" i="15"/>
  <c r="K3996" i="15"/>
  <c r="K3997" i="15"/>
  <c r="K3998" i="15"/>
  <c r="K3999" i="15"/>
  <c r="K4000" i="15"/>
  <c r="K4001" i="15"/>
  <c r="K4002" i="15"/>
  <c r="K4003" i="15"/>
  <c r="K4004" i="15"/>
  <c r="K4005" i="15"/>
  <c r="K4006" i="15"/>
  <c r="Q4006" i="15" s="1"/>
  <c r="K4007" i="15"/>
  <c r="K4008" i="15"/>
  <c r="K4009" i="15"/>
  <c r="Q4009" i="15" s="1"/>
  <c r="K4010" i="15"/>
  <c r="K4011" i="15"/>
  <c r="K4012" i="15"/>
  <c r="K4013" i="15"/>
  <c r="K4014" i="15"/>
  <c r="K4015" i="15"/>
  <c r="K4016" i="15"/>
  <c r="K4017" i="15"/>
  <c r="K4018" i="15"/>
  <c r="Q4018" i="15" s="1"/>
  <c r="K4019" i="15"/>
  <c r="K4020" i="15"/>
  <c r="K4021" i="15"/>
  <c r="K4022" i="15"/>
  <c r="K4023" i="15"/>
  <c r="K4024" i="15"/>
  <c r="K4025" i="15"/>
  <c r="Q4025" i="15" s="1"/>
  <c r="K4026" i="15"/>
  <c r="K4027" i="15"/>
  <c r="K4028" i="15"/>
  <c r="K4029" i="15"/>
  <c r="K4030" i="15"/>
  <c r="K4031" i="15"/>
  <c r="K4032" i="15"/>
  <c r="K4033" i="15"/>
  <c r="K4034" i="15"/>
  <c r="K4035" i="15"/>
  <c r="K4036" i="15"/>
  <c r="K4037" i="15"/>
  <c r="K4038" i="15"/>
  <c r="K4039" i="15"/>
  <c r="K4040" i="15"/>
  <c r="K4041" i="15"/>
  <c r="Q4041" i="15" s="1"/>
  <c r="K4042" i="15"/>
  <c r="K4043" i="15"/>
  <c r="K4044" i="15"/>
  <c r="K4045" i="15"/>
  <c r="K4046" i="15"/>
  <c r="K267" i="15"/>
  <c r="K4048" i="15"/>
  <c r="K4049" i="15"/>
  <c r="K4050" i="15"/>
  <c r="Q4050" i="15" s="1"/>
  <c r="K4051" i="15"/>
  <c r="K4052" i="15"/>
  <c r="K4058" i="15"/>
  <c r="K4054" i="15"/>
  <c r="K4055" i="15"/>
  <c r="K4056" i="15"/>
  <c r="K4057" i="15"/>
  <c r="Q4057" i="15" s="1"/>
  <c r="K4063" i="15"/>
  <c r="K4059" i="15"/>
  <c r="K4060" i="15"/>
  <c r="K4061" i="15"/>
  <c r="K4062" i="15"/>
  <c r="Q4062" i="15" s="1"/>
  <c r="K4068" i="15"/>
  <c r="K4064" i="15"/>
  <c r="K4065" i="15"/>
  <c r="K4066" i="15"/>
  <c r="K4067" i="15"/>
  <c r="K4073" i="15"/>
  <c r="K4069" i="15"/>
  <c r="K4070" i="15"/>
  <c r="K4071" i="15"/>
  <c r="K4072" i="15"/>
  <c r="K4078" i="15"/>
  <c r="Q4078" i="15" s="1"/>
  <c r="K4074" i="15"/>
  <c r="Q4074" i="15" s="1"/>
  <c r="K4075" i="15"/>
  <c r="K4076" i="15"/>
  <c r="K4077" i="15"/>
  <c r="K4083" i="15"/>
  <c r="K4079" i="15"/>
  <c r="K4080" i="15"/>
  <c r="K4081" i="15"/>
  <c r="K4082" i="15"/>
  <c r="K4088" i="15"/>
  <c r="K4084" i="15"/>
  <c r="K4085" i="15"/>
  <c r="K4086" i="15"/>
  <c r="K4087" i="15"/>
  <c r="K4093" i="15"/>
  <c r="K4089" i="15"/>
  <c r="Q4089" i="15" s="1"/>
  <c r="K4090" i="15"/>
  <c r="K4091" i="15"/>
  <c r="K4092" i="15"/>
  <c r="K4098" i="15"/>
  <c r="K4094" i="15"/>
  <c r="K4095" i="15"/>
  <c r="K4096" i="15"/>
  <c r="K4097" i="15"/>
  <c r="K4103" i="15"/>
  <c r="Q4103" i="15" s="1"/>
  <c r="K4099" i="15"/>
  <c r="K4100" i="15"/>
  <c r="K4101" i="15"/>
  <c r="K4102" i="15"/>
  <c r="K4108" i="15"/>
  <c r="K4104" i="15"/>
  <c r="K4105" i="15"/>
  <c r="Q4105" i="15" s="1"/>
  <c r="K4106" i="15"/>
  <c r="Q4106" i="15" s="1"/>
  <c r="K4107" i="15"/>
  <c r="K4113" i="15"/>
  <c r="K4109" i="15"/>
  <c r="K4110" i="15"/>
  <c r="Q4110" i="15" s="1"/>
  <c r="K4111" i="15"/>
  <c r="K4112" i="15"/>
  <c r="K4118" i="15"/>
  <c r="K4114" i="15"/>
  <c r="K4115" i="15"/>
  <c r="K4116" i="15"/>
  <c r="K4117" i="15"/>
  <c r="K4123" i="15"/>
  <c r="K4119" i="15"/>
  <c r="K4120" i="15"/>
  <c r="K4121" i="15"/>
  <c r="Q4121" i="15" s="1"/>
  <c r="K4122" i="15"/>
  <c r="Q4122" i="15" s="1"/>
  <c r="K4128" i="15"/>
  <c r="K4124" i="15"/>
  <c r="K4125" i="15"/>
  <c r="K4126" i="15"/>
  <c r="K4127" i="15"/>
  <c r="K4133" i="15"/>
  <c r="K4129" i="15"/>
  <c r="K4130" i="15"/>
  <c r="K4131" i="15"/>
  <c r="K4132" i="15"/>
  <c r="K4138" i="15"/>
  <c r="Q4138" i="15" s="1"/>
  <c r="K4134" i="15"/>
  <c r="Q4134" i="15" s="1"/>
  <c r="K4135" i="15"/>
  <c r="K4136" i="15"/>
  <c r="K3417" i="15"/>
  <c r="Q3417" i="15" s="1"/>
  <c r="K4053" i="15"/>
  <c r="K4139" i="15"/>
  <c r="K4140" i="15"/>
  <c r="K4141" i="15"/>
  <c r="K4142" i="15"/>
  <c r="K4143" i="15"/>
  <c r="K4144" i="15"/>
  <c r="K4145" i="15"/>
  <c r="K4146" i="15"/>
  <c r="K4147" i="15"/>
  <c r="K4148" i="15"/>
  <c r="K4149" i="15"/>
  <c r="K4150" i="15"/>
  <c r="Q4150" i="15" s="1"/>
  <c r="K4151" i="15"/>
  <c r="K4152" i="15"/>
  <c r="K4153" i="15"/>
  <c r="Q4153" i="15" s="1"/>
  <c r="K4154" i="15"/>
  <c r="K4155" i="15"/>
  <c r="K4156" i="15"/>
  <c r="K4157" i="15"/>
  <c r="K4158" i="15"/>
  <c r="Q4158" i="15" s="1"/>
  <c r="K4159" i="15"/>
  <c r="K4160" i="15"/>
  <c r="K4161" i="15"/>
  <c r="K4162" i="15"/>
  <c r="K4163" i="15"/>
  <c r="Q4163" i="15" s="1"/>
  <c r="K4164" i="15"/>
  <c r="K4165" i="15"/>
  <c r="K4166" i="15"/>
  <c r="K4167" i="15"/>
  <c r="K4168" i="15"/>
  <c r="K4169" i="15"/>
  <c r="Q4169" i="15" s="1"/>
  <c r="K4170" i="15"/>
  <c r="K4171" i="15"/>
  <c r="K4172" i="15"/>
  <c r="K4173" i="15"/>
  <c r="K4174" i="15"/>
  <c r="K4175" i="15"/>
  <c r="K4176" i="15"/>
  <c r="K4177" i="15"/>
  <c r="K4178" i="15"/>
  <c r="K4179" i="15"/>
  <c r="K4180" i="15"/>
  <c r="K4181" i="15"/>
  <c r="K4182" i="15"/>
  <c r="K4183" i="15"/>
  <c r="K4184" i="15"/>
  <c r="K4185" i="15"/>
  <c r="Q4185" i="15" s="1"/>
  <c r="K4186" i="15"/>
  <c r="K4187" i="15"/>
  <c r="K4188" i="15"/>
  <c r="K4189" i="15"/>
  <c r="K4190" i="15"/>
  <c r="K4191" i="15"/>
  <c r="K4192" i="15"/>
  <c r="K4193" i="15"/>
  <c r="K4194" i="15"/>
  <c r="K4195" i="15"/>
  <c r="K4196" i="15"/>
  <c r="K4197" i="15"/>
  <c r="Q4197" i="15" s="1"/>
  <c r="K4198" i="15"/>
  <c r="K4199" i="15"/>
  <c r="K4200" i="15"/>
  <c r="K4201" i="15"/>
  <c r="Q4201" i="15" s="1"/>
  <c r="K4202" i="15"/>
  <c r="Q4202" i="15" s="1"/>
  <c r="K4203" i="15"/>
  <c r="K4204" i="15"/>
  <c r="K4205" i="15"/>
  <c r="K4206" i="15"/>
  <c r="K4207" i="15"/>
  <c r="K4208" i="15"/>
  <c r="K4209" i="15"/>
  <c r="K4210" i="15"/>
  <c r="K4211" i="15"/>
  <c r="K4212" i="15"/>
  <c r="K4213" i="15"/>
  <c r="Q4213" i="15" s="1"/>
  <c r="K4214" i="15"/>
  <c r="K4215" i="15"/>
  <c r="K4216" i="15"/>
  <c r="K4217" i="15"/>
  <c r="Q4217" i="15" s="1"/>
  <c r="K4218" i="15"/>
  <c r="K4219" i="15"/>
  <c r="K4220" i="15"/>
  <c r="K4221" i="15"/>
  <c r="K4222" i="15"/>
  <c r="Q4222" i="15" s="1"/>
  <c r="K4223" i="15"/>
  <c r="K4224" i="15"/>
  <c r="K4225" i="15"/>
  <c r="Q4225" i="15" s="1"/>
  <c r="K4226" i="15"/>
  <c r="K1887" i="15"/>
  <c r="K4228" i="15"/>
  <c r="K4229" i="15"/>
  <c r="Q4229" i="15" s="1"/>
  <c r="K4230" i="15"/>
  <c r="K4231" i="15"/>
  <c r="K4232" i="15"/>
  <c r="K4233" i="15"/>
  <c r="Q4233" i="15" s="1"/>
  <c r="K4234" i="15"/>
  <c r="Q4234" i="15" s="1"/>
  <c r="K4235" i="15"/>
  <c r="K4236" i="15"/>
  <c r="K4237" i="15"/>
  <c r="Q4237" i="15" s="1"/>
  <c r="K4238" i="15"/>
  <c r="K4239" i="15"/>
  <c r="K4240" i="15"/>
  <c r="K4241" i="15"/>
  <c r="Q4241" i="15" s="1"/>
  <c r="K4242" i="15"/>
  <c r="K4243" i="15"/>
  <c r="K4244" i="15"/>
  <c r="K4245" i="15"/>
  <c r="Q4245" i="15" s="1"/>
  <c r="K4246" i="15"/>
  <c r="Q4246" i="15" s="1"/>
  <c r="K4247" i="15"/>
  <c r="K4248" i="15"/>
  <c r="K4249" i="15"/>
  <c r="Q4249" i="15" s="1"/>
  <c r="K4250" i="15"/>
  <c r="K4251" i="15"/>
  <c r="K4252" i="15"/>
  <c r="K4253" i="15"/>
  <c r="Q4253" i="15" s="1"/>
  <c r="K4254" i="15"/>
  <c r="Q4254" i="15" s="1"/>
  <c r="K4255" i="15"/>
  <c r="K4256" i="15"/>
  <c r="K4257" i="15"/>
  <c r="Q4257" i="15" s="1"/>
  <c r="K4258" i="15"/>
  <c r="K4259" i="15"/>
  <c r="K4260" i="15"/>
  <c r="K4261" i="15"/>
  <c r="Q4261" i="15" s="1"/>
  <c r="K4262" i="15"/>
  <c r="K4263" i="15"/>
  <c r="K4264" i="15"/>
  <c r="K4265" i="15"/>
  <c r="Q4265" i="15" s="1"/>
  <c r="K4266" i="15"/>
  <c r="Q4266" i="15" s="1"/>
  <c r="K4267" i="15"/>
  <c r="K4268" i="15"/>
  <c r="K4269" i="15"/>
  <c r="K4270" i="15"/>
  <c r="K4271" i="15"/>
  <c r="K4272" i="15"/>
  <c r="K4273" i="15"/>
  <c r="Q4273" i="15" s="1"/>
  <c r="K4274" i="15"/>
  <c r="K4275" i="15"/>
  <c r="K4276" i="15"/>
  <c r="K4277" i="15"/>
  <c r="Q4277" i="15" s="1"/>
  <c r="K4278" i="15"/>
  <c r="Q4278" i="15" s="1"/>
  <c r="K4279" i="15"/>
  <c r="K4280" i="15"/>
  <c r="K4281" i="15"/>
  <c r="Q4281" i="15" s="1"/>
  <c r="K4282" i="15"/>
  <c r="K4283" i="15"/>
  <c r="K4284" i="15"/>
  <c r="K4285" i="15"/>
  <c r="Q4285" i="15" s="1"/>
  <c r="K4286" i="15"/>
  <c r="K4287" i="15"/>
  <c r="K4288" i="15"/>
  <c r="K4289" i="15"/>
  <c r="K4290" i="15"/>
  <c r="Q4290" i="15" s="1"/>
  <c r="K4291" i="15"/>
  <c r="K4292" i="15"/>
  <c r="K4293" i="15"/>
  <c r="Q4293" i="15" s="1"/>
  <c r="K4294" i="15"/>
  <c r="K4295" i="15"/>
  <c r="K4296" i="15"/>
  <c r="K4297" i="15"/>
  <c r="Q4297" i="15" s="1"/>
  <c r="K4298" i="15"/>
  <c r="K4299" i="15"/>
  <c r="K4300" i="15"/>
  <c r="K4301" i="15"/>
  <c r="K4302" i="15"/>
  <c r="Q4302" i="15" s="1"/>
  <c r="K4303" i="15"/>
  <c r="K4304" i="15"/>
  <c r="K4305" i="15"/>
  <c r="Q4305" i="15" s="1"/>
  <c r="K4306" i="15"/>
  <c r="K4307" i="15"/>
  <c r="K4308" i="15"/>
  <c r="K4309" i="15"/>
  <c r="Q4309" i="15" s="1"/>
  <c r="K4310" i="15"/>
  <c r="Q4310" i="15" s="1"/>
  <c r="K4311" i="15"/>
  <c r="K4312" i="15"/>
  <c r="K4313" i="15"/>
  <c r="Q4313" i="15" s="1"/>
  <c r="K4314" i="15"/>
  <c r="Q4314" i="15" s="1"/>
  <c r="K4315" i="15"/>
  <c r="K4316" i="15"/>
  <c r="K447" i="15"/>
  <c r="Q447" i="15" s="1"/>
  <c r="K4318" i="15"/>
  <c r="Q4318" i="15" s="1"/>
  <c r="K4319" i="15"/>
  <c r="Q4319" i="15" s="1"/>
  <c r="K4320" i="15"/>
  <c r="Q4320" i="15" s="1"/>
  <c r="K4321" i="15"/>
  <c r="Q4321" i="15" s="1"/>
  <c r="K4322" i="15"/>
  <c r="K8" i="15"/>
  <c r="I6" i="5"/>
  <c r="I7" i="5"/>
  <c r="I10" i="5"/>
  <c r="I11" i="5"/>
  <c r="I14" i="5"/>
  <c r="I15" i="5"/>
  <c r="I18" i="5"/>
  <c r="I19" i="5"/>
  <c r="I22" i="5"/>
  <c r="I23" i="5"/>
  <c r="I26" i="5"/>
  <c r="I27" i="5"/>
  <c r="I30" i="5"/>
  <c r="I31" i="5"/>
  <c r="I34" i="5"/>
  <c r="I35" i="5"/>
  <c r="I38" i="5"/>
  <c r="I39" i="5"/>
  <c r="I42" i="5"/>
  <c r="I43" i="5"/>
  <c r="I46" i="5"/>
  <c r="I47" i="5"/>
  <c r="I50" i="5"/>
  <c r="I51" i="5"/>
  <c r="I54" i="5"/>
  <c r="I55" i="5"/>
  <c r="I58" i="5"/>
  <c r="I59" i="5"/>
  <c r="I62" i="5"/>
  <c r="I63" i="5"/>
  <c r="I66" i="5"/>
  <c r="I67" i="5"/>
  <c r="I70" i="5"/>
  <c r="I71" i="5"/>
  <c r="I74" i="5"/>
  <c r="I75" i="5"/>
  <c r="I78" i="5"/>
  <c r="I79" i="5"/>
  <c r="I82" i="5"/>
  <c r="I83" i="5"/>
  <c r="I86" i="5"/>
  <c r="I87" i="5"/>
  <c r="I90" i="5"/>
  <c r="I91" i="5"/>
  <c r="I94" i="5"/>
  <c r="I95" i="5"/>
  <c r="I98" i="5"/>
  <c r="I99" i="5"/>
  <c r="I102" i="5"/>
  <c r="I103" i="5"/>
  <c r="I106" i="5"/>
  <c r="I107" i="5"/>
  <c r="I110" i="5"/>
  <c r="I111" i="5"/>
  <c r="I114" i="5"/>
  <c r="I115" i="5"/>
  <c r="I118" i="5"/>
  <c r="I119" i="5"/>
  <c r="I122" i="5"/>
  <c r="I123" i="5"/>
  <c r="I126" i="5"/>
  <c r="I127" i="5"/>
  <c r="I130" i="5"/>
  <c r="I131" i="5"/>
  <c r="I134" i="5"/>
  <c r="I135" i="5"/>
  <c r="I138" i="5"/>
  <c r="I139" i="5"/>
  <c r="I142" i="5"/>
  <c r="I143" i="5"/>
  <c r="I146" i="5"/>
  <c r="I147" i="5"/>
  <c r="I150" i="5"/>
  <c r="I151" i="5"/>
  <c r="I154" i="5"/>
  <c r="I155" i="5"/>
  <c r="I158" i="5"/>
  <c r="I159" i="5"/>
  <c r="I162" i="5"/>
  <c r="I163" i="5"/>
  <c r="I166" i="5"/>
  <c r="I167" i="5"/>
  <c r="I170" i="5"/>
  <c r="I171" i="5"/>
  <c r="I174" i="5"/>
  <c r="I175" i="5"/>
  <c r="I178" i="5"/>
  <c r="I179" i="5"/>
  <c r="I182" i="5"/>
  <c r="I183" i="5"/>
  <c r="I186" i="5"/>
  <c r="I187" i="5"/>
  <c r="I190" i="5"/>
  <c r="I191" i="5"/>
  <c r="I194" i="5"/>
  <c r="I195" i="5"/>
  <c r="I198" i="5"/>
  <c r="I199" i="5"/>
  <c r="I202" i="5"/>
  <c r="I203" i="5"/>
  <c r="I206" i="5"/>
  <c r="I207" i="5"/>
  <c r="I210" i="5"/>
  <c r="I211" i="5"/>
  <c r="I214" i="5"/>
  <c r="I215" i="5"/>
  <c r="I218" i="5"/>
  <c r="I219" i="5"/>
  <c r="I222" i="5"/>
  <c r="I223" i="5"/>
  <c r="I226" i="5"/>
  <c r="I227" i="5"/>
  <c r="I230" i="5"/>
  <c r="I231" i="5"/>
  <c r="I234" i="5"/>
  <c r="I235" i="5"/>
  <c r="I238" i="5"/>
  <c r="I239" i="5"/>
  <c r="I242" i="5"/>
  <c r="I243" i="5"/>
  <c r="I246" i="5"/>
  <c r="I247" i="5"/>
  <c r="I250" i="5"/>
  <c r="I251" i="5"/>
  <c r="I254" i="5"/>
  <c r="I255" i="5"/>
  <c r="I258" i="5"/>
  <c r="I259" i="5"/>
  <c r="I262" i="5"/>
  <c r="I263" i="5"/>
  <c r="I266" i="5"/>
  <c r="I267" i="5"/>
  <c r="I270" i="5"/>
  <c r="I271" i="5"/>
  <c r="H4" i="5"/>
  <c r="I4" i="5" s="1"/>
  <c r="H5" i="5"/>
  <c r="I5" i="5" s="1"/>
  <c r="H6" i="5"/>
  <c r="H7" i="5"/>
  <c r="H8" i="5"/>
  <c r="I8" i="5" s="1"/>
  <c r="H9" i="5"/>
  <c r="I9" i="5" s="1"/>
  <c r="H10" i="5"/>
  <c r="H11" i="5"/>
  <c r="H12" i="5"/>
  <c r="I12" i="5" s="1"/>
  <c r="H13" i="5"/>
  <c r="I13" i="5" s="1"/>
  <c r="H14" i="5"/>
  <c r="H15" i="5"/>
  <c r="H16" i="5"/>
  <c r="I16" i="5" s="1"/>
  <c r="H17" i="5"/>
  <c r="I17" i="5" s="1"/>
  <c r="H18" i="5"/>
  <c r="H19" i="5"/>
  <c r="H20" i="5"/>
  <c r="I20" i="5" s="1"/>
  <c r="H21" i="5"/>
  <c r="I21" i="5" s="1"/>
  <c r="H22" i="5"/>
  <c r="H23" i="5"/>
  <c r="H24" i="5"/>
  <c r="I24" i="5" s="1"/>
  <c r="H25" i="5"/>
  <c r="I25" i="5" s="1"/>
  <c r="H26" i="5"/>
  <c r="H27" i="5"/>
  <c r="H28" i="5"/>
  <c r="I28" i="5" s="1"/>
  <c r="H29" i="5"/>
  <c r="I29" i="5" s="1"/>
  <c r="H30" i="5"/>
  <c r="H31" i="5"/>
  <c r="H32" i="5"/>
  <c r="I32" i="5" s="1"/>
  <c r="H33" i="5"/>
  <c r="I33" i="5" s="1"/>
  <c r="H34" i="5"/>
  <c r="H35" i="5"/>
  <c r="H36" i="5"/>
  <c r="I36" i="5" s="1"/>
  <c r="H37" i="5"/>
  <c r="I37" i="5" s="1"/>
  <c r="H38" i="5"/>
  <c r="H39" i="5"/>
  <c r="H40" i="5"/>
  <c r="I40" i="5" s="1"/>
  <c r="H41" i="5"/>
  <c r="I41" i="5" s="1"/>
  <c r="H42" i="5"/>
  <c r="H43" i="5"/>
  <c r="H44" i="5"/>
  <c r="I44" i="5" s="1"/>
  <c r="H45" i="5"/>
  <c r="I45" i="5" s="1"/>
  <c r="H46" i="5"/>
  <c r="H47" i="5"/>
  <c r="H48" i="5"/>
  <c r="I48" i="5" s="1"/>
  <c r="H49" i="5"/>
  <c r="I49" i="5" s="1"/>
  <c r="H50" i="5"/>
  <c r="H51" i="5"/>
  <c r="H52" i="5"/>
  <c r="I52" i="5" s="1"/>
  <c r="H53" i="5"/>
  <c r="I53" i="5" s="1"/>
  <c r="H54" i="5"/>
  <c r="H55" i="5"/>
  <c r="H56" i="5"/>
  <c r="I56" i="5" s="1"/>
  <c r="H57" i="5"/>
  <c r="I57" i="5" s="1"/>
  <c r="H58" i="5"/>
  <c r="H59" i="5"/>
  <c r="H60" i="5"/>
  <c r="I60" i="5" s="1"/>
  <c r="H61" i="5"/>
  <c r="I61" i="5" s="1"/>
  <c r="H62" i="5"/>
  <c r="H63" i="5"/>
  <c r="H64" i="5"/>
  <c r="I64" i="5" s="1"/>
  <c r="H65" i="5"/>
  <c r="I65" i="5" s="1"/>
  <c r="H66" i="5"/>
  <c r="H67" i="5"/>
  <c r="H68" i="5"/>
  <c r="I68" i="5" s="1"/>
  <c r="H69" i="5"/>
  <c r="I69" i="5" s="1"/>
  <c r="H70" i="5"/>
  <c r="H71" i="5"/>
  <c r="H72" i="5"/>
  <c r="I72" i="5" s="1"/>
  <c r="H73" i="5"/>
  <c r="I73" i="5" s="1"/>
  <c r="H74" i="5"/>
  <c r="H75" i="5"/>
  <c r="H76" i="5"/>
  <c r="I76" i="5" s="1"/>
  <c r="H77" i="5"/>
  <c r="I77" i="5" s="1"/>
  <c r="H78" i="5"/>
  <c r="H79" i="5"/>
  <c r="H80" i="5"/>
  <c r="I80" i="5" s="1"/>
  <c r="H81" i="5"/>
  <c r="I81" i="5" s="1"/>
  <c r="H82" i="5"/>
  <c r="H83" i="5"/>
  <c r="H84" i="5"/>
  <c r="I84" i="5" s="1"/>
  <c r="H85" i="5"/>
  <c r="I85" i="5" s="1"/>
  <c r="H86" i="5"/>
  <c r="H87" i="5"/>
  <c r="H88" i="5"/>
  <c r="I88" i="5" s="1"/>
  <c r="H89" i="5"/>
  <c r="I89" i="5" s="1"/>
  <c r="H90" i="5"/>
  <c r="H91" i="5"/>
  <c r="H92" i="5"/>
  <c r="I92" i="5" s="1"/>
  <c r="H93" i="5"/>
  <c r="I93" i="5" s="1"/>
  <c r="H94" i="5"/>
  <c r="H95" i="5"/>
  <c r="H96" i="5"/>
  <c r="I96" i="5" s="1"/>
  <c r="H97" i="5"/>
  <c r="I97" i="5" s="1"/>
  <c r="H98" i="5"/>
  <c r="H99" i="5"/>
  <c r="H100" i="5"/>
  <c r="I100" i="5" s="1"/>
  <c r="H101" i="5"/>
  <c r="I101" i="5" s="1"/>
  <c r="H102" i="5"/>
  <c r="H103" i="5"/>
  <c r="H104" i="5"/>
  <c r="I104" i="5" s="1"/>
  <c r="H105" i="5"/>
  <c r="I105" i="5" s="1"/>
  <c r="H106" i="5"/>
  <c r="H107" i="5"/>
  <c r="H108" i="5"/>
  <c r="I108" i="5" s="1"/>
  <c r="H109" i="5"/>
  <c r="I109" i="5" s="1"/>
  <c r="H110" i="5"/>
  <c r="H111" i="5"/>
  <c r="H112" i="5"/>
  <c r="I112" i="5" s="1"/>
  <c r="H113" i="5"/>
  <c r="I113" i="5" s="1"/>
  <c r="H114" i="5"/>
  <c r="H115" i="5"/>
  <c r="H116" i="5"/>
  <c r="I116" i="5" s="1"/>
  <c r="H117" i="5"/>
  <c r="I117" i="5" s="1"/>
  <c r="H118" i="5"/>
  <c r="H119" i="5"/>
  <c r="H120" i="5"/>
  <c r="I120" i="5" s="1"/>
  <c r="H121" i="5"/>
  <c r="I121" i="5" s="1"/>
  <c r="H122" i="5"/>
  <c r="H123" i="5"/>
  <c r="H124" i="5"/>
  <c r="I124" i="5" s="1"/>
  <c r="H125" i="5"/>
  <c r="I125" i="5" s="1"/>
  <c r="H126" i="5"/>
  <c r="H127" i="5"/>
  <c r="H128" i="5"/>
  <c r="I128" i="5" s="1"/>
  <c r="H129" i="5"/>
  <c r="I129" i="5" s="1"/>
  <c r="H130" i="5"/>
  <c r="H131" i="5"/>
  <c r="H132" i="5"/>
  <c r="I132" i="5" s="1"/>
  <c r="H133" i="5"/>
  <c r="I133" i="5" s="1"/>
  <c r="H134" i="5"/>
  <c r="H135" i="5"/>
  <c r="H136" i="5"/>
  <c r="I136" i="5" s="1"/>
  <c r="H137" i="5"/>
  <c r="I137" i="5" s="1"/>
  <c r="H138" i="5"/>
  <c r="H139" i="5"/>
  <c r="H140" i="5"/>
  <c r="I140" i="5" s="1"/>
  <c r="H141" i="5"/>
  <c r="I141" i="5" s="1"/>
  <c r="H142" i="5"/>
  <c r="H143" i="5"/>
  <c r="H144" i="5"/>
  <c r="I144" i="5" s="1"/>
  <c r="H145" i="5"/>
  <c r="I145" i="5" s="1"/>
  <c r="H146" i="5"/>
  <c r="H147" i="5"/>
  <c r="H148" i="5"/>
  <c r="I148" i="5" s="1"/>
  <c r="H149" i="5"/>
  <c r="I149" i="5" s="1"/>
  <c r="H150" i="5"/>
  <c r="H151" i="5"/>
  <c r="H152" i="5"/>
  <c r="I152" i="5" s="1"/>
  <c r="H153" i="5"/>
  <c r="I153" i="5" s="1"/>
  <c r="H154" i="5"/>
  <c r="H155" i="5"/>
  <c r="H156" i="5"/>
  <c r="I156" i="5" s="1"/>
  <c r="H157" i="5"/>
  <c r="I157" i="5" s="1"/>
  <c r="H158" i="5"/>
  <c r="H159" i="5"/>
  <c r="H160" i="5"/>
  <c r="I160" i="5" s="1"/>
  <c r="H161" i="5"/>
  <c r="I161" i="5" s="1"/>
  <c r="H162" i="5"/>
  <c r="H163" i="5"/>
  <c r="H164" i="5"/>
  <c r="I164" i="5" s="1"/>
  <c r="H165" i="5"/>
  <c r="I165" i="5" s="1"/>
  <c r="H166" i="5"/>
  <c r="H167" i="5"/>
  <c r="H168" i="5"/>
  <c r="I168" i="5" s="1"/>
  <c r="H169" i="5"/>
  <c r="I169" i="5" s="1"/>
  <c r="H170" i="5"/>
  <c r="H171" i="5"/>
  <c r="H172" i="5"/>
  <c r="I172" i="5" s="1"/>
  <c r="H173" i="5"/>
  <c r="I173" i="5" s="1"/>
  <c r="H174" i="5"/>
  <c r="H175" i="5"/>
  <c r="H176" i="5"/>
  <c r="I176" i="5" s="1"/>
  <c r="H177" i="5"/>
  <c r="I177" i="5" s="1"/>
  <c r="H178" i="5"/>
  <c r="H179" i="5"/>
  <c r="H180" i="5"/>
  <c r="I180" i="5" s="1"/>
  <c r="H181" i="5"/>
  <c r="I181" i="5" s="1"/>
  <c r="H182" i="5"/>
  <c r="H183" i="5"/>
  <c r="H184" i="5"/>
  <c r="I184" i="5" s="1"/>
  <c r="H185" i="5"/>
  <c r="I185" i="5" s="1"/>
  <c r="H186" i="5"/>
  <c r="H187" i="5"/>
  <c r="H188" i="5"/>
  <c r="I188" i="5" s="1"/>
  <c r="H189" i="5"/>
  <c r="I189" i="5" s="1"/>
  <c r="H190" i="5"/>
  <c r="H191" i="5"/>
  <c r="H192" i="5"/>
  <c r="I192" i="5" s="1"/>
  <c r="H193" i="5"/>
  <c r="I193" i="5" s="1"/>
  <c r="H194" i="5"/>
  <c r="H195" i="5"/>
  <c r="H196" i="5"/>
  <c r="I196" i="5" s="1"/>
  <c r="H197" i="5"/>
  <c r="I197" i="5" s="1"/>
  <c r="H198" i="5"/>
  <c r="H199" i="5"/>
  <c r="H200" i="5"/>
  <c r="I200" i="5" s="1"/>
  <c r="H201" i="5"/>
  <c r="I201" i="5" s="1"/>
  <c r="H202" i="5"/>
  <c r="H203" i="5"/>
  <c r="H204" i="5"/>
  <c r="I204" i="5" s="1"/>
  <c r="H205" i="5"/>
  <c r="I205" i="5" s="1"/>
  <c r="H206" i="5"/>
  <c r="H207" i="5"/>
  <c r="H208" i="5"/>
  <c r="I208" i="5" s="1"/>
  <c r="H209" i="5"/>
  <c r="I209" i="5" s="1"/>
  <c r="H210" i="5"/>
  <c r="H211" i="5"/>
  <c r="H212" i="5"/>
  <c r="I212" i="5" s="1"/>
  <c r="H213" i="5"/>
  <c r="I213" i="5" s="1"/>
  <c r="H214" i="5"/>
  <c r="H215" i="5"/>
  <c r="H216" i="5"/>
  <c r="I216" i="5" s="1"/>
  <c r="H217" i="5"/>
  <c r="I217" i="5" s="1"/>
  <c r="H218" i="5"/>
  <c r="H219" i="5"/>
  <c r="H220" i="5"/>
  <c r="I220" i="5" s="1"/>
  <c r="H221" i="5"/>
  <c r="I221" i="5" s="1"/>
  <c r="H222" i="5"/>
  <c r="H223" i="5"/>
  <c r="H224" i="5"/>
  <c r="I224" i="5" s="1"/>
  <c r="H225" i="5"/>
  <c r="I225" i="5" s="1"/>
  <c r="H226" i="5"/>
  <c r="H227" i="5"/>
  <c r="H228" i="5"/>
  <c r="I228" i="5" s="1"/>
  <c r="H229" i="5"/>
  <c r="I229" i="5" s="1"/>
  <c r="H230" i="5"/>
  <c r="H231" i="5"/>
  <c r="H232" i="5"/>
  <c r="I232" i="5" s="1"/>
  <c r="H233" i="5"/>
  <c r="I233" i="5" s="1"/>
  <c r="H234" i="5"/>
  <c r="H235" i="5"/>
  <c r="H236" i="5"/>
  <c r="I236" i="5" s="1"/>
  <c r="H237" i="5"/>
  <c r="I237" i="5" s="1"/>
  <c r="H238" i="5"/>
  <c r="H239" i="5"/>
  <c r="H240" i="5"/>
  <c r="I240" i="5" s="1"/>
  <c r="H241" i="5"/>
  <c r="I241" i="5" s="1"/>
  <c r="H242" i="5"/>
  <c r="H243" i="5"/>
  <c r="H244" i="5"/>
  <c r="I244" i="5" s="1"/>
  <c r="H245" i="5"/>
  <c r="I245" i="5" s="1"/>
  <c r="H246" i="5"/>
  <c r="H247" i="5"/>
  <c r="H248" i="5"/>
  <c r="I248" i="5" s="1"/>
  <c r="H249" i="5"/>
  <c r="I249" i="5" s="1"/>
  <c r="H250" i="5"/>
  <c r="H251" i="5"/>
  <c r="H252" i="5"/>
  <c r="I252" i="5" s="1"/>
  <c r="H253" i="5"/>
  <c r="I253" i="5" s="1"/>
  <c r="H254" i="5"/>
  <c r="H255" i="5"/>
  <c r="H256" i="5"/>
  <c r="I256" i="5" s="1"/>
  <c r="H257" i="5"/>
  <c r="I257" i="5" s="1"/>
  <c r="H258" i="5"/>
  <c r="H259" i="5"/>
  <c r="H260" i="5"/>
  <c r="I260" i="5" s="1"/>
  <c r="H261" i="5"/>
  <c r="I261" i="5" s="1"/>
  <c r="H262" i="5"/>
  <c r="H263" i="5"/>
  <c r="H264" i="5"/>
  <c r="I264" i="5" s="1"/>
  <c r="H265" i="5"/>
  <c r="I265" i="5" s="1"/>
  <c r="H266" i="5"/>
  <c r="H267" i="5"/>
  <c r="H268" i="5"/>
  <c r="I268" i="5" s="1"/>
  <c r="H269" i="5"/>
  <c r="I269" i="5" s="1"/>
  <c r="H270" i="5"/>
  <c r="H271" i="5"/>
  <c r="H272" i="5"/>
  <c r="I272" i="5" s="1"/>
  <c r="H3" i="5"/>
  <c r="I3" i="5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2" i="1"/>
  <c r="O4307" i="15" l="1"/>
  <c r="Q4307" i="15"/>
  <c r="O4295" i="15"/>
  <c r="Q4295" i="15"/>
  <c r="O4283" i="15"/>
  <c r="Q4283" i="15"/>
  <c r="O4271" i="15"/>
  <c r="Q4271" i="15"/>
  <c r="O4259" i="15"/>
  <c r="Q4259" i="15"/>
  <c r="O4247" i="15"/>
  <c r="Q4247" i="15"/>
  <c r="O4235" i="15"/>
  <c r="Q4235" i="15"/>
  <c r="O4223" i="15"/>
  <c r="Q4223" i="15"/>
  <c r="O4211" i="15"/>
  <c r="Q4211" i="15"/>
  <c r="O4199" i="15"/>
  <c r="Q4199" i="15"/>
  <c r="O4191" i="15"/>
  <c r="Q4191" i="15"/>
  <c r="O4179" i="15"/>
  <c r="Q4179" i="15"/>
  <c r="O4167" i="15"/>
  <c r="Q4167" i="15"/>
  <c r="O4159" i="15"/>
  <c r="Q4159" i="15"/>
  <c r="O4147" i="15"/>
  <c r="Q4147" i="15"/>
  <c r="O4135" i="15"/>
  <c r="Q4135" i="15"/>
  <c r="O4128" i="15"/>
  <c r="Q4128" i="15"/>
  <c r="O4111" i="15"/>
  <c r="Q4111" i="15"/>
  <c r="O4099" i="15"/>
  <c r="Q4099" i="15"/>
  <c r="O4087" i="15"/>
  <c r="Q4087" i="15"/>
  <c r="O4075" i="15"/>
  <c r="Q4075" i="15"/>
  <c r="O4068" i="15"/>
  <c r="Q4068" i="15"/>
  <c r="O4055" i="15"/>
  <c r="Q4055" i="15"/>
  <c r="O4043" i="15"/>
  <c r="Q4043" i="15"/>
  <c r="O4031" i="15"/>
  <c r="Q4031" i="15"/>
  <c r="O4019" i="15"/>
  <c r="Q4019" i="15"/>
  <c r="O4007" i="15"/>
  <c r="Q4007" i="15"/>
  <c r="O3995" i="15"/>
  <c r="Q3995" i="15"/>
  <c r="O3983" i="15"/>
  <c r="Q3983" i="15"/>
  <c r="O3971" i="15"/>
  <c r="Q3971" i="15"/>
  <c r="O3955" i="15"/>
  <c r="Q3955" i="15"/>
  <c r="O3943" i="15"/>
  <c r="Q3943" i="15"/>
  <c r="O3931" i="15"/>
  <c r="Q3931" i="15"/>
  <c r="O3915" i="15"/>
  <c r="Q3915" i="15"/>
  <c r="O3903" i="15"/>
  <c r="Q3903" i="15"/>
  <c r="O3899" i="15"/>
  <c r="Q3899" i="15"/>
  <c r="O3887" i="15"/>
  <c r="Q3887" i="15"/>
  <c r="O1707" i="15"/>
  <c r="Q1707" i="15"/>
  <c r="O3859" i="15"/>
  <c r="Q3859" i="15"/>
  <c r="O3847" i="15"/>
  <c r="Q3847" i="15"/>
  <c r="O3835" i="15"/>
  <c r="Q3835" i="15"/>
  <c r="O3823" i="15"/>
  <c r="Q3823" i="15"/>
  <c r="O3811" i="15"/>
  <c r="Q3811" i="15"/>
  <c r="O3799" i="15"/>
  <c r="Q3799" i="15"/>
  <c r="O3783" i="15"/>
  <c r="Q3783" i="15"/>
  <c r="O3767" i="15"/>
  <c r="Q3767" i="15"/>
  <c r="O3755" i="15"/>
  <c r="Q3755" i="15"/>
  <c r="O3743" i="15"/>
  <c r="Q3743" i="15"/>
  <c r="O3735" i="15"/>
  <c r="Q3735" i="15"/>
  <c r="O3719" i="15"/>
  <c r="Q3719" i="15"/>
  <c r="O3707" i="15"/>
  <c r="Q3707" i="15"/>
  <c r="O3695" i="15"/>
  <c r="Q3695" i="15"/>
  <c r="O3237" i="15"/>
  <c r="Q3237" i="15"/>
  <c r="O3675" i="15"/>
  <c r="Q3675" i="15"/>
  <c r="O3659" i="15"/>
  <c r="Q3659" i="15"/>
  <c r="O3647" i="15"/>
  <c r="Q3647" i="15"/>
  <c r="O3635" i="15"/>
  <c r="Q3635" i="15"/>
  <c r="O3623" i="15"/>
  <c r="Q3623" i="15"/>
  <c r="O3611" i="15"/>
  <c r="Q3611" i="15"/>
  <c r="O3599" i="15"/>
  <c r="Q3599" i="15"/>
  <c r="O3587" i="15"/>
  <c r="Q3587" i="15"/>
  <c r="O3575" i="15"/>
  <c r="Q3575" i="15"/>
  <c r="O3567" i="15"/>
  <c r="Q3567" i="15"/>
  <c r="O3551" i="15"/>
  <c r="Q3551" i="15"/>
  <c r="O3539" i="15"/>
  <c r="Q3539" i="15"/>
  <c r="O3527" i="15"/>
  <c r="Q3527" i="15"/>
  <c r="O3519" i="15"/>
  <c r="Q3519" i="15"/>
  <c r="O3507" i="15"/>
  <c r="Q3507" i="15"/>
  <c r="O3500" i="15"/>
  <c r="Q3500" i="15"/>
  <c r="O3488" i="15"/>
  <c r="Q3488" i="15"/>
  <c r="O3467" i="15"/>
  <c r="Q3467" i="15"/>
  <c r="O3460" i="15"/>
  <c r="Q3460" i="15"/>
  <c r="O3448" i="15"/>
  <c r="Q3448" i="15"/>
  <c r="O3436" i="15"/>
  <c r="Q3436" i="15"/>
  <c r="O3419" i="15"/>
  <c r="Q3419" i="15"/>
  <c r="O3407" i="15"/>
  <c r="Q3407" i="15"/>
  <c r="O3395" i="15"/>
  <c r="Q3395" i="15"/>
  <c r="O3387" i="15"/>
  <c r="Q3387" i="15"/>
  <c r="O3375" i="15"/>
  <c r="Q3375" i="15"/>
  <c r="O3363" i="15"/>
  <c r="Q3363" i="15"/>
  <c r="O3351" i="15"/>
  <c r="Q3351" i="15"/>
  <c r="O3335" i="15"/>
  <c r="Q3335" i="15"/>
  <c r="O3323" i="15"/>
  <c r="Q3323" i="15"/>
  <c r="O3311" i="15"/>
  <c r="Q3311" i="15"/>
  <c r="O3295" i="15"/>
  <c r="Q3295" i="15"/>
  <c r="O3283" i="15"/>
  <c r="Q3283" i="15"/>
  <c r="O3271" i="15"/>
  <c r="Q3271" i="15"/>
  <c r="O3259" i="15"/>
  <c r="Q3259" i="15"/>
  <c r="O3247" i="15"/>
  <c r="Q3247" i="15"/>
  <c r="O3235" i="15"/>
  <c r="Q3235" i="15"/>
  <c r="O3219" i="15"/>
  <c r="Q3219" i="15"/>
  <c r="O3207" i="15"/>
  <c r="Q3207" i="15"/>
  <c r="O3199" i="15"/>
  <c r="Q3199" i="15"/>
  <c r="O3187" i="15"/>
  <c r="Q3187" i="15"/>
  <c r="O3175" i="15"/>
  <c r="Q3175" i="15"/>
  <c r="O3163" i="15"/>
  <c r="Q3163" i="15"/>
  <c r="O3151" i="15"/>
  <c r="Q3151" i="15"/>
  <c r="O3139" i="15"/>
  <c r="Q3139" i="15"/>
  <c r="O3127" i="15"/>
  <c r="Q3127" i="15"/>
  <c r="O3115" i="15"/>
  <c r="Q3115" i="15"/>
  <c r="O3103" i="15"/>
  <c r="Q3103" i="15"/>
  <c r="O3091" i="15"/>
  <c r="Q3091" i="15"/>
  <c r="O3083" i="15"/>
  <c r="Q3083" i="15"/>
  <c r="O3071" i="15"/>
  <c r="Q3071" i="15"/>
  <c r="O3059" i="15"/>
  <c r="Q3059" i="15"/>
  <c r="O3047" i="15"/>
  <c r="Q3047" i="15"/>
  <c r="O3035" i="15"/>
  <c r="Q3035" i="15"/>
  <c r="O3023" i="15"/>
  <c r="Q3023" i="15"/>
  <c r="O3011" i="15"/>
  <c r="Q3011" i="15"/>
  <c r="O2999" i="15"/>
  <c r="Q2999" i="15"/>
  <c r="O2987" i="15"/>
  <c r="Q2987" i="15"/>
  <c r="O2975" i="15"/>
  <c r="Q2975" i="15"/>
  <c r="O2963" i="15"/>
  <c r="Q2963" i="15"/>
  <c r="O2951" i="15"/>
  <c r="Q2951" i="15"/>
  <c r="O2939" i="15"/>
  <c r="Q2939" i="15"/>
  <c r="O2931" i="15"/>
  <c r="Q2931" i="15"/>
  <c r="O2919" i="15"/>
  <c r="Q2919" i="15"/>
  <c r="O2911" i="15"/>
  <c r="Q2911" i="15"/>
  <c r="O2899" i="15"/>
  <c r="Q2899" i="15"/>
  <c r="O2891" i="15"/>
  <c r="Q2891" i="15"/>
  <c r="O2879" i="15"/>
  <c r="Q2879" i="15"/>
  <c r="O2867" i="15"/>
  <c r="Q2867" i="15"/>
  <c r="O2851" i="15"/>
  <c r="Q2851" i="15"/>
  <c r="O2843" i="15"/>
  <c r="Q2843" i="15"/>
  <c r="O2835" i="15"/>
  <c r="Q2835" i="15"/>
  <c r="O2823" i="15"/>
  <c r="Q2823" i="15"/>
  <c r="O2815" i="15"/>
  <c r="Q2815" i="15"/>
  <c r="O2803" i="15"/>
  <c r="Q2803" i="15"/>
  <c r="O2791" i="15"/>
  <c r="Q2791" i="15"/>
  <c r="O2787" i="15"/>
  <c r="Q2787" i="15"/>
  <c r="O2775" i="15"/>
  <c r="Q2775" i="15"/>
  <c r="O2763" i="15"/>
  <c r="Q2763" i="15"/>
  <c r="O2755" i="15"/>
  <c r="Q2755" i="15"/>
  <c r="O2747" i="15"/>
  <c r="Q2747" i="15"/>
  <c r="O2739" i="15"/>
  <c r="Q2739" i="15"/>
  <c r="O2731" i="15"/>
  <c r="Q2731" i="15"/>
  <c r="O2723" i="15"/>
  <c r="Q2723" i="15"/>
  <c r="O2715" i="15"/>
  <c r="Q2715" i="15"/>
  <c r="O2707" i="15"/>
  <c r="Q2707" i="15"/>
  <c r="O2699" i="15"/>
  <c r="Q2699" i="15"/>
  <c r="O2691" i="15"/>
  <c r="Q2691" i="15"/>
  <c r="O2683" i="15"/>
  <c r="Q2683" i="15"/>
  <c r="O2679" i="15"/>
  <c r="Q2679" i="15"/>
  <c r="O2671" i="15"/>
  <c r="Q2671" i="15"/>
  <c r="O2663" i="15"/>
  <c r="Q2663" i="15"/>
  <c r="O2655" i="15"/>
  <c r="Q2655" i="15"/>
  <c r="O2647" i="15"/>
  <c r="Q2647" i="15"/>
  <c r="O2639" i="15"/>
  <c r="Q2639" i="15"/>
  <c r="O2627" i="15"/>
  <c r="Q2627" i="15"/>
  <c r="O2615" i="15"/>
  <c r="Q2615" i="15"/>
  <c r="O357" i="15"/>
  <c r="Q357" i="15"/>
  <c r="O2599" i="15"/>
  <c r="Q2599" i="15"/>
  <c r="O2587" i="15"/>
  <c r="Q2587" i="15"/>
  <c r="O2575" i="15"/>
  <c r="Q2575" i="15"/>
  <c r="O2563" i="15"/>
  <c r="Q2563" i="15"/>
  <c r="O2547" i="15"/>
  <c r="Q2547" i="15"/>
  <c r="O2531" i="15"/>
  <c r="Q2531" i="15"/>
  <c r="O2527" i="15"/>
  <c r="Q2527" i="15"/>
  <c r="O2515" i="15"/>
  <c r="Q2515" i="15"/>
  <c r="O2503" i="15"/>
  <c r="Q2503" i="15"/>
  <c r="O2491" i="15"/>
  <c r="Q2491" i="15"/>
  <c r="O2479" i="15"/>
  <c r="Q2479" i="15"/>
  <c r="O2467" i="15"/>
  <c r="Q2467" i="15"/>
  <c r="O2455" i="15"/>
  <c r="Q2455" i="15"/>
  <c r="O2443" i="15"/>
  <c r="Q2443" i="15"/>
  <c r="O2431" i="15"/>
  <c r="Q2431" i="15"/>
  <c r="O2419" i="15"/>
  <c r="Q2419" i="15"/>
  <c r="O2407" i="15"/>
  <c r="Q2407" i="15"/>
  <c r="O2395" i="15"/>
  <c r="Q2395" i="15"/>
  <c r="O2383" i="15"/>
  <c r="Q2383" i="15"/>
  <c r="O2367" i="15"/>
  <c r="Q2367" i="15"/>
  <c r="O2355" i="15"/>
  <c r="Q2355" i="15"/>
  <c r="O2347" i="15"/>
  <c r="Q2347" i="15"/>
  <c r="O2335" i="15"/>
  <c r="Q2335" i="15"/>
  <c r="O2323" i="15"/>
  <c r="Q2323" i="15"/>
  <c r="O2311" i="15"/>
  <c r="Q2311" i="15"/>
  <c r="O2303" i="15"/>
  <c r="Q2303" i="15"/>
  <c r="O2291" i="15"/>
  <c r="Q2291" i="15"/>
  <c r="O2279" i="15"/>
  <c r="Q2279" i="15"/>
  <c r="O2267" i="15"/>
  <c r="Q2267" i="15"/>
  <c r="O2255" i="15"/>
  <c r="Q2255" i="15"/>
  <c r="O2249" i="15"/>
  <c r="Q2249" i="15"/>
  <c r="O2236" i="15"/>
  <c r="Q2236" i="15"/>
  <c r="O2224" i="15"/>
  <c r="Q2224" i="15"/>
  <c r="O2212" i="15"/>
  <c r="Q2212" i="15"/>
  <c r="O2200" i="15"/>
  <c r="Q2200" i="15"/>
  <c r="O2192" i="15"/>
  <c r="Q2192" i="15"/>
  <c r="O2180" i="15"/>
  <c r="Q2180" i="15"/>
  <c r="O2172" i="15"/>
  <c r="Q2172" i="15"/>
  <c r="O2155" i="15"/>
  <c r="Q2155" i="15"/>
  <c r="O2143" i="15"/>
  <c r="Q2143" i="15"/>
  <c r="O2131" i="15"/>
  <c r="Q2131" i="15"/>
  <c r="O2119" i="15"/>
  <c r="Q2119" i="15"/>
  <c r="O2107" i="15"/>
  <c r="Q2107" i="15"/>
  <c r="O2095" i="15"/>
  <c r="Q2095" i="15"/>
  <c r="O2087" i="15"/>
  <c r="Q2087" i="15"/>
  <c r="O2075" i="15"/>
  <c r="Q2075" i="15"/>
  <c r="O2063" i="15"/>
  <c r="Q2063" i="15"/>
  <c r="O2051" i="15"/>
  <c r="Q2051" i="15"/>
  <c r="O2039" i="15"/>
  <c r="Q2039" i="15"/>
  <c r="O2027" i="15"/>
  <c r="Q2027" i="15"/>
  <c r="O2015" i="15"/>
  <c r="Q2015" i="15"/>
  <c r="O2007" i="15"/>
  <c r="Q2007" i="15"/>
  <c r="O1999" i="15"/>
  <c r="Q1999" i="15"/>
  <c r="O1983" i="15"/>
  <c r="Q1983" i="15"/>
  <c r="O1971" i="15"/>
  <c r="Q1971" i="15"/>
  <c r="O1955" i="15"/>
  <c r="Q1955" i="15"/>
  <c r="O1947" i="15"/>
  <c r="Q1947" i="15"/>
  <c r="O1931" i="15"/>
  <c r="Q1931" i="15"/>
  <c r="O1919" i="15"/>
  <c r="Q1919" i="15"/>
  <c r="O1911" i="15"/>
  <c r="Q1911" i="15"/>
  <c r="O1899" i="15"/>
  <c r="Q1899" i="15"/>
  <c r="O1077" i="15"/>
  <c r="Q1077" i="15"/>
  <c r="O1879" i="15"/>
  <c r="Q1879" i="15"/>
  <c r="O1863" i="15"/>
  <c r="Q1863" i="15"/>
  <c r="O1851" i="15"/>
  <c r="Q1851" i="15"/>
  <c r="O1835" i="15"/>
  <c r="Q1835" i="15"/>
  <c r="O1823" i="15"/>
  <c r="Q1823" i="15"/>
  <c r="O1815" i="15"/>
  <c r="Q1815" i="15"/>
  <c r="O1803" i="15"/>
  <c r="Q1803" i="15"/>
  <c r="O1787" i="15"/>
  <c r="Q1787" i="15"/>
  <c r="O1771" i="15"/>
  <c r="Q1771" i="15"/>
  <c r="O1767" i="15"/>
  <c r="Q1767" i="15"/>
  <c r="O1755" i="15"/>
  <c r="Q1755" i="15"/>
  <c r="O1743" i="15"/>
  <c r="Q1743" i="15"/>
  <c r="O1731" i="15"/>
  <c r="Q1731" i="15"/>
  <c r="O1719" i="15"/>
  <c r="Q1719" i="15"/>
  <c r="O1711" i="15"/>
  <c r="Q1711" i="15"/>
  <c r="O1699" i="15"/>
  <c r="Q1699" i="15"/>
  <c r="O1683" i="15"/>
  <c r="Q1683" i="15"/>
  <c r="O1667" i="15"/>
  <c r="Q1667" i="15"/>
  <c r="O1655" i="15"/>
  <c r="Q1655" i="15"/>
  <c r="O1643" i="15"/>
  <c r="Q1643" i="15"/>
  <c r="O1631" i="15"/>
  <c r="Q1631" i="15"/>
  <c r="O1619" i="15"/>
  <c r="Q1619" i="15"/>
  <c r="O1607" i="15"/>
  <c r="Q1607" i="15"/>
  <c r="O1595" i="15"/>
  <c r="Q1595" i="15"/>
  <c r="O1583" i="15"/>
  <c r="Q1583" i="15"/>
  <c r="O1571" i="15"/>
  <c r="Q1571" i="15"/>
  <c r="O1555" i="15"/>
  <c r="Q1555" i="15"/>
  <c r="O1543" i="15"/>
  <c r="Q1543" i="15"/>
  <c r="O1531" i="15"/>
  <c r="Q1531" i="15"/>
  <c r="O1519" i="15"/>
  <c r="Q1519" i="15"/>
  <c r="O1511" i="15"/>
  <c r="Q1511" i="15"/>
  <c r="O1499" i="15"/>
  <c r="Q1499" i="15"/>
  <c r="O1483" i="15"/>
  <c r="Q1483" i="15"/>
  <c r="O1471" i="15"/>
  <c r="Q1471" i="15"/>
  <c r="O1463" i="15"/>
  <c r="Q1463" i="15"/>
  <c r="O1451" i="15"/>
  <c r="Q1451" i="15"/>
  <c r="O1439" i="15"/>
  <c r="Q1439" i="15"/>
  <c r="O1427" i="15"/>
  <c r="Q1427" i="15"/>
  <c r="O1415" i="15"/>
  <c r="Q1415" i="15"/>
  <c r="O1403" i="15"/>
  <c r="Q1403" i="15"/>
  <c r="O1391" i="15"/>
  <c r="Q1391" i="15"/>
  <c r="O1379" i="15"/>
  <c r="Q1379" i="15"/>
  <c r="O1367" i="15"/>
  <c r="Q1367" i="15"/>
  <c r="O1359" i="15"/>
  <c r="Q1359" i="15"/>
  <c r="O4227" i="15"/>
  <c r="Q4227" i="15"/>
  <c r="O1335" i="15"/>
  <c r="Q1335" i="15"/>
  <c r="O1323" i="15"/>
  <c r="Q1323" i="15"/>
  <c r="O1311" i="15"/>
  <c r="Q1311" i="15"/>
  <c r="O1299" i="15"/>
  <c r="Q1299" i="15"/>
  <c r="O1291" i="15"/>
  <c r="Q1291" i="15"/>
  <c r="O1279" i="15"/>
  <c r="Q1279" i="15"/>
  <c r="O1271" i="15"/>
  <c r="Q1271" i="15"/>
  <c r="O1263" i="15"/>
  <c r="Q1263" i="15"/>
  <c r="O1251" i="15"/>
  <c r="Q1251" i="15"/>
  <c r="O1243" i="15"/>
  <c r="Q1243" i="15"/>
  <c r="O1231" i="15"/>
  <c r="Q1231" i="15"/>
  <c r="O1219" i="15"/>
  <c r="Q1219" i="15"/>
  <c r="O1207" i="15"/>
  <c r="Q1207" i="15"/>
  <c r="O1195" i="15"/>
  <c r="Q1195" i="15"/>
  <c r="O1187" i="15"/>
  <c r="Q1187" i="15"/>
  <c r="O1175" i="15"/>
  <c r="Q1175" i="15"/>
  <c r="O1168" i="15"/>
  <c r="Q1168" i="15"/>
  <c r="O1156" i="15"/>
  <c r="Q1156" i="15"/>
  <c r="O1140" i="15"/>
  <c r="Q1140" i="15"/>
  <c r="O1132" i="15"/>
  <c r="Q1132" i="15"/>
  <c r="O1120" i="15"/>
  <c r="Q1120" i="15"/>
  <c r="O1108" i="15"/>
  <c r="Q1108" i="15"/>
  <c r="O1096" i="15"/>
  <c r="Q1096" i="15"/>
  <c r="O1079" i="15"/>
  <c r="Q1079" i="15"/>
  <c r="O1067" i="15"/>
  <c r="Q1067" i="15"/>
  <c r="O1051" i="15"/>
  <c r="Q1051" i="15"/>
  <c r="O1039" i="15"/>
  <c r="Q1039" i="15"/>
  <c r="O1027" i="15"/>
  <c r="Q1027" i="15"/>
  <c r="O1015" i="15"/>
  <c r="Q1015" i="15"/>
  <c r="O1003" i="15"/>
  <c r="Q1003" i="15"/>
  <c r="O991" i="15"/>
  <c r="Q991" i="15"/>
  <c r="O979" i="15"/>
  <c r="Q979" i="15"/>
  <c r="O971" i="15"/>
  <c r="Q971" i="15"/>
  <c r="O959" i="15"/>
  <c r="Q959" i="15"/>
  <c r="O947" i="15"/>
  <c r="Q947" i="15"/>
  <c r="O935" i="15"/>
  <c r="Q935" i="15"/>
  <c r="O923" i="15"/>
  <c r="Q923" i="15"/>
  <c r="O919" i="15"/>
  <c r="Q919" i="15"/>
  <c r="O907" i="15"/>
  <c r="Q907" i="15"/>
  <c r="O891" i="15"/>
  <c r="Q891" i="15"/>
  <c r="O879" i="15"/>
  <c r="Q879" i="15"/>
  <c r="O871" i="15"/>
  <c r="Q871" i="15"/>
  <c r="O855" i="15"/>
  <c r="Q855" i="15"/>
  <c r="O847" i="15"/>
  <c r="Q847" i="15"/>
  <c r="O835" i="15"/>
  <c r="Q835" i="15"/>
  <c r="O823" i="15"/>
  <c r="Q823" i="15"/>
  <c r="O811" i="15"/>
  <c r="Q811" i="15"/>
  <c r="O803" i="15"/>
  <c r="Q803" i="15"/>
  <c r="O783" i="15"/>
  <c r="Q783" i="15"/>
  <c r="O771" i="15"/>
  <c r="Q771" i="15"/>
  <c r="O759" i="15"/>
  <c r="Q759" i="15"/>
  <c r="O747" i="15"/>
  <c r="Q747" i="15"/>
  <c r="O735" i="15"/>
  <c r="Q735" i="15"/>
  <c r="O727" i="15"/>
  <c r="Q727" i="15"/>
  <c r="O715" i="15"/>
  <c r="Q715" i="15"/>
  <c r="O703" i="15"/>
  <c r="Q703" i="15"/>
  <c r="O691" i="15"/>
  <c r="Q691" i="15"/>
  <c r="O679" i="15"/>
  <c r="Q679" i="15"/>
  <c r="O667" i="15"/>
  <c r="Q667" i="15"/>
  <c r="O655" i="15"/>
  <c r="Q655" i="15"/>
  <c r="O651" i="15"/>
  <c r="Q651" i="15"/>
  <c r="O635" i="15"/>
  <c r="Q635" i="15"/>
  <c r="O623" i="15"/>
  <c r="Q623" i="15"/>
  <c r="O611" i="15"/>
  <c r="Q611" i="15"/>
  <c r="O603" i="15"/>
  <c r="Q603" i="15"/>
  <c r="O591" i="15"/>
  <c r="Q591" i="15"/>
  <c r="O579" i="15"/>
  <c r="Q579" i="15"/>
  <c r="O567" i="15"/>
  <c r="Q567" i="15"/>
  <c r="O559" i="15"/>
  <c r="Q559" i="15"/>
  <c r="O547" i="15"/>
  <c r="Q547" i="15"/>
  <c r="O535" i="15"/>
  <c r="Q535" i="15"/>
  <c r="O523" i="15"/>
  <c r="Q523" i="15"/>
  <c r="O515" i="15"/>
  <c r="Q515" i="15"/>
  <c r="O503" i="15"/>
  <c r="Q503" i="15"/>
  <c r="O491" i="15"/>
  <c r="Q491" i="15"/>
  <c r="O479" i="15"/>
  <c r="Q479" i="15"/>
  <c r="O467" i="15"/>
  <c r="Q467" i="15"/>
  <c r="O627" i="15"/>
  <c r="Q627" i="15"/>
  <c r="O435" i="15"/>
  <c r="Q435" i="15"/>
  <c r="O423" i="15"/>
  <c r="Q423" i="15"/>
  <c r="O411" i="15"/>
  <c r="Q411" i="15"/>
  <c r="O399" i="15"/>
  <c r="Q399" i="15"/>
  <c r="O387" i="15"/>
  <c r="Q387" i="15"/>
  <c r="O371" i="15"/>
  <c r="Q371" i="15"/>
  <c r="O359" i="15"/>
  <c r="Q359" i="15"/>
  <c r="O347" i="15"/>
  <c r="Q347" i="15"/>
  <c r="O339" i="15"/>
  <c r="Q339" i="15"/>
  <c r="O323" i="15"/>
  <c r="Q323" i="15"/>
  <c r="O311" i="15"/>
  <c r="Q311" i="15"/>
  <c r="O303" i="15"/>
  <c r="Q303" i="15"/>
  <c r="O291" i="15"/>
  <c r="Q291" i="15"/>
  <c r="O279" i="15"/>
  <c r="Q279" i="15"/>
  <c r="O1527" i="15"/>
  <c r="Q1527" i="15"/>
  <c r="O255" i="15"/>
  <c r="Q255" i="15"/>
  <c r="O239" i="15"/>
  <c r="Q239" i="15"/>
  <c r="O231" i="15"/>
  <c r="Q231" i="15"/>
  <c r="O219" i="15"/>
  <c r="Q219" i="15"/>
  <c r="O203" i="15"/>
  <c r="Q203" i="15"/>
  <c r="O191" i="15"/>
  <c r="Q191" i="15"/>
  <c r="O183" i="15"/>
  <c r="Q183" i="15"/>
  <c r="O171" i="15"/>
  <c r="Q171" i="15"/>
  <c r="O159" i="15"/>
  <c r="Q159" i="15"/>
  <c r="O151" i="15"/>
  <c r="Q151" i="15"/>
  <c r="O139" i="15"/>
  <c r="Q139" i="15"/>
  <c r="O127" i="15"/>
  <c r="Q127" i="15"/>
  <c r="O115" i="15"/>
  <c r="Q115" i="15"/>
  <c r="O107" i="15"/>
  <c r="Q107" i="15"/>
  <c r="O95" i="15"/>
  <c r="Q95" i="15"/>
  <c r="O89" i="15"/>
  <c r="Q89" i="15"/>
  <c r="O80" i="15"/>
  <c r="Q80" i="15"/>
  <c r="O68" i="15"/>
  <c r="Q68" i="15"/>
  <c r="O56" i="15"/>
  <c r="Q56" i="15"/>
  <c r="O36" i="15"/>
  <c r="Q36" i="15"/>
  <c r="O28" i="15"/>
  <c r="Q28" i="15"/>
  <c r="O16" i="15"/>
  <c r="Q16" i="15"/>
  <c r="O4322" i="15"/>
  <c r="Q4322" i="15"/>
  <c r="O4298" i="15"/>
  <c r="Q4298" i="15"/>
  <c r="O4270" i="15"/>
  <c r="Q4270" i="15"/>
  <c r="O4262" i="15"/>
  <c r="Q4262" i="15"/>
  <c r="O4238" i="15"/>
  <c r="Q4238" i="15"/>
  <c r="O4194" i="15"/>
  <c r="Q4194" i="15"/>
  <c r="O4178" i="15"/>
  <c r="Q4178" i="15"/>
  <c r="O4146" i="15"/>
  <c r="Q4146" i="15"/>
  <c r="O4053" i="15"/>
  <c r="Q4053" i="15"/>
  <c r="O4114" i="15"/>
  <c r="Q4114" i="15"/>
  <c r="O4086" i="15"/>
  <c r="Q4086" i="15"/>
  <c r="O4083" i="15"/>
  <c r="Q4083" i="15"/>
  <c r="O4070" i="15"/>
  <c r="Q4070" i="15"/>
  <c r="O4063" i="15"/>
  <c r="Q4063" i="15"/>
  <c r="O4046" i="15"/>
  <c r="Q4046" i="15"/>
  <c r="O4034" i="15"/>
  <c r="Q4034" i="15"/>
  <c r="O4026" i="15"/>
  <c r="Q4026" i="15"/>
  <c r="O4014" i="15"/>
  <c r="Q4014" i="15"/>
  <c r="O4002" i="15"/>
  <c r="Q4002" i="15"/>
  <c r="O3978" i="15"/>
  <c r="Q3978" i="15"/>
  <c r="O3966" i="15"/>
  <c r="Q3966" i="15"/>
  <c r="O3922" i="15"/>
  <c r="Q3922" i="15"/>
  <c r="O3914" i="15"/>
  <c r="Q3914" i="15"/>
  <c r="O3910" i="15"/>
  <c r="Q3910" i="15"/>
  <c r="O3902" i="15"/>
  <c r="Q3902" i="15"/>
  <c r="O3898" i="15"/>
  <c r="Q3898" i="15"/>
  <c r="O3890" i="15"/>
  <c r="Q3890" i="15"/>
  <c r="O3882" i="15"/>
  <c r="Q3882" i="15"/>
  <c r="O3878" i="15"/>
  <c r="Q3878" i="15"/>
  <c r="O3850" i="15"/>
  <c r="Q3850" i="15"/>
  <c r="O3842" i="15"/>
  <c r="Q3842" i="15"/>
  <c r="O3818" i="15"/>
  <c r="Q3818" i="15"/>
  <c r="O3762" i="15"/>
  <c r="Q3762" i="15"/>
  <c r="O3754" i="15"/>
  <c r="Q3754" i="15"/>
  <c r="O3738" i="15"/>
  <c r="Q3738" i="15"/>
  <c r="O3730" i="15"/>
  <c r="Q3730" i="15"/>
  <c r="O3710" i="15"/>
  <c r="Q3710" i="15"/>
  <c r="O3694" i="15"/>
  <c r="Q3694" i="15"/>
  <c r="O3650" i="15"/>
  <c r="Q3650" i="15"/>
  <c r="O3630" i="15"/>
  <c r="Q3630" i="15"/>
  <c r="O8" i="15"/>
  <c r="Q8" i="15"/>
  <c r="O4311" i="15"/>
  <c r="Q4311" i="15"/>
  <c r="O4299" i="15"/>
  <c r="Q4299" i="15"/>
  <c r="O4287" i="15"/>
  <c r="Q4287" i="15"/>
  <c r="O4279" i="15"/>
  <c r="Q4279" i="15"/>
  <c r="O4263" i="15"/>
  <c r="Q4263" i="15"/>
  <c r="O4251" i="15"/>
  <c r="Q4251" i="15"/>
  <c r="O4239" i="15"/>
  <c r="Q4239" i="15"/>
  <c r="O1887" i="15"/>
  <c r="Q1887" i="15"/>
  <c r="O4215" i="15"/>
  <c r="Q4215" i="15"/>
  <c r="O4203" i="15"/>
  <c r="Q4203" i="15"/>
  <c r="O4187" i="15"/>
  <c r="Q4187" i="15"/>
  <c r="O4175" i="15"/>
  <c r="Q4175" i="15"/>
  <c r="O4151" i="15"/>
  <c r="Q4151" i="15"/>
  <c r="O4139" i="15"/>
  <c r="Q4139" i="15"/>
  <c r="O4127" i="15"/>
  <c r="Q4127" i="15"/>
  <c r="O4115" i="15"/>
  <c r="Q4115" i="15"/>
  <c r="O4108" i="15"/>
  <c r="Q4108" i="15"/>
  <c r="O4091" i="15"/>
  <c r="Q4091" i="15"/>
  <c r="O4088" i="15"/>
  <c r="Q4088" i="15"/>
  <c r="O4071" i="15"/>
  <c r="Q4071" i="15"/>
  <c r="O4059" i="15"/>
  <c r="Q4059" i="15"/>
  <c r="O267" i="15"/>
  <c r="Q267" i="15"/>
  <c r="O4035" i="15"/>
  <c r="Q4035" i="15"/>
  <c r="O4023" i="15"/>
  <c r="Q4023" i="15"/>
  <c r="O4011" i="15"/>
  <c r="Q4011" i="15"/>
  <c r="O3999" i="15"/>
  <c r="Q3999" i="15"/>
  <c r="O3987" i="15"/>
  <c r="Q3987" i="15"/>
  <c r="O3975" i="15"/>
  <c r="Q3975" i="15"/>
  <c r="O3963" i="15"/>
  <c r="Q3963" i="15"/>
  <c r="O3951" i="15"/>
  <c r="Q3951" i="15"/>
  <c r="O3939" i="15"/>
  <c r="Q3939" i="15"/>
  <c r="O3927" i="15"/>
  <c r="Q3927" i="15"/>
  <c r="O3919" i="15"/>
  <c r="Q3919" i="15"/>
  <c r="O3907" i="15"/>
  <c r="Q3907" i="15"/>
  <c r="O3895" i="15"/>
  <c r="Q3895" i="15"/>
  <c r="O3883" i="15"/>
  <c r="Q3883" i="15"/>
  <c r="O3875" i="15"/>
  <c r="Q3875" i="15"/>
  <c r="O3863" i="15"/>
  <c r="Q3863" i="15"/>
  <c r="O3851" i="15"/>
  <c r="Q3851" i="15"/>
  <c r="O3839" i="15"/>
  <c r="Q3839" i="15"/>
  <c r="O3827" i="15"/>
  <c r="Q3827" i="15"/>
  <c r="O3819" i="15"/>
  <c r="Q3819" i="15"/>
  <c r="O3807" i="15"/>
  <c r="Q3807" i="15"/>
  <c r="O3795" i="15"/>
  <c r="Q3795" i="15"/>
  <c r="O3787" i="15"/>
  <c r="Q3787" i="15"/>
  <c r="O3775" i="15"/>
  <c r="Q3775" i="15"/>
  <c r="O3763" i="15"/>
  <c r="Q3763" i="15"/>
  <c r="O3751" i="15"/>
  <c r="Q3751" i="15"/>
  <c r="O3731" i="15"/>
  <c r="Q3731" i="15"/>
  <c r="O3723" i="15"/>
  <c r="Q3723" i="15"/>
  <c r="O3715" i="15"/>
  <c r="Q3715" i="15"/>
  <c r="O3703" i="15"/>
  <c r="Q3703" i="15"/>
  <c r="O3683" i="15"/>
  <c r="Q3683" i="15"/>
  <c r="O3671" i="15"/>
  <c r="Q3671" i="15"/>
  <c r="O3663" i="15"/>
  <c r="Q3663" i="15"/>
  <c r="O3651" i="15"/>
  <c r="Q3651" i="15"/>
  <c r="O3639" i="15"/>
  <c r="Q3639" i="15"/>
  <c r="O3627" i="15"/>
  <c r="Q3627" i="15"/>
  <c r="O3619" i="15"/>
  <c r="Q3619" i="15"/>
  <c r="O3607" i="15"/>
  <c r="Q3607" i="15"/>
  <c r="O3595" i="15"/>
  <c r="Q3595" i="15"/>
  <c r="O3583" i="15"/>
  <c r="Q3583" i="15"/>
  <c r="O3563" i="15"/>
  <c r="Q3563" i="15"/>
  <c r="O3555" i="15"/>
  <c r="Q3555" i="15"/>
  <c r="O3543" i="15"/>
  <c r="Q3543" i="15"/>
  <c r="O3535" i="15"/>
  <c r="Q3535" i="15"/>
  <c r="O3523" i="15"/>
  <c r="Q3523" i="15"/>
  <c r="O3426" i="15"/>
  <c r="Q3426" i="15"/>
  <c r="O3504" i="15"/>
  <c r="Q3504" i="15"/>
  <c r="O3487" i="15"/>
  <c r="Q3487" i="15"/>
  <c r="O3480" i="15"/>
  <c r="Q3480" i="15"/>
  <c r="O3468" i="15"/>
  <c r="Q3468" i="15"/>
  <c r="O3456" i="15"/>
  <c r="Q3456" i="15"/>
  <c r="O3444" i="15"/>
  <c r="Q3444" i="15"/>
  <c r="O3427" i="15"/>
  <c r="Q3427" i="15"/>
  <c r="O3415" i="15"/>
  <c r="Q3415" i="15"/>
  <c r="O3403" i="15"/>
  <c r="Q3403" i="15"/>
  <c r="O3391" i="15"/>
  <c r="Q3391" i="15"/>
  <c r="O3379" i="15"/>
  <c r="Q3379" i="15"/>
  <c r="O3371" i="15"/>
  <c r="Q3371" i="15"/>
  <c r="O3359" i="15"/>
  <c r="Q3359" i="15"/>
  <c r="O3347" i="15"/>
  <c r="Q3347" i="15"/>
  <c r="O3339" i="15"/>
  <c r="Q3339" i="15"/>
  <c r="O1257" i="15"/>
  <c r="Q1257" i="15"/>
  <c r="O3319" i="15"/>
  <c r="Q3319" i="15"/>
  <c r="O3303" i="15"/>
  <c r="Q3303" i="15"/>
  <c r="O3291" i="15"/>
  <c r="Q3291" i="15"/>
  <c r="O3287" i="15"/>
  <c r="Q3287" i="15"/>
  <c r="O3275" i="15"/>
  <c r="Q3275" i="15"/>
  <c r="O3263" i="15"/>
  <c r="Q3263" i="15"/>
  <c r="O3251" i="15"/>
  <c r="Q3251" i="15"/>
  <c r="O3239" i="15"/>
  <c r="Q3239" i="15"/>
  <c r="O3231" i="15"/>
  <c r="Q3231" i="15"/>
  <c r="O3223" i="15"/>
  <c r="Q3223" i="15"/>
  <c r="O3211" i="15"/>
  <c r="Q3211" i="15"/>
  <c r="O3195" i="15"/>
  <c r="Q3195" i="15"/>
  <c r="O3183" i="15"/>
  <c r="Q3183" i="15"/>
  <c r="O3171" i="15"/>
  <c r="Q3171" i="15"/>
  <c r="O3159" i="15"/>
  <c r="Q3159" i="15"/>
  <c r="O3147" i="15"/>
  <c r="Q3147" i="15"/>
  <c r="O3135" i="15"/>
  <c r="Q3135" i="15"/>
  <c r="O3123" i="15"/>
  <c r="Q3123" i="15"/>
  <c r="O3111" i="15"/>
  <c r="Q3111" i="15"/>
  <c r="O3099" i="15"/>
  <c r="Q3099" i="15"/>
  <c r="O3087" i="15"/>
  <c r="Q3087" i="15"/>
  <c r="O3075" i="15"/>
  <c r="Q3075" i="15"/>
  <c r="O3063" i="15"/>
  <c r="Q3063" i="15"/>
  <c r="O3051" i="15"/>
  <c r="Q3051" i="15"/>
  <c r="O3039" i="15"/>
  <c r="Q3039" i="15"/>
  <c r="O3027" i="15"/>
  <c r="Q3027" i="15"/>
  <c r="O3015" i="15"/>
  <c r="Q3015" i="15"/>
  <c r="O3007" i="15"/>
  <c r="Q3007" i="15"/>
  <c r="O2995" i="15"/>
  <c r="Q2995" i="15"/>
  <c r="O2983" i="15"/>
  <c r="Q2983" i="15"/>
  <c r="O2971" i="15"/>
  <c r="Q2971" i="15"/>
  <c r="O2959" i="15"/>
  <c r="Q2959" i="15"/>
  <c r="O2947" i="15"/>
  <c r="Q2947" i="15"/>
  <c r="O2935" i="15"/>
  <c r="Q2935" i="15"/>
  <c r="O2927" i="15"/>
  <c r="Q2927" i="15"/>
  <c r="O2915" i="15"/>
  <c r="Q2915" i="15"/>
  <c r="O2903" i="15"/>
  <c r="Q2903" i="15"/>
  <c r="O2887" i="15"/>
  <c r="Q2887" i="15"/>
  <c r="O2875" i="15"/>
  <c r="Q2875" i="15"/>
  <c r="O2863" i="15"/>
  <c r="Q2863" i="15"/>
  <c r="O2855" i="15"/>
  <c r="Q2855" i="15"/>
  <c r="O2839" i="15"/>
  <c r="Q2839" i="15"/>
  <c r="O2831" i="15"/>
  <c r="Q2831" i="15"/>
  <c r="O2819" i="15"/>
  <c r="Q2819" i="15"/>
  <c r="O2807" i="15"/>
  <c r="Q2807" i="15"/>
  <c r="O2799" i="15"/>
  <c r="Q2799" i="15"/>
  <c r="O2795" i="15"/>
  <c r="Q2795" i="15"/>
  <c r="O2783" i="15"/>
  <c r="Q2783" i="15"/>
  <c r="O2771" i="15"/>
  <c r="Q2771" i="15"/>
  <c r="O2767" i="15"/>
  <c r="Q2767" i="15"/>
  <c r="O2759" i="15"/>
  <c r="Q2759" i="15"/>
  <c r="O2751" i="15"/>
  <c r="Q2751" i="15"/>
  <c r="O2743" i="15"/>
  <c r="Q2743" i="15"/>
  <c r="O2735" i="15"/>
  <c r="Q2735" i="15"/>
  <c r="O2727" i="15"/>
  <c r="Q2727" i="15"/>
  <c r="O2719" i="15"/>
  <c r="Q2719" i="15"/>
  <c r="O2711" i="15"/>
  <c r="Q2711" i="15"/>
  <c r="O2703" i="15"/>
  <c r="Q2703" i="15"/>
  <c r="O2695" i="15"/>
  <c r="Q2695" i="15"/>
  <c r="O2687" i="15"/>
  <c r="Q2687" i="15"/>
  <c r="O2675" i="15"/>
  <c r="Q2675" i="15"/>
  <c r="O2667" i="15"/>
  <c r="Q2667" i="15"/>
  <c r="O2659" i="15"/>
  <c r="Q2659" i="15"/>
  <c r="O2651" i="15"/>
  <c r="Q2651" i="15"/>
  <c r="O2643" i="15"/>
  <c r="Q2643" i="15"/>
  <c r="O2635" i="15"/>
  <c r="Q2635" i="15"/>
  <c r="O2623" i="15"/>
  <c r="Q2623" i="15"/>
  <c r="O2611" i="15"/>
  <c r="Q2611" i="15"/>
  <c r="O2595" i="15"/>
  <c r="Q2595" i="15"/>
  <c r="O2583" i="15"/>
  <c r="Q2583" i="15"/>
  <c r="O2571" i="15"/>
  <c r="Q2571" i="15"/>
  <c r="O2559" i="15"/>
  <c r="Q2559" i="15"/>
  <c r="O2551" i="15"/>
  <c r="Q2551" i="15"/>
  <c r="O2539" i="15"/>
  <c r="Q2539" i="15"/>
  <c r="O2523" i="15"/>
  <c r="Q2523" i="15"/>
  <c r="O2507" i="15"/>
  <c r="Q2507" i="15"/>
  <c r="O2499" i="15"/>
  <c r="Q2499" i="15"/>
  <c r="O2487" i="15"/>
  <c r="Q2487" i="15"/>
  <c r="O2475" i="15"/>
  <c r="Q2475" i="15"/>
  <c r="O2463" i="15"/>
  <c r="Q2463" i="15"/>
  <c r="O2451" i="15"/>
  <c r="Q2451" i="15"/>
  <c r="O2439" i="15"/>
  <c r="Q2439" i="15"/>
  <c r="O4317" i="15"/>
  <c r="Q4317" i="15"/>
  <c r="O2415" i="15"/>
  <c r="Q2415" i="15"/>
  <c r="O2403" i="15"/>
  <c r="Q2403" i="15"/>
  <c r="O2391" i="15"/>
  <c r="Q2391" i="15"/>
  <c r="O2379" i="15"/>
  <c r="Q2379" i="15"/>
  <c r="O2371" i="15"/>
  <c r="Q2371" i="15"/>
  <c r="O2359" i="15"/>
  <c r="Q2359" i="15"/>
  <c r="O2343" i="15"/>
  <c r="Q2343" i="15"/>
  <c r="O2331" i="15"/>
  <c r="Q2331" i="15"/>
  <c r="O2319" i="15"/>
  <c r="Q2319" i="15"/>
  <c r="O2307" i="15"/>
  <c r="Q2307" i="15"/>
  <c r="O2295" i="15"/>
  <c r="Q2295" i="15"/>
  <c r="O2283" i="15"/>
  <c r="Q2283" i="15"/>
  <c r="O2271" i="15"/>
  <c r="Q2271" i="15"/>
  <c r="O2259" i="15"/>
  <c r="Q2259" i="15"/>
  <c r="O3957" i="15"/>
  <c r="Q3957" i="15"/>
  <c r="O2240" i="15"/>
  <c r="Q2240" i="15"/>
  <c r="O2232" i="15"/>
  <c r="Q2232" i="15"/>
  <c r="O2220" i="15"/>
  <c r="Q2220" i="15"/>
  <c r="O2208" i="15"/>
  <c r="Q2208" i="15"/>
  <c r="O2196" i="15"/>
  <c r="Q2196" i="15"/>
  <c r="O2184" i="15"/>
  <c r="Q2184" i="15"/>
  <c r="O2176" i="15"/>
  <c r="Q2176" i="15"/>
  <c r="O2159" i="15"/>
  <c r="Q2159" i="15"/>
  <c r="O2147" i="15"/>
  <c r="Q2147" i="15"/>
  <c r="O2135" i="15"/>
  <c r="Q2135" i="15"/>
  <c r="O2127" i="15"/>
  <c r="Q2127" i="15"/>
  <c r="O2115" i="15"/>
  <c r="Q2115" i="15"/>
  <c r="O2103" i="15"/>
  <c r="Q2103" i="15"/>
  <c r="O2091" i="15"/>
  <c r="Q2091" i="15"/>
  <c r="O2079" i="15"/>
  <c r="Q2079" i="15"/>
  <c r="O2071" i="15"/>
  <c r="Q2071" i="15"/>
  <c r="O2059" i="15"/>
  <c r="Q2059" i="15"/>
  <c r="O2043" i="15"/>
  <c r="Q2043" i="15"/>
  <c r="O2031" i="15"/>
  <c r="Q2031" i="15"/>
  <c r="O2019" i="15"/>
  <c r="Q2019" i="15"/>
  <c r="O2003" i="15"/>
  <c r="Q2003" i="15"/>
  <c r="O1995" i="15"/>
  <c r="Q1995" i="15"/>
  <c r="O1979" i="15"/>
  <c r="Q1979" i="15"/>
  <c r="O1967" i="15"/>
  <c r="Q1967" i="15"/>
  <c r="O1959" i="15"/>
  <c r="Q1959" i="15"/>
  <c r="O1943" i="15"/>
  <c r="Q1943" i="15"/>
  <c r="O1939" i="15"/>
  <c r="Q1939" i="15"/>
  <c r="O1923" i="15"/>
  <c r="Q1923" i="15"/>
  <c r="O1915" i="15"/>
  <c r="Q1915" i="15"/>
  <c r="O1903" i="15"/>
  <c r="Q1903" i="15"/>
  <c r="O1891" i="15"/>
  <c r="Q1891" i="15"/>
  <c r="O1875" i="15"/>
  <c r="Q1875" i="15"/>
  <c r="O1867" i="15"/>
  <c r="Q1867" i="15"/>
  <c r="O1855" i="15"/>
  <c r="Q1855" i="15"/>
  <c r="O1843" i="15"/>
  <c r="Q1843" i="15"/>
  <c r="O1827" i="15"/>
  <c r="Q1827" i="15"/>
  <c r="O1811" i="15"/>
  <c r="Q1811" i="15"/>
  <c r="O1807" i="15"/>
  <c r="Q1807" i="15"/>
  <c r="O1795" i="15"/>
  <c r="Q1795" i="15"/>
  <c r="O1783" i="15"/>
  <c r="Q1783" i="15"/>
  <c r="O1775" i="15"/>
  <c r="Q1775" i="15"/>
  <c r="O1763" i="15"/>
  <c r="Q1763" i="15"/>
  <c r="O1751" i="15"/>
  <c r="Q1751" i="15"/>
  <c r="O1739" i="15"/>
  <c r="Q1739" i="15"/>
  <c r="O1727" i="15"/>
  <c r="Q1727" i="15"/>
  <c r="O1715" i="15"/>
  <c r="Q1715" i="15"/>
  <c r="O1703" i="15"/>
  <c r="Q1703" i="15"/>
  <c r="O1691" i="15"/>
  <c r="Q1691" i="15"/>
  <c r="O1679" i="15"/>
  <c r="Q1679" i="15"/>
  <c r="O1675" i="15"/>
  <c r="Q1675" i="15"/>
  <c r="O1663" i="15"/>
  <c r="Q1663" i="15"/>
  <c r="O1647" i="15"/>
  <c r="Q1647" i="15"/>
  <c r="O1635" i="15"/>
  <c r="Q1635" i="15"/>
  <c r="O1623" i="15"/>
  <c r="Q1623" i="15"/>
  <c r="O1611" i="15"/>
  <c r="Q1611" i="15"/>
  <c r="O1603" i="15"/>
  <c r="Q1603" i="15"/>
  <c r="O1591" i="15"/>
  <c r="Q1591" i="15"/>
  <c r="O1579" i="15"/>
  <c r="Q1579" i="15"/>
  <c r="O1567" i="15"/>
  <c r="Q1567" i="15"/>
  <c r="O1559" i="15"/>
  <c r="Q1559" i="15"/>
  <c r="O1547" i="15"/>
  <c r="Q1547" i="15"/>
  <c r="O1535" i="15"/>
  <c r="Q1535" i="15"/>
  <c r="O3512" i="15"/>
  <c r="Q3512" i="15"/>
  <c r="O1515" i="15"/>
  <c r="Q1515" i="15"/>
  <c r="O1503" i="15"/>
  <c r="Q1503" i="15"/>
  <c r="O1491" i="15"/>
  <c r="Q1491" i="15"/>
  <c r="O1479" i="15"/>
  <c r="Q1479" i="15"/>
  <c r="O1467" i="15"/>
  <c r="Q1467" i="15"/>
  <c r="O1455" i="15"/>
  <c r="Q1455" i="15"/>
  <c r="O1443" i="15"/>
  <c r="Q1443" i="15"/>
  <c r="O1431" i="15"/>
  <c r="Q1431" i="15"/>
  <c r="O1423" i="15"/>
  <c r="Q1423" i="15"/>
  <c r="O1411" i="15"/>
  <c r="Q1411" i="15"/>
  <c r="O1399" i="15"/>
  <c r="Q1399" i="15"/>
  <c r="O1387" i="15"/>
  <c r="Q1387" i="15"/>
  <c r="O1375" i="15"/>
  <c r="Q1375" i="15"/>
  <c r="O1363" i="15"/>
  <c r="Q1363" i="15"/>
  <c r="O1351" i="15"/>
  <c r="Q1351" i="15"/>
  <c r="O1339" i="15"/>
  <c r="Q1339" i="15"/>
  <c r="O1327" i="15"/>
  <c r="Q1327" i="15"/>
  <c r="O1315" i="15"/>
  <c r="Q1315" i="15"/>
  <c r="O1303" i="15"/>
  <c r="Q1303" i="15"/>
  <c r="O1247" i="15"/>
  <c r="Q1247" i="15"/>
  <c r="O1235" i="15"/>
  <c r="Q1235" i="15"/>
  <c r="O1227" i="15"/>
  <c r="Q1227" i="15"/>
  <c r="O1215" i="15"/>
  <c r="Q1215" i="15"/>
  <c r="O1203" i="15"/>
  <c r="Q1203" i="15"/>
  <c r="O1191" i="15"/>
  <c r="Q1191" i="15"/>
  <c r="O1179" i="15"/>
  <c r="Q1179" i="15"/>
  <c r="O1086" i="15"/>
  <c r="Q1086" i="15"/>
  <c r="O1164" i="15"/>
  <c r="Q1164" i="15"/>
  <c r="O1152" i="15"/>
  <c r="Q1152" i="15"/>
  <c r="O1144" i="15"/>
  <c r="Q1144" i="15"/>
  <c r="O1136" i="15"/>
  <c r="Q1136" i="15"/>
  <c r="O1124" i="15"/>
  <c r="Q1124" i="15"/>
  <c r="O1112" i="15"/>
  <c r="Q1112" i="15"/>
  <c r="O1100" i="15"/>
  <c r="Q1100" i="15"/>
  <c r="O1088" i="15"/>
  <c r="Q1088" i="15"/>
  <c r="O1071" i="15"/>
  <c r="Q1071" i="15"/>
  <c r="O1059" i="15"/>
  <c r="Q1059" i="15"/>
  <c r="O1043" i="15"/>
  <c r="Q1043" i="15"/>
  <c r="O1035" i="15"/>
  <c r="Q1035" i="15"/>
  <c r="O1023" i="15"/>
  <c r="Q1023" i="15"/>
  <c r="O1011" i="15"/>
  <c r="Q1011" i="15"/>
  <c r="O999" i="15"/>
  <c r="Q999" i="15"/>
  <c r="O3057" i="15"/>
  <c r="Q3057" i="15"/>
  <c r="O975" i="15"/>
  <c r="Q975" i="15"/>
  <c r="O963" i="15"/>
  <c r="Q963" i="15"/>
  <c r="O951" i="15"/>
  <c r="Q951" i="15"/>
  <c r="O939" i="15"/>
  <c r="Q939" i="15"/>
  <c r="O931" i="15"/>
  <c r="Q931" i="15"/>
  <c r="O915" i="15"/>
  <c r="Q915" i="15"/>
  <c r="O903" i="15"/>
  <c r="Q903" i="15"/>
  <c r="O895" i="15"/>
  <c r="Q895" i="15"/>
  <c r="O883" i="15"/>
  <c r="Q883" i="15"/>
  <c r="O867" i="15"/>
  <c r="Q867" i="15"/>
  <c r="O859" i="15"/>
  <c r="Q859" i="15"/>
  <c r="O843" i="15"/>
  <c r="Q843" i="15"/>
  <c r="O831" i="15"/>
  <c r="Q831" i="15"/>
  <c r="O819" i="15"/>
  <c r="Q819" i="15"/>
  <c r="O177" i="15"/>
  <c r="Q177" i="15"/>
  <c r="O795" i="15"/>
  <c r="Q795" i="15"/>
  <c r="O791" i="15"/>
  <c r="Q791" i="15"/>
  <c r="O775" i="15"/>
  <c r="Q775" i="15"/>
  <c r="O763" i="15"/>
  <c r="Q763" i="15"/>
  <c r="O755" i="15"/>
  <c r="Q755" i="15"/>
  <c r="O743" i="15"/>
  <c r="Q743" i="15"/>
  <c r="O731" i="15"/>
  <c r="Q731" i="15"/>
  <c r="O719" i="15"/>
  <c r="Q719" i="15"/>
  <c r="O707" i="15"/>
  <c r="Q707" i="15"/>
  <c r="O699" i="15"/>
  <c r="Q699" i="15"/>
  <c r="O687" i="15"/>
  <c r="Q687" i="15"/>
  <c r="O675" i="15"/>
  <c r="Q675" i="15"/>
  <c r="O659" i="15"/>
  <c r="Q659" i="15"/>
  <c r="O643" i="15"/>
  <c r="Q643" i="15"/>
  <c r="O631" i="15"/>
  <c r="Q631" i="15"/>
  <c r="O619" i="15"/>
  <c r="Q619" i="15"/>
  <c r="O607" i="15"/>
  <c r="Q607" i="15"/>
  <c r="O595" i="15"/>
  <c r="Q595" i="15"/>
  <c r="O583" i="15"/>
  <c r="Q583" i="15"/>
  <c r="O575" i="15"/>
  <c r="Q575" i="15"/>
  <c r="O563" i="15"/>
  <c r="Q563" i="15"/>
  <c r="O551" i="15"/>
  <c r="Q551" i="15"/>
  <c r="O539" i="15"/>
  <c r="Q539" i="15"/>
  <c r="O527" i="15"/>
  <c r="Q527" i="15"/>
  <c r="O519" i="15"/>
  <c r="Q519" i="15"/>
  <c r="O507" i="15"/>
  <c r="Q507" i="15"/>
  <c r="O495" i="15"/>
  <c r="Q495" i="15"/>
  <c r="O483" i="15"/>
  <c r="Q483" i="15"/>
  <c r="O471" i="15"/>
  <c r="Q471" i="15"/>
  <c r="O459" i="15"/>
  <c r="Q459" i="15"/>
  <c r="O455" i="15"/>
  <c r="Q455" i="15"/>
  <c r="O443" i="15"/>
  <c r="Q443" i="15"/>
  <c r="O431" i="15"/>
  <c r="Q431" i="15"/>
  <c r="O419" i="15"/>
  <c r="Q419" i="15"/>
  <c r="O403" i="15"/>
  <c r="Q403" i="15"/>
  <c r="O395" i="15"/>
  <c r="Q395" i="15"/>
  <c r="O383" i="15"/>
  <c r="Q383" i="15"/>
  <c r="O375" i="15"/>
  <c r="Q375" i="15"/>
  <c r="O367" i="15"/>
  <c r="Q367" i="15"/>
  <c r="O355" i="15"/>
  <c r="Q355" i="15"/>
  <c r="O335" i="15"/>
  <c r="Q335" i="15"/>
  <c r="O331" i="15"/>
  <c r="Q331" i="15"/>
  <c r="O319" i="15"/>
  <c r="Q319" i="15"/>
  <c r="O307" i="15"/>
  <c r="Q307" i="15"/>
  <c r="O295" i="15"/>
  <c r="Q295" i="15"/>
  <c r="O283" i="15"/>
  <c r="Q283" i="15"/>
  <c r="O275" i="15"/>
  <c r="Q275" i="15"/>
  <c r="O263" i="15"/>
  <c r="Q263" i="15"/>
  <c r="O247" i="15"/>
  <c r="Q247" i="15"/>
  <c r="O235" i="15"/>
  <c r="Q235" i="15"/>
  <c r="O223" i="15"/>
  <c r="Q223" i="15"/>
  <c r="O215" i="15"/>
  <c r="Q215" i="15"/>
  <c r="O207" i="15"/>
  <c r="Q207" i="15"/>
  <c r="O199" i="15"/>
  <c r="Q199" i="15"/>
  <c r="O187" i="15"/>
  <c r="Q187" i="15"/>
  <c r="O175" i="15"/>
  <c r="Q175" i="15"/>
  <c r="O163" i="15"/>
  <c r="Q163" i="15"/>
  <c r="O147" i="15"/>
  <c r="Q147" i="15"/>
  <c r="O135" i="15"/>
  <c r="Q135" i="15"/>
  <c r="O123" i="15"/>
  <c r="Q123" i="15"/>
  <c r="O111" i="15"/>
  <c r="Q111" i="15"/>
  <c r="O99" i="15"/>
  <c r="Q99" i="15"/>
  <c r="O6" i="15"/>
  <c r="Q6" i="15"/>
  <c r="O84" i="15"/>
  <c r="Q84" i="15"/>
  <c r="O72" i="15"/>
  <c r="Q72" i="15"/>
  <c r="O60" i="15"/>
  <c r="Q60" i="15"/>
  <c r="O52" i="15"/>
  <c r="Q52" i="15"/>
  <c r="O44" i="15"/>
  <c r="Q44" i="15"/>
  <c r="O32" i="15"/>
  <c r="Q32" i="15"/>
  <c r="O12" i="15"/>
  <c r="Q12" i="15"/>
  <c r="O4294" i="15"/>
  <c r="Q4294" i="15"/>
  <c r="O4286" i="15"/>
  <c r="Q4286" i="15"/>
  <c r="O4226" i="15"/>
  <c r="Q4226" i="15"/>
  <c r="O4214" i="15"/>
  <c r="Q4214" i="15"/>
  <c r="O4206" i="15"/>
  <c r="Q4206" i="15"/>
  <c r="O4190" i="15"/>
  <c r="Q4190" i="15"/>
  <c r="O4182" i="15"/>
  <c r="Q4182" i="15"/>
  <c r="O4174" i="15"/>
  <c r="Q4174" i="15"/>
  <c r="O4162" i="15"/>
  <c r="Q4162" i="15"/>
  <c r="O4142" i="15"/>
  <c r="Q4142" i="15"/>
  <c r="O4130" i="15"/>
  <c r="Q4130" i="15"/>
  <c r="O4123" i="15"/>
  <c r="Q4123" i="15"/>
  <c r="O4094" i="15"/>
  <c r="Q4094" i="15"/>
  <c r="O4082" i="15"/>
  <c r="Q4082" i="15"/>
  <c r="O4054" i="15"/>
  <c r="Q4054" i="15"/>
  <c r="O4042" i="15"/>
  <c r="Q4042" i="15"/>
  <c r="O4030" i="15"/>
  <c r="Q4030" i="15"/>
  <c r="O4022" i="15"/>
  <c r="Q4022" i="15"/>
  <c r="O3974" i="15"/>
  <c r="Q3974" i="15"/>
  <c r="O3950" i="15"/>
  <c r="Q3950" i="15"/>
  <c r="O3942" i="15"/>
  <c r="Q3942" i="15"/>
  <c r="O3934" i="15"/>
  <c r="Q3934" i="15"/>
  <c r="O3870" i="15"/>
  <c r="Q3870" i="15"/>
  <c r="O3862" i="15"/>
  <c r="Q3862" i="15"/>
  <c r="O3838" i="15"/>
  <c r="Q3838" i="15"/>
  <c r="O3830" i="15"/>
  <c r="Q3830" i="15"/>
  <c r="O3822" i="15"/>
  <c r="Q3822" i="15"/>
  <c r="O3814" i="15"/>
  <c r="Q3814" i="15"/>
  <c r="O3806" i="15"/>
  <c r="Q3806" i="15"/>
  <c r="O3794" i="15"/>
  <c r="Q3794" i="15"/>
  <c r="O3786" i="15"/>
  <c r="Q3786" i="15"/>
  <c r="O3782" i="15"/>
  <c r="Q3782" i="15"/>
  <c r="O3774" i="15"/>
  <c r="Q3774" i="15"/>
  <c r="O3766" i="15"/>
  <c r="Q3766" i="15"/>
  <c r="O3750" i="15"/>
  <c r="Q3750" i="15"/>
  <c r="O3742" i="15"/>
  <c r="Q3742" i="15"/>
  <c r="O3726" i="15"/>
  <c r="Q3726" i="15"/>
  <c r="O3722" i="15"/>
  <c r="Q3722" i="15"/>
  <c r="O3714" i="15"/>
  <c r="Q3714" i="15"/>
  <c r="O3702" i="15"/>
  <c r="Q3702" i="15"/>
  <c r="O3690" i="15"/>
  <c r="Q3690" i="15"/>
  <c r="O3686" i="15"/>
  <c r="Q3686" i="15"/>
  <c r="O3678" i="15"/>
  <c r="Q3678" i="15"/>
  <c r="O3674" i="15"/>
  <c r="Q3674" i="15"/>
  <c r="O3666" i="15"/>
  <c r="Q3666" i="15"/>
  <c r="O3662" i="15"/>
  <c r="Q3662" i="15"/>
  <c r="O3654" i="15"/>
  <c r="Q3654" i="15"/>
  <c r="O3646" i="15"/>
  <c r="Q3646" i="15"/>
  <c r="O3638" i="15"/>
  <c r="Q3638" i="15"/>
  <c r="O3634" i="15"/>
  <c r="Q3634" i="15"/>
  <c r="O3626" i="15"/>
  <c r="Q3626" i="15"/>
  <c r="O3622" i="15"/>
  <c r="Q3622" i="15"/>
  <c r="O3618" i="15"/>
  <c r="Q3618" i="15"/>
  <c r="O3614" i="15"/>
  <c r="Q3614" i="15"/>
  <c r="O3610" i="15"/>
  <c r="Q3610" i="15"/>
  <c r="O3606" i="15"/>
  <c r="Q3606" i="15"/>
  <c r="O3598" i="15"/>
  <c r="Q3598" i="15"/>
  <c r="O3594" i="15"/>
  <c r="Q3594" i="15"/>
  <c r="O3590" i="15"/>
  <c r="Q3590" i="15"/>
  <c r="O3586" i="15"/>
  <c r="Q3586" i="15"/>
  <c r="O3578" i="15"/>
  <c r="Q3578" i="15"/>
  <c r="O4315" i="15"/>
  <c r="Q4315" i="15"/>
  <c r="O4303" i="15"/>
  <c r="Q4303" i="15"/>
  <c r="O4291" i="15"/>
  <c r="Q4291" i="15"/>
  <c r="O4275" i="15"/>
  <c r="Q4275" i="15"/>
  <c r="O4267" i="15"/>
  <c r="Q4267" i="15"/>
  <c r="O4255" i="15"/>
  <c r="Q4255" i="15"/>
  <c r="O4243" i="15"/>
  <c r="Q4243" i="15"/>
  <c r="O4231" i="15"/>
  <c r="Q4231" i="15"/>
  <c r="O4219" i="15"/>
  <c r="Q4219" i="15"/>
  <c r="O4207" i="15"/>
  <c r="Q4207" i="15"/>
  <c r="O4195" i="15"/>
  <c r="Q4195" i="15"/>
  <c r="O4183" i="15"/>
  <c r="Q4183" i="15"/>
  <c r="O4171" i="15"/>
  <c r="Q4171" i="15"/>
  <c r="O4155" i="15"/>
  <c r="Q4155" i="15"/>
  <c r="O4143" i="15"/>
  <c r="Q4143" i="15"/>
  <c r="O4131" i="15"/>
  <c r="Q4131" i="15"/>
  <c r="O4119" i="15"/>
  <c r="Q4119" i="15"/>
  <c r="O4107" i="15"/>
  <c r="Q4107" i="15"/>
  <c r="O4095" i="15"/>
  <c r="Q4095" i="15"/>
  <c r="O4079" i="15"/>
  <c r="Q4079" i="15"/>
  <c r="O4067" i="15"/>
  <c r="Q4067" i="15"/>
  <c r="O4051" i="15"/>
  <c r="Q4051" i="15"/>
  <c r="O4039" i="15"/>
  <c r="Q4039" i="15"/>
  <c r="O4027" i="15"/>
  <c r="Q4027" i="15"/>
  <c r="O4015" i="15"/>
  <c r="Q4015" i="15"/>
  <c r="O4003" i="15"/>
  <c r="Q4003" i="15"/>
  <c r="O3991" i="15"/>
  <c r="Q3991" i="15"/>
  <c r="O3979" i="15"/>
  <c r="Q3979" i="15"/>
  <c r="O3967" i="15"/>
  <c r="Q3967" i="15"/>
  <c r="O3959" i="15"/>
  <c r="Q3959" i="15"/>
  <c r="O3947" i="15"/>
  <c r="Q3947" i="15"/>
  <c r="O3935" i="15"/>
  <c r="Q3935" i="15"/>
  <c r="O3923" i="15"/>
  <c r="Q3923" i="15"/>
  <c r="O3911" i="15"/>
  <c r="Q3911" i="15"/>
  <c r="O3891" i="15"/>
  <c r="Q3891" i="15"/>
  <c r="O3879" i="15"/>
  <c r="Q3879" i="15"/>
  <c r="O3871" i="15"/>
  <c r="Q3871" i="15"/>
  <c r="O3855" i="15"/>
  <c r="Q3855" i="15"/>
  <c r="O3843" i="15"/>
  <c r="Q3843" i="15"/>
  <c r="O3831" i="15"/>
  <c r="Q3831" i="15"/>
  <c r="O3815" i="15"/>
  <c r="Q3815" i="15"/>
  <c r="O3803" i="15"/>
  <c r="Q3803" i="15"/>
  <c r="O3791" i="15"/>
  <c r="Q3791" i="15"/>
  <c r="O3779" i="15"/>
  <c r="Q3779" i="15"/>
  <c r="O3771" i="15"/>
  <c r="Q3771" i="15"/>
  <c r="O3759" i="15"/>
  <c r="Q3759" i="15"/>
  <c r="O3747" i="15"/>
  <c r="Q3747" i="15"/>
  <c r="O3739" i="15"/>
  <c r="Q3739" i="15"/>
  <c r="O3727" i="15"/>
  <c r="Q3727" i="15"/>
  <c r="O3711" i="15"/>
  <c r="Q3711" i="15"/>
  <c r="O3699" i="15"/>
  <c r="Q3699" i="15"/>
  <c r="O3691" i="15"/>
  <c r="Q3691" i="15"/>
  <c r="O3679" i="15"/>
  <c r="Q3679" i="15"/>
  <c r="O3667" i="15"/>
  <c r="Q3667" i="15"/>
  <c r="O3655" i="15"/>
  <c r="Q3655" i="15"/>
  <c r="O3643" i="15"/>
  <c r="Q3643" i="15"/>
  <c r="O3631" i="15"/>
  <c r="Q3631" i="15"/>
  <c r="O3615" i="15"/>
  <c r="Q3615" i="15"/>
  <c r="O3603" i="15"/>
  <c r="Q3603" i="15"/>
  <c r="O3591" i="15"/>
  <c r="Q3591" i="15"/>
  <c r="O3579" i="15"/>
  <c r="Q3579" i="15"/>
  <c r="O3571" i="15"/>
  <c r="Q3571" i="15"/>
  <c r="O3559" i="15"/>
  <c r="Q3559" i="15"/>
  <c r="O3547" i="15"/>
  <c r="Q3547" i="15"/>
  <c r="O3531" i="15"/>
  <c r="Q3531" i="15"/>
  <c r="O3515" i="15"/>
  <c r="Q3515" i="15"/>
  <c r="O3508" i="15"/>
  <c r="Q3508" i="15"/>
  <c r="O3496" i="15"/>
  <c r="Q3496" i="15"/>
  <c r="O3484" i="15"/>
  <c r="Q3484" i="15"/>
  <c r="O3476" i="15"/>
  <c r="Q3476" i="15"/>
  <c r="O3464" i="15"/>
  <c r="Q3464" i="15"/>
  <c r="O3447" i="15"/>
  <c r="Q3447" i="15"/>
  <c r="O3440" i="15"/>
  <c r="Q3440" i="15"/>
  <c r="O3428" i="15"/>
  <c r="Q3428" i="15"/>
  <c r="O3411" i="15"/>
  <c r="Q3411" i="15"/>
  <c r="O3399" i="15"/>
  <c r="Q3399" i="15"/>
  <c r="O3383" i="15"/>
  <c r="Q3383" i="15"/>
  <c r="O3367" i="15"/>
  <c r="Q3367" i="15"/>
  <c r="O3355" i="15"/>
  <c r="Q3355" i="15"/>
  <c r="O3343" i="15"/>
  <c r="Q3343" i="15"/>
  <c r="O3331" i="15"/>
  <c r="Q3331" i="15"/>
  <c r="O3315" i="15"/>
  <c r="Q3315" i="15"/>
  <c r="O3307" i="15"/>
  <c r="Q3307" i="15"/>
  <c r="O3299" i="15"/>
  <c r="Q3299" i="15"/>
  <c r="O3279" i="15"/>
  <c r="Q3279" i="15"/>
  <c r="O3267" i="15"/>
  <c r="Q3267" i="15"/>
  <c r="O3255" i="15"/>
  <c r="Q3255" i="15"/>
  <c r="O3243" i="15"/>
  <c r="Q3243" i="15"/>
  <c r="O3227" i="15"/>
  <c r="Q3227" i="15"/>
  <c r="O3215" i="15"/>
  <c r="Q3215" i="15"/>
  <c r="O3203" i="15"/>
  <c r="Q3203" i="15"/>
  <c r="O3191" i="15"/>
  <c r="Q3191" i="15"/>
  <c r="O3179" i="15"/>
  <c r="Q3179" i="15"/>
  <c r="O3167" i="15"/>
  <c r="Q3167" i="15"/>
  <c r="O3155" i="15"/>
  <c r="Q3155" i="15"/>
  <c r="O3143" i="15"/>
  <c r="Q3143" i="15"/>
  <c r="O3131" i="15"/>
  <c r="Q3131" i="15"/>
  <c r="O3119" i="15"/>
  <c r="Q3119" i="15"/>
  <c r="O3107" i="15"/>
  <c r="Q3107" i="15"/>
  <c r="O3095" i="15"/>
  <c r="Q3095" i="15"/>
  <c r="O3079" i="15"/>
  <c r="Q3079" i="15"/>
  <c r="O3067" i="15"/>
  <c r="Q3067" i="15"/>
  <c r="O3055" i="15"/>
  <c r="Q3055" i="15"/>
  <c r="O3043" i="15"/>
  <c r="Q3043" i="15"/>
  <c r="O3031" i="15"/>
  <c r="Q3031" i="15"/>
  <c r="O3019" i="15"/>
  <c r="Q3019" i="15"/>
  <c r="O3003" i="15"/>
  <c r="Q3003" i="15"/>
  <c r="O2991" i="15"/>
  <c r="Q2991" i="15"/>
  <c r="O2979" i="15"/>
  <c r="Q2979" i="15"/>
  <c r="O3327" i="15"/>
  <c r="Q3327" i="15"/>
  <c r="O2955" i="15"/>
  <c r="Q2955" i="15"/>
  <c r="O2943" i="15"/>
  <c r="Q2943" i="15"/>
  <c r="O2923" i="15"/>
  <c r="Q2923" i="15"/>
  <c r="O2907" i="15"/>
  <c r="Q2907" i="15"/>
  <c r="O2895" i="15"/>
  <c r="Q2895" i="15"/>
  <c r="O2883" i="15"/>
  <c r="Q2883" i="15"/>
  <c r="O2871" i="15"/>
  <c r="Q2871" i="15"/>
  <c r="O2859" i="15"/>
  <c r="Q2859" i="15"/>
  <c r="O2847" i="15"/>
  <c r="Q2847" i="15"/>
  <c r="O2827" i="15"/>
  <c r="Q2827" i="15"/>
  <c r="O2811" i="15"/>
  <c r="Q2811" i="15"/>
  <c r="O2779" i="15"/>
  <c r="Q2779" i="15"/>
  <c r="O2631" i="15"/>
  <c r="Q2631" i="15"/>
  <c r="O2619" i="15"/>
  <c r="Q2619" i="15"/>
  <c r="O2603" i="15"/>
  <c r="Q2603" i="15"/>
  <c r="O2591" i="15"/>
  <c r="Q2591" i="15"/>
  <c r="O2579" i="15"/>
  <c r="Q2579" i="15"/>
  <c r="O2567" i="15"/>
  <c r="Q2567" i="15"/>
  <c r="O2555" i="15"/>
  <c r="Q2555" i="15"/>
  <c r="O2543" i="15"/>
  <c r="Q2543" i="15"/>
  <c r="O2535" i="15"/>
  <c r="Q2535" i="15"/>
  <c r="O2519" i="15"/>
  <c r="Q2519" i="15"/>
  <c r="O2511" i="15"/>
  <c r="Q2511" i="15"/>
  <c r="O2495" i="15"/>
  <c r="Q2495" i="15"/>
  <c r="O2483" i="15"/>
  <c r="Q2483" i="15"/>
  <c r="O2471" i="15"/>
  <c r="Q2471" i="15"/>
  <c r="O2459" i="15"/>
  <c r="Q2459" i="15"/>
  <c r="O2447" i="15"/>
  <c r="Q2447" i="15"/>
  <c r="O2435" i="15"/>
  <c r="Q2435" i="15"/>
  <c r="O2423" i="15"/>
  <c r="Q2423" i="15"/>
  <c r="O2411" i="15"/>
  <c r="Q2411" i="15"/>
  <c r="O2399" i="15"/>
  <c r="Q2399" i="15"/>
  <c r="O2387" i="15"/>
  <c r="Q2387" i="15"/>
  <c r="O2375" i="15"/>
  <c r="Q2375" i="15"/>
  <c r="O2363" i="15"/>
  <c r="Q2363" i="15"/>
  <c r="O2351" i="15"/>
  <c r="Q2351" i="15"/>
  <c r="O2339" i="15"/>
  <c r="Q2339" i="15"/>
  <c r="O2327" i="15"/>
  <c r="Q2327" i="15"/>
  <c r="O2315" i="15"/>
  <c r="Q2315" i="15"/>
  <c r="O2299" i="15"/>
  <c r="Q2299" i="15"/>
  <c r="O2287" i="15"/>
  <c r="Q2287" i="15"/>
  <c r="O2275" i="15"/>
  <c r="Q2275" i="15"/>
  <c r="O2263" i="15"/>
  <c r="Q2263" i="15"/>
  <c r="O2166" i="15"/>
  <c r="Q2166" i="15"/>
  <c r="O2244" i="15"/>
  <c r="Q2244" i="15"/>
  <c r="O2228" i="15"/>
  <c r="Q2228" i="15"/>
  <c r="O2216" i="15"/>
  <c r="Q2216" i="15"/>
  <c r="O2204" i="15"/>
  <c r="Q2204" i="15"/>
  <c r="O2188" i="15"/>
  <c r="Q2188" i="15"/>
  <c r="O2168" i="15"/>
  <c r="Q2168" i="15"/>
  <c r="O2151" i="15"/>
  <c r="Q2151" i="15"/>
  <c r="O2139" i="15"/>
  <c r="Q2139" i="15"/>
  <c r="O2123" i="15"/>
  <c r="Q2123" i="15"/>
  <c r="O2111" i="15"/>
  <c r="Q2111" i="15"/>
  <c r="O2099" i="15"/>
  <c r="Q2099" i="15"/>
  <c r="O2083" i="15"/>
  <c r="Q2083" i="15"/>
  <c r="O2697" i="15"/>
  <c r="Q2697" i="15"/>
  <c r="O2055" i="15"/>
  <c r="Q2055" i="15"/>
  <c r="O2047" i="15"/>
  <c r="Q2047" i="15"/>
  <c r="O2035" i="15"/>
  <c r="Q2035" i="15"/>
  <c r="O2023" i="15"/>
  <c r="Q2023" i="15"/>
  <c r="O2011" i="15"/>
  <c r="Q2011" i="15"/>
  <c r="O1991" i="15"/>
  <c r="Q1991" i="15"/>
  <c r="O1987" i="15"/>
  <c r="Q1987" i="15"/>
  <c r="O1975" i="15"/>
  <c r="Q1975" i="15"/>
  <c r="O1963" i="15"/>
  <c r="Q1963" i="15"/>
  <c r="O1951" i="15"/>
  <c r="Q1951" i="15"/>
  <c r="O1935" i="15"/>
  <c r="Q1935" i="15"/>
  <c r="O1927" i="15"/>
  <c r="Q1927" i="15"/>
  <c r="O1907" i="15"/>
  <c r="Q1907" i="15"/>
  <c r="O1895" i="15"/>
  <c r="Q1895" i="15"/>
  <c r="O1883" i="15"/>
  <c r="Q1883" i="15"/>
  <c r="O1871" i="15"/>
  <c r="Q1871" i="15"/>
  <c r="O1859" i="15"/>
  <c r="Q1859" i="15"/>
  <c r="O1847" i="15"/>
  <c r="Q1847" i="15"/>
  <c r="O1839" i="15"/>
  <c r="Q1839" i="15"/>
  <c r="O1831" i="15"/>
  <c r="Q1831" i="15"/>
  <c r="O1819" i="15"/>
  <c r="Q1819" i="15"/>
  <c r="O1799" i="15"/>
  <c r="Q1799" i="15"/>
  <c r="O1791" i="15"/>
  <c r="Q1791" i="15"/>
  <c r="O1779" i="15"/>
  <c r="Q1779" i="15"/>
  <c r="O1759" i="15"/>
  <c r="Q1759" i="15"/>
  <c r="O1747" i="15"/>
  <c r="Q1747" i="15"/>
  <c r="O1735" i="15"/>
  <c r="Q1735" i="15"/>
  <c r="O1723" i="15"/>
  <c r="Q1723" i="15"/>
  <c r="O2067" i="15"/>
  <c r="Q2067" i="15"/>
  <c r="O1695" i="15"/>
  <c r="Q1695" i="15"/>
  <c r="O1687" i="15"/>
  <c r="Q1687" i="15"/>
  <c r="O1671" i="15"/>
  <c r="Q1671" i="15"/>
  <c r="O1659" i="15"/>
  <c r="Q1659" i="15"/>
  <c r="O1651" i="15"/>
  <c r="Q1651" i="15"/>
  <c r="O1639" i="15"/>
  <c r="Q1639" i="15"/>
  <c r="O1627" i="15"/>
  <c r="Q1627" i="15"/>
  <c r="O1615" i="15"/>
  <c r="Q1615" i="15"/>
  <c r="O1599" i="15"/>
  <c r="Q1599" i="15"/>
  <c r="O1587" i="15"/>
  <c r="Q1587" i="15"/>
  <c r="O1575" i="15"/>
  <c r="Q1575" i="15"/>
  <c r="O1563" i="15"/>
  <c r="Q1563" i="15"/>
  <c r="O1551" i="15"/>
  <c r="Q1551" i="15"/>
  <c r="O1539" i="15"/>
  <c r="Q1539" i="15"/>
  <c r="O1523" i="15"/>
  <c r="Q1523" i="15"/>
  <c r="O1507" i="15"/>
  <c r="Q1507" i="15"/>
  <c r="O1495" i="15"/>
  <c r="Q1495" i="15"/>
  <c r="O1487" i="15"/>
  <c r="Q1487" i="15"/>
  <c r="O1475" i="15"/>
  <c r="Q1475" i="15"/>
  <c r="O1459" i="15"/>
  <c r="Q1459" i="15"/>
  <c r="O1447" i="15"/>
  <c r="Q1447" i="15"/>
  <c r="O1435" i="15"/>
  <c r="Q1435" i="15"/>
  <c r="O1419" i="15"/>
  <c r="Q1419" i="15"/>
  <c r="O1407" i="15"/>
  <c r="Q1407" i="15"/>
  <c r="O1395" i="15"/>
  <c r="Q1395" i="15"/>
  <c r="O1383" i="15"/>
  <c r="Q1383" i="15"/>
  <c r="O1371" i="15"/>
  <c r="Q1371" i="15"/>
  <c r="O1355" i="15"/>
  <c r="Q1355" i="15"/>
  <c r="O1343" i="15"/>
  <c r="Q1343" i="15"/>
  <c r="O1331" i="15"/>
  <c r="Q1331" i="15"/>
  <c r="O1319" i="15"/>
  <c r="Q1319" i="15"/>
  <c r="O1307" i="15"/>
  <c r="Q1307" i="15"/>
  <c r="O1295" i="15"/>
  <c r="Q1295" i="15"/>
  <c r="O1283" i="15"/>
  <c r="Q1283" i="15"/>
  <c r="O1275" i="15"/>
  <c r="Q1275" i="15"/>
  <c r="O1259" i="15"/>
  <c r="Q1259" i="15"/>
  <c r="O1223" i="15"/>
  <c r="Q1223" i="15"/>
  <c r="O1211" i="15"/>
  <c r="Q1211" i="15"/>
  <c r="O1199" i="15"/>
  <c r="Q1199" i="15"/>
  <c r="O1183" i="15"/>
  <c r="Q1183" i="15"/>
  <c r="O2607" i="15"/>
  <c r="Q2607" i="15"/>
  <c r="O1160" i="15"/>
  <c r="Q1160" i="15"/>
  <c r="O1148" i="15"/>
  <c r="Q1148" i="15"/>
  <c r="O1128" i="15"/>
  <c r="Q1128" i="15"/>
  <c r="O1116" i="15"/>
  <c r="Q1116" i="15"/>
  <c r="O1104" i="15"/>
  <c r="Q1104" i="15"/>
  <c r="O1092" i="15"/>
  <c r="Q1092" i="15"/>
  <c r="O1075" i="15"/>
  <c r="Q1075" i="15"/>
  <c r="O1063" i="15"/>
  <c r="Q1063" i="15"/>
  <c r="O1055" i="15"/>
  <c r="Q1055" i="15"/>
  <c r="O1047" i="15"/>
  <c r="Q1047" i="15"/>
  <c r="O1031" i="15"/>
  <c r="Q1031" i="15"/>
  <c r="O1019" i="15"/>
  <c r="Q1019" i="15"/>
  <c r="O1007" i="15"/>
  <c r="Q1007" i="15"/>
  <c r="O995" i="15"/>
  <c r="Q995" i="15"/>
  <c r="O983" i="15"/>
  <c r="Q983" i="15"/>
  <c r="O967" i="15"/>
  <c r="Q967" i="15"/>
  <c r="O955" i="15"/>
  <c r="Q955" i="15"/>
  <c r="O943" i="15"/>
  <c r="Q943" i="15"/>
  <c r="O927" i="15"/>
  <c r="Q927" i="15"/>
  <c r="O911" i="15"/>
  <c r="Q911" i="15"/>
  <c r="O899" i="15"/>
  <c r="Q899" i="15"/>
  <c r="O887" i="15"/>
  <c r="Q887" i="15"/>
  <c r="O875" i="15"/>
  <c r="Q875" i="15"/>
  <c r="O863" i="15"/>
  <c r="Q863" i="15"/>
  <c r="O851" i="15"/>
  <c r="Q851" i="15"/>
  <c r="O839" i="15"/>
  <c r="Q839" i="15"/>
  <c r="O827" i="15"/>
  <c r="Q827" i="15"/>
  <c r="O815" i="15"/>
  <c r="Q815" i="15"/>
  <c r="O799" i="15"/>
  <c r="Q799" i="15"/>
  <c r="O787" i="15"/>
  <c r="Q787" i="15"/>
  <c r="O779" i="15"/>
  <c r="Q779" i="15"/>
  <c r="O767" i="15"/>
  <c r="Q767" i="15"/>
  <c r="O751" i="15"/>
  <c r="Q751" i="15"/>
  <c r="O739" i="15"/>
  <c r="Q739" i="15"/>
  <c r="O723" i="15"/>
  <c r="Q723" i="15"/>
  <c r="O711" i="15"/>
  <c r="Q711" i="15"/>
  <c r="O695" i="15"/>
  <c r="Q695" i="15"/>
  <c r="O683" i="15"/>
  <c r="Q683" i="15"/>
  <c r="O671" i="15"/>
  <c r="Q671" i="15"/>
  <c r="O663" i="15"/>
  <c r="Q663" i="15"/>
  <c r="O647" i="15"/>
  <c r="Q647" i="15"/>
  <c r="O639" i="15"/>
  <c r="Q639" i="15"/>
  <c r="O2157" i="15"/>
  <c r="Q2157" i="15"/>
  <c r="O615" i="15"/>
  <c r="Q615" i="15"/>
  <c r="O599" i="15"/>
  <c r="Q599" i="15"/>
  <c r="O587" i="15"/>
  <c r="Q587" i="15"/>
  <c r="O571" i="15"/>
  <c r="Q571" i="15"/>
  <c r="O555" i="15"/>
  <c r="Q555" i="15"/>
  <c r="O543" i="15"/>
  <c r="Q543" i="15"/>
  <c r="O531" i="15"/>
  <c r="Q531" i="15"/>
  <c r="O511" i="15"/>
  <c r="Q511" i="15"/>
  <c r="O499" i="15"/>
  <c r="Q499" i="15"/>
  <c r="O487" i="15"/>
  <c r="Q487" i="15"/>
  <c r="O475" i="15"/>
  <c r="Q475" i="15"/>
  <c r="O463" i="15"/>
  <c r="Q463" i="15"/>
  <c r="O451" i="15"/>
  <c r="Q451" i="15"/>
  <c r="O439" i="15"/>
  <c r="Q439" i="15"/>
  <c r="O427" i="15"/>
  <c r="Q427" i="15"/>
  <c r="O415" i="15"/>
  <c r="Q415" i="15"/>
  <c r="O407" i="15"/>
  <c r="Q407" i="15"/>
  <c r="O391" i="15"/>
  <c r="Q391" i="15"/>
  <c r="O379" i="15"/>
  <c r="Q379" i="15"/>
  <c r="O363" i="15"/>
  <c r="Q363" i="15"/>
  <c r="O351" i="15"/>
  <c r="Q351" i="15"/>
  <c r="O343" i="15"/>
  <c r="Q343" i="15"/>
  <c r="O327" i="15"/>
  <c r="Q327" i="15"/>
  <c r="O315" i="15"/>
  <c r="Q315" i="15"/>
  <c r="O299" i="15"/>
  <c r="Q299" i="15"/>
  <c r="O287" i="15"/>
  <c r="Q287" i="15"/>
  <c r="O271" i="15"/>
  <c r="Q271" i="15"/>
  <c r="O259" i="15"/>
  <c r="Q259" i="15"/>
  <c r="O251" i="15"/>
  <c r="Q251" i="15"/>
  <c r="O243" i="15"/>
  <c r="Q243" i="15"/>
  <c r="O227" i="15"/>
  <c r="Q227" i="15"/>
  <c r="O211" i="15"/>
  <c r="Q211" i="15"/>
  <c r="O195" i="15"/>
  <c r="Q195" i="15"/>
  <c r="O179" i="15"/>
  <c r="Q179" i="15"/>
  <c r="O167" i="15"/>
  <c r="Q167" i="15"/>
  <c r="O155" i="15"/>
  <c r="Q155" i="15"/>
  <c r="O143" i="15"/>
  <c r="Q143" i="15"/>
  <c r="O131" i="15"/>
  <c r="Q131" i="15"/>
  <c r="O119" i="15"/>
  <c r="Q119" i="15"/>
  <c r="O103" i="15"/>
  <c r="Q103" i="15"/>
  <c r="O537" i="15"/>
  <c r="Q537" i="15"/>
  <c r="O76" i="15"/>
  <c r="Q76" i="15"/>
  <c r="O64" i="15"/>
  <c r="Q64" i="15"/>
  <c r="O48" i="15"/>
  <c r="Q48" i="15"/>
  <c r="O40" i="15"/>
  <c r="Q40" i="15"/>
  <c r="O24" i="15"/>
  <c r="Q24" i="15"/>
  <c r="O20" i="15"/>
  <c r="Q20" i="15"/>
  <c r="O4306" i="15"/>
  <c r="Q4306" i="15"/>
  <c r="O4282" i="15"/>
  <c r="Q4282" i="15"/>
  <c r="O4274" i="15"/>
  <c r="Q4274" i="15"/>
  <c r="O4258" i="15"/>
  <c r="Q4258" i="15"/>
  <c r="O4250" i="15"/>
  <c r="Q4250" i="15"/>
  <c r="O4242" i="15"/>
  <c r="Q4242" i="15"/>
  <c r="O4230" i="15"/>
  <c r="Q4230" i="15"/>
  <c r="O4218" i="15"/>
  <c r="Q4218" i="15"/>
  <c r="O4210" i="15"/>
  <c r="Q4210" i="15"/>
  <c r="O4198" i="15"/>
  <c r="Q4198" i="15"/>
  <c r="O4186" i="15"/>
  <c r="Q4186" i="15"/>
  <c r="O4170" i="15"/>
  <c r="Q4170" i="15"/>
  <c r="O4166" i="15"/>
  <c r="Q4166" i="15"/>
  <c r="O4154" i="15"/>
  <c r="Q4154" i="15"/>
  <c r="O4126" i="15"/>
  <c r="Q4126" i="15"/>
  <c r="O4102" i="15"/>
  <c r="Q4102" i="15"/>
  <c r="O4090" i="15"/>
  <c r="Q4090" i="15"/>
  <c r="O4066" i="15"/>
  <c r="Q4066" i="15"/>
  <c r="O4038" i="15"/>
  <c r="Q4038" i="15"/>
  <c r="O4010" i="15"/>
  <c r="Q4010" i="15"/>
  <c r="O3998" i="15"/>
  <c r="Q3998" i="15"/>
  <c r="O3986" i="15"/>
  <c r="Q3986" i="15"/>
  <c r="O3962" i="15"/>
  <c r="Q3962" i="15"/>
  <c r="O3954" i="15"/>
  <c r="Q3954" i="15"/>
  <c r="O3938" i="15"/>
  <c r="Q3938" i="15"/>
  <c r="O3926" i="15"/>
  <c r="Q3926" i="15"/>
  <c r="O3834" i="15"/>
  <c r="Q3834" i="15"/>
  <c r="O4316" i="15"/>
  <c r="Q4316" i="15"/>
  <c r="O4312" i="15"/>
  <c r="Q4312" i="15"/>
  <c r="O4308" i="15"/>
  <c r="Q4308" i="15"/>
  <c r="O4304" i="15"/>
  <c r="Q4304" i="15"/>
  <c r="O4300" i="15"/>
  <c r="Q4300" i="15"/>
  <c r="O4296" i="15"/>
  <c r="Q4296" i="15"/>
  <c r="O4292" i="15"/>
  <c r="Q4292" i="15"/>
  <c r="O4288" i="15"/>
  <c r="Q4288" i="15"/>
  <c r="O4284" i="15"/>
  <c r="Q4284" i="15"/>
  <c r="O4280" i="15"/>
  <c r="Q4280" i="15"/>
  <c r="O4276" i="15"/>
  <c r="Q4276" i="15"/>
  <c r="O4272" i="15"/>
  <c r="Q4272" i="15"/>
  <c r="O4268" i="15"/>
  <c r="Q4268" i="15"/>
  <c r="O4264" i="15"/>
  <c r="Q4264" i="15"/>
  <c r="O4260" i="15"/>
  <c r="Q4260" i="15"/>
  <c r="O4256" i="15"/>
  <c r="Q4256" i="15"/>
  <c r="O4252" i="15"/>
  <c r="Q4252" i="15"/>
  <c r="O4248" i="15"/>
  <c r="Q4248" i="15"/>
  <c r="O4244" i="15"/>
  <c r="Q4244" i="15"/>
  <c r="O4240" i="15"/>
  <c r="Q4240" i="15"/>
  <c r="O4236" i="15"/>
  <c r="Q4236" i="15"/>
  <c r="O4232" i="15"/>
  <c r="Q4232" i="15"/>
  <c r="O4228" i="15"/>
  <c r="Q4228" i="15"/>
  <c r="O4224" i="15"/>
  <c r="Q4224" i="15"/>
  <c r="O4220" i="15"/>
  <c r="Q4220" i="15"/>
  <c r="O4216" i="15"/>
  <c r="Q4216" i="15"/>
  <c r="O4212" i="15"/>
  <c r="Q4212" i="15"/>
  <c r="O4208" i="15"/>
  <c r="Q4208" i="15"/>
  <c r="O4204" i="15"/>
  <c r="Q4204" i="15"/>
  <c r="O4200" i="15"/>
  <c r="Q4200" i="15"/>
  <c r="O4196" i="15"/>
  <c r="Q4196" i="15"/>
  <c r="O4192" i="15"/>
  <c r="Q4192" i="15"/>
  <c r="O3414" i="15"/>
  <c r="Q3414" i="15"/>
  <c r="O3410" i="15"/>
  <c r="Q3410" i="15"/>
  <c r="O3406" i="15"/>
  <c r="Q3406" i="15"/>
  <c r="O3398" i="15"/>
  <c r="Q3398" i="15"/>
  <c r="O3390" i="15"/>
  <c r="Q3390" i="15"/>
  <c r="O3386" i="15"/>
  <c r="Q3386" i="15"/>
  <c r="O3382" i="15"/>
  <c r="Q3382" i="15"/>
  <c r="O3374" i="15"/>
  <c r="Q3374" i="15"/>
  <c r="O3370" i="15"/>
  <c r="Q3370" i="15"/>
  <c r="O3362" i="15"/>
  <c r="Q3362" i="15"/>
  <c r="O3354" i="15"/>
  <c r="Q3354" i="15"/>
  <c r="O3350" i="15"/>
  <c r="Q3350" i="15"/>
  <c r="O3342" i="15"/>
  <c r="Q3342" i="15"/>
  <c r="O3334" i="15"/>
  <c r="Q3334" i="15"/>
  <c r="O3330" i="15"/>
  <c r="Q3330" i="15"/>
  <c r="O3326" i="15"/>
  <c r="Q3326" i="15"/>
  <c r="O3322" i="15"/>
  <c r="Q3322" i="15"/>
  <c r="O3318" i="15"/>
  <c r="Q3318" i="15"/>
  <c r="O3314" i="15"/>
  <c r="Q3314" i="15"/>
  <c r="O3310" i="15"/>
  <c r="Q3310" i="15"/>
  <c r="O3302" i="15"/>
  <c r="Q3302" i="15"/>
  <c r="O3298" i="15"/>
  <c r="Q3298" i="15"/>
  <c r="O3294" i="15"/>
  <c r="Q3294" i="15"/>
  <c r="O3290" i="15"/>
  <c r="Q3290" i="15"/>
  <c r="O3286" i="15"/>
  <c r="Q3286" i="15"/>
  <c r="O3282" i="15"/>
  <c r="Q3282" i="15"/>
  <c r="O3278" i="15"/>
  <c r="Q3278" i="15"/>
  <c r="O3274" i="15"/>
  <c r="Q3274" i="15"/>
  <c r="O3270" i="15"/>
  <c r="Q3270" i="15"/>
  <c r="O3266" i="15"/>
  <c r="Q3266" i="15"/>
  <c r="O3262" i="15"/>
  <c r="Q3262" i="15"/>
  <c r="O3250" i="15"/>
  <c r="Q3250" i="15"/>
  <c r="O3246" i="15"/>
  <c r="Q3246" i="15"/>
  <c r="O3242" i="15"/>
  <c r="Q3242" i="15"/>
  <c r="O3238" i="15"/>
  <c r="Q3238" i="15"/>
  <c r="O3230" i="15"/>
  <c r="Q3230" i="15"/>
  <c r="O3226" i="15"/>
  <c r="Q3226" i="15"/>
  <c r="O3218" i="15"/>
  <c r="Q3218" i="15"/>
  <c r="O3214" i="15"/>
  <c r="Q3214" i="15"/>
  <c r="O3198" i="15"/>
  <c r="Q3198" i="15"/>
  <c r="O3182" i="15"/>
  <c r="Q3182" i="15"/>
  <c r="O3178" i="15"/>
  <c r="Q3178" i="15"/>
  <c r="O3170" i="15"/>
  <c r="Q3170" i="15"/>
  <c r="O3166" i="15"/>
  <c r="Q3166" i="15"/>
  <c r="O3162" i="15"/>
  <c r="Q3162" i="15"/>
  <c r="O3154" i="15"/>
  <c r="Q3154" i="15"/>
  <c r="O3150" i="15"/>
  <c r="Q3150" i="15"/>
  <c r="O3138" i="15"/>
  <c r="Q3138" i="15"/>
  <c r="O3134" i="15"/>
  <c r="Q3134" i="15"/>
  <c r="O3130" i="15"/>
  <c r="Q3130" i="15"/>
  <c r="O3122" i="15"/>
  <c r="Q3122" i="15"/>
  <c r="O3118" i="15"/>
  <c r="Q3118" i="15"/>
  <c r="O3114" i="15"/>
  <c r="Q3114" i="15"/>
  <c r="O3110" i="15"/>
  <c r="Q3110" i="15"/>
  <c r="O3102" i="15"/>
  <c r="Q3102" i="15"/>
  <c r="O3098" i="15"/>
  <c r="Q3098" i="15"/>
  <c r="O3090" i="15"/>
  <c r="Q3090" i="15"/>
  <c r="O3086" i="15"/>
  <c r="Q3086" i="15"/>
  <c r="O3082" i="15"/>
  <c r="Q3082" i="15"/>
  <c r="O3078" i="15"/>
  <c r="Q3078" i="15"/>
  <c r="O3070" i="15"/>
  <c r="Q3070" i="15"/>
  <c r="O3066" i="15"/>
  <c r="Q3066" i="15"/>
  <c r="O3058" i="15"/>
  <c r="Q3058" i="15"/>
  <c r="O3054" i="15"/>
  <c r="Q3054" i="15"/>
  <c r="O3050" i="15"/>
  <c r="Q3050" i="15"/>
  <c r="O3038" i="15"/>
  <c r="Q3038" i="15"/>
  <c r="O3026" i="15"/>
  <c r="Q3026" i="15"/>
  <c r="O3022" i="15"/>
  <c r="Q3022" i="15"/>
  <c r="O3018" i="15"/>
  <c r="Q3018" i="15"/>
  <c r="O3010" i="15"/>
  <c r="Q3010" i="15"/>
  <c r="O3006" i="15"/>
  <c r="Q3006" i="15"/>
  <c r="O2998" i="15"/>
  <c r="Q2998" i="15"/>
  <c r="O2994" i="15"/>
  <c r="Q2994" i="15"/>
  <c r="O2990" i="15"/>
  <c r="Q2990" i="15"/>
  <c r="O2986" i="15"/>
  <c r="Q2986" i="15"/>
  <c r="O2974" i="15"/>
  <c r="Q2974" i="15"/>
  <c r="O2970" i="15"/>
  <c r="Q2970" i="15"/>
  <c r="O2958" i="15"/>
  <c r="Q2958" i="15"/>
  <c r="O2954" i="15"/>
  <c r="Q2954" i="15"/>
  <c r="O2946" i="15"/>
  <c r="Q2946" i="15"/>
  <c r="O2942" i="15"/>
  <c r="Q2942" i="15"/>
  <c r="O2934" i="15"/>
  <c r="Q2934" i="15"/>
  <c r="O2926" i="15"/>
  <c r="Q2926" i="15"/>
  <c r="O2922" i="15"/>
  <c r="Q2922" i="15"/>
  <c r="O2914" i="15"/>
  <c r="Q2914" i="15"/>
  <c r="O2910" i="15"/>
  <c r="Q2910" i="15"/>
  <c r="O2906" i="15"/>
  <c r="Q2906" i="15"/>
  <c r="O2898" i="15"/>
  <c r="Q2898" i="15"/>
  <c r="O2894" i="15"/>
  <c r="Q2894" i="15"/>
  <c r="O2882" i="15"/>
  <c r="Q2882" i="15"/>
  <c r="O2878" i="15"/>
  <c r="Q2878" i="15"/>
  <c r="O2874" i="15"/>
  <c r="Q2874" i="15"/>
  <c r="O2866" i="15"/>
  <c r="Q2866" i="15"/>
  <c r="O2862" i="15"/>
  <c r="Q2862" i="15"/>
  <c r="O2850" i="15"/>
  <c r="Q2850" i="15"/>
  <c r="O2846" i="15"/>
  <c r="Q2846" i="15"/>
  <c r="O2834" i="15"/>
  <c r="Q2834" i="15"/>
  <c r="O2830" i="15"/>
  <c r="Q2830" i="15"/>
  <c r="O2826" i="15"/>
  <c r="Q2826" i="15"/>
  <c r="O2822" i="15"/>
  <c r="Q2822" i="15"/>
  <c r="O2814" i="15"/>
  <c r="Q2814" i="15"/>
  <c r="O2810" i="15"/>
  <c r="Q2810" i="15"/>
  <c r="O2802" i="15"/>
  <c r="Q2802" i="15"/>
  <c r="O2798" i="15"/>
  <c r="Q2798" i="15"/>
  <c r="O2786" i="15"/>
  <c r="Q2786" i="15"/>
  <c r="O2782" i="15"/>
  <c r="Q2782" i="15"/>
  <c r="O2778" i="15"/>
  <c r="Q2778" i="15"/>
  <c r="O2774" i="15"/>
  <c r="Q2774" i="15"/>
  <c r="O2766" i="15"/>
  <c r="Q2766" i="15"/>
  <c r="O2758" i="15"/>
  <c r="Q2758" i="15"/>
  <c r="O2750" i="15"/>
  <c r="Q2750" i="15"/>
  <c r="O2746" i="15"/>
  <c r="Q2746" i="15"/>
  <c r="O2738" i="15"/>
  <c r="Q2738" i="15"/>
  <c r="O2734" i="15"/>
  <c r="Q2734" i="15"/>
  <c r="O2726" i="15"/>
  <c r="Q2726" i="15"/>
  <c r="O2722" i="15"/>
  <c r="Q2722" i="15"/>
  <c r="O2718" i="15"/>
  <c r="Q2718" i="15"/>
  <c r="O2714" i="15"/>
  <c r="Q2714" i="15"/>
  <c r="O2710" i="15"/>
  <c r="Q2710" i="15"/>
  <c r="O2702" i="15"/>
  <c r="Q2702" i="15"/>
  <c r="O2698" i="15"/>
  <c r="Q2698" i="15"/>
  <c r="O2694" i="15"/>
  <c r="Q2694" i="15"/>
  <c r="O2690" i="15"/>
  <c r="Q2690" i="15"/>
  <c r="O2686" i="15"/>
  <c r="Q2686" i="15"/>
  <c r="O2670" i="15"/>
  <c r="Q2670" i="15"/>
  <c r="O2666" i="15"/>
  <c r="Q2666" i="15"/>
  <c r="O2662" i="15"/>
  <c r="Q2662" i="15"/>
  <c r="O2658" i="15"/>
  <c r="Q2658" i="15"/>
  <c r="O2654" i="15"/>
  <c r="Q2654" i="15"/>
  <c r="O2650" i="15"/>
  <c r="Q2650" i="15"/>
  <c r="O2638" i="15"/>
  <c r="Q2638" i="15"/>
  <c r="O2626" i="15"/>
  <c r="Q2626" i="15"/>
  <c r="O2622" i="15"/>
  <c r="Q2622" i="15"/>
  <c r="O2614" i="15"/>
  <c r="Q2614" i="15"/>
  <c r="O2610" i="15"/>
  <c r="Q2610" i="15"/>
  <c r="O2606" i="15"/>
  <c r="Q2606" i="15"/>
  <c r="O2602" i="15"/>
  <c r="Q2602" i="15"/>
  <c r="O2590" i="15"/>
  <c r="Q2590" i="15"/>
  <c r="O2586" i="15"/>
  <c r="Q2586" i="15"/>
  <c r="O2578" i="15"/>
  <c r="Q2578" i="15"/>
  <c r="O2574" i="15"/>
  <c r="Q2574" i="15"/>
  <c r="O2570" i="15"/>
  <c r="Q2570" i="15"/>
  <c r="O2566" i="15"/>
  <c r="Q2566" i="15"/>
  <c r="O2562" i="15"/>
  <c r="Q2562" i="15"/>
  <c r="O2558" i="15"/>
  <c r="Q2558" i="15"/>
  <c r="O2554" i="15"/>
  <c r="Q2554" i="15"/>
  <c r="O2546" i="15"/>
  <c r="Q2546" i="15"/>
  <c r="O2542" i="15"/>
  <c r="Q2542" i="15"/>
  <c r="O2530" i="15"/>
  <c r="Q2530" i="15"/>
  <c r="O2526" i="15"/>
  <c r="Q2526" i="15"/>
  <c r="O2522" i="15"/>
  <c r="Q2522" i="15"/>
  <c r="O2518" i="15"/>
  <c r="Q2518" i="15"/>
  <c r="O2510" i="15"/>
  <c r="Q2510" i="15"/>
  <c r="O2506" i="15"/>
  <c r="Q2506" i="15"/>
  <c r="O2498" i="15"/>
  <c r="Q2498" i="15"/>
  <c r="O2494" i="15"/>
  <c r="Q2494" i="15"/>
  <c r="O2490" i="15"/>
  <c r="Q2490" i="15"/>
  <c r="O2486" i="15"/>
  <c r="Q2486" i="15"/>
  <c r="O2478" i="15"/>
  <c r="Q2478" i="15"/>
  <c r="O2474" i="15"/>
  <c r="Q2474" i="15"/>
  <c r="O2462" i="15"/>
  <c r="Q2462" i="15"/>
  <c r="O2458" i="15"/>
  <c r="Q2458" i="15"/>
  <c r="O2450" i="15"/>
  <c r="Q2450" i="15"/>
  <c r="O2446" i="15"/>
  <c r="Q2446" i="15"/>
  <c r="O2442" i="15"/>
  <c r="Q2442" i="15"/>
  <c r="O2434" i="15"/>
  <c r="Q2434" i="15"/>
  <c r="O2430" i="15"/>
  <c r="Q2430" i="15"/>
  <c r="O2426" i="15"/>
  <c r="Q2426" i="15"/>
  <c r="O2422" i="15"/>
  <c r="Q2422" i="15"/>
  <c r="O2414" i="15"/>
  <c r="Q2414" i="15"/>
  <c r="O2410" i="15"/>
  <c r="Q2410" i="15"/>
  <c r="O2402" i="15"/>
  <c r="Q2402" i="15"/>
  <c r="O2398" i="15"/>
  <c r="Q2398" i="15"/>
  <c r="O2394" i="15"/>
  <c r="Q2394" i="15"/>
  <c r="O2382" i="15"/>
  <c r="Q2382" i="15"/>
  <c r="O2370" i="15"/>
  <c r="Q2370" i="15"/>
  <c r="O2366" i="15"/>
  <c r="Q2366" i="15"/>
  <c r="O2362" i="15"/>
  <c r="Q2362" i="15"/>
  <c r="O2358" i="15"/>
  <c r="Q2358" i="15"/>
  <c r="O2354" i="15"/>
  <c r="Q2354" i="15"/>
  <c r="O2350" i="15"/>
  <c r="Q2350" i="15"/>
  <c r="O2346" i="15"/>
  <c r="Q2346" i="15"/>
  <c r="O2334" i="15"/>
  <c r="Q2334" i="15"/>
  <c r="O2330" i="15"/>
  <c r="Q2330" i="15"/>
  <c r="O2322" i="15"/>
  <c r="Q2322" i="15"/>
  <c r="O2318" i="15"/>
  <c r="Q2318" i="15"/>
  <c r="O2314" i="15"/>
  <c r="Q2314" i="15"/>
  <c r="O2302" i="15"/>
  <c r="Q2302" i="15"/>
  <c r="O2290" i="15"/>
  <c r="Q2290" i="15"/>
  <c r="O2286" i="15"/>
  <c r="Q2286" i="15"/>
  <c r="O2278" i="15"/>
  <c r="Q2278" i="15"/>
  <c r="O2274" i="15"/>
  <c r="Q2274" i="15"/>
  <c r="O2270" i="15"/>
  <c r="Q2270" i="15"/>
  <c r="O2266" i="15"/>
  <c r="Q2266" i="15"/>
  <c r="O2262" i="15"/>
  <c r="Q2262" i="15"/>
  <c r="O2254" i="15"/>
  <c r="Q2254" i="15"/>
  <c r="O2165" i="15"/>
  <c r="Q2165" i="15"/>
  <c r="O2248" i="15"/>
  <c r="Q2248" i="15"/>
  <c r="O2243" i="15"/>
  <c r="Q2243" i="15"/>
  <c r="O2235" i="15"/>
  <c r="Q2235" i="15"/>
  <c r="O2231" i="15"/>
  <c r="Q2231" i="15"/>
  <c r="O2227" i="15"/>
  <c r="Q2227" i="15"/>
  <c r="O2223" i="15"/>
  <c r="Q2223" i="15"/>
  <c r="O2211" i="15"/>
  <c r="Q2211" i="15"/>
  <c r="O2207" i="15"/>
  <c r="Q2207" i="15"/>
  <c r="O2203" i="15"/>
  <c r="Q2203" i="15"/>
  <c r="O2199" i="15"/>
  <c r="Q2199" i="15"/>
  <c r="O2195" i="15"/>
  <c r="Q2195" i="15"/>
  <c r="O2191" i="15"/>
  <c r="Q2191" i="15"/>
  <c r="O2183" i="15"/>
  <c r="Q2183" i="15"/>
  <c r="O2179" i="15"/>
  <c r="Q2179" i="15"/>
  <c r="O2175" i="15"/>
  <c r="Q2175" i="15"/>
  <c r="O2158" i="15"/>
  <c r="Q2158" i="15"/>
  <c r="O2154" i="15"/>
  <c r="Q2154" i="15"/>
  <c r="O2146" i="15"/>
  <c r="Q2146" i="15"/>
  <c r="O2142" i="15"/>
  <c r="Q2142" i="15"/>
  <c r="O2130" i="15"/>
  <c r="Q2130" i="15"/>
  <c r="O2126" i="15"/>
  <c r="Q2126" i="15"/>
  <c r="O2122" i="15"/>
  <c r="Q2122" i="15"/>
  <c r="O2114" i="15"/>
  <c r="Q2114" i="15"/>
  <c r="O2110" i="15"/>
  <c r="Q2110" i="15"/>
  <c r="O2106" i="15"/>
  <c r="Q2106" i="15"/>
  <c r="O2098" i="15"/>
  <c r="Q2098" i="15"/>
  <c r="O2094" i="15"/>
  <c r="Q2094" i="15"/>
  <c r="O2078" i="15"/>
  <c r="Q2078" i="15"/>
  <c r="O2074" i="15"/>
  <c r="Q2074" i="15"/>
  <c r="O2066" i="15"/>
  <c r="Q2066" i="15"/>
  <c r="O2062" i="15"/>
  <c r="Q2062" i="15"/>
  <c r="O2054" i="15"/>
  <c r="Q2054" i="15"/>
  <c r="O2050" i="15"/>
  <c r="Q2050" i="15"/>
  <c r="O2046" i="15"/>
  <c r="Q2046" i="15"/>
  <c r="O2042" i="15"/>
  <c r="Q2042" i="15"/>
  <c r="O2030" i="15"/>
  <c r="Q2030" i="15"/>
  <c r="O2018" i="15"/>
  <c r="Q2018" i="15"/>
  <c r="O2014" i="15"/>
  <c r="Q2014" i="15"/>
  <c r="O2006" i="15"/>
  <c r="Q2006" i="15"/>
  <c r="O2002" i="15"/>
  <c r="Q2002" i="15"/>
  <c r="O1998" i="15"/>
  <c r="Q1998" i="15"/>
  <c r="O1994" i="15"/>
  <c r="Q1994" i="15"/>
  <c r="O1986" i="15"/>
  <c r="Q1986" i="15"/>
  <c r="O1982" i="15"/>
  <c r="Q1982" i="15"/>
  <c r="O1970" i="15"/>
  <c r="Q1970" i="15"/>
  <c r="O1966" i="15"/>
  <c r="Q1966" i="15"/>
  <c r="O1962" i="15"/>
  <c r="Q1962" i="15"/>
  <c r="O1958" i="15"/>
  <c r="Q1958" i="15"/>
  <c r="O1950" i="15"/>
  <c r="Q1950" i="15"/>
  <c r="O1946" i="15"/>
  <c r="Q1946" i="15"/>
  <c r="O1938" i="15"/>
  <c r="Q1938" i="15"/>
  <c r="O1934" i="15"/>
  <c r="Q1934" i="15"/>
  <c r="O1930" i="15"/>
  <c r="Q1930" i="15"/>
  <c r="O1918" i="15"/>
  <c r="Q1918" i="15"/>
  <c r="O1914" i="15"/>
  <c r="Q1914" i="15"/>
  <c r="O1910" i="15"/>
  <c r="Q1910" i="15"/>
  <c r="O1902" i="15"/>
  <c r="Q1902" i="15"/>
  <c r="O1894" i="15"/>
  <c r="Q1894" i="15"/>
  <c r="O1890" i="15"/>
  <c r="Q1890" i="15"/>
  <c r="O1886" i="15"/>
  <c r="Q1886" i="15"/>
  <c r="O1882" i="15"/>
  <c r="Q1882" i="15"/>
  <c r="O1870" i="15"/>
  <c r="Q1870" i="15"/>
  <c r="O1866" i="15"/>
  <c r="Q1866" i="15"/>
  <c r="O1858" i="15"/>
  <c r="Q1858" i="15"/>
  <c r="O1854" i="15"/>
  <c r="Q1854" i="15"/>
  <c r="O1850" i="15"/>
  <c r="Q1850" i="15"/>
  <c r="O1838" i="15"/>
  <c r="Q1838" i="15"/>
  <c r="O1826" i="15"/>
  <c r="Q1826" i="15"/>
  <c r="O1822" i="15"/>
  <c r="Q1822" i="15"/>
  <c r="O1814" i="15"/>
  <c r="Q1814" i="15"/>
  <c r="O1806" i="15"/>
  <c r="Q1806" i="15"/>
  <c r="O1802" i="15"/>
  <c r="Q1802" i="15"/>
  <c r="O1790" i="15"/>
  <c r="Q1790" i="15"/>
  <c r="O1786" i="15"/>
  <c r="Q1786" i="15"/>
  <c r="O1782" i="15"/>
  <c r="Q1782" i="15"/>
  <c r="O1778" i="15"/>
  <c r="Q1778" i="15"/>
  <c r="O1774" i="15"/>
  <c r="Q1774" i="15"/>
  <c r="O1770" i="15"/>
  <c r="Q1770" i="15"/>
  <c r="O1758" i="15"/>
  <c r="Q1758" i="15"/>
  <c r="O1754" i="15"/>
  <c r="Q1754" i="15"/>
  <c r="O1746" i="15"/>
  <c r="Q1746" i="15"/>
  <c r="O1742" i="15"/>
  <c r="Q1742" i="15"/>
  <c r="O1734" i="15"/>
  <c r="Q1734" i="15"/>
  <c r="O1730" i="15"/>
  <c r="Q1730" i="15"/>
  <c r="O1726" i="15"/>
  <c r="Q1726" i="15"/>
  <c r="O1722" i="15"/>
  <c r="Q1722" i="15"/>
  <c r="O1710" i="15"/>
  <c r="Q1710" i="15"/>
  <c r="O1706" i="15"/>
  <c r="Q1706" i="15"/>
  <c r="O1698" i="15"/>
  <c r="Q1698" i="15"/>
  <c r="O1694" i="15"/>
  <c r="Q1694" i="15"/>
  <c r="O1690" i="15"/>
  <c r="Q1690" i="15"/>
  <c r="O1686" i="15"/>
  <c r="Q1686" i="15"/>
  <c r="O1678" i="15"/>
  <c r="Q1678" i="15"/>
  <c r="O1674" i="15"/>
  <c r="Q1674" i="15"/>
  <c r="O1666" i="15"/>
  <c r="Q1666" i="15"/>
  <c r="O1662" i="15"/>
  <c r="Q1662" i="15"/>
  <c r="O1650" i="15"/>
  <c r="Q1650" i="15"/>
  <c r="O1646" i="15"/>
  <c r="Q1646" i="15"/>
  <c r="O1642" i="15"/>
  <c r="Q1642" i="15"/>
  <c r="O1634" i="15"/>
  <c r="Q1634" i="15"/>
  <c r="O1630" i="15"/>
  <c r="Q1630" i="15"/>
  <c r="O1622" i="15"/>
  <c r="Q1622" i="15"/>
  <c r="O1618" i="15"/>
  <c r="Q1618" i="15"/>
  <c r="O1614" i="15"/>
  <c r="Q1614" i="15"/>
  <c r="O1610" i="15"/>
  <c r="Q1610" i="15"/>
  <c r="O1598" i="15"/>
  <c r="Q1598" i="15"/>
  <c r="O1594" i="15"/>
  <c r="Q1594" i="15"/>
  <c r="O1586" i="15"/>
  <c r="Q1586" i="15"/>
  <c r="O1582" i="15"/>
  <c r="Q1582" i="15"/>
  <c r="O1578" i="15"/>
  <c r="Q1578" i="15"/>
  <c r="O1574" i="15"/>
  <c r="Q1574" i="15"/>
  <c r="O1566" i="15"/>
  <c r="Q1566" i="15"/>
  <c r="O1562" i="15"/>
  <c r="Q1562" i="15"/>
  <c r="O1554" i="15"/>
  <c r="Q1554" i="15"/>
  <c r="O1550" i="15"/>
  <c r="Q1550" i="15"/>
  <c r="O1542" i="15"/>
  <c r="Q1542" i="15"/>
  <c r="O1534" i="15"/>
  <c r="Q1534" i="15"/>
  <c r="O1530" i="15"/>
  <c r="Q1530" i="15"/>
  <c r="O1522" i="15"/>
  <c r="Q1522" i="15"/>
  <c r="O1518" i="15"/>
  <c r="Q1518" i="15"/>
  <c r="O1510" i="15"/>
  <c r="Q1510" i="15"/>
  <c r="O1506" i="15"/>
  <c r="Q1506" i="15"/>
  <c r="O1502" i="15"/>
  <c r="Q1502" i="15"/>
  <c r="O1498" i="15"/>
  <c r="Q1498" i="15"/>
  <c r="O1486" i="15"/>
  <c r="Q1486" i="15"/>
  <c r="O1482" i="15"/>
  <c r="Q1482" i="15"/>
  <c r="O1474" i="15"/>
  <c r="Q1474" i="15"/>
  <c r="O1470" i="15"/>
  <c r="Q1470" i="15"/>
  <c r="O1462" i="15"/>
  <c r="Q1462" i="15"/>
  <c r="O1454" i="15"/>
  <c r="Q1454" i="15"/>
  <c r="O1450" i="15"/>
  <c r="Q1450" i="15"/>
  <c r="O1442" i="15"/>
  <c r="Q1442" i="15"/>
  <c r="O1438" i="15"/>
  <c r="Q1438" i="15"/>
  <c r="O1434" i="15"/>
  <c r="Q1434" i="15"/>
  <c r="O1422" i="15"/>
  <c r="Q1422" i="15"/>
  <c r="O1418" i="15"/>
  <c r="Q1418" i="15"/>
  <c r="O1410" i="15"/>
  <c r="Q1410" i="15"/>
  <c r="O1406" i="15"/>
  <c r="Q1406" i="15"/>
  <c r="O1402" i="15"/>
  <c r="Q1402" i="15"/>
  <c r="O1398" i="15"/>
  <c r="Q1398" i="15"/>
  <c r="O1394" i="15"/>
  <c r="Q1394" i="15"/>
  <c r="O1390" i="15"/>
  <c r="Q1390" i="15"/>
  <c r="O1386" i="15"/>
  <c r="Q1386" i="15"/>
  <c r="O1374" i="15"/>
  <c r="Q1374" i="15"/>
  <c r="O1370" i="15"/>
  <c r="Q1370" i="15"/>
  <c r="O1362" i="15"/>
  <c r="Q1362" i="15"/>
  <c r="O1358" i="15"/>
  <c r="Q1358" i="15"/>
  <c r="O1354" i="15"/>
  <c r="Q1354" i="15"/>
  <c r="O1350" i="15"/>
  <c r="Q1350" i="15"/>
  <c r="O1342" i="15"/>
  <c r="Q1342" i="15"/>
  <c r="O1338" i="15"/>
  <c r="Q1338" i="15"/>
  <c r="O1330" i="15"/>
  <c r="Q1330" i="15"/>
  <c r="O1326" i="15"/>
  <c r="Q1326" i="15"/>
  <c r="O1322" i="15"/>
  <c r="Q1322" i="15"/>
  <c r="O1314" i="15"/>
  <c r="Q1314" i="15"/>
  <c r="O1310" i="15"/>
  <c r="Q1310" i="15"/>
  <c r="O1306" i="15"/>
  <c r="Q1306" i="15"/>
  <c r="O1298" i="15"/>
  <c r="Q1298" i="15"/>
  <c r="O1294" i="15"/>
  <c r="Q1294" i="15"/>
  <c r="O1290" i="15"/>
  <c r="Q1290" i="15"/>
  <c r="O1286" i="15"/>
  <c r="Q1286" i="15"/>
  <c r="O1282" i="15"/>
  <c r="Q1282" i="15"/>
  <c r="O1278" i="15"/>
  <c r="Q1278" i="15"/>
  <c r="O1274" i="15"/>
  <c r="Q1274" i="15"/>
  <c r="O1270" i="15"/>
  <c r="Q1270" i="15"/>
  <c r="O1266" i="15"/>
  <c r="Q1266" i="15"/>
  <c r="O1262" i="15"/>
  <c r="Q1262" i="15"/>
  <c r="O1258" i="15"/>
  <c r="Q1258" i="15"/>
  <c r="O1254" i="15"/>
  <c r="Q1254" i="15"/>
  <c r="O1250" i="15"/>
  <c r="Q1250" i="15"/>
  <c r="O1246" i="15"/>
  <c r="Q1246" i="15"/>
  <c r="O1242" i="15"/>
  <c r="Q1242" i="15"/>
  <c r="O1238" i="15"/>
  <c r="Q1238" i="15"/>
  <c r="O1234" i="15"/>
  <c r="Q1234" i="15"/>
  <c r="O1230" i="15"/>
  <c r="Q1230" i="15"/>
  <c r="O1226" i="15"/>
  <c r="Q1226" i="15"/>
  <c r="O1222" i="15"/>
  <c r="Q1222" i="15"/>
  <c r="O1218" i="15"/>
  <c r="Q1218" i="15"/>
  <c r="O1214" i="15"/>
  <c r="Q1214" i="15"/>
  <c r="O1210" i="15"/>
  <c r="Q1210" i="15"/>
  <c r="O1206" i="15"/>
  <c r="Q1206" i="15"/>
  <c r="O1202" i="15"/>
  <c r="Q1202" i="15"/>
  <c r="O1198" i="15"/>
  <c r="Q1198" i="15"/>
  <c r="O1194" i="15"/>
  <c r="Q1194" i="15"/>
  <c r="O1190" i="15"/>
  <c r="Q1190" i="15"/>
  <c r="O1186" i="15"/>
  <c r="Q1186" i="15"/>
  <c r="O1182" i="15"/>
  <c r="Q1182" i="15"/>
  <c r="O1178" i="15"/>
  <c r="Q1178" i="15"/>
  <c r="O1174" i="15"/>
  <c r="Q1174" i="15"/>
  <c r="O1085" i="15"/>
  <c r="Q1085" i="15"/>
  <c r="O1171" i="15"/>
  <c r="Q1171" i="15"/>
  <c r="O1172" i="15"/>
  <c r="Q1172" i="15"/>
  <c r="O1163" i="15"/>
  <c r="Q1163" i="15"/>
  <c r="O1159" i="15"/>
  <c r="Q1159" i="15"/>
  <c r="O1155" i="15"/>
  <c r="Q1155" i="15"/>
  <c r="O1151" i="15"/>
  <c r="Q1151" i="15"/>
  <c r="O1147" i="15"/>
  <c r="Q1147" i="15"/>
  <c r="O1143" i="15"/>
  <c r="Q1143" i="15"/>
  <c r="O1139" i="15"/>
  <c r="Q1139" i="15"/>
  <c r="O1135" i="15"/>
  <c r="Q1135" i="15"/>
  <c r="O1131" i="15"/>
  <c r="Q1131" i="15"/>
  <c r="O1127" i="15"/>
  <c r="Q1127" i="15"/>
  <c r="O1123" i="15"/>
  <c r="Q1123" i="15"/>
  <c r="O1119" i="15"/>
  <c r="Q1119" i="15"/>
  <c r="O1115" i="15"/>
  <c r="Q1115" i="15"/>
  <c r="O1111" i="15"/>
  <c r="Q1111" i="15"/>
  <c r="O1107" i="15"/>
  <c r="Q1107" i="15"/>
  <c r="O1103" i="15"/>
  <c r="Q1103" i="15"/>
  <c r="O1099" i="15"/>
  <c r="Q1099" i="15"/>
  <c r="O1095" i="15"/>
  <c r="Q1095" i="15"/>
  <c r="O1091" i="15"/>
  <c r="Q1091" i="15"/>
  <c r="O1082" i="15"/>
  <c r="Q1082" i="15"/>
  <c r="O1078" i="15"/>
  <c r="Q1078" i="15"/>
  <c r="O1074" i="15"/>
  <c r="Q1074" i="15"/>
  <c r="O1070" i="15"/>
  <c r="Q1070" i="15"/>
  <c r="O1066" i="15"/>
  <c r="Q1066" i="15"/>
  <c r="O1062" i="15"/>
  <c r="Q1062" i="15"/>
  <c r="O1058" i="15"/>
  <c r="Q1058" i="15"/>
  <c r="O1054" i="15"/>
  <c r="Q1054" i="15"/>
  <c r="O1050" i="15"/>
  <c r="Q1050" i="15"/>
  <c r="O1046" i="15"/>
  <c r="Q1046" i="15"/>
  <c r="O1042" i="15"/>
  <c r="Q1042" i="15"/>
  <c r="O1038" i="15"/>
  <c r="Q1038" i="15"/>
  <c r="O1034" i="15"/>
  <c r="Q1034" i="15"/>
  <c r="O1030" i="15"/>
  <c r="Q1030" i="15"/>
  <c r="O1026" i="15"/>
  <c r="Q1026" i="15"/>
  <c r="O1022" i="15"/>
  <c r="Q1022" i="15"/>
  <c r="O1018" i="15"/>
  <c r="Q1018" i="15"/>
  <c r="O1014" i="15"/>
  <c r="Q1014" i="15"/>
  <c r="O1010" i="15"/>
  <c r="Q1010" i="15"/>
  <c r="O1006" i="15"/>
  <c r="Q1006" i="15"/>
  <c r="O1002" i="15"/>
  <c r="Q1002" i="15"/>
  <c r="O998" i="15"/>
  <c r="Q998" i="15"/>
  <c r="O994" i="15"/>
  <c r="Q994" i="15"/>
  <c r="O990" i="15"/>
  <c r="Q990" i="15"/>
  <c r="O986" i="15"/>
  <c r="Q986" i="15"/>
  <c r="O982" i="15"/>
  <c r="Q982" i="15"/>
  <c r="O978" i="15"/>
  <c r="Q978" i="15"/>
  <c r="O974" i="15"/>
  <c r="Q974" i="15"/>
  <c r="O970" i="15"/>
  <c r="Q970" i="15"/>
  <c r="O966" i="15"/>
  <c r="Q966" i="15"/>
  <c r="O962" i="15"/>
  <c r="Q962" i="15"/>
  <c r="O958" i="15"/>
  <c r="Q958" i="15"/>
  <c r="O954" i="15"/>
  <c r="Q954" i="15"/>
  <c r="O950" i="15"/>
  <c r="Q950" i="15"/>
  <c r="O946" i="15"/>
  <c r="Q946" i="15"/>
  <c r="O942" i="15"/>
  <c r="Q942" i="15"/>
  <c r="O938" i="15"/>
  <c r="Q938" i="15"/>
  <c r="O934" i="15"/>
  <c r="Q934" i="15"/>
  <c r="O930" i="15"/>
  <c r="Q930" i="15"/>
  <c r="O926" i="15"/>
  <c r="Q926" i="15"/>
  <c r="O922" i="15"/>
  <c r="Q922" i="15"/>
  <c r="O918" i="15"/>
  <c r="Q918" i="15"/>
  <c r="O914" i="15"/>
  <c r="Q914" i="15"/>
  <c r="O910" i="15"/>
  <c r="Q910" i="15"/>
  <c r="O906" i="15"/>
  <c r="Q906" i="15"/>
  <c r="O902" i="15"/>
  <c r="Q902" i="15"/>
  <c r="O898" i="15"/>
  <c r="Q898" i="15"/>
  <c r="O894" i="15"/>
  <c r="Q894" i="15"/>
  <c r="O890" i="15"/>
  <c r="Q890" i="15"/>
  <c r="O886" i="15"/>
  <c r="Q886" i="15"/>
  <c r="O882" i="15"/>
  <c r="Q882" i="15"/>
  <c r="O878" i="15"/>
  <c r="Q878" i="15"/>
  <c r="O874" i="15"/>
  <c r="Q874" i="15"/>
  <c r="O870" i="15"/>
  <c r="Q870" i="15"/>
  <c r="O866" i="15"/>
  <c r="Q866" i="15"/>
  <c r="O862" i="15"/>
  <c r="Q862" i="15"/>
  <c r="O858" i="15"/>
  <c r="Q858" i="15"/>
  <c r="O854" i="15"/>
  <c r="Q854" i="15"/>
  <c r="O850" i="15"/>
  <c r="Q850" i="15"/>
  <c r="O846" i="15"/>
  <c r="Q846" i="15"/>
  <c r="O842" i="15"/>
  <c r="Q842" i="15"/>
  <c r="O838" i="15"/>
  <c r="Q838" i="15"/>
  <c r="O834" i="15"/>
  <c r="Q834" i="15"/>
  <c r="O830" i="15"/>
  <c r="Q830" i="15"/>
  <c r="O826" i="15"/>
  <c r="Q826" i="15"/>
  <c r="O822" i="15"/>
  <c r="Q822" i="15"/>
  <c r="O818" i="15"/>
  <c r="Q818" i="15"/>
  <c r="O814" i="15"/>
  <c r="Q814" i="15"/>
  <c r="O810" i="15"/>
  <c r="Q810" i="15"/>
  <c r="O806" i="15"/>
  <c r="Q806" i="15"/>
  <c r="O802" i="15"/>
  <c r="Q802" i="15"/>
  <c r="O798" i="15"/>
  <c r="Q798" i="15"/>
  <c r="O794" i="15"/>
  <c r="Q794" i="15"/>
  <c r="O790" i="15"/>
  <c r="Q790" i="15"/>
  <c r="O786" i="15"/>
  <c r="Q786" i="15"/>
  <c r="O782" i="15"/>
  <c r="Q782" i="15"/>
  <c r="O778" i="15"/>
  <c r="Q778" i="15"/>
  <c r="O774" i="15"/>
  <c r="Q774" i="15"/>
  <c r="O770" i="15"/>
  <c r="Q770" i="15"/>
  <c r="O766" i="15"/>
  <c r="Q766" i="15"/>
  <c r="O762" i="15"/>
  <c r="Q762" i="15"/>
  <c r="O758" i="15"/>
  <c r="Q758" i="15"/>
  <c r="O754" i="15"/>
  <c r="Q754" i="15"/>
  <c r="O750" i="15"/>
  <c r="Q750" i="15"/>
  <c r="O746" i="15"/>
  <c r="Q746" i="15"/>
  <c r="O742" i="15"/>
  <c r="Q742" i="15"/>
  <c r="O738" i="15"/>
  <c r="Q738" i="15"/>
  <c r="O734" i="15"/>
  <c r="Q734" i="15"/>
  <c r="O730" i="15"/>
  <c r="Q730" i="15"/>
  <c r="O726" i="15"/>
  <c r="Q726" i="15"/>
  <c r="O722" i="15"/>
  <c r="Q722" i="15"/>
  <c r="O718" i="15"/>
  <c r="Q718" i="15"/>
  <c r="O714" i="15"/>
  <c r="Q714" i="15"/>
  <c r="O710" i="15"/>
  <c r="Q710" i="15"/>
  <c r="O706" i="15"/>
  <c r="Q706" i="15"/>
  <c r="O702" i="15"/>
  <c r="Q702" i="15"/>
  <c r="O698" i="15"/>
  <c r="Q698" i="15"/>
  <c r="O694" i="15"/>
  <c r="Q694" i="15"/>
  <c r="O690" i="15"/>
  <c r="Q690" i="15"/>
  <c r="O686" i="15"/>
  <c r="Q686" i="15"/>
  <c r="O682" i="15"/>
  <c r="Q682" i="15"/>
  <c r="O678" i="15"/>
  <c r="Q678" i="15"/>
  <c r="O674" i="15"/>
  <c r="Q674" i="15"/>
  <c r="O670" i="15"/>
  <c r="Q670" i="15"/>
  <c r="O666" i="15"/>
  <c r="Q666" i="15"/>
  <c r="O662" i="15"/>
  <c r="Q662" i="15"/>
  <c r="O658" i="15"/>
  <c r="Q658" i="15"/>
  <c r="O654" i="15"/>
  <c r="Q654" i="15"/>
  <c r="O650" i="15"/>
  <c r="Q650" i="15"/>
  <c r="O646" i="15"/>
  <c r="Q646" i="15"/>
  <c r="O642" i="15"/>
  <c r="Q642" i="15"/>
  <c r="O638" i="15"/>
  <c r="Q638" i="15"/>
  <c r="O634" i="15"/>
  <c r="Q634" i="15"/>
  <c r="O630" i="15"/>
  <c r="Q630" i="15"/>
  <c r="O626" i="15"/>
  <c r="Q626" i="15"/>
  <c r="O622" i="15"/>
  <c r="Q622" i="15"/>
  <c r="O618" i="15"/>
  <c r="Q618" i="15"/>
  <c r="O614" i="15"/>
  <c r="Q614" i="15"/>
  <c r="O610" i="15"/>
  <c r="Q610" i="15"/>
  <c r="O606" i="15"/>
  <c r="Q606" i="15"/>
  <c r="O602" i="15"/>
  <c r="Q602" i="15"/>
  <c r="O598" i="15"/>
  <c r="Q598" i="15"/>
  <c r="O594" i="15"/>
  <c r="Q594" i="15"/>
  <c r="O590" i="15"/>
  <c r="Q590" i="15"/>
  <c r="O586" i="15"/>
  <c r="Q586" i="15"/>
  <c r="O582" i="15"/>
  <c r="Q582" i="15"/>
  <c r="O578" i="15"/>
  <c r="Q578" i="15"/>
  <c r="O574" i="15"/>
  <c r="Q574" i="15"/>
  <c r="O570" i="15"/>
  <c r="Q570" i="15"/>
  <c r="O566" i="15"/>
  <c r="Q566" i="15"/>
  <c r="O562" i="15"/>
  <c r="Q562" i="15"/>
  <c r="O558" i="15"/>
  <c r="Q558" i="15"/>
  <c r="O554" i="15"/>
  <c r="Q554" i="15"/>
  <c r="O550" i="15"/>
  <c r="Q550" i="15"/>
  <c r="O546" i="15"/>
  <c r="Q546" i="15"/>
  <c r="O542" i="15"/>
  <c r="Q542" i="15"/>
  <c r="O538" i="15"/>
  <c r="Q538" i="15"/>
  <c r="O534" i="15"/>
  <c r="Q534" i="15"/>
  <c r="O530" i="15"/>
  <c r="Q530" i="15"/>
  <c r="O526" i="15"/>
  <c r="Q526" i="15"/>
  <c r="O522" i="15"/>
  <c r="Q522" i="15"/>
  <c r="O518" i="15"/>
  <c r="Q518" i="15"/>
  <c r="O514" i="15"/>
  <c r="Q514" i="15"/>
  <c r="O510" i="15"/>
  <c r="Q510" i="15"/>
  <c r="O506" i="15"/>
  <c r="Q506" i="15"/>
  <c r="O502" i="15"/>
  <c r="Q502" i="15"/>
  <c r="O498" i="15"/>
  <c r="Q498" i="15"/>
  <c r="O494" i="15"/>
  <c r="Q494" i="15"/>
  <c r="O490" i="15"/>
  <c r="Q490" i="15"/>
  <c r="O486" i="15"/>
  <c r="Q486" i="15"/>
  <c r="O482" i="15"/>
  <c r="Q482" i="15"/>
  <c r="O478" i="15"/>
  <c r="Q478" i="15"/>
  <c r="O474" i="15"/>
  <c r="Q474" i="15"/>
  <c r="O470" i="15"/>
  <c r="Q470" i="15"/>
  <c r="O466" i="15"/>
  <c r="Q466" i="15"/>
  <c r="O462" i="15"/>
  <c r="Q462" i="15"/>
  <c r="O458" i="15"/>
  <c r="Q458" i="15"/>
  <c r="O454" i="15"/>
  <c r="Q454" i="15"/>
  <c r="O450" i="15"/>
  <c r="Q450" i="15"/>
  <c r="O446" i="15"/>
  <c r="Q446" i="15"/>
  <c r="O442" i="15"/>
  <c r="Q442" i="15"/>
  <c r="O438" i="15"/>
  <c r="Q438" i="15"/>
  <c r="O434" i="15"/>
  <c r="Q434" i="15"/>
  <c r="O430" i="15"/>
  <c r="Q430" i="15"/>
  <c r="O426" i="15"/>
  <c r="Q426" i="15"/>
  <c r="O422" i="15"/>
  <c r="Q422" i="15"/>
  <c r="O418" i="15"/>
  <c r="Q418" i="15"/>
  <c r="O414" i="15"/>
  <c r="Q414" i="15"/>
  <c r="O410" i="15"/>
  <c r="Q410" i="15"/>
  <c r="O406" i="15"/>
  <c r="Q406" i="15"/>
  <c r="O402" i="15"/>
  <c r="Q402" i="15"/>
  <c r="O398" i="15"/>
  <c r="Q398" i="15"/>
  <c r="O394" i="15"/>
  <c r="Q394" i="15"/>
  <c r="O390" i="15"/>
  <c r="Q390" i="15"/>
  <c r="O386" i="15"/>
  <c r="Q386" i="15"/>
  <c r="O382" i="15"/>
  <c r="Q382" i="15"/>
  <c r="O378" i="15"/>
  <c r="Q378" i="15"/>
  <c r="O374" i="15"/>
  <c r="Q374" i="15"/>
  <c r="O370" i="15"/>
  <c r="Q370" i="15"/>
  <c r="O366" i="15"/>
  <c r="Q366" i="15"/>
  <c r="O362" i="15"/>
  <c r="Q362" i="15"/>
  <c r="O358" i="15"/>
  <c r="Q358" i="15"/>
  <c r="O354" i="15"/>
  <c r="Q354" i="15"/>
  <c r="O350" i="15"/>
  <c r="Q350" i="15"/>
  <c r="O346" i="15"/>
  <c r="Q346" i="15"/>
  <c r="O342" i="15"/>
  <c r="Q342" i="15"/>
  <c r="O338" i="15"/>
  <c r="Q338" i="15"/>
  <c r="O334" i="15"/>
  <c r="Q334" i="15"/>
  <c r="O330" i="15"/>
  <c r="Q330" i="15"/>
  <c r="O326" i="15"/>
  <c r="Q326" i="15"/>
  <c r="O322" i="15"/>
  <c r="Q322" i="15"/>
  <c r="O318" i="15"/>
  <c r="Q318" i="15"/>
  <c r="O314" i="15"/>
  <c r="Q314" i="15"/>
  <c r="O310" i="15"/>
  <c r="Q310" i="15"/>
  <c r="O306" i="15"/>
  <c r="Q306" i="15"/>
  <c r="O302" i="15"/>
  <c r="Q302" i="15"/>
  <c r="O298" i="15"/>
  <c r="Q298" i="15"/>
  <c r="O294" i="15"/>
  <c r="Q294" i="15"/>
  <c r="O290" i="15"/>
  <c r="Q290" i="15"/>
  <c r="O286" i="15"/>
  <c r="Q286" i="15"/>
  <c r="O282" i="15"/>
  <c r="Q282" i="15"/>
  <c r="O278" i="15"/>
  <c r="Q278" i="15"/>
  <c r="O274" i="15"/>
  <c r="Q274" i="15"/>
  <c r="O270" i="15"/>
  <c r="Q270" i="15"/>
  <c r="O266" i="15"/>
  <c r="Q266" i="15"/>
  <c r="O262" i="15"/>
  <c r="Q262" i="15"/>
  <c r="O258" i="15"/>
  <c r="Q258" i="15"/>
  <c r="O254" i="15"/>
  <c r="Q254" i="15"/>
  <c r="O250" i="15"/>
  <c r="Q250" i="15"/>
  <c r="O246" i="15"/>
  <c r="Q246" i="15"/>
  <c r="O242" i="15"/>
  <c r="Q242" i="15"/>
  <c r="O238" i="15"/>
  <c r="Q238" i="15"/>
  <c r="O234" i="15"/>
  <c r="Q234" i="15"/>
  <c r="O230" i="15"/>
  <c r="Q230" i="15"/>
  <c r="O226" i="15"/>
  <c r="Q226" i="15"/>
  <c r="O222" i="15"/>
  <c r="Q222" i="15"/>
  <c r="O218" i="15"/>
  <c r="Q218" i="15"/>
  <c r="O214" i="15"/>
  <c r="Q214" i="15"/>
  <c r="O210" i="15"/>
  <c r="Q210" i="15"/>
  <c r="O206" i="15"/>
  <c r="Q206" i="15"/>
  <c r="O202" i="15"/>
  <c r="Q202" i="15"/>
  <c r="O198" i="15"/>
  <c r="Q198" i="15"/>
  <c r="O194" i="15"/>
  <c r="Q194" i="15"/>
  <c r="O190" i="15"/>
  <c r="Q190" i="15"/>
  <c r="O186" i="15"/>
  <c r="Q186" i="15"/>
  <c r="O182" i="15"/>
  <c r="Q182" i="15"/>
  <c r="O178" i="15"/>
  <c r="Q178" i="15"/>
  <c r="O174" i="15"/>
  <c r="Q174" i="15"/>
  <c r="O170" i="15"/>
  <c r="Q170" i="15"/>
  <c r="O166" i="15"/>
  <c r="Q166" i="15"/>
  <c r="O162" i="15"/>
  <c r="Q162" i="15"/>
  <c r="O158" i="15"/>
  <c r="Q158" i="15"/>
  <c r="O154" i="15"/>
  <c r="Q154" i="15"/>
  <c r="O150" i="15"/>
  <c r="Q150" i="15"/>
  <c r="O146" i="15"/>
  <c r="Q146" i="15"/>
  <c r="O142" i="15"/>
  <c r="Q142" i="15"/>
  <c r="O138" i="15"/>
  <c r="Q138" i="15"/>
  <c r="O134" i="15"/>
  <c r="Q134" i="15"/>
  <c r="O130" i="15"/>
  <c r="Q130" i="15"/>
  <c r="O126" i="15"/>
  <c r="Q126" i="15"/>
  <c r="O122" i="15"/>
  <c r="Q122" i="15"/>
  <c r="O118" i="15"/>
  <c r="Q118" i="15"/>
  <c r="O114" i="15"/>
  <c r="Q114" i="15"/>
  <c r="O110" i="15"/>
  <c r="Q110" i="15"/>
  <c r="O106" i="15"/>
  <c r="Q106" i="15"/>
  <c r="O102" i="15"/>
  <c r="Q102" i="15"/>
  <c r="O98" i="15"/>
  <c r="Q98" i="15"/>
  <c r="O94" i="15"/>
  <c r="Q94" i="15"/>
  <c r="O5" i="15"/>
  <c r="Q5" i="15"/>
  <c r="O92" i="15"/>
  <c r="Q92" i="15"/>
  <c r="O88" i="15"/>
  <c r="Q88" i="15"/>
  <c r="O83" i="15"/>
  <c r="Q83" i="15"/>
  <c r="O79" i="15"/>
  <c r="Q79" i="15"/>
  <c r="O75" i="15"/>
  <c r="Q75" i="15"/>
  <c r="O71" i="15"/>
  <c r="Q71" i="15"/>
  <c r="O67" i="15"/>
  <c r="Q67" i="15"/>
  <c r="O63" i="15"/>
  <c r="Q63" i="15"/>
  <c r="O59" i="15"/>
  <c r="Q59" i="15"/>
  <c r="O55" i="15"/>
  <c r="Q55" i="15"/>
  <c r="O51" i="15"/>
  <c r="Q51" i="15"/>
  <c r="O47" i="15"/>
  <c r="Q47" i="15"/>
  <c r="O43" i="15"/>
  <c r="Q43" i="15"/>
  <c r="O39" i="15"/>
  <c r="Q39" i="15"/>
  <c r="O35" i="15"/>
  <c r="Q35" i="15"/>
  <c r="O31" i="15"/>
  <c r="Q31" i="15"/>
  <c r="O27" i="15"/>
  <c r="Q27" i="15"/>
  <c r="O23" i="15"/>
  <c r="Q23" i="15"/>
  <c r="O19" i="15"/>
  <c r="Q19" i="15"/>
  <c r="O15" i="15"/>
  <c r="Q15" i="15"/>
  <c r="O11" i="15"/>
  <c r="Q11" i="15"/>
  <c r="O3574" i="15"/>
  <c r="Q3574" i="15"/>
  <c r="O3570" i="15"/>
  <c r="Q3570" i="15"/>
  <c r="O3562" i="15"/>
  <c r="Q3562" i="15"/>
  <c r="O3558" i="15"/>
  <c r="Q3558" i="15"/>
  <c r="O3550" i="15"/>
  <c r="Q3550" i="15"/>
  <c r="O3538" i="15"/>
  <c r="Q3538" i="15"/>
  <c r="O3530" i="15"/>
  <c r="Q3530" i="15"/>
  <c r="O3522" i="15"/>
  <c r="Q3522" i="15"/>
  <c r="O3518" i="15"/>
  <c r="Q3518" i="15"/>
  <c r="O3425" i="15"/>
  <c r="Q3425" i="15"/>
  <c r="O3511" i="15"/>
  <c r="Q3511" i="15"/>
  <c r="O3502" i="15"/>
  <c r="Q3502" i="15"/>
  <c r="O3503" i="15"/>
  <c r="Q3503" i="15"/>
  <c r="O3499" i="15"/>
  <c r="Q3499" i="15"/>
  <c r="O3491" i="15"/>
  <c r="Q3491" i="15"/>
  <c r="O3482" i="15"/>
  <c r="Q3482" i="15"/>
  <c r="O3483" i="15"/>
  <c r="Q3483" i="15"/>
  <c r="O3479" i="15"/>
  <c r="Q3479" i="15"/>
  <c r="O3471" i="15"/>
  <c r="Q3471" i="15"/>
  <c r="O3462" i="15"/>
  <c r="Q3462" i="15"/>
  <c r="O3459" i="15"/>
  <c r="Q3459" i="15"/>
  <c r="O3451" i="15"/>
  <c r="Q3451" i="15"/>
  <c r="O3442" i="15"/>
  <c r="Q3442" i="15"/>
  <c r="O3439" i="15"/>
  <c r="Q3439" i="15"/>
  <c r="O3435" i="15"/>
  <c r="Q3435" i="15"/>
  <c r="O3431" i="15"/>
  <c r="Q3431" i="15"/>
  <c r="O3418" i="15"/>
  <c r="Q3418" i="15"/>
  <c r="O4301" i="15"/>
  <c r="Q4301" i="15"/>
  <c r="O4289" i="15"/>
  <c r="Q4289" i="15"/>
  <c r="O4269" i="15"/>
  <c r="Q4269" i="15"/>
  <c r="O4221" i="15"/>
  <c r="Q4221" i="15"/>
  <c r="O4209" i="15"/>
  <c r="Q4209" i="15"/>
  <c r="O4205" i="15"/>
  <c r="Q4205" i="15"/>
  <c r="O4193" i="15"/>
  <c r="Q4193" i="15"/>
  <c r="O4189" i="15"/>
  <c r="Q4189" i="15"/>
  <c r="O4181" i="15"/>
  <c r="Q4181" i="15"/>
  <c r="O4177" i="15"/>
  <c r="Q4177" i="15"/>
  <c r="O4173" i="15"/>
  <c r="Q4173" i="15"/>
  <c r="O4165" i="15"/>
  <c r="Q4165" i="15"/>
  <c r="O4161" i="15"/>
  <c r="Q4161" i="15"/>
  <c r="O4157" i="15"/>
  <c r="Q4157" i="15"/>
  <c r="O4149" i="15"/>
  <c r="Q4149" i="15"/>
  <c r="O4145" i="15"/>
  <c r="Q4145" i="15"/>
  <c r="O4141" i="15"/>
  <c r="Q4141" i="15"/>
  <c r="O4129" i="15"/>
  <c r="Q4129" i="15"/>
  <c r="O4125" i="15"/>
  <c r="Q4125" i="15"/>
  <c r="O4117" i="15"/>
  <c r="Q4117" i="15"/>
  <c r="O4118" i="15"/>
  <c r="Q4118" i="15"/>
  <c r="O4109" i="15"/>
  <c r="Q4109" i="15"/>
  <c r="O4101" i="15"/>
  <c r="Q4101" i="15"/>
  <c r="O4097" i="15"/>
  <c r="Q4097" i="15"/>
  <c r="O4098" i="15"/>
  <c r="Q4098" i="15"/>
  <c r="O4085" i="15"/>
  <c r="Q4085" i="15"/>
  <c r="O4081" i="15"/>
  <c r="Q4081" i="15"/>
  <c r="O4077" i="15"/>
  <c r="Q4077" i="15"/>
  <c r="O4069" i="15"/>
  <c r="Q4069" i="15"/>
  <c r="O4065" i="15"/>
  <c r="Q4065" i="15"/>
  <c r="O4061" i="15"/>
  <c r="Q4061" i="15"/>
  <c r="O4058" i="15"/>
  <c r="Q4058" i="15"/>
  <c r="O4049" i="15"/>
  <c r="Q4049" i="15"/>
  <c r="O4045" i="15"/>
  <c r="Q4045" i="15"/>
  <c r="O4037" i="15"/>
  <c r="Q4037" i="15"/>
  <c r="O4033" i="15"/>
  <c r="Q4033" i="15"/>
  <c r="O4029" i="15"/>
  <c r="Q4029" i="15"/>
  <c r="O4021" i="15"/>
  <c r="Q4021" i="15"/>
  <c r="O4017" i="15"/>
  <c r="Q4017" i="15"/>
  <c r="O4013" i="15"/>
  <c r="Q4013" i="15"/>
  <c r="O4005" i="15"/>
  <c r="Q4005" i="15"/>
  <c r="O4001" i="15"/>
  <c r="Q4001" i="15"/>
  <c r="O3997" i="15"/>
  <c r="Q3997" i="15"/>
  <c r="O3989" i="15"/>
  <c r="Q3989" i="15"/>
  <c r="O3985" i="15"/>
  <c r="Q3985" i="15"/>
  <c r="O3981" i="15"/>
  <c r="Q3981" i="15"/>
  <c r="O3973" i="15"/>
  <c r="Q3973" i="15"/>
  <c r="O3969" i="15"/>
  <c r="Q3969" i="15"/>
  <c r="O3965" i="15"/>
  <c r="Q3965" i="15"/>
  <c r="O3867" i="15"/>
  <c r="Q3867" i="15"/>
  <c r="O3953" i="15"/>
  <c r="Q3953" i="15"/>
  <c r="O3949" i="15"/>
  <c r="Q3949" i="15"/>
  <c r="O3941" i="15"/>
  <c r="Q3941" i="15"/>
  <c r="O3937" i="15"/>
  <c r="Q3937" i="15"/>
  <c r="O3933" i="15"/>
  <c r="Q3933" i="15"/>
  <c r="O3925" i="15"/>
  <c r="Q3925" i="15"/>
  <c r="O3921" i="15"/>
  <c r="Q3921" i="15"/>
  <c r="O3917" i="15"/>
  <c r="Q3917" i="15"/>
  <c r="O3909" i="15"/>
  <c r="Q3909" i="15"/>
  <c r="O3905" i="15"/>
  <c r="Q3905" i="15"/>
  <c r="O3901" i="15"/>
  <c r="Q3901" i="15"/>
  <c r="O3893" i="15"/>
  <c r="Q3893" i="15"/>
  <c r="O3889" i="15"/>
  <c r="Q3889" i="15"/>
  <c r="O3885" i="15"/>
  <c r="Q3885" i="15"/>
  <c r="O3877" i="15"/>
  <c r="Q3877" i="15"/>
  <c r="O3873" i="15"/>
  <c r="Q3873" i="15"/>
  <c r="O3869" i="15"/>
  <c r="Q3869" i="15"/>
  <c r="O3861" i="15"/>
  <c r="Q3861" i="15"/>
  <c r="O3857" i="15"/>
  <c r="Q3857" i="15"/>
  <c r="O3853" i="15"/>
  <c r="Q3853" i="15"/>
  <c r="O3845" i="15"/>
  <c r="Q3845" i="15"/>
  <c r="O3841" i="15"/>
  <c r="Q3841" i="15"/>
  <c r="O3837" i="15"/>
  <c r="Q3837" i="15"/>
  <c r="O3829" i="15"/>
  <c r="Q3829" i="15"/>
  <c r="O3825" i="15"/>
  <c r="Q3825" i="15"/>
  <c r="O3821" i="15"/>
  <c r="Q3821" i="15"/>
  <c r="O3813" i="15"/>
  <c r="Q3813" i="15"/>
  <c r="O3809" i="15"/>
  <c r="Q3809" i="15"/>
  <c r="O3805" i="15"/>
  <c r="Q3805" i="15"/>
  <c r="O3797" i="15"/>
  <c r="Q3797" i="15"/>
  <c r="O3793" i="15"/>
  <c r="Q3793" i="15"/>
  <c r="O3789" i="15"/>
  <c r="Q3789" i="15"/>
  <c r="O3781" i="15"/>
  <c r="Q3781" i="15"/>
  <c r="O1617" i="15"/>
  <c r="Q1617" i="15"/>
  <c r="O3773" i="15"/>
  <c r="Q3773" i="15"/>
  <c r="O3765" i="15"/>
  <c r="Q3765" i="15"/>
  <c r="O3761" i="15"/>
  <c r="Q3761" i="15"/>
  <c r="O3757" i="15"/>
  <c r="Q3757" i="15"/>
  <c r="O3749" i="15"/>
  <c r="Q3749" i="15"/>
  <c r="O3745" i="15"/>
  <c r="Q3745" i="15"/>
  <c r="O3741" i="15"/>
  <c r="Q3741" i="15"/>
  <c r="O3733" i="15"/>
  <c r="Q3733" i="15"/>
  <c r="O3729" i="15"/>
  <c r="Q3729" i="15"/>
  <c r="O3725" i="15"/>
  <c r="Q3725" i="15"/>
  <c r="O3717" i="15"/>
  <c r="Q3717" i="15"/>
  <c r="O3713" i="15"/>
  <c r="Q3713" i="15"/>
  <c r="O3709" i="15"/>
  <c r="Q3709" i="15"/>
  <c r="O3701" i="15"/>
  <c r="Q3701" i="15"/>
  <c r="O3697" i="15"/>
  <c r="Q3697" i="15"/>
  <c r="O3693" i="15"/>
  <c r="Q3693" i="15"/>
  <c r="O3685" i="15"/>
  <c r="Q3685" i="15"/>
  <c r="O3681" i="15"/>
  <c r="Q3681" i="15"/>
  <c r="O3677" i="15"/>
  <c r="Q3677" i="15"/>
  <c r="O3669" i="15"/>
  <c r="Q3669" i="15"/>
  <c r="O3665" i="15"/>
  <c r="Q3665" i="15"/>
  <c r="O3661" i="15"/>
  <c r="Q3661" i="15"/>
  <c r="O3653" i="15"/>
  <c r="Q3653" i="15"/>
  <c r="O3649" i="15"/>
  <c r="Q3649" i="15"/>
  <c r="O3645" i="15"/>
  <c r="Q3645" i="15"/>
  <c r="O3637" i="15"/>
  <c r="Q3637" i="15"/>
  <c r="O3633" i="15"/>
  <c r="Q3633" i="15"/>
  <c r="O3629" i="15"/>
  <c r="Q3629" i="15"/>
  <c r="O3625" i="15"/>
  <c r="Q3625" i="15"/>
  <c r="O3621" i="15"/>
  <c r="Q3621" i="15"/>
  <c r="O3613" i="15"/>
  <c r="Q3613" i="15"/>
  <c r="O3609" i="15"/>
  <c r="Q3609" i="15"/>
  <c r="O3605" i="15"/>
  <c r="Q3605" i="15"/>
  <c r="O3601" i="15"/>
  <c r="Q3601" i="15"/>
  <c r="O1437" i="15"/>
  <c r="Q1437" i="15"/>
  <c r="O3593" i="15"/>
  <c r="Q3593" i="15"/>
  <c r="O3589" i="15"/>
  <c r="Q3589" i="15"/>
  <c r="O3581" i="15"/>
  <c r="Q3581" i="15"/>
  <c r="O3577" i="15"/>
  <c r="Q3577" i="15"/>
  <c r="O3573" i="15"/>
  <c r="Q3573" i="15"/>
  <c r="O3569" i="15"/>
  <c r="Q3569" i="15"/>
  <c r="O3565" i="15"/>
  <c r="Q3565" i="15"/>
  <c r="O3561" i="15"/>
  <c r="Q3561" i="15"/>
  <c r="O3557" i="15"/>
  <c r="Q3557" i="15"/>
  <c r="O3549" i="15"/>
  <c r="Q3549" i="15"/>
  <c r="O3545" i="15"/>
  <c r="Q3545" i="15"/>
  <c r="O3541" i="15"/>
  <c r="Q3541" i="15"/>
  <c r="O3537" i="15"/>
  <c r="Q3537" i="15"/>
  <c r="O3533" i="15"/>
  <c r="Q3533" i="15"/>
  <c r="O3529" i="15"/>
  <c r="Q3529" i="15"/>
  <c r="O3525" i="15"/>
  <c r="Q3525" i="15"/>
  <c r="O3517" i="15"/>
  <c r="Q3517" i="15"/>
  <c r="O3513" i="15"/>
  <c r="Q3513" i="15"/>
  <c r="O3424" i="15"/>
  <c r="Q3424" i="15"/>
  <c r="O3510" i="15"/>
  <c r="Q3510" i="15"/>
  <c r="O3506" i="15"/>
  <c r="Q3506" i="15"/>
  <c r="O3497" i="15"/>
  <c r="Q3497" i="15"/>
  <c r="O3498" i="15"/>
  <c r="Q3498" i="15"/>
  <c r="O3490" i="15"/>
  <c r="Q3490" i="15"/>
  <c r="O3486" i="15"/>
  <c r="Q3486" i="15"/>
  <c r="O3477" i="15"/>
  <c r="Q3477" i="15"/>
  <c r="O3478" i="15"/>
  <c r="Q3478" i="15"/>
  <c r="O3474" i="15"/>
  <c r="Q3474" i="15"/>
  <c r="O3470" i="15"/>
  <c r="Q3470" i="15"/>
  <c r="O3466" i="15"/>
  <c r="Q3466" i="15"/>
  <c r="O3458" i="15"/>
  <c r="Q3458" i="15"/>
  <c r="O3454" i="15"/>
  <c r="Q3454" i="15"/>
  <c r="O3450" i="15"/>
  <c r="Q3450" i="15"/>
  <c r="O3446" i="15"/>
  <c r="Q3446" i="15"/>
  <c r="O3437" i="15"/>
  <c r="Q3437" i="15"/>
  <c r="O3438" i="15"/>
  <c r="Q3438" i="15"/>
  <c r="O3434" i="15"/>
  <c r="Q3434" i="15"/>
  <c r="O3421" i="15"/>
  <c r="Q3421" i="15"/>
  <c r="O2517" i="15"/>
  <c r="Q2517" i="15"/>
  <c r="O3413" i="15"/>
  <c r="Q3413" i="15"/>
  <c r="O3409" i="15"/>
  <c r="Q3409" i="15"/>
  <c r="O3405" i="15"/>
  <c r="Q3405" i="15"/>
  <c r="O3401" i="15"/>
  <c r="Q3401" i="15"/>
  <c r="O3397" i="15"/>
  <c r="Q3397" i="15"/>
  <c r="O3389" i="15"/>
  <c r="Q3389" i="15"/>
  <c r="O3385" i="15"/>
  <c r="Q3385" i="15"/>
  <c r="O3381" i="15"/>
  <c r="Q3381" i="15"/>
  <c r="O3377" i="15"/>
  <c r="Q3377" i="15"/>
  <c r="O3373" i="15"/>
  <c r="Q3373" i="15"/>
  <c r="O3369" i="15"/>
  <c r="Q3369" i="15"/>
  <c r="O3365" i="15"/>
  <c r="Q3365" i="15"/>
  <c r="O3361" i="15"/>
  <c r="Q3361" i="15"/>
  <c r="O3357" i="15"/>
  <c r="Q3357" i="15"/>
  <c r="O3353" i="15"/>
  <c r="Q3353" i="15"/>
  <c r="O3349" i="15"/>
  <c r="Q3349" i="15"/>
  <c r="O3345" i="15"/>
  <c r="Q3345" i="15"/>
  <c r="O3341" i="15"/>
  <c r="Q3341" i="15"/>
  <c r="O3337" i="15"/>
  <c r="Q3337" i="15"/>
  <c r="O3333" i="15"/>
  <c r="Q3333" i="15"/>
  <c r="O3329" i="15"/>
  <c r="Q3329" i="15"/>
  <c r="O3325" i="15"/>
  <c r="Q3325" i="15"/>
  <c r="O3321" i="15"/>
  <c r="Q3321" i="15"/>
  <c r="O3317" i="15"/>
  <c r="Q3317" i="15"/>
  <c r="O3313" i="15"/>
  <c r="Q3313" i="15"/>
  <c r="O3309" i="15"/>
  <c r="Q3309" i="15"/>
  <c r="O3305" i="15"/>
  <c r="Q3305" i="15"/>
  <c r="O3301" i="15"/>
  <c r="Q3301" i="15"/>
  <c r="O3297" i="15"/>
  <c r="Q3297" i="15"/>
  <c r="O3293" i="15"/>
  <c r="Q3293" i="15"/>
  <c r="O3289" i="15"/>
  <c r="Q3289" i="15"/>
  <c r="O3285" i="15"/>
  <c r="Q3285" i="15"/>
  <c r="O3277" i="15"/>
  <c r="Q3277" i="15"/>
  <c r="O3273" i="15"/>
  <c r="Q3273" i="15"/>
  <c r="O3269" i="15"/>
  <c r="Q3269" i="15"/>
  <c r="O3265" i="15"/>
  <c r="Q3265" i="15"/>
  <c r="O3261" i="15"/>
  <c r="Q3261" i="15"/>
  <c r="O3257" i="15"/>
  <c r="Q3257" i="15"/>
  <c r="O3253" i="15"/>
  <c r="Q3253" i="15"/>
  <c r="O3249" i="15"/>
  <c r="Q3249" i="15"/>
  <c r="O3245" i="15"/>
  <c r="Q3245" i="15"/>
  <c r="O3241" i="15"/>
  <c r="Q3241" i="15"/>
  <c r="O717" i="15"/>
  <c r="Q717" i="15"/>
  <c r="O3233" i="15"/>
  <c r="Q3233" i="15"/>
  <c r="O3229" i="15"/>
  <c r="Q3229" i="15"/>
  <c r="O3225" i="15"/>
  <c r="Q3225" i="15"/>
  <c r="O3221" i="15"/>
  <c r="Q3221" i="15"/>
  <c r="O3217" i="15"/>
  <c r="Q3217" i="15"/>
  <c r="O3213" i="15"/>
  <c r="Q3213" i="15"/>
  <c r="O3209" i="15"/>
  <c r="Q3209" i="15"/>
  <c r="O3205" i="15"/>
  <c r="Q3205" i="15"/>
  <c r="O3201" i="15"/>
  <c r="Q3201" i="15"/>
  <c r="O3197" i="15"/>
  <c r="Q3197" i="15"/>
  <c r="O3193" i="15"/>
  <c r="Q3193" i="15"/>
  <c r="O3189" i="15"/>
  <c r="Q3189" i="15"/>
  <c r="O3185" i="15"/>
  <c r="Q3185" i="15"/>
  <c r="O3181" i="15"/>
  <c r="Q3181" i="15"/>
  <c r="O3177" i="15"/>
  <c r="Q3177" i="15"/>
  <c r="O3173" i="15"/>
  <c r="Q3173" i="15"/>
  <c r="O3169" i="15"/>
  <c r="Q3169" i="15"/>
  <c r="O3165" i="15"/>
  <c r="Q3165" i="15"/>
  <c r="O3161" i="15"/>
  <c r="Q3161" i="15"/>
  <c r="O3157" i="15"/>
  <c r="Q3157" i="15"/>
  <c r="O3153" i="15"/>
  <c r="Q3153" i="15"/>
  <c r="O3149" i="15"/>
  <c r="Q3149" i="15"/>
  <c r="O3145" i="15"/>
  <c r="Q3145" i="15"/>
  <c r="O3141" i="15"/>
  <c r="Q3141" i="15"/>
  <c r="O3137" i="15"/>
  <c r="Q3137" i="15"/>
  <c r="O3133" i="15"/>
  <c r="Q3133" i="15"/>
  <c r="O3129" i="15"/>
  <c r="Q3129" i="15"/>
  <c r="O3125" i="15"/>
  <c r="Q3125" i="15"/>
  <c r="O3121" i="15"/>
  <c r="Q3121" i="15"/>
  <c r="O3117" i="15"/>
  <c r="Q3117" i="15"/>
  <c r="O3113" i="15"/>
  <c r="Q3113" i="15"/>
  <c r="O3109" i="15"/>
  <c r="Q3109" i="15"/>
  <c r="O3105" i="15"/>
  <c r="Q3105" i="15"/>
  <c r="O3101" i="15"/>
  <c r="Q3101" i="15"/>
  <c r="O3097" i="15"/>
  <c r="Q3097" i="15"/>
  <c r="O3093" i="15"/>
  <c r="Q3093" i="15"/>
  <c r="O3089" i="15"/>
  <c r="Q3089" i="15"/>
  <c r="O3085" i="15"/>
  <c r="Q3085" i="15"/>
  <c r="O3081" i="15"/>
  <c r="Q3081" i="15"/>
  <c r="O3077" i="15"/>
  <c r="Q3077" i="15"/>
  <c r="O3073" i="15"/>
  <c r="Q3073" i="15"/>
  <c r="O3069" i="15"/>
  <c r="Q3069" i="15"/>
  <c r="O3065" i="15"/>
  <c r="Q3065" i="15"/>
  <c r="O3061" i="15"/>
  <c r="Q3061" i="15"/>
  <c r="O897" i="15"/>
  <c r="Q897" i="15"/>
  <c r="O3053" i="15"/>
  <c r="Q3053" i="15"/>
  <c r="O3049" i="15"/>
  <c r="Q3049" i="15"/>
  <c r="O3045" i="15"/>
  <c r="Q3045" i="15"/>
  <c r="O3041" i="15"/>
  <c r="Q3041" i="15"/>
  <c r="O3037" i="15"/>
  <c r="Q3037" i="15"/>
  <c r="O3033" i="15"/>
  <c r="Q3033" i="15"/>
  <c r="O3029" i="15"/>
  <c r="Q3029" i="15"/>
  <c r="O3025" i="15"/>
  <c r="Q3025" i="15"/>
  <c r="O3021" i="15"/>
  <c r="Q3021" i="15"/>
  <c r="O3017" i="15"/>
  <c r="Q3017" i="15"/>
  <c r="O3013" i="15"/>
  <c r="Q3013" i="15"/>
  <c r="O3009" i="15"/>
  <c r="Q3009" i="15"/>
  <c r="O3005" i="15"/>
  <c r="Q3005" i="15"/>
  <c r="O3001" i="15"/>
  <c r="Q3001" i="15"/>
  <c r="O2997" i="15"/>
  <c r="Q2997" i="15"/>
  <c r="O2993" i="15"/>
  <c r="Q2993" i="15"/>
  <c r="O2989" i="15"/>
  <c r="Q2989" i="15"/>
  <c r="O2985" i="15"/>
  <c r="Q2985" i="15"/>
  <c r="O2981" i="15"/>
  <c r="Q2981" i="15"/>
  <c r="O2977" i="15"/>
  <c r="Q2977" i="15"/>
  <c r="O2973" i="15"/>
  <c r="Q2973" i="15"/>
  <c r="O2969" i="15"/>
  <c r="Q2969" i="15"/>
  <c r="O2965" i="15"/>
  <c r="Q2965" i="15"/>
  <c r="O2961" i="15"/>
  <c r="Q2961" i="15"/>
  <c r="O2957" i="15"/>
  <c r="Q2957" i="15"/>
  <c r="O2953" i="15"/>
  <c r="Q2953" i="15"/>
  <c r="O2949" i="15"/>
  <c r="Q2949" i="15"/>
  <c r="O2945" i="15"/>
  <c r="Q2945" i="15"/>
  <c r="O2941" i="15"/>
  <c r="Q2941" i="15"/>
  <c r="O2937" i="15"/>
  <c r="Q2937" i="15"/>
  <c r="O2933" i="15"/>
  <c r="Q2933" i="15"/>
  <c r="O2929" i="15"/>
  <c r="Q2929" i="15"/>
  <c r="O2925" i="15"/>
  <c r="Q2925" i="15"/>
  <c r="O2921" i="15"/>
  <c r="Q2921" i="15"/>
  <c r="O2917" i="15"/>
  <c r="Q2917" i="15"/>
  <c r="O2913" i="15"/>
  <c r="Q2913" i="15"/>
  <c r="O2909" i="15"/>
  <c r="Q2909" i="15"/>
  <c r="O2905" i="15"/>
  <c r="Q2905" i="15"/>
  <c r="O2901" i="15"/>
  <c r="Q2901" i="15"/>
  <c r="O2897" i="15"/>
  <c r="Q2897" i="15"/>
  <c r="O2893" i="15"/>
  <c r="Q2893" i="15"/>
  <c r="O2889" i="15"/>
  <c r="Q2889" i="15"/>
  <c r="O2885" i="15"/>
  <c r="Q2885" i="15"/>
  <c r="O2881" i="15"/>
  <c r="Q2881" i="15"/>
  <c r="O2247" i="15"/>
  <c r="Q2247" i="15"/>
  <c r="O2873" i="15"/>
  <c r="Q2873" i="15"/>
  <c r="O2869" i="15"/>
  <c r="Q2869" i="15"/>
  <c r="O2865" i="15"/>
  <c r="Q2865" i="15"/>
  <c r="O2861" i="15"/>
  <c r="Q2861" i="15"/>
  <c r="O2857" i="15"/>
  <c r="Q2857" i="15"/>
  <c r="O2853" i="15"/>
  <c r="Q2853" i="15"/>
  <c r="O2849" i="15"/>
  <c r="Q2849" i="15"/>
  <c r="O2845" i="15"/>
  <c r="Q2845" i="15"/>
  <c r="O2841" i="15"/>
  <c r="Q2841" i="15"/>
  <c r="O2837" i="15"/>
  <c r="Q2837" i="15"/>
  <c r="O2833" i="15"/>
  <c r="Q2833" i="15"/>
  <c r="O2829" i="15"/>
  <c r="Q2829" i="15"/>
  <c r="O2825" i="15"/>
  <c r="Q2825" i="15"/>
  <c r="O2821" i="15"/>
  <c r="Q2821" i="15"/>
  <c r="O2817" i="15"/>
  <c r="Q2817" i="15"/>
  <c r="O2813" i="15"/>
  <c r="Q2813" i="15"/>
  <c r="O2809" i="15"/>
  <c r="Q2809" i="15"/>
  <c r="O2805" i="15"/>
  <c r="Q2805" i="15"/>
  <c r="O2801" i="15"/>
  <c r="Q2801" i="15"/>
  <c r="O2797" i="15"/>
  <c r="Q2797" i="15"/>
  <c r="O2793" i="15"/>
  <c r="Q2793" i="15"/>
  <c r="O2789" i="15"/>
  <c r="Q2789" i="15"/>
  <c r="O2785" i="15"/>
  <c r="Q2785" i="15"/>
  <c r="O2781" i="15"/>
  <c r="Q2781" i="15"/>
  <c r="O2777" i="15"/>
  <c r="Q2777" i="15"/>
  <c r="O2773" i="15"/>
  <c r="Q2773" i="15"/>
  <c r="O2769" i="15"/>
  <c r="Q2769" i="15"/>
  <c r="O2765" i="15"/>
  <c r="Q2765" i="15"/>
  <c r="O2761" i="15"/>
  <c r="Q2761" i="15"/>
  <c r="O2757" i="15"/>
  <c r="Q2757" i="15"/>
  <c r="O2753" i="15"/>
  <c r="Q2753" i="15"/>
  <c r="O2749" i="15"/>
  <c r="Q2749" i="15"/>
  <c r="O2745" i="15"/>
  <c r="Q2745" i="15"/>
  <c r="O2741" i="15"/>
  <c r="Q2741" i="15"/>
  <c r="O2737" i="15"/>
  <c r="Q2737" i="15"/>
  <c r="O2733" i="15"/>
  <c r="Q2733" i="15"/>
  <c r="O2729" i="15"/>
  <c r="Q2729" i="15"/>
  <c r="O2725" i="15"/>
  <c r="Q2725" i="15"/>
  <c r="O2721" i="15"/>
  <c r="Q2721" i="15"/>
  <c r="O2717" i="15"/>
  <c r="Q2717" i="15"/>
  <c r="O2713" i="15"/>
  <c r="Q2713" i="15"/>
  <c r="O2709" i="15"/>
  <c r="Q2709" i="15"/>
  <c r="O2705" i="15"/>
  <c r="Q2705" i="15"/>
  <c r="O2701" i="15"/>
  <c r="Q2701" i="15"/>
  <c r="O1347" i="15"/>
  <c r="Q1347" i="15"/>
  <c r="O2693" i="15"/>
  <c r="Q2693" i="15"/>
  <c r="O2689" i="15"/>
  <c r="Q2689" i="15"/>
  <c r="O2685" i="15"/>
  <c r="Q2685" i="15"/>
  <c r="O2681" i="15"/>
  <c r="Q2681" i="15"/>
  <c r="O2677" i="15"/>
  <c r="Q2677" i="15"/>
  <c r="O2673" i="15"/>
  <c r="Q2673" i="15"/>
  <c r="O2669" i="15"/>
  <c r="Q2669" i="15"/>
  <c r="O2665" i="15"/>
  <c r="Q2665" i="15"/>
  <c r="O2661" i="15"/>
  <c r="Q2661" i="15"/>
  <c r="O2657" i="15"/>
  <c r="Q2657" i="15"/>
  <c r="O2653" i="15"/>
  <c r="Q2653" i="15"/>
  <c r="O2649" i="15"/>
  <c r="Q2649" i="15"/>
  <c r="O2645" i="15"/>
  <c r="Q2645" i="15"/>
  <c r="O2641" i="15"/>
  <c r="Q2641" i="15"/>
  <c r="O2637" i="15"/>
  <c r="Q2637" i="15"/>
  <c r="O2633" i="15"/>
  <c r="Q2633" i="15"/>
  <c r="O2629" i="15"/>
  <c r="Q2629" i="15"/>
  <c r="O2625" i="15"/>
  <c r="Q2625" i="15"/>
  <c r="O2621" i="15"/>
  <c r="Q2621" i="15"/>
  <c r="O2617" i="15"/>
  <c r="Q2617" i="15"/>
  <c r="O2613" i="15"/>
  <c r="Q2613" i="15"/>
  <c r="O2609" i="15"/>
  <c r="Q2609" i="15"/>
  <c r="O2605" i="15"/>
  <c r="Q2605" i="15"/>
  <c r="O2601" i="15"/>
  <c r="Q2601" i="15"/>
  <c r="O2597" i="15"/>
  <c r="Q2597" i="15"/>
  <c r="O2593" i="15"/>
  <c r="Q2593" i="15"/>
  <c r="O2589" i="15"/>
  <c r="Q2589" i="15"/>
  <c r="O2585" i="15"/>
  <c r="Q2585" i="15"/>
  <c r="O2581" i="15"/>
  <c r="Q2581" i="15"/>
  <c r="O2577" i="15"/>
  <c r="Q2577" i="15"/>
  <c r="O2573" i="15"/>
  <c r="Q2573" i="15"/>
  <c r="O2569" i="15"/>
  <c r="Q2569" i="15"/>
  <c r="O2565" i="15"/>
  <c r="Q2565" i="15"/>
  <c r="O2561" i="15"/>
  <c r="Q2561" i="15"/>
  <c r="O2557" i="15"/>
  <c r="Q2557" i="15"/>
  <c r="O2553" i="15"/>
  <c r="Q2553" i="15"/>
  <c r="O2549" i="15"/>
  <c r="Q2549" i="15"/>
  <c r="O2545" i="15"/>
  <c r="Q2545" i="15"/>
  <c r="O2541" i="15"/>
  <c r="Q2541" i="15"/>
  <c r="O2537" i="15"/>
  <c r="Q2537" i="15"/>
  <c r="O2533" i="15"/>
  <c r="Q2533" i="15"/>
  <c r="O2529" i="15"/>
  <c r="Q2529" i="15"/>
  <c r="O2525" i="15"/>
  <c r="Q2525" i="15"/>
  <c r="O2521" i="15"/>
  <c r="Q2521" i="15"/>
  <c r="O987" i="15"/>
  <c r="Q987" i="15"/>
  <c r="O2513" i="15"/>
  <c r="Q2513" i="15"/>
  <c r="O2509" i="15"/>
  <c r="Q2509" i="15"/>
  <c r="O2505" i="15"/>
  <c r="Q2505" i="15"/>
  <c r="O2501" i="15"/>
  <c r="Q2501" i="15"/>
  <c r="O2497" i="15"/>
  <c r="Q2497" i="15"/>
  <c r="O2493" i="15"/>
  <c r="Q2493" i="15"/>
  <c r="O2489" i="15"/>
  <c r="Q2489" i="15"/>
  <c r="O2485" i="15"/>
  <c r="Q2485" i="15"/>
  <c r="O2481" i="15"/>
  <c r="Q2481" i="15"/>
  <c r="O2477" i="15"/>
  <c r="Q2477" i="15"/>
  <c r="O2473" i="15"/>
  <c r="Q2473" i="15"/>
  <c r="O2469" i="15"/>
  <c r="Q2469" i="15"/>
  <c r="O2465" i="15"/>
  <c r="Q2465" i="15"/>
  <c r="O2461" i="15"/>
  <c r="Q2461" i="15"/>
  <c r="O2457" i="15"/>
  <c r="Q2457" i="15"/>
  <c r="O2453" i="15"/>
  <c r="Q2453" i="15"/>
  <c r="O2449" i="15"/>
  <c r="Q2449" i="15"/>
  <c r="O2445" i="15"/>
  <c r="Q2445" i="15"/>
  <c r="O2441" i="15"/>
  <c r="Q2441" i="15"/>
  <c r="O2437" i="15"/>
  <c r="Q2437" i="15"/>
  <c r="O2433" i="15"/>
  <c r="Q2433" i="15"/>
  <c r="O2429" i="15"/>
  <c r="Q2429" i="15"/>
  <c r="O2425" i="15"/>
  <c r="Q2425" i="15"/>
  <c r="O2421" i="15"/>
  <c r="Q2421" i="15"/>
  <c r="O2417" i="15"/>
  <c r="Q2417" i="15"/>
  <c r="O2413" i="15"/>
  <c r="Q2413" i="15"/>
  <c r="O2409" i="15"/>
  <c r="Q2409" i="15"/>
  <c r="O2405" i="15"/>
  <c r="Q2405" i="15"/>
  <c r="O2401" i="15"/>
  <c r="Q2401" i="15"/>
  <c r="O2397" i="15"/>
  <c r="Q2397" i="15"/>
  <c r="O2393" i="15"/>
  <c r="Q2393" i="15"/>
  <c r="O2389" i="15"/>
  <c r="Q2389" i="15"/>
  <c r="O2385" i="15"/>
  <c r="Q2385" i="15"/>
  <c r="O2381" i="15"/>
  <c r="Q2381" i="15"/>
  <c r="O2377" i="15"/>
  <c r="Q2377" i="15"/>
  <c r="O2373" i="15"/>
  <c r="Q2373" i="15"/>
  <c r="O2369" i="15"/>
  <c r="Q2369" i="15"/>
  <c r="O2365" i="15"/>
  <c r="Q2365" i="15"/>
  <c r="O2361" i="15"/>
  <c r="Q2361" i="15"/>
  <c r="O2357" i="15"/>
  <c r="Q2357" i="15"/>
  <c r="O2353" i="15"/>
  <c r="Q2353" i="15"/>
  <c r="O2349" i="15"/>
  <c r="Q2349" i="15"/>
  <c r="O2345" i="15"/>
  <c r="Q2345" i="15"/>
  <c r="O2341" i="15"/>
  <c r="Q2341" i="15"/>
  <c r="O4047" i="15"/>
  <c r="Q4047" i="15"/>
  <c r="O2333" i="15"/>
  <c r="Q2333" i="15"/>
  <c r="O2329" i="15"/>
  <c r="Q2329" i="15"/>
  <c r="O2325" i="15"/>
  <c r="Q2325" i="15"/>
  <c r="O2321" i="15"/>
  <c r="Q2321" i="15"/>
  <c r="O2317" i="15"/>
  <c r="Q2317" i="15"/>
  <c r="O2313" i="15"/>
  <c r="Q2313" i="15"/>
  <c r="O2309" i="15"/>
  <c r="Q2309" i="15"/>
  <c r="O2305" i="15"/>
  <c r="Q2305" i="15"/>
  <c r="O2301" i="15"/>
  <c r="Q2301" i="15"/>
  <c r="O2297" i="15"/>
  <c r="Q2297" i="15"/>
  <c r="O2293" i="15"/>
  <c r="Q2293" i="15"/>
  <c r="O2289" i="15"/>
  <c r="Q2289" i="15"/>
  <c r="O2285" i="15"/>
  <c r="Q2285" i="15"/>
  <c r="O2281" i="15"/>
  <c r="Q2281" i="15"/>
  <c r="O2277" i="15"/>
  <c r="Q2277" i="15"/>
  <c r="O2273" i="15"/>
  <c r="Q2273" i="15"/>
  <c r="O2269" i="15"/>
  <c r="Q2269" i="15"/>
  <c r="O2265" i="15"/>
  <c r="Q2265" i="15"/>
  <c r="O2261" i="15"/>
  <c r="Q2261" i="15"/>
  <c r="O2257" i="15"/>
  <c r="Q2257" i="15"/>
  <c r="O2253" i="15"/>
  <c r="Q2253" i="15"/>
  <c r="O2164" i="15"/>
  <c r="Q2164" i="15"/>
  <c r="O2251" i="15"/>
  <c r="Q2251" i="15"/>
  <c r="O2246" i="15"/>
  <c r="Q2246" i="15"/>
  <c r="O2242" i="15"/>
  <c r="Q2242" i="15"/>
  <c r="O2238" i="15"/>
  <c r="Q2238" i="15"/>
  <c r="O2234" i="15"/>
  <c r="Q2234" i="15"/>
  <c r="O2230" i="15"/>
  <c r="Q2230" i="15"/>
  <c r="O2226" i="15"/>
  <c r="Q2226" i="15"/>
  <c r="O2222" i="15"/>
  <c r="Q2222" i="15"/>
  <c r="O2218" i="15"/>
  <c r="Q2218" i="15"/>
  <c r="O2214" i="15"/>
  <c r="Q2214" i="15"/>
  <c r="O2210" i="15"/>
  <c r="Q2210" i="15"/>
  <c r="O2206" i="15"/>
  <c r="Q2206" i="15"/>
  <c r="O2202" i="15"/>
  <c r="Q2202" i="15"/>
  <c r="O2198" i="15"/>
  <c r="Q2198" i="15"/>
  <c r="O2194" i="15"/>
  <c r="Q2194" i="15"/>
  <c r="O2190" i="15"/>
  <c r="Q2190" i="15"/>
  <c r="O2186" i="15"/>
  <c r="Q2186" i="15"/>
  <c r="O2182" i="15"/>
  <c r="Q2182" i="15"/>
  <c r="O2178" i="15"/>
  <c r="Q2178" i="15"/>
  <c r="O2174" i="15"/>
  <c r="Q2174" i="15"/>
  <c r="O2170" i="15"/>
  <c r="Q2170" i="15"/>
  <c r="O2161" i="15"/>
  <c r="Q2161" i="15"/>
  <c r="O4137" i="15"/>
  <c r="Q4137" i="15"/>
  <c r="O2153" i="15"/>
  <c r="Q2153" i="15"/>
  <c r="O2149" i="15"/>
  <c r="Q2149" i="15"/>
  <c r="O2145" i="15"/>
  <c r="Q2145" i="15"/>
  <c r="O2141" i="15"/>
  <c r="Q2141" i="15"/>
  <c r="O2137" i="15"/>
  <c r="Q2137" i="15"/>
  <c r="O2133" i="15"/>
  <c r="Q2133" i="15"/>
  <c r="O2129" i="15"/>
  <c r="Q2129" i="15"/>
  <c r="O2125" i="15"/>
  <c r="Q2125" i="15"/>
  <c r="O2121" i="15"/>
  <c r="Q2121" i="15"/>
  <c r="O2117" i="15"/>
  <c r="Q2117" i="15"/>
  <c r="O2113" i="15"/>
  <c r="Q2113" i="15"/>
  <c r="O2109" i="15"/>
  <c r="Q2109" i="15"/>
  <c r="O2105" i="15"/>
  <c r="Q2105" i="15"/>
  <c r="O2101" i="15"/>
  <c r="Q2101" i="15"/>
  <c r="O2097" i="15"/>
  <c r="Q2097" i="15"/>
  <c r="O2093" i="15"/>
  <c r="Q2093" i="15"/>
  <c r="O2089" i="15"/>
  <c r="Q2089" i="15"/>
  <c r="O2085" i="15"/>
  <c r="Q2085" i="15"/>
  <c r="O2081" i="15"/>
  <c r="Q2081" i="15"/>
  <c r="O2077" i="15"/>
  <c r="Q2077" i="15"/>
  <c r="O2073" i="15"/>
  <c r="Q2073" i="15"/>
  <c r="O2069" i="15"/>
  <c r="Q2069" i="15"/>
  <c r="O2065" i="15"/>
  <c r="Q2065" i="15"/>
  <c r="O2061" i="15"/>
  <c r="Q2061" i="15"/>
  <c r="O2057" i="15"/>
  <c r="Q2057" i="15"/>
  <c r="O2053" i="15"/>
  <c r="Q2053" i="15"/>
  <c r="O2049" i="15"/>
  <c r="Q2049" i="15"/>
  <c r="O2045" i="15"/>
  <c r="Q2045" i="15"/>
  <c r="O2041" i="15"/>
  <c r="Q2041" i="15"/>
  <c r="O2037" i="15"/>
  <c r="Q2037" i="15"/>
  <c r="O2033" i="15"/>
  <c r="Q2033" i="15"/>
  <c r="O2029" i="15"/>
  <c r="Q2029" i="15"/>
  <c r="O2025" i="15"/>
  <c r="Q2025" i="15"/>
  <c r="O2021" i="15"/>
  <c r="Q2021" i="15"/>
  <c r="O2017" i="15"/>
  <c r="Q2017" i="15"/>
  <c r="O2013" i="15"/>
  <c r="Q2013" i="15"/>
  <c r="O2009" i="15"/>
  <c r="Q2009" i="15"/>
  <c r="O2005" i="15"/>
  <c r="Q2005" i="15"/>
  <c r="O2001" i="15"/>
  <c r="Q2001" i="15"/>
  <c r="O1997" i="15"/>
  <c r="Q1997" i="15"/>
  <c r="O1993" i="15"/>
  <c r="Q1993" i="15"/>
  <c r="O1989" i="15"/>
  <c r="Q1989" i="15"/>
  <c r="O1985" i="15"/>
  <c r="Q1985" i="15"/>
  <c r="O1981" i="15"/>
  <c r="Q1981" i="15"/>
  <c r="O807" i="15"/>
  <c r="Q807" i="15"/>
  <c r="O1973" i="15"/>
  <c r="Q1973" i="15"/>
  <c r="O1969" i="15"/>
  <c r="Q1969" i="15"/>
  <c r="O1965" i="15"/>
  <c r="Q1965" i="15"/>
  <c r="O1961" i="15"/>
  <c r="Q1961" i="15"/>
  <c r="O1957" i="15"/>
  <c r="Q1957" i="15"/>
  <c r="O1953" i="15"/>
  <c r="Q1953" i="15"/>
  <c r="O1949" i="15"/>
  <c r="Q1949" i="15"/>
  <c r="O1945" i="15"/>
  <c r="Q1945" i="15"/>
  <c r="O1941" i="15"/>
  <c r="Q1941" i="15"/>
  <c r="O1937" i="15"/>
  <c r="Q1937" i="15"/>
  <c r="O1933" i="15"/>
  <c r="Q1933" i="15"/>
  <c r="O1929" i="15"/>
  <c r="Q1929" i="15"/>
  <c r="O1925" i="15"/>
  <c r="Q1925" i="15"/>
  <c r="O1921" i="15"/>
  <c r="Q1921" i="15"/>
  <c r="O1917" i="15"/>
  <c r="Q1917" i="15"/>
  <c r="O1913" i="15"/>
  <c r="Q1913" i="15"/>
  <c r="O1909" i="15"/>
  <c r="Q1909" i="15"/>
  <c r="O1905" i="15"/>
  <c r="Q1905" i="15"/>
  <c r="O1901" i="15"/>
  <c r="Q1901" i="15"/>
  <c r="O1897" i="15"/>
  <c r="Q1897" i="15"/>
  <c r="O1893" i="15"/>
  <c r="Q1893" i="15"/>
  <c r="O1889" i="15"/>
  <c r="Q1889" i="15"/>
  <c r="O1885" i="15"/>
  <c r="Q1885" i="15"/>
  <c r="O1881" i="15"/>
  <c r="Q1881" i="15"/>
  <c r="O1877" i="15"/>
  <c r="Q1877" i="15"/>
  <c r="O1873" i="15"/>
  <c r="Q1873" i="15"/>
  <c r="O1869" i="15"/>
  <c r="Q1869" i="15"/>
  <c r="O1865" i="15"/>
  <c r="Q1865" i="15"/>
  <c r="O1861" i="15"/>
  <c r="Q1861" i="15"/>
  <c r="O1857" i="15"/>
  <c r="Q1857" i="15"/>
  <c r="O1853" i="15"/>
  <c r="Q1853" i="15"/>
  <c r="O1849" i="15"/>
  <c r="Q1849" i="15"/>
  <c r="O1845" i="15"/>
  <c r="Q1845" i="15"/>
  <c r="O1841" i="15"/>
  <c r="Q1841" i="15"/>
  <c r="O1837" i="15"/>
  <c r="Q1837" i="15"/>
  <c r="O1833" i="15"/>
  <c r="Q1833" i="15"/>
  <c r="O1829" i="15"/>
  <c r="Q1829" i="15"/>
  <c r="O1825" i="15"/>
  <c r="Q1825" i="15"/>
  <c r="O1821" i="15"/>
  <c r="Q1821" i="15"/>
  <c r="O1817" i="15"/>
  <c r="Q1817" i="15"/>
  <c r="O1813" i="15"/>
  <c r="Q1813" i="15"/>
  <c r="O1809" i="15"/>
  <c r="Q1809" i="15"/>
  <c r="O1805" i="15"/>
  <c r="Q1805" i="15"/>
  <c r="O1801" i="15"/>
  <c r="Q1801" i="15"/>
  <c r="O3597" i="15"/>
  <c r="Q3597" i="15"/>
  <c r="O1793" i="15"/>
  <c r="Q1793" i="15"/>
  <c r="O1789" i="15"/>
  <c r="Q1789" i="15"/>
  <c r="O1785" i="15"/>
  <c r="Q1785" i="15"/>
  <c r="O1781" i="15"/>
  <c r="Q1781" i="15"/>
  <c r="O1777" i="15"/>
  <c r="Q1777" i="15"/>
  <c r="O1773" i="15"/>
  <c r="Q1773" i="15"/>
  <c r="O1769" i="15"/>
  <c r="Q1769" i="15"/>
  <c r="O1765" i="15"/>
  <c r="Q1765" i="15"/>
  <c r="O1761" i="15"/>
  <c r="Q1761" i="15"/>
  <c r="O1757" i="15"/>
  <c r="Q1757" i="15"/>
  <c r="O1753" i="15"/>
  <c r="Q1753" i="15"/>
  <c r="O1749" i="15"/>
  <c r="Q1749" i="15"/>
  <c r="O1745" i="15"/>
  <c r="Q1745" i="15"/>
  <c r="O1741" i="15"/>
  <c r="Q1741" i="15"/>
  <c r="O1737" i="15"/>
  <c r="Q1737" i="15"/>
  <c r="O1733" i="15"/>
  <c r="Q1733" i="15"/>
  <c r="O1729" i="15"/>
  <c r="Q1729" i="15"/>
  <c r="O1725" i="15"/>
  <c r="Q1725" i="15"/>
  <c r="O1721" i="15"/>
  <c r="Q1721" i="15"/>
  <c r="O1717" i="15"/>
  <c r="Q1717" i="15"/>
  <c r="O1713" i="15"/>
  <c r="Q1713" i="15"/>
  <c r="O1709" i="15"/>
  <c r="Q1709" i="15"/>
  <c r="O1705" i="15"/>
  <c r="Q1705" i="15"/>
  <c r="O1701" i="15"/>
  <c r="Q1701" i="15"/>
  <c r="O1697" i="15"/>
  <c r="Q1697" i="15"/>
  <c r="O1693" i="15"/>
  <c r="Q1693" i="15"/>
  <c r="O1689" i="15"/>
  <c r="Q1689" i="15"/>
  <c r="O1685" i="15"/>
  <c r="Q1685" i="15"/>
  <c r="O1681" i="15"/>
  <c r="Q1681" i="15"/>
  <c r="O1677" i="15"/>
  <c r="Q1677" i="15"/>
  <c r="O1673" i="15"/>
  <c r="Q1673" i="15"/>
  <c r="O1669" i="15"/>
  <c r="Q1669" i="15"/>
  <c r="O1665" i="15"/>
  <c r="Q1665" i="15"/>
  <c r="O1661" i="15"/>
  <c r="Q1661" i="15"/>
  <c r="O1657" i="15"/>
  <c r="Q1657" i="15"/>
  <c r="O1653" i="15"/>
  <c r="Q1653" i="15"/>
  <c r="O1649" i="15"/>
  <c r="Q1649" i="15"/>
  <c r="O1645" i="15"/>
  <c r="Q1645" i="15"/>
  <c r="O1641" i="15"/>
  <c r="Q1641" i="15"/>
  <c r="O1637" i="15"/>
  <c r="Q1637" i="15"/>
  <c r="O1633" i="15"/>
  <c r="Q1633" i="15"/>
  <c r="O1629" i="15"/>
  <c r="Q1629" i="15"/>
  <c r="O1625" i="15"/>
  <c r="Q1625" i="15"/>
  <c r="O1621" i="15"/>
  <c r="Q1621" i="15"/>
  <c r="O1167" i="15"/>
  <c r="Q1167" i="15"/>
  <c r="O1613" i="15"/>
  <c r="Q1613" i="15"/>
  <c r="O1609" i="15"/>
  <c r="Q1609" i="15"/>
  <c r="O1605" i="15"/>
  <c r="Q1605" i="15"/>
  <c r="O1601" i="15"/>
  <c r="Q1601" i="15"/>
  <c r="O1597" i="15"/>
  <c r="Q1597" i="15"/>
  <c r="O1593" i="15"/>
  <c r="Q1593" i="15"/>
  <c r="O1589" i="15"/>
  <c r="Q1589" i="15"/>
  <c r="O1585" i="15"/>
  <c r="Q1585" i="15"/>
  <c r="O1581" i="15"/>
  <c r="Q1581" i="15"/>
  <c r="O1577" i="15"/>
  <c r="Q1577" i="15"/>
  <c r="O1573" i="15"/>
  <c r="Q1573" i="15"/>
  <c r="O1569" i="15"/>
  <c r="Q1569" i="15"/>
  <c r="O1565" i="15"/>
  <c r="Q1565" i="15"/>
  <c r="O1561" i="15"/>
  <c r="Q1561" i="15"/>
  <c r="O1557" i="15"/>
  <c r="Q1557" i="15"/>
  <c r="O1553" i="15"/>
  <c r="Q1553" i="15"/>
  <c r="O1549" i="15"/>
  <c r="Q1549" i="15"/>
  <c r="O1545" i="15"/>
  <c r="Q1545" i="15"/>
  <c r="O1541" i="15"/>
  <c r="Q1541" i="15"/>
  <c r="O1537" i="15"/>
  <c r="Q1537" i="15"/>
  <c r="O1533" i="15"/>
  <c r="Q1533" i="15"/>
  <c r="O1529" i="15"/>
  <c r="Q1529" i="15"/>
  <c r="O1525" i="15"/>
  <c r="Q1525" i="15"/>
  <c r="O1521" i="15"/>
  <c r="Q1521" i="15"/>
  <c r="O1517" i="15"/>
  <c r="Q1517" i="15"/>
  <c r="O1513" i="15"/>
  <c r="Q1513" i="15"/>
  <c r="O1509" i="15"/>
  <c r="Q1509" i="15"/>
  <c r="O1505" i="15"/>
  <c r="Q1505" i="15"/>
  <c r="O1501" i="15"/>
  <c r="Q1501" i="15"/>
  <c r="O1497" i="15"/>
  <c r="Q1497" i="15"/>
  <c r="O1493" i="15"/>
  <c r="Q1493" i="15"/>
  <c r="O1489" i="15"/>
  <c r="Q1489" i="15"/>
  <c r="O1485" i="15"/>
  <c r="Q1485" i="15"/>
  <c r="O1481" i="15"/>
  <c r="Q1481" i="15"/>
  <c r="O1477" i="15"/>
  <c r="Q1477" i="15"/>
  <c r="O1473" i="15"/>
  <c r="Q1473" i="15"/>
  <c r="O1469" i="15"/>
  <c r="Q1469" i="15"/>
  <c r="O1465" i="15"/>
  <c r="Q1465" i="15"/>
  <c r="O1461" i="15"/>
  <c r="Q1461" i="15"/>
  <c r="O1457" i="15"/>
  <c r="Q1457" i="15"/>
  <c r="O1453" i="15"/>
  <c r="Q1453" i="15"/>
  <c r="O1449" i="15"/>
  <c r="Q1449" i="15"/>
  <c r="O1445" i="15"/>
  <c r="Q1445" i="15"/>
  <c r="O1441" i="15"/>
  <c r="Q1441" i="15"/>
  <c r="O3777" i="15"/>
  <c r="Q3777" i="15"/>
  <c r="O1433" i="15"/>
  <c r="Q1433" i="15"/>
  <c r="O1429" i="15"/>
  <c r="Q1429" i="15"/>
  <c r="O1425" i="15"/>
  <c r="Q1425" i="15"/>
  <c r="O1421" i="15"/>
  <c r="Q1421" i="15"/>
  <c r="O1417" i="15"/>
  <c r="Q1417" i="15"/>
  <c r="O1413" i="15"/>
  <c r="Q1413" i="15"/>
  <c r="O1409" i="15"/>
  <c r="Q1409" i="15"/>
  <c r="O1405" i="15"/>
  <c r="Q1405" i="15"/>
  <c r="O1401" i="15"/>
  <c r="Q1401" i="15"/>
  <c r="O1397" i="15"/>
  <c r="Q1397" i="15"/>
  <c r="O1393" i="15"/>
  <c r="Q1393" i="15"/>
  <c r="O1389" i="15"/>
  <c r="Q1389" i="15"/>
  <c r="O1385" i="15"/>
  <c r="Q1385" i="15"/>
  <c r="O1381" i="15"/>
  <c r="Q1381" i="15"/>
  <c r="O1377" i="15"/>
  <c r="Q1377" i="15"/>
  <c r="O1373" i="15"/>
  <c r="Q1373" i="15"/>
  <c r="O1369" i="15"/>
  <c r="Q1369" i="15"/>
  <c r="O1365" i="15"/>
  <c r="Q1365" i="15"/>
  <c r="O1361" i="15"/>
  <c r="Q1361" i="15"/>
  <c r="O1357" i="15"/>
  <c r="Q1357" i="15"/>
  <c r="O1353" i="15"/>
  <c r="Q1353" i="15"/>
  <c r="O1349" i="15"/>
  <c r="Q1349" i="15"/>
  <c r="O1345" i="15"/>
  <c r="Q1345" i="15"/>
  <c r="O1341" i="15"/>
  <c r="Q1341" i="15"/>
  <c r="O1337" i="15"/>
  <c r="Q1337" i="15"/>
  <c r="O1333" i="15"/>
  <c r="Q1333" i="15"/>
  <c r="O1329" i="15"/>
  <c r="Q1329" i="15"/>
  <c r="O1325" i="15"/>
  <c r="Q1325" i="15"/>
  <c r="O1321" i="15"/>
  <c r="Q1321" i="15"/>
  <c r="O1317" i="15"/>
  <c r="Q1317" i="15"/>
  <c r="O1313" i="15"/>
  <c r="Q1313" i="15"/>
  <c r="O1309" i="15"/>
  <c r="Q1309" i="15"/>
  <c r="O1305" i="15"/>
  <c r="Q1305" i="15"/>
  <c r="O1301" i="15"/>
  <c r="Q1301" i="15"/>
  <c r="O1297" i="15"/>
  <c r="Q1297" i="15"/>
  <c r="O1293" i="15"/>
  <c r="Q1293" i="15"/>
  <c r="O1289" i="15"/>
  <c r="Q1289" i="15"/>
  <c r="O1285" i="15"/>
  <c r="Q1285" i="15"/>
  <c r="O1281" i="15"/>
  <c r="Q1281" i="15"/>
  <c r="O1277" i="15"/>
  <c r="Q1277" i="15"/>
  <c r="O1273" i="15"/>
  <c r="Q1273" i="15"/>
  <c r="O1269" i="15"/>
  <c r="Q1269" i="15"/>
  <c r="O1261" i="15"/>
  <c r="Q1261" i="15"/>
  <c r="O3687" i="15"/>
  <c r="Q3687" i="15"/>
  <c r="O1253" i="15"/>
  <c r="Q1253" i="15"/>
  <c r="O1249" i="15"/>
  <c r="Q1249" i="15"/>
  <c r="O1245" i="15"/>
  <c r="Q1245" i="15"/>
  <c r="O1241" i="15"/>
  <c r="Q1241" i="15"/>
  <c r="O1237" i="15"/>
  <c r="Q1237" i="15"/>
  <c r="O1233" i="15"/>
  <c r="Q1233" i="15"/>
  <c r="O1229" i="15"/>
  <c r="Q1229" i="15"/>
  <c r="O1225" i="15"/>
  <c r="Q1225" i="15"/>
  <c r="O1221" i="15"/>
  <c r="Q1221" i="15"/>
  <c r="O1213" i="15"/>
  <c r="Q1213" i="15"/>
  <c r="O1209" i="15"/>
  <c r="Q1209" i="15"/>
  <c r="O1205" i="15"/>
  <c r="Q1205" i="15"/>
  <c r="O1201" i="15"/>
  <c r="Q1201" i="15"/>
  <c r="O1197" i="15"/>
  <c r="Q1197" i="15"/>
  <c r="O1193" i="15"/>
  <c r="Q1193" i="15"/>
  <c r="O1189" i="15"/>
  <c r="Q1189" i="15"/>
  <c r="O1181" i="15"/>
  <c r="Q1181" i="15"/>
  <c r="O1177" i="15"/>
  <c r="Q1177" i="15"/>
  <c r="O1173" i="15"/>
  <c r="Q1173" i="15"/>
  <c r="O1084" i="15"/>
  <c r="Q1084" i="15"/>
  <c r="O1170" i="15"/>
  <c r="Q1170" i="15"/>
  <c r="O1166" i="15"/>
  <c r="Q1166" i="15"/>
  <c r="O1162" i="15"/>
  <c r="Q1162" i="15"/>
  <c r="O1154" i="15"/>
  <c r="Q1154" i="15"/>
  <c r="O1150" i="15"/>
  <c r="Q1150" i="15"/>
  <c r="O1146" i="15"/>
  <c r="Q1146" i="15"/>
  <c r="O1142" i="15"/>
  <c r="Q1142" i="15"/>
  <c r="O1138" i="15"/>
  <c r="Q1138" i="15"/>
  <c r="O1134" i="15"/>
  <c r="Q1134" i="15"/>
  <c r="O1130" i="15"/>
  <c r="Q1130" i="15"/>
  <c r="O1122" i="15"/>
  <c r="Q1122" i="15"/>
  <c r="O1118" i="15"/>
  <c r="Q1118" i="15"/>
  <c r="O1114" i="15"/>
  <c r="Q1114" i="15"/>
  <c r="O1110" i="15"/>
  <c r="Q1110" i="15"/>
  <c r="O1106" i="15"/>
  <c r="Q1106" i="15"/>
  <c r="O1102" i="15"/>
  <c r="Q1102" i="15"/>
  <c r="O1098" i="15"/>
  <c r="Q1098" i="15"/>
  <c r="O1090" i="15"/>
  <c r="Q1090" i="15"/>
  <c r="O1081" i="15"/>
  <c r="Q1081" i="15"/>
  <c r="O1797" i="15"/>
  <c r="Q1797" i="15"/>
  <c r="O1073" i="15"/>
  <c r="Q1073" i="15"/>
  <c r="O1069" i="15"/>
  <c r="Q1069" i="15"/>
  <c r="O1065" i="15"/>
  <c r="Q1065" i="15"/>
  <c r="O1061" i="15"/>
  <c r="Q1061" i="15"/>
  <c r="O1053" i="15"/>
  <c r="Q1053" i="15"/>
  <c r="O1049" i="15"/>
  <c r="Q1049" i="15"/>
  <c r="O1045" i="15"/>
  <c r="Q1045" i="15"/>
  <c r="O1041" i="15"/>
  <c r="Q1041" i="15"/>
  <c r="O1037" i="15"/>
  <c r="Q1037" i="15"/>
  <c r="O1033" i="15"/>
  <c r="Q1033" i="15"/>
  <c r="O1029" i="15"/>
  <c r="Q1029" i="15"/>
  <c r="O1025" i="15"/>
  <c r="Q1025" i="15"/>
  <c r="O1021" i="15"/>
  <c r="Q1021" i="15"/>
  <c r="O1017" i="15"/>
  <c r="Q1017" i="15"/>
  <c r="O1013" i="15"/>
  <c r="Q1013" i="15"/>
  <c r="O1009" i="15"/>
  <c r="Q1009" i="15"/>
  <c r="O1001" i="15"/>
  <c r="Q1001" i="15"/>
  <c r="O997" i="15"/>
  <c r="Q997" i="15"/>
  <c r="O993" i="15"/>
  <c r="Q993" i="15"/>
  <c r="O989" i="15"/>
  <c r="Q989" i="15"/>
  <c r="O985" i="15"/>
  <c r="Q985" i="15"/>
  <c r="O981" i="15"/>
  <c r="Q981" i="15"/>
  <c r="O977" i="15"/>
  <c r="Q977" i="15"/>
  <c r="O973" i="15"/>
  <c r="Q973" i="15"/>
  <c r="O969" i="15"/>
  <c r="Q969" i="15"/>
  <c r="O965" i="15"/>
  <c r="Q965" i="15"/>
  <c r="O961" i="15"/>
  <c r="Q961" i="15"/>
  <c r="O957" i="15"/>
  <c r="Q957" i="15"/>
  <c r="O953" i="15"/>
  <c r="Q953" i="15"/>
  <c r="O949" i="15"/>
  <c r="Q949" i="15"/>
  <c r="O945" i="15"/>
  <c r="Q945" i="15"/>
  <c r="O937" i="15"/>
  <c r="Q937" i="15"/>
  <c r="O933" i="15"/>
  <c r="Q933" i="15"/>
  <c r="O929" i="15"/>
  <c r="Q929" i="15"/>
  <c r="O925" i="15"/>
  <c r="Q925" i="15"/>
  <c r="O921" i="15"/>
  <c r="Q921" i="15"/>
  <c r="O917" i="15"/>
  <c r="Q917" i="15"/>
  <c r="O913" i="15"/>
  <c r="Q913" i="15"/>
  <c r="O909" i="15"/>
  <c r="Q909" i="15"/>
  <c r="O905" i="15"/>
  <c r="Q905" i="15"/>
  <c r="O901" i="15"/>
  <c r="Q901" i="15"/>
  <c r="O2427" i="15"/>
  <c r="Q2427" i="15"/>
  <c r="O893" i="15"/>
  <c r="Q893" i="15"/>
  <c r="O889" i="15"/>
  <c r="Q889" i="15"/>
  <c r="O885" i="15"/>
  <c r="Q885" i="15"/>
  <c r="O881" i="15"/>
  <c r="Q881" i="15"/>
  <c r="O873" i="15"/>
  <c r="Q873" i="15"/>
  <c r="O869" i="15"/>
  <c r="Q869" i="15"/>
  <c r="O865" i="15"/>
  <c r="Q865" i="15"/>
  <c r="O861" i="15"/>
  <c r="Q861" i="15"/>
  <c r="O857" i="15"/>
  <c r="Q857" i="15"/>
  <c r="O853" i="15"/>
  <c r="Q853" i="15"/>
  <c r="O849" i="15"/>
  <c r="Q849" i="15"/>
  <c r="O845" i="15"/>
  <c r="Q845" i="15"/>
  <c r="O841" i="15"/>
  <c r="Q841" i="15"/>
  <c r="O837" i="15"/>
  <c r="Q837" i="15"/>
  <c r="O833" i="15"/>
  <c r="Q833" i="15"/>
  <c r="O829" i="15"/>
  <c r="Q829" i="15"/>
  <c r="O825" i="15"/>
  <c r="Q825" i="15"/>
  <c r="O821" i="15"/>
  <c r="Q821" i="15"/>
  <c r="O817" i="15"/>
  <c r="Q817" i="15"/>
  <c r="O809" i="15"/>
  <c r="Q809" i="15"/>
  <c r="O805" i="15"/>
  <c r="Q805" i="15"/>
  <c r="O801" i="15"/>
  <c r="Q801" i="15"/>
  <c r="O797" i="15"/>
  <c r="Q797" i="15"/>
  <c r="O793" i="15"/>
  <c r="Q793" i="15"/>
  <c r="O789" i="15"/>
  <c r="Q789" i="15"/>
  <c r="O785" i="15"/>
  <c r="Q785" i="15"/>
  <c r="O781" i="15"/>
  <c r="Q781" i="15"/>
  <c r="O777" i="15"/>
  <c r="Q777" i="15"/>
  <c r="O773" i="15"/>
  <c r="Q773" i="15"/>
  <c r="O769" i="15"/>
  <c r="Q769" i="15"/>
  <c r="O765" i="15"/>
  <c r="Q765" i="15"/>
  <c r="O761" i="15"/>
  <c r="Q761" i="15"/>
  <c r="O757" i="15"/>
  <c r="Q757" i="15"/>
  <c r="O753" i="15"/>
  <c r="Q753" i="15"/>
  <c r="O745" i="15"/>
  <c r="Q745" i="15"/>
  <c r="O741" i="15"/>
  <c r="Q741" i="15"/>
  <c r="O737" i="15"/>
  <c r="Q737" i="15"/>
  <c r="O733" i="15"/>
  <c r="Q733" i="15"/>
  <c r="O729" i="15"/>
  <c r="Q729" i="15"/>
  <c r="O725" i="15"/>
  <c r="Q725" i="15"/>
  <c r="O721" i="15"/>
  <c r="Q721" i="15"/>
  <c r="O1977" i="15"/>
  <c r="Q1977" i="15"/>
  <c r="O713" i="15"/>
  <c r="Q713" i="15"/>
  <c r="O709" i="15"/>
  <c r="Q709" i="15"/>
  <c r="O705" i="15"/>
  <c r="Q705" i="15"/>
  <c r="O701" i="15"/>
  <c r="Q701" i="15"/>
  <c r="O697" i="15"/>
  <c r="Q697" i="15"/>
  <c r="O693" i="15"/>
  <c r="Q693" i="15"/>
  <c r="O689" i="15"/>
  <c r="Q689" i="15"/>
  <c r="O681" i="15"/>
  <c r="Q681" i="15"/>
  <c r="O677" i="15"/>
  <c r="Q677" i="15"/>
  <c r="O673" i="15"/>
  <c r="Q673" i="15"/>
  <c r="O669" i="15"/>
  <c r="Q669" i="15"/>
  <c r="O665" i="15"/>
  <c r="Q665" i="15"/>
  <c r="O661" i="15"/>
  <c r="Q661" i="15"/>
  <c r="O657" i="15"/>
  <c r="Q657" i="15"/>
  <c r="O653" i="15"/>
  <c r="Q653" i="15"/>
  <c r="O649" i="15"/>
  <c r="Q649" i="15"/>
  <c r="O645" i="15"/>
  <c r="Q645" i="15"/>
  <c r="O641" i="15"/>
  <c r="Q641" i="15"/>
  <c r="O637" i="15"/>
  <c r="Q637" i="15"/>
  <c r="O633" i="15"/>
  <c r="Q633" i="15"/>
  <c r="O629" i="15"/>
  <c r="Q629" i="15"/>
  <c r="O625" i="15"/>
  <c r="Q625" i="15"/>
  <c r="O617" i="15"/>
  <c r="Q617" i="15"/>
  <c r="O613" i="15"/>
  <c r="Q613" i="15"/>
  <c r="O609" i="15"/>
  <c r="Q609" i="15"/>
  <c r="O605" i="15"/>
  <c r="Q605" i="15"/>
  <c r="O601" i="15"/>
  <c r="Q601" i="15"/>
  <c r="O597" i="15"/>
  <c r="Q597" i="15"/>
  <c r="O593" i="15"/>
  <c r="Q593" i="15"/>
  <c r="O589" i="15"/>
  <c r="Q589" i="15"/>
  <c r="O585" i="15"/>
  <c r="Q585" i="15"/>
  <c r="O581" i="15"/>
  <c r="Q581" i="15"/>
  <c r="O577" i="15"/>
  <c r="Q577" i="15"/>
  <c r="O573" i="15"/>
  <c r="Q573" i="15"/>
  <c r="O569" i="15"/>
  <c r="Q569" i="15"/>
  <c r="O565" i="15"/>
  <c r="Q565" i="15"/>
  <c r="O561" i="15"/>
  <c r="Q561" i="15"/>
  <c r="O553" i="15"/>
  <c r="Q553" i="15"/>
  <c r="O549" i="15"/>
  <c r="Q549" i="15"/>
  <c r="O545" i="15"/>
  <c r="Q545" i="15"/>
  <c r="O541" i="15"/>
  <c r="Q541" i="15"/>
  <c r="O2967" i="15"/>
  <c r="Q2967" i="15"/>
  <c r="O533" i="15"/>
  <c r="Q533" i="15"/>
  <c r="O529" i="15"/>
  <c r="Q529" i="15"/>
  <c r="O525" i="15"/>
  <c r="Q525" i="15"/>
  <c r="O521" i="15"/>
  <c r="Q521" i="15"/>
  <c r="O517" i="15"/>
  <c r="Q517" i="15"/>
  <c r="O513" i="15"/>
  <c r="Q513" i="15"/>
  <c r="O509" i="15"/>
  <c r="Q509" i="15"/>
  <c r="O505" i="15"/>
  <c r="Q505" i="15"/>
  <c r="O501" i="15"/>
  <c r="Q501" i="15"/>
  <c r="O497" i="15"/>
  <c r="Q497" i="15"/>
  <c r="O489" i="15"/>
  <c r="Q489" i="15"/>
  <c r="O485" i="15"/>
  <c r="Q485" i="15"/>
  <c r="O481" i="15"/>
  <c r="Q481" i="15"/>
  <c r="O477" i="15"/>
  <c r="Q477" i="15"/>
  <c r="O473" i="15"/>
  <c r="Q473" i="15"/>
  <c r="O469" i="15"/>
  <c r="Q469" i="15"/>
  <c r="O465" i="15"/>
  <c r="Q465" i="15"/>
  <c r="O461" i="15"/>
  <c r="Q461" i="15"/>
  <c r="O457" i="15"/>
  <c r="Q457" i="15"/>
  <c r="O453" i="15"/>
  <c r="Q453" i="15"/>
  <c r="O449" i="15"/>
  <c r="Q449" i="15"/>
  <c r="O445" i="15"/>
  <c r="Q445" i="15"/>
  <c r="O441" i="15"/>
  <c r="Q441" i="15"/>
  <c r="O437" i="15"/>
  <c r="Q437" i="15"/>
  <c r="O433" i="15"/>
  <c r="Q433" i="15"/>
  <c r="O425" i="15"/>
  <c r="Q425" i="15"/>
  <c r="O421" i="15"/>
  <c r="Q421" i="15"/>
  <c r="O417" i="15"/>
  <c r="Q417" i="15"/>
  <c r="O413" i="15"/>
  <c r="Q413" i="15"/>
  <c r="O409" i="15"/>
  <c r="Q409" i="15"/>
  <c r="O405" i="15"/>
  <c r="Q405" i="15"/>
  <c r="O401" i="15"/>
  <c r="Q401" i="15"/>
  <c r="O397" i="15"/>
  <c r="Q397" i="15"/>
  <c r="O393" i="15"/>
  <c r="Q393" i="15"/>
  <c r="O389" i="15"/>
  <c r="Q389" i="15"/>
  <c r="O385" i="15"/>
  <c r="Q385" i="15"/>
  <c r="O381" i="15"/>
  <c r="Q381" i="15"/>
  <c r="O377" i="15"/>
  <c r="Q377" i="15"/>
  <c r="O373" i="15"/>
  <c r="Q373" i="15"/>
  <c r="O369" i="15"/>
  <c r="Q369" i="15"/>
  <c r="O361" i="15"/>
  <c r="Q361" i="15"/>
  <c r="O2877" i="15"/>
  <c r="Q2877" i="15"/>
  <c r="O353" i="15"/>
  <c r="Q353" i="15"/>
  <c r="O349" i="15"/>
  <c r="Q349" i="15"/>
  <c r="O345" i="15"/>
  <c r="Q345" i="15"/>
  <c r="O341" i="15"/>
  <c r="Q341" i="15"/>
  <c r="O337" i="15"/>
  <c r="Q337" i="15"/>
  <c r="O333" i="15"/>
  <c r="Q333" i="15"/>
  <c r="O329" i="15"/>
  <c r="Q329" i="15"/>
  <c r="O325" i="15"/>
  <c r="Q325" i="15"/>
  <c r="O321" i="15"/>
  <c r="Q321" i="15"/>
  <c r="O317" i="15"/>
  <c r="Q317" i="15"/>
  <c r="O313" i="15"/>
  <c r="Q313" i="15"/>
  <c r="O309" i="15"/>
  <c r="Q309" i="15"/>
  <c r="O305" i="15"/>
  <c r="Q305" i="15"/>
  <c r="O297" i="15"/>
  <c r="Q297" i="15"/>
  <c r="O293" i="15"/>
  <c r="Q293" i="15"/>
  <c r="O289" i="15"/>
  <c r="Q289" i="15"/>
  <c r="O285" i="15"/>
  <c r="Q285" i="15"/>
  <c r="O281" i="15"/>
  <c r="Q281" i="15"/>
  <c r="O277" i="15"/>
  <c r="Q277" i="15"/>
  <c r="O273" i="15"/>
  <c r="Q273" i="15"/>
  <c r="O269" i="15"/>
  <c r="Q269" i="15"/>
  <c r="O265" i="15"/>
  <c r="Q265" i="15"/>
  <c r="O261" i="15"/>
  <c r="Q261" i="15"/>
  <c r="O257" i="15"/>
  <c r="Q257" i="15"/>
  <c r="O253" i="15"/>
  <c r="Q253" i="15"/>
  <c r="O249" i="15"/>
  <c r="Q249" i="15"/>
  <c r="O245" i="15"/>
  <c r="Q245" i="15"/>
  <c r="O241" i="15"/>
  <c r="Q241" i="15"/>
  <c r="O233" i="15"/>
  <c r="Q233" i="15"/>
  <c r="O229" i="15"/>
  <c r="Q229" i="15"/>
  <c r="O225" i="15"/>
  <c r="Q225" i="15"/>
  <c r="O221" i="15"/>
  <c r="Q221" i="15"/>
  <c r="O217" i="15"/>
  <c r="Q217" i="15"/>
  <c r="O213" i="15"/>
  <c r="Q213" i="15"/>
  <c r="O209" i="15"/>
  <c r="Q209" i="15"/>
  <c r="O205" i="15"/>
  <c r="Q205" i="15"/>
  <c r="O201" i="15"/>
  <c r="Q201" i="15"/>
  <c r="O197" i="15"/>
  <c r="Q197" i="15"/>
  <c r="O193" i="15"/>
  <c r="Q193" i="15"/>
  <c r="O189" i="15"/>
  <c r="Q189" i="15"/>
  <c r="O185" i="15"/>
  <c r="Q185" i="15"/>
  <c r="O181" i="15"/>
  <c r="Q181" i="15"/>
  <c r="O2337" i="15"/>
  <c r="Q2337" i="15"/>
  <c r="O169" i="15"/>
  <c r="Q169" i="15"/>
  <c r="O165" i="15"/>
  <c r="Q165" i="15"/>
  <c r="O161" i="15"/>
  <c r="Q161" i="15"/>
  <c r="O157" i="15"/>
  <c r="Q157" i="15"/>
  <c r="O153" i="15"/>
  <c r="Q153" i="15"/>
  <c r="O149" i="15"/>
  <c r="Q149" i="15"/>
  <c r="O145" i="15"/>
  <c r="Q145" i="15"/>
  <c r="O141" i="15"/>
  <c r="Q141" i="15"/>
  <c r="O137" i="15"/>
  <c r="Q137" i="15"/>
  <c r="O133" i="15"/>
  <c r="Q133" i="15"/>
  <c r="O129" i="15"/>
  <c r="Q129" i="15"/>
  <c r="O125" i="15"/>
  <c r="Q125" i="15"/>
  <c r="O121" i="15"/>
  <c r="Q121" i="15"/>
  <c r="O117" i="15"/>
  <c r="Q117" i="15"/>
  <c r="O113" i="15"/>
  <c r="Q113" i="15"/>
  <c r="O105" i="15"/>
  <c r="Q105" i="15"/>
  <c r="O101" i="15"/>
  <c r="Q101" i="15"/>
  <c r="O97" i="15"/>
  <c r="Q97" i="15"/>
  <c r="O93" i="15"/>
  <c r="Q93" i="15"/>
  <c r="O4" i="15"/>
  <c r="Q4" i="15"/>
  <c r="O91" i="15"/>
  <c r="Q91" i="15"/>
  <c r="R91" i="15" s="1"/>
  <c r="O86" i="15"/>
  <c r="Q86" i="15"/>
  <c r="O82" i="15"/>
  <c r="Q82" i="15"/>
  <c r="O78" i="15"/>
  <c r="Q78" i="15"/>
  <c r="O74" i="15"/>
  <c r="Q74" i="15"/>
  <c r="O70" i="15"/>
  <c r="Q70" i="15"/>
  <c r="O66" i="15"/>
  <c r="Q66" i="15"/>
  <c r="O62" i="15"/>
  <c r="Q62" i="15"/>
  <c r="O58" i="15"/>
  <c r="Q58" i="15"/>
  <c r="O54" i="15"/>
  <c r="Q54" i="15"/>
  <c r="O46" i="15"/>
  <c r="Q46" i="15"/>
  <c r="O42" i="15"/>
  <c r="Q42" i="15"/>
  <c r="O38" i="15"/>
  <c r="Q38" i="15"/>
  <c r="O34" i="15"/>
  <c r="Q34" i="15"/>
  <c r="O30" i="15"/>
  <c r="Q30" i="15"/>
  <c r="O26" i="15"/>
  <c r="Q26" i="15"/>
  <c r="O22" i="15"/>
  <c r="Q22" i="15"/>
  <c r="O18" i="15"/>
  <c r="Q18" i="15"/>
  <c r="O14" i="15"/>
  <c r="Q14" i="15"/>
  <c r="O10" i="15"/>
  <c r="Q10" i="15"/>
  <c r="O4188" i="15"/>
  <c r="Q4188" i="15"/>
  <c r="O4184" i="15"/>
  <c r="Q4184" i="15"/>
  <c r="O4180" i="15"/>
  <c r="Q4180" i="15"/>
  <c r="O4176" i="15"/>
  <c r="Q4176" i="15"/>
  <c r="O4172" i="15"/>
  <c r="Q4172" i="15"/>
  <c r="O4168" i="15"/>
  <c r="Q4168" i="15"/>
  <c r="O4164" i="15"/>
  <c r="Q4164" i="15"/>
  <c r="O4160" i="15"/>
  <c r="Q4160" i="15"/>
  <c r="O4156" i="15"/>
  <c r="Q4156" i="15"/>
  <c r="O4152" i="15"/>
  <c r="Q4152" i="15"/>
  <c r="O4148" i="15"/>
  <c r="Q4148" i="15"/>
  <c r="O4144" i="15"/>
  <c r="Q4144" i="15"/>
  <c r="O4140" i="15"/>
  <c r="Q4140" i="15"/>
  <c r="O4136" i="15"/>
  <c r="Q4136" i="15"/>
  <c r="O4132" i="15"/>
  <c r="Q4132" i="15"/>
  <c r="O4133" i="15"/>
  <c r="Q4133" i="15"/>
  <c r="O4124" i="15"/>
  <c r="Q4124" i="15"/>
  <c r="O4120" i="15"/>
  <c r="Q4120" i="15"/>
  <c r="O4116" i="15"/>
  <c r="Q4116" i="15"/>
  <c r="O4112" i="15"/>
  <c r="Q4112" i="15"/>
  <c r="O4113" i="15"/>
  <c r="Q4113" i="15"/>
  <c r="O4104" i="15"/>
  <c r="Q4104" i="15"/>
  <c r="O4100" i="15"/>
  <c r="Q4100" i="15"/>
  <c r="O4096" i="15"/>
  <c r="Q4096" i="15"/>
  <c r="O4092" i="15"/>
  <c r="Q4092" i="15"/>
  <c r="O4093" i="15"/>
  <c r="Q4093" i="15"/>
  <c r="O4084" i="15"/>
  <c r="Q4084" i="15"/>
  <c r="O4080" i="15"/>
  <c r="Q4080" i="15"/>
  <c r="O4076" i="15"/>
  <c r="Q4076" i="15"/>
  <c r="O4072" i="15"/>
  <c r="Q4072" i="15"/>
  <c r="O4073" i="15"/>
  <c r="Q4073" i="15"/>
  <c r="O4064" i="15"/>
  <c r="Q4064" i="15"/>
  <c r="O4060" i="15"/>
  <c r="Q4060" i="15"/>
  <c r="O4056" i="15"/>
  <c r="Q4056" i="15"/>
  <c r="O4052" i="15"/>
  <c r="Q4052" i="15"/>
  <c r="O4048" i="15"/>
  <c r="Q4048" i="15"/>
  <c r="O4044" i="15"/>
  <c r="Q4044" i="15"/>
  <c r="O4040" i="15"/>
  <c r="Q4040" i="15"/>
  <c r="O4036" i="15"/>
  <c r="Q4036" i="15"/>
  <c r="O4032" i="15"/>
  <c r="Q4032" i="15"/>
  <c r="O4028" i="15"/>
  <c r="Q4028" i="15"/>
  <c r="O4024" i="15"/>
  <c r="Q4024" i="15"/>
  <c r="O4020" i="15"/>
  <c r="Q4020" i="15"/>
  <c r="O4016" i="15"/>
  <c r="Q4016" i="15"/>
  <c r="O4012" i="15"/>
  <c r="Q4012" i="15"/>
  <c r="O4008" i="15"/>
  <c r="Q4008" i="15"/>
  <c r="O4004" i="15"/>
  <c r="Q4004" i="15"/>
  <c r="O4000" i="15"/>
  <c r="Q4000" i="15"/>
  <c r="O3996" i="15"/>
  <c r="Q3996" i="15"/>
  <c r="O3992" i="15"/>
  <c r="Q3992" i="15"/>
  <c r="O3988" i="15"/>
  <c r="Q3988" i="15"/>
  <c r="O3984" i="15"/>
  <c r="Q3984" i="15"/>
  <c r="O3980" i="15"/>
  <c r="Q3980" i="15"/>
  <c r="O3976" i="15"/>
  <c r="Q3976" i="15"/>
  <c r="O3972" i="15"/>
  <c r="Q3972" i="15"/>
  <c r="O3968" i="15"/>
  <c r="Q3968" i="15"/>
  <c r="O3964" i="15"/>
  <c r="Q3964" i="15"/>
  <c r="O3960" i="15"/>
  <c r="Q3960" i="15"/>
  <c r="O3956" i="15"/>
  <c r="Q3956" i="15"/>
  <c r="O3952" i="15"/>
  <c r="Q3952" i="15"/>
  <c r="O3948" i="15"/>
  <c r="Q3948" i="15"/>
  <c r="O3944" i="15"/>
  <c r="Q3944" i="15"/>
  <c r="O3940" i="15"/>
  <c r="Q3940" i="15"/>
  <c r="O3936" i="15"/>
  <c r="Q3936" i="15"/>
  <c r="O3932" i="15"/>
  <c r="Q3932" i="15"/>
  <c r="O3928" i="15"/>
  <c r="Q3928" i="15"/>
  <c r="O3924" i="15"/>
  <c r="Q3924" i="15"/>
  <c r="O3920" i="15"/>
  <c r="Q3920" i="15"/>
  <c r="O3916" i="15"/>
  <c r="Q3916" i="15"/>
  <c r="O3912" i="15"/>
  <c r="Q3912" i="15"/>
  <c r="O3908" i="15"/>
  <c r="Q3908" i="15"/>
  <c r="O3904" i="15"/>
  <c r="Q3904" i="15"/>
  <c r="O3900" i="15"/>
  <c r="Q3900" i="15"/>
  <c r="O3896" i="15"/>
  <c r="Q3896" i="15"/>
  <c r="O3892" i="15"/>
  <c r="Q3892" i="15"/>
  <c r="O3888" i="15"/>
  <c r="Q3888" i="15"/>
  <c r="O3884" i="15"/>
  <c r="Q3884" i="15"/>
  <c r="O3880" i="15"/>
  <c r="Q3880" i="15"/>
  <c r="O3876" i="15"/>
  <c r="Q3876" i="15"/>
  <c r="O3872" i="15"/>
  <c r="Q3872" i="15"/>
  <c r="O3868" i="15"/>
  <c r="Q3868" i="15"/>
  <c r="O3864" i="15"/>
  <c r="Q3864" i="15"/>
  <c r="O3860" i="15"/>
  <c r="Q3860" i="15"/>
  <c r="O3856" i="15"/>
  <c r="Q3856" i="15"/>
  <c r="O3852" i="15"/>
  <c r="Q3852" i="15"/>
  <c r="O3848" i="15"/>
  <c r="Q3848" i="15"/>
  <c r="O3844" i="15"/>
  <c r="Q3844" i="15"/>
  <c r="O3840" i="15"/>
  <c r="Q3840" i="15"/>
  <c r="O3836" i="15"/>
  <c r="Q3836" i="15"/>
  <c r="O3832" i="15"/>
  <c r="Q3832" i="15"/>
  <c r="O3828" i="15"/>
  <c r="Q3828" i="15"/>
  <c r="O3824" i="15"/>
  <c r="Q3824" i="15"/>
  <c r="O3820" i="15"/>
  <c r="Q3820" i="15"/>
  <c r="O3816" i="15"/>
  <c r="Q3816" i="15"/>
  <c r="O3812" i="15"/>
  <c r="Q3812" i="15"/>
  <c r="O3808" i="15"/>
  <c r="Q3808" i="15"/>
  <c r="O3804" i="15"/>
  <c r="Q3804" i="15"/>
  <c r="O3800" i="15"/>
  <c r="Q3800" i="15"/>
  <c r="O3796" i="15"/>
  <c r="Q3796" i="15"/>
  <c r="O3792" i="15"/>
  <c r="Q3792" i="15"/>
  <c r="O3788" i="15"/>
  <c r="Q3788" i="15"/>
  <c r="O3784" i="15"/>
  <c r="Q3784" i="15"/>
  <c r="O3780" i="15"/>
  <c r="Q3780" i="15"/>
  <c r="O3776" i="15"/>
  <c r="Q3776" i="15"/>
  <c r="O3772" i="15"/>
  <c r="Q3772" i="15"/>
  <c r="O3768" i="15"/>
  <c r="Q3768" i="15"/>
  <c r="O3764" i="15"/>
  <c r="Q3764" i="15"/>
  <c r="O3760" i="15"/>
  <c r="Q3760" i="15"/>
  <c r="O3756" i="15"/>
  <c r="Q3756" i="15"/>
  <c r="O3752" i="15"/>
  <c r="Q3752" i="15"/>
  <c r="O3748" i="15"/>
  <c r="Q3748" i="15"/>
  <c r="O3744" i="15"/>
  <c r="Q3744" i="15"/>
  <c r="O3740" i="15"/>
  <c r="Q3740" i="15"/>
  <c r="O3736" i="15"/>
  <c r="Q3736" i="15"/>
  <c r="O3732" i="15"/>
  <c r="Q3732" i="15"/>
  <c r="O3728" i="15"/>
  <c r="Q3728" i="15"/>
  <c r="O3724" i="15"/>
  <c r="Q3724" i="15"/>
  <c r="O3720" i="15"/>
  <c r="Q3720" i="15"/>
  <c r="O3716" i="15"/>
  <c r="Q3716" i="15"/>
  <c r="O3712" i="15"/>
  <c r="Q3712" i="15"/>
  <c r="O3708" i="15"/>
  <c r="Q3708" i="15"/>
  <c r="O3704" i="15"/>
  <c r="Q3704" i="15"/>
  <c r="O3700" i="15"/>
  <c r="Q3700" i="15"/>
  <c r="O3696" i="15"/>
  <c r="Q3696" i="15"/>
  <c r="O3692" i="15"/>
  <c r="Q3692" i="15"/>
  <c r="O3688" i="15"/>
  <c r="Q3688" i="15"/>
  <c r="O3684" i="15"/>
  <c r="Q3684" i="15"/>
  <c r="O3680" i="15"/>
  <c r="Q3680" i="15"/>
  <c r="O3676" i="15"/>
  <c r="Q3676" i="15"/>
  <c r="O3672" i="15"/>
  <c r="Q3672" i="15"/>
  <c r="O3668" i="15"/>
  <c r="Q3668" i="15"/>
  <c r="O3664" i="15"/>
  <c r="Q3664" i="15"/>
  <c r="O3660" i="15"/>
  <c r="Q3660" i="15"/>
  <c r="O3656" i="15"/>
  <c r="Q3656" i="15"/>
  <c r="O3652" i="15"/>
  <c r="Q3652" i="15"/>
  <c r="O3648" i="15"/>
  <c r="Q3648" i="15"/>
  <c r="O3644" i="15"/>
  <c r="Q3644" i="15"/>
  <c r="O3640" i="15"/>
  <c r="Q3640" i="15"/>
  <c r="O3636" i="15"/>
  <c r="Q3636" i="15"/>
  <c r="O3632" i="15"/>
  <c r="Q3632" i="15"/>
  <c r="O3628" i="15"/>
  <c r="Q3628" i="15"/>
  <c r="O3624" i="15"/>
  <c r="Q3624" i="15"/>
  <c r="O3620" i="15"/>
  <c r="Q3620" i="15"/>
  <c r="O3616" i="15"/>
  <c r="Q3616" i="15"/>
  <c r="O3612" i="15"/>
  <c r="Q3612" i="15"/>
  <c r="O3608" i="15"/>
  <c r="Q3608" i="15"/>
  <c r="O3604" i="15"/>
  <c r="Q3604" i="15"/>
  <c r="O3600" i="15"/>
  <c r="Q3600" i="15"/>
  <c r="O3596" i="15"/>
  <c r="Q3596" i="15"/>
  <c r="O3592" i="15"/>
  <c r="Q3592" i="15"/>
  <c r="O3588" i="15"/>
  <c r="Q3588" i="15"/>
  <c r="O3584" i="15"/>
  <c r="Q3584" i="15"/>
  <c r="O3580" i="15"/>
  <c r="Q3580" i="15"/>
  <c r="O3576" i="15"/>
  <c r="Q3576" i="15"/>
  <c r="O3572" i="15"/>
  <c r="Q3572" i="15"/>
  <c r="O3568" i="15"/>
  <c r="Q3568" i="15"/>
  <c r="O3564" i="15"/>
  <c r="Q3564" i="15"/>
  <c r="O3560" i="15"/>
  <c r="Q3560" i="15"/>
  <c r="O3556" i="15"/>
  <c r="Q3556" i="15"/>
  <c r="O3552" i="15"/>
  <c r="Q3552" i="15"/>
  <c r="O3548" i="15"/>
  <c r="Q3548" i="15"/>
  <c r="O3544" i="15"/>
  <c r="Q3544" i="15"/>
  <c r="O3540" i="15"/>
  <c r="Q3540" i="15"/>
  <c r="O3536" i="15"/>
  <c r="Q3536" i="15"/>
  <c r="O3532" i="15"/>
  <c r="Q3532" i="15"/>
  <c r="O3528" i="15"/>
  <c r="Q3528" i="15"/>
  <c r="O3524" i="15"/>
  <c r="Q3524" i="15"/>
  <c r="O3520" i="15"/>
  <c r="Q3520" i="15"/>
  <c r="O3516" i="15"/>
  <c r="Q3516" i="15"/>
  <c r="O87" i="15"/>
  <c r="Q87" i="15"/>
  <c r="O3423" i="15"/>
  <c r="Q3423" i="15"/>
  <c r="O3509" i="15"/>
  <c r="Q3509" i="15"/>
  <c r="O3505" i="15"/>
  <c r="Q3505" i="15"/>
  <c r="O3501" i="15"/>
  <c r="Q3501" i="15"/>
  <c r="O3492" i="15"/>
  <c r="Q3492" i="15"/>
  <c r="O3493" i="15"/>
  <c r="Q3493" i="15"/>
  <c r="O3489" i="15"/>
  <c r="Q3489" i="15"/>
  <c r="O3485" i="15"/>
  <c r="Q3485" i="15"/>
  <c r="O3481" i="15"/>
  <c r="Q3481" i="15"/>
  <c r="O3472" i="15"/>
  <c r="Q3472" i="15"/>
  <c r="O3473" i="15"/>
  <c r="Q3473" i="15"/>
  <c r="O3469" i="15"/>
  <c r="Q3469" i="15"/>
  <c r="O3465" i="15"/>
  <c r="Q3465" i="15"/>
  <c r="O3461" i="15"/>
  <c r="Q3461" i="15"/>
  <c r="O3452" i="15"/>
  <c r="Q3452" i="15"/>
  <c r="O3453" i="15"/>
  <c r="Q3453" i="15"/>
  <c r="O3449" i="15"/>
  <c r="Q3449" i="15"/>
  <c r="O3445" i="15"/>
  <c r="Q3445" i="15"/>
  <c r="O3441" i="15"/>
  <c r="Q3441" i="15"/>
  <c r="O3432" i="15"/>
  <c r="Q3432" i="15"/>
  <c r="O3433" i="15"/>
  <c r="Q3433" i="15"/>
  <c r="O3429" i="15"/>
  <c r="Q3429" i="15"/>
  <c r="O3420" i="15"/>
  <c r="Q3420" i="15"/>
  <c r="O3416" i="15"/>
  <c r="Q3416" i="15"/>
  <c r="O3412" i="15"/>
  <c r="Q3412" i="15"/>
  <c r="O3408" i="15"/>
  <c r="Q3408" i="15"/>
  <c r="O3404" i="15"/>
  <c r="Q3404" i="15"/>
  <c r="O3400" i="15"/>
  <c r="Q3400" i="15"/>
  <c r="O3396" i="15"/>
  <c r="Q3396" i="15"/>
  <c r="O3392" i="15"/>
  <c r="Q3392" i="15"/>
  <c r="O3388" i="15"/>
  <c r="Q3388" i="15"/>
  <c r="O3384" i="15"/>
  <c r="Q3384" i="15"/>
  <c r="O3380" i="15"/>
  <c r="Q3380" i="15"/>
  <c r="O3376" i="15"/>
  <c r="Q3376" i="15"/>
  <c r="O3372" i="15"/>
  <c r="Q3372" i="15"/>
  <c r="O3368" i="15"/>
  <c r="Q3368" i="15"/>
  <c r="O3364" i="15"/>
  <c r="Q3364" i="15"/>
  <c r="O3360" i="15"/>
  <c r="Q3360" i="15"/>
  <c r="O3356" i="15"/>
  <c r="Q3356" i="15"/>
  <c r="O3352" i="15"/>
  <c r="Q3352" i="15"/>
  <c r="O3348" i="15"/>
  <c r="Q3348" i="15"/>
  <c r="O3344" i="15"/>
  <c r="Q3344" i="15"/>
  <c r="O3340" i="15"/>
  <c r="Q3340" i="15"/>
  <c r="O3332" i="15"/>
  <c r="Q3332" i="15"/>
  <c r="O3328" i="15"/>
  <c r="Q3328" i="15"/>
  <c r="O3324" i="15"/>
  <c r="Q3324" i="15"/>
  <c r="O3320" i="15"/>
  <c r="Q3320" i="15"/>
  <c r="O3316" i="15"/>
  <c r="Q3316" i="15"/>
  <c r="O3312" i="15"/>
  <c r="Q3312" i="15"/>
  <c r="O3308" i="15"/>
  <c r="Q3308" i="15"/>
  <c r="O3304" i="15"/>
  <c r="Q3304" i="15"/>
  <c r="O3300" i="15"/>
  <c r="Q3300" i="15"/>
  <c r="O3296" i="15"/>
  <c r="Q3296" i="15"/>
  <c r="O3292" i="15"/>
  <c r="Q3292" i="15"/>
  <c r="O3288" i="15"/>
  <c r="Q3288" i="15"/>
  <c r="O3284" i="15"/>
  <c r="Q3284" i="15"/>
  <c r="O3264" i="15"/>
  <c r="Q3264" i="15"/>
  <c r="O3260" i="15"/>
  <c r="Q3260" i="15"/>
  <c r="O3256" i="15"/>
  <c r="Q3256" i="15"/>
  <c r="O3252" i="15"/>
  <c r="Q3252" i="15"/>
  <c r="O3248" i="15"/>
  <c r="Q3248" i="15"/>
  <c r="O3244" i="15"/>
  <c r="Q3244" i="15"/>
  <c r="O3240" i="15"/>
  <c r="Q3240" i="15"/>
  <c r="O3236" i="15"/>
  <c r="Q3236" i="15"/>
  <c r="O3232" i="15"/>
  <c r="Q3232" i="15"/>
  <c r="O3228" i="15"/>
  <c r="Q3228" i="15"/>
  <c r="O3224" i="15"/>
  <c r="Q3224" i="15"/>
  <c r="O3220" i="15"/>
  <c r="Q3220" i="15"/>
  <c r="O3216" i="15"/>
  <c r="Q3216" i="15"/>
  <c r="O3212" i="15"/>
  <c r="Q3212" i="15"/>
  <c r="O3204" i="15"/>
  <c r="Q3204" i="15"/>
  <c r="O3200" i="15"/>
  <c r="Q3200" i="15"/>
  <c r="O3196" i="15"/>
  <c r="Q3196" i="15"/>
  <c r="O3192" i="15"/>
  <c r="Q3192" i="15"/>
  <c r="O3188" i="15"/>
  <c r="Q3188" i="15"/>
  <c r="O3184" i="15"/>
  <c r="Q3184" i="15"/>
  <c r="O3180" i="15"/>
  <c r="Q3180" i="15"/>
  <c r="O3176" i="15"/>
  <c r="Q3176" i="15"/>
  <c r="O3172" i="15"/>
  <c r="Q3172" i="15"/>
  <c r="O3168" i="15"/>
  <c r="Q3168" i="15"/>
  <c r="O3164" i="15"/>
  <c r="Q3164" i="15"/>
  <c r="O3160" i="15"/>
  <c r="Q3160" i="15"/>
  <c r="O3156" i="15"/>
  <c r="Q3156" i="15"/>
  <c r="O3152" i="15"/>
  <c r="Q3152" i="15"/>
  <c r="O3148" i="15"/>
  <c r="Q3148" i="15"/>
  <c r="O3140" i="15"/>
  <c r="Q3140" i="15"/>
  <c r="O3136" i="15"/>
  <c r="Q3136" i="15"/>
  <c r="O3132" i="15"/>
  <c r="Q3132" i="15"/>
  <c r="O3128" i="15"/>
  <c r="Q3128" i="15"/>
  <c r="O3124" i="15"/>
  <c r="Q3124" i="15"/>
  <c r="O3120" i="15"/>
  <c r="Q3120" i="15"/>
  <c r="O3116" i="15"/>
  <c r="Q3116" i="15"/>
  <c r="O3112" i="15"/>
  <c r="Q3112" i="15"/>
  <c r="O3108" i="15"/>
  <c r="Q3108" i="15"/>
  <c r="O3104" i="15"/>
  <c r="Q3104" i="15"/>
  <c r="O3100" i="15"/>
  <c r="Q3100" i="15"/>
  <c r="O3096" i="15"/>
  <c r="Q3096" i="15"/>
  <c r="O3092" i="15"/>
  <c r="Q3092" i="15"/>
  <c r="O3088" i="15"/>
  <c r="Q3088" i="15"/>
  <c r="O3084" i="15"/>
  <c r="Q3084" i="15"/>
  <c r="O3080" i="15"/>
  <c r="Q3080" i="15"/>
  <c r="O3076" i="15"/>
  <c r="Q3076" i="15"/>
  <c r="O3072" i="15"/>
  <c r="Q3072" i="15"/>
  <c r="O3068" i="15"/>
  <c r="Q3068" i="15"/>
  <c r="O3064" i="15"/>
  <c r="Q3064" i="15"/>
  <c r="O3060" i="15"/>
  <c r="Q3060" i="15"/>
  <c r="O3056" i="15"/>
  <c r="Q3056" i="15"/>
  <c r="O3052" i="15"/>
  <c r="Q3052" i="15"/>
  <c r="O3048" i="15"/>
  <c r="Q3048" i="15"/>
  <c r="O3044" i="15"/>
  <c r="Q3044" i="15"/>
  <c r="O3040" i="15"/>
  <c r="Q3040" i="15"/>
  <c r="O3036" i="15"/>
  <c r="Q3036" i="15"/>
  <c r="O3032" i="15"/>
  <c r="Q3032" i="15"/>
  <c r="O3028" i="15"/>
  <c r="Q3028" i="15"/>
  <c r="O3024" i="15"/>
  <c r="Q3024" i="15"/>
  <c r="O3020" i="15"/>
  <c r="Q3020" i="15"/>
  <c r="O3016" i="15"/>
  <c r="Q3016" i="15"/>
  <c r="O3012" i="15"/>
  <c r="Q3012" i="15"/>
  <c r="O3008" i="15"/>
  <c r="Q3008" i="15"/>
  <c r="O3004" i="15"/>
  <c r="Q3004" i="15"/>
  <c r="O3000" i="15"/>
  <c r="Q3000" i="15"/>
  <c r="O2996" i="15"/>
  <c r="Q2996" i="15"/>
  <c r="O2992" i="15"/>
  <c r="Q2992" i="15"/>
  <c r="O2988" i="15"/>
  <c r="Q2988" i="15"/>
  <c r="O2984" i="15"/>
  <c r="Q2984" i="15"/>
  <c r="O2980" i="15"/>
  <c r="Q2980" i="15"/>
  <c r="O2976" i="15"/>
  <c r="Q2976" i="15"/>
  <c r="O2972" i="15"/>
  <c r="Q2972" i="15"/>
  <c r="O2968" i="15"/>
  <c r="Q2968" i="15"/>
  <c r="O2964" i="15"/>
  <c r="Q2964" i="15"/>
  <c r="O2960" i="15"/>
  <c r="Q2960" i="15"/>
  <c r="O2956" i="15"/>
  <c r="Q2956" i="15"/>
  <c r="O2948" i="15"/>
  <c r="Q2948" i="15"/>
  <c r="O2944" i="15"/>
  <c r="Q2944" i="15"/>
  <c r="O2940" i="15"/>
  <c r="Q2940" i="15"/>
  <c r="O2936" i="15"/>
  <c r="Q2936" i="15"/>
  <c r="O2932" i="15"/>
  <c r="Q2932" i="15"/>
  <c r="O2928" i="15"/>
  <c r="Q2928" i="15"/>
  <c r="O2924" i="15"/>
  <c r="Q2924" i="15"/>
  <c r="O2920" i="15"/>
  <c r="Q2920" i="15"/>
  <c r="O2916" i="15"/>
  <c r="Q2916" i="15"/>
  <c r="O2912" i="15"/>
  <c r="Q2912" i="15"/>
  <c r="O2908" i="15"/>
  <c r="Q2908" i="15"/>
  <c r="O2904" i="15"/>
  <c r="Q2904" i="15"/>
  <c r="O2900" i="15"/>
  <c r="Q2900" i="15"/>
  <c r="O2896" i="15"/>
  <c r="Q2896" i="15"/>
  <c r="O2892" i="15"/>
  <c r="Q2892" i="15"/>
  <c r="O2884" i="15"/>
  <c r="Q2884" i="15"/>
  <c r="O2880" i="15"/>
  <c r="Q2880" i="15"/>
  <c r="O2876" i="15"/>
  <c r="Q2876" i="15"/>
  <c r="O2872" i="15"/>
  <c r="Q2872" i="15"/>
  <c r="O2868" i="15"/>
  <c r="Q2868" i="15"/>
  <c r="O2864" i="15"/>
  <c r="Q2864" i="15"/>
  <c r="O2860" i="15"/>
  <c r="Q2860" i="15"/>
  <c r="O2856" i="15"/>
  <c r="Q2856" i="15"/>
  <c r="O2852" i="15"/>
  <c r="Q2852" i="15"/>
  <c r="O2848" i="15"/>
  <c r="Q2848" i="15"/>
  <c r="O2844" i="15"/>
  <c r="Q2844" i="15"/>
  <c r="O2840" i="15"/>
  <c r="Q2840" i="15"/>
  <c r="O2836" i="15"/>
  <c r="Q2836" i="15"/>
  <c r="O2832" i="15"/>
  <c r="Q2832" i="15"/>
  <c r="O2828" i="15"/>
  <c r="Q2828" i="15"/>
  <c r="O2824" i="15"/>
  <c r="Q2824" i="15"/>
  <c r="O2820" i="15"/>
  <c r="Q2820" i="15"/>
  <c r="O2816" i="15"/>
  <c r="Q2816" i="15"/>
  <c r="O2812" i="15"/>
  <c r="Q2812" i="15"/>
  <c r="O2808" i="15"/>
  <c r="Q2808" i="15"/>
  <c r="O2804" i="15"/>
  <c r="Q2804" i="15"/>
  <c r="O2800" i="15"/>
  <c r="Q2800" i="15"/>
  <c r="O2796" i="15"/>
  <c r="Q2796" i="15"/>
  <c r="O2792" i="15"/>
  <c r="Q2792" i="15"/>
  <c r="O2788" i="15"/>
  <c r="Q2788" i="15"/>
  <c r="O2784" i="15"/>
  <c r="Q2784" i="15"/>
  <c r="O2780" i="15"/>
  <c r="Q2780" i="15"/>
  <c r="O2776" i="15"/>
  <c r="Q2776" i="15"/>
  <c r="O2772" i="15"/>
  <c r="Q2772" i="15"/>
  <c r="O2768" i="15"/>
  <c r="Q2768" i="15"/>
  <c r="O2764" i="15"/>
  <c r="Q2764" i="15"/>
  <c r="O2760" i="15"/>
  <c r="Q2760" i="15"/>
  <c r="O2756" i="15"/>
  <c r="Q2756" i="15"/>
  <c r="O2752" i="15"/>
  <c r="Q2752" i="15"/>
  <c r="O2748" i="15"/>
  <c r="Q2748" i="15"/>
  <c r="O2744" i="15"/>
  <c r="Q2744" i="15"/>
  <c r="O2740" i="15"/>
  <c r="Q2740" i="15"/>
  <c r="O2736" i="15"/>
  <c r="Q2736" i="15"/>
  <c r="O2732" i="15"/>
  <c r="Q2732" i="15"/>
  <c r="O2728" i="15"/>
  <c r="Q2728" i="15"/>
  <c r="O2724" i="15"/>
  <c r="Q2724" i="15"/>
  <c r="O2720" i="15"/>
  <c r="Q2720" i="15"/>
  <c r="O2716" i="15"/>
  <c r="Q2716" i="15"/>
  <c r="O2712" i="15"/>
  <c r="Q2712" i="15"/>
  <c r="O2708" i="15"/>
  <c r="Q2708" i="15"/>
  <c r="O2704" i="15"/>
  <c r="Q2704" i="15"/>
  <c r="O2700" i="15"/>
  <c r="Q2700" i="15"/>
  <c r="O2692" i="15"/>
  <c r="Q2692" i="15"/>
  <c r="O2688" i="15"/>
  <c r="Q2688" i="15"/>
  <c r="O2684" i="15"/>
  <c r="Q2684" i="15"/>
  <c r="O2680" i="15"/>
  <c r="Q2680" i="15"/>
  <c r="O2676" i="15"/>
  <c r="Q2676" i="15"/>
  <c r="O2672" i="15"/>
  <c r="Q2672" i="15"/>
  <c r="O2668" i="15"/>
  <c r="Q2668" i="15"/>
  <c r="O2664" i="15"/>
  <c r="Q2664" i="15"/>
  <c r="O2660" i="15"/>
  <c r="Q2660" i="15"/>
  <c r="O2656" i="15"/>
  <c r="Q2656" i="15"/>
  <c r="O2652" i="15"/>
  <c r="Q2652" i="15"/>
  <c r="O2648" i="15"/>
  <c r="Q2648" i="15"/>
  <c r="O2644" i="15"/>
  <c r="Q2644" i="15"/>
  <c r="O2640" i="15"/>
  <c r="Q2640" i="15"/>
  <c r="O2636" i="15"/>
  <c r="Q2636" i="15"/>
  <c r="O2628" i="15"/>
  <c r="Q2628" i="15"/>
  <c r="O2624" i="15"/>
  <c r="Q2624" i="15"/>
  <c r="O2620" i="15"/>
  <c r="Q2620" i="15"/>
  <c r="O2616" i="15"/>
  <c r="Q2616" i="15"/>
  <c r="O2612" i="15"/>
  <c r="Q2612" i="15"/>
  <c r="O2608" i="15"/>
  <c r="Q2608" i="15"/>
  <c r="O2604" i="15"/>
  <c r="Q2604" i="15"/>
  <c r="O2600" i="15"/>
  <c r="Q2600" i="15"/>
  <c r="O2596" i="15"/>
  <c r="Q2596" i="15"/>
  <c r="O2592" i="15"/>
  <c r="Q2592" i="15"/>
  <c r="O2588" i="15"/>
  <c r="Q2588" i="15"/>
  <c r="O2584" i="15"/>
  <c r="Q2584" i="15"/>
  <c r="O2580" i="15"/>
  <c r="Q2580" i="15"/>
  <c r="O2576" i="15"/>
  <c r="Q2576" i="15"/>
  <c r="O2572" i="15"/>
  <c r="Q2572" i="15"/>
  <c r="O2568" i="15"/>
  <c r="Q2568" i="15"/>
  <c r="O2564" i="15"/>
  <c r="Q2564" i="15"/>
  <c r="O2560" i="15"/>
  <c r="Q2560" i="15"/>
  <c r="O2556" i="15"/>
  <c r="Q2556" i="15"/>
  <c r="O2552" i="15"/>
  <c r="Q2552" i="15"/>
  <c r="O2548" i="15"/>
  <c r="Q2548" i="15"/>
  <c r="O2544" i="15"/>
  <c r="Q2544" i="15"/>
  <c r="O2540" i="15"/>
  <c r="Q2540" i="15"/>
  <c r="O2536" i="15"/>
  <c r="Q2536" i="15"/>
  <c r="O2532" i="15"/>
  <c r="Q2532" i="15"/>
  <c r="O2528" i="15"/>
  <c r="Q2528" i="15"/>
  <c r="O2524" i="15"/>
  <c r="Q2524" i="15"/>
  <c r="O2520" i="15"/>
  <c r="Q2520" i="15"/>
  <c r="O2516" i="15"/>
  <c r="Q2516" i="15"/>
  <c r="O2512" i="15"/>
  <c r="Q2512" i="15"/>
  <c r="O2508" i="15"/>
  <c r="Q2508" i="15"/>
  <c r="O2504" i="15"/>
  <c r="Q2504" i="15"/>
  <c r="O2500" i="15"/>
  <c r="Q2500" i="15"/>
  <c r="O2496" i="15"/>
  <c r="Q2496" i="15"/>
  <c r="O2492" i="15"/>
  <c r="Q2492" i="15"/>
  <c r="O2488" i="15"/>
  <c r="Q2488" i="15"/>
  <c r="O2484" i="15"/>
  <c r="Q2484" i="15"/>
  <c r="O2480" i="15"/>
  <c r="Q2480" i="15"/>
  <c r="O2476" i="15"/>
  <c r="Q2476" i="15"/>
  <c r="O2472" i="15"/>
  <c r="Q2472" i="15"/>
  <c r="O2468" i="15"/>
  <c r="Q2468" i="15"/>
  <c r="O2464" i="15"/>
  <c r="Q2464" i="15"/>
  <c r="O2460" i="15"/>
  <c r="Q2460" i="15"/>
  <c r="O2456" i="15"/>
  <c r="Q2456" i="15"/>
  <c r="O2452" i="15"/>
  <c r="Q2452" i="15"/>
  <c r="O2448" i="15"/>
  <c r="Q2448" i="15"/>
  <c r="O2444" i="15"/>
  <c r="Q2444" i="15"/>
  <c r="O2436" i="15"/>
  <c r="Q2436" i="15"/>
  <c r="O2432" i="15"/>
  <c r="Q2432" i="15"/>
  <c r="O2428" i="15"/>
  <c r="Q2428" i="15"/>
  <c r="O2424" i="15"/>
  <c r="Q2424" i="15"/>
  <c r="O2420" i="15"/>
  <c r="Q2420" i="15"/>
  <c r="O2416" i="15"/>
  <c r="Q2416" i="15"/>
  <c r="O2412" i="15"/>
  <c r="Q2412" i="15"/>
  <c r="O2408" i="15"/>
  <c r="Q2408" i="15"/>
  <c r="O2404" i="15"/>
  <c r="Q2404" i="15"/>
  <c r="O2400" i="15"/>
  <c r="Q2400" i="15"/>
  <c r="O2396" i="15"/>
  <c r="Q2396" i="15"/>
  <c r="O2392" i="15"/>
  <c r="Q2392" i="15"/>
  <c r="O2388" i="15"/>
  <c r="Q2388" i="15"/>
  <c r="O2384" i="15"/>
  <c r="Q2384" i="15"/>
  <c r="O2380" i="15"/>
  <c r="Q2380" i="15"/>
  <c r="O2372" i="15"/>
  <c r="Q2372" i="15"/>
  <c r="O2368" i="15"/>
  <c r="Q2368" i="15"/>
  <c r="O2364" i="15"/>
  <c r="Q2364" i="15"/>
  <c r="O2360" i="15"/>
  <c r="Q2360" i="15"/>
  <c r="O2356" i="15"/>
  <c r="Q2356" i="15"/>
  <c r="O2352" i="15"/>
  <c r="Q2352" i="15"/>
  <c r="O2348" i="15"/>
  <c r="Q2348" i="15"/>
  <c r="O2344" i="15"/>
  <c r="Q2344" i="15"/>
  <c r="O2340" i="15"/>
  <c r="Q2340" i="15"/>
  <c r="O2336" i="15"/>
  <c r="Q2336" i="15"/>
  <c r="O2332" i="15"/>
  <c r="Q2332" i="15"/>
  <c r="O2328" i="15"/>
  <c r="Q2328" i="15"/>
  <c r="O2324" i="15"/>
  <c r="Q2324" i="15"/>
  <c r="O2320" i="15"/>
  <c r="Q2320" i="15"/>
  <c r="O2316" i="15"/>
  <c r="Q2316" i="15"/>
  <c r="O2312" i="15"/>
  <c r="Q2312" i="15"/>
  <c r="O2308" i="15"/>
  <c r="Q2308" i="15"/>
  <c r="O2304" i="15"/>
  <c r="Q2304" i="15"/>
  <c r="O2300" i="15"/>
  <c r="Q2300" i="15"/>
  <c r="O2296" i="15"/>
  <c r="Q2296" i="15"/>
  <c r="O2292" i="15"/>
  <c r="Q2292" i="15"/>
  <c r="O2288" i="15"/>
  <c r="Q2288" i="15"/>
  <c r="O2284" i="15"/>
  <c r="Q2284" i="15"/>
  <c r="O2280" i="15"/>
  <c r="Q2280" i="15"/>
  <c r="O2276" i="15"/>
  <c r="Q2276" i="15"/>
  <c r="O2272" i="15"/>
  <c r="Q2272" i="15"/>
  <c r="O2268" i="15"/>
  <c r="Q2268" i="15"/>
  <c r="O2264" i="15"/>
  <c r="Q2264" i="15"/>
  <c r="O2260" i="15"/>
  <c r="Q2260" i="15"/>
  <c r="O2256" i="15"/>
  <c r="Q2256" i="15"/>
  <c r="O2167" i="15"/>
  <c r="Q2167" i="15"/>
  <c r="O2163" i="15"/>
  <c r="Q2163" i="15"/>
  <c r="O2250" i="15"/>
  <c r="Q2250" i="15"/>
  <c r="O2245" i="15"/>
  <c r="Q2245" i="15"/>
  <c r="O2241" i="15"/>
  <c r="Q2241" i="15"/>
  <c r="O2237" i="15"/>
  <c r="Q2237" i="15"/>
  <c r="O2233" i="15"/>
  <c r="Q2233" i="15"/>
  <c r="O2229" i="15"/>
  <c r="Q2229" i="15"/>
  <c r="O2225" i="15"/>
  <c r="Q2225" i="15"/>
  <c r="O2221" i="15"/>
  <c r="Q2221" i="15"/>
  <c r="O2217" i="15"/>
  <c r="Q2217" i="15"/>
  <c r="O2213" i="15"/>
  <c r="Q2213" i="15"/>
  <c r="O2209" i="15"/>
  <c r="Q2209" i="15"/>
  <c r="O2205" i="15"/>
  <c r="Q2205" i="15"/>
  <c r="O2201" i="15"/>
  <c r="Q2201" i="15"/>
  <c r="O2197" i="15"/>
  <c r="Q2197" i="15"/>
  <c r="O2193" i="15"/>
  <c r="Q2193" i="15"/>
  <c r="O2185" i="15"/>
  <c r="Q2185" i="15"/>
  <c r="O2181" i="15"/>
  <c r="Q2181" i="15"/>
  <c r="O2177" i="15"/>
  <c r="Q2177" i="15"/>
  <c r="O2173" i="15"/>
  <c r="Q2173" i="15"/>
  <c r="O2169" i="15"/>
  <c r="Q2169" i="15"/>
  <c r="O2160" i="15"/>
  <c r="Q2160" i="15"/>
  <c r="O2156" i="15"/>
  <c r="Q2156" i="15"/>
  <c r="O2152" i="15"/>
  <c r="Q2152" i="15"/>
  <c r="O2148" i="15"/>
  <c r="Q2148" i="15"/>
  <c r="O2144" i="15"/>
  <c r="Q2144" i="15"/>
  <c r="O2140" i="15"/>
  <c r="Q2140" i="15"/>
  <c r="O2136" i="15"/>
  <c r="Q2136" i="15"/>
  <c r="O2132" i="15"/>
  <c r="Q2132" i="15"/>
  <c r="O2128" i="15"/>
  <c r="Q2128" i="15"/>
  <c r="O2124" i="15"/>
  <c r="Q2124" i="15"/>
  <c r="O2116" i="15"/>
  <c r="Q2116" i="15"/>
  <c r="O2112" i="15"/>
  <c r="Q2112" i="15"/>
  <c r="O2108" i="15"/>
  <c r="Q2108" i="15"/>
  <c r="O2104" i="15"/>
  <c r="Q2104" i="15"/>
  <c r="O2100" i="15"/>
  <c r="Q2100" i="15"/>
  <c r="O2096" i="15"/>
  <c r="Q2096" i="15"/>
  <c r="O2092" i="15"/>
  <c r="Q2092" i="15"/>
  <c r="O2088" i="15"/>
  <c r="Q2088" i="15"/>
  <c r="O2084" i="15"/>
  <c r="Q2084" i="15"/>
  <c r="O2080" i="15"/>
  <c r="Q2080" i="15"/>
  <c r="O2076" i="15"/>
  <c r="Q2076" i="15"/>
  <c r="O2072" i="15"/>
  <c r="Q2072" i="15"/>
  <c r="O2068" i="15"/>
  <c r="Q2068" i="15"/>
  <c r="O2064" i="15"/>
  <c r="Q2064" i="15"/>
  <c r="O2060" i="15"/>
  <c r="Q2060" i="15"/>
  <c r="O2056" i="15"/>
  <c r="Q2056" i="15"/>
  <c r="O2052" i="15"/>
  <c r="Q2052" i="15"/>
  <c r="O2048" i="15"/>
  <c r="Q2048" i="15"/>
  <c r="O2044" i="15"/>
  <c r="Q2044" i="15"/>
  <c r="O2040" i="15"/>
  <c r="Q2040" i="15"/>
  <c r="O2036" i="15"/>
  <c r="Q2036" i="15"/>
  <c r="O2032" i="15"/>
  <c r="Q2032" i="15"/>
  <c r="O2028" i="15"/>
  <c r="Q2028" i="15"/>
  <c r="O2024" i="15"/>
  <c r="Q2024" i="15"/>
  <c r="O2020" i="15"/>
  <c r="Q2020" i="15"/>
  <c r="O2016" i="15"/>
  <c r="Q2016" i="15"/>
  <c r="O2012" i="15"/>
  <c r="Q2012" i="15"/>
  <c r="O2008" i="15"/>
  <c r="Q2008" i="15"/>
  <c r="O2004" i="15"/>
  <c r="Q2004" i="15"/>
  <c r="O2000" i="15"/>
  <c r="Q2000" i="15"/>
  <c r="O1996" i="15"/>
  <c r="Q1996" i="15"/>
  <c r="O1992" i="15"/>
  <c r="Q1992" i="15"/>
  <c r="O1988" i="15"/>
  <c r="Q1988" i="15"/>
  <c r="O1984" i="15"/>
  <c r="Q1984" i="15"/>
  <c r="O1980" i="15"/>
  <c r="Q1980" i="15"/>
  <c r="O1976" i="15"/>
  <c r="Q1976" i="15"/>
  <c r="O1972" i="15"/>
  <c r="Q1972" i="15"/>
  <c r="O1968" i="15"/>
  <c r="Q1968" i="15"/>
  <c r="O1964" i="15"/>
  <c r="Q1964" i="15"/>
  <c r="O1960" i="15"/>
  <c r="Q1960" i="15"/>
  <c r="O1956" i="15"/>
  <c r="Q1956" i="15"/>
  <c r="O1952" i="15"/>
  <c r="Q1952" i="15"/>
  <c r="O1948" i="15"/>
  <c r="Q1948" i="15"/>
  <c r="O1944" i="15"/>
  <c r="Q1944" i="15"/>
  <c r="O1940" i="15"/>
  <c r="Q1940" i="15"/>
  <c r="O1936" i="15"/>
  <c r="Q1936" i="15"/>
  <c r="O1932" i="15"/>
  <c r="Q1932" i="15"/>
  <c r="O1924" i="15"/>
  <c r="Q1924" i="15"/>
  <c r="O1920" i="15"/>
  <c r="Q1920" i="15"/>
  <c r="O1916" i="15"/>
  <c r="Q1916" i="15"/>
  <c r="O1912" i="15"/>
  <c r="Q1912" i="15"/>
  <c r="O1908" i="15"/>
  <c r="Q1908" i="15"/>
  <c r="O1904" i="15"/>
  <c r="Q1904" i="15"/>
  <c r="O1900" i="15"/>
  <c r="Q1900" i="15"/>
  <c r="O1896" i="15"/>
  <c r="Q1896" i="15"/>
  <c r="O1892" i="15"/>
  <c r="Q1892" i="15"/>
  <c r="O1888" i="15"/>
  <c r="Q1888" i="15"/>
  <c r="O1884" i="15"/>
  <c r="Q1884" i="15"/>
  <c r="O1880" i="15"/>
  <c r="Q1880" i="15"/>
  <c r="O1876" i="15"/>
  <c r="Q1876" i="15"/>
  <c r="O1872" i="15"/>
  <c r="Q1872" i="15"/>
  <c r="O1868" i="15"/>
  <c r="Q1868" i="15"/>
  <c r="O1860" i="15"/>
  <c r="Q1860" i="15"/>
  <c r="O1856" i="15"/>
  <c r="Q1856" i="15"/>
  <c r="O1852" i="15"/>
  <c r="Q1852" i="15"/>
  <c r="O1848" i="15"/>
  <c r="Q1848" i="15"/>
  <c r="O1844" i="15"/>
  <c r="Q1844" i="15"/>
  <c r="O1840" i="15"/>
  <c r="Q1840" i="15"/>
  <c r="O1836" i="15"/>
  <c r="Q1836" i="15"/>
  <c r="O1832" i="15"/>
  <c r="Q1832" i="15"/>
  <c r="O1828" i="15"/>
  <c r="Q1828" i="15"/>
  <c r="O1824" i="15"/>
  <c r="Q1824" i="15"/>
  <c r="O1820" i="15"/>
  <c r="Q1820" i="15"/>
  <c r="O1816" i="15"/>
  <c r="Q1816" i="15"/>
  <c r="O1812" i="15"/>
  <c r="Q1812" i="15"/>
  <c r="O1808" i="15"/>
  <c r="Q1808" i="15"/>
  <c r="O1804" i="15"/>
  <c r="Q1804" i="15"/>
  <c r="O1800" i="15"/>
  <c r="Q1800" i="15"/>
  <c r="O1796" i="15"/>
  <c r="Q1796" i="15"/>
  <c r="O1792" i="15"/>
  <c r="Q1792" i="15"/>
  <c r="O1788" i="15"/>
  <c r="Q1788" i="15"/>
  <c r="O1784" i="15"/>
  <c r="Q1784" i="15"/>
  <c r="O1780" i="15"/>
  <c r="Q1780" i="15"/>
  <c r="O1776" i="15"/>
  <c r="Q1776" i="15"/>
  <c r="O1772" i="15"/>
  <c r="Q1772" i="15"/>
  <c r="O1768" i="15"/>
  <c r="Q1768" i="15"/>
  <c r="O1764" i="15"/>
  <c r="Q1764" i="15"/>
  <c r="O1760" i="15"/>
  <c r="Q1760" i="15"/>
  <c r="O1756" i="15"/>
  <c r="Q1756" i="15"/>
  <c r="O1752" i="15"/>
  <c r="Q1752" i="15"/>
  <c r="O1748" i="15"/>
  <c r="Q1748" i="15"/>
  <c r="O1744" i="15"/>
  <c r="Q1744" i="15"/>
  <c r="O1740" i="15"/>
  <c r="Q1740" i="15"/>
  <c r="O1736" i="15"/>
  <c r="Q1736" i="15"/>
  <c r="O1732" i="15"/>
  <c r="Q1732" i="15"/>
  <c r="O1728" i="15"/>
  <c r="Q1728" i="15"/>
  <c r="O1724" i="15"/>
  <c r="Q1724" i="15"/>
  <c r="O1720" i="15"/>
  <c r="Q1720" i="15"/>
  <c r="O1716" i="15"/>
  <c r="Q1716" i="15"/>
  <c r="O1712" i="15"/>
  <c r="Q1712" i="15"/>
  <c r="O1708" i="15"/>
  <c r="Q1708" i="15"/>
  <c r="O1704" i="15"/>
  <c r="Q1704" i="15"/>
  <c r="O1700" i="15"/>
  <c r="Q1700" i="15"/>
  <c r="O1696" i="15"/>
  <c r="Q1696" i="15"/>
  <c r="O1692" i="15"/>
  <c r="Q1692" i="15"/>
  <c r="O1688" i="15"/>
  <c r="Q1688" i="15"/>
  <c r="O1684" i="15"/>
  <c r="Q1684" i="15"/>
  <c r="O1680" i="15"/>
  <c r="Q1680" i="15"/>
  <c r="O1676" i="15"/>
  <c r="Q1676" i="15"/>
  <c r="O1668" i="15"/>
  <c r="Q1668" i="15"/>
  <c r="O1664" i="15"/>
  <c r="Q1664" i="15"/>
  <c r="O1660" i="15"/>
  <c r="Q1660" i="15"/>
  <c r="O1656" i="15"/>
  <c r="Q1656" i="15"/>
  <c r="O1652" i="15"/>
  <c r="Q1652" i="15"/>
  <c r="O1648" i="15"/>
  <c r="Q1648" i="15"/>
  <c r="O1644" i="15"/>
  <c r="Q1644" i="15"/>
  <c r="O1640" i="15"/>
  <c r="Q1640" i="15"/>
  <c r="O1636" i="15"/>
  <c r="Q1636" i="15"/>
  <c r="O1632" i="15"/>
  <c r="Q1632" i="15"/>
  <c r="O1628" i="15"/>
  <c r="Q1628" i="15"/>
  <c r="O1624" i="15"/>
  <c r="Q1624" i="15"/>
  <c r="O1620" i="15"/>
  <c r="Q1620" i="15"/>
  <c r="O1616" i="15"/>
  <c r="Q1616" i="15"/>
  <c r="O1612" i="15"/>
  <c r="Q1612" i="15"/>
  <c r="O1604" i="15"/>
  <c r="Q1604" i="15"/>
  <c r="O1600" i="15"/>
  <c r="Q1600" i="15"/>
  <c r="O1596" i="15"/>
  <c r="Q1596" i="15"/>
  <c r="O1592" i="15"/>
  <c r="Q1592" i="15"/>
  <c r="O1588" i="15"/>
  <c r="Q1588" i="15"/>
  <c r="O1584" i="15"/>
  <c r="Q1584" i="15"/>
  <c r="O1580" i="15"/>
  <c r="Q1580" i="15"/>
  <c r="O1576" i="15"/>
  <c r="Q1576" i="15"/>
  <c r="O1572" i="15"/>
  <c r="Q1572" i="15"/>
  <c r="O1568" i="15"/>
  <c r="Q1568" i="15"/>
  <c r="O1564" i="15"/>
  <c r="Q1564" i="15"/>
  <c r="O1560" i="15"/>
  <c r="Q1560" i="15"/>
  <c r="O1556" i="15"/>
  <c r="Q1556" i="15"/>
  <c r="O1552" i="15"/>
  <c r="Q1552" i="15"/>
  <c r="O1548" i="15"/>
  <c r="Q1548" i="15"/>
  <c r="O1544" i="15"/>
  <c r="Q1544" i="15"/>
  <c r="O1540" i="15"/>
  <c r="Q1540" i="15"/>
  <c r="O1536" i="15"/>
  <c r="Q1536" i="15"/>
  <c r="O1532" i="15"/>
  <c r="Q1532" i="15"/>
  <c r="O1528" i="15"/>
  <c r="Q1528" i="15"/>
  <c r="O1524" i="15"/>
  <c r="Q1524" i="15"/>
  <c r="O1520" i="15"/>
  <c r="Q1520" i="15"/>
  <c r="O1516" i="15"/>
  <c r="Q1516" i="15"/>
  <c r="O1512" i="15"/>
  <c r="Q1512" i="15"/>
  <c r="O1508" i="15"/>
  <c r="Q1508" i="15"/>
  <c r="O1504" i="15"/>
  <c r="Q1504" i="15"/>
  <c r="O1500" i="15"/>
  <c r="Q1500" i="15"/>
  <c r="O1496" i="15"/>
  <c r="Q1496" i="15"/>
  <c r="O1492" i="15"/>
  <c r="Q1492" i="15"/>
  <c r="O1488" i="15"/>
  <c r="Q1488" i="15"/>
  <c r="O1484" i="15"/>
  <c r="Q1484" i="15"/>
  <c r="O1480" i="15"/>
  <c r="Q1480" i="15"/>
  <c r="O1476" i="15"/>
  <c r="Q1476" i="15"/>
  <c r="O1472" i="15"/>
  <c r="Q1472" i="15"/>
  <c r="O1468" i="15"/>
  <c r="Q1468" i="15"/>
  <c r="O1464" i="15"/>
  <c r="Q1464" i="15"/>
  <c r="O1460" i="15"/>
  <c r="Q1460" i="15"/>
  <c r="O1456" i="15"/>
  <c r="Q1456" i="15"/>
  <c r="O1452" i="15"/>
  <c r="Q1452" i="15"/>
  <c r="O1448" i="15"/>
  <c r="Q1448" i="15"/>
  <c r="O1444" i="15"/>
  <c r="Q1444" i="15"/>
  <c r="O1440" i="15"/>
  <c r="Q1440" i="15"/>
  <c r="O1436" i="15"/>
  <c r="Q1436" i="15"/>
  <c r="O1432" i="15"/>
  <c r="Q1432" i="15"/>
  <c r="O1428" i="15"/>
  <c r="Q1428" i="15"/>
  <c r="O1424" i="15"/>
  <c r="Q1424" i="15"/>
  <c r="O1420" i="15"/>
  <c r="Q1420" i="15"/>
  <c r="O1412" i="15"/>
  <c r="Q1412" i="15"/>
  <c r="O1408" i="15"/>
  <c r="Q1408" i="15"/>
  <c r="O1404" i="15"/>
  <c r="Q1404" i="15"/>
  <c r="O1400" i="15"/>
  <c r="Q1400" i="15"/>
  <c r="O1396" i="15"/>
  <c r="Q1396" i="15"/>
  <c r="O1392" i="15"/>
  <c r="Q1392" i="15"/>
  <c r="O1388" i="15"/>
  <c r="Q1388" i="15"/>
  <c r="O1384" i="15"/>
  <c r="Q1384" i="15"/>
  <c r="O1380" i="15"/>
  <c r="Q1380" i="15"/>
  <c r="O1376" i="15"/>
  <c r="Q1376" i="15"/>
  <c r="O1372" i="15"/>
  <c r="Q1372" i="15"/>
  <c r="O1368" i="15"/>
  <c r="Q1368" i="15"/>
  <c r="O1364" i="15"/>
  <c r="Q1364" i="15"/>
  <c r="O1360" i="15"/>
  <c r="Q1360" i="15"/>
  <c r="O1356" i="15"/>
  <c r="Q1356" i="15"/>
  <c r="O1348" i="15"/>
  <c r="Q1348" i="15"/>
  <c r="O1344" i="15"/>
  <c r="Q1344" i="15"/>
  <c r="O1340" i="15"/>
  <c r="Q1340" i="15"/>
  <c r="O1336" i="15"/>
  <c r="Q1336" i="15"/>
  <c r="O1332" i="15"/>
  <c r="Q1332" i="15"/>
  <c r="O1328" i="15"/>
  <c r="Q1328" i="15"/>
  <c r="O1324" i="15"/>
  <c r="Q1324" i="15"/>
  <c r="O1320" i="15"/>
  <c r="Q1320" i="15"/>
  <c r="O1316" i="15"/>
  <c r="Q1316" i="15"/>
  <c r="O1312" i="15"/>
  <c r="Q1312" i="15"/>
  <c r="O1308" i="15"/>
  <c r="Q1308" i="15"/>
  <c r="O1304" i="15"/>
  <c r="Q1304" i="15"/>
  <c r="O1300" i="15"/>
  <c r="Q1300" i="15"/>
  <c r="O1296" i="15"/>
  <c r="Q1296" i="15"/>
  <c r="O1292" i="15"/>
  <c r="Q1292" i="15"/>
  <c r="O1288" i="15"/>
  <c r="Q1288" i="15"/>
  <c r="O1284" i="15"/>
  <c r="Q1284" i="15"/>
  <c r="O1280" i="15"/>
  <c r="Q1280" i="15"/>
  <c r="O1276" i="15"/>
  <c r="Q1276" i="15"/>
  <c r="O1272" i="15"/>
  <c r="Q1272" i="15"/>
  <c r="O1268" i="15"/>
  <c r="Q1268" i="15"/>
  <c r="O1264" i="15"/>
  <c r="Q1264" i="15"/>
  <c r="O1256" i="15"/>
  <c r="Q1256" i="15"/>
  <c r="O1252" i="15"/>
  <c r="Q1252" i="15"/>
  <c r="O1248" i="15"/>
  <c r="Q1248" i="15"/>
  <c r="O1240" i="15"/>
  <c r="Q1240" i="15"/>
  <c r="O1236" i="15"/>
  <c r="Q1236" i="15"/>
  <c r="O1232" i="15"/>
  <c r="Q1232" i="15"/>
  <c r="O1228" i="15"/>
  <c r="Q1228" i="15"/>
  <c r="O1224" i="15"/>
  <c r="Q1224" i="15"/>
  <c r="O1220" i="15"/>
  <c r="Q1220" i="15"/>
  <c r="O1216" i="15"/>
  <c r="Q1216" i="15"/>
  <c r="O1212" i="15"/>
  <c r="Q1212" i="15"/>
  <c r="O1208" i="15"/>
  <c r="Q1208" i="15"/>
  <c r="O1204" i="15"/>
  <c r="Q1204" i="15"/>
  <c r="O1200" i="15"/>
  <c r="Q1200" i="15"/>
  <c r="O1196" i="15"/>
  <c r="Q1196" i="15"/>
  <c r="O1192" i="15"/>
  <c r="Q1192" i="15"/>
  <c r="O1188" i="15"/>
  <c r="Q1188" i="15"/>
  <c r="O1184" i="15"/>
  <c r="Q1184" i="15"/>
  <c r="O1180" i="15"/>
  <c r="Q1180" i="15"/>
  <c r="O1176" i="15"/>
  <c r="Q1176" i="15"/>
  <c r="O1087" i="15"/>
  <c r="Q1087" i="15"/>
  <c r="O1083" i="15"/>
  <c r="Q1083" i="15"/>
  <c r="O1169" i="15"/>
  <c r="Q1169" i="15"/>
  <c r="O1165" i="15"/>
  <c r="Q1165" i="15"/>
  <c r="O1161" i="15"/>
  <c r="Q1161" i="15"/>
  <c r="O1157" i="15"/>
  <c r="Q1157" i="15"/>
  <c r="O1153" i="15"/>
  <c r="Q1153" i="15"/>
  <c r="O1149" i="15"/>
  <c r="Q1149" i="15"/>
  <c r="O1145" i="15"/>
  <c r="Q1145" i="15"/>
  <c r="O1141" i="15"/>
  <c r="Q1141" i="15"/>
  <c r="O1137" i="15"/>
  <c r="Q1137" i="15"/>
  <c r="O1133" i="15"/>
  <c r="Q1133" i="15"/>
  <c r="O1129" i="15"/>
  <c r="Q1129" i="15"/>
  <c r="O1125" i="15"/>
  <c r="Q1125" i="15"/>
  <c r="O1121" i="15"/>
  <c r="Q1121" i="15"/>
  <c r="O1117" i="15"/>
  <c r="Q1117" i="15"/>
  <c r="O1113" i="15"/>
  <c r="Q1113" i="15"/>
  <c r="O1109" i="15"/>
  <c r="Q1109" i="15"/>
  <c r="O1105" i="15"/>
  <c r="Q1105" i="15"/>
  <c r="O1101" i="15"/>
  <c r="Q1101" i="15"/>
  <c r="O1097" i="15"/>
  <c r="Q1097" i="15"/>
  <c r="O1093" i="15"/>
  <c r="Q1093" i="15"/>
  <c r="O1089" i="15"/>
  <c r="Q1089" i="15"/>
  <c r="O1080" i="15"/>
  <c r="Q1080" i="15"/>
  <c r="O1076" i="15"/>
  <c r="Q1076" i="15"/>
  <c r="O1072" i="15"/>
  <c r="Q1072" i="15"/>
  <c r="O1068" i="15"/>
  <c r="Q1068" i="15"/>
  <c r="O1064" i="15"/>
  <c r="Q1064" i="15"/>
  <c r="O1060" i="15"/>
  <c r="Q1060" i="15"/>
  <c r="O1056" i="15"/>
  <c r="Q1056" i="15"/>
  <c r="O1052" i="15"/>
  <c r="Q1052" i="15"/>
  <c r="O1048" i="15"/>
  <c r="Q1048" i="15"/>
  <c r="O1044" i="15"/>
  <c r="Q1044" i="15"/>
  <c r="O1040" i="15"/>
  <c r="Q1040" i="15"/>
  <c r="O1036" i="15"/>
  <c r="Q1036" i="15"/>
  <c r="O1032" i="15"/>
  <c r="Q1032" i="15"/>
  <c r="O1028" i="15"/>
  <c r="Q1028" i="15"/>
  <c r="O1024" i="15"/>
  <c r="Q1024" i="15"/>
  <c r="O1020" i="15"/>
  <c r="Q1020" i="15"/>
  <c r="O1016" i="15"/>
  <c r="Q1016" i="15"/>
  <c r="O1012" i="15"/>
  <c r="Q1012" i="15"/>
  <c r="O1008" i="15"/>
  <c r="Q1008" i="15"/>
  <c r="O1004" i="15"/>
  <c r="Q1004" i="15"/>
  <c r="O1000" i="15"/>
  <c r="Q1000" i="15"/>
  <c r="O996" i="15"/>
  <c r="Q996" i="15"/>
  <c r="O992" i="15"/>
  <c r="Q992" i="15"/>
  <c r="O988" i="15"/>
  <c r="Q988" i="15"/>
  <c r="O984" i="15"/>
  <c r="Q984" i="15"/>
  <c r="O980" i="15"/>
  <c r="Q980" i="15"/>
  <c r="O976" i="15"/>
  <c r="Q976" i="15"/>
  <c r="O972" i="15"/>
  <c r="Q972" i="15"/>
  <c r="O968" i="15"/>
  <c r="Q968" i="15"/>
  <c r="O964" i="15"/>
  <c r="Q964" i="15"/>
  <c r="O960" i="15"/>
  <c r="Q960" i="15"/>
  <c r="O956" i="15"/>
  <c r="Q956" i="15"/>
  <c r="O952" i="15"/>
  <c r="Q952" i="15"/>
  <c r="O948" i="15"/>
  <c r="Q948" i="15"/>
  <c r="O944" i="15"/>
  <c r="Q944" i="15"/>
  <c r="O940" i="15"/>
  <c r="Q940" i="15"/>
  <c r="O936" i="15"/>
  <c r="Q936" i="15"/>
  <c r="O932" i="15"/>
  <c r="Q932" i="15"/>
  <c r="O928" i="15"/>
  <c r="Q928" i="15"/>
  <c r="O924" i="15"/>
  <c r="Q924" i="15"/>
  <c r="O920" i="15"/>
  <c r="Q920" i="15"/>
  <c r="O916" i="15"/>
  <c r="Q916" i="15"/>
  <c r="O912" i="15"/>
  <c r="Q912" i="15"/>
  <c r="O908" i="15"/>
  <c r="Q908" i="15"/>
  <c r="O904" i="15"/>
  <c r="Q904" i="15"/>
  <c r="O900" i="15"/>
  <c r="Q900" i="15"/>
  <c r="O896" i="15"/>
  <c r="Q896" i="15"/>
  <c r="O892" i="15"/>
  <c r="Q892" i="15"/>
  <c r="O888" i="15"/>
  <c r="Q888" i="15"/>
  <c r="O884" i="15"/>
  <c r="Q884" i="15"/>
  <c r="O880" i="15"/>
  <c r="Q880" i="15"/>
  <c r="O876" i="15"/>
  <c r="Q876" i="15"/>
  <c r="O872" i="15"/>
  <c r="Q872" i="15"/>
  <c r="O868" i="15"/>
  <c r="Q868" i="15"/>
  <c r="O864" i="15"/>
  <c r="Q864" i="15"/>
  <c r="O860" i="15"/>
  <c r="Q860" i="15"/>
  <c r="O852" i="15"/>
  <c r="Q852" i="15"/>
  <c r="O848" i="15"/>
  <c r="Q848" i="15"/>
  <c r="O844" i="15"/>
  <c r="Q844" i="15"/>
  <c r="O840" i="15"/>
  <c r="Q840" i="15"/>
  <c r="O836" i="15"/>
  <c r="Q836" i="15"/>
  <c r="O832" i="15"/>
  <c r="Q832" i="15"/>
  <c r="O828" i="15"/>
  <c r="Q828" i="15"/>
  <c r="O824" i="15"/>
  <c r="Q824" i="15"/>
  <c r="O820" i="15"/>
  <c r="Q820" i="15"/>
  <c r="O816" i="15"/>
  <c r="Q816" i="15"/>
  <c r="O812" i="15"/>
  <c r="Q812" i="15"/>
  <c r="O808" i="15"/>
  <c r="Q808" i="15"/>
  <c r="O804" i="15"/>
  <c r="Q804" i="15"/>
  <c r="O800" i="15"/>
  <c r="Q800" i="15"/>
  <c r="O796" i="15"/>
  <c r="Q796" i="15"/>
  <c r="O792" i="15"/>
  <c r="Q792" i="15"/>
  <c r="O788" i="15"/>
  <c r="Q788" i="15"/>
  <c r="O784" i="15"/>
  <c r="Q784" i="15"/>
  <c r="O780" i="15"/>
  <c r="Q780" i="15"/>
  <c r="O776" i="15"/>
  <c r="Q776" i="15"/>
  <c r="O772" i="15"/>
  <c r="Q772" i="15"/>
  <c r="O768" i="15"/>
  <c r="Q768" i="15"/>
  <c r="O764" i="15"/>
  <c r="Q764" i="15"/>
  <c r="O760" i="15"/>
  <c r="Q760" i="15"/>
  <c r="O756" i="15"/>
  <c r="Q756" i="15"/>
  <c r="O752" i="15"/>
  <c r="Q752" i="15"/>
  <c r="O748" i="15"/>
  <c r="Q748" i="15"/>
  <c r="O744" i="15"/>
  <c r="Q744" i="15"/>
  <c r="O740" i="15"/>
  <c r="Q740" i="15"/>
  <c r="O736" i="15"/>
  <c r="Q736" i="15"/>
  <c r="O732" i="15"/>
  <c r="Q732" i="15"/>
  <c r="O728" i="15"/>
  <c r="Q728" i="15"/>
  <c r="O724" i="15"/>
  <c r="Q724" i="15"/>
  <c r="O720" i="15"/>
  <c r="Q720" i="15"/>
  <c r="O716" i="15"/>
  <c r="Q716" i="15"/>
  <c r="O712" i="15"/>
  <c r="Q712" i="15"/>
  <c r="O708" i="15"/>
  <c r="Q708" i="15"/>
  <c r="O704" i="15"/>
  <c r="Q704" i="15"/>
  <c r="O700" i="15"/>
  <c r="Q700" i="15"/>
  <c r="O696" i="15"/>
  <c r="Q696" i="15"/>
  <c r="O692" i="15"/>
  <c r="Q692" i="15"/>
  <c r="O688" i="15"/>
  <c r="Q688" i="15"/>
  <c r="O684" i="15"/>
  <c r="Q684" i="15"/>
  <c r="O680" i="15"/>
  <c r="Q680" i="15"/>
  <c r="O676" i="15"/>
  <c r="Q676" i="15"/>
  <c r="O672" i="15"/>
  <c r="Q672" i="15"/>
  <c r="O668" i="15"/>
  <c r="Q668" i="15"/>
  <c r="O664" i="15"/>
  <c r="Q664" i="15"/>
  <c r="O660" i="15"/>
  <c r="Q660" i="15"/>
  <c r="O656" i="15"/>
  <c r="Q656" i="15"/>
  <c r="O652" i="15"/>
  <c r="Q652" i="15"/>
  <c r="O648" i="15"/>
  <c r="Q648" i="15"/>
  <c r="O644" i="15"/>
  <c r="Q644" i="15"/>
  <c r="O640" i="15"/>
  <c r="Q640" i="15"/>
  <c r="O636" i="15"/>
  <c r="Q636" i="15"/>
  <c r="O632" i="15"/>
  <c r="Q632" i="15"/>
  <c r="O628" i="15"/>
  <c r="Q628" i="15"/>
  <c r="O624" i="15"/>
  <c r="Q624" i="15"/>
  <c r="O620" i="15"/>
  <c r="Q620" i="15"/>
  <c r="O616" i="15"/>
  <c r="Q616" i="15"/>
  <c r="O612" i="15"/>
  <c r="Q612" i="15"/>
  <c r="O608" i="15"/>
  <c r="Q608" i="15"/>
  <c r="O604" i="15"/>
  <c r="Q604" i="15"/>
  <c r="O596" i="15"/>
  <c r="Q596" i="15"/>
  <c r="O592" i="15"/>
  <c r="Q592" i="15"/>
  <c r="O588" i="15"/>
  <c r="Q588" i="15"/>
  <c r="O584" i="15"/>
  <c r="Q584" i="15"/>
  <c r="O580" i="15"/>
  <c r="Q580" i="15"/>
  <c r="O576" i="15"/>
  <c r="Q576" i="15"/>
  <c r="O572" i="15"/>
  <c r="Q572" i="15"/>
  <c r="O568" i="15"/>
  <c r="Q568" i="15"/>
  <c r="O564" i="15"/>
  <c r="Q564" i="15"/>
  <c r="O560" i="15"/>
  <c r="Q560" i="15"/>
  <c r="O556" i="15"/>
  <c r="Q556" i="15"/>
  <c r="O552" i="15"/>
  <c r="Q552" i="15"/>
  <c r="O548" i="15"/>
  <c r="Q548" i="15"/>
  <c r="O544" i="15"/>
  <c r="Q544" i="15"/>
  <c r="O540" i="15"/>
  <c r="Q540" i="15"/>
  <c r="O536" i="15"/>
  <c r="Q536" i="15"/>
  <c r="O532" i="15"/>
  <c r="Q532" i="15"/>
  <c r="O528" i="15"/>
  <c r="Q528" i="15"/>
  <c r="O524" i="15"/>
  <c r="Q524" i="15"/>
  <c r="O520" i="15"/>
  <c r="Q520" i="15"/>
  <c r="O516" i="15"/>
  <c r="Q516" i="15"/>
  <c r="O512" i="15"/>
  <c r="Q512" i="15"/>
  <c r="O508" i="15"/>
  <c r="Q508" i="15"/>
  <c r="O504" i="15"/>
  <c r="Q504" i="15"/>
  <c r="O500" i="15"/>
  <c r="Q500" i="15"/>
  <c r="O496" i="15"/>
  <c r="Q496" i="15"/>
  <c r="O492" i="15"/>
  <c r="Q492" i="15"/>
  <c r="O488" i="15"/>
  <c r="Q488" i="15"/>
  <c r="O484" i="15"/>
  <c r="Q484" i="15"/>
  <c r="O480" i="15"/>
  <c r="Q480" i="15"/>
  <c r="O476" i="15"/>
  <c r="Q476" i="15"/>
  <c r="O472" i="15"/>
  <c r="Q472" i="15"/>
  <c r="O468" i="15"/>
  <c r="Q468" i="15"/>
  <c r="O464" i="15"/>
  <c r="Q464" i="15"/>
  <c r="O460" i="15"/>
  <c r="Q460" i="15"/>
  <c r="O456" i="15"/>
  <c r="Q456" i="15"/>
  <c r="O452" i="15"/>
  <c r="Q452" i="15"/>
  <c r="O448" i="15"/>
  <c r="Q448" i="15"/>
  <c r="O444" i="15"/>
  <c r="Q444" i="15"/>
  <c r="O440" i="15"/>
  <c r="Q440" i="15"/>
  <c r="O436" i="15"/>
  <c r="Q436" i="15"/>
  <c r="O432" i="15"/>
  <c r="Q432" i="15"/>
  <c r="O428" i="15"/>
  <c r="Q428" i="15"/>
  <c r="O424" i="15"/>
  <c r="Q424" i="15"/>
  <c r="O420" i="15"/>
  <c r="Q420" i="15"/>
  <c r="O416" i="15"/>
  <c r="Q416" i="15"/>
  <c r="O412" i="15"/>
  <c r="Q412" i="15"/>
  <c r="O408" i="15"/>
  <c r="Q408" i="15"/>
  <c r="O404" i="15"/>
  <c r="Q404" i="15"/>
  <c r="O400" i="15"/>
  <c r="Q400" i="15"/>
  <c r="O396" i="15"/>
  <c r="Q396" i="15"/>
  <c r="O392" i="15"/>
  <c r="Q392" i="15"/>
  <c r="O388" i="15"/>
  <c r="Q388" i="15"/>
  <c r="O384" i="15"/>
  <c r="Q384" i="15"/>
  <c r="O380" i="15"/>
  <c r="Q380" i="15"/>
  <c r="O376" i="15"/>
  <c r="Q376" i="15"/>
  <c r="O372" i="15"/>
  <c r="Q372" i="15"/>
  <c r="O368" i="15"/>
  <c r="Q368" i="15"/>
  <c r="O364" i="15"/>
  <c r="Q364" i="15"/>
  <c r="O360" i="15"/>
  <c r="Q360" i="15"/>
  <c r="O356" i="15"/>
  <c r="Q356" i="15"/>
  <c r="O352" i="15"/>
  <c r="Q352" i="15"/>
  <c r="O348" i="15"/>
  <c r="Q348" i="15"/>
  <c r="O344" i="15"/>
  <c r="Q344" i="15"/>
  <c r="O340" i="15"/>
  <c r="Q340" i="15"/>
  <c r="O336" i="15"/>
  <c r="Q336" i="15"/>
  <c r="O332" i="15"/>
  <c r="Q332" i="15"/>
  <c r="O328" i="15"/>
  <c r="Q328" i="15"/>
  <c r="O324" i="15"/>
  <c r="Q324" i="15"/>
  <c r="O320" i="15"/>
  <c r="Q320" i="15"/>
  <c r="O316" i="15"/>
  <c r="Q316" i="15"/>
  <c r="O312" i="15"/>
  <c r="Q312" i="15"/>
  <c r="O308" i="15"/>
  <c r="Q308" i="15"/>
  <c r="O304" i="15"/>
  <c r="Q304" i="15"/>
  <c r="O300" i="15"/>
  <c r="Q300" i="15"/>
  <c r="O296" i="15"/>
  <c r="Q296" i="15"/>
  <c r="O292" i="15"/>
  <c r="Q292" i="15"/>
  <c r="O288" i="15"/>
  <c r="Q288" i="15"/>
  <c r="O284" i="15"/>
  <c r="Q284" i="15"/>
  <c r="O280" i="15"/>
  <c r="Q280" i="15"/>
  <c r="O276" i="15"/>
  <c r="Q276" i="15"/>
  <c r="O272" i="15"/>
  <c r="Q272" i="15"/>
  <c r="O268" i="15"/>
  <c r="Q268" i="15"/>
  <c r="O264" i="15"/>
  <c r="Q264" i="15"/>
  <c r="O260" i="15"/>
  <c r="Q260" i="15"/>
  <c r="O256" i="15"/>
  <c r="Q256" i="15"/>
  <c r="O252" i="15"/>
  <c r="Q252" i="15"/>
  <c r="O248" i="15"/>
  <c r="Q248" i="15"/>
  <c r="O244" i="15"/>
  <c r="Q244" i="15"/>
  <c r="O240" i="15"/>
  <c r="Q240" i="15"/>
  <c r="O236" i="15"/>
  <c r="Q236" i="15"/>
  <c r="O232" i="15"/>
  <c r="Q232" i="15"/>
  <c r="O228" i="15"/>
  <c r="Q228" i="15"/>
  <c r="O224" i="15"/>
  <c r="Q224" i="15"/>
  <c r="O220" i="15"/>
  <c r="Q220" i="15"/>
  <c r="O216" i="15"/>
  <c r="Q216" i="15"/>
  <c r="O212" i="15"/>
  <c r="Q212" i="15"/>
  <c r="O208" i="15"/>
  <c r="Q208" i="15"/>
  <c r="O204" i="15"/>
  <c r="Q204" i="15"/>
  <c r="O200" i="15"/>
  <c r="Q200" i="15"/>
  <c r="O196" i="15"/>
  <c r="Q196" i="15"/>
  <c r="O192" i="15"/>
  <c r="Q192" i="15"/>
  <c r="O188" i="15"/>
  <c r="Q188" i="15"/>
  <c r="O184" i="15"/>
  <c r="Q184" i="15"/>
  <c r="O180" i="15"/>
  <c r="Q180" i="15"/>
  <c r="O176" i="15"/>
  <c r="Q176" i="15"/>
  <c r="O172" i="15"/>
  <c r="Q172" i="15"/>
  <c r="O168" i="15"/>
  <c r="Q168" i="15"/>
  <c r="O164" i="15"/>
  <c r="Q164" i="15"/>
  <c r="O160" i="15"/>
  <c r="Q160" i="15"/>
  <c r="O156" i="15"/>
  <c r="Q156" i="15"/>
  <c r="O152" i="15"/>
  <c r="Q152" i="15"/>
  <c r="O148" i="15"/>
  <c r="Q148" i="15"/>
  <c r="O144" i="15"/>
  <c r="Q144" i="15"/>
  <c r="O140" i="15"/>
  <c r="Q140" i="15"/>
  <c r="O136" i="15"/>
  <c r="Q136" i="15"/>
  <c r="O132" i="15"/>
  <c r="Q132" i="15"/>
  <c r="O128" i="15"/>
  <c r="Q128" i="15"/>
  <c r="O124" i="15"/>
  <c r="Q124" i="15"/>
  <c r="O120" i="15"/>
  <c r="Q120" i="15"/>
  <c r="O116" i="15"/>
  <c r="Q116" i="15"/>
  <c r="O112" i="15"/>
  <c r="Q112" i="15"/>
  <c r="O108" i="15"/>
  <c r="Q108" i="15"/>
  <c r="O104" i="15"/>
  <c r="Q104" i="15"/>
  <c r="O100" i="15"/>
  <c r="Q100" i="15"/>
  <c r="O96" i="15"/>
  <c r="Q96" i="15"/>
  <c r="O7" i="15"/>
  <c r="Q7" i="15"/>
  <c r="O3" i="15"/>
  <c r="Q3" i="15"/>
  <c r="O90" i="15"/>
  <c r="Q90" i="15"/>
  <c r="O85" i="15"/>
  <c r="Q85" i="15"/>
  <c r="O81" i="15"/>
  <c r="Q81" i="15"/>
  <c r="O77" i="15"/>
  <c r="Q77" i="15"/>
  <c r="O73" i="15"/>
  <c r="Q73" i="15"/>
  <c r="O69" i="15"/>
  <c r="Q69" i="15"/>
  <c r="O65" i="15"/>
  <c r="Q65" i="15"/>
  <c r="O61" i="15"/>
  <c r="Q61" i="15"/>
  <c r="O57" i="15"/>
  <c r="Q57" i="15"/>
  <c r="O53" i="15"/>
  <c r="Q53" i="15"/>
  <c r="O49" i="15"/>
  <c r="Q49" i="15"/>
  <c r="O45" i="15"/>
  <c r="Q45" i="15"/>
  <c r="O41" i="15"/>
  <c r="Q41" i="15"/>
  <c r="O37" i="15"/>
  <c r="Q37" i="15"/>
  <c r="O33" i="15"/>
  <c r="Q33" i="15"/>
  <c r="O29" i="15"/>
  <c r="Q29" i="15"/>
  <c r="O25" i="15"/>
  <c r="Q25" i="15"/>
  <c r="O21" i="15"/>
  <c r="Q21" i="15"/>
  <c r="O17" i="15"/>
  <c r="Q17" i="15"/>
  <c r="O13" i="15"/>
  <c r="Q13" i="15"/>
  <c r="O9" i="15"/>
  <c r="Q9" i="15"/>
  <c r="L1287" i="15"/>
  <c r="O1287" i="15"/>
  <c r="M1267" i="15"/>
  <c r="O1267" i="15"/>
  <c r="L1255" i="15"/>
  <c r="O1255" i="15"/>
  <c r="L1239" i="15"/>
  <c r="O1239" i="15"/>
  <c r="L4319" i="15"/>
  <c r="O4319" i="15"/>
  <c r="N4318" i="15"/>
  <c r="O4318" i="15"/>
  <c r="L4314" i="15"/>
  <c r="O4314" i="15"/>
  <c r="L4310" i="15"/>
  <c r="O4310" i="15"/>
  <c r="L4302" i="15"/>
  <c r="O4302" i="15"/>
  <c r="L4290" i="15"/>
  <c r="O4290" i="15"/>
  <c r="L4278" i="15"/>
  <c r="O4278" i="15"/>
  <c r="L4266" i="15"/>
  <c r="O4266" i="15"/>
  <c r="L4254" i="15"/>
  <c r="O4254" i="15"/>
  <c r="L4246" i="15"/>
  <c r="O4246" i="15"/>
  <c r="L4234" i="15"/>
  <c r="O4234" i="15"/>
  <c r="L4222" i="15"/>
  <c r="O4222" i="15"/>
  <c r="L4202" i="15"/>
  <c r="O4202" i="15"/>
  <c r="L4158" i="15"/>
  <c r="O4158" i="15"/>
  <c r="L4150" i="15"/>
  <c r="O4150" i="15"/>
  <c r="L4134" i="15"/>
  <c r="O4134" i="15"/>
  <c r="L4122" i="15"/>
  <c r="O4122" i="15"/>
  <c r="L4110" i="15"/>
  <c r="O4110" i="15"/>
  <c r="L4106" i="15"/>
  <c r="O4106" i="15"/>
  <c r="L4103" i="15"/>
  <c r="O4103" i="15"/>
  <c r="L4074" i="15"/>
  <c r="O4074" i="15"/>
  <c r="L4062" i="15"/>
  <c r="O4062" i="15"/>
  <c r="L4050" i="15"/>
  <c r="O4050" i="15"/>
  <c r="L4018" i="15"/>
  <c r="O4018" i="15"/>
  <c r="L4006" i="15"/>
  <c r="O4006" i="15"/>
  <c r="L3994" i="15"/>
  <c r="O3994" i="15"/>
  <c r="L3990" i="15"/>
  <c r="O3990" i="15"/>
  <c r="L3982" i="15"/>
  <c r="O3982" i="15"/>
  <c r="L3970" i="15"/>
  <c r="O3970" i="15"/>
  <c r="L3958" i="15"/>
  <c r="O3958" i="15"/>
  <c r="L3946" i="15"/>
  <c r="O3946" i="15"/>
  <c r="L3930" i="15"/>
  <c r="O3930" i="15"/>
  <c r="L3918" i="15"/>
  <c r="O3918" i="15"/>
  <c r="L3906" i="15"/>
  <c r="O3906" i="15"/>
  <c r="L3894" i="15"/>
  <c r="O3894" i="15"/>
  <c r="L3886" i="15"/>
  <c r="O3886" i="15"/>
  <c r="L3874" i="15"/>
  <c r="O3874" i="15"/>
  <c r="L3866" i="15"/>
  <c r="O3866" i="15"/>
  <c r="L3858" i="15"/>
  <c r="O3858" i="15"/>
  <c r="L3854" i="15"/>
  <c r="O3854" i="15"/>
  <c r="L3846" i="15"/>
  <c r="O3846" i="15"/>
  <c r="L3826" i="15"/>
  <c r="O3826" i="15"/>
  <c r="L3810" i="15"/>
  <c r="O3810" i="15"/>
  <c r="L3802" i="15"/>
  <c r="O3802" i="15"/>
  <c r="L3798" i="15"/>
  <c r="O3798" i="15"/>
  <c r="L3790" i="15"/>
  <c r="O3790" i="15"/>
  <c r="L3778" i="15"/>
  <c r="O3778" i="15"/>
  <c r="L3770" i="15"/>
  <c r="O3770" i="15"/>
  <c r="L3758" i="15"/>
  <c r="O3758" i="15"/>
  <c r="L3746" i="15"/>
  <c r="O3746" i="15"/>
  <c r="L3734" i="15"/>
  <c r="O3734" i="15"/>
  <c r="L3718" i="15"/>
  <c r="O3718" i="15"/>
  <c r="L3706" i="15"/>
  <c r="O3706" i="15"/>
  <c r="L3698" i="15"/>
  <c r="O3698" i="15"/>
  <c r="L3682" i="15"/>
  <c r="O3682" i="15"/>
  <c r="L3670" i="15"/>
  <c r="O3670" i="15"/>
  <c r="L3658" i="15"/>
  <c r="O3658" i="15"/>
  <c r="L3642" i="15"/>
  <c r="O3642" i="15"/>
  <c r="L3602" i="15"/>
  <c r="O3602" i="15"/>
  <c r="L3582" i="15"/>
  <c r="O3582" i="15"/>
  <c r="L3566" i="15"/>
  <c r="O3566" i="15"/>
  <c r="L3554" i="15"/>
  <c r="O3554" i="15"/>
  <c r="L3546" i="15"/>
  <c r="O3546" i="15"/>
  <c r="L3542" i="15"/>
  <c r="O3542" i="15"/>
  <c r="L3534" i="15"/>
  <c r="O3534" i="15"/>
  <c r="L3526" i="15"/>
  <c r="O3526" i="15"/>
  <c r="L3514" i="15"/>
  <c r="O3514" i="15"/>
  <c r="L3495" i="15"/>
  <c r="O3495" i="15"/>
  <c r="L3475" i="15"/>
  <c r="O3475" i="15"/>
  <c r="L3463" i="15"/>
  <c r="O3463" i="15"/>
  <c r="L3455" i="15"/>
  <c r="O3455" i="15"/>
  <c r="L3443" i="15"/>
  <c r="O3443" i="15"/>
  <c r="L3422" i="15"/>
  <c r="O3422" i="15"/>
  <c r="L3402" i="15"/>
  <c r="O3402" i="15"/>
  <c r="L3394" i="15"/>
  <c r="O3394" i="15"/>
  <c r="L3378" i="15"/>
  <c r="O3378" i="15"/>
  <c r="L3366" i="15"/>
  <c r="O3366" i="15"/>
  <c r="L3358" i="15"/>
  <c r="O3358" i="15"/>
  <c r="L3346" i="15"/>
  <c r="O3346" i="15"/>
  <c r="L3338" i="15"/>
  <c r="O3338" i="15"/>
  <c r="L3306" i="15"/>
  <c r="O3306" i="15"/>
  <c r="L3258" i="15"/>
  <c r="O3258" i="15"/>
  <c r="L3254" i="15"/>
  <c r="O3254" i="15"/>
  <c r="L3234" i="15"/>
  <c r="O3234" i="15"/>
  <c r="L3222" i="15"/>
  <c r="O3222" i="15"/>
  <c r="L3210" i="15"/>
  <c r="O3210" i="15"/>
  <c r="L3206" i="15"/>
  <c r="O3206" i="15"/>
  <c r="L3202" i="15"/>
  <c r="O3202" i="15"/>
  <c r="L3194" i="15"/>
  <c r="O3194" i="15"/>
  <c r="L3190" i="15"/>
  <c r="O3190" i="15"/>
  <c r="L3186" i="15"/>
  <c r="O3186" i="15"/>
  <c r="L3174" i="15"/>
  <c r="O3174" i="15"/>
  <c r="L3158" i="15"/>
  <c r="O3158" i="15"/>
  <c r="L3146" i="15"/>
  <c r="O3146" i="15"/>
  <c r="L3142" i="15"/>
  <c r="O3142" i="15"/>
  <c r="L3126" i="15"/>
  <c r="O3126" i="15"/>
  <c r="L3106" i="15"/>
  <c r="O3106" i="15"/>
  <c r="L3094" i="15"/>
  <c r="O3094" i="15"/>
  <c r="L3074" i="15"/>
  <c r="O3074" i="15"/>
  <c r="L3062" i="15"/>
  <c r="O3062" i="15"/>
  <c r="L3046" i="15"/>
  <c r="O3046" i="15"/>
  <c r="L3042" i="15"/>
  <c r="O3042" i="15"/>
  <c r="L3034" i="15"/>
  <c r="O3034" i="15"/>
  <c r="L3030" i="15"/>
  <c r="O3030" i="15"/>
  <c r="L3014" i="15"/>
  <c r="O3014" i="15"/>
  <c r="L3002" i="15"/>
  <c r="O3002" i="15"/>
  <c r="L2982" i="15"/>
  <c r="O2982" i="15"/>
  <c r="L2978" i="15"/>
  <c r="O2978" i="15"/>
  <c r="L2966" i="15"/>
  <c r="O2966" i="15"/>
  <c r="L2962" i="15"/>
  <c r="O2962" i="15"/>
  <c r="L2950" i="15"/>
  <c r="O2950" i="15"/>
  <c r="L2938" i="15"/>
  <c r="O2938" i="15"/>
  <c r="L2930" i="15"/>
  <c r="O2930" i="15"/>
  <c r="L2918" i="15"/>
  <c r="O2918" i="15"/>
  <c r="L2902" i="15"/>
  <c r="O2902" i="15"/>
  <c r="L2890" i="15"/>
  <c r="O2890" i="15"/>
  <c r="L2886" i="15"/>
  <c r="O2886" i="15"/>
  <c r="L2870" i="15"/>
  <c r="O2870" i="15"/>
  <c r="L2858" i="15"/>
  <c r="O2858" i="15"/>
  <c r="L2854" i="15"/>
  <c r="O2854" i="15"/>
  <c r="L2842" i="15"/>
  <c r="O2842" i="15"/>
  <c r="L2838" i="15"/>
  <c r="O2838" i="15"/>
  <c r="L2818" i="15"/>
  <c r="O2818" i="15"/>
  <c r="L2806" i="15"/>
  <c r="O2806" i="15"/>
  <c r="L2794" i="15"/>
  <c r="O2794" i="15"/>
  <c r="L2790" i="15"/>
  <c r="O2790" i="15"/>
  <c r="L2770" i="15"/>
  <c r="O2770" i="15"/>
  <c r="L2762" i="15"/>
  <c r="O2762" i="15"/>
  <c r="L2754" i="15"/>
  <c r="O2754" i="15"/>
  <c r="L2742" i="15"/>
  <c r="O2742" i="15"/>
  <c r="L2730" i="15"/>
  <c r="O2730" i="15"/>
  <c r="L2706" i="15"/>
  <c r="O2706" i="15"/>
  <c r="L2682" i="15"/>
  <c r="O2682" i="15"/>
  <c r="L2678" i="15"/>
  <c r="O2678" i="15"/>
  <c r="L2674" i="15"/>
  <c r="O2674" i="15"/>
  <c r="L2646" i="15"/>
  <c r="O2646" i="15"/>
  <c r="L2642" i="15"/>
  <c r="O2642" i="15"/>
  <c r="L2634" i="15"/>
  <c r="O2634" i="15"/>
  <c r="L2630" i="15"/>
  <c r="O2630" i="15"/>
  <c r="L2618" i="15"/>
  <c r="O2618" i="15"/>
  <c r="L2598" i="15"/>
  <c r="O2598" i="15"/>
  <c r="L2594" i="15"/>
  <c r="O2594" i="15"/>
  <c r="L2582" i="15"/>
  <c r="O2582" i="15"/>
  <c r="L2550" i="15"/>
  <c r="O2550" i="15"/>
  <c r="L2538" i="15"/>
  <c r="O2538" i="15"/>
  <c r="L2534" i="15"/>
  <c r="O2534" i="15"/>
  <c r="L2514" i="15"/>
  <c r="O2514" i="15"/>
  <c r="L2502" i="15"/>
  <c r="O2502" i="15"/>
  <c r="L2482" i="15"/>
  <c r="O2482" i="15"/>
  <c r="L2470" i="15"/>
  <c r="O2470" i="15"/>
  <c r="L2466" i="15"/>
  <c r="O2466" i="15"/>
  <c r="L2454" i="15"/>
  <c r="O2454" i="15"/>
  <c r="L2438" i="15"/>
  <c r="O2438" i="15"/>
  <c r="L2418" i="15"/>
  <c r="O2418" i="15"/>
  <c r="L2406" i="15"/>
  <c r="O2406" i="15"/>
  <c r="L2390" i="15"/>
  <c r="O2390" i="15"/>
  <c r="L2386" i="15"/>
  <c r="O2386" i="15"/>
  <c r="L2378" i="15"/>
  <c r="O2378" i="15"/>
  <c r="L2374" i="15"/>
  <c r="O2374" i="15"/>
  <c r="L2342" i="15"/>
  <c r="O2342" i="15"/>
  <c r="L2338" i="15"/>
  <c r="O2338" i="15"/>
  <c r="L2326" i="15"/>
  <c r="O2326" i="15"/>
  <c r="L2310" i="15"/>
  <c r="O2310" i="15"/>
  <c r="L2306" i="15"/>
  <c r="O2306" i="15"/>
  <c r="L2298" i="15"/>
  <c r="O2298" i="15"/>
  <c r="L2294" i="15"/>
  <c r="O2294" i="15"/>
  <c r="L2282" i="15"/>
  <c r="O2282" i="15"/>
  <c r="L2258" i="15"/>
  <c r="O2258" i="15"/>
  <c r="L2252" i="15"/>
  <c r="O2252" i="15"/>
  <c r="L2239" i="15"/>
  <c r="O2239" i="15"/>
  <c r="L2219" i="15"/>
  <c r="O2219" i="15"/>
  <c r="L2215" i="15"/>
  <c r="O2215" i="15"/>
  <c r="L2187" i="15"/>
  <c r="O2187" i="15"/>
  <c r="L2171" i="15"/>
  <c r="O2171" i="15"/>
  <c r="L2162" i="15"/>
  <c r="O2162" i="15"/>
  <c r="L2150" i="15"/>
  <c r="O2150" i="15"/>
  <c r="L2138" i="15"/>
  <c r="O2138" i="15"/>
  <c r="L2134" i="15"/>
  <c r="O2134" i="15"/>
  <c r="L2118" i="15"/>
  <c r="O2118" i="15"/>
  <c r="L2102" i="15"/>
  <c r="O2102" i="15"/>
  <c r="L2090" i="15"/>
  <c r="O2090" i="15"/>
  <c r="L2086" i="15"/>
  <c r="O2086" i="15"/>
  <c r="L2082" i="15"/>
  <c r="O2082" i="15"/>
  <c r="L2070" i="15"/>
  <c r="O2070" i="15"/>
  <c r="L2058" i="15"/>
  <c r="O2058" i="15"/>
  <c r="L2038" i="15"/>
  <c r="O2038" i="15"/>
  <c r="L2034" i="15"/>
  <c r="O2034" i="15"/>
  <c r="L2026" i="15"/>
  <c r="O2026" i="15"/>
  <c r="L2022" i="15"/>
  <c r="O2022" i="15"/>
  <c r="L2010" i="15"/>
  <c r="O2010" i="15"/>
  <c r="L1990" i="15"/>
  <c r="O1990" i="15"/>
  <c r="L1978" i="15"/>
  <c r="O1978" i="15"/>
  <c r="L1974" i="15"/>
  <c r="O1974" i="15"/>
  <c r="L1954" i="15"/>
  <c r="O1954" i="15"/>
  <c r="L1942" i="15"/>
  <c r="O1942" i="15"/>
  <c r="L1926" i="15"/>
  <c r="O1926" i="15"/>
  <c r="L1922" i="15"/>
  <c r="O1922" i="15"/>
  <c r="L1906" i="15"/>
  <c r="O1906" i="15"/>
  <c r="L1898" i="15"/>
  <c r="O1898" i="15"/>
  <c r="L1878" i="15"/>
  <c r="O1878" i="15"/>
  <c r="L1874" i="15"/>
  <c r="O1874" i="15"/>
  <c r="L1862" i="15"/>
  <c r="O1862" i="15"/>
  <c r="L1846" i="15"/>
  <c r="O1846" i="15"/>
  <c r="L1842" i="15"/>
  <c r="O1842" i="15"/>
  <c r="L1834" i="15"/>
  <c r="O1834" i="15"/>
  <c r="L1830" i="15"/>
  <c r="O1830" i="15"/>
  <c r="L1818" i="15"/>
  <c r="O1818" i="15"/>
  <c r="L1810" i="15"/>
  <c r="O1810" i="15"/>
  <c r="L1798" i="15"/>
  <c r="O1798" i="15"/>
  <c r="L1794" i="15"/>
  <c r="O1794" i="15"/>
  <c r="L1766" i="15"/>
  <c r="O1766" i="15"/>
  <c r="L1762" i="15"/>
  <c r="O1762" i="15"/>
  <c r="L1750" i="15"/>
  <c r="O1750" i="15"/>
  <c r="L1738" i="15"/>
  <c r="O1738" i="15"/>
  <c r="L1718" i="15"/>
  <c r="O1718" i="15"/>
  <c r="L1714" i="15"/>
  <c r="O1714" i="15"/>
  <c r="L1702" i="15"/>
  <c r="O1702" i="15"/>
  <c r="L1682" i="15"/>
  <c r="O1682" i="15"/>
  <c r="L1670" i="15"/>
  <c r="O1670" i="15"/>
  <c r="L1658" i="15"/>
  <c r="O1658" i="15"/>
  <c r="L1654" i="15"/>
  <c r="O1654" i="15"/>
  <c r="L1638" i="15"/>
  <c r="O1638" i="15"/>
  <c r="L1626" i="15"/>
  <c r="O1626" i="15"/>
  <c r="L1606" i="15"/>
  <c r="O1606" i="15"/>
  <c r="L1602" i="15"/>
  <c r="O1602" i="15"/>
  <c r="L1590" i="15"/>
  <c r="O1590" i="15"/>
  <c r="L1570" i="15"/>
  <c r="O1570" i="15"/>
  <c r="L1558" i="15"/>
  <c r="O1558" i="15"/>
  <c r="L1546" i="15"/>
  <c r="O1546" i="15"/>
  <c r="L1538" i="15"/>
  <c r="O1538" i="15"/>
  <c r="L1526" i="15"/>
  <c r="O1526" i="15"/>
  <c r="L1514" i="15"/>
  <c r="O1514" i="15"/>
  <c r="L1494" i="15"/>
  <c r="O1494" i="15"/>
  <c r="L1490" i="15"/>
  <c r="O1490" i="15"/>
  <c r="L1478" i="15"/>
  <c r="O1478" i="15"/>
  <c r="L1466" i="15"/>
  <c r="O1466" i="15"/>
  <c r="L1458" i="15"/>
  <c r="O1458" i="15"/>
  <c r="L1446" i="15"/>
  <c r="O1446" i="15"/>
  <c r="L1430" i="15"/>
  <c r="O1430" i="15"/>
  <c r="L1426" i="15"/>
  <c r="O1426" i="15"/>
  <c r="L1414" i="15"/>
  <c r="O1414" i="15"/>
  <c r="L1382" i="15"/>
  <c r="O1382" i="15"/>
  <c r="L1378" i="15"/>
  <c r="O1378" i="15"/>
  <c r="L1366" i="15"/>
  <c r="O1366" i="15"/>
  <c r="L1346" i="15"/>
  <c r="O1346" i="15"/>
  <c r="L1334" i="15"/>
  <c r="O1334" i="15"/>
  <c r="L1318" i="15"/>
  <c r="O1318" i="15"/>
  <c r="L1302" i="15"/>
  <c r="O1302" i="15"/>
  <c r="L4321" i="15"/>
  <c r="O4321" i="15"/>
  <c r="L447" i="15"/>
  <c r="O447" i="15"/>
  <c r="N4313" i="15"/>
  <c r="O4313" i="15"/>
  <c r="L4309" i="15"/>
  <c r="O4309" i="15"/>
  <c r="L4305" i="15"/>
  <c r="O4305" i="15"/>
  <c r="N4297" i="15"/>
  <c r="O4297" i="15"/>
  <c r="L4293" i="15"/>
  <c r="O4293" i="15"/>
  <c r="L4285" i="15"/>
  <c r="O4285" i="15"/>
  <c r="N4281" i="15"/>
  <c r="O4281" i="15"/>
  <c r="L4277" i="15"/>
  <c r="O4277" i="15"/>
  <c r="L4273" i="15"/>
  <c r="O4273" i="15"/>
  <c r="N4265" i="15"/>
  <c r="O4265" i="15"/>
  <c r="L4261" i="15"/>
  <c r="O4261" i="15"/>
  <c r="L4257" i="15"/>
  <c r="O4257" i="15"/>
  <c r="L4253" i="15"/>
  <c r="O4253" i="15"/>
  <c r="N4249" i="15"/>
  <c r="O4249" i="15"/>
  <c r="L4245" i="15"/>
  <c r="O4245" i="15"/>
  <c r="L4241" i="15"/>
  <c r="O4241" i="15"/>
  <c r="L4237" i="15"/>
  <c r="O4237" i="15"/>
  <c r="N4233" i="15"/>
  <c r="O4233" i="15"/>
  <c r="L4229" i="15"/>
  <c r="O4229" i="15"/>
  <c r="L4225" i="15"/>
  <c r="O4225" i="15"/>
  <c r="N4217" i="15"/>
  <c r="O4217" i="15"/>
  <c r="L4213" i="15"/>
  <c r="O4213" i="15"/>
  <c r="N4201" i="15"/>
  <c r="O4201" i="15"/>
  <c r="L4197" i="15"/>
  <c r="O4197" i="15"/>
  <c r="N4185" i="15"/>
  <c r="O4185" i="15"/>
  <c r="N4169" i="15"/>
  <c r="O4169" i="15"/>
  <c r="N4153" i="15"/>
  <c r="O4153" i="15"/>
  <c r="N3417" i="15"/>
  <c r="O3417" i="15"/>
  <c r="L4138" i="15"/>
  <c r="O4138" i="15"/>
  <c r="N4121" i="15"/>
  <c r="O4121" i="15"/>
  <c r="N4105" i="15"/>
  <c r="O4105" i="15"/>
  <c r="N4089" i="15"/>
  <c r="O4089" i="15"/>
  <c r="N4078" i="15"/>
  <c r="O4078" i="15"/>
  <c r="N4057" i="15"/>
  <c r="O4057" i="15"/>
  <c r="N4041" i="15"/>
  <c r="O4041" i="15"/>
  <c r="N4025" i="15"/>
  <c r="O4025" i="15"/>
  <c r="N4009" i="15"/>
  <c r="O4009" i="15"/>
  <c r="N3993" i="15"/>
  <c r="O3993" i="15"/>
  <c r="N3977" i="15"/>
  <c r="O3977" i="15"/>
  <c r="N3961" i="15"/>
  <c r="O3961" i="15"/>
  <c r="N3945" i="15"/>
  <c r="O3945" i="15"/>
  <c r="N3929" i="15"/>
  <c r="O3929" i="15"/>
  <c r="N3913" i="15"/>
  <c r="O3913" i="15"/>
  <c r="N3897" i="15"/>
  <c r="O3897" i="15"/>
  <c r="N3881" i="15"/>
  <c r="O3881" i="15"/>
  <c r="N3865" i="15"/>
  <c r="O3865" i="15"/>
  <c r="N3849" i="15"/>
  <c r="O3849" i="15"/>
  <c r="N3833" i="15"/>
  <c r="O3833" i="15"/>
  <c r="N3817" i="15"/>
  <c r="O3817" i="15"/>
  <c r="N3801" i="15"/>
  <c r="O3801" i="15"/>
  <c r="N3785" i="15"/>
  <c r="O3785" i="15"/>
  <c r="N3769" i="15"/>
  <c r="O3769" i="15"/>
  <c r="N3753" i="15"/>
  <c r="O3753" i="15"/>
  <c r="N3737" i="15"/>
  <c r="O3737" i="15"/>
  <c r="N3721" i="15"/>
  <c r="O3721" i="15"/>
  <c r="N3705" i="15"/>
  <c r="O3705" i="15"/>
  <c r="N3689" i="15"/>
  <c r="O3689" i="15"/>
  <c r="N3673" i="15"/>
  <c r="O3673" i="15"/>
  <c r="N3657" i="15"/>
  <c r="O3657" i="15"/>
  <c r="N3641" i="15"/>
  <c r="O3641" i="15"/>
  <c r="N3617" i="15"/>
  <c r="O3617" i="15"/>
  <c r="N3585" i="15"/>
  <c r="O3585" i="15"/>
  <c r="N3553" i="15"/>
  <c r="O3553" i="15"/>
  <c r="N3521" i="15"/>
  <c r="O3521" i="15"/>
  <c r="N3494" i="15"/>
  <c r="O3494" i="15"/>
  <c r="N3457" i="15"/>
  <c r="O3457" i="15"/>
  <c r="N3430" i="15"/>
  <c r="O3430" i="15"/>
  <c r="N3393" i="15"/>
  <c r="O3393" i="15"/>
  <c r="L3281" i="15"/>
  <c r="O3281" i="15"/>
  <c r="L1265" i="15"/>
  <c r="O1265" i="15"/>
  <c r="L1217" i="15"/>
  <c r="O1217" i="15"/>
  <c r="L1185" i="15"/>
  <c r="O1185" i="15"/>
  <c r="L1158" i="15"/>
  <c r="O1158" i="15"/>
  <c r="L1126" i="15"/>
  <c r="O1126" i="15"/>
  <c r="L1094" i="15"/>
  <c r="O1094" i="15"/>
  <c r="L1057" i="15"/>
  <c r="O1057" i="15"/>
  <c r="L1005" i="15"/>
  <c r="O1005" i="15"/>
  <c r="L941" i="15"/>
  <c r="O941" i="15"/>
  <c r="L877" i="15"/>
  <c r="O877" i="15"/>
  <c r="L813" i="15"/>
  <c r="O813" i="15"/>
  <c r="L749" i="15"/>
  <c r="O749" i="15"/>
  <c r="L685" i="15"/>
  <c r="O685" i="15"/>
  <c r="L621" i="15"/>
  <c r="O621" i="15"/>
  <c r="L557" i="15"/>
  <c r="O557" i="15"/>
  <c r="L493" i="15"/>
  <c r="O493" i="15"/>
  <c r="L429" i="15"/>
  <c r="O429" i="15"/>
  <c r="L365" i="15"/>
  <c r="O365" i="15"/>
  <c r="L301" i="15"/>
  <c r="O301" i="15"/>
  <c r="L237" i="15"/>
  <c r="O237" i="15"/>
  <c r="L173" i="15"/>
  <c r="O173" i="15"/>
  <c r="L109" i="15"/>
  <c r="O109" i="15"/>
  <c r="L50" i="15"/>
  <c r="O50" i="15"/>
  <c r="M4163" i="15"/>
  <c r="O4163" i="15"/>
  <c r="M4320" i="15"/>
  <c r="O4320" i="15"/>
  <c r="N3336" i="15"/>
  <c r="O3336" i="15"/>
  <c r="L3280" i="15"/>
  <c r="O3280" i="15"/>
  <c r="L3276" i="15"/>
  <c r="O3276" i="15"/>
  <c r="N3272" i="15"/>
  <c r="O3272" i="15"/>
  <c r="L3268" i="15"/>
  <c r="O3268" i="15"/>
  <c r="M3208" i="15"/>
  <c r="O3208" i="15"/>
  <c r="M3144" i="15"/>
  <c r="O3144" i="15"/>
  <c r="M2952" i="15"/>
  <c r="O2952" i="15"/>
  <c r="M2888" i="15"/>
  <c r="O2888" i="15"/>
  <c r="M2696" i="15"/>
  <c r="O2696" i="15"/>
  <c r="M2632" i="15"/>
  <c r="O2632" i="15"/>
  <c r="M2440" i="15"/>
  <c r="O2440" i="15"/>
  <c r="M2376" i="15"/>
  <c r="O2376" i="15"/>
  <c r="M2189" i="15"/>
  <c r="O2189" i="15"/>
  <c r="M2120" i="15"/>
  <c r="O2120" i="15"/>
  <c r="M1928" i="15"/>
  <c r="O1928" i="15"/>
  <c r="M1864" i="15"/>
  <c r="O1864" i="15"/>
  <c r="M1672" i="15"/>
  <c r="O1672" i="15"/>
  <c r="M1608" i="15"/>
  <c r="O1608" i="15"/>
  <c r="M1416" i="15"/>
  <c r="O1416" i="15"/>
  <c r="M1352" i="15"/>
  <c r="O1352" i="15"/>
  <c r="L1260" i="15"/>
  <c r="O1260" i="15"/>
  <c r="L1244" i="15"/>
  <c r="O1244" i="15"/>
  <c r="M856" i="15"/>
  <c r="O856" i="15"/>
  <c r="M600" i="15"/>
  <c r="O600" i="15"/>
  <c r="M3657" i="15"/>
  <c r="M4169" i="15"/>
  <c r="M3913" i="15"/>
  <c r="M4105" i="15"/>
  <c r="M3849" i="15"/>
  <c r="M3553" i="15"/>
  <c r="M4297" i="15"/>
  <c r="M4041" i="15"/>
  <c r="M3785" i="15"/>
  <c r="M3430" i="15"/>
  <c r="M4233" i="15"/>
  <c r="M3977" i="15"/>
  <c r="M3721" i="15"/>
  <c r="N4306" i="15"/>
  <c r="M4306" i="15"/>
  <c r="N4294" i="15"/>
  <c r="M4294" i="15"/>
  <c r="N4282" i="15"/>
  <c r="M4282" i="15"/>
  <c r="N4270" i="15"/>
  <c r="M4270" i="15"/>
  <c r="N4258" i="15"/>
  <c r="M4258" i="15"/>
  <c r="N4242" i="15"/>
  <c r="M4242" i="15"/>
  <c r="N4230" i="15"/>
  <c r="M4230" i="15"/>
  <c r="N4218" i="15"/>
  <c r="M4218" i="15"/>
  <c r="N4206" i="15"/>
  <c r="M4206" i="15"/>
  <c r="N4194" i="15"/>
  <c r="M4194" i="15"/>
  <c r="N4182" i="15"/>
  <c r="M4182" i="15"/>
  <c r="N4170" i="15"/>
  <c r="M4170" i="15"/>
  <c r="N4154" i="15"/>
  <c r="M4154" i="15"/>
  <c r="N4142" i="15"/>
  <c r="M4142" i="15"/>
  <c r="N4130" i="15"/>
  <c r="M4130" i="15"/>
  <c r="N4123" i="15"/>
  <c r="M4123" i="15"/>
  <c r="N4102" i="15"/>
  <c r="M4102" i="15"/>
  <c r="N4086" i="15"/>
  <c r="M4086" i="15"/>
  <c r="N4070" i="15"/>
  <c r="M4070" i="15"/>
  <c r="N4063" i="15"/>
  <c r="M4063" i="15"/>
  <c r="N4046" i="15"/>
  <c r="M4046" i="15"/>
  <c r="N4034" i="15"/>
  <c r="M4034" i="15"/>
  <c r="N4022" i="15"/>
  <c r="M4022" i="15"/>
  <c r="N4010" i="15"/>
  <c r="M4010" i="15"/>
  <c r="N3998" i="15"/>
  <c r="M3998" i="15"/>
  <c r="N3986" i="15"/>
  <c r="M3986" i="15"/>
  <c r="N3974" i="15"/>
  <c r="M3974" i="15"/>
  <c r="N3962" i="15"/>
  <c r="M3962" i="15"/>
  <c r="N3950" i="15"/>
  <c r="M3950" i="15"/>
  <c r="N3938" i="15"/>
  <c r="M3938" i="15"/>
  <c r="N3926" i="15"/>
  <c r="M3926" i="15"/>
  <c r="N3914" i="15"/>
  <c r="M3914" i="15"/>
  <c r="N3902" i="15"/>
  <c r="M3902" i="15"/>
  <c r="N3890" i="15"/>
  <c r="M3890" i="15"/>
  <c r="N3878" i="15"/>
  <c r="M3878" i="15"/>
  <c r="N3862" i="15"/>
  <c r="M3862" i="15"/>
  <c r="N3850" i="15"/>
  <c r="M3850" i="15"/>
  <c r="N3838" i="15"/>
  <c r="M3838" i="15"/>
  <c r="N3830" i="15"/>
  <c r="M3830" i="15"/>
  <c r="N3818" i="15"/>
  <c r="M3818" i="15"/>
  <c r="N3806" i="15"/>
  <c r="M3806" i="15"/>
  <c r="N3794" i="15"/>
  <c r="M3794" i="15"/>
  <c r="N3782" i="15"/>
  <c r="M3782" i="15"/>
  <c r="N3766" i="15"/>
  <c r="M3766" i="15"/>
  <c r="N3750" i="15"/>
  <c r="M3750" i="15"/>
  <c r="N3738" i="15"/>
  <c r="M3738" i="15"/>
  <c r="N3726" i="15"/>
  <c r="M3726" i="15"/>
  <c r="N3714" i="15"/>
  <c r="M3714" i="15"/>
  <c r="N3702" i="15"/>
  <c r="M3702" i="15"/>
  <c r="N3690" i="15"/>
  <c r="M3690" i="15"/>
  <c r="N3678" i="15"/>
  <c r="M3678" i="15"/>
  <c r="N3662" i="15"/>
  <c r="M3662" i="15"/>
  <c r="N3650" i="15"/>
  <c r="M3650" i="15"/>
  <c r="N3638" i="15"/>
  <c r="M3638" i="15"/>
  <c r="N3626" i="15"/>
  <c r="M3626" i="15"/>
  <c r="N3614" i="15"/>
  <c r="M3614" i="15"/>
  <c r="N3598" i="15"/>
  <c r="M3598" i="15"/>
  <c r="N3586" i="15"/>
  <c r="M3586" i="15"/>
  <c r="N3574" i="15"/>
  <c r="M3574" i="15"/>
  <c r="N3562" i="15"/>
  <c r="M3562" i="15"/>
  <c r="N3550" i="15"/>
  <c r="M3550" i="15"/>
  <c r="N3538" i="15"/>
  <c r="M3538" i="15"/>
  <c r="N3518" i="15"/>
  <c r="M3518" i="15"/>
  <c r="N3511" i="15"/>
  <c r="M3511" i="15"/>
  <c r="N3499" i="15"/>
  <c r="M3499" i="15"/>
  <c r="N3482" i="15"/>
  <c r="M3482" i="15"/>
  <c r="N3471" i="15"/>
  <c r="M3471" i="15"/>
  <c r="N3459" i="15"/>
  <c r="M3459" i="15"/>
  <c r="N3442" i="15"/>
  <c r="M3442" i="15"/>
  <c r="N3435" i="15"/>
  <c r="M3435" i="15"/>
  <c r="N3418" i="15"/>
  <c r="M3418" i="15"/>
  <c r="N3406" i="15"/>
  <c r="M3406" i="15"/>
  <c r="N3390" i="15"/>
  <c r="M3390" i="15"/>
  <c r="N3374" i="15"/>
  <c r="M3374" i="15"/>
  <c r="N3362" i="15"/>
  <c r="M3362" i="15"/>
  <c r="N3354" i="15"/>
  <c r="M3354" i="15"/>
  <c r="N3342" i="15"/>
  <c r="M3342" i="15"/>
  <c r="N3330" i="15"/>
  <c r="M3330" i="15"/>
  <c r="N3318" i="15"/>
  <c r="M3318" i="15"/>
  <c r="N3310" i="15"/>
  <c r="M3310" i="15"/>
  <c r="N3298" i="15"/>
  <c r="M3298" i="15"/>
  <c r="N3286" i="15"/>
  <c r="M3286" i="15"/>
  <c r="N3274" i="15"/>
  <c r="M3274" i="15"/>
  <c r="N3262" i="15"/>
  <c r="M3262" i="15"/>
  <c r="N3250" i="15"/>
  <c r="M3250" i="15"/>
  <c r="N3238" i="15"/>
  <c r="M3238" i="15"/>
  <c r="N3226" i="15"/>
  <c r="M3226" i="15"/>
  <c r="N3214" i="15"/>
  <c r="M3214" i="15"/>
  <c r="N3198" i="15"/>
  <c r="M3198" i="15"/>
  <c r="N3178" i="15"/>
  <c r="M3178" i="15"/>
  <c r="N3170" i="15"/>
  <c r="M3170" i="15"/>
  <c r="N3162" i="15"/>
  <c r="M3162" i="15"/>
  <c r="N3150" i="15"/>
  <c r="M3150" i="15"/>
  <c r="N3134" i="15"/>
  <c r="M3134" i="15"/>
  <c r="N3122" i="15"/>
  <c r="M3122" i="15"/>
  <c r="N3110" i="15"/>
  <c r="M3110" i="15"/>
  <c r="N3098" i="15"/>
  <c r="M3098" i="15"/>
  <c r="N3090" i="15"/>
  <c r="M3090" i="15"/>
  <c r="N3078" i="15"/>
  <c r="M3078" i="15"/>
  <c r="N3066" i="15"/>
  <c r="M3066" i="15"/>
  <c r="N3050" i="15"/>
  <c r="M3050" i="15"/>
  <c r="N3038" i="15"/>
  <c r="M3038" i="15"/>
  <c r="N3026" i="15"/>
  <c r="M3026" i="15"/>
  <c r="N3010" i="15"/>
  <c r="M3010" i="15"/>
  <c r="N2998" i="15"/>
  <c r="M2998" i="15"/>
  <c r="N2986" i="15"/>
  <c r="M2986" i="15"/>
  <c r="N2974" i="15"/>
  <c r="M2974" i="15"/>
  <c r="N2958" i="15"/>
  <c r="M2958" i="15"/>
  <c r="N2946" i="15"/>
  <c r="M2946" i="15"/>
  <c r="N2934" i="15"/>
  <c r="M2934" i="15"/>
  <c r="N2922" i="15"/>
  <c r="M2922" i="15"/>
  <c r="N2898" i="15"/>
  <c r="M2898" i="15"/>
  <c r="N2882" i="15"/>
  <c r="M2882" i="15"/>
  <c r="N2862" i="15"/>
  <c r="M2862" i="15"/>
  <c r="N2850" i="15"/>
  <c r="M2850" i="15"/>
  <c r="N2834" i="15"/>
  <c r="M2834" i="15"/>
  <c r="N2822" i="15"/>
  <c r="M2822" i="15"/>
  <c r="N2810" i="15"/>
  <c r="M2810" i="15"/>
  <c r="N2798" i="15"/>
  <c r="M2798" i="15"/>
  <c r="N2786" i="15"/>
  <c r="M2786" i="15"/>
  <c r="N2774" i="15"/>
  <c r="M2774" i="15"/>
  <c r="N2758" i="15"/>
  <c r="M2758" i="15"/>
  <c r="N2746" i="15"/>
  <c r="M2746" i="15"/>
  <c r="N2738" i="15"/>
  <c r="M2738" i="15"/>
  <c r="N2726" i="15"/>
  <c r="M2726" i="15"/>
  <c r="N2710" i="15"/>
  <c r="M2710" i="15"/>
  <c r="N2694" i="15"/>
  <c r="M2694" i="15"/>
  <c r="N2686" i="15"/>
  <c r="M2686" i="15"/>
  <c r="N2670" i="15"/>
  <c r="M2670" i="15"/>
  <c r="N2662" i="15"/>
  <c r="M2662" i="15"/>
  <c r="N2650" i="15"/>
  <c r="M2650" i="15"/>
  <c r="N2638" i="15"/>
  <c r="M2638" i="15"/>
  <c r="N2626" i="15"/>
  <c r="M2626" i="15"/>
  <c r="N2614" i="15"/>
  <c r="M2614" i="15"/>
  <c r="N2602" i="15"/>
  <c r="M2602" i="15"/>
  <c r="N2590" i="15"/>
  <c r="M2590" i="15"/>
  <c r="N2578" i="15"/>
  <c r="M2578" i="15"/>
  <c r="N2566" i="15"/>
  <c r="M2566" i="15"/>
  <c r="N2554" i="15"/>
  <c r="M2554" i="15"/>
  <c r="N2542" i="15"/>
  <c r="M2542" i="15"/>
  <c r="N2530" i="15"/>
  <c r="M2530" i="15"/>
  <c r="N2518" i="15"/>
  <c r="M2518" i="15"/>
  <c r="N2506" i="15"/>
  <c r="M2506" i="15"/>
  <c r="N2486" i="15"/>
  <c r="M2486" i="15"/>
  <c r="N2474" i="15"/>
  <c r="M2474" i="15"/>
  <c r="N2458" i="15"/>
  <c r="M2458" i="15"/>
  <c r="N2446" i="15"/>
  <c r="M2446" i="15"/>
  <c r="N2434" i="15"/>
  <c r="M2434" i="15"/>
  <c r="N2422" i="15"/>
  <c r="M2422" i="15"/>
  <c r="N2410" i="15"/>
  <c r="M2410" i="15"/>
  <c r="N2394" i="15"/>
  <c r="M2394" i="15"/>
  <c r="N2382" i="15"/>
  <c r="M2382" i="15"/>
  <c r="N2370" i="15"/>
  <c r="M2370" i="15"/>
  <c r="N2358" i="15"/>
  <c r="M2358" i="15"/>
  <c r="N2346" i="15"/>
  <c r="M2346" i="15"/>
  <c r="N2330" i="15"/>
  <c r="M2330" i="15"/>
  <c r="N2314" i="15"/>
  <c r="M2314" i="15"/>
  <c r="N2302" i="15"/>
  <c r="M2302" i="15"/>
  <c r="N2290" i="15"/>
  <c r="M2290" i="15"/>
  <c r="N2278" i="15"/>
  <c r="M2278" i="15"/>
  <c r="N2262" i="15"/>
  <c r="M2262" i="15"/>
  <c r="N2165" i="15"/>
  <c r="M2165" i="15"/>
  <c r="N2243" i="15"/>
  <c r="M2243" i="15"/>
  <c r="N2235" i="15"/>
  <c r="M2235" i="15"/>
  <c r="N2223" i="15"/>
  <c r="M2223" i="15"/>
  <c r="N2211" i="15"/>
  <c r="M2211" i="15"/>
  <c r="N2203" i="15"/>
  <c r="M2203" i="15"/>
  <c r="N2191" i="15"/>
  <c r="M2191" i="15"/>
  <c r="N2175" i="15"/>
  <c r="M2175" i="15"/>
  <c r="N2154" i="15"/>
  <c r="M2154" i="15"/>
  <c r="N2142" i="15"/>
  <c r="M2142" i="15"/>
  <c r="N2130" i="15"/>
  <c r="M2130" i="15"/>
  <c r="N2114" i="15"/>
  <c r="M2114" i="15"/>
  <c r="N2106" i="15"/>
  <c r="M2106" i="15"/>
  <c r="N2094" i="15"/>
  <c r="M2094" i="15"/>
  <c r="N2078" i="15"/>
  <c r="M2078" i="15"/>
  <c r="N2066" i="15"/>
  <c r="M2066" i="15"/>
  <c r="N2054" i="15"/>
  <c r="M2054" i="15"/>
  <c r="N2042" i="15"/>
  <c r="M2042" i="15"/>
  <c r="N2030" i="15"/>
  <c r="M2030" i="15"/>
  <c r="N2018" i="15"/>
  <c r="M2018" i="15"/>
  <c r="N2006" i="15"/>
  <c r="M2006" i="15"/>
  <c r="N1994" i="15"/>
  <c r="M1994" i="15"/>
  <c r="N1982" i="15"/>
  <c r="M1982" i="15"/>
  <c r="N1970" i="15"/>
  <c r="M1970" i="15"/>
  <c r="N1958" i="15"/>
  <c r="M1958" i="15"/>
  <c r="N1946" i="15"/>
  <c r="M1946" i="15"/>
  <c r="N1938" i="15"/>
  <c r="M1938" i="15"/>
  <c r="N1930" i="15"/>
  <c r="M1930" i="15"/>
  <c r="N1918" i="15"/>
  <c r="M1918" i="15"/>
  <c r="N1910" i="15"/>
  <c r="M1910" i="15"/>
  <c r="N1894" i="15"/>
  <c r="M1894" i="15"/>
  <c r="N1882" i="15"/>
  <c r="M1882" i="15"/>
  <c r="N1870" i="15"/>
  <c r="M1870" i="15"/>
  <c r="N1854" i="15"/>
  <c r="M1854" i="15"/>
  <c r="N1838" i="15"/>
  <c r="M1838" i="15"/>
  <c r="N1826" i="15"/>
  <c r="M1826" i="15"/>
  <c r="N1814" i="15"/>
  <c r="M1814" i="15"/>
  <c r="N1802" i="15"/>
  <c r="M1802" i="15"/>
  <c r="N1790" i="15"/>
  <c r="M1790" i="15"/>
  <c r="N1782" i="15"/>
  <c r="M1782" i="15"/>
  <c r="N1770" i="15"/>
  <c r="M1770" i="15"/>
  <c r="N1758" i="15"/>
  <c r="M1758" i="15"/>
  <c r="N1746" i="15"/>
  <c r="M1746" i="15"/>
  <c r="N1734" i="15"/>
  <c r="M1734" i="15"/>
  <c r="N1722" i="15"/>
  <c r="M1722" i="15"/>
  <c r="N1710" i="15"/>
  <c r="M1710" i="15"/>
  <c r="N1698" i="15"/>
  <c r="M1698" i="15"/>
  <c r="N1686" i="15"/>
  <c r="M1686" i="15"/>
  <c r="N1674" i="15"/>
  <c r="M1674" i="15"/>
  <c r="N1662" i="15"/>
  <c r="M1662" i="15"/>
  <c r="N1650" i="15"/>
  <c r="M1650" i="15"/>
  <c r="N1634" i="15"/>
  <c r="M1634" i="15"/>
  <c r="N1622" i="15"/>
  <c r="M1622" i="15"/>
  <c r="N1610" i="15"/>
  <c r="M1610" i="15"/>
  <c r="N1598" i="15"/>
  <c r="M1598" i="15"/>
  <c r="N1586" i="15"/>
  <c r="M1586" i="15"/>
  <c r="N1574" i="15"/>
  <c r="M1574" i="15"/>
  <c r="N1562" i="15"/>
  <c r="M1562" i="15"/>
  <c r="N1542" i="15"/>
  <c r="M1542" i="15"/>
  <c r="N1534" i="15"/>
  <c r="M1534" i="15"/>
  <c r="N1522" i="15"/>
  <c r="M1522" i="15"/>
  <c r="N1510" i="15"/>
  <c r="M1510" i="15"/>
  <c r="N1498" i="15"/>
  <c r="M1498" i="15"/>
  <c r="N1486" i="15"/>
  <c r="M1486" i="15"/>
  <c r="N1474" i="15"/>
  <c r="M1474" i="15"/>
  <c r="N1462" i="15"/>
  <c r="M1462" i="15"/>
  <c r="N1450" i="15"/>
  <c r="M1450" i="15"/>
  <c r="N1434" i="15"/>
  <c r="M1434" i="15"/>
  <c r="N1422" i="15"/>
  <c r="M1422" i="15"/>
  <c r="N1410" i="15"/>
  <c r="M1410" i="15"/>
  <c r="N1398" i="15"/>
  <c r="M1398" i="15"/>
  <c r="N1386" i="15"/>
  <c r="M1386" i="15"/>
  <c r="N1374" i="15"/>
  <c r="M1374" i="15"/>
  <c r="N1362" i="15"/>
  <c r="M1362" i="15"/>
  <c r="N1350" i="15"/>
  <c r="M1350" i="15"/>
  <c r="N1338" i="15"/>
  <c r="M1338" i="15"/>
  <c r="N1326" i="15"/>
  <c r="M1326" i="15"/>
  <c r="N1314" i="15"/>
  <c r="M1314" i="15"/>
  <c r="N1306" i="15"/>
  <c r="M1306" i="15"/>
  <c r="N1294" i="15"/>
  <c r="M1294" i="15"/>
  <c r="L1294" i="15"/>
  <c r="N1282" i="15"/>
  <c r="M1282" i="15"/>
  <c r="L1282" i="15"/>
  <c r="N1266" i="15"/>
  <c r="M1266" i="15"/>
  <c r="L1266" i="15"/>
  <c r="N1246" i="15"/>
  <c r="L1246" i="15"/>
  <c r="M1246" i="15"/>
  <c r="N1234" i="15"/>
  <c r="M1234" i="15"/>
  <c r="L1234" i="15"/>
  <c r="N1218" i="15"/>
  <c r="M1218" i="15"/>
  <c r="L1218" i="15"/>
  <c r="N1206" i="15"/>
  <c r="M1206" i="15"/>
  <c r="L1206" i="15"/>
  <c r="N1194" i="15"/>
  <c r="M1194" i="15"/>
  <c r="L1194" i="15"/>
  <c r="N1182" i="15"/>
  <c r="M1182" i="15"/>
  <c r="L1182" i="15"/>
  <c r="N1171" i="15"/>
  <c r="M1171" i="15"/>
  <c r="L1171" i="15"/>
  <c r="N1155" i="15"/>
  <c r="M1155" i="15"/>
  <c r="L1155" i="15"/>
  <c r="N1135" i="15"/>
  <c r="M1135" i="15"/>
  <c r="L1135" i="15"/>
  <c r="N1115" i="15"/>
  <c r="M1115" i="15"/>
  <c r="L1115" i="15"/>
  <c r="N1099" i="15"/>
  <c r="M1099" i="15"/>
  <c r="L1099" i="15"/>
  <c r="N1082" i="15"/>
  <c r="M1082" i="15"/>
  <c r="L1082" i="15"/>
  <c r="N1066" i="15"/>
  <c r="M1066" i="15"/>
  <c r="L1066" i="15"/>
  <c r="N1042" i="15"/>
  <c r="M1042" i="15"/>
  <c r="L1042" i="15"/>
  <c r="N1026" i="15"/>
  <c r="M1026" i="15"/>
  <c r="L1026" i="15"/>
  <c r="N1006" i="15"/>
  <c r="M1006" i="15"/>
  <c r="L1006" i="15"/>
  <c r="N994" i="15"/>
  <c r="M994" i="15"/>
  <c r="L994" i="15"/>
  <c r="N978" i="15"/>
  <c r="M978" i="15"/>
  <c r="L978" i="15"/>
  <c r="N966" i="15"/>
  <c r="M966" i="15"/>
  <c r="L966" i="15"/>
  <c r="N950" i="15"/>
  <c r="M950" i="15"/>
  <c r="L950" i="15"/>
  <c r="N934" i="15"/>
  <c r="M934" i="15"/>
  <c r="L934" i="15"/>
  <c r="N922" i="15"/>
  <c r="M922" i="15"/>
  <c r="L922" i="15"/>
  <c r="N914" i="15"/>
  <c r="M914" i="15"/>
  <c r="L914" i="15"/>
  <c r="N902" i="15"/>
  <c r="M902" i="15"/>
  <c r="L902" i="15"/>
  <c r="N890" i="15"/>
  <c r="M890" i="15"/>
  <c r="L890" i="15"/>
  <c r="N882" i="15"/>
  <c r="M882" i="15"/>
  <c r="L882" i="15"/>
  <c r="N866" i="15"/>
  <c r="M866" i="15"/>
  <c r="L866" i="15"/>
  <c r="N854" i="15"/>
  <c r="M854" i="15"/>
  <c r="L854" i="15"/>
  <c r="N842" i="15"/>
  <c r="M842" i="15"/>
  <c r="L842" i="15"/>
  <c r="N830" i="15"/>
  <c r="M830" i="15"/>
  <c r="L830" i="15"/>
  <c r="N818" i="15"/>
  <c r="M818" i="15"/>
  <c r="L818" i="15"/>
  <c r="N806" i="15"/>
  <c r="M806" i="15"/>
  <c r="L806" i="15"/>
  <c r="N794" i="15"/>
  <c r="M794" i="15"/>
  <c r="L794" i="15"/>
  <c r="N774" i="15"/>
  <c r="M774" i="15"/>
  <c r="L774" i="15"/>
  <c r="N762" i="15"/>
  <c r="M762" i="15"/>
  <c r="L762" i="15"/>
  <c r="N746" i="15"/>
  <c r="M746" i="15"/>
  <c r="L746" i="15"/>
  <c r="N730" i="15"/>
  <c r="M730" i="15"/>
  <c r="L730" i="15"/>
  <c r="N714" i="15"/>
  <c r="M714" i="15"/>
  <c r="L714" i="15"/>
  <c r="N698" i="15"/>
  <c r="M698" i="15"/>
  <c r="L698" i="15"/>
  <c r="N686" i="15"/>
  <c r="M686" i="15"/>
  <c r="L686" i="15"/>
  <c r="N674" i="15"/>
  <c r="M674" i="15"/>
  <c r="L674" i="15"/>
  <c r="N662" i="15"/>
  <c r="M662" i="15"/>
  <c r="L662" i="15"/>
  <c r="N650" i="15"/>
  <c r="M650" i="15"/>
  <c r="L650" i="15"/>
  <c r="N638" i="15"/>
  <c r="M638" i="15"/>
  <c r="L638" i="15"/>
  <c r="N622" i="15"/>
  <c r="M622" i="15"/>
  <c r="L622" i="15"/>
  <c r="N606" i="15"/>
  <c r="M606" i="15"/>
  <c r="L606" i="15"/>
  <c r="N594" i="15"/>
  <c r="M594" i="15"/>
  <c r="L594" i="15"/>
  <c r="N582" i="15"/>
  <c r="M582" i="15"/>
  <c r="L582" i="15"/>
  <c r="N570" i="15"/>
  <c r="M570" i="15"/>
  <c r="L570" i="15"/>
  <c r="N558" i="15"/>
  <c r="M558" i="15"/>
  <c r="L558" i="15"/>
  <c r="N546" i="15"/>
  <c r="M546" i="15"/>
  <c r="L546" i="15"/>
  <c r="N534" i="15"/>
  <c r="M534" i="15"/>
  <c r="L534" i="15"/>
  <c r="N522" i="15"/>
  <c r="M522" i="15"/>
  <c r="L522" i="15"/>
  <c r="N506" i="15"/>
  <c r="M506" i="15"/>
  <c r="L506" i="15"/>
  <c r="N494" i="15"/>
  <c r="M494" i="15"/>
  <c r="L494" i="15"/>
  <c r="N482" i="15"/>
  <c r="M482" i="15"/>
  <c r="L482" i="15"/>
  <c r="N470" i="15"/>
  <c r="M470" i="15"/>
  <c r="L470" i="15"/>
  <c r="N454" i="15"/>
  <c r="M454" i="15"/>
  <c r="L454" i="15"/>
  <c r="N442" i="15"/>
  <c r="M442" i="15"/>
  <c r="L442" i="15"/>
  <c r="N430" i="15"/>
  <c r="M430" i="15"/>
  <c r="L430" i="15"/>
  <c r="N418" i="15"/>
  <c r="M418" i="15"/>
  <c r="L418" i="15"/>
  <c r="N406" i="15"/>
  <c r="M406" i="15"/>
  <c r="L406" i="15"/>
  <c r="N394" i="15"/>
  <c r="M394" i="15"/>
  <c r="L394" i="15"/>
  <c r="N382" i="15"/>
  <c r="M382" i="15"/>
  <c r="L382" i="15"/>
  <c r="N370" i="15"/>
  <c r="M370" i="15"/>
  <c r="L370" i="15"/>
  <c r="N354" i="15"/>
  <c r="M354" i="15"/>
  <c r="L354" i="15"/>
  <c r="N346" i="15"/>
  <c r="M346" i="15"/>
  <c r="L346" i="15"/>
  <c r="N330" i="15"/>
  <c r="M330" i="15"/>
  <c r="L330" i="15"/>
  <c r="N318" i="15"/>
  <c r="M318" i="15"/>
  <c r="L318" i="15"/>
  <c r="N306" i="15"/>
  <c r="M306" i="15"/>
  <c r="L306" i="15"/>
  <c r="N290" i="15"/>
  <c r="M290" i="15"/>
  <c r="L290" i="15"/>
  <c r="N278" i="15"/>
  <c r="M278" i="15"/>
  <c r="L278" i="15"/>
  <c r="N270" i="15"/>
  <c r="M270" i="15"/>
  <c r="L270" i="15"/>
  <c r="N258" i="15"/>
  <c r="M258" i="15"/>
  <c r="L258" i="15"/>
  <c r="N246" i="15"/>
  <c r="M246" i="15"/>
  <c r="L246" i="15"/>
  <c r="N230" i="15"/>
  <c r="M230" i="15"/>
  <c r="L230" i="15"/>
  <c r="N218" i="15"/>
  <c r="M218" i="15"/>
  <c r="L218" i="15"/>
  <c r="N210" i="15"/>
  <c r="M210" i="15"/>
  <c r="L210" i="15"/>
  <c r="N194" i="15"/>
  <c r="M194" i="15"/>
  <c r="L194" i="15"/>
  <c r="N182" i="15"/>
  <c r="M182" i="15"/>
  <c r="L182" i="15"/>
  <c r="N166" i="15"/>
  <c r="M166" i="15"/>
  <c r="L166" i="15"/>
  <c r="N154" i="15"/>
  <c r="M154" i="15"/>
  <c r="L154" i="15"/>
  <c r="N138" i="15"/>
  <c r="M138" i="15"/>
  <c r="L138" i="15"/>
  <c r="N126" i="15"/>
  <c r="M126" i="15"/>
  <c r="L126" i="15"/>
  <c r="N114" i="15"/>
  <c r="M114" i="15"/>
  <c r="L114" i="15"/>
  <c r="N98" i="15"/>
  <c r="M98" i="15"/>
  <c r="L98" i="15"/>
  <c r="N92" i="15"/>
  <c r="M92" i="15"/>
  <c r="L92" i="15"/>
  <c r="N79" i="15"/>
  <c r="M79" i="15"/>
  <c r="L79" i="15"/>
  <c r="N67" i="15"/>
  <c r="M67" i="15"/>
  <c r="L67" i="15"/>
  <c r="N47" i="15"/>
  <c r="M47" i="15"/>
  <c r="L47" i="15"/>
  <c r="N31" i="15"/>
  <c r="M31" i="15"/>
  <c r="L31" i="15"/>
  <c r="N15" i="15"/>
  <c r="M15" i="15"/>
  <c r="L15" i="15"/>
  <c r="L4270" i="15"/>
  <c r="L4258" i="15"/>
  <c r="L4206" i="15"/>
  <c r="L4194" i="15"/>
  <c r="L4182" i="15"/>
  <c r="L4170" i="15"/>
  <c r="L4086" i="15"/>
  <c r="L4046" i="15"/>
  <c r="L4034" i="15"/>
  <c r="L3838" i="15"/>
  <c r="L3782" i="15"/>
  <c r="L3766" i="15"/>
  <c r="L3750" i="15"/>
  <c r="L3738" i="15"/>
  <c r="L3726" i="15"/>
  <c r="L3714" i="15"/>
  <c r="L3702" i="15"/>
  <c r="L3690" i="15"/>
  <c r="L3638" i="15"/>
  <c r="L3626" i="15"/>
  <c r="L3614" i="15"/>
  <c r="L3518" i="15"/>
  <c r="L3511" i="15"/>
  <c r="L3435" i="15"/>
  <c r="L3390" i="15"/>
  <c r="L3354" i="15"/>
  <c r="L3318" i="15"/>
  <c r="L3286" i="15"/>
  <c r="L3162" i="15"/>
  <c r="L3098" i="15"/>
  <c r="L2986" i="15"/>
  <c r="L2554" i="15"/>
  <c r="L2506" i="15"/>
  <c r="L2458" i="15"/>
  <c r="L2410" i="15"/>
  <c r="L2346" i="15"/>
  <c r="L2165" i="15"/>
  <c r="L2191" i="15"/>
  <c r="L2154" i="15"/>
  <c r="L1882" i="15"/>
  <c r="L1770" i="15"/>
  <c r="L1722" i="15"/>
  <c r="L1610" i="15"/>
  <c r="L1386" i="15"/>
  <c r="L1338" i="15"/>
  <c r="N4301" i="15"/>
  <c r="M4301" i="15"/>
  <c r="N4289" i="15"/>
  <c r="M4289" i="15"/>
  <c r="N4269" i="15"/>
  <c r="M4269" i="15"/>
  <c r="N4221" i="15"/>
  <c r="M4221" i="15"/>
  <c r="N4209" i="15"/>
  <c r="M4209" i="15"/>
  <c r="N4205" i="15"/>
  <c r="M4205" i="15"/>
  <c r="N4193" i="15"/>
  <c r="M4193" i="15"/>
  <c r="N4189" i="15"/>
  <c r="M4189" i="15"/>
  <c r="N4181" i="15"/>
  <c r="M4181" i="15"/>
  <c r="N4177" i="15"/>
  <c r="M4177" i="15"/>
  <c r="N4173" i="15"/>
  <c r="M4173" i="15"/>
  <c r="N4165" i="15"/>
  <c r="M4165" i="15"/>
  <c r="N4161" i="15"/>
  <c r="M4161" i="15"/>
  <c r="N4157" i="15"/>
  <c r="M4157" i="15"/>
  <c r="N4149" i="15"/>
  <c r="M4149" i="15"/>
  <c r="N4145" i="15"/>
  <c r="M4145" i="15"/>
  <c r="N4141" i="15"/>
  <c r="M4141" i="15"/>
  <c r="N4129" i="15"/>
  <c r="M4129" i="15"/>
  <c r="N4125" i="15"/>
  <c r="M4125" i="15"/>
  <c r="N4117" i="15"/>
  <c r="M4117" i="15"/>
  <c r="N4118" i="15"/>
  <c r="M4118" i="15"/>
  <c r="N4109" i="15"/>
  <c r="M4109" i="15"/>
  <c r="N4101" i="15"/>
  <c r="M4101" i="15"/>
  <c r="N4097" i="15"/>
  <c r="M4097" i="15"/>
  <c r="N4098" i="15"/>
  <c r="M4098" i="15"/>
  <c r="N4085" i="15"/>
  <c r="M4085" i="15"/>
  <c r="N4081" i="15"/>
  <c r="M4081" i="15"/>
  <c r="N4077" i="15"/>
  <c r="M4077" i="15"/>
  <c r="N4069" i="15"/>
  <c r="M4069" i="15"/>
  <c r="N4065" i="15"/>
  <c r="M4065" i="15"/>
  <c r="N4061" i="15"/>
  <c r="M4061" i="15"/>
  <c r="N4058" i="15"/>
  <c r="M4058" i="15"/>
  <c r="N4049" i="15"/>
  <c r="M4049" i="15"/>
  <c r="N4045" i="15"/>
  <c r="M4045" i="15"/>
  <c r="N4037" i="15"/>
  <c r="M4037" i="15"/>
  <c r="N4033" i="15"/>
  <c r="M4033" i="15"/>
  <c r="N4029" i="15"/>
  <c r="M4029" i="15"/>
  <c r="N4021" i="15"/>
  <c r="M4021" i="15"/>
  <c r="N4017" i="15"/>
  <c r="M4017" i="15"/>
  <c r="N4013" i="15"/>
  <c r="M4013" i="15"/>
  <c r="N4005" i="15"/>
  <c r="M4005" i="15"/>
  <c r="N4001" i="15"/>
  <c r="M4001" i="15"/>
  <c r="N3997" i="15"/>
  <c r="M3997" i="15"/>
  <c r="N3989" i="15"/>
  <c r="M3989" i="15"/>
  <c r="N3985" i="15"/>
  <c r="M3985" i="15"/>
  <c r="N3981" i="15"/>
  <c r="M3981" i="15"/>
  <c r="N3973" i="15"/>
  <c r="M3973" i="15"/>
  <c r="N3969" i="15"/>
  <c r="M3969" i="15"/>
  <c r="N3965" i="15"/>
  <c r="M3965" i="15"/>
  <c r="N3867" i="15"/>
  <c r="M3867" i="15"/>
  <c r="N3953" i="15"/>
  <c r="M3953" i="15"/>
  <c r="N3949" i="15"/>
  <c r="M3949" i="15"/>
  <c r="N3941" i="15"/>
  <c r="M3941" i="15"/>
  <c r="N3937" i="15"/>
  <c r="M3937" i="15"/>
  <c r="N3933" i="15"/>
  <c r="M3933" i="15"/>
  <c r="N3925" i="15"/>
  <c r="M3925" i="15"/>
  <c r="N3921" i="15"/>
  <c r="M3921" i="15"/>
  <c r="N3917" i="15"/>
  <c r="M3917" i="15"/>
  <c r="N3909" i="15"/>
  <c r="M3909" i="15"/>
  <c r="N3905" i="15"/>
  <c r="M3905" i="15"/>
  <c r="N3901" i="15"/>
  <c r="M3901" i="15"/>
  <c r="N3893" i="15"/>
  <c r="M3893" i="15"/>
  <c r="N3889" i="15"/>
  <c r="M3889" i="15"/>
  <c r="N3885" i="15"/>
  <c r="M3885" i="15"/>
  <c r="N3877" i="15"/>
  <c r="M3877" i="15"/>
  <c r="N3873" i="15"/>
  <c r="M3873" i="15"/>
  <c r="N3869" i="15"/>
  <c r="M3869" i="15"/>
  <c r="N3861" i="15"/>
  <c r="M3861" i="15"/>
  <c r="N3857" i="15"/>
  <c r="M3857" i="15"/>
  <c r="N3853" i="15"/>
  <c r="M3853" i="15"/>
  <c r="N3845" i="15"/>
  <c r="M3845" i="15"/>
  <c r="N3841" i="15"/>
  <c r="M3841" i="15"/>
  <c r="N3837" i="15"/>
  <c r="M3837" i="15"/>
  <c r="N3829" i="15"/>
  <c r="M3829" i="15"/>
  <c r="N3825" i="15"/>
  <c r="M3825" i="15"/>
  <c r="N3821" i="15"/>
  <c r="M3821" i="15"/>
  <c r="N3813" i="15"/>
  <c r="M3813" i="15"/>
  <c r="N3809" i="15"/>
  <c r="M3809" i="15"/>
  <c r="N3805" i="15"/>
  <c r="M3805" i="15"/>
  <c r="N3797" i="15"/>
  <c r="M3797" i="15"/>
  <c r="N3793" i="15"/>
  <c r="M3793" i="15"/>
  <c r="N3789" i="15"/>
  <c r="M3789" i="15"/>
  <c r="N3781" i="15"/>
  <c r="M3781" i="15"/>
  <c r="N1617" i="15"/>
  <c r="M1617" i="15"/>
  <c r="N3773" i="15"/>
  <c r="M3773" i="15"/>
  <c r="N3765" i="15"/>
  <c r="M3765" i="15"/>
  <c r="N3761" i="15"/>
  <c r="M3761" i="15"/>
  <c r="N3757" i="15"/>
  <c r="M3757" i="15"/>
  <c r="N3749" i="15"/>
  <c r="M3749" i="15"/>
  <c r="N3745" i="15"/>
  <c r="M3745" i="15"/>
  <c r="N3741" i="15"/>
  <c r="M3741" i="15"/>
  <c r="N3733" i="15"/>
  <c r="M3733" i="15"/>
  <c r="N3729" i="15"/>
  <c r="M3729" i="15"/>
  <c r="N3725" i="15"/>
  <c r="M3725" i="15"/>
  <c r="N3717" i="15"/>
  <c r="M3717" i="15"/>
  <c r="N3713" i="15"/>
  <c r="M3713" i="15"/>
  <c r="N3709" i="15"/>
  <c r="M3709" i="15"/>
  <c r="N3701" i="15"/>
  <c r="M3701" i="15"/>
  <c r="N3697" i="15"/>
  <c r="M3697" i="15"/>
  <c r="N3693" i="15"/>
  <c r="M3693" i="15"/>
  <c r="N3685" i="15"/>
  <c r="M3685" i="15"/>
  <c r="N3681" i="15"/>
  <c r="M3681" i="15"/>
  <c r="N3677" i="15"/>
  <c r="M3677" i="15"/>
  <c r="N3669" i="15"/>
  <c r="M3669" i="15"/>
  <c r="N3665" i="15"/>
  <c r="M3665" i="15"/>
  <c r="N3661" i="15"/>
  <c r="M3661" i="15"/>
  <c r="N3653" i="15"/>
  <c r="M3653" i="15"/>
  <c r="N3649" i="15"/>
  <c r="M3649" i="15"/>
  <c r="N3645" i="15"/>
  <c r="M3645" i="15"/>
  <c r="N3637" i="15"/>
  <c r="M3637" i="15"/>
  <c r="N3633" i="15"/>
  <c r="M3633" i="15"/>
  <c r="N3629" i="15"/>
  <c r="M3629" i="15"/>
  <c r="N3625" i="15"/>
  <c r="M3625" i="15"/>
  <c r="N3621" i="15"/>
  <c r="M3621" i="15"/>
  <c r="N3613" i="15"/>
  <c r="M3613" i="15"/>
  <c r="N3609" i="15"/>
  <c r="M3609" i="15"/>
  <c r="N3605" i="15"/>
  <c r="M3605" i="15"/>
  <c r="N3601" i="15"/>
  <c r="M3601" i="15"/>
  <c r="N1437" i="15"/>
  <c r="M1437" i="15"/>
  <c r="N3593" i="15"/>
  <c r="M3593" i="15"/>
  <c r="N3589" i="15"/>
  <c r="M3589" i="15"/>
  <c r="N3581" i="15"/>
  <c r="M3581" i="15"/>
  <c r="N3577" i="15"/>
  <c r="M3577" i="15"/>
  <c r="N3573" i="15"/>
  <c r="M3573" i="15"/>
  <c r="N3569" i="15"/>
  <c r="M3569" i="15"/>
  <c r="N3565" i="15"/>
  <c r="M3565" i="15"/>
  <c r="N3561" i="15"/>
  <c r="M3561" i="15"/>
  <c r="N3557" i="15"/>
  <c r="M3557" i="15"/>
  <c r="N3549" i="15"/>
  <c r="M3549" i="15"/>
  <c r="N3545" i="15"/>
  <c r="M3545" i="15"/>
  <c r="N3541" i="15"/>
  <c r="M3541" i="15"/>
  <c r="N3537" i="15"/>
  <c r="M3537" i="15"/>
  <c r="N3533" i="15"/>
  <c r="M3533" i="15"/>
  <c r="N3529" i="15"/>
  <c r="M3529" i="15"/>
  <c r="N3525" i="15"/>
  <c r="M3525" i="15"/>
  <c r="N3517" i="15"/>
  <c r="M3517" i="15"/>
  <c r="N3513" i="15"/>
  <c r="M3513" i="15"/>
  <c r="N3424" i="15"/>
  <c r="M3424" i="15"/>
  <c r="N3510" i="15"/>
  <c r="M3510" i="15"/>
  <c r="N3506" i="15"/>
  <c r="M3506" i="15"/>
  <c r="N3497" i="15"/>
  <c r="M3497" i="15"/>
  <c r="N3498" i="15"/>
  <c r="M3498" i="15"/>
  <c r="N3490" i="15"/>
  <c r="M3490" i="15"/>
  <c r="N3486" i="15"/>
  <c r="M3486" i="15"/>
  <c r="N3477" i="15"/>
  <c r="M3477" i="15"/>
  <c r="N3478" i="15"/>
  <c r="M3478" i="15"/>
  <c r="N3474" i="15"/>
  <c r="M3474" i="15"/>
  <c r="N3470" i="15"/>
  <c r="M3470" i="15"/>
  <c r="N3466" i="15"/>
  <c r="M3466" i="15"/>
  <c r="N3458" i="15"/>
  <c r="M3458" i="15"/>
  <c r="N3454" i="15"/>
  <c r="M3454" i="15"/>
  <c r="N3450" i="15"/>
  <c r="M3450" i="15"/>
  <c r="N3446" i="15"/>
  <c r="M3446" i="15"/>
  <c r="N3437" i="15"/>
  <c r="M3437" i="15"/>
  <c r="N3438" i="15"/>
  <c r="M3438" i="15"/>
  <c r="N3434" i="15"/>
  <c r="M3434" i="15"/>
  <c r="N3421" i="15"/>
  <c r="M3421" i="15"/>
  <c r="N2517" i="15"/>
  <c r="M2517" i="15"/>
  <c r="N3413" i="15"/>
  <c r="M3413" i="15"/>
  <c r="N3409" i="15"/>
  <c r="M3409" i="15"/>
  <c r="N3405" i="15"/>
  <c r="M3405" i="15"/>
  <c r="N3401" i="15"/>
  <c r="M3401" i="15"/>
  <c r="N3397" i="15"/>
  <c r="M3397" i="15"/>
  <c r="N3389" i="15"/>
  <c r="M3389" i="15"/>
  <c r="N3385" i="15"/>
  <c r="M3385" i="15"/>
  <c r="N3381" i="15"/>
  <c r="M3381" i="15"/>
  <c r="N3377" i="15"/>
  <c r="M3377" i="15"/>
  <c r="N3373" i="15"/>
  <c r="M3373" i="15"/>
  <c r="N3369" i="15"/>
  <c r="M3369" i="15"/>
  <c r="N3365" i="15"/>
  <c r="M3365" i="15"/>
  <c r="N3361" i="15"/>
  <c r="M3361" i="15"/>
  <c r="N3357" i="15"/>
  <c r="M3357" i="15"/>
  <c r="N3353" i="15"/>
  <c r="M3353" i="15"/>
  <c r="M3349" i="15"/>
  <c r="N3349" i="15"/>
  <c r="N3345" i="15"/>
  <c r="M3345" i="15"/>
  <c r="N3341" i="15"/>
  <c r="M3341" i="15"/>
  <c r="N3337" i="15"/>
  <c r="M3337" i="15"/>
  <c r="N3333" i="15"/>
  <c r="M3333" i="15"/>
  <c r="N3329" i="15"/>
  <c r="M3329" i="15"/>
  <c r="N3325" i="15"/>
  <c r="M3325" i="15"/>
  <c r="N3321" i="15"/>
  <c r="M3321" i="15"/>
  <c r="N3317" i="15"/>
  <c r="M3317" i="15"/>
  <c r="N3313" i="15"/>
  <c r="M3313" i="15"/>
  <c r="N3309" i="15"/>
  <c r="M3309" i="15"/>
  <c r="N3305" i="15"/>
  <c r="M3305" i="15"/>
  <c r="N3301" i="15"/>
  <c r="M3301" i="15"/>
  <c r="N3297" i="15"/>
  <c r="M3297" i="15"/>
  <c r="N3293" i="15"/>
  <c r="M3293" i="15"/>
  <c r="N3289" i="15"/>
  <c r="M3289" i="15"/>
  <c r="M3285" i="15"/>
  <c r="N3285" i="15"/>
  <c r="N3281" i="15"/>
  <c r="M3281" i="15"/>
  <c r="N3277" i="15"/>
  <c r="M3277" i="15"/>
  <c r="N3273" i="15"/>
  <c r="M3273" i="15"/>
  <c r="N3269" i="15"/>
  <c r="M3269" i="15"/>
  <c r="L3269" i="15"/>
  <c r="N3265" i="15"/>
  <c r="M3265" i="15"/>
  <c r="L3265" i="15"/>
  <c r="N3261" i="15"/>
  <c r="M3261" i="15"/>
  <c r="L3261" i="15"/>
  <c r="N3257" i="15"/>
  <c r="M3257" i="15"/>
  <c r="L3257" i="15"/>
  <c r="N3253" i="15"/>
  <c r="M3253" i="15"/>
  <c r="L3253" i="15"/>
  <c r="N3249" i="15"/>
  <c r="M3249" i="15"/>
  <c r="L3249" i="15"/>
  <c r="N3245" i="15"/>
  <c r="M3245" i="15"/>
  <c r="L3245" i="15"/>
  <c r="N3241" i="15"/>
  <c r="M3241" i="15"/>
  <c r="L3241" i="15"/>
  <c r="N717" i="15"/>
  <c r="M717" i="15"/>
  <c r="L717" i="15"/>
  <c r="N3233" i="15"/>
  <c r="M3233" i="15"/>
  <c r="L3233" i="15"/>
  <c r="N3229" i="15"/>
  <c r="M3229" i="15"/>
  <c r="L3229" i="15"/>
  <c r="N3225" i="15"/>
  <c r="M3225" i="15"/>
  <c r="L3225" i="15"/>
  <c r="N3221" i="15"/>
  <c r="M3221" i="15"/>
  <c r="L3221" i="15"/>
  <c r="N3217" i="15"/>
  <c r="M3217" i="15"/>
  <c r="L3217" i="15"/>
  <c r="N3213" i="15"/>
  <c r="M3213" i="15"/>
  <c r="L3213" i="15"/>
  <c r="N3209" i="15"/>
  <c r="M3209" i="15"/>
  <c r="L3209" i="15"/>
  <c r="N3205" i="15"/>
  <c r="M3205" i="15"/>
  <c r="L3205" i="15"/>
  <c r="N3201" i="15"/>
  <c r="M3201" i="15"/>
  <c r="L3201" i="15"/>
  <c r="N3197" i="15"/>
  <c r="M3197" i="15"/>
  <c r="L3197" i="15"/>
  <c r="N3193" i="15"/>
  <c r="M3193" i="15"/>
  <c r="L3193" i="15"/>
  <c r="N3189" i="15"/>
  <c r="M3189" i="15"/>
  <c r="L3189" i="15"/>
  <c r="N3185" i="15"/>
  <c r="M3185" i="15"/>
  <c r="L3185" i="15"/>
  <c r="N3181" i="15"/>
  <c r="M3181" i="15"/>
  <c r="L3181" i="15"/>
  <c r="N3177" i="15"/>
  <c r="M3177" i="15"/>
  <c r="L3177" i="15"/>
  <c r="N3173" i="15"/>
  <c r="M3173" i="15"/>
  <c r="L3173" i="15"/>
  <c r="N3169" i="15"/>
  <c r="M3169" i="15"/>
  <c r="L3169" i="15"/>
  <c r="N3165" i="15"/>
  <c r="M3165" i="15"/>
  <c r="L3165" i="15"/>
  <c r="N3161" i="15"/>
  <c r="M3161" i="15"/>
  <c r="L3161" i="15"/>
  <c r="M3157" i="15"/>
  <c r="N3157" i="15"/>
  <c r="L3157" i="15"/>
  <c r="N3153" i="15"/>
  <c r="M3153" i="15"/>
  <c r="L3153" i="15"/>
  <c r="N3149" i="15"/>
  <c r="M3149" i="15"/>
  <c r="L3149" i="15"/>
  <c r="N3145" i="15"/>
  <c r="M3145" i="15"/>
  <c r="L3145" i="15"/>
  <c r="N3141" i="15"/>
  <c r="M3141" i="15"/>
  <c r="L3141" i="15"/>
  <c r="N3137" i="15"/>
  <c r="M3137" i="15"/>
  <c r="L3137" i="15"/>
  <c r="N3133" i="15"/>
  <c r="M3133" i="15"/>
  <c r="L3133" i="15"/>
  <c r="N3129" i="15"/>
  <c r="M3129" i="15"/>
  <c r="L3129" i="15"/>
  <c r="N3125" i="15"/>
  <c r="M3125" i="15"/>
  <c r="L3125" i="15"/>
  <c r="N3121" i="15"/>
  <c r="M3121" i="15"/>
  <c r="L3121" i="15"/>
  <c r="N3117" i="15"/>
  <c r="M3117" i="15"/>
  <c r="L3117" i="15"/>
  <c r="N3113" i="15"/>
  <c r="M3113" i="15"/>
  <c r="L3113" i="15"/>
  <c r="N3109" i="15"/>
  <c r="M3109" i="15"/>
  <c r="L3109" i="15"/>
  <c r="N3105" i="15"/>
  <c r="M3105" i="15"/>
  <c r="L3105" i="15"/>
  <c r="N3101" i="15"/>
  <c r="M3101" i="15"/>
  <c r="L3101" i="15"/>
  <c r="N3097" i="15"/>
  <c r="M3097" i="15"/>
  <c r="L3097" i="15"/>
  <c r="M3093" i="15"/>
  <c r="N3093" i="15"/>
  <c r="L3093" i="15"/>
  <c r="N3089" i="15"/>
  <c r="M3089" i="15"/>
  <c r="L3089" i="15"/>
  <c r="N3085" i="15"/>
  <c r="M3085" i="15"/>
  <c r="L3085" i="15"/>
  <c r="N3081" i="15"/>
  <c r="M3081" i="15"/>
  <c r="L3081" i="15"/>
  <c r="N3077" i="15"/>
  <c r="M3077" i="15"/>
  <c r="L3077" i="15"/>
  <c r="N3073" i="15"/>
  <c r="M3073" i="15"/>
  <c r="L3073" i="15"/>
  <c r="N3069" i="15"/>
  <c r="M3069" i="15"/>
  <c r="L3069" i="15"/>
  <c r="N3065" i="15"/>
  <c r="M3065" i="15"/>
  <c r="L3065" i="15"/>
  <c r="N3061" i="15"/>
  <c r="M3061" i="15"/>
  <c r="L3061" i="15"/>
  <c r="N897" i="15"/>
  <c r="M897" i="15"/>
  <c r="L897" i="15"/>
  <c r="N3053" i="15"/>
  <c r="M3053" i="15"/>
  <c r="L3053" i="15"/>
  <c r="N3049" i="15"/>
  <c r="M3049" i="15"/>
  <c r="L3049" i="15"/>
  <c r="N3045" i="15"/>
  <c r="M3045" i="15"/>
  <c r="L3045" i="15"/>
  <c r="N3041" i="15"/>
  <c r="M3041" i="15"/>
  <c r="L3041" i="15"/>
  <c r="N3037" i="15"/>
  <c r="M3037" i="15"/>
  <c r="L3037" i="15"/>
  <c r="N3033" i="15"/>
  <c r="M3033" i="15"/>
  <c r="L3033" i="15"/>
  <c r="M3029" i="15"/>
  <c r="N3029" i="15"/>
  <c r="L3029" i="15"/>
  <c r="N3025" i="15"/>
  <c r="M3025" i="15"/>
  <c r="L3025" i="15"/>
  <c r="N3021" i="15"/>
  <c r="M3021" i="15"/>
  <c r="L3021" i="15"/>
  <c r="N3017" i="15"/>
  <c r="M3017" i="15"/>
  <c r="L3017" i="15"/>
  <c r="N3013" i="15"/>
  <c r="M3013" i="15"/>
  <c r="L3013" i="15"/>
  <c r="N3009" i="15"/>
  <c r="M3009" i="15"/>
  <c r="L3009" i="15"/>
  <c r="N3005" i="15"/>
  <c r="M3005" i="15"/>
  <c r="L3005" i="15"/>
  <c r="N3001" i="15"/>
  <c r="M3001" i="15"/>
  <c r="L3001" i="15"/>
  <c r="N2997" i="15"/>
  <c r="M2997" i="15"/>
  <c r="L2997" i="15"/>
  <c r="N2993" i="15"/>
  <c r="M2993" i="15"/>
  <c r="L2993" i="15"/>
  <c r="N2989" i="15"/>
  <c r="M2989" i="15"/>
  <c r="L2989" i="15"/>
  <c r="N2985" i="15"/>
  <c r="M2985" i="15"/>
  <c r="L2985" i="15"/>
  <c r="N2981" i="15"/>
  <c r="M2981" i="15"/>
  <c r="L2981" i="15"/>
  <c r="N2977" i="15"/>
  <c r="M2977" i="15"/>
  <c r="L2977" i="15"/>
  <c r="N2973" i="15"/>
  <c r="M2973" i="15"/>
  <c r="L2973" i="15"/>
  <c r="N2969" i="15"/>
  <c r="M2969" i="15"/>
  <c r="L2969" i="15"/>
  <c r="N2965" i="15"/>
  <c r="M2965" i="15"/>
  <c r="L2965" i="15"/>
  <c r="N2961" i="15"/>
  <c r="M2961" i="15"/>
  <c r="L2961" i="15"/>
  <c r="N2957" i="15"/>
  <c r="M2957" i="15"/>
  <c r="L2957" i="15"/>
  <c r="N2953" i="15"/>
  <c r="M2953" i="15"/>
  <c r="L2953" i="15"/>
  <c r="N2949" i="15"/>
  <c r="M2949" i="15"/>
  <c r="L2949" i="15"/>
  <c r="N2945" i="15"/>
  <c r="M2945" i="15"/>
  <c r="L2945" i="15"/>
  <c r="N2941" i="15"/>
  <c r="M2941" i="15"/>
  <c r="L2941" i="15"/>
  <c r="N2937" i="15"/>
  <c r="M2937" i="15"/>
  <c r="L2937" i="15"/>
  <c r="N2933" i="15"/>
  <c r="M2933" i="15"/>
  <c r="L2933" i="15"/>
  <c r="N2929" i="15"/>
  <c r="M2929" i="15"/>
  <c r="L2929" i="15"/>
  <c r="N2925" i="15"/>
  <c r="M2925" i="15"/>
  <c r="L2925" i="15"/>
  <c r="N2921" i="15"/>
  <c r="M2921" i="15"/>
  <c r="L2921" i="15"/>
  <c r="N2917" i="15"/>
  <c r="M2917" i="15"/>
  <c r="L2917" i="15"/>
  <c r="N2913" i="15"/>
  <c r="M2913" i="15"/>
  <c r="L2913" i="15"/>
  <c r="N2909" i="15"/>
  <c r="M2909" i="15"/>
  <c r="L2909" i="15"/>
  <c r="N2905" i="15"/>
  <c r="M2905" i="15"/>
  <c r="L2905" i="15"/>
  <c r="M2901" i="15"/>
  <c r="N2901" i="15"/>
  <c r="L2901" i="15"/>
  <c r="N2897" i="15"/>
  <c r="M2897" i="15"/>
  <c r="L2897" i="15"/>
  <c r="N2893" i="15"/>
  <c r="M2893" i="15"/>
  <c r="L2893" i="15"/>
  <c r="N2889" i="15"/>
  <c r="M2889" i="15"/>
  <c r="L2889" i="15"/>
  <c r="N2885" i="15"/>
  <c r="M2885" i="15"/>
  <c r="L2885" i="15"/>
  <c r="N2881" i="15"/>
  <c r="M2881" i="15"/>
  <c r="L2881" i="15"/>
  <c r="N2247" i="15"/>
  <c r="M2247" i="15"/>
  <c r="L2247" i="15"/>
  <c r="N2873" i="15"/>
  <c r="M2873" i="15"/>
  <c r="L2873" i="15"/>
  <c r="N2869" i="15"/>
  <c r="M2869" i="15"/>
  <c r="L2869" i="15"/>
  <c r="N2865" i="15"/>
  <c r="M2865" i="15"/>
  <c r="L2865" i="15"/>
  <c r="N2861" i="15"/>
  <c r="M2861" i="15"/>
  <c r="L2861" i="15"/>
  <c r="N2857" i="15"/>
  <c r="M2857" i="15"/>
  <c r="L2857" i="15"/>
  <c r="N2853" i="15"/>
  <c r="M2853" i="15"/>
  <c r="L2853" i="15"/>
  <c r="N2849" i="15"/>
  <c r="M2849" i="15"/>
  <c r="L2849" i="15"/>
  <c r="N2845" i="15"/>
  <c r="M2845" i="15"/>
  <c r="L2845" i="15"/>
  <c r="N2841" i="15"/>
  <c r="M2841" i="15"/>
  <c r="L2841" i="15"/>
  <c r="M2837" i="15"/>
  <c r="N2837" i="15"/>
  <c r="L2837" i="15"/>
  <c r="N2833" i="15"/>
  <c r="M2833" i="15"/>
  <c r="L2833" i="15"/>
  <c r="N2829" i="15"/>
  <c r="M2829" i="15"/>
  <c r="L2829" i="15"/>
  <c r="N2825" i="15"/>
  <c r="M2825" i="15"/>
  <c r="L2825" i="15"/>
  <c r="N2821" i="15"/>
  <c r="M2821" i="15"/>
  <c r="L2821" i="15"/>
  <c r="N2817" i="15"/>
  <c r="M2817" i="15"/>
  <c r="L2817" i="15"/>
  <c r="N2813" i="15"/>
  <c r="M2813" i="15"/>
  <c r="L2813" i="15"/>
  <c r="N2809" i="15"/>
  <c r="M2809" i="15"/>
  <c r="L2809" i="15"/>
  <c r="N2805" i="15"/>
  <c r="M2805" i="15"/>
  <c r="L2805" i="15"/>
  <c r="N2801" i="15"/>
  <c r="M2801" i="15"/>
  <c r="L2801" i="15"/>
  <c r="N2797" i="15"/>
  <c r="M2797" i="15"/>
  <c r="L2797" i="15"/>
  <c r="N2793" i="15"/>
  <c r="M2793" i="15"/>
  <c r="L2793" i="15"/>
  <c r="N2789" i="15"/>
  <c r="M2789" i="15"/>
  <c r="L2789" i="15"/>
  <c r="N2785" i="15"/>
  <c r="M2785" i="15"/>
  <c r="L2785" i="15"/>
  <c r="N2781" i="15"/>
  <c r="M2781" i="15"/>
  <c r="L2781" i="15"/>
  <c r="N2777" i="15"/>
  <c r="M2777" i="15"/>
  <c r="L2777" i="15"/>
  <c r="M2773" i="15"/>
  <c r="N2773" i="15"/>
  <c r="L2773" i="15"/>
  <c r="N2769" i="15"/>
  <c r="M2769" i="15"/>
  <c r="L2769" i="15"/>
  <c r="N2765" i="15"/>
  <c r="M2765" i="15"/>
  <c r="L2765" i="15"/>
  <c r="N2761" i="15"/>
  <c r="M2761" i="15"/>
  <c r="L2761" i="15"/>
  <c r="N2757" i="15"/>
  <c r="M2757" i="15"/>
  <c r="L2757" i="15"/>
  <c r="N2753" i="15"/>
  <c r="M2753" i="15"/>
  <c r="L2753" i="15"/>
  <c r="N2749" i="15"/>
  <c r="M2749" i="15"/>
  <c r="L2749" i="15"/>
  <c r="N2745" i="15"/>
  <c r="M2745" i="15"/>
  <c r="L2745" i="15"/>
  <c r="N2741" i="15"/>
  <c r="M2741" i="15"/>
  <c r="L2741" i="15"/>
  <c r="N2737" i="15"/>
  <c r="M2737" i="15"/>
  <c r="L2737" i="15"/>
  <c r="N2733" i="15"/>
  <c r="M2733" i="15"/>
  <c r="L2733" i="15"/>
  <c r="N2729" i="15"/>
  <c r="M2729" i="15"/>
  <c r="L2729" i="15"/>
  <c r="N2725" i="15"/>
  <c r="M2725" i="15"/>
  <c r="L2725" i="15"/>
  <c r="N2721" i="15"/>
  <c r="M2721" i="15"/>
  <c r="L2721" i="15"/>
  <c r="N2717" i="15"/>
  <c r="M2717" i="15"/>
  <c r="L2717" i="15"/>
  <c r="N2713" i="15"/>
  <c r="M2713" i="15"/>
  <c r="L2713" i="15"/>
  <c r="N2709" i="15"/>
  <c r="M2709" i="15"/>
  <c r="L2709" i="15"/>
  <c r="N2705" i="15"/>
  <c r="M2705" i="15"/>
  <c r="L2705" i="15"/>
  <c r="N2701" i="15"/>
  <c r="M2701" i="15"/>
  <c r="L2701" i="15"/>
  <c r="N1347" i="15"/>
  <c r="M1347" i="15"/>
  <c r="L1347" i="15"/>
  <c r="N2693" i="15"/>
  <c r="M2693" i="15"/>
  <c r="L2693" i="15"/>
  <c r="N2689" i="15"/>
  <c r="M2689" i="15"/>
  <c r="L2689" i="15"/>
  <c r="N2685" i="15"/>
  <c r="M2685" i="15"/>
  <c r="L2685" i="15"/>
  <c r="N2681" i="15"/>
  <c r="M2681" i="15"/>
  <c r="L2681" i="15"/>
  <c r="N2677" i="15"/>
  <c r="M2677" i="15"/>
  <c r="L2677" i="15"/>
  <c r="N2673" i="15"/>
  <c r="M2673" i="15"/>
  <c r="L2673" i="15"/>
  <c r="N2669" i="15"/>
  <c r="M2669" i="15"/>
  <c r="L2669" i="15"/>
  <c r="N2665" i="15"/>
  <c r="M2665" i="15"/>
  <c r="L2665" i="15"/>
  <c r="N2661" i="15"/>
  <c r="M2661" i="15"/>
  <c r="L2661" i="15"/>
  <c r="N2657" i="15"/>
  <c r="M2657" i="15"/>
  <c r="L2657" i="15"/>
  <c r="N2653" i="15"/>
  <c r="M2653" i="15"/>
  <c r="L2653" i="15"/>
  <c r="N2649" i="15"/>
  <c r="M2649" i="15"/>
  <c r="L2649" i="15"/>
  <c r="M2645" i="15"/>
  <c r="N2645" i="15"/>
  <c r="L2645" i="15"/>
  <c r="N2641" i="15"/>
  <c r="M2641" i="15"/>
  <c r="L2641" i="15"/>
  <c r="N2637" i="15"/>
  <c r="M2637" i="15"/>
  <c r="L2637" i="15"/>
  <c r="N2633" i="15"/>
  <c r="M2633" i="15"/>
  <c r="L2633" i="15"/>
  <c r="N2629" i="15"/>
  <c r="M2629" i="15"/>
  <c r="L2629" i="15"/>
  <c r="N2625" i="15"/>
  <c r="M2625" i="15"/>
  <c r="L2625" i="15"/>
  <c r="N2621" i="15"/>
  <c r="M2621" i="15"/>
  <c r="L2621" i="15"/>
  <c r="N2617" i="15"/>
  <c r="M2617" i="15"/>
  <c r="L2617" i="15"/>
  <c r="N2613" i="15"/>
  <c r="M2613" i="15"/>
  <c r="L2613" i="15"/>
  <c r="N2609" i="15"/>
  <c r="M2609" i="15"/>
  <c r="L2609" i="15"/>
  <c r="N2605" i="15"/>
  <c r="M2605" i="15"/>
  <c r="L2605" i="15"/>
  <c r="N2601" i="15"/>
  <c r="M2601" i="15"/>
  <c r="L2601" i="15"/>
  <c r="N2597" i="15"/>
  <c r="M2597" i="15"/>
  <c r="L2597" i="15"/>
  <c r="N2593" i="15"/>
  <c r="M2593" i="15"/>
  <c r="L2593" i="15"/>
  <c r="N2589" i="15"/>
  <c r="M2589" i="15"/>
  <c r="L2589" i="15"/>
  <c r="N2585" i="15"/>
  <c r="M2585" i="15"/>
  <c r="L2585" i="15"/>
  <c r="M2581" i="15"/>
  <c r="N2581" i="15"/>
  <c r="L2581" i="15"/>
  <c r="N2577" i="15"/>
  <c r="M2577" i="15"/>
  <c r="L2577" i="15"/>
  <c r="N2573" i="15"/>
  <c r="M2573" i="15"/>
  <c r="L2573" i="15"/>
  <c r="N2569" i="15"/>
  <c r="M2569" i="15"/>
  <c r="L2569" i="15"/>
  <c r="N2565" i="15"/>
  <c r="M2565" i="15"/>
  <c r="L2565" i="15"/>
  <c r="N2561" i="15"/>
  <c r="M2561" i="15"/>
  <c r="L2561" i="15"/>
  <c r="N2557" i="15"/>
  <c r="M2557" i="15"/>
  <c r="L2557" i="15"/>
  <c r="N2553" i="15"/>
  <c r="M2553" i="15"/>
  <c r="L2553" i="15"/>
  <c r="N2549" i="15"/>
  <c r="M2549" i="15"/>
  <c r="L2549" i="15"/>
  <c r="N2545" i="15"/>
  <c r="M2545" i="15"/>
  <c r="L2545" i="15"/>
  <c r="N2541" i="15"/>
  <c r="M2541" i="15"/>
  <c r="L2541" i="15"/>
  <c r="N2537" i="15"/>
  <c r="M2537" i="15"/>
  <c r="L2537" i="15"/>
  <c r="N2533" i="15"/>
  <c r="M2533" i="15"/>
  <c r="L2533" i="15"/>
  <c r="N2529" i="15"/>
  <c r="M2529" i="15"/>
  <c r="L2529" i="15"/>
  <c r="N2525" i="15"/>
  <c r="M2525" i="15"/>
  <c r="L2525" i="15"/>
  <c r="N2521" i="15"/>
  <c r="M2521" i="15"/>
  <c r="L2521" i="15"/>
  <c r="M987" i="15"/>
  <c r="N987" i="15"/>
  <c r="L987" i="15"/>
  <c r="N2513" i="15"/>
  <c r="M2513" i="15"/>
  <c r="L2513" i="15"/>
  <c r="N2509" i="15"/>
  <c r="M2509" i="15"/>
  <c r="L2509" i="15"/>
  <c r="N2505" i="15"/>
  <c r="M2505" i="15"/>
  <c r="L2505" i="15"/>
  <c r="N2501" i="15"/>
  <c r="M2501" i="15"/>
  <c r="L2501" i="15"/>
  <c r="N2497" i="15"/>
  <c r="M2497" i="15"/>
  <c r="L2497" i="15"/>
  <c r="N2493" i="15"/>
  <c r="M2493" i="15"/>
  <c r="L2493" i="15"/>
  <c r="N2489" i="15"/>
  <c r="M2489" i="15"/>
  <c r="L2489" i="15"/>
  <c r="N2485" i="15"/>
  <c r="M2485" i="15"/>
  <c r="L2485" i="15"/>
  <c r="N2481" i="15"/>
  <c r="M2481" i="15"/>
  <c r="L2481" i="15"/>
  <c r="N2477" i="15"/>
  <c r="M2477" i="15"/>
  <c r="L2477" i="15"/>
  <c r="N2473" i="15"/>
  <c r="M2473" i="15"/>
  <c r="L2473" i="15"/>
  <c r="N2469" i="15"/>
  <c r="M2469" i="15"/>
  <c r="L2469" i="15"/>
  <c r="N2465" i="15"/>
  <c r="M2465" i="15"/>
  <c r="L2465" i="15"/>
  <c r="N2461" i="15"/>
  <c r="M2461" i="15"/>
  <c r="L2461" i="15"/>
  <c r="N2457" i="15"/>
  <c r="M2457" i="15"/>
  <c r="L2457" i="15"/>
  <c r="N2453" i="15"/>
  <c r="M2453" i="15"/>
  <c r="L2453" i="15"/>
  <c r="N2449" i="15"/>
  <c r="M2449" i="15"/>
  <c r="L2449" i="15"/>
  <c r="N2445" i="15"/>
  <c r="M2445" i="15"/>
  <c r="L2445" i="15"/>
  <c r="N2441" i="15"/>
  <c r="M2441" i="15"/>
  <c r="L2441" i="15"/>
  <c r="N2437" i="15"/>
  <c r="M2437" i="15"/>
  <c r="L2437" i="15"/>
  <c r="N2433" i="15"/>
  <c r="M2433" i="15"/>
  <c r="L2433" i="15"/>
  <c r="N2429" i="15"/>
  <c r="M2429" i="15"/>
  <c r="L2429" i="15"/>
  <c r="N2425" i="15"/>
  <c r="M2425" i="15"/>
  <c r="L2425" i="15"/>
  <c r="N2421" i="15"/>
  <c r="M2421" i="15"/>
  <c r="L2421" i="15"/>
  <c r="N2417" i="15"/>
  <c r="M2417" i="15"/>
  <c r="L2417" i="15"/>
  <c r="N2413" i="15"/>
  <c r="M2413" i="15"/>
  <c r="L2413" i="15"/>
  <c r="N2409" i="15"/>
  <c r="M2409" i="15"/>
  <c r="L2409" i="15"/>
  <c r="N2405" i="15"/>
  <c r="M2405" i="15"/>
  <c r="L2405" i="15"/>
  <c r="N2401" i="15"/>
  <c r="M2401" i="15"/>
  <c r="L2401" i="15"/>
  <c r="N2397" i="15"/>
  <c r="M2397" i="15"/>
  <c r="L2397" i="15"/>
  <c r="N2393" i="15"/>
  <c r="M2393" i="15"/>
  <c r="L2393" i="15"/>
  <c r="M2389" i="15"/>
  <c r="N2389" i="15"/>
  <c r="L2389" i="15"/>
  <c r="N2385" i="15"/>
  <c r="M2385" i="15"/>
  <c r="L2385" i="15"/>
  <c r="N2381" i="15"/>
  <c r="M2381" i="15"/>
  <c r="L2381" i="15"/>
  <c r="N2377" i="15"/>
  <c r="M2377" i="15"/>
  <c r="L2377" i="15"/>
  <c r="N2373" i="15"/>
  <c r="M2373" i="15"/>
  <c r="L2373" i="15"/>
  <c r="N2369" i="15"/>
  <c r="M2369" i="15"/>
  <c r="L2369" i="15"/>
  <c r="N2365" i="15"/>
  <c r="M2365" i="15"/>
  <c r="L2365" i="15"/>
  <c r="N2361" i="15"/>
  <c r="M2361" i="15"/>
  <c r="L2361" i="15"/>
  <c r="N2357" i="15"/>
  <c r="M2357" i="15"/>
  <c r="L2357" i="15"/>
  <c r="N2353" i="15"/>
  <c r="M2353" i="15"/>
  <c r="L2353" i="15"/>
  <c r="N2349" i="15"/>
  <c r="M2349" i="15"/>
  <c r="L2349" i="15"/>
  <c r="N2345" i="15"/>
  <c r="M2345" i="15"/>
  <c r="L2345" i="15"/>
  <c r="N2341" i="15"/>
  <c r="M2341" i="15"/>
  <c r="L2341" i="15"/>
  <c r="N4047" i="15"/>
  <c r="M4047" i="15"/>
  <c r="L4047" i="15"/>
  <c r="N2333" i="15"/>
  <c r="M2333" i="15"/>
  <c r="L2333" i="15"/>
  <c r="N2329" i="15"/>
  <c r="M2329" i="15"/>
  <c r="L2329" i="15"/>
  <c r="M2325" i="15"/>
  <c r="N2325" i="15"/>
  <c r="L2325" i="15"/>
  <c r="N2321" i="15"/>
  <c r="M2321" i="15"/>
  <c r="L2321" i="15"/>
  <c r="N2317" i="15"/>
  <c r="M2317" i="15"/>
  <c r="L2317" i="15"/>
  <c r="N2313" i="15"/>
  <c r="M2313" i="15"/>
  <c r="L2313" i="15"/>
  <c r="N2309" i="15"/>
  <c r="M2309" i="15"/>
  <c r="L2309" i="15"/>
  <c r="N2305" i="15"/>
  <c r="M2305" i="15"/>
  <c r="L2305" i="15"/>
  <c r="N2301" i="15"/>
  <c r="M2301" i="15"/>
  <c r="L2301" i="15"/>
  <c r="N2297" i="15"/>
  <c r="M2297" i="15"/>
  <c r="L2297" i="15"/>
  <c r="N2293" i="15"/>
  <c r="M2293" i="15"/>
  <c r="L2293" i="15"/>
  <c r="N2289" i="15"/>
  <c r="M2289" i="15"/>
  <c r="L2289" i="15"/>
  <c r="N2285" i="15"/>
  <c r="M2285" i="15"/>
  <c r="L2285" i="15"/>
  <c r="N2281" i="15"/>
  <c r="M2281" i="15"/>
  <c r="L2281" i="15"/>
  <c r="N2277" i="15"/>
  <c r="M2277" i="15"/>
  <c r="L2277" i="15"/>
  <c r="N2273" i="15"/>
  <c r="M2273" i="15"/>
  <c r="L2273" i="15"/>
  <c r="N2269" i="15"/>
  <c r="M2269" i="15"/>
  <c r="L2269" i="15"/>
  <c r="N2265" i="15"/>
  <c r="M2265" i="15"/>
  <c r="L2265" i="15"/>
  <c r="N2261" i="15"/>
  <c r="M2261" i="15"/>
  <c r="L2261" i="15"/>
  <c r="N2257" i="15"/>
  <c r="M2257" i="15"/>
  <c r="L2257" i="15"/>
  <c r="N2253" i="15"/>
  <c r="M2253" i="15"/>
  <c r="L2253" i="15"/>
  <c r="N2164" i="15"/>
  <c r="M2164" i="15"/>
  <c r="L2164" i="15"/>
  <c r="N2251" i="15"/>
  <c r="M2251" i="15"/>
  <c r="L2251" i="15"/>
  <c r="N2246" i="15"/>
  <c r="M2246" i="15"/>
  <c r="L2246" i="15"/>
  <c r="N2242" i="15"/>
  <c r="M2242" i="15"/>
  <c r="L2242" i="15"/>
  <c r="N2238" i="15"/>
  <c r="M2238" i="15"/>
  <c r="L2238" i="15"/>
  <c r="N2234" i="15"/>
  <c r="M2234" i="15"/>
  <c r="L2234" i="15"/>
  <c r="N2230" i="15"/>
  <c r="M2230" i="15"/>
  <c r="L2230" i="15"/>
  <c r="N2226" i="15"/>
  <c r="M2226" i="15"/>
  <c r="L2226" i="15"/>
  <c r="N2222" i="15"/>
  <c r="M2222" i="15"/>
  <c r="L2222" i="15"/>
  <c r="N2218" i="15"/>
  <c r="M2218" i="15"/>
  <c r="L2218" i="15"/>
  <c r="N2214" i="15"/>
  <c r="M2214" i="15"/>
  <c r="L2214" i="15"/>
  <c r="N2210" i="15"/>
  <c r="M2210" i="15"/>
  <c r="L2210" i="15"/>
  <c r="N2206" i="15"/>
  <c r="M2206" i="15"/>
  <c r="L2206" i="15"/>
  <c r="N2202" i="15"/>
  <c r="M2202" i="15"/>
  <c r="L2202" i="15"/>
  <c r="N2198" i="15"/>
  <c r="M2198" i="15"/>
  <c r="L2198" i="15"/>
  <c r="N2194" i="15"/>
  <c r="M2194" i="15"/>
  <c r="L2194" i="15"/>
  <c r="N2190" i="15"/>
  <c r="M2190" i="15"/>
  <c r="L2190" i="15"/>
  <c r="N2186" i="15"/>
  <c r="M2186" i="15"/>
  <c r="L2186" i="15"/>
  <c r="N2182" i="15"/>
  <c r="M2182" i="15"/>
  <c r="L2182" i="15"/>
  <c r="N2178" i="15"/>
  <c r="M2178" i="15"/>
  <c r="L2178" i="15"/>
  <c r="N2174" i="15"/>
  <c r="M2174" i="15"/>
  <c r="L2174" i="15"/>
  <c r="N2170" i="15"/>
  <c r="M2170" i="15"/>
  <c r="L2170" i="15"/>
  <c r="N2161" i="15"/>
  <c r="M2161" i="15"/>
  <c r="L2161" i="15"/>
  <c r="N4137" i="15"/>
  <c r="M4137" i="15"/>
  <c r="L4137" i="15"/>
  <c r="N2153" i="15"/>
  <c r="M2153" i="15"/>
  <c r="L2153" i="15"/>
  <c r="N2149" i="15"/>
  <c r="M2149" i="15"/>
  <c r="L2149" i="15"/>
  <c r="N2145" i="15"/>
  <c r="M2145" i="15"/>
  <c r="L2145" i="15"/>
  <c r="N2141" i="15"/>
  <c r="M2141" i="15"/>
  <c r="L2141" i="15"/>
  <c r="N2137" i="15"/>
  <c r="M2137" i="15"/>
  <c r="L2137" i="15"/>
  <c r="N2133" i="15"/>
  <c r="M2133" i="15"/>
  <c r="L2133" i="15"/>
  <c r="N2129" i="15"/>
  <c r="M2129" i="15"/>
  <c r="L2129" i="15"/>
  <c r="N2125" i="15"/>
  <c r="M2125" i="15"/>
  <c r="L2125" i="15"/>
  <c r="N2121" i="15"/>
  <c r="M2121" i="15"/>
  <c r="L2121" i="15"/>
  <c r="N2117" i="15"/>
  <c r="M2117" i="15"/>
  <c r="L2117" i="15"/>
  <c r="N2113" i="15"/>
  <c r="M2113" i="15"/>
  <c r="L2113" i="15"/>
  <c r="N2109" i="15"/>
  <c r="M2109" i="15"/>
  <c r="L2109" i="15"/>
  <c r="N2105" i="15"/>
  <c r="M2105" i="15"/>
  <c r="L2105" i="15"/>
  <c r="N2101" i="15"/>
  <c r="M2101" i="15"/>
  <c r="L2101" i="15"/>
  <c r="N2097" i="15"/>
  <c r="M2097" i="15"/>
  <c r="L2097" i="15"/>
  <c r="N2093" i="15"/>
  <c r="M2093" i="15"/>
  <c r="L2093" i="15"/>
  <c r="N2089" i="15"/>
  <c r="M2089" i="15"/>
  <c r="L2089" i="15"/>
  <c r="N2085" i="15"/>
  <c r="M2085" i="15"/>
  <c r="L2085" i="15"/>
  <c r="N2081" i="15"/>
  <c r="M2081" i="15"/>
  <c r="L2081" i="15"/>
  <c r="N2077" i="15"/>
  <c r="M2077" i="15"/>
  <c r="L2077" i="15"/>
  <c r="N2073" i="15"/>
  <c r="M2073" i="15"/>
  <c r="L2073" i="15"/>
  <c r="N2069" i="15"/>
  <c r="M2069" i="15"/>
  <c r="L2069" i="15"/>
  <c r="N2065" i="15"/>
  <c r="M2065" i="15"/>
  <c r="L2065" i="15"/>
  <c r="N2061" i="15"/>
  <c r="M2061" i="15"/>
  <c r="L2061" i="15"/>
  <c r="N2057" i="15"/>
  <c r="M2057" i="15"/>
  <c r="L2057" i="15"/>
  <c r="N2053" i="15"/>
  <c r="M2053" i="15"/>
  <c r="L2053" i="15"/>
  <c r="N2049" i="15"/>
  <c r="M2049" i="15"/>
  <c r="L2049" i="15"/>
  <c r="N2045" i="15"/>
  <c r="M2045" i="15"/>
  <c r="L2045" i="15"/>
  <c r="N2041" i="15"/>
  <c r="M2041" i="15"/>
  <c r="L2041" i="15"/>
  <c r="N2037" i="15"/>
  <c r="M2037" i="15"/>
  <c r="L2037" i="15"/>
  <c r="N2033" i="15"/>
  <c r="M2033" i="15"/>
  <c r="L2033" i="15"/>
  <c r="N2029" i="15"/>
  <c r="M2029" i="15"/>
  <c r="L2029" i="15"/>
  <c r="N2025" i="15"/>
  <c r="M2025" i="15"/>
  <c r="L2025" i="15"/>
  <c r="N2021" i="15"/>
  <c r="M2021" i="15"/>
  <c r="L2021" i="15"/>
  <c r="N2017" i="15"/>
  <c r="M2017" i="15"/>
  <c r="L2017" i="15"/>
  <c r="N2013" i="15"/>
  <c r="M2013" i="15"/>
  <c r="L2013" i="15"/>
  <c r="N2009" i="15"/>
  <c r="M2009" i="15"/>
  <c r="L2009" i="15"/>
  <c r="N2005" i="15"/>
  <c r="M2005" i="15"/>
  <c r="L2005" i="15"/>
  <c r="N2001" i="15"/>
  <c r="M2001" i="15"/>
  <c r="L2001" i="15"/>
  <c r="N1997" i="15"/>
  <c r="M1997" i="15"/>
  <c r="L1997" i="15"/>
  <c r="N1993" i="15"/>
  <c r="M1993" i="15"/>
  <c r="L1993" i="15"/>
  <c r="N1989" i="15"/>
  <c r="M1989" i="15"/>
  <c r="L1989" i="15"/>
  <c r="N1985" i="15"/>
  <c r="M1985" i="15"/>
  <c r="L1985" i="15"/>
  <c r="N1981" i="15"/>
  <c r="M1981" i="15"/>
  <c r="L1981" i="15"/>
  <c r="N807" i="15"/>
  <c r="M807" i="15"/>
  <c r="L807" i="15"/>
  <c r="N1973" i="15"/>
  <c r="M1973" i="15"/>
  <c r="L1973" i="15"/>
  <c r="N1969" i="15"/>
  <c r="M1969" i="15"/>
  <c r="L1969" i="15"/>
  <c r="N1965" i="15"/>
  <c r="M1965" i="15"/>
  <c r="L1965" i="15"/>
  <c r="N1961" i="15"/>
  <c r="M1961" i="15"/>
  <c r="L1961" i="15"/>
  <c r="N1957" i="15"/>
  <c r="M1957" i="15"/>
  <c r="L1957" i="15"/>
  <c r="N1953" i="15"/>
  <c r="M1953" i="15"/>
  <c r="L1953" i="15"/>
  <c r="N1949" i="15"/>
  <c r="M1949" i="15"/>
  <c r="L1949" i="15"/>
  <c r="N1945" i="15"/>
  <c r="M1945" i="15"/>
  <c r="L1945" i="15"/>
  <c r="N1941" i="15"/>
  <c r="M1941" i="15"/>
  <c r="L1941" i="15"/>
  <c r="N1937" i="15"/>
  <c r="M1937" i="15"/>
  <c r="L1937" i="15"/>
  <c r="N1933" i="15"/>
  <c r="M1933" i="15"/>
  <c r="L1933" i="15"/>
  <c r="N1929" i="15"/>
  <c r="M1929" i="15"/>
  <c r="L1929" i="15"/>
  <c r="N1925" i="15"/>
  <c r="M1925" i="15"/>
  <c r="L1925" i="15"/>
  <c r="N1921" i="15"/>
  <c r="M1921" i="15"/>
  <c r="L1921" i="15"/>
  <c r="N1917" i="15"/>
  <c r="M1917" i="15"/>
  <c r="L1917" i="15"/>
  <c r="N1913" i="15"/>
  <c r="M1913" i="15"/>
  <c r="L1913" i="15"/>
  <c r="N1909" i="15"/>
  <c r="M1909" i="15"/>
  <c r="L1909" i="15"/>
  <c r="N1905" i="15"/>
  <c r="M1905" i="15"/>
  <c r="L1905" i="15"/>
  <c r="N1901" i="15"/>
  <c r="M1901" i="15"/>
  <c r="L1901" i="15"/>
  <c r="N1897" i="15"/>
  <c r="M1897" i="15"/>
  <c r="L1897" i="15"/>
  <c r="N1893" i="15"/>
  <c r="M1893" i="15"/>
  <c r="L1893" i="15"/>
  <c r="N1889" i="15"/>
  <c r="M1889" i="15"/>
  <c r="L1889" i="15"/>
  <c r="N1885" i="15"/>
  <c r="M1885" i="15"/>
  <c r="L1885" i="15"/>
  <c r="N1881" i="15"/>
  <c r="M1881" i="15"/>
  <c r="L1881" i="15"/>
  <c r="N1877" i="15"/>
  <c r="M1877" i="15"/>
  <c r="L1877" i="15"/>
  <c r="N1873" i="15"/>
  <c r="M1873" i="15"/>
  <c r="L1873" i="15"/>
  <c r="N1869" i="15"/>
  <c r="M1869" i="15"/>
  <c r="L1869" i="15"/>
  <c r="N1865" i="15"/>
  <c r="M1865" i="15"/>
  <c r="L1865" i="15"/>
  <c r="N1861" i="15"/>
  <c r="M1861" i="15"/>
  <c r="L1861" i="15"/>
  <c r="N1857" i="15"/>
  <c r="M1857" i="15"/>
  <c r="L1857" i="15"/>
  <c r="N1853" i="15"/>
  <c r="M1853" i="15"/>
  <c r="L1853" i="15"/>
  <c r="N1849" i="15"/>
  <c r="M1849" i="15"/>
  <c r="L1849" i="15"/>
  <c r="N1845" i="15"/>
  <c r="M1845" i="15"/>
  <c r="L1845" i="15"/>
  <c r="N1841" i="15"/>
  <c r="M1841" i="15"/>
  <c r="L1841" i="15"/>
  <c r="N1837" i="15"/>
  <c r="M1837" i="15"/>
  <c r="L1837" i="15"/>
  <c r="N1833" i="15"/>
  <c r="M1833" i="15"/>
  <c r="L1833" i="15"/>
  <c r="N1829" i="15"/>
  <c r="M1829" i="15"/>
  <c r="L1829" i="15"/>
  <c r="N1825" i="15"/>
  <c r="M1825" i="15"/>
  <c r="L1825" i="15"/>
  <c r="N1821" i="15"/>
  <c r="M1821" i="15"/>
  <c r="L1821" i="15"/>
  <c r="N1817" i="15"/>
  <c r="M1817" i="15"/>
  <c r="L1817" i="15"/>
  <c r="N1813" i="15"/>
  <c r="M1813" i="15"/>
  <c r="L1813" i="15"/>
  <c r="N1809" i="15"/>
  <c r="M1809" i="15"/>
  <c r="L1809" i="15"/>
  <c r="N1805" i="15"/>
  <c r="M1805" i="15"/>
  <c r="L1805" i="15"/>
  <c r="N1801" i="15"/>
  <c r="M1801" i="15"/>
  <c r="L1801" i="15"/>
  <c r="N3597" i="15"/>
  <c r="M3597" i="15"/>
  <c r="L3597" i="15"/>
  <c r="N1793" i="15"/>
  <c r="M1793" i="15"/>
  <c r="L1793" i="15"/>
  <c r="N1789" i="15"/>
  <c r="M1789" i="15"/>
  <c r="L1789" i="15"/>
  <c r="N1785" i="15"/>
  <c r="M1785" i="15"/>
  <c r="L1785" i="15"/>
  <c r="N1781" i="15"/>
  <c r="M1781" i="15"/>
  <c r="L1781" i="15"/>
  <c r="N1777" i="15"/>
  <c r="M1777" i="15"/>
  <c r="L1777" i="15"/>
  <c r="N1773" i="15"/>
  <c r="M1773" i="15"/>
  <c r="L1773" i="15"/>
  <c r="N1769" i="15"/>
  <c r="M1769" i="15"/>
  <c r="L1769" i="15"/>
  <c r="N1765" i="15"/>
  <c r="M1765" i="15"/>
  <c r="L1765" i="15"/>
  <c r="N1761" i="15"/>
  <c r="M1761" i="15"/>
  <c r="L1761" i="15"/>
  <c r="N1757" i="15"/>
  <c r="M1757" i="15"/>
  <c r="L1757" i="15"/>
  <c r="N1753" i="15"/>
  <c r="M1753" i="15"/>
  <c r="L1753" i="15"/>
  <c r="N1749" i="15"/>
  <c r="M1749" i="15"/>
  <c r="L1749" i="15"/>
  <c r="N1745" i="15"/>
  <c r="M1745" i="15"/>
  <c r="L1745" i="15"/>
  <c r="N1741" i="15"/>
  <c r="M1741" i="15"/>
  <c r="L1741" i="15"/>
  <c r="N1737" i="15"/>
  <c r="M1737" i="15"/>
  <c r="L1737" i="15"/>
  <c r="N1733" i="15"/>
  <c r="M1733" i="15"/>
  <c r="L1733" i="15"/>
  <c r="N1729" i="15"/>
  <c r="M1729" i="15"/>
  <c r="L1729" i="15"/>
  <c r="N1725" i="15"/>
  <c r="M1725" i="15"/>
  <c r="L1725" i="15"/>
  <c r="N1721" i="15"/>
  <c r="M1721" i="15"/>
  <c r="L1721" i="15"/>
  <c r="N1717" i="15"/>
  <c r="M1717" i="15"/>
  <c r="L1717" i="15"/>
  <c r="N1713" i="15"/>
  <c r="M1713" i="15"/>
  <c r="L1713" i="15"/>
  <c r="N1709" i="15"/>
  <c r="M1709" i="15"/>
  <c r="L1709" i="15"/>
  <c r="N1705" i="15"/>
  <c r="M1705" i="15"/>
  <c r="L1705" i="15"/>
  <c r="N1701" i="15"/>
  <c r="M1701" i="15"/>
  <c r="L1701" i="15"/>
  <c r="N1697" i="15"/>
  <c r="M1697" i="15"/>
  <c r="L1697" i="15"/>
  <c r="N1693" i="15"/>
  <c r="M1693" i="15"/>
  <c r="L1693" i="15"/>
  <c r="N1689" i="15"/>
  <c r="M1689" i="15"/>
  <c r="L1689" i="15"/>
  <c r="N1685" i="15"/>
  <c r="M1685" i="15"/>
  <c r="L1685" i="15"/>
  <c r="N1681" i="15"/>
  <c r="M1681" i="15"/>
  <c r="L1681" i="15"/>
  <c r="N1677" i="15"/>
  <c r="M1677" i="15"/>
  <c r="L1677" i="15"/>
  <c r="N1673" i="15"/>
  <c r="M1673" i="15"/>
  <c r="L1673" i="15"/>
  <c r="N1669" i="15"/>
  <c r="M1669" i="15"/>
  <c r="L1669" i="15"/>
  <c r="N1665" i="15"/>
  <c r="M1665" i="15"/>
  <c r="L1665" i="15"/>
  <c r="N1661" i="15"/>
  <c r="M1661" i="15"/>
  <c r="L1661" i="15"/>
  <c r="N1657" i="15"/>
  <c r="M1657" i="15"/>
  <c r="L1657" i="15"/>
  <c r="N1653" i="15"/>
  <c r="M1653" i="15"/>
  <c r="L1653" i="15"/>
  <c r="N1649" i="15"/>
  <c r="M1649" i="15"/>
  <c r="L1649" i="15"/>
  <c r="N1645" i="15"/>
  <c r="M1645" i="15"/>
  <c r="L1645" i="15"/>
  <c r="N1641" i="15"/>
  <c r="M1641" i="15"/>
  <c r="L1641" i="15"/>
  <c r="N1637" i="15"/>
  <c r="M1637" i="15"/>
  <c r="L1637" i="15"/>
  <c r="N1633" i="15"/>
  <c r="M1633" i="15"/>
  <c r="L1633" i="15"/>
  <c r="N1629" i="15"/>
  <c r="M1629" i="15"/>
  <c r="L1629" i="15"/>
  <c r="N1625" i="15"/>
  <c r="M1625" i="15"/>
  <c r="L1625" i="15"/>
  <c r="N1621" i="15"/>
  <c r="M1621" i="15"/>
  <c r="L1621" i="15"/>
  <c r="N1167" i="15"/>
  <c r="M1167" i="15"/>
  <c r="L1167" i="15"/>
  <c r="N1613" i="15"/>
  <c r="M1613" i="15"/>
  <c r="L1613" i="15"/>
  <c r="N1609" i="15"/>
  <c r="M1609" i="15"/>
  <c r="L1609" i="15"/>
  <c r="N1605" i="15"/>
  <c r="M1605" i="15"/>
  <c r="L1605" i="15"/>
  <c r="N1601" i="15"/>
  <c r="M1601" i="15"/>
  <c r="L1601" i="15"/>
  <c r="N1597" i="15"/>
  <c r="M1597" i="15"/>
  <c r="L1597" i="15"/>
  <c r="N1593" i="15"/>
  <c r="M1593" i="15"/>
  <c r="L1593" i="15"/>
  <c r="N1589" i="15"/>
  <c r="M1589" i="15"/>
  <c r="L1589" i="15"/>
  <c r="N1585" i="15"/>
  <c r="M1585" i="15"/>
  <c r="L1585" i="15"/>
  <c r="N1581" i="15"/>
  <c r="M1581" i="15"/>
  <c r="L1581" i="15"/>
  <c r="N1577" i="15"/>
  <c r="M1577" i="15"/>
  <c r="L1577" i="15"/>
  <c r="N1573" i="15"/>
  <c r="M1573" i="15"/>
  <c r="L1573" i="15"/>
  <c r="N1569" i="15"/>
  <c r="M1569" i="15"/>
  <c r="L1569" i="15"/>
  <c r="N1565" i="15"/>
  <c r="M1565" i="15"/>
  <c r="L1565" i="15"/>
  <c r="N1561" i="15"/>
  <c r="M1561" i="15"/>
  <c r="L1561" i="15"/>
  <c r="N1557" i="15"/>
  <c r="M1557" i="15"/>
  <c r="L1557" i="15"/>
  <c r="N1553" i="15"/>
  <c r="M1553" i="15"/>
  <c r="L1553" i="15"/>
  <c r="N1549" i="15"/>
  <c r="M1549" i="15"/>
  <c r="L1549" i="15"/>
  <c r="N1545" i="15"/>
  <c r="M1545" i="15"/>
  <c r="L1545" i="15"/>
  <c r="N1541" i="15"/>
  <c r="M1541" i="15"/>
  <c r="L1541" i="15"/>
  <c r="N1537" i="15"/>
  <c r="M1537" i="15"/>
  <c r="L1537" i="15"/>
  <c r="N1533" i="15"/>
  <c r="M1533" i="15"/>
  <c r="L1533" i="15"/>
  <c r="N1529" i="15"/>
  <c r="M1529" i="15"/>
  <c r="L1529" i="15"/>
  <c r="N1525" i="15"/>
  <c r="M1525" i="15"/>
  <c r="L1525" i="15"/>
  <c r="N1521" i="15"/>
  <c r="M1521" i="15"/>
  <c r="L1521" i="15"/>
  <c r="N1517" i="15"/>
  <c r="M1517" i="15"/>
  <c r="L1517" i="15"/>
  <c r="N1513" i="15"/>
  <c r="M1513" i="15"/>
  <c r="L1513" i="15"/>
  <c r="N1509" i="15"/>
  <c r="M1509" i="15"/>
  <c r="L1509" i="15"/>
  <c r="N1505" i="15"/>
  <c r="M1505" i="15"/>
  <c r="L1505" i="15"/>
  <c r="N1501" i="15"/>
  <c r="M1501" i="15"/>
  <c r="L1501" i="15"/>
  <c r="N1497" i="15"/>
  <c r="M1497" i="15"/>
  <c r="L1497" i="15"/>
  <c r="N1493" i="15"/>
  <c r="M1493" i="15"/>
  <c r="L1493" i="15"/>
  <c r="N1489" i="15"/>
  <c r="M1489" i="15"/>
  <c r="L1489" i="15"/>
  <c r="N1485" i="15"/>
  <c r="M1485" i="15"/>
  <c r="L1485" i="15"/>
  <c r="N1481" i="15"/>
  <c r="M1481" i="15"/>
  <c r="L1481" i="15"/>
  <c r="N1477" i="15"/>
  <c r="M1477" i="15"/>
  <c r="L1477" i="15"/>
  <c r="N1473" i="15"/>
  <c r="M1473" i="15"/>
  <c r="L1473" i="15"/>
  <c r="N1469" i="15"/>
  <c r="M1469" i="15"/>
  <c r="L1469" i="15"/>
  <c r="N1465" i="15"/>
  <c r="M1465" i="15"/>
  <c r="L1465" i="15"/>
  <c r="N1461" i="15"/>
  <c r="M1461" i="15"/>
  <c r="L1461" i="15"/>
  <c r="N1457" i="15"/>
  <c r="M1457" i="15"/>
  <c r="L1457" i="15"/>
  <c r="N1453" i="15"/>
  <c r="M1453" i="15"/>
  <c r="L1453" i="15"/>
  <c r="N1449" i="15"/>
  <c r="M1449" i="15"/>
  <c r="L1449" i="15"/>
  <c r="N1445" i="15"/>
  <c r="M1445" i="15"/>
  <c r="L1445" i="15"/>
  <c r="N1441" i="15"/>
  <c r="M1441" i="15"/>
  <c r="L1441" i="15"/>
  <c r="N3777" i="15"/>
  <c r="M3777" i="15"/>
  <c r="L3777" i="15"/>
  <c r="N1433" i="15"/>
  <c r="M1433" i="15"/>
  <c r="L1433" i="15"/>
  <c r="N1429" i="15"/>
  <c r="M1429" i="15"/>
  <c r="L1429" i="15"/>
  <c r="N1425" i="15"/>
  <c r="M1425" i="15"/>
  <c r="L1425" i="15"/>
  <c r="N1421" i="15"/>
  <c r="M1421" i="15"/>
  <c r="L1421" i="15"/>
  <c r="N1417" i="15"/>
  <c r="M1417" i="15"/>
  <c r="L1417" i="15"/>
  <c r="N1413" i="15"/>
  <c r="M1413" i="15"/>
  <c r="L1413" i="15"/>
  <c r="N1409" i="15"/>
  <c r="M1409" i="15"/>
  <c r="L1409" i="15"/>
  <c r="N1405" i="15"/>
  <c r="M1405" i="15"/>
  <c r="L1405" i="15"/>
  <c r="N1401" i="15"/>
  <c r="M1401" i="15"/>
  <c r="L1401" i="15"/>
  <c r="N1397" i="15"/>
  <c r="M1397" i="15"/>
  <c r="L1397" i="15"/>
  <c r="N1393" i="15"/>
  <c r="M1393" i="15"/>
  <c r="L1393" i="15"/>
  <c r="N1389" i="15"/>
  <c r="M1389" i="15"/>
  <c r="L1389" i="15"/>
  <c r="N1385" i="15"/>
  <c r="M1385" i="15"/>
  <c r="L1385" i="15"/>
  <c r="N1381" i="15"/>
  <c r="M1381" i="15"/>
  <c r="L1381" i="15"/>
  <c r="N1377" i="15"/>
  <c r="M1377" i="15"/>
  <c r="L1377" i="15"/>
  <c r="N1373" i="15"/>
  <c r="M1373" i="15"/>
  <c r="L1373" i="15"/>
  <c r="N1369" i="15"/>
  <c r="M1369" i="15"/>
  <c r="L1369" i="15"/>
  <c r="N1365" i="15"/>
  <c r="M1365" i="15"/>
  <c r="L1365" i="15"/>
  <c r="N1361" i="15"/>
  <c r="M1361" i="15"/>
  <c r="L1361" i="15"/>
  <c r="N1357" i="15"/>
  <c r="M1357" i="15"/>
  <c r="L1357" i="15"/>
  <c r="N1353" i="15"/>
  <c r="M1353" i="15"/>
  <c r="L1353" i="15"/>
  <c r="N1349" i="15"/>
  <c r="M1349" i="15"/>
  <c r="L1349" i="15"/>
  <c r="N1345" i="15"/>
  <c r="M1345" i="15"/>
  <c r="L1345" i="15"/>
  <c r="N1341" i="15"/>
  <c r="M1341" i="15"/>
  <c r="L1341" i="15"/>
  <c r="N1337" i="15"/>
  <c r="M1337" i="15"/>
  <c r="L1337" i="15"/>
  <c r="N1333" i="15"/>
  <c r="M1333" i="15"/>
  <c r="L1333" i="15"/>
  <c r="N1329" i="15"/>
  <c r="M1329" i="15"/>
  <c r="L1329" i="15"/>
  <c r="N1325" i="15"/>
  <c r="M1325" i="15"/>
  <c r="L1325" i="15"/>
  <c r="N1321" i="15"/>
  <c r="M1321" i="15"/>
  <c r="L1321" i="15"/>
  <c r="N1317" i="15"/>
  <c r="M1317" i="15"/>
  <c r="L1317" i="15"/>
  <c r="N1313" i="15"/>
  <c r="M1313" i="15"/>
  <c r="L1313" i="15"/>
  <c r="N1309" i="15"/>
  <c r="M1309" i="15"/>
  <c r="L1309" i="15"/>
  <c r="N1305" i="15"/>
  <c r="M1305" i="15"/>
  <c r="L1305" i="15"/>
  <c r="N1301" i="15"/>
  <c r="M1301" i="15"/>
  <c r="L1301" i="15"/>
  <c r="N1297" i="15"/>
  <c r="M1297" i="15"/>
  <c r="N1293" i="15"/>
  <c r="M1293" i="15"/>
  <c r="L1293" i="15"/>
  <c r="N1289" i="15"/>
  <c r="M1289" i="15"/>
  <c r="L1289" i="15"/>
  <c r="N1285" i="15"/>
  <c r="M1285" i="15"/>
  <c r="L1285" i="15"/>
  <c r="N1281" i="15"/>
  <c r="M1281" i="15"/>
  <c r="N1277" i="15"/>
  <c r="M1277" i="15"/>
  <c r="L1277" i="15"/>
  <c r="N1273" i="15"/>
  <c r="M1273" i="15"/>
  <c r="L1273" i="15"/>
  <c r="N1269" i="15"/>
  <c r="M1269" i="15"/>
  <c r="L1269" i="15"/>
  <c r="N1265" i="15"/>
  <c r="M1265" i="15"/>
  <c r="N1261" i="15"/>
  <c r="M1261" i="15"/>
  <c r="L1261" i="15"/>
  <c r="N3687" i="15"/>
  <c r="M3687" i="15"/>
  <c r="L3687" i="15"/>
  <c r="N1253" i="15"/>
  <c r="M1253" i="15"/>
  <c r="L1253" i="15"/>
  <c r="N1249" i="15"/>
  <c r="M1249" i="15"/>
  <c r="N1245" i="15"/>
  <c r="M1245" i="15"/>
  <c r="L1245" i="15"/>
  <c r="N1241" i="15"/>
  <c r="M1241" i="15"/>
  <c r="L1241" i="15"/>
  <c r="N1237" i="15"/>
  <c r="M1237" i="15"/>
  <c r="L1237" i="15"/>
  <c r="N1233" i="15"/>
  <c r="M1233" i="15"/>
  <c r="N1229" i="15"/>
  <c r="M1229" i="15"/>
  <c r="L1229" i="15"/>
  <c r="N1225" i="15"/>
  <c r="M1225" i="15"/>
  <c r="N1221" i="15"/>
  <c r="M1221" i="15"/>
  <c r="L1221" i="15"/>
  <c r="N1217" i="15"/>
  <c r="M1217" i="15"/>
  <c r="N1213" i="15"/>
  <c r="M1213" i="15"/>
  <c r="L1213" i="15"/>
  <c r="N1209" i="15"/>
  <c r="M1209" i="15"/>
  <c r="N1205" i="15"/>
  <c r="M1205" i="15"/>
  <c r="L1205" i="15"/>
  <c r="N1201" i="15"/>
  <c r="M1201" i="15"/>
  <c r="N1197" i="15"/>
  <c r="M1197" i="15"/>
  <c r="L1197" i="15"/>
  <c r="N1193" i="15"/>
  <c r="M1193" i="15"/>
  <c r="N1189" i="15"/>
  <c r="M1189" i="15"/>
  <c r="L1189" i="15"/>
  <c r="N1185" i="15"/>
  <c r="M1185" i="15"/>
  <c r="N1181" i="15"/>
  <c r="M1181" i="15"/>
  <c r="L1181" i="15"/>
  <c r="N1177" i="15"/>
  <c r="M1177" i="15"/>
  <c r="N1173" i="15"/>
  <c r="M1173" i="15"/>
  <c r="L1173" i="15"/>
  <c r="N1084" i="15"/>
  <c r="M1084" i="15"/>
  <c r="N1170" i="15"/>
  <c r="M1170" i="15"/>
  <c r="L1170" i="15"/>
  <c r="N1166" i="15"/>
  <c r="M1166" i="15"/>
  <c r="N1162" i="15"/>
  <c r="M1162" i="15"/>
  <c r="L1162" i="15"/>
  <c r="N1158" i="15"/>
  <c r="M1158" i="15"/>
  <c r="N1154" i="15"/>
  <c r="M1154" i="15"/>
  <c r="L1154" i="15"/>
  <c r="N1150" i="15"/>
  <c r="M1150" i="15"/>
  <c r="N1146" i="15"/>
  <c r="M1146" i="15"/>
  <c r="L1146" i="15"/>
  <c r="N1142" i="15"/>
  <c r="M1142" i="15"/>
  <c r="N1138" i="15"/>
  <c r="M1138" i="15"/>
  <c r="L1138" i="15"/>
  <c r="N1134" i="15"/>
  <c r="M1134" i="15"/>
  <c r="N1130" i="15"/>
  <c r="M1130" i="15"/>
  <c r="L1130" i="15"/>
  <c r="N1126" i="15"/>
  <c r="M1126" i="15"/>
  <c r="N1122" i="15"/>
  <c r="M1122" i="15"/>
  <c r="L1122" i="15"/>
  <c r="N1118" i="15"/>
  <c r="M1118" i="15"/>
  <c r="N1114" i="15"/>
  <c r="M1114" i="15"/>
  <c r="L1114" i="15"/>
  <c r="N1110" i="15"/>
  <c r="M1110" i="15"/>
  <c r="N1106" i="15"/>
  <c r="M1106" i="15"/>
  <c r="L1106" i="15"/>
  <c r="N1102" i="15"/>
  <c r="M1102" i="15"/>
  <c r="N1098" i="15"/>
  <c r="M1098" i="15"/>
  <c r="L1098" i="15"/>
  <c r="N1094" i="15"/>
  <c r="M1094" i="15"/>
  <c r="N1090" i="15"/>
  <c r="M1090" i="15"/>
  <c r="L1090" i="15"/>
  <c r="N1081" i="15"/>
  <c r="M1081" i="15"/>
  <c r="N1797" i="15"/>
  <c r="M1797" i="15"/>
  <c r="L1797" i="15"/>
  <c r="N1073" i="15"/>
  <c r="M1073" i="15"/>
  <c r="N1069" i="15"/>
  <c r="M1069" i="15"/>
  <c r="L1069" i="15"/>
  <c r="N1065" i="15"/>
  <c r="M1065" i="15"/>
  <c r="N1061" i="15"/>
  <c r="M1061" i="15"/>
  <c r="L1061" i="15"/>
  <c r="N1057" i="15"/>
  <c r="M1057" i="15"/>
  <c r="N1053" i="15"/>
  <c r="M1053" i="15"/>
  <c r="L1053" i="15"/>
  <c r="N1049" i="15"/>
  <c r="M1049" i="15"/>
  <c r="N1045" i="15"/>
  <c r="M1045" i="15"/>
  <c r="L1045" i="15"/>
  <c r="N1041" i="15"/>
  <c r="M1041" i="15"/>
  <c r="L1041" i="15"/>
  <c r="N1037" i="15"/>
  <c r="M1037" i="15"/>
  <c r="N1033" i="15"/>
  <c r="M1033" i="15"/>
  <c r="L1033" i="15"/>
  <c r="N1029" i="15"/>
  <c r="M1029" i="15"/>
  <c r="L1029" i="15"/>
  <c r="N1025" i="15"/>
  <c r="M1025" i="15"/>
  <c r="L1025" i="15"/>
  <c r="N1021" i="15"/>
  <c r="M1021" i="15"/>
  <c r="N1017" i="15"/>
  <c r="M1017" i="15"/>
  <c r="L1017" i="15"/>
  <c r="N1013" i="15"/>
  <c r="M1013" i="15"/>
  <c r="L1013" i="15"/>
  <c r="N1009" i="15"/>
  <c r="M1009" i="15"/>
  <c r="L1009" i="15"/>
  <c r="N1005" i="15"/>
  <c r="M1005" i="15"/>
  <c r="N1001" i="15"/>
  <c r="M1001" i="15"/>
  <c r="L1001" i="15"/>
  <c r="N997" i="15"/>
  <c r="M997" i="15"/>
  <c r="L997" i="15"/>
  <c r="N993" i="15"/>
  <c r="M993" i="15"/>
  <c r="L993" i="15"/>
  <c r="N989" i="15"/>
  <c r="M989" i="15"/>
  <c r="N985" i="15"/>
  <c r="M985" i="15"/>
  <c r="L985" i="15"/>
  <c r="N981" i="15"/>
  <c r="M981" i="15"/>
  <c r="L981" i="15"/>
  <c r="N977" i="15"/>
  <c r="M977" i="15"/>
  <c r="L977" i="15"/>
  <c r="N973" i="15"/>
  <c r="M973" i="15"/>
  <c r="N969" i="15"/>
  <c r="M969" i="15"/>
  <c r="L969" i="15"/>
  <c r="N965" i="15"/>
  <c r="M965" i="15"/>
  <c r="L965" i="15"/>
  <c r="N961" i="15"/>
  <c r="M961" i="15"/>
  <c r="L961" i="15"/>
  <c r="N957" i="15"/>
  <c r="M957" i="15"/>
  <c r="N953" i="15"/>
  <c r="M953" i="15"/>
  <c r="L953" i="15"/>
  <c r="N949" i="15"/>
  <c r="M949" i="15"/>
  <c r="L949" i="15"/>
  <c r="N945" i="15"/>
  <c r="M945" i="15"/>
  <c r="L945" i="15"/>
  <c r="N941" i="15"/>
  <c r="M941" i="15"/>
  <c r="N937" i="15"/>
  <c r="M937" i="15"/>
  <c r="L937" i="15"/>
  <c r="N933" i="15"/>
  <c r="M933" i="15"/>
  <c r="L933" i="15"/>
  <c r="N929" i="15"/>
  <c r="M929" i="15"/>
  <c r="L929" i="15"/>
  <c r="N925" i="15"/>
  <c r="M925" i="15"/>
  <c r="N921" i="15"/>
  <c r="M921" i="15"/>
  <c r="L921" i="15"/>
  <c r="N917" i="15"/>
  <c r="M917" i="15"/>
  <c r="L917" i="15"/>
  <c r="N913" i="15"/>
  <c r="M913" i="15"/>
  <c r="L913" i="15"/>
  <c r="N909" i="15"/>
  <c r="M909" i="15"/>
  <c r="N905" i="15"/>
  <c r="M905" i="15"/>
  <c r="L905" i="15"/>
  <c r="N901" i="15"/>
  <c r="M901" i="15"/>
  <c r="L901" i="15"/>
  <c r="N2427" i="15"/>
  <c r="M2427" i="15"/>
  <c r="L2427" i="15"/>
  <c r="N893" i="15"/>
  <c r="M893" i="15"/>
  <c r="N889" i="15"/>
  <c r="M889" i="15"/>
  <c r="L889" i="15"/>
  <c r="N885" i="15"/>
  <c r="M885" i="15"/>
  <c r="L885" i="15"/>
  <c r="N881" i="15"/>
  <c r="M881" i="15"/>
  <c r="L881" i="15"/>
  <c r="N877" i="15"/>
  <c r="M877" i="15"/>
  <c r="N873" i="15"/>
  <c r="M873" i="15"/>
  <c r="L873" i="15"/>
  <c r="N869" i="15"/>
  <c r="M869" i="15"/>
  <c r="L869" i="15"/>
  <c r="N865" i="15"/>
  <c r="M865" i="15"/>
  <c r="L865" i="15"/>
  <c r="N861" i="15"/>
  <c r="M861" i="15"/>
  <c r="N857" i="15"/>
  <c r="M857" i="15"/>
  <c r="L857" i="15"/>
  <c r="N853" i="15"/>
  <c r="M853" i="15"/>
  <c r="L853" i="15"/>
  <c r="N849" i="15"/>
  <c r="M849" i="15"/>
  <c r="L849" i="15"/>
  <c r="N845" i="15"/>
  <c r="M845" i="15"/>
  <c r="N841" i="15"/>
  <c r="M841" i="15"/>
  <c r="L841" i="15"/>
  <c r="N837" i="15"/>
  <c r="M837" i="15"/>
  <c r="L837" i="15"/>
  <c r="N833" i="15"/>
  <c r="M833" i="15"/>
  <c r="L833" i="15"/>
  <c r="N829" i="15"/>
  <c r="M829" i="15"/>
  <c r="N825" i="15"/>
  <c r="M825" i="15"/>
  <c r="L825" i="15"/>
  <c r="N821" i="15"/>
  <c r="M821" i="15"/>
  <c r="L821" i="15"/>
  <c r="N817" i="15"/>
  <c r="M817" i="15"/>
  <c r="L817" i="15"/>
  <c r="N813" i="15"/>
  <c r="M813" i="15"/>
  <c r="N809" i="15"/>
  <c r="M809" i="15"/>
  <c r="L809" i="15"/>
  <c r="N805" i="15"/>
  <c r="M805" i="15"/>
  <c r="L805" i="15"/>
  <c r="N801" i="15"/>
  <c r="M801" i="15"/>
  <c r="L801" i="15"/>
  <c r="N797" i="15"/>
  <c r="M797" i="15"/>
  <c r="N793" i="15"/>
  <c r="M793" i="15"/>
  <c r="L793" i="15"/>
  <c r="N789" i="15"/>
  <c r="M789" i="15"/>
  <c r="L789" i="15"/>
  <c r="N785" i="15"/>
  <c r="M785" i="15"/>
  <c r="L785" i="15"/>
  <c r="N781" i="15"/>
  <c r="M781" i="15"/>
  <c r="N777" i="15"/>
  <c r="M777" i="15"/>
  <c r="L777" i="15"/>
  <c r="N773" i="15"/>
  <c r="M773" i="15"/>
  <c r="L773" i="15"/>
  <c r="N769" i="15"/>
  <c r="M769" i="15"/>
  <c r="L769" i="15"/>
  <c r="N765" i="15"/>
  <c r="M765" i="15"/>
  <c r="N761" i="15"/>
  <c r="M761" i="15"/>
  <c r="L761" i="15"/>
  <c r="N757" i="15"/>
  <c r="M757" i="15"/>
  <c r="L757" i="15"/>
  <c r="N753" i="15"/>
  <c r="M753" i="15"/>
  <c r="L753" i="15"/>
  <c r="N749" i="15"/>
  <c r="M749" i="15"/>
  <c r="N745" i="15"/>
  <c r="M745" i="15"/>
  <c r="L745" i="15"/>
  <c r="N741" i="15"/>
  <c r="M741" i="15"/>
  <c r="L741" i="15"/>
  <c r="N737" i="15"/>
  <c r="M737" i="15"/>
  <c r="L737" i="15"/>
  <c r="N733" i="15"/>
  <c r="M733" i="15"/>
  <c r="N729" i="15"/>
  <c r="M729" i="15"/>
  <c r="L729" i="15"/>
  <c r="N725" i="15"/>
  <c r="M725" i="15"/>
  <c r="L725" i="15"/>
  <c r="N721" i="15"/>
  <c r="M721" i="15"/>
  <c r="L721" i="15"/>
  <c r="N1977" i="15"/>
  <c r="M1977" i="15"/>
  <c r="N713" i="15"/>
  <c r="M713" i="15"/>
  <c r="L713" i="15"/>
  <c r="N709" i="15"/>
  <c r="M709" i="15"/>
  <c r="L709" i="15"/>
  <c r="N705" i="15"/>
  <c r="M705" i="15"/>
  <c r="L705" i="15"/>
  <c r="N701" i="15"/>
  <c r="M701" i="15"/>
  <c r="N697" i="15"/>
  <c r="M697" i="15"/>
  <c r="L697" i="15"/>
  <c r="N693" i="15"/>
  <c r="M693" i="15"/>
  <c r="L693" i="15"/>
  <c r="N689" i="15"/>
  <c r="M689" i="15"/>
  <c r="L689" i="15"/>
  <c r="N685" i="15"/>
  <c r="M685" i="15"/>
  <c r="N681" i="15"/>
  <c r="M681" i="15"/>
  <c r="L681" i="15"/>
  <c r="N677" i="15"/>
  <c r="M677" i="15"/>
  <c r="L677" i="15"/>
  <c r="N673" i="15"/>
  <c r="M673" i="15"/>
  <c r="L673" i="15"/>
  <c r="N669" i="15"/>
  <c r="M669" i="15"/>
  <c r="N665" i="15"/>
  <c r="M665" i="15"/>
  <c r="L665" i="15"/>
  <c r="N661" i="15"/>
  <c r="M661" i="15"/>
  <c r="L661" i="15"/>
  <c r="N657" i="15"/>
  <c r="M657" i="15"/>
  <c r="L657" i="15"/>
  <c r="N653" i="15"/>
  <c r="M653" i="15"/>
  <c r="N649" i="15"/>
  <c r="M649" i="15"/>
  <c r="L649" i="15"/>
  <c r="N645" i="15"/>
  <c r="M645" i="15"/>
  <c r="L645" i="15"/>
  <c r="N641" i="15"/>
  <c r="M641" i="15"/>
  <c r="L641" i="15"/>
  <c r="N637" i="15"/>
  <c r="M637" i="15"/>
  <c r="N633" i="15"/>
  <c r="M633" i="15"/>
  <c r="L633" i="15"/>
  <c r="N629" i="15"/>
  <c r="M629" i="15"/>
  <c r="L629" i="15"/>
  <c r="N625" i="15"/>
  <c r="M625" i="15"/>
  <c r="L625" i="15"/>
  <c r="N621" i="15"/>
  <c r="M621" i="15"/>
  <c r="N617" i="15"/>
  <c r="M617" i="15"/>
  <c r="L617" i="15"/>
  <c r="N613" i="15"/>
  <c r="M613" i="15"/>
  <c r="L613" i="15"/>
  <c r="N609" i="15"/>
  <c r="M609" i="15"/>
  <c r="L609" i="15"/>
  <c r="N605" i="15"/>
  <c r="M605" i="15"/>
  <c r="N601" i="15"/>
  <c r="M601" i="15"/>
  <c r="L601" i="15"/>
  <c r="N597" i="15"/>
  <c r="M597" i="15"/>
  <c r="L597" i="15"/>
  <c r="N593" i="15"/>
  <c r="M593" i="15"/>
  <c r="L593" i="15"/>
  <c r="N589" i="15"/>
  <c r="M589" i="15"/>
  <c r="N585" i="15"/>
  <c r="M585" i="15"/>
  <c r="L585" i="15"/>
  <c r="N581" i="15"/>
  <c r="M581" i="15"/>
  <c r="L581" i="15"/>
  <c r="N577" i="15"/>
  <c r="M577" i="15"/>
  <c r="L577" i="15"/>
  <c r="N573" i="15"/>
  <c r="M573" i="15"/>
  <c r="N569" i="15"/>
  <c r="M569" i="15"/>
  <c r="L569" i="15"/>
  <c r="N565" i="15"/>
  <c r="M565" i="15"/>
  <c r="L565" i="15"/>
  <c r="N561" i="15"/>
  <c r="M561" i="15"/>
  <c r="L561" i="15"/>
  <c r="N557" i="15"/>
  <c r="M557" i="15"/>
  <c r="N553" i="15"/>
  <c r="M553" i="15"/>
  <c r="L553" i="15"/>
  <c r="N549" i="15"/>
  <c r="M549" i="15"/>
  <c r="L549" i="15"/>
  <c r="N545" i="15"/>
  <c r="M545" i="15"/>
  <c r="L545" i="15"/>
  <c r="N541" i="15"/>
  <c r="M541" i="15"/>
  <c r="N2967" i="15"/>
  <c r="M2967" i="15"/>
  <c r="L2967" i="15"/>
  <c r="N533" i="15"/>
  <c r="M533" i="15"/>
  <c r="L533" i="15"/>
  <c r="N529" i="15"/>
  <c r="M529" i="15"/>
  <c r="L529" i="15"/>
  <c r="N525" i="15"/>
  <c r="M525" i="15"/>
  <c r="N521" i="15"/>
  <c r="M521" i="15"/>
  <c r="L521" i="15"/>
  <c r="N517" i="15"/>
  <c r="M517" i="15"/>
  <c r="L517" i="15"/>
  <c r="N513" i="15"/>
  <c r="M513" i="15"/>
  <c r="L513" i="15"/>
  <c r="N509" i="15"/>
  <c r="M509" i="15"/>
  <c r="N505" i="15"/>
  <c r="M505" i="15"/>
  <c r="L505" i="15"/>
  <c r="N501" i="15"/>
  <c r="M501" i="15"/>
  <c r="L501" i="15"/>
  <c r="N497" i="15"/>
  <c r="M497" i="15"/>
  <c r="L497" i="15"/>
  <c r="N493" i="15"/>
  <c r="M493" i="15"/>
  <c r="N489" i="15"/>
  <c r="M489" i="15"/>
  <c r="L489" i="15"/>
  <c r="N485" i="15"/>
  <c r="M485" i="15"/>
  <c r="L485" i="15"/>
  <c r="N481" i="15"/>
  <c r="M481" i="15"/>
  <c r="L481" i="15"/>
  <c r="N477" i="15"/>
  <c r="M477" i="15"/>
  <c r="N473" i="15"/>
  <c r="M473" i="15"/>
  <c r="L473" i="15"/>
  <c r="N469" i="15"/>
  <c r="M469" i="15"/>
  <c r="L469" i="15"/>
  <c r="N465" i="15"/>
  <c r="M465" i="15"/>
  <c r="L465" i="15"/>
  <c r="N461" i="15"/>
  <c r="M461" i="15"/>
  <c r="N457" i="15"/>
  <c r="M457" i="15"/>
  <c r="L457" i="15"/>
  <c r="N453" i="15"/>
  <c r="M453" i="15"/>
  <c r="L453" i="15"/>
  <c r="N449" i="15"/>
  <c r="M449" i="15"/>
  <c r="L449" i="15"/>
  <c r="N445" i="15"/>
  <c r="M445" i="15"/>
  <c r="N441" i="15"/>
  <c r="M441" i="15"/>
  <c r="L441" i="15"/>
  <c r="N437" i="15"/>
  <c r="M437" i="15"/>
  <c r="L437" i="15"/>
  <c r="N433" i="15"/>
  <c r="M433" i="15"/>
  <c r="L433" i="15"/>
  <c r="N429" i="15"/>
  <c r="M429" i="15"/>
  <c r="N425" i="15"/>
  <c r="M425" i="15"/>
  <c r="L425" i="15"/>
  <c r="N421" i="15"/>
  <c r="M421" i="15"/>
  <c r="L421" i="15"/>
  <c r="N417" i="15"/>
  <c r="M417" i="15"/>
  <c r="L417" i="15"/>
  <c r="N413" i="15"/>
  <c r="M413" i="15"/>
  <c r="N409" i="15"/>
  <c r="M409" i="15"/>
  <c r="L409" i="15"/>
  <c r="N405" i="15"/>
  <c r="M405" i="15"/>
  <c r="L405" i="15"/>
  <c r="N401" i="15"/>
  <c r="M401" i="15"/>
  <c r="L401" i="15"/>
  <c r="N397" i="15"/>
  <c r="M397" i="15"/>
  <c r="N393" i="15"/>
  <c r="M393" i="15"/>
  <c r="L393" i="15"/>
  <c r="N389" i="15"/>
  <c r="M389" i="15"/>
  <c r="L389" i="15"/>
  <c r="N385" i="15"/>
  <c r="M385" i="15"/>
  <c r="L385" i="15"/>
  <c r="N381" i="15"/>
  <c r="M381" i="15"/>
  <c r="N377" i="15"/>
  <c r="M377" i="15"/>
  <c r="L377" i="15"/>
  <c r="N373" i="15"/>
  <c r="M373" i="15"/>
  <c r="L373" i="15"/>
  <c r="N369" i="15"/>
  <c r="M369" i="15"/>
  <c r="L369" i="15"/>
  <c r="N365" i="15"/>
  <c r="M365" i="15"/>
  <c r="N361" i="15"/>
  <c r="M361" i="15"/>
  <c r="L361" i="15"/>
  <c r="N2877" i="15"/>
  <c r="M2877" i="15"/>
  <c r="L2877" i="15"/>
  <c r="N353" i="15"/>
  <c r="M353" i="15"/>
  <c r="L353" i="15"/>
  <c r="N349" i="15"/>
  <c r="M349" i="15"/>
  <c r="N345" i="15"/>
  <c r="M345" i="15"/>
  <c r="L345" i="15"/>
  <c r="N341" i="15"/>
  <c r="M341" i="15"/>
  <c r="L341" i="15"/>
  <c r="N337" i="15"/>
  <c r="M337" i="15"/>
  <c r="L337" i="15"/>
  <c r="N333" i="15"/>
  <c r="M333" i="15"/>
  <c r="N329" i="15"/>
  <c r="M329" i="15"/>
  <c r="L329" i="15"/>
  <c r="N325" i="15"/>
  <c r="M325" i="15"/>
  <c r="L325" i="15"/>
  <c r="N321" i="15"/>
  <c r="M321" i="15"/>
  <c r="L321" i="15"/>
  <c r="N317" i="15"/>
  <c r="M317" i="15"/>
  <c r="N313" i="15"/>
  <c r="M313" i="15"/>
  <c r="L313" i="15"/>
  <c r="N309" i="15"/>
  <c r="M309" i="15"/>
  <c r="L309" i="15"/>
  <c r="N305" i="15"/>
  <c r="M305" i="15"/>
  <c r="L305" i="15"/>
  <c r="N301" i="15"/>
  <c r="M301" i="15"/>
  <c r="N297" i="15"/>
  <c r="M297" i="15"/>
  <c r="L297" i="15"/>
  <c r="N293" i="15"/>
  <c r="M293" i="15"/>
  <c r="L293" i="15"/>
  <c r="N289" i="15"/>
  <c r="M289" i="15"/>
  <c r="L289" i="15"/>
  <c r="N285" i="15"/>
  <c r="M285" i="15"/>
  <c r="N281" i="15"/>
  <c r="M281" i="15"/>
  <c r="L281" i="15"/>
  <c r="N277" i="15"/>
  <c r="M277" i="15"/>
  <c r="L277" i="15"/>
  <c r="N273" i="15"/>
  <c r="M273" i="15"/>
  <c r="L273" i="15"/>
  <c r="N269" i="15"/>
  <c r="M269" i="15"/>
  <c r="N265" i="15"/>
  <c r="M265" i="15"/>
  <c r="L265" i="15"/>
  <c r="N261" i="15"/>
  <c r="M261" i="15"/>
  <c r="L261" i="15"/>
  <c r="N257" i="15"/>
  <c r="M257" i="15"/>
  <c r="L257" i="15"/>
  <c r="N253" i="15"/>
  <c r="M253" i="15"/>
  <c r="N249" i="15"/>
  <c r="M249" i="15"/>
  <c r="L249" i="15"/>
  <c r="N245" i="15"/>
  <c r="M245" i="15"/>
  <c r="L245" i="15"/>
  <c r="N241" i="15"/>
  <c r="M241" i="15"/>
  <c r="L241" i="15"/>
  <c r="N237" i="15"/>
  <c r="M237" i="15"/>
  <c r="N233" i="15"/>
  <c r="M233" i="15"/>
  <c r="L233" i="15"/>
  <c r="N229" i="15"/>
  <c r="M229" i="15"/>
  <c r="L229" i="15"/>
  <c r="N225" i="15"/>
  <c r="M225" i="15"/>
  <c r="L225" i="15"/>
  <c r="N221" i="15"/>
  <c r="M221" i="15"/>
  <c r="N217" i="15"/>
  <c r="M217" i="15"/>
  <c r="L217" i="15"/>
  <c r="N213" i="15"/>
  <c r="M213" i="15"/>
  <c r="L213" i="15"/>
  <c r="N209" i="15"/>
  <c r="M209" i="15"/>
  <c r="L209" i="15"/>
  <c r="N205" i="15"/>
  <c r="M205" i="15"/>
  <c r="N201" i="15"/>
  <c r="M201" i="15"/>
  <c r="L201" i="15"/>
  <c r="N197" i="15"/>
  <c r="M197" i="15"/>
  <c r="L197" i="15"/>
  <c r="N193" i="15"/>
  <c r="M193" i="15"/>
  <c r="L193" i="15"/>
  <c r="N189" i="15"/>
  <c r="M189" i="15"/>
  <c r="N185" i="15"/>
  <c r="M185" i="15"/>
  <c r="L185" i="15"/>
  <c r="N181" i="15"/>
  <c r="M181" i="15"/>
  <c r="L181" i="15"/>
  <c r="N2337" i="15"/>
  <c r="M2337" i="15"/>
  <c r="L2337" i="15"/>
  <c r="N173" i="15"/>
  <c r="M173" i="15"/>
  <c r="N169" i="15"/>
  <c r="M169" i="15"/>
  <c r="L169" i="15"/>
  <c r="N165" i="15"/>
  <c r="M165" i="15"/>
  <c r="L165" i="15"/>
  <c r="N161" i="15"/>
  <c r="M161" i="15"/>
  <c r="L161" i="15"/>
  <c r="N157" i="15"/>
  <c r="M157" i="15"/>
  <c r="N153" i="15"/>
  <c r="M153" i="15"/>
  <c r="L153" i="15"/>
  <c r="N149" i="15"/>
  <c r="M149" i="15"/>
  <c r="L149" i="15"/>
  <c r="N145" i="15"/>
  <c r="M145" i="15"/>
  <c r="L145" i="15"/>
  <c r="N141" i="15"/>
  <c r="M141" i="15"/>
  <c r="N137" i="15"/>
  <c r="M137" i="15"/>
  <c r="L137" i="15"/>
  <c r="N133" i="15"/>
  <c r="M133" i="15"/>
  <c r="L133" i="15"/>
  <c r="N129" i="15"/>
  <c r="M129" i="15"/>
  <c r="L129" i="15"/>
  <c r="N125" i="15"/>
  <c r="M125" i="15"/>
  <c r="N121" i="15"/>
  <c r="M121" i="15"/>
  <c r="L121" i="15"/>
  <c r="N117" i="15"/>
  <c r="M117" i="15"/>
  <c r="L117" i="15"/>
  <c r="N113" i="15"/>
  <c r="M113" i="15"/>
  <c r="L113" i="15"/>
  <c r="N109" i="15"/>
  <c r="M109" i="15"/>
  <c r="N105" i="15"/>
  <c r="M105" i="15"/>
  <c r="L105" i="15"/>
  <c r="N101" i="15"/>
  <c r="M101" i="15"/>
  <c r="L101" i="15"/>
  <c r="N97" i="15"/>
  <c r="M97" i="15"/>
  <c r="L97" i="15"/>
  <c r="N93" i="15"/>
  <c r="M93" i="15"/>
  <c r="N4" i="15"/>
  <c r="M4" i="15"/>
  <c r="L4" i="15"/>
  <c r="N91" i="15"/>
  <c r="M91" i="15"/>
  <c r="L91" i="15"/>
  <c r="N86" i="15"/>
  <c r="M86" i="15"/>
  <c r="L86" i="15"/>
  <c r="N82" i="15"/>
  <c r="M82" i="15"/>
  <c r="N78" i="15"/>
  <c r="M78" i="15"/>
  <c r="L78" i="15"/>
  <c r="N74" i="15"/>
  <c r="M74" i="15"/>
  <c r="L74" i="15"/>
  <c r="N70" i="15"/>
  <c r="M70" i="15"/>
  <c r="L70" i="15"/>
  <c r="N66" i="15"/>
  <c r="M66" i="15"/>
  <c r="N62" i="15"/>
  <c r="M62" i="15"/>
  <c r="L62" i="15"/>
  <c r="N58" i="15"/>
  <c r="M58" i="15"/>
  <c r="L58" i="15"/>
  <c r="N54" i="15"/>
  <c r="M54" i="15"/>
  <c r="L54" i="15"/>
  <c r="N50" i="15"/>
  <c r="M50" i="15"/>
  <c r="N46" i="15"/>
  <c r="M46" i="15"/>
  <c r="L46" i="15"/>
  <c r="N42" i="15"/>
  <c r="M42" i="15"/>
  <c r="L42" i="15"/>
  <c r="N38" i="15"/>
  <c r="M38" i="15"/>
  <c r="L38" i="15"/>
  <c r="N34" i="15"/>
  <c r="M34" i="15"/>
  <c r="N30" i="15"/>
  <c r="M30" i="15"/>
  <c r="L30" i="15"/>
  <c r="N26" i="15"/>
  <c r="M26" i="15"/>
  <c r="L26" i="15"/>
  <c r="N22" i="15"/>
  <c r="M22" i="15"/>
  <c r="L22" i="15"/>
  <c r="N18" i="15"/>
  <c r="M18" i="15"/>
  <c r="N14" i="15"/>
  <c r="M14" i="15"/>
  <c r="L14" i="15"/>
  <c r="N10" i="15"/>
  <c r="M10" i="15"/>
  <c r="L10" i="15"/>
  <c r="L4313" i="15"/>
  <c r="L4301" i="15"/>
  <c r="L4297" i="15"/>
  <c r="L4289" i="15"/>
  <c r="L4281" i="15"/>
  <c r="L4269" i="15"/>
  <c r="L4265" i="15"/>
  <c r="L4249" i="15"/>
  <c r="L4233" i="15"/>
  <c r="L4221" i="15"/>
  <c r="L4217" i="15"/>
  <c r="L4209" i="15"/>
  <c r="L4205" i="15"/>
  <c r="L4201" i="15"/>
  <c r="L4193" i="15"/>
  <c r="L4189" i="15"/>
  <c r="L4185" i="15"/>
  <c r="L4181" i="15"/>
  <c r="L4177" i="15"/>
  <c r="L4173" i="15"/>
  <c r="L4169" i="15"/>
  <c r="L4165" i="15"/>
  <c r="L4161" i="15"/>
  <c r="L4157" i="15"/>
  <c r="L4153" i="15"/>
  <c r="L4149" i="15"/>
  <c r="L4145" i="15"/>
  <c r="L4141" i="15"/>
  <c r="L3417" i="15"/>
  <c r="L4129" i="15"/>
  <c r="L4125" i="15"/>
  <c r="L4121" i="15"/>
  <c r="L4117" i="15"/>
  <c r="L4118" i="15"/>
  <c r="L4109" i="15"/>
  <c r="L4105" i="15"/>
  <c r="L4101" i="15"/>
  <c r="L4097" i="15"/>
  <c r="L4098" i="15"/>
  <c r="L4089" i="15"/>
  <c r="L4085" i="15"/>
  <c r="L4081" i="15"/>
  <c r="L4077" i="15"/>
  <c r="L4078" i="15"/>
  <c r="L4069" i="15"/>
  <c r="L4065" i="15"/>
  <c r="L4061" i="15"/>
  <c r="L4057" i="15"/>
  <c r="L4058" i="15"/>
  <c r="L4049" i="15"/>
  <c r="L4045" i="15"/>
  <c r="L4041" i="15"/>
  <c r="L4037" i="15"/>
  <c r="L4033" i="15"/>
  <c r="L4029" i="15"/>
  <c r="L4025" i="15"/>
  <c r="L4021" i="15"/>
  <c r="L4017" i="15"/>
  <c r="L4013" i="15"/>
  <c r="L4009" i="15"/>
  <c r="L4005" i="15"/>
  <c r="L4001" i="15"/>
  <c r="L3997" i="15"/>
  <c r="L3993" i="15"/>
  <c r="L3989" i="15"/>
  <c r="L3985" i="15"/>
  <c r="L3981" i="15"/>
  <c r="L3977" i="15"/>
  <c r="L3973" i="15"/>
  <c r="L3969" i="15"/>
  <c r="L3965" i="15"/>
  <c r="L3961" i="15"/>
  <c r="L3867" i="15"/>
  <c r="L3953" i="15"/>
  <c r="L3949" i="15"/>
  <c r="L3945" i="15"/>
  <c r="L3941" i="15"/>
  <c r="L3937" i="15"/>
  <c r="L3933" i="15"/>
  <c r="L3929" i="15"/>
  <c r="L3925" i="15"/>
  <c r="L3921" i="15"/>
  <c r="L3917" i="15"/>
  <c r="L3913" i="15"/>
  <c r="L3909" i="15"/>
  <c r="L3905" i="15"/>
  <c r="L3901" i="15"/>
  <c r="L3897" i="15"/>
  <c r="L3893" i="15"/>
  <c r="L3889" i="15"/>
  <c r="L3885" i="15"/>
  <c r="L3881" i="15"/>
  <c r="L3877" i="15"/>
  <c r="L3873" i="15"/>
  <c r="L3869" i="15"/>
  <c r="L3865" i="15"/>
  <c r="L3861" i="15"/>
  <c r="L3857" i="15"/>
  <c r="L3853" i="15"/>
  <c r="L3849" i="15"/>
  <c r="L3845" i="15"/>
  <c r="L3841" i="15"/>
  <c r="L3837" i="15"/>
  <c r="L3833" i="15"/>
  <c r="L3829" i="15"/>
  <c r="L3825" i="15"/>
  <c r="L3821" i="15"/>
  <c r="L3817" i="15"/>
  <c r="L3813" i="15"/>
  <c r="L3809" i="15"/>
  <c r="L3805" i="15"/>
  <c r="L3801" i="15"/>
  <c r="L3797" i="15"/>
  <c r="L3793" i="15"/>
  <c r="L3789" i="15"/>
  <c r="L3785" i="15"/>
  <c r="L3781" i="15"/>
  <c r="L1617" i="15"/>
  <c r="L3773" i="15"/>
  <c r="L3769" i="15"/>
  <c r="L3765" i="15"/>
  <c r="L3761" i="15"/>
  <c r="L3757" i="15"/>
  <c r="L3753" i="15"/>
  <c r="L3749" i="15"/>
  <c r="L3745" i="15"/>
  <c r="L3741" i="15"/>
  <c r="L3737" i="15"/>
  <c r="L3733" i="15"/>
  <c r="L3729" i="15"/>
  <c r="L3725" i="15"/>
  <c r="L3721" i="15"/>
  <c r="L3717" i="15"/>
  <c r="L3713" i="15"/>
  <c r="L3709" i="15"/>
  <c r="L3705" i="15"/>
  <c r="L3701" i="15"/>
  <c r="L3697" i="15"/>
  <c r="L3693" i="15"/>
  <c r="L3689" i="15"/>
  <c r="L3685" i="15"/>
  <c r="L3681" i="15"/>
  <c r="L3677" i="15"/>
  <c r="L3673" i="15"/>
  <c r="L3669" i="15"/>
  <c r="L3665" i="15"/>
  <c r="L3661" i="15"/>
  <c r="L3657" i="15"/>
  <c r="L3653" i="15"/>
  <c r="L3649" i="15"/>
  <c r="L3645" i="15"/>
  <c r="L3641" i="15"/>
  <c r="L3637" i="15"/>
  <c r="L3633" i="15"/>
  <c r="L3629" i="15"/>
  <c r="L3625" i="15"/>
  <c r="L3621" i="15"/>
  <c r="L3617" i="15"/>
  <c r="L3613" i="15"/>
  <c r="L3609" i="15"/>
  <c r="L3605" i="15"/>
  <c r="L3601" i="15"/>
  <c r="L1437" i="15"/>
  <c r="L3593" i="15"/>
  <c r="L3589" i="15"/>
  <c r="L3585" i="15"/>
  <c r="L3581" i="15"/>
  <c r="L3577" i="15"/>
  <c r="L3573" i="15"/>
  <c r="L3569" i="15"/>
  <c r="L3565" i="15"/>
  <c r="L3561" i="15"/>
  <c r="L3557" i="15"/>
  <c r="L3553" i="15"/>
  <c r="L3549" i="15"/>
  <c r="L3545" i="15"/>
  <c r="L3541" i="15"/>
  <c r="L3537" i="15"/>
  <c r="L3533" i="15"/>
  <c r="L3529" i="15"/>
  <c r="L3525" i="15"/>
  <c r="L3521" i="15"/>
  <c r="L3517" i="15"/>
  <c r="L3513" i="15"/>
  <c r="L3424" i="15"/>
  <c r="L3510" i="15"/>
  <c r="L3506" i="15"/>
  <c r="L3497" i="15"/>
  <c r="L3498" i="15"/>
  <c r="L3494" i="15"/>
  <c r="L3490" i="15"/>
  <c r="L3486" i="15"/>
  <c r="L3477" i="15"/>
  <c r="L3478" i="15"/>
  <c r="L3474" i="15"/>
  <c r="L3470" i="15"/>
  <c r="L3466" i="15"/>
  <c r="L3457" i="15"/>
  <c r="L3458" i="15"/>
  <c r="L3454" i="15"/>
  <c r="L3450" i="15"/>
  <c r="L3446" i="15"/>
  <c r="L3437" i="15"/>
  <c r="L3438" i="15"/>
  <c r="L3434" i="15"/>
  <c r="L3430" i="15"/>
  <c r="L3421" i="15"/>
  <c r="L2517" i="15"/>
  <c r="L3413" i="15"/>
  <c r="L3409" i="15"/>
  <c r="L3405" i="15"/>
  <c r="L3401" i="15"/>
  <c r="L3397" i="15"/>
  <c r="L3393" i="15"/>
  <c r="L3389" i="15"/>
  <c r="L3385" i="15"/>
  <c r="L3381" i="15"/>
  <c r="L3377" i="15"/>
  <c r="L3373" i="15"/>
  <c r="L3369" i="15"/>
  <c r="L3365" i="15"/>
  <c r="L3361" i="15"/>
  <c r="L3357" i="15"/>
  <c r="L3353" i="15"/>
  <c r="L3349" i="15"/>
  <c r="L3345" i="15"/>
  <c r="L3341" i="15"/>
  <c r="L3337" i="15"/>
  <c r="L3333" i="15"/>
  <c r="L3329" i="15"/>
  <c r="L3325" i="15"/>
  <c r="L3321" i="15"/>
  <c r="L3317" i="15"/>
  <c r="L3313" i="15"/>
  <c r="L3309" i="15"/>
  <c r="L3305" i="15"/>
  <c r="L3301" i="15"/>
  <c r="L3297" i="15"/>
  <c r="L3293" i="15"/>
  <c r="L3289" i="15"/>
  <c r="L3285" i="15"/>
  <c r="L3274" i="15"/>
  <c r="L3238" i="15"/>
  <c r="L3110" i="15"/>
  <c r="L3078" i="15"/>
  <c r="L2998" i="15"/>
  <c r="L2934" i="15"/>
  <c r="L2822" i="15"/>
  <c r="L2774" i="15"/>
  <c r="L2758" i="15"/>
  <c r="L2726" i="15"/>
  <c r="L2710" i="15"/>
  <c r="L2694" i="15"/>
  <c r="L2662" i="15"/>
  <c r="L2614" i="15"/>
  <c r="L2566" i="15"/>
  <c r="L2518" i="15"/>
  <c r="L2486" i="15"/>
  <c r="L2422" i="15"/>
  <c r="L2358" i="15"/>
  <c r="L2278" i="15"/>
  <c r="L2262" i="15"/>
  <c r="L2235" i="15"/>
  <c r="L2203" i="15"/>
  <c r="L2054" i="15"/>
  <c r="L2006" i="15"/>
  <c r="L1958" i="15"/>
  <c r="L1910" i="15"/>
  <c r="L1894" i="15"/>
  <c r="L1814" i="15"/>
  <c r="L1782" i="15"/>
  <c r="L1734" i="15"/>
  <c r="L1686" i="15"/>
  <c r="L1622" i="15"/>
  <c r="L1574" i="15"/>
  <c r="L1542" i="15"/>
  <c r="L1510" i="15"/>
  <c r="L1462" i="15"/>
  <c r="L1398" i="15"/>
  <c r="L1350" i="15"/>
  <c r="L1281" i="15"/>
  <c r="L1209" i="15"/>
  <c r="L1177" i="15"/>
  <c r="L1150" i="15"/>
  <c r="L1118" i="15"/>
  <c r="L1081" i="15"/>
  <c r="L1049" i="15"/>
  <c r="L989" i="15"/>
  <c r="L925" i="15"/>
  <c r="L861" i="15"/>
  <c r="L797" i="15"/>
  <c r="L733" i="15"/>
  <c r="L669" i="15"/>
  <c r="L605" i="15"/>
  <c r="L541" i="15"/>
  <c r="L477" i="15"/>
  <c r="L413" i="15"/>
  <c r="L349" i="15"/>
  <c r="L285" i="15"/>
  <c r="L221" i="15"/>
  <c r="L157" i="15"/>
  <c r="L93" i="15"/>
  <c r="L34" i="15"/>
  <c r="M4281" i="15"/>
  <c r="M4217" i="15"/>
  <c r="M4153" i="15"/>
  <c r="M4089" i="15"/>
  <c r="M4025" i="15"/>
  <c r="M3961" i="15"/>
  <c r="M3897" i="15"/>
  <c r="M3833" i="15"/>
  <c r="M3769" i="15"/>
  <c r="M3705" i="15"/>
  <c r="M3641" i="15"/>
  <c r="M3521" i="15"/>
  <c r="M3393" i="15"/>
  <c r="N4314" i="15"/>
  <c r="M4314" i="15"/>
  <c r="N4298" i="15"/>
  <c r="M4298" i="15"/>
  <c r="N4286" i="15"/>
  <c r="M4286" i="15"/>
  <c r="N4274" i="15"/>
  <c r="M4274" i="15"/>
  <c r="N4262" i="15"/>
  <c r="M4262" i="15"/>
  <c r="N4250" i="15"/>
  <c r="M4250" i="15"/>
  <c r="N4238" i="15"/>
  <c r="M4238" i="15"/>
  <c r="N4226" i="15"/>
  <c r="M4226" i="15"/>
  <c r="N4214" i="15"/>
  <c r="M4214" i="15"/>
  <c r="N4198" i="15"/>
  <c r="M4198" i="15"/>
  <c r="N4186" i="15"/>
  <c r="M4186" i="15"/>
  <c r="N4174" i="15"/>
  <c r="M4174" i="15"/>
  <c r="N4162" i="15"/>
  <c r="M4162" i="15"/>
  <c r="N4150" i="15"/>
  <c r="M4150" i="15"/>
  <c r="N4053" i="15"/>
  <c r="M4053" i="15"/>
  <c r="N4126" i="15"/>
  <c r="M4126" i="15"/>
  <c r="N4110" i="15"/>
  <c r="M4110" i="15"/>
  <c r="N4103" i="15"/>
  <c r="M4103" i="15"/>
  <c r="N4090" i="15"/>
  <c r="M4090" i="15"/>
  <c r="N4083" i="15"/>
  <c r="M4083" i="15"/>
  <c r="N4066" i="15"/>
  <c r="M4066" i="15"/>
  <c r="N4054" i="15"/>
  <c r="M4054" i="15"/>
  <c r="N4038" i="15"/>
  <c r="M4038" i="15"/>
  <c r="N4026" i="15"/>
  <c r="M4026" i="15"/>
  <c r="N4014" i="15"/>
  <c r="M4014" i="15"/>
  <c r="N4002" i="15"/>
  <c r="M4002" i="15"/>
  <c r="N3994" i="15"/>
  <c r="M3994" i="15"/>
  <c r="N3982" i="15"/>
  <c r="M3982" i="15"/>
  <c r="N3970" i="15"/>
  <c r="M3970" i="15"/>
  <c r="N3958" i="15"/>
  <c r="M3958" i="15"/>
  <c r="N3946" i="15"/>
  <c r="M3946" i="15"/>
  <c r="N3934" i="15"/>
  <c r="M3934" i="15"/>
  <c r="N3922" i="15"/>
  <c r="M3922" i="15"/>
  <c r="N3906" i="15"/>
  <c r="M3906" i="15"/>
  <c r="N3894" i="15"/>
  <c r="M3894" i="15"/>
  <c r="N3882" i="15"/>
  <c r="M3882" i="15"/>
  <c r="N3870" i="15"/>
  <c r="M3870" i="15"/>
  <c r="N3854" i="15"/>
  <c r="M3854" i="15"/>
  <c r="N3842" i="15"/>
  <c r="M3842" i="15"/>
  <c r="N3826" i="15"/>
  <c r="M3826" i="15"/>
  <c r="N3814" i="15"/>
  <c r="M3814" i="15"/>
  <c r="N3798" i="15"/>
  <c r="M3798" i="15"/>
  <c r="N3786" i="15"/>
  <c r="M3786" i="15"/>
  <c r="N3774" i="15"/>
  <c r="M3774" i="15"/>
  <c r="N3762" i="15"/>
  <c r="M3762" i="15"/>
  <c r="N3754" i="15"/>
  <c r="M3754" i="15"/>
  <c r="N3742" i="15"/>
  <c r="M3742" i="15"/>
  <c r="N3730" i="15"/>
  <c r="M3730" i="15"/>
  <c r="N3722" i="15"/>
  <c r="M3722" i="15"/>
  <c r="N3710" i="15"/>
  <c r="M3710" i="15"/>
  <c r="N3694" i="15"/>
  <c r="M3694" i="15"/>
  <c r="N3682" i="15"/>
  <c r="M3682" i="15"/>
  <c r="N3670" i="15"/>
  <c r="M3670" i="15"/>
  <c r="N3658" i="15"/>
  <c r="M3658" i="15"/>
  <c r="N3646" i="15"/>
  <c r="M3646" i="15"/>
  <c r="N3630" i="15"/>
  <c r="M3630" i="15"/>
  <c r="N3618" i="15"/>
  <c r="M3618" i="15"/>
  <c r="N3606" i="15"/>
  <c r="M3606" i="15"/>
  <c r="N3594" i="15"/>
  <c r="M3594" i="15"/>
  <c r="N3582" i="15"/>
  <c r="M3582" i="15"/>
  <c r="N3566" i="15"/>
  <c r="M3566" i="15"/>
  <c r="N3554" i="15"/>
  <c r="M3554" i="15"/>
  <c r="N3542" i="15"/>
  <c r="M3542" i="15"/>
  <c r="N3530" i="15"/>
  <c r="M3530" i="15"/>
  <c r="N3522" i="15"/>
  <c r="M3522" i="15"/>
  <c r="N3425" i="15"/>
  <c r="M3425" i="15"/>
  <c r="N3503" i="15"/>
  <c r="M3503" i="15"/>
  <c r="N3491" i="15"/>
  <c r="M3491" i="15"/>
  <c r="N3479" i="15"/>
  <c r="M3479" i="15"/>
  <c r="N3462" i="15"/>
  <c r="M3462" i="15"/>
  <c r="N3455" i="15"/>
  <c r="M3455" i="15"/>
  <c r="N3443" i="15"/>
  <c r="M3443" i="15"/>
  <c r="N3431" i="15"/>
  <c r="M3431" i="15"/>
  <c r="N3414" i="15"/>
  <c r="M3414" i="15"/>
  <c r="N3398" i="15"/>
  <c r="M3398" i="15"/>
  <c r="N3386" i="15"/>
  <c r="M3386" i="15"/>
  <c r="N3382" i="15"/>
  <c r="M3382" i="15"/>
  <c r="N3370" i="15"/>
  <c r="M3370" i="15"/>
  <c r="N3350" i="15"/>
  <c r="M3350" i="15"/>
  <c r="N3334" i="15"/>
  <c r="M3334" i="15"/>
  <c r="N3322" i="15"/>
  <c r="M3322" i="15"/>
  <c r="N3306" i="15"/>
  <c r="M3306" i="15"/>
  <c r="N3290" i="15"/>
  <c r="M3290" i="15"/>
  <c r="N3278" i="15"/>
  <c r="M3278" i="15"/>
  <c r="N3266" i="15"/>
  <c r="M3266" i="15"/>
  <c r="N3254" i="15"/>
  <c r="M3254" i="15"/>
  <c r="N3242" i="15"/>
  <c r="M3242" i="15"/>
  <c r="N3230" i="15"/>
  <c r="M3230" i="15"/>
  <c r="N3218" i="15"/>
  <c r="M3218" i="15"/>
  <c r="N3206" i="15"/>
  <c r="M3206" i="15"/>
  <c r="N3190" i="15"/>
  <c r="M3190" i="15"/>
  <c r="N3182" i="15"/>
  <c r="M3182" i="15"/>
  <c r="N3166" i="15"/>
  <c r="M3166" i="15"/>
  <c r="N3154" i="15"/>
  <c r="M3154" i="15"/>
  <c r="N3138" i="15"/>
  <c r="M3138" i="15"/>
  <c r="N3126" i="15"/>
  <c r="M3126" i="15"/>
  <c r="N3114" i="15"/>
  <c r="M3114" i="15"/>
  <c r="N3102" i="15"/>
  <c r="M3102" i="15"/>
  <c r="N3086" i="15"/>
  <c r="M3086" i="15"/>
  <c r="N3070" i="15"/>
  <c r="M3070" i="15"/>
  <c r="N3058" i="15"/>
  <c r="M3058" i="15"/>
  <c r="N3046" i="15"/>
  <c r="M3046" i="15"/>
  <c r="N3034" i="15"/>
  <c r="M3034" i="15"/>
  <c r="N3018" i="15"/>
  <c r="M3018" i="15"/>
  <c r="N3006" i="15"/>
  <c r="M3006" i="15"/>
  <c r="N2994" i="15"/>
  <c r="M2994" i="15"/>
  <c r="N2982" i="15"/>
  <c r="M2982" i="15"/>
  <c r="N2966" i="15"/>
  <c r="M2966" i="15"/>
  <c r="N2954" i="15"/>
  <c r="M2954" i="15"/>
  <c r="N2942" i="15"/>
  <c r="M2942" i="15"/>
  <c r="N2926" i="15"/>
  <c r="M2926" i="15"/>
  <c r="N2914" i="15"/>
  <c r="M2914" i="15"/>
  <c r="N2906" i="15"/>
  <c r="M2906" i="15"/>
  <c r="N2890" i="15"/>
  <c r="M2890" i="15"/>
  <c r="N2878" i="15"/>
  <c r="M2878" i="15"/>
  <c r="N2866" i="15"/>
  <c r="M2866" i="15"/>
  <c r="N2854" i="15"/>
  <c r="M2854" i="15"/>
  <c r="N2842" i="15"/>
  <c r="M2842" i="15"/>
  <c r="N2830" i="15"/>
  <c r="M2830" i="15"/>
  <c r="N2814" i="15"/>
  <c r="M2814" i="15"/>
  <c r="N2802" i="15"/>
  <c r="M2802" i="15"/>
  <c r="N2790" i="15"/>
  <c r="M2790" i="15"/>
  <c r="N2778" i="15"/>
  <c r="M2778" i="15"/>
  <c r="N2766" i="15"/>
  <c r="M2766" i="15"/>
  <c r="N2750" i="15"/>
  <c r="M2750" i="15"/>
  <c r="N2734" i="15"/>
  <c r="M2734" i="15"/>
  <c r="N2722" i="15"/>
  <c r="M2722" i="15"/>
  <c r="N2714" i="15"/>
  <c r="M2714" i="15"/>
  <c r="N2698" i="15"/>
  <c r="M2698" i="15"/>
  <c r="N2690" i="15"/>
  <c r="M2690" i="15"/>
  <c r="N2678" i="15"/>
  <c r="M2678" i="15"/>
  <c r="N2658" i="15"/>
  <c r="M2658" i="15"/>
  <c r="N2646" i="15"/>
  <c r="M2646" i="15"/>
  <c r="N2634" i="15"/>
  <c r="M2634" i="15"/>
  <c r="N2622" i="15"/>
  <c r="M2622" i="15"/>
  <c r="N2610" i="15"/>
  <c r="M2610" i="15"/>
  <c r="N2598" i="15"/>
  <c r="M2598" i="15"/>
  <c r="N2586" i="15"/>
  <c r="M2586" i="15"/>
  <c r="N2574" i="15"/>
  <c r="M2574" i="15"/>
  <c r="N2562" i="15"/>
  <c r="M2562" i="15"/>
  <c r="N2546" i="15"/>
  <c r="M2546" i="15"/>
  <c r="N2534" i="15"/>
  <c r="M2534" i="15"/>
  <c r="N2522" i="15"/>
  <c r="M2522" i="15"/>
  <c r="N2510" i="15"/>
  <c r="M2510" i="15"/>
  <c r="N2498" i="15"/>
  <c r="M2498" i="15"/>
  <c r="N2490" i="15"/>
  <c r="M2490" i="15"/>
  <c r="N2478" i="15"/>
  <c r="M2478" i="15"/>
  <c r="N2462" i="15"/>
  <c r="M2462" i="15"/>
  <c r="N2450" i="15"/>
  <c r="M2450" i="15"/>
  <c r="N2438" i="15"/>
  <c r="M2438" i="15"/>
  <c r="N2426" i="15"/>
  <c r="M2426" i="15"/>
  <c r="N2414" i="15"/>
  <c r="M2414" i="15"/>
  <c r="N2402" i="15"/>
  <c r="M2402" i="15"/>
  <c r="N2390" i="15"/>
  <c r="M2390" i="15"/>
  <c r="N2374" i="15"/>
  <c r="M2374" i="15"/>
  <c r="N2354" i="15"/>
  <c r="M2354" i="15"/>
  <c r="N2342" i="15"/>
  <c r="M2342" i="15"/>
  <c r="N2334" i="15"/>
  <c r="M2334" i="15"/>
  <c r="N2322" i="15"/>
  <c r="M2322" i="15"/>
  <c r="N2310" i="15"/>
  <c r="M2310" i="15"/>
  <c r="N2298" i="15"/>
  <c r="M2298" i="15"/>
  <c r="N2286" i="15"/>
  <c r="M2286" i="15"/>
  <c r="N2274" i="15"/>
  <c r="M2274" i="15"/>
  <c r="N2266" i="15"/>
  <c r="M2266" i="15"/>
  <c r="N2254" i="15"/>
  <c r="M2254" i="15"/>
  <c r="N2248" i="15"/>
  <c r="M2248" i="15"/>
  <c r="N2231" i="15"/>
  <c r="M2231" i="15"/>
  <c r="N2219" i="15"/>
  <c r="M2219" i="15"/>
  <c r="N2207" i="15"/>
  <c r="M2207" i="15"/>
  <c r="N2199" i="15"/>
  <c r="M2199" i="15"/>
  <c r="N2183" i="15"/>
  <c r="M2183" i="15"/>
  <c r="N2171" i="15"/>
  <c r="M2171" i="15"/>
  <c r="N2158" i="15"/>
  <c r="M2158" i="15"/>
  <c r="N2146" i="15"/>
  <c r="M2146" i="15"/>
  <c r="N2134" i="15"/>
  <c r="M2134" i="15"/>
  <c r="N2118" i="15"/>
  <c r="M2118" i="15"/>
  <c r="N2110" i="15"/>
  <c r="M2110" i="15"/>
  <c r="N2098" i="15"/>
  <c r="M2098" i="15"/>
  <c r="N2086" i="15"/>
  <c r="M2086" i="15"/>
  <c r="N2074" i="15"/>
  <c r="M2074" i="15"/>
  <c r="N2062" i="15"/>
  <c r="M2062" i="15"/>
  <c r="N2050" i="15"/>
  <c r="M2050" i="15"/>
  <c r="N2038" i="15"/>
  <c r="M2038" i="15"/>
  <c r="N2026" i="15"/>
  <c r="M2026" i="15"/>
  <c r="N2014" i="15"/>
  <c r="M2014" i="15"/>
  <c r="N2002" i="15"/>
  <c r="M2002" i="15"/>
  <c r="N1986" i="15"/>
  <c r="M1986" i="15"/>
  <c r="N1974" i="15"/>
  <c r="M1974" i="15"/>
  <c r="N1962" i="15"/>
  <c r="M1962" i="15"/>
  <c r="N1950" i="15"/>
  <c r="M1950" i="15"/>
  <c r="N1934" i="15"/>
  <c r="M1934" i="15"/>
  <c r="N1926" i="15"/>
  <c r="M1926" i="15"/>
  <c r="N1914" i="15"/>
  <c r="M1914" i="15"/>
  <c r="N1902" i="15"/>
  <c r="M1902" i="15"/>
  <c r="N1890" i="15"/>
  <c r="M1890" i="15"/>
  <c r="N1878" i="15"/>
  <c r="M1878" i="15"/>
  <c r="N1866" i="15"/>
  <c r="M1866" i="15"/>
  <c r="N1858" i="15"/>
  <c r="M1858" i="15"/>
  <c r="N1846" i="15"/>
  <c r="M1846" i="15"/>
  <c r="N1830" i="15"/>
  <c r="M1830" i="15"/>
  <c r="N1822" i="15"/>
  <c r="M1822" i="15"/>
  <c r="N1806" i="15"/>
  <c r="M1806" i="15"/>
  <c r="N1798" i="15"/>
  <c r="M1798" i="15"/>
  <c r="N1778" i="15"/>
  <c r="M1778" i="15"/>
  <c r="N1766" i="15"/>
  <c r="M1766" i="15"/>
  <c r="N1754" i="15"/>
  <c r="M1754" i="15"/>
  <c r="N1742" i="15"/>
  <c r="M1742" i="15"/>
  <c r="N1730" i="15"/>
  <c r="M1730" i="15"/>
  <c r="N1718" i="15"/>
  <c r="M1718" i="15"/>
  <c r="N1702" i="15"/>
  <c r="M1702" i="15"/>
  <c r="N1690" i="15"/>
  <c r="M1690" i="15"/>
  <c r="N1678" i="15"/>
  <c r="M1678" i="15"/>
  <c r="N1666" i="15"/>
  <c r="M1666" i="15"/>
  <c r="N1654" i="15"/>
  <c r="M1654" i="15"/>
  <c r="N1642" i="15"/>
  <c r="M1642" i="15"/>
  <c r="N1630" i="15"/>
  <c r="M1630" i="15"/>
  <c r="N1618" i="15"/>
  <c r="M1618" i="15"/>
  <c r="N1606" i="15"/>
  <c r="M1606" i="15"/>
  <c r="N1590" i="15"/>
  <c r="M1590" i="15"/>
  <c r="N1578" i="15"/>
  <c r="M1578" i="15"/>
  <c r="N1566" i="15"/>
  <c r="M1566" i="15"/>
  <c r="N1554" i="15"/>
  <c r="M1554" i="15"/>
  <c r="N1546" i="15"/>
  <c r="M1546" i="15"/>
  <c r="N1530" i="15"/>
  <c r="M1530" i="15"/>
  <c r="N1518" i="15"/>
  <c r="M1518" i="15"/>
  <c r="N1506" i="15"/>
  <c r="M1506" i="15"/>
  <c r="N1494" i="15"/>
  <c r="M1494" i="15"/>
  <c r="N1482" i="15"/>
  <c r="M1482" i="15"/>
  <c r="N1466" i="15"/>
  <c r="M1466" i="15"/>
  <c r="N1454" i="15"/>
  <c r="M1454" i="15"/>
  <c r="N1442" i="15"/>
  <c r="M1442" i="15"/>
  <c r="N1430" i="15"/>
  <c r="M1430" i="15"/>
  <c r="N1418" i="15"/>
  <c r="M1418" i="15"/>
  <c r="N1406" i="15"/>
  <c r="M1406" i="15"/>
  <c r="N1394" i="15"/>
  <c r="M1394" i="15"/>
  <c r="N1382" i="15"/>
  <c r="M1382" i="15"/>
  <c r="N1366" i="15"/>
  <c r="M1366" i="15"/>
  <c r="N1354" i="15"/>
  <c r="M1354" i="15"/>
  <c r="N1342" i="15"/>
  <c r="M1342" i="15"/>
  <c r="N1330" i="15"/>
  <c r="M1330" i="15"/>
  <c r="N1318" i="15"/>
  <c r="M1318" i="15"/>
  <c r="N1310" i="15"/>
  <c r="M1310" i="15"/>
  <c r="N1298" i="15"/>
  <c r="M1298" i="15"/>
  <c r="L1298" i="15"/>
  <c r="N1286" i="15"/>
  <c r="M1286" i="15"/>
  <c r="L1286" i="15"/>
  <c r="N1274" i="15"/>
  <c r="M1274" i="15"/>
  <c r="L1274" i="15"/>
  <c r="N1262" i="15"/>
  <c r="L1262" i="15"/>
  <c r="M1262" i="15"/>
  <c r="N1254" i="15"/>
  <c r="M1254" i="15"/>
  <c r="L1254" i="15"/>
  <c r="N1238" i="15"/>
  <c r="M1238" i="15"/>
  <c r="L1238" i="15"/>
  <c r="N1226" i="15"/>
  <c r="M1226" i="15"/>
  <c r="L1226" i="15"/>
  <c r="N1214" i="15"/>
  <c r="M1214" i="15"/>
  <c r="L1214" i="15"/>
  <c r="N1198" i="15"/>
  <c r="M1198" i="15"/>
  <c r="L1198" i="15"/>
  <c r="N1186" i="15"/>
  <c r="M1186" i="15"/>
  <c r="L1186" i="15"/>
  <c r="N1174" i="15"/>
  <c r="M1174" i="15"/>
  <c r="L1174" i="15"/>
  <c r="N1172" i="15"/>
  <c r="M1172" i="15"/>
  <c r="L1172" i="15"/>
  <c r="N1159" i="15"/>
  <c r="M1159" i="15"/>
  <c r="L1159" i="15"/>
  <c r="N1147" i="15"/>
  <c r="M1147" i="15"/>
  <c r="L1147" i="15"/>
  <c r="N1139" i="15"/>
  <c r="M1139" i="15"/>
  <c r="L1139" i="15"/>
  <c r="N1127" i="15"/>
  <c r="M1127" i="15"/>
  <c r="L1127" i="15"/>
  <c r="N1119" i="15"/>
  <c r="M1119" i="15"/>
  <c r="L1119" i="15"/>
  <c r="N1103" i="15"/>
  <c r="M1103" i="15"/>
  <c r="L1103" i="15"/>
  <c r="N1091" i="15"/>
  <c r="M1091" i="15"/>
  <c r="L1091" i="15"/>
  <c r="N1074" i="15"/>
  <c r="M1074" i="15"/>
  <c r="L1074" i="15"/>
  <c r="N1062" i="15"/>
  <c r="M1062" i="15"/>
  <c r="L1062" i="15"/>
  <c r="N1054" i="15"/>
  <c r="M1054" i="15"/>
  <c r="L1054" i="15"/>
  <c r="N1046" i="15"/>
  <c r="M1046" i="15"/>
  <c r="L1046" i="15"/>
  <c r="N1034" i="15"/>
  <c r="M1034" i="15"/>
  <c r="L1034" i="15"/>
  <c r="N1022" i="15"/>
  <c r="M1022" i="15"/>
  <c r="L1022" i="15"/>
  <c r="N1014" i="15"/>
  <c r="M1014" i="15"/>
  <c r="L1014" i="15"/>
  <c r="N998" i="15"/>
  <c r="M998" i="15"/>
  <c r="L998" i="15"/>
  <c r="N986" i="15"/>
  <c r="M986" i="15"/>
  <c r="L986" i="15"/>
  <c r="N974" i="15"/>
  <c r="M974" i="15"/>
  <c r="L974" i="15"/>
  <c r="N962" i="15"/>
  <c r="M962" i="15"/>
  <c r="L962" i="15"/>
  <c r="N954" i="15"/>
  <c r="M954" i="15"/>
  <c r="L954" i="15"/>
  <c r="N942" i="15"/>
  <c r="M942" i="15"/>
  <c r="L942" i="15"/>
  <c r="N930" i="15"/>
  <c r="M930" i="15"/>
  <c r="L930" i="15"/>
  <c r="N918" i="15"/>
  <c r="M918" i="15"/>
  <c r="L918" i="15"/>
  <c r="N906" i="15"/>
  <c r="M906" i="15"/>
  <c r="L906" i="15"/>
  <c r="N894" i="15"/>
  <c r="M894" i="15"/>
  <c r="L894" i="15"/>
  <c r="N886" i="15"/>
  <c r="M886" i="15"/>
  <c r="L886" i="15"/>
  <c r="N874" i="15"/>
  <c r="M874" i="15"/>
  <c r="L874" i="15"/>
  <c r="N862" i="15"/>
  <c r="M862" i="15"/>
  <c r="L862" i="15"/>
  <c r="N846" i="15"/>
  <c r="M846" i="15"/>
  <c r="L846" i="15"/>
  <c r="N834" i="15"/>
  <c r="M834" i="15"/>
  <c r="L834" i="15"/>
  <c r="N826" i="15"/>
  <c r="M826" i="15"/>
  <c r="L826" i="15"/>
  <c r="N814" i="15"/>
  <c r="M814" i="15"/>
  <c r="L814" i="15"/>
  <c r="N802" i="15"/>
  <c r="M802" i="15"/>
  <c r="L802" i="15"/>
  <c r="N786" i="15"/>
  <c r="M786" i="15"/>
  <c r="L786" i="15"/>
  <c r="N778" i="15"/>
  <c r="M778" i="15"/>
  <c r="L778" i="15"/>
  <c r="N766" i="15"/>
  <c r="M766" i="15"/>
  <c r="L766" i="15"/>
  <c r="N754" i="15"/>
  <c r="M754" i="15"/>
  <c r="L754" i="15"/>
  <c r="N738" i="15"/>
  <c r="M738" i="15"/>
  <c r="L738" i="15"/>
  <c r="N726" i="15"/>
  <c r="M726" i="15"/>
  <c r="L726" i="15"/>
  <c r="N718" i="15"/>
  <c r="M718" i="15"/>
  <c r="L718" i="15"/>
  <c r="N706" i="15"/>
  <c r="M706" i="15"/>
  <c r="L706" i="15"/>
  <c r="N694" i="15"/>
  <c r="M694" i="15"/>
  <c r="L694" i="15"/>
  <c r="N678" i="15"/>
  <c r="M678" i="15"/>
  <c r="L678" i="15"/>
  <c r="N666" i="15"/>
  <c r="M666" i="15"/>
  <c r="L666" i="15"/>
  <c r="N654" i="15"/>
  <c r="M654" i="15"/>
  <c r="L654" i="15"/>
  <c r="N642" i="15"/>
  <c r="M642" i="15"/>
  <c r="L642" i="15"/>
  <c r="N630" i="15"/>
  <c r="M630" i="15"/>
  <c r="L630" i="15"/>
  <c r="N618" i="15"/>
  <c r="M618" i="15"/>
  <c r="L618" i="15"/>
  <c r="N602" i="15"/>
  <c r="M602" i="15"/>
  <c r="L602" i="15"/>
  <c r="N590" i="15"/>
  <c r="M590" i="15"/>
  <c r="L590" i="15"/>
  <c r="N578" i="15"/>
  <c r="M578" i="15"/>
  <c r="L578" i="15"/>
  <c r="N566" i="15"/>
  <c r="M566" i="15"/>
  <c r="L566" i="15"/>
  <c r="N554" i="15"/>
  <c r="M554" i="15"/>
  <c r="L554" i="15"/>
  <c r="N538" i="15"/>
  <c r="M538" i="15"/>
  <c r="L538" i="15"/>
  <c r="N526" i="15"/>
  <c r="M526" i="15"/>
  <c r="L526" i="15"/>
  <c r="N514" i="15"/>
  <c r="M514" i="15"/>
  <c r="L514" i="15"/>
  <c r="N498" i="15"/>
  <c r="M498" i="15"/>
  <c r="L498" i="15"/>
  <c r="N486" i="15"/>
  <c r="M486" i="15"/>
  <c r="L486" i="15"/>
  <c r="N474" i="15"/>
  <c r="M474" i="15"/>
  <c r="L474" i="15"/>
  <c r="N462" i="15"/>
  <c r="M462" i="15"/>
  <c r="L462" i="15"/>
  <c r="N450" i="15"/>
  <c r="M450" i="15"/>
  <c r="L450" i="15"/>
  <c r="N438" i="15"/>
  <c r="M438" i="15"/>
  <c r="L438" i="15"/>
  <c r="N426" i="15"/>
  <c r="M426" i="15"/>
  <c r="L426" i="15"/>
  <c r="N414" i="15"/>
  <c r="M414" i="15"/>
  <c r="L414" i="15"/>
  <c r="N398" i="15"/>
  <c r="M398" i="15"/>
  <c r="L398" i="15"/>
  <c r="N386" i="15"/>
  <c r="M386" i="15"/>
  <c r="L386" i="15"/>
  <c r="N374" i="15"/>
  <c r="M374" i="15"/>
  <c r="L374" i="15"/>
  <c r="N358" i="15"/>
  <c r="M358" i="15"/>
  <c r="L358" i="15"/>
  <c r="N338" i="15"/>
  <c r="M338" i="15"/>
  <c r="L338" i="15"/>
  <c r="N326" i="15"/>
  <c r="M326" i="15"/>
  <c r="L326" i="15"/>
  <c r="N314" i="15"/>
  <c r="M314" i="15"/>
  <c r="L314" i="15"/>
  <c r="N302" i="15"/>
  <c r="M302" i="15"/>
  <c r="L302" i="15"/>
  <c r="N294" i="15"/>
  <c r="M294" i="15"/>
  <c r="L294" i="15"/>
  <c r="N282" i="15"/>
  <c r="M282" i="15"/>
  <c r="L282" i="15"/>
  <c r="N266" i="15"/>
  <c r="M266" i="15"/>
  <c r="L266" i="15"/>
  <c r="N254" i="15"/>
  <c r="M254" i="15"/>
  <c r="L254" i="15"/>
  <c r="N238" i="15"/>
  <c r="M238" i="15"/>
  <c r="L238" i="15"/>
  <c r="N226" i="15"/>
  <c r="M226" i="15"/>
  <c r="L226" i="15"/>
  <c r="N214" i="15"/>
  <c r="M214" i="15"/>
  <c r="L214" i="15"/>
  <c r="N202" i="15"/>
  <c r="M202" i="15"/>
  <c r="L202" i="15"/>
  <c r="N190" i="15"/>
  <c r="M190" i="15"/>
  <c r="L190" i="15"/>
  <c r="N178" i="15"/>
  <c r="M178" i="15"/>
  <c r="L178" i="15"/>
  <c r="N170" i="15"/>
  <c r="M170" i="15"/>
  <c r="L170" i="15"/>
  <c r="N158" i="15"/>
  <c r="M158" i="15"/>
  <c r="L158" i="15"/>
  <c r="N146" i="15"/>
  <c r="M146" i="15"/>
  <c r="L146" i="15"/>
  <c r="N134" i="15"/>
  <c r="M134" i="15"/>
  <c r="L134" i="15"/>
  <c r="N122" i="15"/>
  <c r="M122" i="15"/>
  <c r="L122" i="15"/>
  <c r="N110" i="15"/>
  <c r="M110" i="15"/>
  <c r="L110" i="15"/>
  <c r="N102" i="15"/>
  <c r="M102" i="15"/>
  <c r="L102" i="15"/>
  <c r="N5" i="15"/>
  <c r="M5" i="15"/>
  <c r="L5" i="15"/>
  <c r="N83" i="15"/>
  <c r="M83" i="15"/>
  <c r="L83" i="15"/>
  <c r="N71" i="15"/>
  <c r="M71" i="15"/>
  <c r="L71" i="15"/>
  <c r="N51" i="15"/>
  <c r="M51" i="15"/>
  <c r="L51" i="15"/>
  <c r="N39" i="15"/>
  <c r="M39" i="15"/>
  <c r="L39" i="15"/>
  <c r="N23" i="15"/>
  <c r="M23" i="15"/>
  <c r="L23" i="15"/>
  <c r="N11" i="15"/>
  <c r="M11" i="15"/>
  <c r="L11" i="15"/>
  <c r="L4298" i="15"/>
  <c r="L4282" i="15"/>
  <c r="L4242" i="15"/>
  <c r="L4226" i="15"/>
  <c r="L4214" i="15"/>
  <c r="L4186" i="15"/>
  <c r="L4174" i="15"/>
  <c r="L4162" i="15"/>
  <c r="L4154" i="15"/>
  <c r="L4142" i="15"/>
  <c r="L4130" i="15"/>
  <c r="L4123" i="15"/>
  <c r="L4090" i="15"/>
  <c r="L4083" i="15"/>
  <c r="L4066" i="15"/>
  <c r="L4054" i="15"/>
  <c r="L4038" i="15"/>
  <c r="L4026" i="15"/>
  <c r="L4014" i="15"/>
  <c r="L4002" i="15"/>
  <c r="L3974" i="15"/>
  <c r="L3962" i="15"/>
  <c r="L3950" i="15"/>
  <c r="L3938" i="15"/>
  <c r="L3926" i="15"/>
  <c r="L3914" i="15"/>
  <c r="L3902" i="15"/>
  <c r="L3882" i="15"/>
  <c r="L3870" i="15"/>
  <c r="L3830" i="15"/>
  <c r="L3814" i="15"/>
  <c r="L3678" i="15"/>
  <c r="L3662" i="15"/>
  <c r="L3650" i="15"/>
  <c r="L3630" i="15"/>
  <c r="L3618" i="15"/>
  <c r="L3606" i="15"/>
  <c r="L3594" i="15"/>
  <c r="L3586" i="15"/>
  <c r="L3574" i="15"/>
  <c r="L3562" i="15"/>
  <c r="L3503" i="15"/>
  <c r="L3491" i="15"/>
  <c r="L3479" i="15"/>
  <c r="L3462" i="15"/>
  <c r="L3459" i="15"/>
  <c r="L3442" i="15"/>
  <c r="L3431" i="15"/>
  <c r="L3414" i="15"/>
  <c r="L3406" i="15"/>
  <c r="L3382" i="15"/>
  <c r="L3370" i="15"/>
  <c r="L3334" i="15"/>
  <c r="L3322" i="15"/>
  <c r="L3310" i="15"/>
  <c r="L3298" i="15"/>
  <c r="L3290" i="15"/>
  <c r="L3242" i="15"/>
  <c r="L3114" i="15"/>
  <c r="L3050" i="15"/>
  <c r="L2954" i="15"/>
  <c r="L2906" i="15"/>
  <c r="L2810" i="15"/>
  <c r="L2714" i="15"/>
  <c r="L2650" i="15"/>
  <c r="L2586" i="15"/>
  <c r="L2474" i="15"/>
  <c r="L2426" i="15"/>
  <c r="L2330" i="15"/>
  <c r="L2207" i="15"/>
  <c r="L2106" i="15"/>
  <c r="L1962" i="15"/>
  <c r="L1930" i="15"/>
  <c r="L1802" i="15"/>
  <c r="L1690" i="15"/>
  <c r="L1578" i="15"/>
  <c r="L1530" i="15"/>
  <c r="L1482" i="15"/>
  <c r="L1450" i="15"/>
  <c r="L1418" i="15"/>
  <c r="L1354" i="15"/>
  <c r="L1306" i="15"/>
  <c r="N447" i="15"/>
  <c r="M447" i="15"/>
  <c r="N4305" i="15"/>
  <c r="M4305" i="15"/>
  <c r="N4293" i="15"/>
  <c r="M4293" i="15"/>
  <c r="N4285" i="15"/>
  <c r="M4285" i="15"/>
  <c r="N4277" i="15"/>
  <c r="M4277" i="15"/>
  <c r="N4257" i="15"/>
  <c r="M4257" i="15"/>
  <c r="N4245" i="15"/>
  <c r="M4245" i="15"/>
  <c r="N4237" i="15"/>
  <c r="M4237" i="15"/>
  <c r="N4225" i="15"/>
  <c r="M4225" i="15"/>
  <c r="N4213" i="15"/>
  <c r="M4213" i="15"/>
  <c r="N4197" i="15"/>
  <c r="M4197" i="15"/>
  <c r="N4138" i="15"/>
  <c r="M4138" i="15"/>
  <c r="N4316" i="15"/>
  <c r="M4316" i="15"/>
  <c r="N4312" i="15"/>
  <c r="M4312" i="15"/>
  <c r="N4308" i="15"/>
  <c r="M4308" i="15"/>
  <c r="N4304" i="15"/>
  <c r="M4304" i="15"/>
  <c r="N4300" i="15"/>
  <c r="M4300" i="15"/>
  <c r="N4296" i="15"/>
  <c r="M4296" i="15"/>
  <c r="N4292" i="15"/>
  <c r="M4292" i="15"/>
  <c r="N4288" i="15"/>
  <c r="M4288" i="15"/>
  <c r="N4284" i="15"/>
  <c r="M4284" i="15"/>
  <c r="N4280" i="15"/>
  <c r="M4280" i="15"/>
  <c r="N4276" i="15"/>
  <c r="M4276" i="15"/>
  <c r="N4272" i="15"/>
  <c r="M4272" i="15"/>
  <c r="N4268" i="15"/>
  <c r="M4268" i="15"/>
  <c r="N4264" i="15"/>
  <c r="M4264" i="15"/>
  <c r="N4260" i="15"/>
  <c r="M4260" i="15"/>
  <c r="N4256" i="15"/>
  <c r="M4256" i="15"/>
  <c r="N4252" i="15"/>
  <c r="M4252" i="15"/>
  <c r="N4248" i="15"/>
  <c r="M4248" i="15"/>
  <c r="N4244" i="15"/>
  <c r="M4244" i="15"/>
  <c r="N4240" i="15"/>
  <c r="M4240" i="15"/>
  <c r="N4236" i="15"/>
  <c r="M4236" i="15"/>
  <c r="N4232" i="15"/>
  <c r="M4232" i="15"/>
  <c r="N4228" i="15"/>
  <c r="M4228" i="15"/>
  <c r="N4224" i="15"/>
  <c r="M4224" i="15"/>
  <c r="N4220" i="15"/>
  <c r="M4220" i="15"/>
  <c r="N4216" i="15"/>
  <c r="M4216" i="15"/>
  <c r="N4212" i="15"/>
  <c r="M4212" i="15"/>
  <c r="N4208" i="15"/>
  <c r="M4208" i="15"/>
  <c r="N4204" i="15"/>
  <c r="M4204" i="15"/>
  <c r="N4200" i="15"/>
  <c r="M4200" i="15"/>
  <c r="N4196" i="15"/>
  <c r="M4196" i="15"/>
  <c r="N4192" i="15"/>
  <c r="M4192" i="15"/>
  <c r="N4188" i="15"/>
  <c r="M4188" i="15"/>
  <c r="N4184" i="15"/>
  <c r="M4184" i="15"/>
  <c r="N4180" i="15"/>
  <c r="M4180" i="15"/>
  <c r="N4176" i="15"/>
  <c r="M4176" i="15"/>
  <c r="N4172" i="15"/>
  <c r="M4172" i="15"/>
  <c r="N4168" i="15"/>
  <c r="M4168" i="15"/>
  <c r="N4164" i="15"/>
  <c r="M4164" i="15"/>
  <c r="N4160" i="15"/>
  <c r="M4160" i="15"/>
  <c r="N4156" i="15"/>
  <c r="M4156" i="15"/>
  <c r="N4152" i="15"/>
  <c r="M4152" i="15"/>
  <c r="N4148" i="15"/>
  <c r="M4148" i="15"/>
  <c r="N4144" i="15"/>
  <c r="M4144" i="15"/>
  <c r="N4140" i="15"/>
  <c r="M4140" i="15"/>
  <c r="N4136" i="15"/>
  <c r="M4136" i="15"/>
  <c r="N4132" i="15"/>
  <c r="M4132" i="15"/>
  <c r="N4133" i="15"/>
  <c r="M4133" i="15"/>
  <c r="N4124" i="15"/>
  <c r="M4124" i="15"/>
  <c r="N4120" i="15"/>
  <c r="M4120" i="15"/>
  <c r="N4116" i="15"/>
  <c r="M4116" i="15"/>
  <c r="N4112" i="15"/>
  <c r="M4112" i="15"/>
  <c r="N4113" i="15"/>
  <c r="M4113" i="15"/>
  <c r="N4104" i="15"/>
  <c r="M4104" i="15"/>
  <c r="N4100" i="15"/>
  <c r="M4100" i="15"/>
  <c r="N4096" i="15"/>
  <c r="M4096" i="15"/>
  <c r="N4092" i="15"/>
  <c r="M4092" i="15"/>
  <c r="N4093" i="15"/>
  <c r="M4093" i="15"/>
  <c r="N4084" i="15"/>
  <c r="M4084" i="15"/>
  <c r="N4080" i="15"/>
  <c r="M4080" i="15"/>
  <c r="N4076" i="15"/>
  <c r="M4076" i="15"/>
  <c r="N4072" i="15"/>
  <c r="M4072" i="15"/>
  <c r="N4073" i="15"/>
  <c r="M4073" i="15"/>
  <c r="N4064" i="15"/>
  <c r="M4064" i="15"/>
  <c r="N4060" i="15"/>
  <c r="M4060" i="15"/>
  <c r="N4056" i="15"/>
  <c r="M4056" i="15"/>
  <c r="N4052" i="15"/>
  <c r="M4052" i="15"/>
  <c r="N4048" i="15"/>
  <c r="M4048" i="15"/>
  <c r="N4044" i="15"/>
  <c r="M4044" i="15"/>
  <c r="N4040" i="15"/>
  <c r="M4040" i="15"/>
  <c r="N4036" i="15"/>
  <c r="M4036" i="15"/>
  <c r="N4032" i="15"/>
  <c r="M4032" i="15"/>
  <c r="N4028" i="15"/>
  <c r="M4028" i="15"/>
  <c r="N4024" i="15"/>
  <c r="M4024" i="15"/>
  <c r="N4020" i="15"/>
  <c r="M4020" i="15"/>
  <c r="N4016" i="15"/>
  <c r="M4016" i="15"/>
  <c r="N4012" i="15"/>
  <c r="M4012" i="15"/>
  <c r="N4008" i="15"/>
  <c r="M4008" i="15"/>
  <c r="N4004" i="15"/>
  <c r="M4004" i="15"/>
  <c r="N4000" i="15"/>
  <c r="M4000" i="15"/>
  <c r="N3996" i="15"/>
  <c r="M3996" i="15"/>
  <c r="N3992" i="15"/>
  <c r="M3992" i="15"/>
  <c r="N3988" i="15"/>
  <c r="M3988" i="15"/>
  <c r="N3984" i="15"/>
  <c r="M3984" i="15"/>
  <c r="N3980" i="15"/>
  <c r="M3980" i="15"/>
  <c r="N3976" i="15"/>
  <c r="M3976" i="15"/>
  <c r="N3972" i="15"/>
  <c r="M3972" i="15"/>
  <c r="N3968" i="15"/>
  <c r="M3968" i="15"/>
  <c r="N3964" i="15"/>
  <c r="M3964" i="15"/>
  <c r="N3960" i="15"/>
  <c r="M3960" i="15"/>
  <c r="N3956" i="15"/>
  <c r="M3956" i="15"/>
  <c r="N3952" i="15"/>
  <c r="M3952" i="15"/>
  <c r="N3948" i="15"/>
  <c r="M3948" i="15"/>
  <c r="N3944" i="15"/>
  <c r="M3944" i="15"/>
  <c r="N3940" i="15"/>
  <c r="M3940" i="15"/>
  <c r="N3936" i="15"/>
  <c r="M3936" i="15"/>
  <c r="N3932" i="15"/>
  <c r="M3932" i="15"/>
  <c r="N3928" i="15"/>
  <c r="M3928" i="15"/>
  <c r="N3924" i="15"/>
  <c r="M3924" i="15"/>
  <c r="N3920" i="15"/>
  <c r="M3920" i="15"/>
  <c r="N3916" i="15"/>
  <c r="M3916" i="15"/>
  <c r="N3912" i="15"/>
  <c r="M3912" i="15"/>
  <c r="N3908" i="15"/>
  <c r="M3908" i="15"/>
  <c r="N3904" i="15"/>
  <c r="M3904" i="15"/>
  <c r="N3900" i="15"/>
  <c r="M3900" i="15"/>
  <c r="N3896" i="15"/>
  <c r="M3896" i="15"/>
  <c r="N3892" i="15"/>
  <c r="M3892" i="15"/>
  <c r="N3888" i="15"/>
  <c r="M3888" i="15"/>
  <c r="N3884" i="15"/>
  <c r="M3884" i="15"/>
  <c r="N3880" i="15"/>
  <c r="M3880" i="15"/>
  <c r="N3876" i="15"/>
  <c r="M3876" i="15"/>
  <c r="N3872" i="15"/>
  <c r="M3872" i="15"/>
  <c r="N3868" i="15"/>
  <c r="M3868" i="15"/>
  <c r="N3864" i="15"/>
  <c r="M3864" i="15"/>
  <c r="N3860" i="15"/>
  <c r="M3860" i="15"/>
  <c r="N3856" i="15"/>
  <c r="M3856" i="15"/>
  <c r="N3852" i="15"/>
  <c r="M3852" i="15"/>
  <c r="N3848" i="15"/>
  <c r="M3848" i="15"/>
  <c r="N3844" i="15"/>
  <c r="M3844" i="15"/>
  <c r="N3840" i="15"/>
  <c r="M3840" i="15"/>
  <c r="N3836" i="15"/>
  <c r="M3836" i="15"/>
  <c r="N3832" i="15"/>
  <c r="M3832" i="15"/>
  <c r="N3828" i="15"/>
  <c r="M3828" i="15"/>
  <c r="N3824" i="15"/>
  <c r="M3824" i="15"/>
  <c r="N3820" i="15"/>
  <c r="M3820" i="15"/>
  <c r="N3816" i="15"/>
  <c r="M3816" i="15"/>
  <c r="N3812" i="15"/>
  <c r="M3812" i="15"/>
  <c r="N3808" i="15"/>
  <c r="M3808" i="15"/>
  <c r="N3804" i="15"/>
  <c r="M3804" i="15"/>
  <c r="N3800" i="15"/>
  <c r="M3800" i="15"/>
  <c r="N3796" i="15"/>
  <c r="M3796" i="15"/>
  <c r="N3792" i="15"/>
  <c r="M3792" i="15"/>
  <c r="N3788" i="15"/>
  <c r="M3788" i="15"/>
  <c r="N3784" i="15"/>
  <c r="M3784" i="15"/>
  <c r="N3780" i="15"/>
  <c r="M3780" i="15"/>
  <c r="N3776" i="15"/>
  <c r="M3776" i="15"/>
  <c r="N3772" i="15"/>
  <c r="M3772" i="15"/>
  <c r="N3768" i="15"/>
  <c r="M3768" i="15"/>
  <c r="N3764" i="15"/>
  <c r="M3764" i="15"/>
  <c r="N3760" i="15"/>
  <c r="M3760" i="15"/>
  <c r="N3756" i="15"/>
  <c r="M3756" i="15"/>
  <c r="N3752" i="15"/>
  <c r="M3752" i="15"/>
  <c r="N3748" i="15"/>
  <c r="M3748" i="15"/>
  <c r="N3744" i="15"/>
  <c r="M3744" i="15"/>
  <c r="N3740" i="15"/>
  <c r="M3740" i="15"/>
  <c r="N3736" i="15"/>
  <c r="M3736" i="15"/>
  <c r="N3732" i="15"/>
  <c r="M3732" i="15"/>
  <c r="N3728" i="15"/>
  <c r="M3728" i="15"/>
  <c r="N3724" i="15"/>
  <c r="M3724" i="15"/>
  <c r="N3720" i="15"/>
  <c r="M3720" i="15"/>
  <c r="N3716" i="15"/>
  <c r="M3716" i="15"/>
  <c r="N3712" i="15"/>
  <c r="M3712" i="15"/>
  <c r="N3708" i="15"/>
  <c r="M3708" i="15"/>
  <c r="N3704" i="15"/>
  <c r="M3704" i="15"/>
  <c r="N3700" i="15"/>
  <c r="M3700" i="15"/>
  <c r="N3696" i="15"/>
  <c r="M3696" i="15"/>
  <c r="N3692" i="15"/>
  <c r="M3692" i="15"/>
  <c r="N3688" i="15"/>
  <c r="M3688" i="15"/>
  <c r="N3684" i="15"/>
  <c r="M3684" i="15"/>
  <c r="N3680" i="15"/>
  <c r="M3680" i="15"/>
  <c r="N3676" i="15"/>
  <c r="M3676" i="15"/>
  <c r="N3672" i="15"/>
  <c r="M3672" i="15"/>
  <c r="N3668" i="15"/>
  <c r="M3668" i="15"/>
  <c r="N3664" i="15"/>
  <c r="M3664" i="15"/>
  <c r="N3660" i="15"/>
  <c r="M3660" i="15"/>
  <c r="N3656" i="15"/>
  <c r="M3656" i="15"/>
  <c r="N3652" i="15"/>
  <c r="M3652" i="15"/>
  <c r="N3648" i="15"/>
  <c r="M3648" i="15"/>
  <c r="N3644" i="15"/>
  <c r="M3644" i="15"/>
  <c r="N3640" i="15"/>
  <c r="M3640" i="15"/>
  <c r="N3636" i="15"/>
  <c r="M3636" i="15"/>
  <c r="N3632" i="15"/>
  <c r="M3632" i="15"/>
  <c r="N3628" i="15"/>
  <c r="M3628" i="15"/>
  <c r="N3624" i="15"/>
  <c r="M3624" i="15"/>
  <c r="N3620" i="15"/>
  <c r="M3620" i="15"/>
  <c r="N3616" i="15"/>
  <c r="M3616" i="15"/>
  <c r="N3612" i="15"/>
  <c r="M3612" i="15"/>
  <c r="N3608" i="15"/>
  <c r="M3608" i="15"/>
  <c r="N3604" i="15"/>
  <c r="M3604" i="15"/>
  <c r="N3600" i="15"/>
  <c r="M3600" i="15"/>
  <c r="N3596" i="15"/>
  <c r="M3596" i="15"/>
  <c r="N3592" i="15"/>
  <c r="M3592" i="15"/>
  <c r="N3588" i="15"/>
  <c r="M3588" i="15"/>
  <c r="N3584" i="15"/>
  <c r="M3584" i="15"/>
  <c r="N3580" i="15"/>
  <c r="M3580" i="15"/>
  <c r="N3576" i="15"/>
  <c r="M3576" i="15"/>
  <c r="N3572" i="15"/>
  <c r="M3572" i="15"/>
  <c r="N3568" i="15"/>
  <c r="M3568" i="15"/>
  <c r="N3564" i="15"/>
  <c r="M3564" i="15"/>
  <c r="N3560" i="15"/>
  <c r="M3560" i="15"/>
  <c r="N3556" i="15"/>
  <c r="M3556" i="15"/>
  <c r="N3552" i="15"/>
  <c r="M3552" i="15"/>
  <c r="N3548" i="15"/>
  <c r="M3548" i="15"/>
  <c r="N3544" i="15"/>
  <c r="M3544" i="15"/>
  <c r="N3540" i="15"/>
  <c r="M3540" i="15"/>
  <c r="N3536" i="15"/>
  <c r="M3536" i="15"/>
  <c r="N3532" i="15"/>
  <c r="M3532" i="15"/>
  <c r="N3528" i="15"/>
  <c r="M3528" i="15"/>
  <c r="N3524" i="15"/>
  <c r="M3524" i="15"/>
  <c r="N3520" i="15"/>
  <c r="M3520" i="15"/>
  <c r="N3516" i="15"/>
  <c r="M3516" i="15"/>
  <c r="N87" i="15"/>
  <c r="M87" i="15"/>
  <c r="N3423" i="15"/>
  <c r="M3423" i="15"/>
  <c r="N3509" i="15"/>
  <c r="M3509" i="15"/>
  <c r="N3505" i="15"/>
  <c r="M3505" i="15"/>
  <c r="N3501" i="15"/>
  <c r="M3501" i="15"/>
  <c r="N3492" i="15"/>
  <c r="M3492" i="15"/>
  <c r="N3493" i="15"/>
  <c r="M3493" i="15"/>
  <c r="N3489" i="15"/>
  <c r="M3489" i="15"/>
  <c r="N3485" i="15"/>
  <c r="M3485" i="15"/>
  <c r="N3481" i="15"/>
  <c r="M3481" i="15"/>
  <c r="N3472" i="15"/>
  <c r="M3472" i="15"/>
  <c r="N3473" i="15"/>
  <c r="M3473" i="15"/>
  <c r="N3469" i="15"/>
  <c r="M3469" i="15"/>
  <c r="N3465" i="15"/>
  <c r="M3465" i="15"/>
  <c r="N3461" i="15"/>
  <c r="M3461" i="15"/>
  <c r="N3452" i="15"/>
  <c r="M3452" i="15"/>
  <c r="N3453" i="15"/>
  <c r="M3453" i="15"/>
  <c r="N3449" i="15"/>
  <c r="M3449" i="15"/>
  <c r="N3445" i="15"/>
  <c r="M3445" i="15"/>
  <c r="N3441" i="15"/>
  <c r="M3441" i="15"/>
  <c r="N3432" i="15"/>
  <c r="M3432" i="15"/>
  <c r="N3433" i="15"/>
  <c r="M3433" i="15"/>
  <c r="N3429" i="15"/>
  <c r="M3429" i="15"/>
  <c r="N3420" i="15"/>
  <c r="M3420" i="15"/>
  <c r="N3416" i="15"/>
  <c r="M3416" i="15"/>
  <c r="N3412" i="15"/>
  <c r="M3412" i="15"/>
  <c r="N3408" i="15"/>
  <c r="M3408" i="15"/>
  <c r="N3404" i="15"/>
  <c r="M3404" i="15"/>
  <c r="N3400" i="15"/>
  <c r="M3400" i="15"/>
  <c r="N3396" i="15"/>
  <c r="M3396" i="15"/>
  <c r="N3392" i="15"/>
  <c r="M3392" i="15"/>
  <c r="N3388" i="15"/>
  <c r="M3388" i="15"/>
  <c r="N3384" i="15"/>
  <c r="M3384" i="15"/>
  <c r="N3380" i="15"/>
  <c r="M3380" i="15"/>
  <c r="N3376" i="15"/>
  <c r="M3376" i="15"/>
  <c r="N3372" i="15"/>
  <c r="M3372" i="15"/>
  <c r="N3368" i="15"/>
  <c r="M3368" i="15"/>
  <c r="N3364" i="15"/>
  <c r="M3364" i="15"/>
  <c r="N3360" i="15"/>
  <c r="M3360" i="15"/>
  <c r="N3356" i="15"/>
  <c r="M3356" i="15"/>
  <c r="N3352" i="15"/>
  <c r="M3352" i="15"/>
  <c r="N3348" i="15"/>
  <c r="M3348" i="15"/>
  <c r="N3344" i="15"/>
  <c r="M3344" i="15"/>
  <c r="N3340" i="15"/>
  <c r="M3340" i="15"/>
  <c r="N3332" i="15"/>
  <c r="M3332" i="15"/>
  <c r="N3328" i="15"/>
  <c r="M3328" i="15"/>
  <c r="N3324" i="15"/>
  <c r="M3324" i="15"/>
  <c r="N3320" i="15"/>
  <c r="M3320" i="15"/>
  <c r="N3316" i="15"/>
  <c r="M3316" i="15"/>
  <c r="N3312" i="15"/>
  <c r="M3312" i="15"/>
  <c r="N3308" i="15"/>
  <c r="M3308" i="15"/>
  <c r="N3304" i="15"/>
  <c r="M3304" i="15"/>
  <c r="N3300" i="15"/>
  <c r="M3300" i="15"/>
  <c r="N3296" i="15"/>
  <c r="M3296" i="15"/>
  <c r="N3292" i="15"/>
  <c r="M3292" i="15"/>
  <c r="N3288" i="15"/>
  <c r="M3288" i="15"/>
  <c r="N3284" i="15"/>
  <c r="M3284" i="15"/>
  <c r="N3280" i="15"/>
  <c r="M3280" i="15"/>
  <c r="N3276" i="15"/>
  <c r="M3276" i="15"/>
  <c r="N3268" i="15"/>
  <c r="M3268" i="15"/>
  <c r="N3264" i="15"/>
  <c r="M3264" i="15"/>
  <c r="L3264" i="15"/>
  <c r="N3260" i="15"/>
  <c r="M3260" i="15"/>
  <c r="L3260" i="15"/>
  <c r="N3256" i="15"/>
  <c r="L3256" i="15"/>
  <c r="M3256" i="15"/>
  <c r="N3252" i="15"/>
  <c r="M3252" i="15"/>
  <c r="L3252" i="15"/>
  <c r="N3248" i="15"/>
  <c r="M3248" i="15"/>
  <c r="L3248" i="15"/>
  <c r="N3244" i="15"/>
  <c r="M3244" i="15"/>
  <c r="L3244" i="15"/>
  <c r="N3240" i="15"/>
  <c r="M3240" i="15"/>
  <c r="L3240" i="15"/>
  <c r="N3236" i="15"/>
  <c r="M3236" i="15"/>
  <c r="L3236" i="15"/>
  <c r="N3232" i="15"/>
  <c r="M3232" i="15"/>
  <c r="L3232" i="15"/>
  <c r="N3228" i="15"/>
  <c r="M3228" i="15"/>
  <c r="L3228" i="15"/>
  <c r="N3224" i="15"/>
  <c r="M3224" i="15"/>
  <c r="L3224" i="15"/>
  <c r="N3220" i="15"/>
  <c r="M3220" i="15"/>
  <c r="L3220" i="15"/>
  <c r="N3216" i="15"/>
  <c r="M3216" i="15"/>
  <c r="L3216" i="15"/>
  <c r="N3212" i="15"/>
  <c r="M3212" i="15"/>
  <c r="L3212" i="15"/>
  <c r="N3208" i="15"/>
  <c r="L3208" i="15"/>
  <c r="N3204" i="15"/>
  <c r="M3204" i="15"/>
  <c r="L3204" i="15"/>
  <c r="N3200" i="15"/>
  <c r="M3200" i="15"/>
  <c r="L3200" i="15"/>
  <c r="N3196" i="15"/>
  <c r="M3196" i="15"/>
  <c r="L3196" i="15"/>
  <c r="N3192" i="15"/>
  <c r="L3192" i="15"/>
  <c r="M3192" i="15"/>
  <c r="N3188" i="15"/>
  <c r="M3188" i="15"/>
  <c r="L3188" i="15"/>
  <c r="N3184" i="15"/>
  <c r="M3184" i="15"/>
  <c r="L3184" i="15"/>
  <c r="N3180" i="15"/>
  <c r="M3180" i="15"/>
  <c r="L3180" i="15"/>
  <c r="N3176" i="15"/>
  <c r="M3176" i="15"/>
  <c r="L3176" i="15"/>
  <c r="N3172" i="15"/>
  <c r="M3172" i="15"/>
  <c r="L3172" i="15"/>
  <c r="N3168" i="15"/>
  <c r="M3168" i="15"/>
  <c r="L3168" i="15"/>
  <c r="N3164" i="15"/>
  <c r="M3164" i="15"/>
  <c r="L3164" i="15"/>
  <c r="N3160" i="15"/>
  <c r="M3160" i="15"/>
  <c r="L3160" i="15"/>
  <c r="N3156" i="15"/>
  <c r="M3156" i="15"/>
  <c r="L3156" i="15"/>
  <c r="N3152" i="15"/>
  <c r="M3152" i="15"/>
  <c r="L3152" i="15"/>
  <c r="N3148" i="15"/>
  <c r="M3148" i="15"/>
  <c r="L3148" i="15"/>
  <c r="N3144" i="15"/>
  <c r="L3144" i="15"/>
  <c r="N3140" i="15"/>
  <c r="M3140" i="15"/>
  <c r="L3140" i="15"/>
  <c r="N3136" i="15"/>
  <c r="M3136" i="15"/>
  <c r="L3136" i="15"/>
  <c r="N3132" i="15"/>
  <c r="M3132" i="15"/>
  <c r="L3132" i="15"/>
  <c r="N3128" i="15"/>
  <c r="L3128" i="15"/>
  <c r="M3128" i="15"/>
  <c r="N3124" i="15"/>
  <c r="M3124" i="15"/>
  <c r="L3124" i="15"/>
  <c r="N3120" i="15"/>
  <c r="M3120" i="15"/>
  <c r="L3120" i="15"/>
  <c r="N3116" i="15"/>
  <c r="M3116" i="15"/>
  <c r="L3116" i="15"/>
  <c r="N3112" i="15"/>
  <c r="M3112" i="15"/>
  <c r="L3112" i="15"/>
  <c r="N3108" i="15"/>
  <c r="M3108" i="15"/>
  <c r="L3108" i="15"/>
  <c r="N3104" i="15"/>
  <c r="M3104" i="15"/>
  <c r="L3104" i="15"/>
  <c r="N3100" i="15"/>
  <c r="M3100" i="15"/>
  <c r="L3100" i="15"/>
  <c r="N3096" i="15"/>
  <c r="M3096" i="15"/>
  <c r="L3096" i="15"/>
  <c r="N3092" i="15"/>
  <c r="M3092" i="15"/>
  <c r="L3092" i="15"/>
  <c r="N3088" i="15"/>
  <c r="M3088" i="15"/>
  <c r="L3088" i="15"/>
  <c r="N3084" i="15"/>
  <c r="M3084" i="15"/>
  <c r="L3084" i="15"/>
  <c r="N3080" i="15"/>
  <c r="L3080" i="15"/>
  <c r="N3076" i="15"/>
  <c r="M3076" i="15"/>
  <c r="L3076" i="15"/>
  <c r="N3072" i="15"/>
  <c r="M3072" i="15"/>
  <c r="L3072" i="15"/>
  <c r="N3068" i="15"/>
  <c r="M3068" i="15"/>
  <c r="L3068" i="15"/>
  <c r="N3064" i="15"/>
  <c r="L3064" i="15"/>
  <c r="M3064" i="15"/>
  <c r="N3060" i="15"/>
  <c r="M3060" i="15"/>
  <c r="L3060" i="15"/>
  <c r="N3056" i="15"/>
  <c r="M3056" i="15"/>
  <c r="L3056" i="15"/>
  <c r="N3052" i="15"/>
  <c r="M3052" i="15"/>
  <c r="L3052" i="15"/>
  <c r="N3048" i="15"/>
  <c r="M3048" i="15"/>
  <c r="L3048" i="15"/>
  <c r="N3044" i="15"/>
  <c r="M3044" i="15"/>
  <c r="L3044" i="15"/>
  <c r="N3040" i="15"/>
  <c r="M3040" i="15"/>
  <c r="L3040" i="15"/>
  <c r="N3036" i="15"/>
  <c r="M3036" i="15"/>
  <c r="L3036" i="15"/>
  <c r="N3032" i="15"/>
  <c r="M3032" i="15"/>
  <c r="L3032" i="15"/>
  <c r="N3028" i="15"/>
  <c r="M3028" i="15"/>
  <c r="L3028" i="15"/>
  <c r="N3024" i="15"/>
  <c r="M3024" i="15"/>
  <c r="L3024" i="15"/>
  <c r="N3020" i="15"/>
  <c r="M3020" i="15"/>
  <c r="L3020" i="15"/>
  <c r="N3016" i="15"/>
  <c r="L3016" i="15"/>
  <c r="N3012" i="15"/>
  <c r="M3012" i="15"/>
  <c r="L3012" i="15"/>
  <c r="N3008" i="15"/>
  <c r="M3008" i="15"/>
  <c r="L3008" i="15"/>
  <c r="N3004" i="15"/>
  <c r="M3004" i="15"/>
  <c r="L3004" i="15"/>
  <c r="N3000" i="15"/>
  <c r="L3000" i="15"/>
  <c r="M3000" i="15"/>
  <c r="N2996" i="15"/>
  <c r="M2996" i="15"/>
  <c r="L2996" i="15"/>
  <c r="N2992" i="15"/>
  <c r="M2992" i="15"/>
  <c r="L2992" i="15"/>
  <c r="N2988" i="15"/>
  <c r="M2988" i="15"/>
  <c r="L2988" i="15"/>
  <c r="N2984" i="15"/>
  <c r="M2984" i="15"/>
  <c r="L2984" i="15"/>
  <c r="N2980" i="15"/>
  <c r="M2980" i="15"/>
  <c r="L2980" i="15"/>
  <c r="N2976" i="15"/>
  <c r="M2976" i="15"/>
  <c r="L2976" i="15"/>
  <c r="N2972" i="15"/>
  <c r="M2972" i="15"/>
  <c r="L2972" i="15"/>
  <c r="N2968" i="15"/>
  <c r="M2968" i="15"/>
  <c r="L2968" i="15"/>
  <c r="N2964" i="15"/>
  <c r="M2964" i="15"/>
  <c r="L2964" i="15"/>
  <c r="N2960" i="15"/>
  <c r="M2960" i="15"/>
  <c r="L2960" i="15"/>
  <c r="N2956" i="15"/>
  <c r="M2956" i="15"/>
  <c r="L2956" i="15"/>
  <c r="N2952" i="15"/>
  <c r="L2952" i="15"/>
  <c r="N2948" i="15"/>
  <c r="M2948" i="15"/>
  <c r="L2948" i="15"/>
  <c r="N2944" i="15"/>
  <c r="M2944" i="15"/>
  <c r="L2944" i="15"/>
  <c r="N2940" i="15"/>
  <c r="M2940" i="15"/>
  <c r="L2940" i="15"/>
  <c r="N2936" i="15"/>
  <c r="L2936" i="15"/>
  <c r="M2936" i="15"/>
  <c r="N2932" i="15"/>
  <c r="M2932" i="15"/>
  <c r="L2932" i="15"/>
  <c r="N2928" i="15"/>
  <c r="M2928" i="15"/>
  <c r="L2928" i="15"/>
  <c r="N2924" i="15"/>
  <c r="M2924" i="15"/>
  <c r="L2924" i="15"/>
  <c r="N2920" i="15"/>
  <c r="M2920" i="15"/>
  <c r="L2920" i="15"/>
  <c r="N2916" i="15"/>
  <c r="M2916" i="15"/>
  <c r="L2916" i="15"/>
  <c r="N2912" i="15"/>
  <c r="M2912" i="15"/>
  <c r="L2912" i="15"/>
  <c r="N2908" i="15"/>
  <c r="M2908" i="15"/>
  <c r="L2908" i="15"/>
  <c r="N2904" i="15"/>
  <c r="M2904" i="15"/>
  <c r="L2904" i="15"/>
  <c r="N2900" i="15"/>
  <c r="M2900" i="15"/>
  <c r="L2900" i="15"/>
  <c r="N2896" i="15"/>
  <c r="M2896" i="15"/>
  <c r="L2896" i="15"/>
  <c r="N2892" i="15"/>
  <c r="M2892" i="15"/>
  <c r="L2892" i="15"/>
  <c r="N2888" i="15"/>
  <c r="L2888" i="15"/>
  <c r="N2884" i="15"/>
  <c r="M2884" i="15"/>
  <c r="L2884" i="15"/>
  <c r="N2880" i="15"/>
  <c r="M2880" i="15"/>
  <c r="L2880" i="15"/>
  <c r="N2876" i="15"/>
  <c r="M2876" i="15"/>
  <c r="L2876" i="15"/>
  <c r="N2872" i="15"/>
  <c r="L2872" i="15"/>
  <c r="M2872" i="15"/>
  <c r="N2868" i="15"/>
  <c r="M2868" i="15"/>
  <c r="L2868" i="15"/>
  <c r="N2864" i="15"/>
  <c r="M2864" i="15"/>
  <c r="L2864" i="15"/>
  <c r="N2860" i="15"/>
  <c r="M2860" i="15"/>
  <c r="L2860" i="15"/>
  <c r="N2856" i="15"/>
  <c r="M2856" i="15"/>
  <c r="L2856" i="15"/>
  <c r="N2852" i="15"/>
  <c r="M2852" i="15"/>
  <c r="L2852" i="15"/>
  <c r="N2848" i="15"/>
  <c r="M2848" i="15"/>
  <c r="L2848" i="15"/>
  <c r="N2844" i="15"/>
  <c r="M2844" i="15"/>
  <c r="L2844" i="15"/>
  <c r="N2840" i="15"/>
  <c r="M2840" i="15"/>
  <c r="L2840" i="15"/>
  <c r="N2836" i="15"/>
  <c r="M2836" i="15"/>
  <c r="L2836" i="15"/>
  <c r="N2832" i="15"/>
  <c r="M2832" i="15"/>
  <c r="L2832" i="15"/>
  <c r="N2828" i="15"/>
  <c r="M2828" i="15"/>
  <c r="L2828" i="15"/>
  <c r="N2824" i="15"/>
  <c r="L2824" i="15"/>
  <c r="N2820" i="15"/>
  <c r="M2820" i="15"/>
  <c r="L2820" i="15"/>
  <c r="N2816" i="15"/>
  <c r="M2816" i="15"/>
  <c r="L2816" i="15"/>
  <c r="N2812" i="15"/>
  <c r="M2812" i="15"/>
  <c r="L2812" i="15"/>
  <c r="N2808" i="15"/>
  <c r="L2808" i="15"/>
  <c r="M2808" i="15"/>
  <c r="N2804" i="15"/>
  <c r="M2804" i="15"/>
  <c r="L2804" i="15"/>
  <c r="N2800" i="15"/>
  <c r="M2800" i="15"/>
  <c r="L2800" i="15"/>
  <c r="N2796" i="15"/>
  <c r="M2796" i="15"/>
  <c r="L2796" i="15"/>
  <c r="N2792" i="15"/>
  <c r="M2792" i="15"/>
  <c r="L2792" i="15"/>
  <c r="N2788" i="15"/>
  <c r="M2788" i="15"/>
  <c r="L2788" i="15"/>
  <c r="N2784" i="15"/>
  <c r="M2784" i="15"/>
  <c r="L2784" i="15"/>
  <c r="N2780" i="15"/>
  <c r="M2780" i="15"/>
  <c r="L2780" i="15"/>
  <c r="N2776" i="15"/>
  <c r="M2776" i="15"/>
  <c r="L2776" i="15"/>
  <c r="N2772" i="15"/>
  <c r="M2772" i="15"/>
  <c r="L2772" i="15"/>
  <c r="N2768" i="15"/>
  <c r="M2768" i="15"/>
  <c r="L2768" i="15"/>
  <c r="N2764" i="15"/>
  <c r="M2764" i="15"/>
  <c r="L2764" i="15"/>
  <c r="N2760" i="15"/>
  <c r="L2760" i="15"/>
  <c r="N2756" i="15"/>
  <c r="M2756" i="15"/>
  <c r="L2756" i="15"/>
  <c r="N2752" i="15"/>
  <c r="M2752" i="15"/>
  <c r="L2752" i="15"/>
  <c r="N2748" i="15"/>
  <c r="M2748" i="15"/>
  <c r="L2748" i="15"/>
  <c r="N2744" i="15"/>
  <c r="L2744" i="15"/>
  <c r="M2744" i="15"/>
  <c r="N2740" i="15"/>
  <c r="M2740" i="15"/>
  <c r="L2740" i="15"/>
  <c r="N2736" i="15"/>
  <c r="M2736" i="15"/>
  <c r="L2736" i="15"/>
  <c r="N2732" i="15"/>
  <c r="M2732" i="15"/>
  <c r="L2732" i="15"/>
  <c r="N2728" i="15"/>
  <c r="M2728" i="15"/>
  <c r="L2728" i="15"/>
  <c r="N2724" i="15"/>
  <c r="M2724" i="15"/>
  <c r="L2724" i="15"/>
  <c r="N2720" i="15"/>
  <c r="M2720" i="15"/>
  <c r="L2720" i="15"/>
  <c r="N2716" i="15"/>
  <c r="M2716" i="15"/>
  <c r="L2716" i="15"/>
  <c r="N2712" i="15"/>
  <c r="M2712" i="15"/>
  <c r="L2712" i="15"/>
  <c r="N2708" i="15"/>
  <c r="M2708" i="15"/>
  <c r="L2708" i="15"/>
  <c r="N2704" i="15"/>
  <c r="M2704" i="15"/>
  <c r="L2704" i="15"/>
  <c r="N2700" i="15"/>
  <c r="M2700" i="15"/>
  <c r="L2700" i="15"/>
  <c r="N2696" i="15"/>
  <c r="L2696" i="15"/>
  <c r="N2692" i="15"/>
  <c r="M2692" i="15"/>
  <c r="L2692" i="15"/>
  <c r="N2688" i="15"/>
  <c r="M2688" i="15"/>
  <c r="L2688" i="15"/>
  <c r="N2684" i="15"/>
  <c r="M2684" i="15"/>
  <c r="L2684" i="15"/>
  <c r="N2680" i="15"/>
  <c r="L2680" i="15"/>
  <c r="M2680" i="15"/>
  <c r="N2676" i="15"/>
  <c r="M2676" i="15"/>
  <c r="L2676" i="15"/>
  <c r="N2672" i="15"/>
  <c r="M2672" i="15"/>
  <c r="L2672" i="15"/>
  <c r="N2668" i="15"/>
  <c r="M2668" i="15"/>
  <c r="L2668" i="15"/>
  <c r="N2664" i="15"/>
  <c r="M2664" i="15"/>
  <c r="L2664" i="15"/>
  <c r="N2660" i="15"/>
  <c r="M2660" i="15"/>
  <c r="L2660" i="15"/>
  <c r="N2656" i="15"/>
  <c r="M2656" i="15"/>
  <c r="L2656" i="15"/>
  <c r="N2652" i="15"/>
  <c r="M2652" i="15"/>
  <c r="L2652" i="15"/>
  <c r="N2648" i="15"/>
  <c r="M2648" i="15"/>
  <c r="L2648" i="15"/>
  <c r="N2644" i="15"/>
  <c r="M2644" i="15"/>
  <c r="L2644" i="15"/>
  <c r="N2640" i="15"/>
  <c r="M2640" i="15"/>
  <c r="L2640" i="15"/>
  <c r="N2636" i="15"/>
  <c r="M2636" i="15"/>
  <c r="L2636" i="15"/>
  <c r="N2632" i="15"/>
  <c r="L2632" i="15"/>
  <c r="N2628" i="15"/>
  <c r="M2628" i="15"/>
  <c r="L2628" i="15"/>
  <c r="N2624" i="15"/>
  <c r="M2624" i="15"/>
  <c r="L2624" i="15"/>
  <c r="N2620" i="15"/>
  <c r="M2620" i="15"/>
  <c r="L2620" i="15"/>
  <c r="N2616" i="15"/>
  <c r="L2616" i="15"/>
  <c r="M2616" i="15"/>
  <c r="N2612" i="15"/>
  <c r="M2612" i="15"/>
  <c r="L2612" i="15"/>
  <c r="N2608" i="15"/>
  <c r="M2608" i="15"/>
  <c r="L2608" i="15"/>
  <c r="N2604" i="15"/>
  <c r="M2604" i="15"/>
  <c r="L2604" i="15"/>
  <c r="N2600" i="15"/>
  <c r="M2600" i="15"/>
  <c r="L2600" i="15"/>
  <c r="N2596" i="15"/>
  <c r="M2596" i="15"/>
  <c r="L2596" i="15"/>
  <c r="N2592" i="15"/>
  <c r="M2592" i="15"/>
  <c r="L2592" i="15"/>
  <c r="N2588" i="15"/>
  <c r="M2588" i="15"/>
  <c r="L2588" i="15"/>
  <c r="N2584" i="15"/>
  <c r="M2584" i="15"/>
  <c r="L2584" i="15"/>
  <c r="N2580" i="15"/>
  <c r="M2580" i="15"/>
  <c r="L2580" i="15"/>
  <c r="N2576" i="15"/>
  <c r="M2576" i="15"/>
  <c r="L2576" i="15"/>
  <c r="N2572" i="15"/>
  <c r="M2572" i="15"/>
  <c r="L2572" i="15"/>
  <c r="N2568" i="15"/>
  <c r="L2568" i="15"/>
  <c r="N2564" i="15"/>
  <c r="M2564" i="15"/>
  <c r="L2564" i="15"/>
  <c r="N2560" i="15"/>
  <c r="M2560" i="15"/>
  <c r="L2560" i="15"/>
  <c r="N2556" i="15"/>
  <c r="M2556" i="15"/>
  <c r="L2556" i="15"/>
  <c r="N2552" i="15"/>
  <c r="L2552" i="15"/>
  <c r="M2552" i="15"/>
  <c r="N2548" i="15"/>
  <c r="M2548" i="15"/>
  <c r="L2548" i="15"/>
  <c r="N2544" i="15"/>
  <c r="M2544" i="15"/>
  <c r="L2544" i="15"/>
  <c r="N2540" i="15"/>
  <c r="M2540" i="15"/>
  <c r="L2540" i="15"/>
  <c r="N2536" i="15"/>
  <c r="M2536" i="15"/>
  <c r="L2536" i="15"/>
  <c r="N2532" i="15"/>
  <c r="M2532" i="15"/>
  <c r="L2532" i="15"/>
  <c r="N2528" i="15"/>
  <c r="M2528" i="15"/>
  <c r="L2528" i="15"/>
  <c r="N2524" i="15"/>
  <c r="M2524" i="15"/>
  <c r="L2524" i="15"/>
  <c r="N2520" i="15"/>
  <c r="M2520" i="15"/>
  <c r="L2520" i="15"/>
  <c r="N2516" i="15"/>
  <c r="M2516" i="15"/>
  <c r="L2516" i="15"/>
  <c r="N2512" i="15"/>
  <c r="M2512" i="15"/>
  <c r="L2512" i="15"/>
  <c r="N2508" i="15"/>
  <c r="M2508" i="15"/>
  <c r="L2508" i="15"/>
  <c r="N2504" i="15"/>
  <c r="L2504" i="15"/>
  <c r="N2500" i="15"/>
  <c r="M2500" i="15"/>
  <c r="L2500" i="15"/>
  <c r="N2496" i="15"/>
  <c r="M2496" i="15"/>
  <c r="L2496" i="15"/>
  <c r="N2492" i="15"/>
  <c r="M2492" i="15"/>
  <c r="L2492" i="15"/>
  <c r="N2488" i="15"/>
  <c r="L2488" i="15"/>
  <c r="M2488" i="15"/>
  <c r="N2484" i="15"/>
  <c r="M2484" i="15"/>
  <c r="L2484" i="15"/>
  <c r="N2480" i="15"/>
  <c r="M2480" i="15"/>
  <c r="L2480" i="15"/>
  <c r="N2476" i="15"/>
  <c r="M2476" i="15"/>
  <c r="L2476" i="15"/>
  <c r="N2472" i="15"/>
  <c r="M2472" i="15"/>
  <c r="L2472" i="15"/>
  <c r="N2468" i="15"/>
  <c r="M2468" i="15"/>
  <c r="L2468" i="15"/>
  <c r="N2464" i="15"/>
  <c r="M2464" i="15"/>
  <c r="L2464" i="15"/>
  <c r="N2460" i="15"/>
  <c r="M2460" i="15"/>
  <c r="L2460" i="15"/>
  <c r="N2456" i="15"/>
  <c r="M2456" i="15"/>
  <c r="L2456" i="15"/>
  <c r="N2452" i="15"/>
  <c r="M2452" i="15"/>
  <c r="L2452" i="15"/>
  <c r="N2448" i="15"/>
  <c r="M2448" i="15"/>
  <c r="L2448" i="15"/>
  <c r="N2444" i="15"/>
  <c r="M2444" i="15"/>
  <c r="L2444" i="15"/>
  <c r="N2440" i="15"/>
  <c r="L2440" i="15"/>
  <c r="N2436" i="15"/>
  <c r="M2436" i="15"/>
  <c r="L2436" i="15"/>
  <c r="N2432" i="15"/>
  <c r="M2432" i="15"/>
  <c r="L2432" i="15"/>
  <c r="N2428" i="15"/>
  <c r="M2428" i="15"/>
  <c r="L2428" i="15"/>
  <c r="N2424" i="15"/>
  <c r="L2424" i="15"/>
  <c r="M2424" i="15"/>
  <c r="N2420" i="15"/>
  <c r="M2420" i="15"/>
  <c r="L2420" i="15"/>
  <c r="N2416" i="15"/>
  <c r="M2416" i="15"/>
  <c r="L2416" i="15"/>
  <c r="N2412" i="15"/>
  <c r="M2412" i="15"/>
  <c r="L2412" i="15"/>
  <c r="N2408" i="15"/>
  <c r="M2408" i="15"/>
  <c r="L2408" i="15"/>
  <c r="N2404" i="15"/>
  <c r="M2404" i="15"/>
  <c r="L2404" i="15"/>
  <c r="N2400" i="15"/>
  <c r="M2400" i="15"/>
  <c r="L2400" i="15"/>
  <c r="N2396" i="15"/>
  <c r="M2396" i="15"/>
  <c r="L2396" i="15"/>
  <c r="N2392" i="15"/>
  <c r="M2392" i="15"/>
  <c r="L2392" i="15"/>
  <c r="N2388" i="15"/>
  <c r="M2388" i="15"/>
  <c r="L2388" i="15"/>
  <c r="N2384" i="15"/>
  <c r="M2384" i="15"/>
  <c r="L2384" i="15"/>
  <c r="N2380" i="15"/>
  <c r="M2380" i="15"/>
  <c r="L2380" i="15"/>
  <c r="N2376" i="15"/>
  <c r="L2376" i="15"/>
  <c r="N2372" i="15"/>
  <c r="M2372" i="15"/>
  <c r="L2372" i="15"/>
  <c r="N2368" i="15"/>
  <c r="M2368" i="15"/>
  <c r="L2368" i="15"/>
  <c r="N2364" i="15"/>
  <c r="M2364" i="15"/>
  <c r="L2364" i="15"/>
  <c r="N2360" i="15"/>
  <c r="L2360" i="15"/>
  <c r="M2360" i="15"/>
  <c r="N2356" i="15"/>
  <c r="M2356" i="15"/>
  <c r="L2356" i="15"/>
  <c r="N2352" i="15"/>
  <c r="M2352" i="15"/>
  <c r="L2352" i="15"/>
  <c r="N2348" i="15"/>
  <c r="M2348" i="15"/>
  <c r="L2348" i="15"/>
  <c r="N2344" i="15"/>
  <c r="M2344" i="15"/>
  <c r="L2344" i="15"/>
  <c r="N2340" i="15"/>
  <c r="M2340" i="15"/>
  <c r="L2340" i="15"/>
  <c r="N2336" i="15"/>
  <c r="M2336" i="15"/>
  <c r="L2336" i="15"/>
  <c r="N2332" i="15"/>
  <c r="M2332" i="15"/>
  <c r="L2332" i="15"/>
  <c r="N2328" i="15"/>
  <c r="M2328" i="15"/>
  <c r="L2328" i="15"/>
  <c r="N2324" i="15"/>
  <c r="M2324" i="15"/>
  <c r="L2324" i="15"/>
  <c r="N2320" i="15"/>
  <c r="M2320" i="15"/>
  <c r="L2320" i="15"/>
  <c r="N2316" i="15"/>
  <c r="M2316" i="15"/>
  <c r="L2316" i="15"/>
  <c r="N2312" i="15"/>
  <c r="L2312" i="15"/>
  <c r="N2308" i="15"/>
  <c r="M2308" i="15"/>
  <c r="L2308" i="15"/>
  <c r="N2304" i="15"/>
  <c r="M2304" i="15"/>
  <c r="L2304" i="15"/>
  <c r="N2300" i="15"/>
  <c r="M2300" i="15"/>
  <c r="L2300" i="15"/>
  <c r="N2296" i="15"/>
  <c r="L2296" i="15"/>
  <c r="M2296" i="15"/>
  <c r="N2292" i="15"/>
  <c r="M2292" i="15"/>
  <c r="L2292" i="15"/>
  <c r="N2288" i="15"/>
  <c r="M2288" i="15"/>
  <c r="L2288" i="15"/>
  <c r="N2284" i="15"/>
  <c r="M2284" i="15"/>
  <c r="L2284" i="15"/>
  <c r="N2280" i="15"/>
  <c r="M2280" i="15"/>
  <c r="L2280" i="15"/>
  <c r="N2276" i="15"/>
  <c r="M2276" i="15"/>
  <c r="L2276" i="15"/>
  <c r="N2272" i="15"/>
  <c r="M2272" i="15"/>
  <c r="L2272" i="15"/>
  <c r="N2268" i="15"/>
  <c r="M2268" i="15"/>
  <c r="L2268" i="15"/>
  <c r="N2264" i="15"/>
  <c r="M2264" i="15"/>
  <c r="L2264" i="15"/>
  <c r="N2260" i="15"/>
  <c r="M2260" i="15"/>
  <c r="L2260" i="15"/>
  <c r="N2256" i="15"/>
  <c r="M2256" i="15"/>
  <c r="L2256" i="15"/>
  <c r="N2167" i="15"/>
  <c r="M2167" i="15"/>
  <c r="L2167" i="15"/>
  <c r="N2163" i="15"/>
  <c r="L2163" i="15"/>
  <c r="N2250" i="15"/>
  <c r="M2250" i="15"/>
  <c r="L2250" i="15"/>
  <c r="N2245" i="15"/>
  <c r="M2245" i="15"/>
  <c r="L2245" i="15"/>
  <c r="N2241" i="15"/>
  <c r="M2241" i="15"/>
  <c r="L2241" i="15"/>
  <c r="N2237" i="15"/>
  <c r="L2237" i="15"/>
  <c r="M2237" i="15"/>
  <c r="N2233" i="15"/>
  <c r="M2233" i="15"/>
  <c r="L2233" i="15"/>
  <c r="N2229" i="15"/>
  <c r="M2229" i="15"/>
  <c r="L2229" i="15"/>
  <c r="N2225" i="15"/>
  <c r="M2225" i="15"/>
  <c r="L2225" i="15"/>
  <c r="N2221" i="15"/>
  <c r="M2221" i="15"/>
  <c r="L2221" i="15"/>
  <c r="N2217" i="15"/>
  <c r="M2217" i="15"/>
  <c r="L2217" i="15"/>
  <c r="N2213" i="15"/>
  <c r="M2213" i="15"/>
  <c r="L2213" i="15"/>
  <c r="N2209" i="15"/>
  <c r="M2209" i="15"/>
  <c r="L2209" i="15"/>
  <c r="N2205" i="15"/>
  <c r="M2205" i="15"/>
  <c r="L2205" i="15"/>
  <c r="N2201" i="15"/>
  <c r="M2201" i="15"/>
  <c r="L2201" i="15"/>
  <c r="N2197" i="15"/>
  <c r="M2197" i="15"/>
  <c r="L2197" i="15"/>
  <c r="N2193" i="15"/>
  <c r="M2193" i="15"/>
  <c r="L2193" i="15"/>
  <c r="N2189" i="15"/>
  <c r="L2189" i="15"/>
  <c r="N2185" i="15"/>
  <c r="M2185" i="15"/>
  <c r="L2185" i="15"/>
  <c r="N2181" i="15"/>
  <c r="M2181" i="15"/>
  <c r="L2181" i="15"/>
  <c r="N2177" i="15"/>
  <c r="M2177" i="15"/>
  <c r="L2177" i="15"/>
  <c r="N2173" i="15"/>
  <c r="L2173" i="15"/>
  <c r="M2173" i="15"/>
  <c r="N2169" i="15"/>
  <c r="M2169" i="15"/>
  <c r="L2169" i="15"/>
  <c r="N2160" i="15"/>
  <c r="M2160" i="15"/>
  <c r="L2160" i="15"/>
  <c r="N2156" i="15"/>
  <c r="M2156" i="15"/>
  <c r="L2156" i="15"/>
  <c r="N2152" i="15"/>
  <c r="M2152" i="15"/>
  <c r="L2152" i="15"/>
  <c r="N2148" i="15"/>
  <c r="M2148" i="15"/>
  <c r="L2148" i="15"/>
  <c r="N2144" i="15"/>
  <c r="M2144" i="15"/>
  <c r="L2144" i="15"/>
  <c r="N2140" i="15"/>
  <c r="M2140" i="15"/>
  <c r="L2140" i="15"/>
  <c r="N2136" i="15"/>
  <c r="M2136" i="15"/>
  <c r="L2136" i="15"/>
  <c r="N2132" i="15"/>
  <c r="M2132" i="15"/>
  <c r="L2132" i="15"/>
  <c r="N2128" i="15"/>
  <c r="M2128" i="15"/>
  <c r="L2128" i="15"/>
  <c r="N2124" i="15"/>
  <c r="M2124" i="15"/>
  <c r="L2124" i="15"/>
  <c r="N2120" i="15"/>
  <c r="L2120" i="15"/>
  <c r="N2116" i="15"/>
  <c r="M2116" i="15"/>
  <c r="L2116" i="15"/>
  <c r="N2112" i="15"/>
  <c r="M2112" i="15"/>
  <c r="L2112" i="15"/>
  <c r="N2108" i="15"/>
  <c r="M2108" i="15"/>
  <c r="L2108" i="15"/>
  <c r="N2104" i="15"/>
  <c r="L2104" i="15"/>
  <c r="M2104" i="15"/>
  <c r="N2100" i="15"/>
  <c r="M2100" i="15"/>
  <c r="L2100" i="15"/>
  <c r="N2096" i="15"/>
  <c r="M2096" i="15"/>
  <c r="L2096" i="15"/>
  <c r="N2092" i="15"/>
  <c r="M2092" i="15"/>
  <c r="L2092" i="15"/>
  <c r="N2088" i="15"/>
  <c r="M2088" i="15"/>
  <c r="L2088" i="15"/>
  <c r="N2084" i="15"/>
  <c r="M2084" i="15"/>
  <c r="L2084" i="15"/>
  <c r="N2080" i="15"/>
  <c r="M2080" i="15"/>
  <c r="L2080" i="15"/>
  <c r="N2076" i="15"/>
  <c r="M2076" i="15"/>
  <c r="L2076" i="15"/>
  <c r="N2072" i="15"/>
  <c r="M2072" i="15"/>
  <c r="L2072" i="15"/>
  <c r="N2068" i="15"/>
  <c r="M2068" i="15"/>
  <c r="L2068" i="15"/>
  <c r="N2064" i="15"/>
  <c r="M2064" i="15"/>
  <c r="L2064" i="15"/>
  <c r="N2060" i="15"/>
  <c r="M2060" i="15"/>
  <c r="L2060" i="15"/>
  <c r="N2056" i="15"/>
  <c r="L2056" i="15"/>
  <c r="N2052" i="15"/>
  <c r="M2052" i="15"/>
  <c r="L2052" i="15"/>
  <c r="N2048" i="15"/>
  <c r="M2048" i="15"/>
  <c r="L2048" i="15"/>
  <c r="N2044" i="15"/>
  <c r="M2044" i="15"/>
  <c r="L2044" i="15"/>
  <c r="N2040" i="15"/>
  <c r="L2040" i="15"/>
  <c r="M2040" i="15"/>
  <c r="N2036" i="15"/>
  <c r="M2036" i="15"/>
  <c r="L2036" i="15"/>
  <c r="N2032" i="15"/>
  <c r="M2032" i="15"/>
  <c r="L2032" i="15"/>
  <c r="N2028" i="15"/>
  <c r="M2028" i="15"/>
  <c r="L2028" i="15"/>
  <c r="N2024" i="15"/>
  <c r="M2024" i="15"/>
  <c r="L2024" i="15"/>
  <c r="N2020" i="15"/>
  <c r="M2020" i="15"/>
  <c r="L2020" i="15"/>
  <c r="N2016" i="15"/>
  <c r="M2016" i="15"/>
  <c r="L2016" i="15"/>
  <c r="N2012" i="15"/>
  <c r="M2012" i="15"/>
  <c r="L2012" i="15"/>
  <c r="N2008" i="15"/>
  <c r="M2008" i="15"/>
  <c r="L2008" i="15"/>
  <c r="N2004" i="15"/>
  <c r="M2004" i="15"/>
  <c r="L2004" i="15"/>
  <c r="N2000" i="15"/>
  <c r="M2000" i="15"/>
  <c r="L2000" i="15"/>
  <c r="N1996" i="15"/>
  <c r="M1996" i="15"/>
  <c r="L1996" i="15"/>
  <c r="N1992" i="15"/>
  <c r="L1992" i="15"/>
  <c r="N1988" i="15"/>
  <c r="M1988" i="15"/>
  <c r="L1988" i="15"/>
  <c r="N1984" i="15"/>
  <c r="M1984" i="15"/>
  <c r="L1984" i="15"/>
  <c r="N1980" i="15"/>
  <c r="M1980" i="15"/>
  <c r="L1980" i="15"/>
  <c r="N1976" i="15"/>
  <c r="L1976" i="15"/>
  <c r="M1976" i="15"/>
  <c r="N1972" i="15"/>
  <c r="M1972" i="15"/>
  <c r="L1972" i="15"/>
  <c r="N1968" i="15"/>
  <c r="M1968" i="15"/>
  <c r="L1968" i="15"/>
  <c r="N1964" i="15"/>
  <c r="M1964" i="15"/>
  <c r="L1964" i="15"/>
  <c r="N1960" i="15"/>
  <c r="M1960" i="15"/>
  <c r="L1960" i="15"/>
  <c r="N1956" i="15"/>
  <c r="M1956" i="15"/>
  <c r="L1956" i="15"/>
  <c r="N1952" i="15"/>
  <c r="M1952" i="15"/>
  <c r="L1952" i="15"/>
  <c r="N1948" i="15"/>
  <c r="M1948" i="15"/>
  <c r="L1948" i="15"/>
  <c r="N1944" i="15"/>
  <c r="M1944" i="15"/>
  <c r="L1944" i="15"/>
  <c r="N1940" i="15"/>
  <c r="M1940" i="15"/>
  <c r="L1940" i="15"/>
  <c r="N1936" i="15"/>
  <c r="M1936" i="15"/>
  <c r="L1936" i="15"/>
  <c r="N1932" i="15"/>
  <c r="M1932" i="15"/>
  <c r="L1932" i="15"/>
  <c r="N1928" i="15"/>
  <c r="L1928" i="15"/>
  <c r="N1924" i="15"/>
  <c r="M1924" i="15"/>
  <c r="L1924" i="15"/>
  <c r="N1920" i="15"/>
  <c r="M1920" i="15"/>
  <c r="L1920" i="15"/>
  <c r="N1916" i="15"/>
  <c r="M1916" i="15"/>
  <c r="L1916" i="15"/>
  <c r="N1912" i="15"/>
  <c r="L1912" i="15"/>
  <c r="M1912" i="15"/>
  <c r="N1908" i="15"/>
  <c r="M1908" i="15"/>
  <c r="L1908" i="15"/>
  <c r="N1904" i="15"/>
  <c r="M1904" i="15"/>
  <c r="L1904" i="15"/>
  <c r="N1900" i="15"/>
  <c r="M1900" i="15"/>
  <c r="L1900" i="15"/>
  <c r="N1896" i="15"/>
  <c r="M1896" i="15"/>
  <c r="L1896" i="15"/>
  <c r="N1892" i="15"/>
  <c r="M1892" i="15"/>
  <c r="L1892" i="15"/>
  <c r="N1888" i="15"/>
  <c r="M1888" i="15"/>
  <c r="L1888" i="15"/>
  <c r="N1884" i="15"/>
  <c r="M1884" i="15"/>
  <c r="L1884" i="15"/>
  <c r="N1880" i="15"/>
  <c r="M1880" i="15"/>
  <c r="L1880" i="15"/>
  <c r="N1876" i="15"/>
  <c r="M1876" i="15"/>
  <c r="L1876" i="15"/>
  <c r="N1872" i="15"/>
  <c r="M1872" i="15"/>
  <c r="L1872" i="15"/>
  <c r="N1868" i="15"/>
  <c r="M1868" i="15"/>
  <c r="L1868" i="15"/>
  <c r="N1864" i="15"/>
  <c r="L1864" i="15"/>
  <c r="N1860" i="15"/>
  <c r="M1860" i="15"/>
  <c r="L1860" i="15"/>
  <c r="N1856" i="15"/>
  <c r="M1856" i="15"/>
  <c r="L1856" i="15"/>
  <c r="N1852" i="15"/>
  <c r="M1852" i="15"/>
  <c r="L1852" i="15"/>
  <c r="N1848" i="15"/>
  <c r="L1848" i="15"/>
  <c r="M1848" i="15"/>
  <c r="N1844" i="15"/>
  <c r="M1844" i="15"/>
  <c r="L1844" i="15"/>
  <c r="N1840" i="15"/>
  <c r="M1840" i="15"/>
  <c r="L1840" i="15"/>
  <c r="N1836" i="15"/>
  <c r="M1836" i="15"/>
  <c r="L1836" i="15"/>
  <c r="N1832" i="15"/>
  <c r="M1832" i="15"/>
  <c r="L1832" i="15"/>
  <c r="N1828" i="15"/>
  <c r="M1828" i="15"/>
  <c r="L1828" i="15"/>
  <c r="N1824" i="15"/>
  <c r="M1824" i="15"/>
  <c r="L1824" i="15"/>
  <c r="N1820" i="15"/>
  <c r="M1820" i="15"/>
  <c r="L1820" i="15"/>
  <c r="N1816" i="15"/>
  <c r="M1816" i="15"/>
  <c r="L1816" i="15"/>
  <c r="N1812" i="15"/>
  <c r="M1812" i="15"/>
  <c r="L1812" i="15"/>
  <c r="N1808" i="15"/>
  <c r="M1808" i="15"/>
  <c r="L1808" i="15"/>
  <c r="N1804" i="15"/>
  <c r="M1804" i="15"/>
  <c r="L1804" i="15"/>
  <c r="N1800" i="15"/>
  <c r="L1800" i="15"/>
  <c r="N1796" i="15"/>
  <c r="M1796" i="15"/>
  <c r="L1796" i="15"/>
  <c r="N1792" i="15"/>
  <c r="M1792" i="15"/>
  <c r="L1792" i="15"/>
  <c r="N1788" i="15"/>
  <c r="M1788" i="15"/>
  <c r="L1788" i="15"/>
  <c r="N1784" i="15"/>
  <c r="L1784" i="15"/>
  <c r="M1784" i="15"/>
  <c r="N1780" i="15"/>
  <c r="M1780" i="15"/>
  <c r="L1780" i="15"/>
  <c r="N1776" i="15"/>
  <c r="M1776" i="15"/>
  <c r="L1776" i="15"/>
  <c r="N1772" i="15"/>
  <c r="M1772" i="15"/>
  <c r="L1772" i="15"/>
  <c r="N1768" i="15"/>
  <c r="M1768" i="15"/>
  <c r="L1768" i="15"/>
  <c r="N1764" i="15"/>
  <c r="M1764" i="15"/>
  <c r="L1764" i="15"/>
  <c r="N1760" i="15"/>
  <c r="M1760" i="15"/>
  <c r="L1760" i="15"/>
  <c r="N1756" i="15"/>
  <c r="M1756" i="15"/>
  <c r="L1756" i="15"/>
  <c r="N1752" i="15"/>
  <c r="M1752" i="15"/>
  <c r="L1752" i="15"/>
  <c r="N1748" i="15"/>
  <c r="M1748" i="15"/>
  <c r="L1748" i="15"/>
  <c r="N1744" i="15"/>
  <c r="M1744" i="15"/>
  <c r="L1744" i="15"/>
  <c r="N1740" i="15"/>
  <c r="M1740" i="15"/>
  <c r="L1740" i="15"/>
  <c r="N1736" i="15"/>
  <c r="L1736" i="15"/>
  <c r="N1732" i="15"/>
  <c r="M1732" i="15"/>
  <c r="L1732" i="15"/>
  <c r="N1728" i="15"/>
  <c r="M1728" i="15"/>
  <c r="L1728" i="15"/>
  <c r="N1724" i="15"/>
  <c r="M1724" i="15"/>
  <c r="L1724" i="15"/>
  <c r="N1720" i="15"/>
  <c r="L1720" i="15"/>
  <c r="M1720" i="15"/>
  <c r="N1716" i="15"/>
  <c r="M1716" i="15"/>
  <c r="L1716" i="15"/>
  <c r="N1712" i="15"/>
  <c r="M1712" i="15"/>
  <c r="L1712" i="15"/>
  <c r="N1708" i="15"/>
  <c r="M1708" i="15"/>
  <c r="L1708" i="15"/>
  <c r="N1704" i="15"/>
  <c r="M1704" i="15"/>
  <c r="L1704" i="15"/>
  <c r="N1700" i="15"/>
  <c r="M1700" i="15"/>
  <c r="L1700" i="15"/>
  <c r="N1696" i="15"/>
  <c r="M1696" i="15"/>
  <c r="L1696" i="15"/>
  <c r="N1692" i="15"/>
  <c r="M1692" i="15"/>
  <c r="L1692" i="15"/>
  <c r="N1688" i="15"/>
  <c r="M1688" i="15"/>
  <c r="L1688" i="15"/>
  <c r="N1684" i="15"/>
  <c r="M1684" i="15"/>
  <c r="L1684" i="15"/>
  <c r="N1680" i="15"/>
  <c r="M1680" i="15"/>
  <c r="L1680" i="15"/>
  <c r="N1676" i="15"/>
  <c r="M1676" i="15"/>
  <c r="L1676" i="15"/>
  <c r="N1672" i="15"/>
  <c r="L1672" i="15"/>
  <c r="N1668" i="15"/>
  <c r="M1668" i="15"/>
  <c r="L1668" i="15"/>
  <c r="N1664" i="15"/>
  <c r="M1664" i="15"/>
  <c r="L1664" i="15"/>
  <c r="N1660" i="15"/>
  <c r="M1660" i="15"/>
  <c r="L1660" i="15"/>
  <c r="N1656" i="15"/>
  <c r="L1656" i="15"/>
  <c r="M1656" i="15"/>
  <c r="N1652" i="15"/>
  <c r="M1652" i="15"/>
  <c r="L1652" i="15"/>
  <c r="N1648" i="15"/>
  <c r="M1648" i="15"/>
  <c r="L1648" i="15"/>
  <c r="N1644" i="15"/>
  <c r="M1644" i="15"/>
  <c r="L1644" i="15"/>
  <c r="N1640" i="15"/>
  <c r="M1640" i="15"/>
  <c r="L1640" i="15"/>
  <c r="N1636" i="15"/>
  <c r="M1636" i="15"/>
  <c r="L1636" i="15"/>
  <c r="N1632" i="15"/>
  <c r="M1632" i="15"/>
  <c r="L1632" i="15"/>
  <c r="N1628" i="15"/>
  <c r="M1628" i="15"/>
  <c r="L1628" i="15"/>
  <c r="N1624" i="15"/>
  <c r="M1624" i="15"/>
  <c r="L1624" i="15"/>
  <c r="N1620" i="15"/>
  <c r="M1620" i="15"/>
  <c r="L1620" i="15"/>
  <c r="N1616" i="15"/>
  <c r="M1616" i="15"/>
  <c r="L1616" i="15"/>
  <c r="N1612" i="15"/>
  <c r="M1612" i="15"/>
  <c r="L1612" i="15"/>
  <c r="N1608" i="15"/>
  <c r="L1608" i="15"/>
  <c r="N1604" i="15"/>
  <c r="M1604" i="15"/>
  <c r="L1604" i="15"/>
  <c r="N1600" i="15"/>
  <c r="M1600" i="15"/>
  <c r="L1600" i="15"/>
  <c r="N1596" i="15"/>
  <c r="M1596" i="15"/>
  <c r="L1596" i="15"/>
  <c r="N1592" i="15"/>
  <c r="L1592" i="15"/>
  <c r="M1592" i="15"/>
  <c r="N1588" i="15"/>
  <c r="M1588" i="15"/>
  <c r="L1588" i="15"/>
  <c r="N1584" i="15"/>
  <c r="M1584" i="15"/>
  <c r="L1584" i="15"/>
  <c r="N1580" i="15"/>
  <c r="M1580" i="15"/>
  <c r="L1580" i="15"/>
  <c r="N1576" i="15"/>
  <c r="M1576" i="15"/>
  <c r="L1576" i="15"/>
  <c r="N1572" i="15"/>
  <c r="M1572" i="15"/>
  <c r="L1572" i="15"/>
  <c r="N1568" i="15"/>
  <c r="M1568" i="15"/>
  <c r="L1568" i="15"/>
  <c r="N1564" i="15"/>
  <c r="M1564" i="15"/>
  <c r="L1564" i="15"/>
  <c r="N1560" i="15"/>
  <c r="M1560" i="15"/>
  <c r="L1560" i="15"/>
  <c r="N1556" i="15"/>
  <c r="M1556" i="15"/>
  <c r="L1556" i="15"/>
  <c r="N1552" i="15"/>
  <c r="M1552" i="15"/>
  <c r="L1552" i="15"/>
  <c r="N1548" i="15"/>
  <c r="M1548" i="15"/>
  <c r="L1548" i="15"/>
  <c r="N1544" i="15"/>
  <c r="L1544" i="15"/>
  <c r="N1540" i="15"/>
  <c r="M1540" i="15"/>
  <c r="L1540" i="15"/>
  <c r="N1536" i="15"/>
  <c r="M1536" i="15"/>
  <c r="L1536" i="15"/>
  <c r="N1532" i="15"/>
  <c r="M1532" i="15"/>
  <c r="L1532" i="15"/>
  <c r="N1528" i="15"/>
  <c r="L1528" i="15"/>
  <c r="M1528" i="15"/>
  <c r="N1524" i="15"/>
  <c r="M1524" i="15"/>
  <c r="L1524" i="15"/>
  <c r="N1520" i="15"/>
  <c r="M1520" i="15"/>
  <c r="L1520" i="15"/>
  <c r="N1516" i="15"/>
  <c r="M1516" i="15"/>
  <c r="L1516" i="15"/>
  <c r="N1512" i="15"/>
  <c r="M1512" i="15"/>
  <c r="L1512" i="15"/>
  <c r="N1508" i="15"/>
  <c r="M1508" i="15"/>
  <c r="L1508" i="15"/>
  <c r="N1504" i="15"/>
  <c r="M1504" i="15"/>
  <c r="L1504" i="15"/>
  <c r="N1500" i="15"/>
  <c r="M1500" i="15"/>
  <c r="L1500" i="15"/>
  <c r="N1496" i="15"/>
  <c r="M1496" i="15"/>
  <c r="L1496" i="15"/>
  <c r="N1492" i="15"/>
  <c r="M1492" i="15"/>
  <c r="L1492" i="15"/>
  <c r="N1488" i="15"/>
  <c r="M1488" i="15"/>
  <c r="L1488" i="15"/>
  <c r="N1484" i="15"/>
  <c r="M1484" i="15"/>
  <c r="L1484" i="15"/>
  <c r="N1480" i="15"/>
  <c r="L1480" i="15"/>
  <c r="N1476" i="15"/>
  <c r="M1476" i="15"/>
  <c r="L1476" i="15"/>
  <c r="N1472" i="15"/>
  <c r="M1472" i="15"/>
  <c r="L1472" i="15"/>
  <c r="N1468" i="15"/>
  <c r="M1468" i="15"/>
  <c r="L1468" i="15"/>
  <c r="N1464" i="15"/>
  <c r="L1464" i="15"/>
  <c r="M1464" i="15"/>
  <c r="N1460" i="15"/>
  <c r="M1460" i="15"/>
  <c r="L1460" i="15"/>
  <c r="N1456" i="15"/>
  <c r="M1456" i="15"/>
  <c r="L1456" i="15"/>
  <c r="N1452" i="15"/>
  <c r="M1452" i="15"/>
  <c r="L1452" i="15"/>
  <c r="N1448" i="15"/>
  <c r="M1448" i="15"/>
  <c r="L1448" i="15"/>
  <c r="N1444" i="15"/>
  <c r="M1444" i="15"/>
  <c r="L1444" i="15"/>
  <c r="N1440" i="15"/>
  <c r="M1440" i="15"/>
  <c r="L1440" i="15"/>
  <c r="N1436" i="15"/>
  <c r="M1436" i="15"/>
  <c r="L1436" i="15"/>
  <c r="N1432" i="15"/>
  <c r="M1432" i="15"/>
  <c r="L1432" i="15"/>
  <c r="N1428" i="15"/>
  <c r="M1428" i="15"/>
  <c r="L1428" i="15"/>
  <c r="N1424" i="15"/>
  <c r="M1424" i="15"/>
  <c r="L1424" i="15"/>
  <c r="N1420" i="15"/>
  <c r="M1420" i="15"/>
  <c r="L1420" i="15"/>
  <c r="N1416" i="15"/>
  <c r="L1416" i="15"/>
  <c r="N1412" i="15"/>
  <c r="M1412" i="15"/>
  <c r="L1412" i="15"/>
  <c r="N1408" i="15"/>
  <c r="M1408" i="15"/>
  <c r="L1408" i="15"/>
  <c r="N1404" i="15"/>
  <c r="M1404" i="15"/>
  <c r="L1404" i="15"/>
  <c r="N1400" i="15"/>
  <c r="L1400" i="15"/>
  <c r="M1400" i="15"/>
  <c r="N1396" i="15"/>
  <c r="M1396" i="15"/>
  <c r="L1396" i="15"/>
  <c r="N1392" i="15"/>
  <c r="M1392" i="15"/>
  <c r="L1392" i="15"/>
  <c r="N1388" i="15"/>
  <c r="M1388" i="15"/>
  <c r="L1388" i="15"/>
  <c r="N1384" i="15"/>
  <c r="M1384" i="15"/>
  <c r="L1384" i="15"/>
  <c r="N1380" i="15"/>
  <c r="M1380" i="15"/>
  <c r="L1380" i="15"/>
  <c r="N1376" i="15"/>
  <c r="M1376" i="15"/>
  <c r="L1376" i="15"/>
  <c r="N1372" i="15"/>
  <c r="M1372" i="15"/>
  <c r="L1372" i="15"/>
  <c r="N1368" i="15"/>
  <c r="M1368" i="15"/>
  <c r="L1368" i="15"/>
  <c r="N1364" i="15"/>
  <c r="M1364" i="15"/>
  <c r="L1364" i="15"/>
  <c r="N1360" i="15"/>
  <c r="M1360" i="15"/>
  <c r="L1360" i="15"/>
  <c r="N1356" i="15"/>
  <c r="M1356" i="15"/>
  <c r="L1356" i="15"/>
  <c r="N1352" i="15"/>
  <c r="L1352" i="15"/>
  <c r="N1348" i="15"/>
  <c r="M1348" i="15"/>
  <c r="L1348" i="15"/>
  <c r="N1344" i="15"/>
  <c r="M1344" i="15"/>
  <c r="L1344" i="15"/>
  <c r="N1340" i="15"/>
  <c r="M1340" i="15"/>
  <c r="L1340" i="15"/>
  <c r="N1336" i="15"/>
  <c r="M1336" i="15"/>
  <c r="L1336" i="15"/>
  <c r="N1332" i="15"/>
  <c r="M1332" i="15"/>
  <c r="L1332" i="15"/>
  <c r="N1328" i="15"/>
  <c r="M1328" i="15"/>
  <c r="L1328" i="15"/>
  <c r="N1324" i="15"/>
  <c r="M1324" i="15"/>
  <c r="L1324" i="15"/>
  <c r="N1320" i="15"/>
  <c r="M1320" i="15"/>
  <c r="L1320" i="15"/>
  <c r="N1316" i="15"/>
  <c r="M1316" i="15"/>
  <c r="L1316" i="15"/>
  <c r="N1312" i="15"/>
  <c r="M1312" i="15"/>
  <c r="L1312" i="15"/>
  <c r="N1308" i="15"/>
  <c r="M1308" i="15"/>
  <c r="L1308" i="15"/>
  <c r="N1304" i="15"/>
  <c r="M1304" i="15"/>
  <c r="L1304" i="15"/>
  <c r="N1300" i="15"/>
  <c r="M1300" i="15"/>
  <c r="L1300" i="15"/>
  <c r="N1296" i="15"/>
  <c r="M1296" i="15"/>
  <c r="L1296" i="15"/>
  <c r="N1292" i="15"/>
  <c r="M1292" i="15"/>
  <c r="N1288" i="15"/>
  <c r="M1288" i="15"/>
  <c r="L1288" i="15"/>
  <c r="N1284" i="15"/>
  <c r="M1284" i="15"/>
  <c r="L1284" i="15"/>
  <c r="N1280" i="15"/>
  <c r="M1280" i="15"/>
  <c r="L1280" i="15"/>
  <c r="N1276" i="15"/>
  <c r="M1276" i="15"/>
  <c r="N1272" i="15"/>
  <c r="M1272" i="15"/>
  <c r="L1272" i="15"/>
  <c r="N1268" i="15"/>
  <c r="M1268" i="15"/>
  <c r="L1268" i="15"/>
  <c r="N1264" i="15"/>
  <c r="M1264" i="15"/>
  <c r="L1264" i="15"/>
  <c r="N1260" i="15"/>
  <c r="M1260" i="15"/>
  <c r="N1256" i="15"/>
  <c r="M1256" i="15"/>
  <c r="L1256" i="15"/>
  <c r="N1252" i="15"/>
  <c r="M1252" i="15"/>
  <c r="L1252" i="15"/>
  <c r="N1248" i="15"/>
  <c r="M1248" i="15"/>
  <c r="L1248" i="15"/>
  <c r="N1244" i="15"/>
  <c r="M1244" i="15"/>
  <c r="N1240" i="15"/>
  <c r="M1240" i="15"/>
  <c r="L1240" i="15"/>
  <c r="N1236" i="15"/>
  <c r="M1236" i="15"/>
  <c r="L1236" i="15"/>
  <c r="N1232" i="15"/>
  <c r="M1232" i="15"/>
  <c r="L1232" i="15"/>
  <c r="N1228" i="15"/>
  <c r="M1228" i="15"/>
  <c r="L1228" i="15"/>
  <c r="N1224" i="15"/>
  <c r="M1224" i="15"/>
  <c r="L1224" i="15"/>
  <c r="N1220" i="15"/>
  <c r="M1220" i="15"/>
  <c r="L1220" i="15"/>
  <c r="N1216" i="15"/>
  <c r="M1216" i="15"/>
  <c r="L1216" i="15"/>
  <c r="N1212" i="15"/>
  <c r="M1212" i="15"/>
  <c r="L1212" i="15"/>
  <c r="N1208" i="15"/>
  <c r="M1208" i="15"/>
  <c r="L1208" i="15"/>
  <c r="N1204" i="15"/>
  <c r="M1204" i="15"/>
  <c r="L1204" i="15"/>
  <c r="N1200" i="15"/>
  <c r="M1200" i="15"/>
  <c r="L1200" i="15"/>
  <c r="N1196" i="15"/>
  <c r="M1196" i="15"/>
  <c r="L1196" i="15"/>
  <c r="N1192" i="15"/>
  <c r="M1192" i="15"/>
  <c r="L1192" i="15"/>
  <c r="N1188" i="15"/>
  <c r="M1188" i="15"/>
  <c r="L1188" i="15"/>
  <c r="N1184" i="15"/>
  <c r="M1184" i="15"/>
  <c r="L1184" i="15"/>
  <c r="N1180" i="15"/>
  <c r="M1180" i="15"/>
  <c r="L1180" i="15"/>
  <c r="N1176" i="15"/>
  <c r="M1176" i="15"/>
  <c r="L1176" i="15"/>
  <c r="N1087" i="15"/>
  <c r="M1087" i="15"/>
  <c r="L1087" i="15"/>
  <c r="N1083" i="15"/>
  <c r="M1083" i="15"/>
  <c r="L1083" i="15"/>
  <c r="N1169" i="15"/>
  <c r="M1169" i="15"/>
  <c r="L1169" i="15"/>
  <c r="N1165" i="15"/>
  <c r="M1165" i="15"/>
  <c r="L1165" i="15"/>
  <c r="N1161" i="15"/>
  <c r="M1161" i="15"/>
  <c r="L1161" i="15"/>
  <c r="N1157" i="15"/>
  <c r="M1157" i="15"/>
  <c r="L1157" i="15"/>
  <c r="N1153" i="15"/>
  <c r="M1153" i="15"/>
  <c r="L1153" i="15"/>
  <c r="N1149" i="15"/>
  <c r="M1149" i="15"/>
  <c r="L1149" i="15"/>
  <c r="N1145" i="15"/>
  <c r="M1145" i="15"/>
  <c r="L1145" i="15"/>
  <c r="N1141" i="15"/>
  <c r="M1141" i="15"/>
  <c r="L1141" i="15"/>
  <c r="N1137" i="15"/>
  <c r="M1137" i="15"/>
  <c r="L1137" i="15"/>
  <c r="N1133" i="15"/>
  <c r="M1133" i="15"/>
  <c r="L1133" i="15"/>
  <c r="N1129" i="15"/>
  <c r="M1129" i="15"/>
  <c r="L1129" i="15"/>
  <c r="N1125" i="15"/>
  <c r="M1125" i="15"/>
  <c r="L1125" i="15"/>
  <c r="N1121" i="15"/>
  <c r="M1121" i="15"/>
  <c r="L1121" i="15"/>
  <c r="N1117" i="15"/>
  <c r="L1117" i="15"/>
  <c r="N1113" i="15"/>
  <c r="M1113" i="15"/>
  <c r="L1113" i="15"/>
  <c r="N1109" i="15"/>
  <c r="M1109" i="15"/>
  <c r="L1109" i="15"/>
  <c r="N1105" i="15"/>
  <c r="M1105" i="15"/>
  <c r="L1105" i="15"/>
  <c r="N1101" i="15"/>
  <c r="M1101" i="15"/>
  <c r="L1101" i="15"/>
  <c r="N1097" i="15"/>
  <c r="M1097" i="15"/>
  <c r="L1097" i="15"/>
  <c r="N1093" i="15"/>
  <c r="M1093" i="15"/>
  <c r="L1093" i="15"/>
  <c r="N1089" i="15"/>
  <c r="M1089" i="15"/>
  <c r="L1089" i="15"/>
  <c r="N1080" i="15"/>
  <c r="M1080" i="15"/>
  <c r="L1080" i="15"/>
  <c r="N1076" i="15"/>
  <c r="M1076" i="15"/>
  <c r="L1076" i="15"/>
  <c r="N1072" i="15"/>
  <c r="M1072" i="15"/>
  <c r="L1072" i="15"/>
  <c r="N1068" i="15"/>
  <c r="M1068" i="15"/>
  <c r="L1068" i="15"/>
  <c r="N1064" i="15"/>
  <c r="M1064" i="15"/>
  <c r="L1064" i="15"/>
  <c r="N1060" i="15"/>
  <c r="M1060" i="15"/>
  <c r="L1060" i="15"/>
  <c r="N1056" i="15"/>
  <c r="M1056" i="15"/>
  <c r="L1056" i="15"/>
  <c r="N1052" i="15"/>
  <c r="M1052" i="15"/>
  <c r="L1052" i="15"/>
  <c r="N1048" i="15"/>
  <c r="M1048" i="15"/>
  <c r="L1048" i="15"/>
  <c r="N1044" i="15"/>
  <c r="M1044" i="15"/>
  <c r="L1044" i="15"/>
  <c r="N1040" i="15"/>
  <c r="M1040" i="15"/>
  <c r="L1040" i="15"/>
  <c r="N1036" i="15"/>
  <c r="M1036" i="15"/>
  <c r="L1036" i="15"/>
  <c r="N1032" i="15"/>
  <c r="M1032" i="15"/>
  <c r="L1032" i="15"/>
  <c r="N1028" i="15"/>
  <c r="M1028" i="15"/>
  <c r="L1028" i="15"/>
  <c r="N1024" i="15"/>
  <c r="M1024" i="15"/>
  <c r="L1024" i="15"/>
  <c r="N1020" i="15"/>
  <c r="M1020" i="15"/>
  <c r="L1020" i="15"/>
  <c r="N1016" i="15"/>
  <c r="M1016" i="15"/>
  <c r="L1016" i="15"/>
  <c r="N1012" i="15"/>
  <c r="M1012" i="15"/>
  <c r="L1012" i="15"/>
  <c r="N1008" i="15"/>
  <c r="M1008" i="15"/>
  <c r="L1008" i="15"/>
  <c r="N1004" i="15"/>
  <c r="M1004" i="15"/>
  <c r="L1004" i="15"/>
  <c r="N1000" i="15"/>
  <c r="M1000" i="15"/>
  <c r="L1000" i="15"/>
  <c r="N996" i="15"/>
  <c r="M996" i="15"/>
  <c r="L996" i="15"/>
  <c r="N992" i="15"/>
  <c r="M992" i="15"/>
  <c r="L992" i="15"/>
  <c r="N988" i="15"/>
  <c r="M988" i="15"/>
  <c r="L988" i="15"/>
  <c r="N984" i="15"/>
  <c r="L984" i="15"/>
  <c r="M984" i="15"/>
  <c r="N980" i="15"/>
  <c r="M980" i="15"/>
  <c r="L980" i="15"/>
  <c r="N976" i="15"/>
  <c r="M976" i="15"/>
  <c r="L976" i="15"/>
  <c r="N972" i="15"/>
  <c r="M972" i="15"/>
  <c r="L972" i="15"/>
  <c r="N968" i="15"/>
  <c r="M968" i="15"/>
  <c r="L968" i="15"/>
  <c r="N964" i="15"/>
  <c r="M964" i="15"/>
  <c r="L964" i="15"/>
  <c r="N960" i="15"/>
  <c r="M960" i="15"/>
  <c r="L960" i="15"/>
  <c r="N956" i="15"/>
  <c r="M956" i="15"/>
  <c r="L956" i="15"/>
  <c r="N952" i="15"/>
  <c r="M952" i="15"/>
  <c r="L952" i="15"/>
  <c r="N948" i="15"/>
  <c r="M948" i="15"/>
  <c r="L948" i="15"/>
  <c r="N944" i="15"/>
  <c r="M944" i="15"/>
  <c r="L944" i="15"/>
  <c r="N940" i="15"/>
  <c r="M940" i="15"/>
  <c r="L940" i="15"/>
  <c r="N936" i="15"/>
  <c r="M936" i="15"/>
  <c r="L936" i="15"/>
  <c r="N932" i="15"/>
  <c r="M932" i="15"/>
  <c r="L932" i="15"/>
  <c r="N928" i="15"/>
  <c r="M928" i="15"/>
  <c r="L928" i="15"/>
  <c r="N924" i="15"/>
  <c r="M924" i="15"/>
  <c r="L924" i="15"/>
  <c r="N920" i="15"/>
  <c r="L920" i="15"/>
  <c r="M920" i="15"/>
  <c r="N916" i="15"/>
  <c r="M916" i="15"/>
  <c r="L916" i="15"/>
  <c r="N912" i="15"/>
  <c r="M912" i="15"/>
  <c r="L912" i="15"/>
  <c r="N908" i="15"/>
  <c r="M908" i="15"/>
  <c r="L908" i="15"/>
  <c r="N904" i="15"/>
  <c r="M904" i="15"/>
  <c r="L904" i="15"/>
  <c r="N900" i="15"/>
  <c r="M900" i="15"/>
  <c r="L900" i="15"/>
  <c r="N896" i="15"/>
  <c r="M896" i="15"/>
  <c r="L896" i="15"/>
  <c r="N892" i="15"/>
  <c r="M892" i="15"/>
  <c r="L892" i="15"/>
  <c r="N888" i="15"/>
  <c r="M888" i="15"/>
  <c r="L888" i="15"/>
  <c r="N884" i="15"/>
  <c r="M884" i="15"/>
  <c r="L884" i="15"/>
  <c r="N880" i="15"/>
  <c r="M880" i="15"/>
  <c r="L880" i="15"/>
  <c r="N876" i="15"/>
  <c r="M876" i="15"/>
  <c r="L876" i="15"/>
  <c r="N872" i="15"/>
  <c r="M872" i="15"/>
  <c r="L872" i="15"/>
  <c r="N868" i="15"/>
  <c r="M868" i="15"/>
  <c r="L868" i="15"/>
  <c r="N864" i="15"/>
  <c r="M864" i="15"/>
  <c r="L864" i="15"/>
  <c r="N860" i="15"/>
  <c r="M860" i="15"/>
  <c r="L860" i="15"/>
  <c r="N856" i="15"/>
  <c r="L856" i="15"/>
  <c r="N852" i="15"/>
  <c r="M852" i="15"/>
  <c r="L852" i="15"/>
  <c r="N848" i="15"/>
  <c r="M848" i="15"/>
  <c r="L848" i="15"/>
  <c r="N844" i="15"/>
  <c r="M844" i="15"/>
  <c r="L844" i="15"/>
  <c r="N840" i="15"/>
  <c r="M840" i="15"/>
  <c r="L840" i="15"/>
  <c r="N836" i="15"/>
  <c r="M836" i="15"/>
  <c r="L836" i="15"/>
  <c r="N832" i="15"/>
  <c r="M832" i="15"/>
  <c r="L832" i="15"/>
  <c r="N828" i="15"/>
  <c r="M828" i="15"/>
  <c r="L828" i="15"/>
  <c r="N824" i="15"/>
  <c r="M824" i="15"/>
  <c r="L824" i="15"/>
  <c r="N820" i="15"/>
  <c r="M820" i="15"/>
  <c r="L820" i="15"/>
  <c r="N816" i="15"/>
  <c r="M816" i="15"/>
  <c r="L816" i="15"/>
  <c r="N812" i="15"/>
  <c r="M812" i="15"/>
  <c r="L812" i="15"/>
  <c r="N808" i="15"/>
  <c r="M808" i="15"/>
  <c r="L808" i="15"/>
  <c r="N804" i="15"/>
  <c r="M804" i="15"/>
  <c r="L804" i="15"/>
  <c r="N800" i="15"/>
  <c r="M800" i="15"/>
  <c r="L800" i="15"/>
  <c r="N796" i="15"/>
  <c r="M796" i="15"/>
  <c r="L796" i="15"/>
  <c r="N792" i="15"/>
  <c r="L792" i="15"/>
  <c r="M792" i="15"/>
  <c r="N788" i="15"/>
  <c r="M788" i="15"/>
  <c r="L788" i="15"/>
  <c r="N784" i="15"/>
  <c r="M784" i="15"/>
  <c r="L784" i="15"/>
  <c r="N780" i="15"/>
  <c r="M780" i="15"/>
  <c r="L780" i="15"/>
  <c r="N776" i="15"/>
  <c r="M776" i="15"/>
  <c r="L776" i="15"/>
  <c r="N772" i="15"/>
  <c r="M772" i="15"/>
  <c r="L772" i="15"/>
  <c r="N768" i="15"/>
  <c r="M768" i="15"/>
  <c r="L768" i="15"/>
  <c r="N764" i="15"/>
  <c r="M764" i="15"/>
  <c r="L764" i="15"/>
  <c r="N760" i="15"/>
  <c r="M760" i="15"/>
  <c r="L760" i="15"/>
  <c r="N756" i="15"/>
  <c r="M756" i="15"/>
  <c r="L756" i="15"/>
  <c r="N752" i="15"/>
  <c r="M752" i="15"/>
  <c r="L752" i="15"/>
  <c r="N748" i="15"/>
  <c r="M748" i="15"/>
  <c r="L748" i="15"/>
  <c r="N744" i="15"/>
  <c r="M744" i="15"/>
  <c r="L744" i="15"/>
  <c r="N740" i="15"/>
  <c r="M740" i="15"/>
  <c r="L740" i="15"/>
  <c r="N736" i="15"/>
  <c r="M736" i="15"/>
  <c r="L736" i="15"/>
  <c r="N732" i="15"/>
  <c r="M732" i="15"/>
  <c r="L732" i="15"/>
  <c r="N728" i="15"/>
  <c r="L728" i="15"/>
  <c r="M728" i="15"/>
  <c r="N724" i="15"/>
  <c r="M724" i="15"/>
  <c r="L724" i="15"/>
  <c r="N720" i="15"/>
  <c r="M720" i="15"/>
  <c r="L720" i="15"/>
  <c r="N716" i="15"/>
  <c r="M716" i="15"/>
  <c r="L716" i="15"/>
  <c r="N712" i="15"/>
  <c r="M712" i="15"/>
  <c r="L712" i="15"/>
  <c r="N708" i="15"/>
  <c r="M708" i="15"/>
  <c r="L708" i="15"/>
  <c r="N704" i="15"/>
  <c r="M704" i="15"/>
  <c r="L704" i="15"/>
  <c r="N700" i="15"/>
  <c r="M700" i="15"/>
  <c r="L700" i="15"/>
  <c r="N696" i="15"/>
  <c r="M696" i="15"/>
  <c r="L696" i="15"/>
  <c r="N692" i="15"/>
  <c r="M692" i="15"/>
  <c r="L692" i="15"/>
  <c r="N688" i="15"/>
  <c r="M688" i="15"/>
  <c r="L688" i="15"/>
  <c r="N684" i="15"/>
  <c r="M684" i="15"/>
  <c r="L684" i="15"/>
  <c r="N680" i="15"/>
  <c r="M680" i="15"/>
  <c r="L680" i="15"/>
  <c r="N676" i="15"/>
  <c r="M676" i="15"/>
  <c r="L676" i="15"/>
  <c r="N672" i="15"/>
  <c r="M672" i="15"/>
  <c r="L672" i="15"/>
  <c r="N668" i="15"/>
  <c r="M668" i="15"/>
  <c r="L668" i="15"/>
  <c r="N664" i="15"/>
  <c r="L664" i="15"/>
  <c r="M664" i="15"/>
  <c r="N660" i="15"/>
  <c r="M660" i="15"/>
  <c r="L660" i="15"/>
  <c r="N656" i="15"/>
  <c r="M656" i="15"/>
  <c r="L656" i="15"/>
  <c r="N652" i="15"/>
  <c r="M652" i="15"/>
  <c r="L652" i="15"/>
  <c r="N648" i="15"/>
  <c r="M648" i="15"/>
  <c r="L648" i="15"/>
  <c r="N644" i="15"/>
  <c r="M644" i="15"/>
  <c r="L644" i="15"/>
  <c r="N640" i="15"/>
  <c r="M640" i="15"/>
  <c r="L640" i="15"/>
  <c r="N636" i="15"/>
  <c r="M636" i="15"/>
  <c r="L636" i="15"/>
  <c r="N632" i="15"/>
  <c r="M632" i="15"/>
  <c r="L632" i="15"/>
  <c r="N628" i="15"/>
  <c r="M628" i="15"/>
  <c r="L628" i="15"/>
  <c r="N624" i="15"/>
  <c r="M624" i="15"/>
  <c r="L624" i="15"/>
  <c r="N620" i="15"/>
  <c r="M620" i="15"/>
  <c r="L620" i="15"/>
  <c r="N616" i="15"/>
  <c r="M616" i="15"/>
  <c r="L616" i="15"/>
  <c r="N612" i="15"/>
  <c r="M612" i="15"/>
  <c r="L612" i="15"/>
  <c r="N608" i="15"/>
  <c r="M608" i="15"/>
  <c r="L608" i="15"/>
  <c r="N604" i="15"/>
  <c r="M604" i="15"/>
  <c r="L604" i="15"/>
  <c r="N600" i="15"/>
  <c r="L600" i="15"/>
  <c r="N596" i="15"/>
  <c r="M596" i="15"/>
  <c r="L596" i="15"/>
  <c r="N592" i="15"/>
  <c r="M592" i="15"/>
  <c r="L592" i="15"/>
  <c r="N588" i="15"/>
  <c r="M588" i="15"/>
  <c r="L588" i="15"/>
  <c r="N584" i="15"/>
  <c r="M584" i="15"/>
  <c r="L584" i="15"/>
  <c r="N580" i="15"/>
  <c r="M580" i="15"/>
  <c r="L580" i="15"/>
  <c r="N576" i="15"/>
  <c r="M576" i="15"/>
  <c r="L576" i="15"/>
  <c r="N572" i="15"/>
  <c r="M572" i="15"/>
  <c r="L572" i="15"/>
  <c r="N568" i="15"/>
  <c r="M568" i="15"/>
  <c r="L568" i="15"/>
  <c r="N564" i="15"/>
  <c r="M564" i="15"/>
  <c r="L564" i="15"/>
  <c r="N560" i="15"/>
  <c r="M560" i="15"/>
  <c r="L560" i="15"/>
  <c r="N556" i="15"/>
  <c r="M556" i="15"/>
  <c r="L556" i="15"/>
  <c r="N552" i="15"/>
  <c r="M552" i="15"/>
  <c r="L552" i="15"/>
  <c r="N548" i="15"/>
  <c r="M548" i="15"/>
  <c r="L548" i="15"/>
  <c r="N544" i="15"/>
  <c r="M544" i="15"/>
  <c r="L544" i="15"/>
  <c r="N540" i="15"/>
  <c r="M540" i="15"/>
  <c r="L540" i="15"/>
  <c r="N536" i="15"/>
  <c r="L536" i="15"/>
  <c r="M536" i="15"/>
  <c r="N532" i="15"/>
  <c r="M532" i="15"/>
  <c r="L532" i="15"/>
  <c r="N528" i="15"/>
  <c r="M528" i="15"/>
  <c r="L528" i="15"/>
  <c r="N524" i="15"/>
  <c r="M524" i="15"/>
  <c r="L524" i="15"/>
  <c r="N520" i="15"/>
  <c r="M520" i="15"/>
  <c r="L520" i="15"/>
  <c r="N516" i="15"/>
  <c r="M516" i="15"/>
  <c r="L516" i="15"/>
  <c r="N512" i="15"/>
  <c r="M512" i="15"/>
  <c r="L512" i="15"/>
  <c r="N508" i="15"/>
  <c r="M508" i="15"/>
  <c r="L508" i="15"/>
  <c r="N504" i="15"/>
  <c r="M504" i="15"/>
  <c r="L504" i="15"/>
  <c r="N500" i="15"/>
  <c r="M500" i="15"/>
  <c r="L500" i="15"/>
  <c r="N496" i="15"/>
  <c r="M496" i="15"/>
  <c r="L496" i="15"/>
  <c r="N492" i="15"/>
  <c r="M492" i="15"/>
  <c r="L492" i="15"/>
  <c r="N488" i="15"/>
  <c r="M488" i="15"/>
  <c r="L488" i="15"/>
  <c r="N484" i="15"/>
  <c r="M484" i="15"/>
  <c r="L484" i="15"/>
  <c r="N480" i="15"/>
  <c r="M480" i="15"/>
  <c r="L480" i="15"/>
  <c r="N476" i="15"/>
  <c r="M476" i="15"/>
  <c r="L476" i="15"/>
  <c r="N472" i="15"/>
  <c r="L472" i="15"/>
  <c r="M472" i="15"/>
  <c r="N468" i="15"/>
  <c r="M468" i="15"/>
  <c r="L468" i="15"/>
  <c r="N464" i="15"/>
  <c r="M464" i="15"/>
  <c r="L464" i="15"/>
  <c r="N460" i="15"/>
  <c r="M460" i="15"/>
  <c r="L460" i="15"/>
  <c r="N456" i="15"/>
  <c r="M456" i="15"/>
  <c r="L456" i="15"/>
  <c r="N452" i="15"/>
  <c r="M452" i="15"/>
  <c r="L452" i="15"/>
  <c r="N448" i="15"/>
  <c r="M448" i="15"/>
  <c r="L448" i="15"/>
  <c r="N444" i="15"/>
  <c r="M444" i="15"/>
  <c r="L444" i="15"/>
  <c r="N440" i="15"/>
  <c r="M440" i="15"/>
  <c r="L440" i="15"/>
  <c r="N436" i="15"/>
  <c r="M436" i="15"/>
  <c r="L436" i="15"/>
  <c r="N432" i="15"/>
  <c r="M432" i="15"/>
  <c r="L432" i="15"/>
  <c r="N428" i="15"/>
  <c r="M428" i="15"/>
  <c r="L428" i="15"/>
  <c r="N424" i="15"/>
  <c r="M424" i="15"/>
  <c r="L424" i="15"/>
  <c r="N420" i="15"/>
  <c r="M420" i="15"/>
  <c r="L420" i="15"/>
  <c r="N416" i="15"/>
  <c r="M416" i="15"/>
  <c r="L416" i="15"/>
  <c r="N412" i="15"/>
  <c r="M412" i="15"/>
  <c r="L412" i="15"/>
  <c r="N408" i="15"/>
  <c r="L408" i="15"/>
  <c r="M408" i="15"/>
  <c r="N404" i="15"/>
  <c r="M404" i="15"/>
  <c r="L404" i="15"/>
  <c r="N400" i="15"/>
  <c r="M400" i="15"/>
  <c r="L400" i="15"/>
  <c r="N396" i="15"/>
  <c r="M396" i="15"/>
  <c r="L396" i="15"/>
  <c r="N392" i="15"/>
  <c r="M392" i="15"/>
  <c r="L392" i="15"/>
  <c r="N388" i="15"/>
  <c r="M388" i="15"/>
  <c r="L388" i="15"/>
  <c r="N384" i="15"/>
  <c r="M384" i="15"/>
  <c r="L384" i="15"/>
  <c r="N380" i="15"/>
  <c r="M380" i="15"/>
  <c r="L380" i="15"/>
  <c r="N376" i="15"/>
  <c r="M376" i="15"/>
  <c r="L376" i="15"/>
  <c r="N372" i="15"/>
  <c r="M372" i="15"/>
  <c r="L372" i="15"/>
  <c r="N368" i="15"/>
  <c r="M368" i="15"/>
  <c r="L368" i="15"/>
  <c r="N364" i="15"/>
  <c r="M364" i="15"/>
  <c r="L364" i="15"/>
  <c r="N360" i="15"/>
  <c r="M360" i="15"/>
  <c r="L360" i="15"/>
  <c r="N356" i="15"/>
  <c r="M356" i="15"/>
  <c r="L356" i="15"/>
  <c r="N352" i="15"/>
  <c r="M352" i="15"/>
  <c r="L352" i="15"/>
  <c r="N348" i="15"/>
  <c r="M348" i="15"/>
  <c r="L348" i="15"/>
  <c r="N344" i="15"/>
  <c r="L344" i="15"/>
  <c r="N340" i="15"/>
  <c r="M340" i="15"/>
  <c r="L340" i="15"/>
  <c r="N336" i="15"/>
  <c r="M336" i="15"/>
  <c r="L336" i="15"/>
  <c r="N332" i="15"/>
  <c r="M332" i="15"/>
  <c r="L332" i="15"/>
  <c r="N328" i="15"/>
  <c r="M328" i="15"/>
  <c r="L328" i="15"/>
  <c r="N324" i="15"/>
  <c r="M324" i="15"/>
  <c r="L324" i="15"/>
  <c r="N320" i="15"/>
  <c r="M320" i="15"/>
  <c r="L320" i="15"/>
  <c r="N316" i="15"/>
  <c r="M316" i="15"/>
  <c r="L316" i="15"/>
  <c r="N312" i="15"/>
  <c r="M312" i="15"/>
  <c r="L312" i="15"/>
  <c r="N308" i="15"/>
  <c r="M308" i="15"/>
  <c r="L308" i="15"/>
  <c r="N304" i="15"/>
  <c r="M304" i="15"/>
  <c r="L304" i="15"/>
  <c r="N300" i="15"/>
  <c r="M300" i="15"/>
  <c r="L300" i="15"/>
  <c r="N296" i="15"/>
  <c r="M296" i="15"/>
  <c r="L296" i="15"/>
  <c r="N292" i="15"/>
  <c r="M292" i="15"/>
  <c r="L292" i="15"/>
  <c r="N288" i="15"/>
  <c r="M288" i="15"/>
  <c r="L288" i="15"/>
  <c r="N284" i="15"/>
  <c r="M284" i="15"/>
  <c r="L284" i="15"/>
  <c r="N280" i="15"/>
  <c r="L280" i="15"/>
  <c r="M280" i="15"/>
  <c r="N276" i="15"/>
  <c r="M276" i="15"/>
  <c r="L276" i="15"/>
  <c r="N272" i="15"/>
  <c r="M272" i="15"/>
  <c r="L272" i="15"/>
  <c r="N268" i="15"/>
  <c r="M268" i="15"/>
  <c r="L268" i="15"/>
  <c r="N264" i="15"/>
  <c r="M264" i="15"/>
  <c r="L264" i="15"/>
  <c r="N260" i="15"/>
  <c r="M260" i="15"/>
  <c r="L260" i="15"/>
  <c r="N256" i="15"/>
  <c r="M256" i="15"/>
  <c r="L256" i="15"/>
  <c r="N252" i="15"/>
  <c r="M252" i="15"/>
  <c r="L252" i="15"/>
  <c r="N248" i="15"/>
  <c r="M248" i="15"/>
  <c r="L248" i="15"/>
  <c r="N244" i="15"/>
  <c r="M244" i="15"/>
  <c r="L244" i="15"/>
  <c r="N240" i="15"/>
  <c r="M240" i="15"/>
  <c r="L240" i="15"/>
  <c r="N236" i="15"/>
  <c r="M236" i="15"/>
  <c r="L236" i="15"/>
  <c r="N232" i="15"/>
  <c r="M232" i="15"/>
  <c r="L232" i="15"/>
  <c r="N228" i="15"/>
  <c r="M228" i="15"/>
  <c r="L228" i="15"/>
  <c r="N224" i="15"/>
  <c r="M224" i="15"/>
  <c r="L224" i="15"/>
  <c r="N220" i="15"/>
  <c r="M220" i="15"/>
  <c r="L220" i="15"/>
  <c r="N216" i="15"/>
  <c r="L216" i="15"/>
  <c r="M216" i="15"/>
  <c r="N212" i="15"/>
  <c r="M212" i="15"/>
  <c r="L212" i="15"/>
  <c r="N208" i="15"/>
  <c r="M208" i="15"/>
  <c r="L208" i="15"/>
  <c r="N204" i="15"/>
  <c r="M204" i="15"/>
  <c r="L204" i="15"/>
  <c r="N200" i="15"/>
  <c r="M200" i="15"/>
  <c r="L200" i="15"/>
  <c r="N196" i="15"/>
  <c r="M196" i="15"/>
  <c r="L196" i="15"/>
  <c r="N192" i="15"/>
  <c r="M192" i="15"/>
  <c r="L192" i="15"/>
  <c r="N188" i="15"/>
  <c r="M188" i="15"/>
  <c r="L188" i="15"/>
  <c r="N184" i="15"/>
  <c r="M184" i="15"/>
  <c r="L184" i="15"/>
  <c r="N180" i="15"/>
  <c r="M180" i="15"/>
  <c r="L180" i="15"/>
  <c r="N176" i="15"/>
  <c r="M176" i="15"/>
  <c r="L176" i="15"/>
  <c r="N172" i="15"/>
  <c r="M172" i="15"/>
  <c r="L172" i="15"/>
  <c r="N168" i="15"/>
  <c r="M168" i="15"/>
  <c r="L168" i="15"/>
  <c r="N164" i="15"/>
  <c r="M164" i="15"/>
  <c r="L164" i="15"/>
  <c r="N160" i="15"/>
  <c r="M160" i="15"/>
  <c r="L160" i="15"/>
  <c r="N156" i="15"/>
  <c r="M156" i="15"/>
  <c r="L156" i="15"/>
  <c r="N152" i="15"/>
  <c r="M152" i="15"/>
  <c r="L152" i="15"/>
  <c r="N148" i="15"/>
  <c r="M148" i="15"/>
  <c r="L148" i="15"/>
  <c r="N144" i="15"/>
  <c r="M144" i="15"/>
  <c r="L144" i="15"/>
  <c r="N140" i="15"/>
  <c r="M140" i="15"/>
  <c r="L140" i="15"/>
  <c r="N136" i="15"/>
  <c r="M136" i="15"/>
  <c r="L136" i="15"/>
  <c r="N132" i="15"/>
  <c r="M132" i="15"/>
  <c r="L132" i="15"/>
  <c r="N128" i="15"/>
  <c r="M128" i="15"/>
  <c r="L128" i="15"/>
  <c r="N124" i="15"/>
  <c r="M124" i="15"/>
  <c r="L124" i="15"/>
  <c r="N120" i="15"/>
  <c r="M120" i="15"/>
  <c r="L120" i="15"/>
  <c r="N116" i="15"/>
  <c r="M116" i="15"/>
  <c r="L116" i="15"/>
  <c r="N112" i="15"/>
  <c r="M112" i="15"/>
  <c r="L112" i="15"/>
  <c r="N108" i="15"/>
  <c r="M108" i="15"/>
  <c r="L108" i="15"/>
  <c r="N104" i="15"/>
  <c r="M104" i="15"/>
  <c r="L104" i="15"/>
  <c r="N100" i="15"/>
  <c r="M100" i="15"/>
  <c r="L100" i="15"/>
  <c r="N96" i="15"/>
  <c r="M96" i="15"/>
  <c r="L96" i="15"/>
  <c r="N7" i="15"/>
  <c r="M7" i="15"/>
  <c r="L7" i="15"/>
  <c r="N3" i="15"/>
  <c r="M3" i="15"/>
  <c r="L3" i="15"/>
  <c r="N90" i="15"/>
  <c r="M90" i="15"/>
  <c r="L90" i="15"/>
  <c r="N85" i="15"/>
  <c r="M85" i="15"/>
  <c r="L85" i="15"/>
  <c r="N81" i="15"/>
  <c r="M81" i="15"/>
  <c r="L81" i="15"/>
  <c r="N77" i="15"/>
  <c r="M77" i="15"/>
  <c r="L77" i="15"/>
  <c r="N73" i="15"/>
  <c r="M73" i="15"/>
  <c r="L73" i="15"/>
  <c r="N69" i="15"/>
  <c r="M69" i="15"/>
  <c r="L69" i="15"/>
  <c r="N65" i="15"/>
  <c r="M65" i="15"/>
  <c r="L65" i="15"/>
  <c r="N61" i="15"/>
  <c r="M61" i="15"/>
  <c r="L61" i="15"/>
  <c r="N57" i="15"/>
  <c r="M57" i="15"/>
  <c r="L57" i="15"/>
  <c r="N53" i="15"/>
  <c r="M53" i="15"/>
  <c r="L53" i="15"/>
  <c r="N49" i="15"/>
  <c r="M49" i="15"/>
  <c r="L49" i="15"/>
  <c r="N45" i="15"/>
  <c r="M45" i="15"/>
  <c r="L45" i="15"/>
  <c r="N41" i="15"/>
  <c r="M41" i="15"/>
  <c r="L41" i="15"/>
  <c r="N37" i="15"/>
  <c r="M37" i="15"/>
  <c r="L37" i="15"/>
  <c r="N33" i="15"/>
  <c r="M33" i="15"/>
  <c r="L33" i="15"/>
  <c r="N29" i="15"/>
  <c r="M29" i="15"/>
  <c r="L29" i="15"/>
  <c r="N25" i="15"/>
  <c r="M25" i="15"/>
  <c r="L25" i="15"/>
  <c r="N21" i="15"/>
  <c r="M21" i="15"/>
  <c r="L21" i="15"/>
  <c r="N17" i="15"/>
  <c r="M17" i="15"/>
  <c r="L17" i="15"/>
  <c r="N13" i="15"/>
  <c r="M13" i="15"/>
  <c r="L13" i="15"/>
  <c r="N9" i="15"/>
  <c r="M9" i="15"/>
  <c r="L9" i="15"/>
  <c r="L4316" i="15"/>
  <c r="L4312" i="15"/>
  <c r="L4308" i="15"/>
  <c r="L4304" i="15"/>
  <c r="L4300" i="15"/>
  <c r="L4296" i="15"/>
  <c r="L4292" i="15"/>
  <c r="L4288" i="15"/>
  <c r="L4284" i="15"/>
  <c r="L4280" i="15"/>
  <c r="L4276" i="15"/>
  <c r="L4272" i="15"/>
  <c r="L4268" i="15"/>
  <c r="L4264" i="15"/>
  <c r="L4260" i="15"/>
  <c r="L4256" i="15"/>
  <c r="L4252" i="15"/>
  <c r="L4248" i="15"/>
  <c r="L4244" i="15"/>
  <c r="L4240" i="15"/>
  <c r="L4236" i="15"/>
  <c r="L4232" i="15"/>
  <c r="L4228" i="15"/>
  <c r="L4224" i="15"/>
  <c r="L4220" i="15"/>
  <c r="L4216" i="15"/>
  <c r="L4212" i="15"/>
  <c r="L4208" i="15"/>
  <c r="L4204" i="15"/>
  <c r="L4200" i="15"/>
  <c r="L4196" i="15"/>
  <c r="L4192" i="15"/>
  <c r="L4188" i="15"/>
  <c r="L4184" i="15"/>
  <c r="L4180" i="15"/>
  <c r="L4176" i="15"/>
  <c r="L4172" i="15"/>
  <c r="L4168" i="15"/>
  <c r="L4164" i="15"/>
  <c r="L4160" i="15"/>
  <c r="L4156" i="15"/>
  <c r="L4152" i="15"/>
  <c r="L4148" i="15"/>
  <c r="L4144" i="15"/>
  <c r="L4140" i="15"/>
  <c r="L4136" i="15"/>
  <c r="L4132" i="15"/>
  <c r="L4133" i="15"/>
  <c r="L4124" i="15"/>
  <c r="L4120" i="15"/>
  <c r="L4116" i="15"/>
  <c r="L4112" i="15"/>
  <c r="L4113" i="15"/>
  <c r="L4104" i="15"/>
  <c r="L4100" i="15"/>
  <c r="L4096" i="15"/>
  <c r="L4092" i="15"/>
  <c r="L4093" i="15"/>
  <c r="L4084" i="15"/>
  <c r="L4080" i="15"/>
  <c r="L4076" i="15"/>
  <c r="L4072" i="15"/>
  <c r="L4073" i="15"/>
  <c r="L4064" i="15"/>
  <c r="L4060" i="15"/>
  <c r="L4056" i="15"/>
  <c r="L4052" i="15"/>
  <c r="L4048" i="15"/>
  <c r="L4044" i="15"/>
  <c r="L4040" i="15"/>
  <c r="L4036" i="15"/>
  <c r="L4032" i="15"/>
  <c r="L4028" i="15"/>
  <c r="L4024" i="15"/>
  <c r="L4020" i="15"/>
  <c r="L4016" i="15"/>
  <c r="L4012" i="15"/>
  <c r="L4008" i="15"/>
  <c r="L4004" i="15"/>
  <c r="L4000" i="15"/>
  <c r="L3996" i="15"/>
  <c r="L3992" i="15"/>
  <c r="L3988" i="15"/>
  <c r="L3984" i="15"/>
  <c r="L3980" i="15"/>
  <c r="L3976" i="15"/>
  <c r="L3972" i="15"/>
  <c r="L3968" i="15"/>
  <c r="L3964" i="15"/>
  <c r="L3960" i="15"/>
  <c r="L3956" i="15"/>
  <c r="L3952" i="15"/>
  <c r="L3948" i="15"/>
  <c r="L3944" i="15"/>
  <c r="L3940" i="15"/>
  <c r="L3936" i="15"/>
  <c r="L3932" i="15"/>
  <c r="L3928" i="15"/>
  <c r="L3924" i="15"/>
  <c r="L3920" i="15"/>
  <c r="L3916" i="15"/>
  <c r="L3912" i="15"/>
  <c r="L3908" i="15"/>
  <c r="L3904" i="15"/>
  <c r="L3900" i="15"/>
  <c r="L3896" i="15"/>
  <c r="L3892" i="15"/>
  <c r="L3888" i="15"/>
  <c r="L3884" i="15"/>
  <c r="L3880" i="15"/>
  <c r="L3876" i="15"/>
  <c r="L3872" i="15"/>
  <c r="L3868" i="15"/>
  <c r="L3864" i="15"/>
  <c r="L3860" i="15"/>
  <c r="L3856" i="15"/>
  <c r="L3852" i="15"/>
  <c r="L3848" i="15"/>
  <c r="L3844" i="15"/>
  <c r="L3840" i="15"/>
  <c r="L3836" i="15"/>
  <c r="L3832" i="15"/>
  <c r="L3828" i="15"/>
  <c r="L3824" i="15"/>
  <c r="L3820" i="15"/>
  <c r="L3816" i="15"/>
  <c r="L3812" i="15"/>
  <c r="L3808" i="15"/>
  <c r="L3804" i="15"/>
  <c r="L3800" i="15"/>
  <c r="L3796" i="15"/>
  <c r="L3792" i="15"/>
  <c r="L3788" i="15"/>
  <c r="L3784" i="15"/>
  <c r="L3780" i="15"/>
  <c r="L3776" i="15"/>
  <c r="L3772" i="15"/>
  <c r="L3768" i="15"/>
  <c r="L3764" i="15"/>
  <c r="L3760" i="15"/>
  <c r="L3756" i="15"/>
  <c r="L3752" i="15"/>
  <c r="L3748" i="15"/>
  <c r="L3744" i="15"/>
  <c r="L3740" i="15"/>
  <c r="L3736" i="15"/>
  <c r="L3732" i="15"/>
  <c r="L3728" i="15"/>
  <c r="L3724" i="15"/>
  <c r="L3720" i="15"/>
  <c r="L3716" i="15"/>
  <c r="L3712" i="15"/>
  <c r="L3708" i="15"/>
  <c r="L3704" i="15"/>
  <c r="L3700" i="15"/>
  <c r="L3696" i="15"/>
  <c r="L3692" i="15"/>
  <c r="L3688" i="15"/>
  <c r="L3684" i="15"/>
  <c r="L3680" i="15"/>
  <c r="L3676" i="15"/>
  <c r="L3672" i="15"/>
  <c r="L3668" i="15"/>
  <c r="L3664" i="15"/>
  <c r="L3660" i="15"/>
  <c r="L3656" i="15"/>
  <c r="L3652" i="15"/>
  <c r="L3648" i="15"/>
  <c r="L3644" i="15"/>
  <c r="L3640" i="15"/>
  <c r="L3636" i="15"/>
  <c r="L3632" i="15"/>
  <c r="L3628" i="15"/>
  <c r="L3624" i="15"/>
  <c r="L3620" i="15"/>
  <c r="L3616" i="15"/>
  <c r="L3612" i="15"/>
  <c r="L3608" i="15"/>
  <c r="L3604" i="15"/>
  <c r="L3600" i="15"/>
  <c r="L3596" i="15"/>
  <c r="L3592" i="15"/>
  <c r="L3588" i="15"/>
  <c r="L3584" i="15"/>
  <c r="L3580" i="15"/>
  <c r="L3576" i="15"/>
  <c r="L3572" i="15"/>
  <c r="L3568" i="15"/>
  <c r="L3564" i="15"/>
  <c r="L3560" i="15"/>
  <c r="L3556" i="15"/>
  <c r="L3552" i="15"/>
  <c r="L3548" i="15"/>
  <c r="L3544" i="15"/>
  <c r="L3540" i="15"/>
  <c r="L3536" i="15"/>
  <c r="L3532" i="15"/>
  <c r="L3528" i="15"/>
  <c r="L3524" i="15"/>
  <c r="L3520" i="15"/>
  <c r="L3516" i="15"/>
  <c r="L87" i="15"/>
  <c r="L3423" i="15"/>
  <c r="L3509" i="15"/>
  <c r="L3505" i="15"/>
  <c r="L3501" i="15"/>
  <c r="L3492" i="15"/>
  <c r="L3493" i="15"/>
  <c r="L3489" i="15"/>
  <c r="L3485" i="15"/>
  <c r="L3481" i="15"/>
  <c r="L3472" i="15"/>
  <c r="L3473" i="15"/>
  <c r="L3469" i="15"/>
  <c r="L3465" i="15"/>
  <c r="L3461" i="15"/>
  <c r="L3452" i="15"/>
  <c r="L3453" i="15"/>
  <c r="L3449" i="15"/>
  <c r="L3445" i="15"/>
  <c r="L3441" i="15"/>
  <c r="L3432" i="15"/>
  <c r="L3433" i="15"/>
  <c r="L3429" i="15"/>
  <c r="L3420" i="15"/>
  <c r="L3416" i="15"/>
  <c r="L3412" i="15"/>
  <c r="L3408" i="15"/>
  <c r="L3404" i="15"/>
  <c r="L3400" i="15"/>
  <c r="L3396" i="15"/>
  <c r="L3392" i="15"/>
  <c r="L3388" i="15"/>
  <c r="L3384" i="15"/>
  <c r="L3380" i="15"/>
  <c r="L3376" i="15"/>
  <c r="L3372" i="15"/>
  <c r="L3368" i="15"/>
  <c r="L3364" i="15"/>
  <c r="L3360" i="15"/>
  <c r="L3356" i="15"/>
  <c r="L3352" i="15"/>
  <c r="L3348" i="15"/>
  <c r="L3344" i="15"/>
  <c r="L3340" i="15"/>
  <c r="L3336" i="15"/>
  <c r="L3332" i="15"/>
  <c r="L3328" i="15"/>
  <c r="L3324" i="15"/>
  <c r="L3320" i="15"/>
  <c r="L3316" i="15"/>
  <c r="L3312" i="15"/>
  <c r="L3308" i="15"/>
  <c r="L3304" i="15"/>
  <c r="L3300" i="15"/>
  <c r="L3296" i="15"/>
  <c r="L3292" i="15"/>
  <c r="L3288" i="15"/>
  <c r="L3284" i="15"/>
  <c r="L3278" i="15"/>
  <c r="L3273" i="15"/>
  <c r="L3266" i="15"/>
  <c r="L3250" i="15"/>
  <c r="L3218" i="15"/>
  <c r="L3170" i="15"/>
  <c r="L3154" i="15"/>
  <c r="L3138" i="15"/>
  <c r="L3122" i="15"/>
  <c r="L3090" i="15"/>
  <c r="L3058" i="15"/>
  <c r="L3026" i="15"/>
  <c r="L3010" i="15"/>
  <c r="L2994" i="15"/>
  <c r="L2946" i="15"/>
  <c r="L2914" i="15"/>
  <c r="L2898" i="15"/>
  <c r="L2882" i="15"/>
  <c r="L2866" i="15"/>
  <c r="L2850" i="15"/>
  <c r="L2834" i="15"/>
  <c r="L2802" i="15"/>
  <c r="L2786" i="15"/>
  <c r="L2738" i="15"/>
  <c r="L2722" i="15"/>
  <c r="L2690" i="15"/>
  <c r="L2658" i="15"/>
  <c r="L2626" i="15"/>
  <c r="L2610" i="15"/>
  <c r="L2578" i="15"/>
  <c r="L2562" i="15"/>
  <c r="L2546" i="15"/>
  <c r="L2530" i="15"/>
  <c r="L2498" i="15"/>
  <c r="L2450" i="15"/>
  <c r="L2434" i="15"/>
  <c r="L2402" i="15"/>
  <c r="L2370" i="15"/>
  <c r="L2354" i="15"/>
  <c r="L2322" i="15"/>
  <c r="L2290" i="15"/>
  <c r="L2274" i="15"/>
  <c r="L2248" i="15"/>
  <c r="L2231" i="15"/>
  <c r="L2199" i="15"/>
  <c r="L2183" i="15"/>
  <c r="L2146" i="15"/>
  <c r="L2130" i="15"/>
  <c r="L2114" i="15"/>
  <c r="L2098" i="15"/>
  <c r="L2066" i="15"/>
  <c r="L2050" i="15"/>
  <c r="L2018" i="15"/>
  <c r="L2002" i="15"/>
  <c r="L1986" i="15"/>
  <c r="L1970" i="15"/>
  <c r="L1938" i="15"/>
  <c r="L1890" i="15"/>
  <c r="L1858" i="15"/>
  <c r="L1826" i="15"/>
  <c r="L1778" i="15"/>
  <c r="L1746" i="15"/>
  <c r="L1730" i="15"/>
  <c r="L1698" i="15"/>
  <c r="L1666" i="15"/>
  <c r="L1650" i="15"/>
  <c r="L1634" i="15"/>
  <c r="L1618" i="15"/>
  <c r="L1586" i="15"/>
  <c r="L1554" i="15"/>
  <c r="L1522" i="15"/>
  <c r="L1506" i="15"/>
  <c r="L1474" i="15"/>
  <c r="L1442" i="15"/>
  <c r="L1410" i="15"/>
  <c r="L1394" i="15"/>
  <c r="L1362" i="15"/>
  <c r="L1330" i="15"/>
  <c r="L1314" i="15"/>
  <c r="L1297" i="15"/>
  <c r="L1276" i="15"/>
  <c r="L1233" i="15"/>
  <c r="L1201" i="15"/>
  <c r="L1084" i="15"/>
  <c r="L1142" i="15"/>
  <c r="L1110" i="15"/>
  <c r="L1073" i="15"/>
  <c r="L1037" i="15"/>
  <c r="L973" i="15"/>
  <c r="L909" i="15"/>
  <c r="L845" i="15"/>
  <c r="L781" i="15"/>
  <c r="L1977" i="15"/>
  <c r="L653" i="15"/>
  <c r="L589" i="15"/>
  <c r="L525" i="15"/>
  <c r="L461" i="15"/>
  <c r="L397" i="15"/>
  <c r="L333" i="15"/>
  <c r="L269" i="15"/>
  <c r="L205" i="15"/>
  <c r="L141" i="15"/>
  <c r="L82" i="15"/>
  <c r="L18" i="15"/>
  <c r="M4265" i="15"/>
  <c r="M4201" i="15"/>
  <c r="M3417" i="15"/>
  <c r="M4078" i="15"/>
  <c r="M4009" i="15"/>
  <c r="M3945" i="15"/>
  <c r="M3881" i="15"/>
  <c r="M3817" i="15"/>
  <c r="M3753" i="15"/>
  <c r="M3689" i="15"/>
  <c r="M3617" i="15"/>
  <c r="M3494" i="15"/>
  <c r="M3336" i="15"/>
  <c r="M3080" i="15"/>
  <c r="M2824" i="15"/>
  <c r="M2568" i="15"/>
  <c r="M2312" i="15"/>
  <c r="M2056" i="15"/>
  <c r="M1800" i="15"/>
  <c r="M1544" i="15"/>
  <c r="M344" i="15"/>
  <c r="N4322" i="15"/>
  <c r="M4322" i="15"/>
  <c r="N4310" i="15"/>
  <c r="M4310" i="15"/>
  <c r="N4302" i="15"/>
  <c r="M4302" i="15"/>
  <c r="N4290" i="15"/>
  <c r="M4290" i="15"/>
  <c r="N4278" i="15"/>
  <c r="M4278" i="15"/>
  <c r="N4266" i="15"/>
  <c r="M4266" i="15"/>
  <c r="N4254" i="15"/>
  <c r="M4254" i="15"/>
  <c r="N4246" i="15"/>
  <c r="M4246" i="15"/>
  <c r="N4234" i="15"/>
  <c r="M4234" i="15"/>
  <c r="N4222" i="15"/>
  <c r="M4222" i="15"/>
  <c r="N4210" i="15"/>
  <c r="M4210" i="15"/>
  <c r="N4202" i="15"/>
  <c r="M4202" i="15"/>
  <c r="N4190" i="15"/>
  <c r="M4190" i="15"/>
  <c r="N4178" i="15"/>
  <c r="M4178" i="15"/>
  <c r="N4166" i="15"/>
  <c r="M4166" i="15"/>
  <c r="N4158" i="15"/>
  <c r="M4158" i="15"/>
  <c r="N4146" i="15"/>
  <c r="M4146" i="15"/>
  <c r="N4134" i="15"/>
  <c r="M4134" i="15"/>
  <c r="N4122" i="15"/>
  <c r="M4122" i="15"/>
  <c r="N4114" i="15"/>
  <c r="M4114" i="15"/>
  <c r="N4106" i="15"/>
  <c r="M4106" i="15"/>
  <c r="N4094" i="15"/>
  <c r="M4094" i="15"/>
  <c r="N4082" i="15"/>
  <c r="M4082" i="15"/>
  <c r="N4074" i="15"/>
  <c r="M4074" i="15"/>
  <c r="N4062" i="15"/>
  <c r="M4062" i="15"/>
  <c r="N4050" i="15"/>
  <c r="M4050" i="15"/>
  <c r="N4042" i="15"/>
  <c r="M4042" i="15"/>
  <c r="N4030" i="15"/>
  <c r="M4030" i="15"/>
  <c r="N4018" i="15"/>
  <c r="M4018" i="15"/>
  <c r="N4006" i="15"/>
  <c r="M4006" i="15"/>
  <c r="N3990" i="15"/>
  <c r="M3990" i="15"/>
  <c r="N3978" i="15"/>
  <c r="M3978" i="15"/>
  <c r="N3966" i="15"/>
  <c r="M3966" i="15"/>
  <c r="N3954" i="15"/>
  <c r="M3954" i="15"/>
  <c r="N3942" i="15"/>
  <c r="M3942" i="15"/>
  <c r="N3930" i="15"/>
  <c r="M3930" i="15"/>
  <c r="N3918" i="15"/>
  <c r="M3918" i="15"/>
  <c r="N3910" i="15"/>
  <c r="M3910" i="15"/>
  <c r="N3898" i="15"/>
  <c r="M3898" i="15"/>
  <c r="N3886" i="15"/>
  <c r="M3886" i="15"/>
  <c r="N3874" i="15"/>
  <c r="M3874" i="15"/>
  <c r="N3866" i="15"/>
  <c r="M3866" i="15"/>
  <c r="N3858" i="15"/>
  <c r="M3858" i="15"/>
  <c r="N3846" i="15"/>
  <c r="M3846" i="15"/>
  <c r="N3834" i="15"/>
  <c r="M3834" i="15"/>
  <c r="N3822" i="15"/>
  <c r="M3822" i="15"/>
  <c r="N3810" i="15"/>
  <c r="M3810" i="15"/>
  <c r="N3802" i="15"/>
  <c r="M3802" i="15"/>
  <c r="N3790" i="15"/>
  <c r="M3790" i="15"/>
  <c r="N3778" i="15"/>
  <c r="M3778" i="15"/>
  <c r="N3770" i="15"/>
  <c r="M3770" i="15"/>
  <c r="N3758" i="15"/>
  <c r="M3758" i="15"/>
  <c r="N3746" i="15"/>
  <c r="M3746" i="15"/>
  <c r="N3734" i="15"/>
  <c r="M3734" i="15"/>
  <c r="N3718" i="15"/>
  <c r="M3718" i="15"/>
  <c r="N3706" i="15"/>
  <c r="M3706" i="15"/>
  <c r="N3698" i="15"/>
  <c r="M3698" i="15"/>
  <c r="N3686" i="15"/>
  <c r="M3686" i="15"/>
  <c r="N3674" i="15"/>
  <c r="M3674" i="15"/>
  <c r="N3666" i="15"/>
  <c r="M3666" i="15"/>
  <c r="N3654" i="15"/>
  <c r="M3654" i="15"/>
  <c r="N3642" i="15"/>
  <c r="M3642" i="15"/>
  <c r="N3634" i="15"/>
  <c r="M3634" i="15"/>
  <c r="N3622" i="15"/>
  <c r="M3622" i="15"/>
  <c r="N3610" i="15"/>
  <c r="M3610" i="15"/>
  <c r="N3602" i="15"/>
  <c r="M3602" i="15"/>
  <c r="N3590" i="15"/>
  <c r="M3590" i="15"/>
  <c r="N3578" i="15"/>
  <c r="M3578" i="15"/>
  <c r="N3570" i="15"/>
  <c r="M3570" i="15"/>
  <c r="N3558" i="15"/>
  <c r="M3558" i="15"/>
  <c r="N3546" i="15"/>
  <c r="M3546" i="15"/>
  <c r="N3534" i="15"/>
  <c r="M3534" i="15"/>
  <c r="N3526" i="15"/>
  <c r="M3526" i="15"/>
  <c r="N3514" i="15"/>
  <c r="M3514" i="15"/>
  <c r="N3502" i="15"/>
  <c r="M3502" i="15"/>
  <c r="N3495" i="15"/>
  <c r="M3495" i="15"/>
  <c r="N3483" i="15"/>
  <c r="M3483" i="15"/>
  <c r="N3475" i="15"/>
  <c r="M3475" i="15"/>
  <c r="N3463" i="15"/>
  <c r="M3463" i="15"/>
  <c r="N3451" i="15"/>
  <c r="M3451" i="15"/>
  <c r="N3439" i="15"/>
  <c r="M3439" i="15"/>
  <c r="N3422" i="15"/>
  <c r="M3422" i="15"/>
  <c r="N3410" i="15"/>
  <c r="M3410" i="15"/>
  <c r="N3402" i="15"/>
  <c r="M3402" i="15"/>
  <c r="N3394" i="15"/>
  <c r="M3394" i="15"/>
  <c r="N3378" i="15"/>
  <c r="M3378" i="15"/>
  <c r="N3366" i="15"/>
  <c r="M3366" i="15"/>
  <c r="N3358" i="15"/>
  <c r="M3358" i="15"/>
  <c r="N3346" i="15"/>
  <c r="M3346" i="15"/>
  <c r="N3338" i="15"/>
  <c r="M3338" i="15"/>
  <c r="N3326" i="15"/>
  <c r="M3326" i="15"/>
  <c r="N3314" i="15"/>
  <c r="M3314" i="15"/>
  <c r="N3302" i="15"/>
  <c r="M3302" i="15"/>
  <c r="N3294" i="15"/>
  <c r="M3294" i="15"/>
  <c r="N3282" i="15"/>
  <c r="M3282" i="15"/>
  <c r="N3270" i="15"/>
  <c r="M3270" i="15"/>
  <c r="N3258" i="15"/>
  <c r="M3258" i="15"/>
  <c r="N3246" i="15"/>
  <c r="M3246" i="15"/>
  <c r="N3234" i="15"/>
  <c r="M3234" i="15"/>
  <c r="N3222" i="15"/>
  <c r="M3222" i="15"/>
  <c r="N3210" i="15"/>
  <c r="M3210" i="15"/>
  <c r="N3202" i="15"/>
  <c r="M3202" i="15"/>
  <c r="N3194" i="15"/>
  <c r="M3194" i="15"/>
  <c r="N3186" i="15"/>
  <c r="M3186" i="15"/>
  <c r="N3174" i="15"/>
  <c r="M3174" i="15"/>
  <c r="N3158" i="15"/>
  <c r="M3158" i="15"/>
  <c r="N3146" i="15"/>
  <c r="M3146" i="15"/>
  <c r="N3142" i="15"/>
  <c r="M3142" i="15"/>
  <c r="N3130" i="15"/>
  <c r="M3130" i="15"/>
  <c r="N3118" i="15"/>
  <c r="M3118" i="15"/>
  <c r="N3106" i="15"/>
  <c r="M3106" i="15"/>
  <c r="N3094" i="15"/>
  <c r="M3094" i="15"/>
  <c r="N3082" i="15"/>
  <c r="M3082" i="15"/>
  <c r="N3074" i="15"/>
  <c r="M3074" i="15"/>
  <c r="N3062" i="15"/>
  <c r="M3062" i="15"/>
  <c r="N3054" i="15"/>
  <c r="M3054" i="15"/>
  <c r="N3042" i="15"/>
  <c r="M3042" i="15"/>
  <c r="N3030" i="15"/>
  <c r="M3030" i="15"/>
  <c r="N3022" i="15"/>
  <c r="M3022" i="15"/>
  <c r="N3014" i="15"/>
  <c r="M3014" i="15"/>
  <c r="N3002" i="15"/>
  <c r="M3002" i="15"/>
  <c r="N2990" i="15"/>
  <c r="M2990" i="15"/>
  <c r="N2978" i="15"/>
  <c r="M2978" i="15"/>
  <c r="N2970" i="15"/>
  <c r="M2970" i="15"/>
  <c r="N2962" i="15"/>
  <c r="M2962" i="15"/>
  <c r="N2950" i="15"/>
  <c r="M2950" i="15"/>
  <c r="N2938" i="15"/>
  <c r="M2938" i="15"/>
  <c r="N2930" i="15"/>
  <c r="M2930" i="15"/>
  <c r="N2918" i="15"/>
  <c r="M2918" i="15"/>
  <c r="N2910" i="15"/>
  <c r="M2910" i="15"/>
  <c r="N2902" i="15"/>
  <c r="M2902" i="15"/>
  <c r="N2894" i="15"/>
  <c r="M2894" i="15"/>
  <c r="N2886" i="15"/>
  <c r="M2886" i="15"/>
  <c r="N2874" i="15"/>
  <c r="M2874" i="15"/>
  <c r="N2870" i="15"/>
  <c r="M2870" i="15"/>
  <c r="N2858" i="15"/>
  <c r="M2858" i="15"/>
  <c r="N2846" i="15"/>
  <c r="M2846" i="15"/>
  <c r="N2838" i="15"/>
  <c r="M2838" i="15"/>
  <c r="N2826" i="15"/>
  <c r="M2826" i="15"/>
  <c r="N2818" i="15"/>
  <c r="M2818" i="15"/>
  <c r="N2806" i="15"/>
  <c r="M2806" i="15"/>
  <c r="N2794" i="15"/>
  <c r="M2794" i="15"/>
  <c r="N2782" i="15"/>
  <c r="M2782" i="15"/>
  <c r="N2770" i="15"/>
  <c r="M2770" i="15"/>
  <c r="N2762" i="15"/>
  <c r="M2762" i="15"/>
  <c r="N2754" i="15"/>
  <c r="M2754" i="15"/>
  <c r="N2742" i="15"/>
  <c r="M2742" i="15"/>
  <c r="N2730" i="15"/>
  <c r="M2730" i="15"/>
  <c r="N2718" i="15"/>
  <c r="M2718" i="15"/>
  <c r="N2706" i="15"/>
  <c r="M2706" i="15"/>
  <c r="N2702" i="15"/>
  <c r="M2702" i="15"/>
  <c r="N2682" i="15"/>
  <c r="M2682" i="15"/>
  <c r="N2674" i="15"/>
  <c r="M2674" i="15"/>
  <c r="N2666" i="15"/>
  <c r="M2666" i="15"/>
  <c r="N2654" i="15"/>
  <c r="M2654" i="15"/>
  <c r="N2642" i="15"/>
  <c r="M2642" i="15"/>
  <c r="N2630" i="15"/>
  <c r="M2630" i="15"/>
  <c r="N2618" i="15"/>
  <c r="M2618" i="15"/>
  <c r="N2606" i="15"/>
  <c r="M2606" i="15"/>
  <c r="N2594" i="15"/>
  <c r="M2594" i="15"/>
  <c r="N2582" i="15"/>
  <c r="M2582" i="15"/>
  <c r="N2570" i="15"/>
  <c r="M2570" i="15"/>
  <c r="N2558" i="15"/>
  <c r="M2558" i="15"/>
  <c r="N2550" i="15"/>
  <c r="M2550" i="15"/>
  <c r="N2538" i="15"/>
  <c r="M2538" i="15"/>
  <c r="N2526" i="15"/>
  <c r="M2526" i="15"/>
  <c r="N2514" i="15"/>
  <c r="M2514" i="15"/>
  <c r="N2502" i="15"/>
  <c r="M2502" i="15"/>
  <c r="N2494" i="15"/>
  <c r="M2494" i="15"/>
  <c r="N2482" i="15"/>
  <c r="M2482" i="15"/>
  <c r="N2470" i="15"/>
  <c r="M2470" i="15"/>
  <c r="N2466" i="15"/>
  <c r="M2466" i="15"/>
  <c r="N2454" i="15"/>
  <c r="M2454" i="15"/>
  <c r="N2442" i="15"/>
  <c r="M2442" i="15"/>
  <c r="N2430" i="15"/>
  <c r="M2430" i="15"/>
  <c r="N2418" i="15"/>
  <c r="M2418" i="15"/>
  <c r="N2406" i="15"/>
  <c r="M2406" i="15"/>
  <c r="N2398" i="15"/>
  <c r="M2398" i="15"/>
  <c r="N2386" i="15"/>
  <c r="M2386" i="15"/>
  <c r="N2378" i="15"/>
  <c r="M2378" i="15"/>
  <c r="N2366" i="15"/>
  <c r="M2366" i="15"/>
  <c r="N2362" i="15"/>
  <c r="M2362" i="15"/>
  <c r="N2350" i="15"/>
  <c r="M2350" i="15"/>
  <c r="N2338" i="15"/>
  <c r="M2338" i="15"/>
  <c r="N2326" i="15"/>
  <c r="M2326" i="15"/>
  <c r="N2318" i="15"/>
  <c r="M2318" i="15"/>
  <c r="N2306" i="15"/>
  <c r="M2306" i="15"/>
  <c r="N2294" i="15"/>
  <c r="M2294" i="15"/>
  <c r="N2282" i="15"/>
  <c r="M2282" i="15"/>
  <c r="N2270" i="15"/>
  <c r="M2270" i="15"/>
  <c r="N2258" i="15"/>
  <c r="M2258" i="15"/>
  <c r="N2252" i="15"/>
  <c r="M2252" i="15"/>
  <c r="N2239" i="15"/>
  <c r="M2239" i="15"/>
  <c r="N2227" i="15"/>
  <c r="M2227" i="15"/>
  <c r="N2215" i="15"/>
  <c r="M2215" i="15"/>
  <c r="N2195" i="15"/>
  <c r="M2195" i="15"/>
  <c r="N2187" i="15"/>
  <c r="M2187" i="15"/>
  <c r="N2179" i="15"/>
  <c r="M2179" i="15"/>
  <c r="N2162" i="15"/>
  <c r="M2162" i="15"/>
  <c r="N2150" i="15"/>
  <c r="M2150" i="15"/>
  <c r="N2138" i="15"/>
  <c r="M2138" i="15"/>
  <c r="N2126" i="15"/>
  <c r="M2126" i="15"/>
  <c r="N2122" i="15"/>
  <c r="M2122" i="15"/>
  <c r="N2102" i="15"/>
  <c r="M2102" i="15"/>
  <c r="N2090" i="15"/>
  <c r="M2090" i="15"/>
  <c r="N2082" i="15"/>
  <c r="M2082" i="15"/>
  <c r="N2070" i="15"/>
  <c r="M2070" i="15"/>
  <c r="N2058" i="15"/>
  <c r="M2058" i="15"/>
  <c r="N2046" i="15"/>
  <c r="M2046" i="15"/>
  <c r="N2034" i="15"/>
  <c r="M2034" i="15"/>
  <c r="N2022" i="15"/>
  <c r="M2022" i="15"/>
  <c r="N2010" i="15"/>
  <c r="M2010" i="15"/>
  <c r="N1998" i="15"/>
  <c r="M1998" i="15"/>
  <c r="N1990" i="15"/>
  <c r="M1990" i="15"/>
  <c r="N1978" i="15"/>
  <c r="M1978" i="15"/>
  <c r="N1966" i="15"/>
  <c r="M1966" i="15"/>
  <c r="N1954" i="15"/>
  <c r="M1954" i="15"/>
  <c r="N1942" i="15"/>
  <c r="M1942" i="15"/>
  <c r="N1922" i="15"/>
  <c r="M1922" i="15"/>
  <c r="N1906" i="15"/>
  <c r="M1906" i="15"/>
  <c r="N1898" i="15"/>
  <c r="M1898" i="15"/>
  <c r="N1886" i="15"/>
  <c r="M1886" i="15"/>
  <c r="N1874" i="15"/>
  <c r="M1874" i="15"/>
  <c r="N1862" i="15"/>
  <c r="M1862" i="15"/>
  <c r="N1850" i="15"/>
  <c r="M1850" i="15"/>
  <c r="N1842" i="15"/>
  <c r="M1842" i="15"/>
  <c r="N1834" i="15"/>
  <c r="M1834" i="15"/>
  <c r="N1818" i="15"/>
  <c r="M1818" i="15"/>
  <c r="N1810" i="15"/>
  <c r="M1810" i="15"/>
  <c r="N1794" i="15"/>
  <c r="M1794" i="15"/>
  <c r="N1786" i="15"/>
  <c r="M1786" i="15"/>
  <c r="N1774" i="15"/>
  <c r="M1774" i="15"/>
  <c r="N1762" i="15"/>
  <c r="M1762" i="15"/>
  <c r="N1750" i="15"/>
  <c r="M1750" i="15"/>
  <c r="N1738" i="15"/>
  <c r="M1738" i="15"/>
  <c r="N1726" i="15"/>
  <c r="M1726" i="15"/>
  <c r="N1714" i="15"/>
  <c r="M1714" i="15"/>
  <c r="N1706" i="15"/>
  <c r="M1706" i="15"/>
  <c r="N1694" i="15"/>
  <c r="M1694" i="15"/>
  <c r="N1682" i="15"/>
  <c r="M1682" i="15"/>
  <c r="N1670" i="15"/>
  <c r="M1670" i="15"/>
  <c r="N1658" i="15"/>
  <c r="M1658" i="15"/>
  <c r="N1646" i="15"/>
  <c r="M1646" i="15"/>
  <c r="N1638" i="15"/>
  <c r="M1638" i="15"/>
  <c r="N1626" i="15"/>
  <c r="M1626" i="15"/>
  <c r="N1614" i="15"/>
  <c r="M1614" i="15"/>
  <c r="N1602" i="15"/>
  <c r="M1602" i="15"/>
  <c r="N1594" i="15"/>
  <c r="M1594" i="15"/>
  <c r="N1582" i="15"/>
  <c r="M1582" i="15"/>
  <c r="N1570" i="15"/>
  <c r="M1570" i="15"/>
  <c r="N1558" i="15"/>
  <c r="M1558" i="15"/>
  <c r="N1550" i="15"/>
  <c r="M1550" i="15"/>
  <c r="N1538" i="15"/>
  <c r="M1538" i="15"/>
  <c r="N1526" i="15"/>
  <c r="M1526" i="15"/>
  <c r="N1514" i="15"/>
  <c r="M1514" i="15"/>
  <c r="N1502" i="15"/>
  <c r="M1502" i="15"/>
  <c r="N1490" i="15"/>
  <c r="M1490" i="15"/>
  <c r="N1478" i="15"/>
  <c r="M1478" i="15"/>
  <c r="N1470" i="15"/>
  <c r="M1470" i="15"/>
  <c r="N1458" i="15"/>
  <c r="M1458" i="15"/>
  <c r="N1446" i="15"/>
  <c r="M1446" i="15"/>
  <c r="N1438" i="15"/>
  <c r="M1438" i="15"/>
  <c r="N1426" i="15"/>
  <c r="M1426" i="15"/>
  <c r="N1414" i="15"/>
  <c r="M1414" i="15"/>
  <c r="N1402" i="15"/>
  <c r="M1402" i="15"/>
  <c r="N1390" i="15"/>
  <c r="M1390" i="15"/>
  <c r="N1378" i="15"/>
  <c r="M1378" i="15"/>
  <c r="N1370" i="15"/>
  <c r="M1370" i="15"/>
  <c r="N1358" i="15"/>
  <c r="M1358" i="15"/>
  <c r="N1346" i="15"/>
  <c r="M1346" i="15"/>
  <c r="N1334" i="15"/>
  <c r="M1334" i="15"/>
  <c r="N1322" i="15"/>
  <c r="M1322" i="15"/>
  <c r="N1302" i="15"/>
  <c r="M1302" i="15"/>
  <c r="N1290" i="15"/>
  <c r="M1290" i="15"/>
  <c r="L1290" i="15"/>
  <c r="N1278" i="15"/>
  <c r="L1278" i="15"/>
  <c r="M1278" i="15"/>
  <c r="N1270" i="15"/>
  <c r="M1270" i="15"/>
  <c r="L1270" i="15"/>
  <c r="N1258" i="15"/>
  <c r="M1258" i="15"/>
  <c r="L1258" i="15"/>
  <c r="N1250" i="15"/>
  <c r="M1250" i="15"/>
  <c r="L1250" i="15"/>
  <c r="N1242" i="15"/>
  <c r="M1242" i="15"/>
  <c r="L1242" i="15"/>
  <c r="N1230" i="15"/>
  <c r="M1230" i="15"/>
  <c r="L1230" i="15"/>
  <c r="N1222" i="15"/>
  <c r="M1222" i="15"/>
  <c r="L1222" i="15"/>
  <c r="N1210" i="15"/>
  <c r="M1210" i="15"/>
  <c r="L1210" i="15"/>
  <c r="N1202" i="15"/>
  <c r="M1202" i="15"/>
  <c r="L1202" i="15"/>
  <c r="N1190" i="15"/>
  <c r="M1190" i="15"/>
  <c r="L1190" i="15"/>
  <c r="N1178" i="15"/>
  <c r="M1178" i="15"/>
  <c r="L1178" i="15"/>
  <c r="N1085" i="15"/>
  <c r="M1085" i="15"/>
  <c r="L1085" i="15"/>
  <c r="N1163" i="15"/>
  <c r="M1163" i="15"/>
  <c r="L1163" i="15"/>
  <c r="N1151" i="15"/>
  <c r="M1151" i="15"/>
  <c r="L1151" i="15"/>
  <c r="N1143" i="15"/>
  <c r="M1143" i="15"/>
  <c r="L1143" i="15"/>
  <c r="N1131" i="15"/>
  <c r="M1131" i="15"/>
  <c r="L1131" i="15"/>
  <c r="N1123" i="15"/>
  <c r="M1123" i="15"/>
  <c r="L1123" i="15"/>
  <c r="N1111" i="15"/>
  <c r="M1111" i="15"/>
  <c r="L1111" i="15"/>
  <c r="N1107" i="15"/>
  <c r="M1107" i="15"/>
  <c r="L1107" i="15"/>
  <c r="N1095" i="15"/>
  <c r="M1095" i="15"/>
  <c r="L1095" i="15"/>
  <c r="N1078" i="15"/>
  <c r="M1078" i="15"/>
  <c r="L1078" i="15"/>
  <c r="N1070" i="15"/>
  <c r="M1070" i="15"/>
  <c r="L1070" i="15"/>
  <c r="N1058" i="15"/>
  <c r="M1058" i="15"/>
  <c r="L1058" i="15"/>
  <c r="N1050" i="15"/>
  <c r="M1050" i="15"/>
  <c r="L1050" i="15"/>
  <c r="N1038" i="15"/>
  <c r="M1038" i="15"/>
  <c r="L1038" i="15"/>
  <c r="N1030" i="15"/>
  <c r="M1030" i="15"/>
  <c r="L1030" i="15"/>
  <c r="N1018" i="15"/>
  <c r="M1018" i="15"/>
  <c r="L1018" i="15"/>
  <c r="N1010" i="15"/>
  <c r="M1010" i="15"/>
  <c r="L1010" i="15"/>
  <c r="N1002" i="15"/>
  <c r="M1002" i="15"/>
  <c r="L1002" i="15"/>
  <c r="N990" i="15"/>
  <c r="M990" i="15"/>
  <c r="L990" i="15"/>
  <c r="N982" i="15"/>
  <c r="M982" i="15"/>
  <c r="L982" i="15"/>
  <c r="N970" i="15"/>
  <c r="M970" i="15"/>
  <c r="L970" i="15"/>
  <c r="N958" i="15"/>
  <c r="M958" i="15"/>
  <c r="L958" i="15"/>
  <c r="N946" i="15"/>
  <c r="M946" i="15"/>
  <c r="L946" i="15"/>
  <c r="N938" i="15"/>
  <c r="M938" i="15"/>
  <c r="L938" i="15"/>
  <c r="N926" i="15"/>
  <c r="M926" i="15"/>
  <c r="L926" i="15"/>
  <c r="N910" i="15"/>
  <c r="M910" i="15"/>
  <c r="L910" i="15"/>
  <c r="N898" i="15"/>
  <c r="M898" i="15"/>
  <c r="L898" i="15"/>
  <c r="N878" i="15"/>
  <c r="M878" i="15"/>
  <c r="L878" i="15"/>
  <c r="N870" i="15"/>
  <c r="M870" i="15"/>
  <c r="L870" i="15"/>
  <c r="N858" i="15"/>
  <c r="M858" i="15"/>
  <c r="L858" i="15"/>
  <c r="N850" i="15"/>
  <c r="M850" i="15"/>
  <c r="L850" i="15"/>
  <c r="N838" i="15"/>
  <c r="M838" i="15"/>
  <c r="L838" i="15"/>
  <c r="N822" i="15"/>
  <c r="M822" i="15"/>
  <c r="L822" i="15"/>
  <c r="N810" i="15"/>
  <c r="M810" i="15"/>
  <c r="L810" i="15"/>
  <c r="N798" i="15"/>
  <c r="M798" i="15"/>
  <c r="L798" i="15"/>
  <c r="N790" i="15"/>
  <c r="M790" i="15"/>
  <c r="L790" i="15"/>
  <c r="N782" i="15"/>
  <c r="M782" i="15"/>
  <c r="L782" i="15"/>
  <c r="N770" i="15"/>
  <c r="M770" i="15"/>
  <c r="L770" i="15"/>
  <c r="N758" i="15"/>
  <c r="M758" i="15"/>
  <c r="L758" i="15"/>
  <c r="N750" i="15"/>
  <c r="M750" i="15"/>
  <c r="L750" i="15"/>
  <c r="N742" i="15"/>
  <c r="M742" i="15"/>
  <c r="L742" i="15"/>
  <c r="N734" i="15"/>
  <c r="M734" i="15"/>
  <c r="L734" i="15"/>
  <c r="N722" i="15"/>
  <c r="M722" i="15"/>
  <c r="L722" i="15"/>
  <c r="N710" i="15"/>
  <c r="M710" i="15"/>
  <c r="L710" i="15"/>
  <c r="N702" i="15"/>
  <c r="M702" i="15"/>
  <c r="L702" i="15"/>
  <c r="N690" i="15"/>
  <c r="M690" i="15"/>
  <c r="L690" i="15"/>
  <c r="N682" i="15"/>
  <c r="M682" i="15"/>
  <c r="L682" i="15"/>
  <c r="N670" i="15"/>
  <c r="M670" i="15"/>
  <c r="L670" i="15"/>
  <c r="N658" i="15"/>
  <c r="M658" i="15"/>
  <c r="L658" i="15"/>
  <c r="N646" i="15"/>
  <c r="M646" i="15"/>
  <c r="L646" i="15"/>
  <c r="N634" i="15"/>
  <c r="M634" i="15"/>
  <c r="L634" i="15"/>
  <c r="N626" i="15"/>
  <c r="M626" i="15"/>
  <c r="L626" i="15"/>
  <c r="N614" i="15"/>
  <c r="M614" i="15"/>
  <c r="L614" i="15"/>
  <c r="N610" i="15"/>
  <c r="M610" i="15"/>
  <c r="L610" i="15"/>
  <c r="N598" i="15"/>
  <c r="M598" i="15"/>
  <c r="L598" i="15"/>
  <c r="N586" i="15"/>
  <c r="M586" i="15"/>
  <c r="L586" i="15"/>
  <c r="N574" i="15"/>
  <c r="M574" i="15"/>
  <c r="L574" i="15"/>
  <c r="N562" i="15"/>
  <c r="M562" i="15"/>
  <c r="L562" i="15"/>
  <c r="N550" i="15"/>
  <c r="M550" i="15"/>
  <c r="L550" i="15"/>
  <c r="N542" i="15"/>
  <c r="M542" i="15"/>
  <c r="L542" i="15"/>
  <c r="N530" i="15"/>
  <c r="M530" i="15"/>
  <c r="L530" i="15"/>
  <c r="N518" i="15"/>
  <c r="M518" i="15"/>
  <c r="L518" i="15"/>
  <c r="N510" i="15"/>
  <c r="M510" i="15"/>
  <c r="L510" i="15"/>
  <c r="N502" i="15"/>
  <c r="M502" i="15"/>
  <c r="L502" i="15"/>
  <c r="N490" i="15"/>
  <c r="M490" i="15"/>
  <c r="L490" i="15"/>
  <c r="N478" i="15"/>
  <c r="M478" i="15"/>
  <c r="L478" i="15"/>
  <c r="N466" i="15"/>
  <c r="M466" i="15"/>
  <c r="L466" i="15"/>
  <c r="N458" i="15"/>
  <c r="M458" i="15"/>
  <c r="L458" i="15"/>
  <c r="N446" i="15"/>
  <c r="M446" i="15"/>
  <c r="L446" i="15"/>
  <c r="N434" i="15"/>
  <c r="M434" i="15"/>
  <c r="L434" i="15"/>
  <c r="N422" i="15"/>
  <c r="M422" i="15"/>
  <c r="L422" i="15"/>
  <c r="N410" i="15"/>
  <c r="M410" i="15"/>
  <c r="L410" i="15"/>
  <c r="N402" i="15"/>
  <c r="M402" i="15"/>
  <c r="L402" i="15"/>
  <c r="N390" i="15"/>
  <c r="M390" i="15"/>
  <c r="L390" i="15"/>
  <c r="N378" i="15"/>
  <c r="M378" i="15"/>
  <c r="L378" i="15"/>
  <c r="N366" i="15"/>
  <c r="M366" i="15"/>
  <c r="L366" i="15"/>
  <c r="N362" i="15"/>
  <c r="M362" i="15"/>
  <c r="L362" i="15"/>
  <c r="N350" i="15"/>
  <c r="M350" i="15"/>
  <c r="L350" i="15"/>
  <c r="N342" i="15"/>
  <c r="M342" i="15"/>
  <c r="L342" i="15"/>
  <c r="N334" i="15"/>
  <c r="M334" i="15"/>
  <c r="L334" i="15"/>
  <c r="N322" i="15"/>
  <c r="M322" i="15"/>
  <c r="L322" i="15"/>
  <c r="N310" i="15"/>
  <c r="M310" i="15"/>
  <c r="L310" i="15"/>
  <c r="N298" i="15"/>
  <c r="M298" i="15"/>
  <c r="L298" i="15"/>
  <c r="N286" i="15"/>
  <c r="M286" i="15"/>
  <c r="L286" i="15"/>
  <c r="N274" i="15"/>
  <c r="M274" i="15"/>
  <c r="L274" i="15"/>
  <c r="N262" i="15"/>
  <c r="M262" i="15"/>
  <c r="L262" i="15"/>
  <c r="N250" i="15"/>
  <c r="M250" i="15"/>
  <c r="L250" i="15"/>
  <c r="N242" i="15"/>
  <c r="M242" i="15"/>
  <c r="L242" i="15"/>
  <c r="N234" i="15"/>
  <c r="M234" i="15"/>
  <c r="L234" i="15"/>
  <c r="N222" i="15"/>
  <c r="M222" i="15"/>
  <c r="L222" i="15"/>
  <c r="N206" i="15"/>
  <c r="M206" i="15"/>
  <c r="L206" i="15"/>
  <c r="N198" i="15"/>
  <c r="M198" i="15"/>
  <c r="L198" i="15"/>
  <c r="N186" i="15"/>
  <c r="M186" i="15"/>
  <c r="L186" i="15"/>
  <c r="N174" i="15"/>
  <c r="M174" i="15"/>
  <c r="L174" i="15"/>
  <c r="N162" i="15"/>
  <c r="M162" i="15"/>
  <c r="L162" i="15"/>
  <c r="N150" i="15"/>
  <c r="M150" i="15"/>
  <c r="L150" i="15"/>
  <c r="N142" i="15"/>
  <c r="M142" i="15"/>
  <c r="L142" i="15"/>
  <c r="N130" i="15"/>
  <c r="M130" i="15"/>
  <c r="L130" i="15"/>
  <c r="N118" i="15"/>
  <c r="M118" i="15"/>
  <c r="L118" i="15"/>
  <c r="N106" i="15"/>
  <c r="M106" i="15"/>
  <c r="L106" i="15"/>
  <c r="N94" i="15"/>
  <c r="M94" i="15"/>
  <c r="L94" i="15"/>
  <c r="N88" i="15"/>
  <c r="M88" i="15"/>
  <c r="L88" i="15"/>
  <c r="N75" i="15"/>
  <c r="M75" i="15"/>
  <c r="L75" i="15"/>
  <c r="N63" i="15"/>
  <c r="M63" i="15"/>
  <c r="L63" i="15"/>
  <c r="N59" i="15"/>
  <c r="M59" i="15"/>
  <c r="L59" i="15"/>
  <c r="N55" i="15"/>
  <c r="M55" i="15"/>
  <c r="L55" i="15"/>
  <c r="N43" i="15"/>
  <c r="M43" i="15"/>
  <c r="L43" i="15"/>
  <c r="N35" i="15"/>
  <c r="M35" i="15"/>
  <c r="L35" i="15"/>
  <c r="N27" i="15"/>
  <c r="M27" i="15"/>
  <c r="L27" i="15"/>
  <c r="N19" i="15"/>
  <c r="M19" i="15"/>
  <c r="L19" i="15"/>
  <c r="L4322" i="15"/>
  <c r="L4306" i="15"/>
  <c r="L4294" i="15"/>
  <c r="L4286" i="15"/>
  <c r="L4274" i="15"/>
  <c r="L4262" i="15"/>
  <c r="L4250" i="15"/>
  <c r="L4238" i="15"/>
  <c r="L4230" i="15"/>
  <c r="L4218" i="15"/>
  <c r="L4210" i="15"/>
  <c r="L4198" i="15"/>
  <c r="L4190" i="15"/>
  <c r="L4178" i="15"/>
  <c r="L4166" i="15"/>
  <c r="L4146" i="15"/>
  <c r="L4053" i="15"/>
  <c r="L4126" i="15"/>
  <c r="L4114" i="15"/>
  <c r="L4102" i="15"/>
  <c r="L4094" i="15"/>
  <c r="L4082" i="15"/>
  <c r="L4070" i="15"/>
  <c r="L4063" i="15"/>
  <c r="L4042" i="15"/>
  <c r="L4030" i="15"/>
  <c r="L4022" i="15"/>
  <c r="L4010" i="15"/>
  <c r="L3998" i="15"/>
  <c r="L3986" i="15"/>
  <c r="L3978" i="15"/>
  <c r="L3966" i="15"/>
  <c r="L3954" i="15"/>
  <c r="L3942" i="15"/>
  <c r="L3934" i="15"/>
  <c r="L3922" i="15"/>
  <c r="L3910" i="15"/>
  <c r="L3898" i="15"/>
  <c r="L3890" i="15"/>
  <c r="L3878" i="15"/>
  <c r="L3862" i="15"/>
  <c r="L3850" i="15"/>
  <c r="L3842" i="15"/>
  <c r="L3834" i="15"/>
  <c r="L3822" i="15"/>
  <c r="L3818" i="15"/>
  <c r="L3806" i="15"/>
  <c r="L3794" i="15"/>
  <c r="L3786" i="15"/>
  <c r="L3774" i="15"/>
  <c r="L3762" i="15"/>
  <c r="L3754" i="15"/>
  <c r="L3742" i="15"/>
  <c r="L3730" i="15"/>
  <c r="L3722" i="15"/>
  <c r="L3710" i="15"/>
  <c r="L3694" i="15"/>
  <c r="L3686" i="15"/>
  <c r="L3674" i="15"/>
  <c r="L3666" i="15"/>
  <c r="L3654" i="15"/>
  <c r="L3646" i="15"/>
  <c r="L3634" i="15"/>
  <c r="L3622" i="15"/>
  <c r="L3610" i="15"/>
  <c r="L3598" i="15"/>
  <c r="L3590" i="15"/>
  <c r="L3578" i="15"/>
  <c r="L3570" i="15"/>
  <c r="L3558" i="15"/>
  <c r="L3550" i="15"/>
  <c r="L3538" i="15"/>
  <c r="L3530" i="15"/>
  <c r="L3522" i="15"/>
  <c r="L3425" i="15"/>
  <c r="L3502" i="15"/>
  <c r="L3499" i="15"/>
  <c r="L3482" i="15"/>
  <c r="L3483" i="15"/>
  <c r="L3471" i="15"/>
  <c r="L3451" i="15"/>
  <c r="L3439" i="15"/>
  <c r="L3418" i="15"/>
  <c r="L3410" i="15"/>
  <c r="L3398" i="15"/>
  <c r="L3386" i="15"/>
  <c r="L3374" i="15"/>
  <c r="L3362" i="15"/>
  <c r="L3350" i="15"/>
  <c r="L3342" i="15"/>
  <c r="L3330" i="15"/>
  <c r="L3326" i="15"/>
  <c r="L3314" i="15"/>
  <c r="L3302" i="15"/>
  <c r="L3294" i="15"/>
  <c r="L3270" i="15"/>
  <c r="L3226" i="15"/>
  <c r="L3178" i="15"/>
  <c r="L3130" i="15"/>
  <c r="L3082" i="15"/>
  <c r="L3066" i="15"/>
  <c r="L3018" i="15"/>
  <c r="L2970" i="15"/>
  <c r="L2922" i="15"/>
  <c r="L2874" i="15"/>
  <c r="L2826" i="15"/>
  <c r="L2778" i="15"/>
  <c r="L2746" i="15"/>
  <c r="L2698" i="15"/>
  <c r="L2666" i="15"/>
  <c r="L2602" i="15"/>
  <c r="L2570" i="15"/>
  <c r="L2522" i="15"/>
  <c r="L2490" i="15"/>
  <c r="L2442" i="15"/>
  <c r="L2394" i="15"/>
  <c r="L2362" i="15"/>
  <c r="L2314" i="15"/>
  <c r="L2266" i="15"/>
  <c r="L2223" i="15"/>
  <c r="L2175" i="15"/>
  <c r="L2122" i="15"/>
  <c r="L2074" i="15"/>
  <c r="L2042" i="15"/>
  <c r="L1994" i="15"/>
  <c r="L1946" i="15"/>
  <c r="L1914" i="15"/>
  <c r="L1866" i="15"/>
  <c r="L1850" i="15"/>
  <c r="L1786" i="15"/>
  <c r="L1754" i="15"/>
  <c r="L1706" i="15"/>
  <c r="L1674" i="15"/>
  <c r="L1642" i="15"/>
  <c r="L1594" i="15"/>
  <c r="L1562" i="15"/>
  <c r="L1498" i="15"/>
  <c r="L1434" i="15"/>
  <c r="L1402" i="15"/>
  <c r="L1370" i="15"/>
  <c r="L1322" i="15"/>
  <c r="N4309" i="15"/>
  <c r="M4309" i="15"/>
  <c r="N4273" i="15"/>
  <c r="M4273" i="15"/>
  <c r="N4261" i="15"/>
  <c r="M4261" i="15"/>
  <c r="N4253" i="15"/>
  <c r="M4253" i="15"/>
  <c r="N4241" i="15"/>
  <c r="M4241" i="15"/>
  <c r="N4229" i="15"/>
  <c r="M4229" i="15"/>
  <c r="N8" i="15"/>
  <c r="M8" i="15"/>
  <c r="N4315" i="15"/>
  <c r="M4315" i="15"/>
  <c r="N4311" i="15"/>
  <c r="M4311" i="15"/>
  <c r="N4307" i="15"/>
  <c r="M4307" i="15"/>
  <c r="N4303" i="15"/>
  <c r="M4303" i="15"/>
  <c r="N4299" i="15"/>
  <c r="M4299" i="15"/>
  <c r="N4295" i="15"/>
  <c r="M4295" i="15"/>
  <c r="N4291" i="15"/>
  <c r="M4291" i="15"/>
  <c r="N4287" i="15"/>
  <c r="M4287" i="15"/>
  <c r="N4283" i="15"/>
  <c r="M4283" i="15"/>
  <c r="N4279" i="15"/>
  <c r="M4279" i="15"/>
  <c r="N4275" i="15"/>
  <c r="M4275" i="15"/>
  <c r="N4271" i="15"/>
  <c r="M4271" i="15"/>
  <c r="N4267" i="15"/>
  <c r="M4267" i="15"/>
  <c r="N4263" i="15"/>
  <c r="M4263" i="15"/>
  <c r="N4259" i="15"/>
  <c r="M4259" i="15"/>
  <c r="N4255" i="15"/>
  <c r="M4255" i="15"/>
  <c r="N4251" i="15"/>
  <c r="M4251" i="15"/>
  <c r="N4247" i="15"/>
  <c r="M4247" i="15"/>
  <c r="N4243" i="15"/>
  <c r="M4243" i="15"/>
  <c r="N4239" i="15"/>
  <c r="M4239" i="15"/>
  <c r="N4235" i="15"/>
  <c r="M4235" i="15"/>
  <c r="N4231" i="15"/>
  <c r="M4231" i="15"/>
  <c r="N1887" i="15"/>
  <c r="M1887" i="15"/>
  <c r="N4223" i="15"/>
  <c r="M4223" i="15"/>
  <c r="N4219" i="15"/>
  <c r="M4219" i="15"/>
  <c r="N4215" i="15"/>
  <c r="M4215" i="15"/>
  <c r="N4211" i="15"/>
  <c r="M4211" i="15"/>
  <c r="N4207" i="15"/>
  <c r="M4207" i="15"/>
  <c r="N4203" i="15"/>
  <c r="M4203" i="15"/>
  <c r="N4199" i="15"/>
  <c r="M4199" i="15"/>
  <c r="N4195" i="15"/>
  <c r="M4195" i="15"/>
  <c r="N4191" i="15"/>
  <c r="M4191" i="15"/>
  <c r="N4187" i="15"/>
  <c r="M4187" i="15"/>
  <c r="N4183" i="15"/>
  <c r="M4183" i="15"/>
  <c r="N4179" i="15"/>
  <c r="M4179" i="15"/>
  <c r="N4175" i="15"/>
  <c r="M4175" i="15"/>
  <c r="N4171" i="15"/>
  <c r="M4171" i="15"/>
  <c r="N4167" i="15"/>
  <c r="M4167" i="15"/>
  <c r="N4159" i="15"/>
  <c r="M4159" i="15"/>
  <c r="N4155" i="15"/>
  <c r="M4155" i="15"/>
  <c r="N4151" i="15"/>
  <c r="M4151" i="15"/>
  <c r="N4147" i="15"/>
  <c r="M4147" i="15"/>
  <c r="N4143" i="15"/>
  <c r="M4143" i="15"/>
  <c r="N4139" i="15"/>
  <c r="M4139" i="15"/>
  <c r="N4135" i="15"/>
  <c r="M4135" i="15"/>
  <c r="N4131" i="15"/>
  <c r="M4131" i="15"/>
  <c r="N4127" i="15"/>
  <c r="M4127" i="15"/>
  <c r="N4128" i="15"/>
  <c r="M4128" i="15"/>
  <c r="N4119" i="15"/>
  <c r="M4119" i="15"/>
  <c r="N4115" i="15"/>
  <c r="M4115" i="15"/>
  <c r="N4111" i="15"/>
  <c r="M4111" i="15"/>
  <c r="N4107" i="15"/>
  <c r="M4107" i="15"/>
  <c r="N4108" i="15"/>
  <c r="M4108" i="15"/>
  <c r="M4099" i="15"/>
  <c r="N4099" i="15"/>
  <c r="N4095" i="15"/>
  <c r="M4095" i="15"/>
  <c r="N4091" i="15"/>
  <c r="M4091" i="15"/>
  <c r="N4087" i="15"/>
  <c r="M4087" i="15"/>
  <c r="N4088" i="15"/>
  <c r="M4088" i="15"/>
  <c r="N4079" i="15"/>
  <c r="M4079" i="15"/>
  <c r="N4075" i="15"/>
  <c r="M4075" i="15"/>
  <c r="N4071" i="15"/>
  <c r="M4071" i="15"/>
  <c r="N4067" i="15"/>
  <c r="M4067" i="15"/>
  <c r="N4068" i="15"/>
  <c r="M4068" i="15"/>
  <c r="N4059" i="15"/>
  <c r="M4059" i="15"/>
  <c r="N4055" i="15"/>
  <c r="M4055" i="15"/>
  <c r="N4051" i="15"/>
  <c r="M4051" i="15"/>
  <c r="N267" i="15"/>
  <c r="M267" i="15"/>
  <c r="N4043" i="15"/>
  <c r="M4043" i="15"/>
  <c r="N4039" i="15"/>
  <c r="M4039" i="15"/>
  <c r="N4035" i="15"/>
  <c r="M4035" i="15"/>
  <c r="N4031" i="15"/>
  <c r="M4031" i="15"/>
  <c r="N4027" i="15"/>
  <c r="M4027" i="15"/>
  <c r="N4023" i="15"/>
  <c r="M4023" i="15"/>
  <c r="N4019" i="15"/>
  <c r="M4019" i="15"/>
  <c r="N4015" i="15"/>
  <c r="M4015" i="15"/>
  <c r="N4011" i="15"/>
  <c r="M4011" i="15"/>
  <c r="N4007" i="15"/>
  <c r="M4007" i="15"/>
  <c r="N4003" i="15"/>
  <c r="M4003" i="15"/>
  <c r="N3999" i="15"/>
  <c r="M3999" i="15"/>
  <c r="N3995" i="15"/>
  <c r="M3995" i="15"/>
  <c r="N3991" i="15"/>
  <c r="M3991" i="15"/>
  <c r="N3987" i="15"/>
  <c r="M3987" i="15"/>
  <c r="N3983" i="15"/>
  <c r="M3983" i="15"/>
  <c r="N3979" i="15"/>
  <c r="M3979" i="15"/>
  <c r="N3975" i="15"/>
  <c r="M3975" i="15"/>
  <c r="N3971" i="15"/>
  <c r="M3971" i="15"/>
  <c r="N3967" i="15"/>
  <c r="M3967" i="15"/>
  <c r="N3963" i="15"/>
  <c r="M3963" i="15"/>
  <c r="N3959" i="15"/>
  <c r="M3959" i="15"/>
  <c r="N3955" i="15"/>
  <c r="M3955" i="15"/>
  <c r="N3951" i="15"/>
  <c r="M3951" i="15"/>
  <c r="N3947" i="15"/>
  <c r="M3947" i="15"/>
  <c r="N3943" i="15"/>
  <c r="M3943" i="15"/>
  <c r="N3939" i="15"/>
  <c r="M3939" i="15"/>
  <c r="N3935" i="15"/>
  <c r="M3935" i="15"/>
  <c r="N3931" i="15"/>
  <c r="M3931" i="15"/>
  <c r="N3927" i="15"/>
  <c r="M3927" i="15"/>
  <c r="N3923" i="15"/>
  <c r="M3923" i="15"/>
  <c r="N3919" i="15"/>
  <c r="M3919" i="15"/>
  <c r="N3915" i="15"/>
  <c r="M3915" i="15"/>
  <c r="N3911" i="15"/>
  <c r="M3911" i="15"/>
  <c r="M3907" i="15"/>
  <c r="N3907" i="15"/>
  <c r="N3903" i="15"/>
  <c r="M3903" i="15"/>
  <c r="N3899" i="15"/>
  <c r="M3899" i="15"/>
  <c r="N3895" i="15"/>
  <c r="M3895" i="15"/>
  <c r="N3891" i="15"/>
  <c r="M3891" i="15"/>
  <c r="N3887" i="15"/>
  <c r="M3887" i="15"/>
  <c r="N3883" i="15"/>
  <c r="M3883" i="15"/>
  <c r="N3879" i="15"/>
  <c r="M3879" i="15"/>
  <c r="N3875" i="15"/>
  <c r="M3875" i="15"/>
  <c r="N3871" i="15"/>
  <c r="M3871" i="15"/>
  <c r="N1707" i="15"/>
  <c r="M1707" i="15"/>
  <c r="N3863" i="15"/>
  <c r="M3863" i="15"/>
  <c r="N3859" i="15"/>
  <c r="M3859" i="15"/>
  <c r="N3855" i="15"/>
  <c r="M3855" i="15"/>
  <c r="N3851" i="15"/>
  <c r="M3851" i="15"/>
  <c r="N3847" i="15"/>
  <c r="M3847" i="15"/>
  <c r="M3843" i="15"/>
  <c r="N3843" i="15"/>
  <c r="N3839" i="15"/>
  <c r="M3839" i="15"/>
  <c r="N3835" i="15"/>
  <c r="M3835" i="15"/>
  <c r="N3831" i="15"/>
  <c r="M3831" i="15"/>
  <c r="N3827" i="15"/>
  <c r="M3827" i="15"/>
  <c r="N3823" i="15"/>
  <c r="M3823" i="15"/>
  <c r="N3819" i="15"/>
  <c r="M3819" i="15"/>
  <c r="N3815" i="15"/>
  <c r="M3815" i="15"/>
  <c r="N3811" i="15"/>
  <c r="M3811" i="15"/>
  <c r="N3807" i="15"/>
  <c r="M3807" i="15"/>
  <c r="N3803" i="15"/>
  <c r="M3803" i="15"/>
  <c r="N3799" i="15"/>
  <c r="M3799" i="15"/>
  <c r="N3795" i="15"/>
  <c r="M3795" i="15"/>
  <c r="N3791" i="15"/>
  <c r="M3791" i="15"/>
  <c r="N3787" i="15"/>
  <c r="M3787" i="15"/>
  <c r="N3783" i="15"/>
  <c r="M3783" i="15"/>
  <c r="N3779" i="15"/>
  <c r="M3779" i="15"/>
  <c r="N3775" i="15"/>
  <c r="M3775" i="15"/>
  <c r="N3771" i="15"/>
  <c r="M3771" i="15"/>
  <c r="N3767" i="15"/>
  <c r="M3767" i="15"/>
  <c r="N3763" i="15"/>
  <c r="M3763" i="15"/>
  <c r="N3759" i="15"/>
  <c r="M3759" i="15"/>
  <c r="N3755" i="15"/>
  <c r="M3755" i="15"/>
  <c r="N3751" i="15"/>
  <c r="M3751" i="15"/>
  <c r="N3747" i="15"/>
  <c r="M3747" i="15"/>
  <c r="N3743" i="15"/>
  <c r="M3743" i="15"/>
  <c r="N3739" i="15"/>
  <c r="M3739" i="15"/>
  <c r="N3735" i="15"/>
  <c r="M3735" i="15"/>
  <c r="N3731" i="15"/>
  <c r="M3731" i="15"/>
  <c r="N3727" i="15"/>
  <c r="M3727" i="15"/>
  <c r="N3723" i="15"/>
  <c r="M3723" i="15"/>
  <c r="N3719" i="15"/>
  <c r="M3719" i="15"/>
  <c r="N3715" i="15"/>
  <c r="M3715" i="15"/>
  <c r="N3711" i="15"/>
  <c r="M3711" i="15"/>
  <c r="N3707" i="15"/>
  <c r="M3707" i="15"/>
  <c r="N3703" i="15"/>
  <c r="M3703" i="15"/>
  <c r="N3699" i="15"/>
  <c r="M3699" i="15"/>
  <c r="N3695" i="15"/>
  <c r="M3695" i="15"/>
  <c r="N3691" i="15"/>
  <c r="M3691" i="15"/>
  <c r="N3237" i="15"/>
  <c r="M3237" i="15"/>
  <c r="N3683" i="15"/>
  <c r="M3683" i="15"/>
  <c r="N3679" i="15"/>
  <c r="M3679" i="15"/>
  <c r="N3675" i="15"/>
  <c r="M3675" i="15"/>
  <c r="N3671" i="15"/>
  <c r="M3671" i="15"/>
  <c r="N3667" i="15"/>
  <c r="M3667" i="15"/>
  <c r="N3663" i="15"/>
  <c r="M3663" i="15"/>
  <c r="N3659" i="15"/>
  <c r="M3659" i="15"/>
  <c r="N3655" i="15"/>
  <c r="M3655" i="15"/>
  <c r="M3651" i="15"/>
  <c r="N3651" i="15"/>
  <c r="N3647" i="15"/>
  <c r="M3647" i="15"/>
  <c r="N3643" i="15"/>
  <c r="M3643" i="15"/>
  <c r="N3639" i="15"/>
  <c r="M3639" i="15"/>
  <c r="N3635" i="15"/>
  <c r="M3635" i="15"/>
  <c r="N3631" i="15"/>
  <c r="M3631" i="15"/>
  <c r="N3627" i="15"/>
  <c r="M3627" i="15"/>
  <c r="N3623" i="15"/>
  <c r="M3623" i="15"/>
  <c r="N3619" i="15"/>
  <c r="M3619" i="15"/>
  <c r="N3615" i="15"/>
  <c r="M3615" i="15"/>
  <c r="N3611" i="15"/>
  <c r="M3611" i="15"/>
  <c r="N3607" i="15"/>
  <c r="M3607" i="15"/>
  <c r="N3603" i="15"/>
  <c r="M3603" i="15"/>
  <c r="N3599" i="15"/>
  <c r="M3599" i="15"/>
  <c r="N3595" i="15"/>
  <c r="M3595" i="15"/>
  <c r="N3591" i="15"/>
  <c r="M3591" i="15"/>
  <c r="M3587" i="15"/>
  <c r="N3587" i="15"/>
  <c r="N3583" i="15"/>
  <c r="M3583" i="15"/>
  <c r="N3579" i="15"/>
  <c r="M3579" i="15"/>
  <c r="N3575" i="15"/>
  <c r="M3575" i="15"/>
  <c r="N3571" i="15"/>
  <c r="M3571" i="15"/>
  <c r="N3567" i="15"/>
  <c r="M3567" i="15"/>
  <c r="N3563" i="15"/>
  <c r="M3563" i="15"/>
  <c r="N3559" i="15"/>
  <c r="M3559" i="15"/>
  <c r="N3555" i="15"/>
  <c r="M3555" i="15"/>
  <c r="N3551" i="15"/>
  <c r="M3551" i="15"/>
  <c r="N3547" i="15"/>
  <c r="M3547" i="15"/>
  <c r="N3543" i="15"/>
  <c r="M3543" i="15"/>
  <c r="N3539" i="15"/>
  <c r="M3539" i="15"/>
  <c r="N3535" i="15"/>
  <c r="M3535" i="15"/>
  <c r="N3531" i="15"/>
  <c r="M3531" i="15"/>
  <c r="N3527" i="15"/>
  <c r="M3527" i="15"/>
  <c r="M3523" i="15"/>
  <c r="N3523" i="15"/>
  <c r="N3519" i="15"/>
  <c r="M3519" i="15"/>
  <c r="N3515" i="15"/>
  <c r="M3515" i="15"/>
  <c r="N3426" i="15"/>
  <c r="M3426" i="15"/>
  <c r="N3507" i="15"/>
  <c r="M3507" i="15"/>
  <c r="N3508" i="15"/>
  <c r="M3508" i="15"/>
  <c r="N3504" i="15"/>
  <c r="M3504" i="15"/>
  <c r="N3500" i="15"/>
  <c r="M3500" i="15"/>
  <c r="N3496" i="15"/>
  <c r="M3496" i="15"/>
  <c r="N3487" i="15"/>
  <c r="M3487" i="15"/>
  <c r="N3488" i="15"/>
  <c r="M3488" i="15"/>
  <c r="N3484" i="15"/>
  <c r="M3484" i="15"/>
  <c r="N3480" i="15"/>
  <c r="M3480" i="15"/>
  <c r="N3476" i="15"/>
  <c r="M3476" i="15"/>
  <c r="N3467" i="15"/>
  <c r="M3467" i="15"/>
  <c r="N3468" i="15"/>
  <c r="M3468" i="15"/>
  <c r="N3464" i="15"/>
  <c r="M3464" i="15"/>
  <c r="N3460" i="15"/>
  <c r="M3460" i="15"/>
  <c r="N3456" i="15"/>
  <c r="M3456" i="15"/>
  <c r="N3447" i="15"/>
  <c r="M3447" i="15"/>
  <c r="N3448" i="15"/>
  <c r="M3448" i="15"/>
  <c r="N3444" i="15"/>
  <c r="M3444" i="15"/>
  <c r="N3440" i="15"/>
  <c r="M3440" i="15"/>
  <c r="N3436" i="15"/>
  <c r="M3436" i="15"/>
  <c r="N3427" i="15"/>
  <c r="M3427" i="15"/>
  <c r="N3428" i="15"/>
  <c r="M3428" i="15"/>
  <c r="N3419" i="15"/>
  <c r="M3419" i="15"/>
  <c r="N3415" i="15"/>
  <c r="M3415" i="15"/>
  <c r="N3411" i="15"/>
  <c r="M3411" i="15"/>
  <c r="N3407" i="15"/>
  <c r="M3407" i="15"/>
  <c r="N3403" i="15"/>
  <c r="M3403" i="15"/>
  <c r="N3399" i="15"/>
  <c r="M3399" i="15"/>
  <c r="N3395" i="15"/>
  <c r="M3395" i="15"/>
  <c r="N3391" i="15"/>
  <c r="M3391" i="15"/>
  <c r="N3387" i="15"/>
  <c r="M3387" i="15"/>
  <c r="N3383" i="15"/>
  <c r="M3383" i="15"/>
  <c r="N3379" i="15"/>
  <c r="M3379" i="15"/>
  <c r="N3375" i="15"/>
  <c r="M3375" i="15"/>
  <c r="N3371" i="15"/>
  <c r="M3371" i="15"/>
  <c r="N3367" i="15"/>
  <c r="M3367" i="15"/>
  <c r="N3363" i="15"/>
  <c r="M3363" i="15"/>
  <c r="N3359" i="15"/>
  <c r="M3359" i="15"/>
  <c r="N3355" i="15"/>
  <c r="M3355" i="15"/>
  <c r="N3351" i="15"/>
  <c r="M3351" i="15"/>
  <c r="N3347" i="15"/>
  <c r="M3347" i="15"/>
  <c r="N3343" i="15"/>
  <c r="M3343" i="15"/>
  <c r="N3339" i="15"/>
  <c r="M3339" i="15"/>
  <c r="N3335" i="15"/>
  <c r="M3335" i="15"/>
  <c r="N3331" i="15"/>
  <c r="M3331" i="15"/>
  <c r="N1257" i="15"/>
  <c r="M1257" i="15"/>
  <c r="N3323" i="15"/>
  <c r="M3323" i="15"/>
  <c r="N3319" i="15"/>
  <c r="M3319" i="15"/>
  <c r="N3315" i="15"/>
  <c r="M3315" i="15"/>
  <c r="N3311" i="15"/>
  <c r="M3311" i="15"/>
  <c r="N3307" i="15"/>
  <c r="M3307" i="15"/>
  <c r="N3303" i="15"/>
  <c r="M3303" i="15"/>
  <c r="N3299" i="15"/>
  <c r="M3299" i="15"/>
  <c r="N3295" i="15"/>
  <c r="M3295" i="15"/>
  <c r="N3291" i="15"/>
  <c r="M3291" i="15"/>
  <c r="N3287" i="15"/>
  <c r="M3287" i="15"/>
  <c r="N3283" i="15"/>
  <c r="M3283" i="15"/>
  <c r="L3283" i="15"/>
  <c r="N3279" i="15"/>
  <c r="M3279" i="15"/>
  <c r="L3279" i="15"/>
  <c r="N3275" i="15"/>
  <c r="M3275" i="15"/>
  <c r="L3275" i="15"/>
  <c r="N3271" i="15"/>
  <c r="M3271" i="15"/>
  <c r="L3271" i="15"/>
  <c r="N3267" i="15"/>
  <c r="M3267" i="15"/>
  <c r="L3267" i="15"/>
  <c r="N3263" i="15"/>
  <c r="M3263" i="15"/>
  <c r="L3263" i="15"/>
  <c r="N3259" i="15"/>
  <c r="M3259" i="15"/>
  <c r="L3259" i="15"/>
  <c r="N3255" i="15"/>
  <c r="M3255" i="15"/>
  <c r="L3255" i="15"/>
  <c r="N3251" i="15"/>
  <c r="M3251" i="15"/>
  <c r="L3251" i="15"/>
  <c r="N3247" i="15"/>
  <c r="M3247" i="15"/>
  <c r="L3247" i="15"/>
  <c r="N3243" i="15"/>
  <c r="M3243" i="15"/>
  <c r="L3243" i="15"/>
  <c r="N3239" i="15"/>
  <c r="M3239" i="15"/>
  <c r="L3239" i="15"/>
  <c r="N3235" i="15"/>
  <c r="M3235" i="15"/>
  <c r="L3235" i="15"/>
  <c r="N3231" i="15"/>
  <c r="M3231" i="15"/>
  <c r="L3231" i="15"/>
  <c r="N3227" i="15"/>
  <c r="M3227" i="15"/>
  <c r="L3227" i="15"/>
  <c r="N3223" i="15"/>
  <c r="M3223" i="15"/>
  <c r="L3223" i="15"/>
  <c r="N3219" i="15"/>
  <c r="M3219" i="15"/>
  <c r="L3219" i="15"/>
  <c r="N3215" i="15"/>
  <c r="M3215" i="15"/>
  <c r="L3215" i="15"/>
  <c r="N3211" i="15"/>
  <c r="M3211" i="15"/>
  <c r="L3211" i="15"/>
  <c r="N3207" i="15"/>
  <c r="M3207" i="15"/>
  <c r="L3207" i="15"/>
  <c r="N3203" i="15"/>
  <c r="M3203" i="15"/>
  <c r="L3203" i="15"/>
  <c r="N3199" i="15"/>
  <c r="M3199" i="15"/>
  <c r="L3199" i="15"/>
  <c r="N3195" i="15"/>
  <c r="M3195" i="15"/>
  <c r="L3195" i="15"/>
  <c r="N3191" i="15"/>
  <c r="M3191" i="15"/>
  <c r="L3191" i="15"/>
  <c r="N3187" i="15"/>
  <c r="M3187" i="15"/>
  <c r="L3187" i="15"/>
  <c r="N3183" i="15"/>
  <c r="M3183" i="15"/>
  <c r="L3183" i="15"/>
  <c r="N3179" i="15"/>
  <c r="M3179" i="15"/>
  <c r="L3179" i="15"/>
  <c r="N3175" i="15"/>
  <c r="M3175" i="15"/>
  <c r="L3175" i="15"/>
  <c r="N3171" i="15"/>
  <c r="M3171" i="15"/>
  <c r="L3171" i="15"/>
  <c r="N3167" i="15"/>
  <c r="M3167" i="15"/>
  <c r="L3167" i="15"/>
  <c r="N3163" i="15"/>
  <c r="M3163" i="15"/>
  <c r="L3163" i="15"/>
  <c r="N3159" i="15"/>
  <c r="M3159" i="15"/>
  <c r="L3159" i="15"/>
  <c r="N3155" i="15"/>
  <c r="M3155" i="15"/>
  <c r="L3155" i="15"/>
  <c r="N3151" i="15"/>
  <c r="M3151" i="15"/>
  <c r="L3151" i="15"/>
  <c r="N3147" i="15"/>
  <c r="M3147" i="15"/>
  <c r="L3147" i="15"/>
  <c r="N3143" i="15"/>
  <c r="M3143" i="15"/>
  <c r="L3143" i="15"/>
  <c r="N3139" i="15"/>
  <c r="M3139" i="15"/>
  <c r="L3139" i="15"/>
  <c r="N3135" i="15"/>
  <c r="M3135" i="15"/>
  <c r="L3135" i="15"/>
  <c r="N3131" i="15"/>
  <c r="M3131" i="15"/>
  <c r="L3131" i="15"/>
  <c r="N3127" i="15"/>
  <c r="M3127" i="15"/>
  <c r="L3127" i="15"/>
  <c r="N3123" i="15"/>
  <c r="M3123" i="15"/>
  <c r="L3123" i="15"/>
  <c r="N3119" i="15"/>
  <c r="M3119" i="15"/>
  <c r="L3119" i="15"/>
  <c r="N3115" i="15"/>
  <c r="M3115" i="15"/>
  <c r="L3115" i="15"/>
  <c r="N3111" i="15"/>
  <c r="M3111" i="15"/>
  <c r="L3111" i="15"/>
  <c r="N3107" i="15"/>
  <c r="M3107" i="15"/>
  <c r="L3107" i="15"/>
  <c r="N3103" i="15"/>
  <c r="M3103" i="15"/>
  <c r="L3103" i="15"/>
  <c r="N3099" i="15"/>
  <c r="M3099" i="15"/>
  <c r="L3099" i="15"/>
  <c r="N3095" i="15"/>
  <c r="M3095" i="15"/>
  <c r="L3095" i="15"/>
  <c r="N3091" i="15"/>
  <c r="M3091" i="15"/>
  <c r="L3091" i="15"/>
  <c r="N3087" i="15"/>
  <c r="M3087" i="15"/>
  <c r="L3087" i="15"/>
  <c r="N3083" i="15"/>
  <c r="M3083" i="15"/>
  <c r="L3083" i="15"/>
  <c r="N3079" i="15"/>
  <c r="M3079" i="15"/>
  <c r="L3079" i="15"/>
  <c r="N3075" i="15"/>
  <c r="M3075" i="15"/>
  <c r="L3075" i="15"/>
  <c r="N3071" i="15"/>
  <c r="M3071" i="15"/>
  <c r="L3071" i="15"/>
  <c r="N3067" i="15"/>
  <c r="M3067" i="15"/>
  <c r="L3067" i="15"/>
  <c r="N3063" i="15"/>
  <c r="M3063" i="15"/>
  <c r="L3063" i="15"/>
  <c r="N3059" i="15"/>
  <c r="M3059" i="15"/>
  <c r="L3059" i="15"/>
  <c r="N3055" i="15"/>
  <c r="M3055" i="15"/>
  <c r="L3055" i="15"/>
  <c r="N3051" i="15"/>
  <c r="M3051" i="15"/>
  <c r="L3051" i="15"/>
  <c r="N3047" i="15"/>
  <c r="M3047" i="15"/>
  <c r="L3047" i="15"/>
  <c r="N3043" i="15"/>
  <c r="M3043" i="15"/>
  <c r="L3043" i="15"/>
  <c r="N3039" i="15"/>
  <c r="M3039" i="15"/>
  <c r="L3039" i="15"/>
  <c r="N3035" i="15"/>
  <c r="M3035" i="15"/>
  <c r="L3035" i="15"/>
  <c r="N3031" i="15"/>
  <c r="M3031" i="15"/>
  <c r="L3031" i="15"/>
  <c r="N3027" i="15"/>
  <c r="M3027" i="15"/>
  <c r="L3027" i="15"/>
  <c r="N3023" i="15"/>
  <c r="M3023" i="15"/>
  <c r="L3023" i="15"/>
  <c r="N3019" i="15"/>
  <c r="M3019" i="15"/>
  <c r="L3019" i="15"/>
  <c r="N3015" i="15"/>
  <c r="M3015" i="15"/>
  <c r="L3015" i="15"/>
  <c r="N3011" i="15"/>
  <c r="M3011" i="15"/>
  <c r="L3011" i="15"/>
  <c r="N3007" i="15"/>
  <c r="M3007" i="15"/>
  <c r="L3007" i="15"/>
  <c r="N3003" i="15"/>
  <c r="M3003" i="15"/>
  <c r="L3003" i="15"/>
  <c r="N2999" i="15"/>
  <c r="M2999" i="15"/>
  <c r="L2999" i="15"/>
  <c r="N2995" i="15"/>
  <c r="M2995" i="15"/>
  <c r="L2995" i="15"/>
  <c r="N2991" i="15"/>
  <c r="M2991" i="15"/>
  <c r="L2991" i="15"/>
  <c r="N2987" i="15"/>
  <c r="M2987" i="15"/>
  <c r="L2987" i="15"/>
  <c r="N2983" i="15"/>
  <c r="M2983" i="15"/>
  <c r="L2983" i="15"/>
  <c r="N2979" i="15"/>
  <c r="M2979" i="15"/>
  <c r="L2979" i="15"/>
  <c r="N2975" i="15"/>
  <c r="M2975" i="15"/>
  <c r="L2975" i="15"/>
  <c r="N2971" i="15"/>
  <c r="M2971" i="15"/>
  <c r="L2971" i="15"/>
  <c r="N3327" i="15"/>
  <c r="M3327" i="15"/>
  <c r="L3327" i="15"/>
  <c r="N2963" i="15"/>
  <c r="M2963" i="15"/>
  <c r="L2963" i="15"/>
  <c r="N2959" i="15"/>
  <c r="M2959" i="15"/>
  <c r="L2959" i="15"/>
  <c r="N2955" i="15"/>
  <c r="M2955" i="15"/>
  <c r="L2955" i="15"/>
  <c r="N2951" i="15"/>
  <c r="M2951" i="15"/>
  <c r="L2951" i="15"/>
  <c r="N2947" i="15"/>
  <c r="M2947" i="15"/>
  <c r="L2947" i="15"/>
  <c r="N2943" i="15"/>
  <c r="M2943" i="15"/>
  <c r="L2943" i="15"/>
  <c r="N2939" i="15"/>
  <c r="M2939" i="15"/>
  <c r="L2939" i="15"/>
  <c r="N2935" i="15"/>
  <c r="M2935" i="15"/>
  <c r="L2935" i="15"/>
  <c r="N2931" i="15"/>
  <c r="M2931" i="15"/>
  <c r="L2931" i="15"/>
  <c r="N2927" i="15"/>
  <c r="M2927" i="15"/>
  <c r="L2927" i="15"/>
  <c r="N2923" i="15"/>
  <c r="M2923" i="15"/>
  <c r="L2923" i="15"/>
  <c r="N2919" i="15"/>
  <c r="M2919" i="15"/>
  <c r="L2919" i="15"/>
  <c r="N2915" i="15"/>
  <c r="M2915" i="15"/>
  <c r="L2915" i="15"/>
  <c r="N2911" i="15"/>
  <c r="M2911" i="15"/>
  <c r="L2911" i="15"/>
  <c r="N2907" i="15"/>
  <c r="M2907" i="15"/>
  <c r="L2907" i="15"/>
  <c r="N2903" i="15"/>
  <c r="M2903" i="15"/>
  <c r="L2903" i="15"/>
  <c r="N2899" i="15"/>
  <c r="M2899" i="15"/>
  <c r="L2899" i="15"/>
  <c r="N2895" i="15"/>
  <c r="M2895" i="15"/>
  <c r="L2895" i="15"/>
  <c r="N2891" i="15"/>
  <c r="M2891" i="15"/>
  <c r="L2891" i="15"/>
  <c r="N2887" i="15"/>
  <c r="M2887" i="15"/>
  <c r="L2887" i="15"/>
  <c r="N2883" i="15"/>
  <c r="M2883" i="15"/>
  <c r="L2883" i="15"/>
  <c r="N2879" i="15"/>
  <c r="M2879" i="15"/>
  <c r="L2879" i="15"/>
  <c r="N2875" i="15"/>
  <c r="M2875" i="15"/>
  <c r="L2875" i="15"/>
  <c r="N2871" i="15"/>
  <c r="M2871" i="15"/>
  <c r="L2871" i="15"/>
  <c r="N2867" i="15"/>
  <c r="M2867" i="15"/>
  <c r="L2867" i="15"/>
  <c r="N2863" i="15"/>
  <c r="M2863" i="15"/>
  <c r="L2863" i="15"/>
  <c r="N2859" i="15"/>
  <c r="M2859" i="15"/>
  <c r="L2859" i="15"/>
  <c r="N2855" i="15"/>
  <c r="M2855" i="15"/>
  <c r="L2855" i="15"/>
  <c r="N2851" i="15"/>
  <c r="M2851" i="15"/>
  <c r="L2851" i="15"/>
  <c r="N2847" i="15"/>
  <c r="M2847" i="15"/>
  <c r="L2847" i="15"/>
  <c r="N2843" i="15"/>
  <c r="M2843" i="15"/>
  <c r="L2843" i="15"/>
  <c r="N2839" i="15"/>
  <c r="M2839" i="15"/>
  <c r="L2839" i="15"/>
  <c r="N2835" i="15"/>
  <c r="M2835" i="15"/>
  <c r="L2835" i="15"/>
  <c r="N2831" i="15"/>
  <c r="M2831" i="15"/>
  <c r="L2831" i="15"/>
  <c r="N2827" i="15"/>
  <c r="M2827" i="15"/>
  <c r="L2827" i="15"/>
  <c r="N2823" i="15"/>
  <c r="M2823" i="15"/>
  <c r="L2823" i="15"/>
  <c r="N2819" i="15"/>
  <c r="M2819" i="15"/>
  <c r="L2819" i="15"/>
  <c r="N2815" i="15"/>
  <c r="M2815" i="15"/>
  <c r="L2815" i="15"/>
  <c r="N2811" i="15"/>
  <c r="M2811" i="15"/>
  <c r="L2811" i="15"/>
  <c r="N2807" i="15"/>
  <c r="M2807" i="15"/>
  <c r="L2807" i="15"/>
  <c r="N2803" i="15"/>
  <c r="M2803" i="15"/>
  <c r="L2803" i="15"/>
  <c r="N2799" i="15"/>
  <c r="M2799" i="15"/>
  <c r="L2799" i="15"/>
  <c r="N2795" i="15"/>
  <c r="M2795" i="15"/>
  <c r="L2795" i="15"/>
  <c r="N2791" i="15"/>
  <c r="M2791" i="15"/>
  <c r="L2791" i="15"/>
  <c r="N2787" i="15"/>
  <c r="M2787" i="15"/>
  <c r="L2787" i="15"/>
  <c r="N2783" i="15"/>
  <c r="M2783" i="15"/>
  <c r="L2783" i="15"/>
  <c r="N2779" i="15"/>
  <c r="M2779" i="15"/>
  <c r="L2779" i="15"/>
  <c r="N2775" i="15"/>
  <c r="M2775" i="15"/>
  <c r="L2775" i="15"/>
  <c r="N2771" i="15"/>
  <c r="M2771" i="15"/>
  <c r="L2771" i="15"/>
  <c r="N2767" i="15"/>
  <c r="M2767" i="15"/>
  <c r="L2767" i="15"/>
  <c r="N2763" i="15"/>
  <c r="M2763" i="15"/>
  <c r="L2763" i="15"/>
  <c r="N2759" i="15"/>
  <c r="M2759" i="15"/>
  <c r="L2759" i="15"/>
  <c r="N2755" i="15"/>
  <c r="M2755" i="15"/>
  <c r="L2755" i="15"/>
  <c r="N2751" i="15"/>
  <c r="M2751" i="15"/>
  <c r="L2751" i="15"/>
  <c r="N2747" i="15"/>
  <c r="M2747" i="15"/>
  <c r="L2747" i="15"/>
  <c r="N2743" i="15"/>
  <c r="M2743" i="15"/>
  <c r="L2743" i="15"/>
  <c r="N2739" i="15"/>
  <c r="M2739" i="15"/>
  <c r="L2739" i="15"/>
  <c r="N2735" i="15"/>
  <c r="M2735" i="15"/>
  <c r="L2735" i="15"/>
  <c r="N2731" i="15"/>
  <c r="M2731" i="15"/>
  <c r="L2731" i="15"/>
  <c r="N2727" i="15"/>
  <c r="M2727" i="15"/>
  <c r="L2727" i="15"/>
  <c r="N2723" i="15"/>
  <c r="M2723" i="15"/>
  <c r="L2723" i="15"/>
  <c r="N2719" i="15"/>
  <c r="M2719" i="15"/>
  <c r="L2719" i="15"/>
  <c r="N2715" i="15"/>
  <c r="M2715" i="15"/>
  <c r="L2715" i="15"/>
  <c r="N2711" i="15"/>
  <c r="M2711" i="15"/>
  <c r="L2711" i="15"/>
  <c r="N2707" i="15"/>
  <c r="M2707" i="15"/>
  <c r="L2707" i="15"/>
  <c r="N2703" i="15"/>
  <c r="M2703" i="15"/>
  <c r="L2703" i="15"/>
  <c r="N2699" i="15"/>
  <c r="M2699" i="15"/>
  <c r="L2699" i="15"/>
  <c r="N2695" i="15"/>
  <c r="M2695" i="15"/>
  <c r="L2695" i="15"/>
  <c r="N2691" i="15"/>
  <c r="M2691" i="15"/>
  <c r="L2691" i="15"/>
  <c r="N2687" i="15"/>
  <c r="M2687" i="15"/>
  <c r="L2687" i="15"/>
  <c r="N2683" i="15"/>
  <c r="M2683" i="15"/>
  <c r="L2683" i="15"/>
  <c r="N2679" i="15"/>
  <c r="M2679" i="15"/>
  <c r="L2679" i="15"/>
  <c r="N2675" i="15"/>
  <c r="M2675" i="15"/>
  <c r="L2675" i="15"/>
  <c r="N2671" i="15"/>
  <c r="M2671" i="15"/>
  <c r="L2671" i="15"/>
  <c r="N2667" i="15"/>
  <c r="M2667" i="15"/>
  <c r="L2667" i="15"/>
  <c r="N2663" i="15"/>
  <c r="M2663" i="15"/>
  <c r="L2663" i="15"/>
  <c r="N2659" i="15"/>
  <c r="M2659" i="15"/>
  <c r="L2659" i="15"/>
  <c r="N2655" i="15"/>
  <c r="M2655" i="15"/>
  <c r="L2655" i="15"/>
  <c r="N2651" i="15"/>
  <c r="M2651" i="15"/>
  <c r="L2651" i="15"/>
  <c r="N2647" i="15"/>
  <c r="M2647" i="15"/>
  <c r="L2647" i="15"/>
  <c r="N2643" i="15"/>
  <c r="M2643" i="15"/>
  <c r="L2643" i="15"/>
  <c r="N2639" i="15"/>
  <c r="M2639" i="15"/>
  <c r="L2639" i="15"/>
  <c r="N2635" i="15"/>
  <c r="M2635" i="15"/>
  <c r="L2635" i="15"/>
  <c r="N2631" i="15"/>
  <c r="M2631" i="15"/>
  <c r="L2631" i="15"/>
  <c r="N2627" i="15"/>
  <c r="M2627" i="15"/>
  <c r="L2627" i="15"/>
  <c r="N2623" i="15"/>
  <c r="M2623" i="15"/>
  <c r="L2623" i="15"/>
  <c r="N2619" i="15"/>
  <c r="M2619" i="15"/>
  <c r="L2619" i="15"/>
  <c r="N2615" i="15"/>
  <c r="M2615" i="15"/>
  <c r="L2615" i="15"/>
  <c r="N2611" i="15"/>
  <c r="M2611" i="15"/>
  <c r="L2611" i="15"/>
  <c r="N357" i="15"/>
  <c r="M357" i="15"/>
  <c r="L357" i="15"/>
  <c r="N2603" i="15"/>
  <c r="M2603" i="15"/>
  <c r="L2603" i="15"/>
  <c r="N2599" i="15"/>
  <c r="M2599" i="15"/>
  <c r="L2599" i="15"/>
  <c r="N2595" i="15"/>
  <c r="M2595" i="15"/>
  <c r="L2595" i="15"/>
  <c r="N2591" i="15"/>
  <c r="M2591" i="15"/>
  <c r="L2591" i="15"/>
  <c r="N2587" i="15"/>
  <c r="M2587" i="15"/>
  <c r="L2587" i="15"/>
  <c r="N2583" i="15"/>
  <c r="M2583" i="15"/>
  <c r="L2583" i="15"/>
  <c r="N2579" i="15"/>
  <c r="M2579" i="15"/>
  <c r="L2579" i="15"/>
  <c r="N2575" i="15"/>
  <c r="M2575" i="15"/>
  <c r="L2575" i="15"/>
  <c r="N2571" i="15"/>
  <c r="M2571" i="15"/>
  <c r="L2571" i="15"/>
  <c r="N2567" i="15"/>
  <c r="M2567" i="15"/>
  <c r="L2567" i="15"/>
  <c r="N2563" i="15"/>
  <c r="M2563" i="15"/>
  <c r="L2563" i="15"/>
  <c r="N2559" i="15"/>
  <c r="M2559" i="15"/>
  <c r="L2559" i="15"/>
  <c r="N2555" i="15"/>
  <c r="M2555" i="15"/>
  <c r="L2555" i="15"/>
  <c r="N2551" i="15"/>
  <c r="M2551" i="15"/>
  <c r="L2551" i="15"/>
  <c r="N2547" i="15"/>
  <c r="M2547" i="15"/>
  <c r="L2547" i="15"/>
  <c r="N2543" i="15"/>
  <c r="M2543" i="15"/>
  <c r="L2543" i="15"/>
  <c r="N2539" i="15"/>
  <c r="M2539" i="15"/>
  <c r="L2539" i="15"/>
  <c r="N2535" i="15"/>
  <c r="M2535" i="15"/>
  <c r="L2535" i="15"/>
  <c r="N2531" i="15"/>
  <c r="M2531" i="15"/>
  <c r="L2531" i="15"/>
  <c r="N2527" i="15"/>
  <c r="M2527" i="15"/>
  <c r="L2527" i="15"/>
  <c r="N2523" i="15"/>
  <c r="M2523" i="15"/>
  <c r="L2523" i="15"/>
  <c r="N2519" i="15"/>
  <c r="M2519" i="15"/>
  <c r="L2519" i="15"/>
  <c r="N2515" i="15"/>
  <c r="M2515" i="15"/>
  <c r="L2515" i="15"/>
  <c r="N2511" i="15"/>
  <c r="M2511" i="15"/>
  <c r="L2511" i="15"/>
  <c r="N2507" i="15"/>
  <c r="M2507" i="15"/>
  <c r="L2507" i="15"/>
  <c r="N2503" i="15"/>
  <c r="M2503" i="15"/>
  <c r="L2503" i="15"/>
  <c r="N2499" i="15"/>
  <c r="M2499" i="15"/>
  <c r="L2499" i="15"/>
  <c r="N2495" i="15"/>
  <c r="M2495" i="15"/>
  <c r="L2495" i="15"/>
  <c r="N2491" i="15"/>
  <c r="M2491" i="15"/>
  <c r="L2491" i="15"/>
  <c r="N2487" i="15"/>
  <c r="M2487" i="15"/>
  <c r="L2487" i="15"/>
  <c r="N2483" i="15"/>
  <c r="M2483" i="15"/>
  <c r="L2483" i="15"/>
  <c r="N2479" i="15"/>
  <c r="M2479" i="15"/>
  <c r="L2479" i="15"/>
  <c r="N2475" i="15"/>
  <c r="M2475" i="15"/>
  <c r="L2475" i="15"/>
  <c r="N2471" i="15"/>
  <c r="M2471" i="15"/>
  <c r="L2471" i="15"/>
  <c r="N2467" i="15"/>
  <c r="M2467" i="15"/>
  <c r="L2467" i="15"/>
  <c r="N2463" i="15"/>
  <c r="M2463" i="15"/>
  <c r="L2463" i="15"/>
  <c r="N2459" i="15"/>
  <c r="M2459" i="15"/>
  <c r="L2459" i="15"/>
  <c r="N2455" i="15"/>
  <c r="M2455" i="15"/>
  <c r="L2455" i="15"/>
  <c r="N2451" i="15"/>
  <c r="M2451" i="15"/>
  <c r="L2451" i="15"/>
  <c r="N2447" i="15"/>
  <c r="M2447" i="15"/>
  <c r="L2447" i="15"/>
  <c r="N2443" i="15"/>
  <c r="M2443" i="15"/>
  <c r="L2443" i="15"/>
  <c r="N2439" i="15"/>
  <c r="M2439" i="15"/>
  <c r="L2439" i="15"/>
  <c r="N2435" i="15"/>
  <c r="M2435" i="15"/>
  <c r="L2435" i="15"/>
  <c r="N2431" i="15"/>
  <c r="M2431" i="15"/>
  <c r="L2431" i="15"/>
  <c r="N4317" i="15"/>
  <c r="M4317" i="15"/>
  <c r="L4317" i="15"/>
  <c r="N2423" i="15"/>
  <c r="M2423" i="15"/>
  <c r="L2423" i="15"/>
  <c r="N2419" i="15"/>
  <c r="M2419" i="15"/>
  <c r="L2419" i="15"/>
  <c r="N2415" i="15"/>
  <c r="M2415" i="15"/>
  <c r="L2415" i="15"/>
  <c r="N2411" i="15"/>
  <c r="M2411" i="15"/>
  <c r="L2411" i="15"/>
  <c r="N2407" i="15"/>
  <c r="M2407" i="15"/>
  <c r="L2407" i="15"/>
  <c r="N2403" i="15"/>
  <c r="M2403" i="15"/>
  <c r="L2403" i="15"/>
  <c r="N2399" i="15"/>
  <c r="M2399" i="15"/>
  <c r="L2399" i="15"/>
  <c r="N2395" i="15"/>
  <c r="M2395" i="15"/>
  <c r="L2395" i="15"/>
  <c r="N2391" i="15"/>
  <c r="M2391" i="15"/>
  <c r="L2391" i="15"/>
  <c r="N2387" i="15"/>
  <c r="M2387" i="15"/>
  <c r="L2387" i="15"/>
  <c r="N2383" i="15"/>
  <c r="M2383" i="15"/>
  <c r="L2383" i="15"/>
  <c r="N2379" i="15"/>
  <c r="M2379" i="15"/>
  <c r="L2379" i="15"/>
  <c r="N2375" i="15"/>
  <c r="M2375" i="15"/>
  <c r="L2375" i="15"/>
  <c r="N2371" i="15"/>
  <c r="M2371" i="15"/>
  <c r="L2371" i="15"/>
  <c r="N2367" i="15"/>
  <c r="M2367" i="15"/>
  <c r="L2367" i="15"/>
  <c r="N2363" i="15"/>
  <c r="M2363" i="15"/>
  <c r="L2363" i="15"/>
  <c r="N2359" i="15"/>
  <c r="M2359" i="15"/>
  <c r="L2359" i="15"/>
  <c r="N2355" i="15"/>
  <c r="M2355" i="15"/>
  <c r="L2355" i="15"/>
  <c r="N2351" i="15"/>
  <c r="M2351" i="15"/>
  <c r="L2351" i="15"/>
  <c r="N2347" i="15"/>
  <c r="M2347" i="15"/>
  <c r="L2347" i="15"/>
  <c r="N2343" i="15"/>
  <c r="M2343" i="15"/>
  <c r="L2343" i="15"/>
  <c r="N2339" i="15"/>
  <c r="M2339" i="15"/>
  <c r="L2339" i="15"/>
  <c r="N2335" i="15"/>
  <c r="M2335" i="15"/>
  <c r="L2335" i="15"/>
  <c r="N2331" i="15"/>
  <c r="M2331" i="15"/>
  <c r="L2331" i="15"/>
  <c r="N2327" i="15"/>
  <c r="M2327" i="15"/>
  <c r="L2327" i="15"/>
  <c r="N2323" i="15"/>
  <c r="M2323" i="15"/>
  <c r="L2323" i="15"/>
  <c r="N2319" i="15"/>
  <c r="M2319" i="15"/>
  <c r="L2319" i="15"/>
  <c r="N2315" i="15"/>
  <c r="M2315" i="15"/>
  <c r="L2315" i="15"/>
  <c r="N2311" i="15"/>
  <c r="M2311" i="15"/>
  <c r="L2311" i="15"/>
  <c r="N2307" i="15"/>
  <c r="M2307" i="15"/>
  <c r="L2307" i="15"/>
  <c r="N2303" i="15"/>
  <c r="M2303" i="15"/>
  <c r="L2303" i="15"/>
  <c r="N2299" i="15"/>
  <c r="M2299" i="15"/>
  <c r="L2299" i="15"/>
  <c r="N2295" i="15"/>
  <c r="M2295" i="15"/>
  <c r="L2295" i="15"/>
  <c r="N2291" i="15"/>
  <c r="M2291" i="15"/>
  <c r="L2291" i="15"/>
  <c r="N2287" i="15"/>
  <c r="M2287" i="15"/>
  <c r="L2287" i="15"/>
  <c r="N2283" i="15"/>
  <c r="M2283" i="15"/>
  <c r="L2283" i="15"/>
  <c r="N2279" i="15"/>
  <c r="M2279" i="15"/>
  <c r="L2279" i="15"/>
  <c r="N2275" i="15"/>
  <c r="M2275" i="15"/>
  <c r="L2275" i="15"/>
  <c r="N2271" i="15"/>
  <c r="M2271" i="15"/>
  <c r="L2271" i="15"/>
  <c r="N2267" i="15"/>
  <c r="M2267" i="15"/>
  <c r="L2267" i="15"/>
  <c r="N2263" i="15"/>
  <c r="M2263" i="15"/>
  <c r="L2263" i="15"/>
  <c r="N2259" i="15"/>
  <c r="M2259" i="15"/>
  <c r="L2259" i="15"/>
  <c r="N2255" i="15"/>
  <c r="M2255" i="15"/>
  <c r="L2255" i="15"/>
  <c r="N2166" i="15"/>
  <c r="M2166" i="15"/>
  <c r="L2166" i="15"/>
  <c r="N3957" i="15"/>
  <c r="M3957" i="15"/>
  <c r="L3957" i="15"/>
  <c r="N2249" i="15"/>
  <c r="M2249" i="15"/>
  <c r="L2249" i="15"/>
  <c r="N2244" i="15"/>
  <c r="M2244" i="15"/>
  <c r="L2244" i="15"/>
  <c r="N2240" i="15"/>
  <c r="M2240" i="15"/>
  <c r="L2240" i="15"/>
  <c r="N2236" i="15"/>
  <c r="M2236" i="15"/>
  <c r="L2236" i="15"/>
  <c r="N2232" i="15"/>
  <c r="M2232" i="15"/>
  <c r="L2232" i="15"/>
  <c r="N2228" i="15"/>
  <c r="M2228" i="15"/>
  <c r="L2228" i="15"/>
  <c r="N2224" i="15"/>
  <c r="M2224" i="15"/>
  <c r="L2224" i="15"/>
  <c r="N2220" i="15"/>
  <c r="M2220" i="15"/>
  <c r="L2220" i="15"/>
  <c r="N2216" i="15"/>
  <c r="M2216" i="15"/>
  <c r="L2216" i="15"/>
  <c r="N2212" i="15"/>
  <c r="M2212" i="15"/>
  <c r="L2212" i="15"/>
  <c r="N2208" i="15"/>
  <c r="M2208" i="15"/>
  <c r="L2208" i="15"/>
  <c r="N2204" i="15"/>
  <c r="M2204" i="15"/>
  <c r="L2204" i="15"/>
  <c r="N2200" i="15"/>
  <c r="M2200" i="15"/>
  <c r="L2200" i="15"/>
  <c r="N2196" i="15"/>
  <c r="M2196" i="15"/>
  <c r="L2196" i="15"/>
  <c r="N2192" i="15"/>
  <c r="M2192" i="15"/>
  <c r="L2192" i="15"/>
  <c r="N2188" i="15"/>
  <c r="M2188" i="15"/>
  <c r="L2188" i="15"/>
  <c r="N2184" i="15"/>
  <c r="M2184" i="15"/>
  <c r="L2184" i="15"/>
  <c r="N2180" i="15"/>
  <c r="M2180" i="15"/>
  <c r="L2180" i="15"/>
  <c r="N2176" i="15"/>
  <c r="M2176" i="15"/>
  <c r="L2176" i="15"/>
  <c r="N2172" i="15"/>
  <c r="M2172" i="15"/>
  <c r="L2172" i="15"/>
  <c r="N2168" i="15"/>
  <c r="M2168" i="15"/>
  <c r="L2168" i="15"/>
  <c r="N2159" i="15"/>
  <c r="M2159" i="15"/>
  <c r="L2159" i="15"/>
  <c r="N2155" i="15"/>
  <c r="M2155" i="15"/>
  <c r="L2155" i="15"/>
  <c r="N2151" i="15"/>
  <c r="M2151" i="15"/>
  <c r="L2151" i="15"/>
  <c r="N2147" i="15"/>
  <c r="M2147" i="15"/>
  <c r="L2147" i="15"/>
  <c r="N2143" i="15"/>
  <c r="M2143" i="15"/>
  <c r="L2143" i="15"/>
  <c r="N2139" i="15"/>
  <c r="M2139" i="15"/>
  <c r="L2139" i="15"/>
  <c r="N2135" i="15"/>
  <c r="M2135" i="15"/>
  <c r="L2135" i="15"/>
  <c r="N2131" i="15"/>
  <c r="M2131" i="15"/>
  <c r="L2131" i="15"/>
  <c r="N2127" i="15"/>
  <c r="M2127" i="15"/>
  <c r="L2127" i="15"/>
  <c r="N2123" i="15"/>
  <c r="M2123" i="15"/>
  <c r="L2123" i="15"/>
  <c r="N2119" i="15"/>
  <c r="M2119" i="15"/>
  <c r="L2119" i="15"/>
  <c r="N2115" i="15"/>
  <c r="M2115" i="15"/>
  <c r="L2115" i="15"/>
  <c r="N2111" i="15"/>
  <c r="M2111" i="15"/>
  <c r="L2111" i="15"/>
  <c r="N2107" i="15"/>
  <c r="M2107" i="15"/>
  <c r="L2107" i="15"/>
  <c r="N2103" i="15"/>
  <c r="M2103" i="15"/>
  <c r="L2103" i="15"/>
  <c r="N2099" i="15"/>
  <c r="M2099" i="15"/>
  <c r="L2099" i="15"/>
  <c r="N2095" i="15"/>
  <c r="M2095" i="15"/>
  <c r="L2095" i="15"/>
  <c r="N2091" i="15"/>
  <c r="M2091" i="15"/>
  <c r="L2091" i="15"/>
  <c r="N2087" i="15"/>
  <c r="M2087" i="15"/>
  <c r="L2087" i="15"/>
  <c r="N2083" i="15"/>
  <c r="M2083" i="15"/>
  <c r="L2083" i="15"/>
  <c r="N2079" i="15"/>
  <c r="M2079" i="15"/>
  <c r="L2079" i="15"/>
  <c r="N2075" i="15"/>
  <c r="M2075" i="15"/>
  <c r="L2075" i="15"/>
  <c r="N2071" i="15"/>
  <c r="M2071" i="15"/>
  <c r="L2071" i="15"/>
  <c r="N2697" i="15"/>
  <c r="M2697" i="15"/>
  <c r="L2697" i="15"/>
  <c r="N2063" i="15"/>
  <c r="M2063" i="15"/>
  <c r="L2063" i="15"/>
  <c r="N2059" i="15"/>
  <c r="M2059" i="15"/>
  <c r="L2059" i="15"/>
  <c r="N2055" i="15"/>
  <c r="M2055" i="15"/>
  <c r="L2055" i="15"/>
  <c r="N2051" i="15"/>
  <c r="M2051" i="15"/>
  <c r="L2051" i="15"/>
  <c r="N2047" i="15"/>
  <c r="M2047" i="15"/>
  <c r="L2047" i="15"/>
  <c r="N2043" i="15"/>
  <c r="M2043" i="15"/>
  <c r="L2043" i="15"/>
  <c r="N2039" i="15"/>
  <c r="M2039" i="15"/>
  <c r="L2039" i="15"/>
  <c r="N2035" i="15"/>
  <c r="M2035" i="15"/>
  <c r="L2035" i="15"/>
  <c r="N2031" i="15"/>
  <c r="M2031" i="15"/>
  <c r="L2031" i="15"/>
  <c r="N2027" i="15"/>
  <c r="M2027" i="15"/>
  <c r="L2027" i="15"/>
  <c r="N2023" i="15"/>
  <c r="M2023" i="15"/>
  <c r="L2023" i="15"/>
  <c r="N2019" i="15"/>
  <c r="M2019" i="15"/>
  <c r="L2019" i="15"/>
  <c r="N2015" i="15"/>
  <c r="M2015" i="15"/>
  <c r="L2015" i="15"/>
  <c r="N2011" i="15"/>
  <c r="M2011" i="15"/>
  <c r="L2011" i="15"/>
  <c r="N2007" i="15"/>
  <c r="M2007" i="15"/>
  <c r="L2007" i="15"/>
  <c r="N2003" i="15"/>
  <c r="M2003" i="15"/>
  <c r="L2003" i="15"/>
  <c r="N1999" i="15"/>
  <c r="M1999" i="15"/>
  <c r="L1999" i="15"/>
  <c r="N1995" i="15"/>
  <c r="M1995" i="15"/>
  <c r="L1995" i="15"/>
  <c r="N1991" i="15"/>
  <c r="M1991" i="15"/>
  <c r="L1991" i="15"/>
  <c r="N1987" i="15"/>
  <c r="M1987" i="15"/>
  <c r="L1987" i="15"/>
  <c r="N1983" i="15"/>
  <c r="M1983" i="15"/>
  <c r="L1983" i="15"/>
  <c r="N1979" i="15"/>
  <c r="M1979" i="15"/>
  <c r="L1979" i="15"/>
  <c r="N1975" i="15"/>
  <c r="M1975" i="15"/>
  <c r="L1975" i="15"/>
  <c r="N1971" i="15"/>
  <c r="M1971" i="15"/>
  <c r="L1971" i="15"/>
  <c r="N1967" i="15"/>
  <c r="M1967" i="15"/>
  <c r="L1967" i="15"/>
  <c r="N1963" i="15"/>
  <c r="M1963" i="15"/>
  <c r="L1963" i="15"/>
  <c r="N1959" i="15"/>
  <c r="M1959" i="15"/>
  <c r="L1959" i="15"/>
  <c r="N1955" i="15"/>
  <c r="M1955" i="15"/>
  <c r="L1955" i="15"/>
  <c r="N1951" i="15"/>
  <c r="M1951" i="15"/>
  <c r="L1951" i="15"/>
  <c r="N1947" i="15"/>
  <c r="M1947" i="15"/>
  <c r="L1947" i="15"/>
  <c r="N1943" i="15"/>
  <c r="M1943" i="15"/>
  <c r="L1943" i="15"/>
  <c r="N1939" i="15"/>
  <c r="M1939" i="15"/>
  <c r="L1939" i="15"/>
  <c r="N1935" i="15"/>
  <c r="M1935" i="15"/>
  <c r="L1935" i="15"/>
  <c r="N1931" i="15"/>
  <c r="M1931" i="15"/>
  <c r="L1931" i="15"/>
  <c r="N1927" i="15"/>
  <c r="M1927" i="15"/>
  <c r="L1927" i="15"/>
  <c r="N1923" i="15"/>
  <c r="M1923" i="15"/>
  <c r="L1923" i="15"/>
  <c r="N1919" i="15"/>
  <c r="M1919" i="15"/>
  <c r="L1919" i="15"/>
  <c r="N1915" i="15"/>
  <c r="M1915" i="15"/>
  <c r="L1915" i="15"/>
  <c r="N1911" i="15"/>
  <c r="M1911" i="15"/>
  <c r="L1911" i="15"/>
  <c r="N1907" i="15"/>
  <c r="M1907" i="15"/>
  <c r="L1907" i="15"/>
  <c r="N1903" i="15"/>
  <c r="M1903" i="15"/>
  <c r="L1903" i="15"/>
  <c r="N1899" i="15"/>
  <c r="M1899" i="15"/>
  <c r="L1899" i="15"/>
  <c r="N1895" i="15"/>
  <c r="M1895" i="15"/>
  <c r="L1895" i="15"/>
  <c r="N1891" i="15"/>
  <c r="M1891" i="15"/>
  <c r="L1891" i="15"/>
  <c r="N1077" i="15"/>
  <c r="M1077" i="15"/>
  <c r="L1077" i="15"/>
  <c r="N1883" i="15"/>
  <c r="M1883" i="15"/>
  <c r="L1883" i="15"/>
  <c r="N1879" i="15"/>
  <c r="M1879" i="15"/>
  <c r="L1879" i="15"/>
  <c r="N1875" i="15"/>
  <c r="M1875" i="15"/>
  <c r="L1875" i="15"/>
  <c r="N1871" i="15"/>
  <c r="M1871" i="15"/>
  <c r="L1871" i="15"/>
  <c r="N1867" i="15"/>
  <c r="M1867" i="15"/>
  <c r="L1867" i="15"/>
  <c r="N1863" i="15"/>
  <c r="M1863" i="15"/>
  <c r="L1863" i="15"/>
  <c r="N1859" i="15"/>
  <c r="M1859" i="15"/>
  <c r="L1859" i="15"/>
  <c r="N1855" i="15"/>
  <c r="M1855" i="15"/>
  <c r="L1855" i="15"/>
  <c r="N1851" i="15"/>
  <c r="M1851" i="15"/>
  <c r="L1851" i="15"/>
  <c r="N1847" i="15"/>
  <c r="M1847" i="15"/>
  <c r="L1847" i="15"/>
  <c r="N1843" i="15"/>
  <c r="M1843" i="15"/>
  <c r="L1843" i="15"/>
  <c r="N1839" i="15"/>
  <c r="M1839" i="15"/>
  <c r="L1839" i="15"/>
  <c r="N1835" i="15"/>
  <c r="M1835" i="15"/>
  <c r="L1835" i="15"/>
  <c r="N1831" i="15"/>
  <c r="M1831" i="15"/>
  <c r="L1831" i="15"/>
  <c r="N1827" i="15"/>
  <c r="M1827" i="15"/>
  <c r="L1827" i="15"/>
  <c r="N1823" i="15"/>
  <c r="M1823" i="15"/>
  <c r="L1823" i="15"/>
  <c r="N1819" i="15"/>
  <c r="M1819" i="15"/>
  <c r="L1819" i="15"/>
  <c r="N1815" i="15"/>
  <c r="M1815" i="15"/>
  <c r="L1815" i="15"/>
  <c r="N1811" i="15"/>
  <c r="M1811" i="15"/>
  <c r="L1811" i="15"/>
  <c r="N1807" i="15"/>
  <c r="M1807" i="15"/>
  <c r="L1807" i="15"/>
  <c r="N1803" i="15"/>
  <c r="M1803" i="15"/>
  <c r="L1803" i="15"/>
  <c r="N1799" i="15"/>
  <c r="M1799" i="15"/>
  <c r="L1799" i="15"/>
  <c r="N1795" i="15"/>
  <c r="M1795" i="15"/>
  <c r="L1795" i="15"/>
  <c r="N1791" i="15"/>
  <c r="M1791" i="15"/>
  <c r="L1791" i="15"/>
  <c r="N1787" i="15"/>
  <c r="M1787" i="15"/>
  <c r="L1787" i="15"/>
  <c r="N1783" i="15"/>
  <c r="M1783" i="15"/>
  <c r="L1783" i="15"/>
  <c r="N1779" i="15"/>
  <c r="M1779" i="15"/>
  <c r="L1779" i="15"/>
  <c r="N1775" i="15"/>
  <c r="M1775" i="15"/>
  <c r="L1775" i="15"/>
  <c r="N1771" i="15"/>
  <c r="M1771" i="15"/>
  <c r="L1771" i="15"/>
  <c r="N1767" i="15"/>
  <c r="M1767" i="15"/>
  <c r="L1767" i="15"/>
  <c r="N1763" i="15"/>
  <c r="M1763" i="15"/>
  <c r="L1763" i="15"/>
  <c r="N1759" i="15"/>
  <c r="M1759" i="15"/>
  <c r="L1759" i="15"/>
  <c r="N1755" i="15"/>
  <c r="M1755" i="15"/>
  <c r="L1755" i="15"/>
  <c r="N1751" i="15"/>
  <c r="M1751" i="15"/>
  <c r="L1751" i="15"/>
  <c r="N1747" i="15"/>
  <c r="M1747" i="15"/>
  <c r="L1747" i="15"/>
  <c r="N1743" i="15"/>
  <c r="M1743" i="15"/>
  <c r="L1743" i="15"/>
  <c r="N1739" i="15"/>
  <c r="M1739" i="15"/>
  <c r="L1739" i="15"/>
  <c r="N1735" i="15"/>
  <c r="M1735" i="15"/>
  <c r="L1735" i="15"/>
  <c r="N1731" i="15"/>
  <c r="M1731" i="15"/>
  <c r="L1731" i="15"/>
  <c r="N1727" i="15"/>
  <c r="M1727" i="15"/>
  <c r="L1727" i="15"/>
  <c r="N1723" i="15"/>
  <c r="M1723" i="15"/>
  <c r="L1723" i="15"/>
  <c r="N1719" i="15"/>
  <c r="M1719" i="15"/>
  <c r="L1719" i="15"/>
  <c r="N1715" i="15"/>
  <c r="M1715" i="15"/>
  <c r="L1715" i="15"/>
  <c r="N1711" i="15"/>
  <c r="M1711" i="15"/>
  <c r="L1711" i="15"/>
  <c r="N2067" i="15"/>
  <c r="M2067" i="15"/>
  <c r="L2067" i="15"/>
  <c r="N1703" i="15"/>
  <c r="M1703" i="15"/>
  <c r="L1703" i="15"/>
  <c r="N1699" i="15"/>
  <c r="M1699" i="15"/>
  <c r="L1699" i="15"/>
  <c r="N1695" i="15"/>
  <c r="M1695" i="15"/>
  <c r="L1695" i="15"/>
  <c r="N1691" i="15"/>
  <c r="M1691" i="15"/>
  <c r="L1691" i="15"/>
  <c r="N1687" i="15"/>
  <c r="M1687" i="15"/>
  <c r="L1687" i="15"/>
  <c r="N1683" i="15"/>
  <c r="M1683" i="15"/>
  <c r="L1683" i="15"/>
  <c r="N1679" i="15"/>
  <c r="M1679" i="15"/>
  <c r="L1679" i="15"/>
  <c r="N1675" i="15"/>
  <c r="M1675" i="15"/>
  <c r="L1675" i="15"/>
  <c r="N1671" i="15"/>
  <c r="M1671" i="15"/>
  <c r="L1671" i="15"/>
  <c r="N1667" i="15"/>
  <c r="M1667" i="15"/>
  <c r="L1667" i="15"/>
  <c r="N1663" i="15"/>
  <c r="M1663" i="15"/>
  <c r="L1663" i="15"/>
  <c r="N1659" i="15"/>
  <c r="M1659" i="15"/>
  <c r="L1659" i="15"/>
  <c r="N1655" i="15"/>
  <c r="M1655" i="15"/>
  <c r="L1655" i="15"/>
  <c r="N1651" i="15"/>
  <c r="M1651" i="15"/>
  <c r="L1651" i="15"/>
  <c r="N1647" i="15"/>
  <c r="M1647" i="15"/>
  <c r="L1647" i="15"/>
  <c r="N1643" i="15"/>
  <c r="M1643" i="15"/>
  <c r="L1643" i="15"/>
  <c r="N1639" i="15"/>
  <c r="M1639" i="15"/>
  <c r="L1639" i="15"/>
  <c r="N1635" i="15"/>
  <c r="M1635" i="15"/>
  <c r="L1635" i="15"/>
  <c r="N1631" i="15"/>
  <c r="M1631" i="15"/>
  <c r="L1631" i="15"/>
  <c r="N1627" i="15"/>
  <c r="M1627" i="15"/>
  <c r="L1627" i="15"/>
  <c r="N1623" i="15"/>
  <c r="M1623" i="15"/>
  <c r="L1623" i="15"/>
  <c r="N1619" i="15"/>
  <c r="M1619" i="15"/>
  <c r="L1619" i="15"/>
  <c r="N1615" i="15"/>
  <c r="M1615" i="15"/>
  <c r="L1615" i="15"/>
  <c r="N1611" i="15"/>
  <c r="M1611" i="15"/>
  <c r="L1611" i="15"/>
  <c r="N1607" i="15"/>
  <c r="M1607" i="15"/>
  <c r="L1607" i="15"/>
  <c r="N1603" i="15"/>
  <c r="M1603" i="15"/>
  <c r="L1603" i="15"/>
  <c r="N1599" i="15"/>
  <c r="M1599" i="15"/>
  <c r="L1599" i="15"/>
  <c r="N1595" i="15"/>
  <c r="M1595" i="15"/>
  <c r="L1595" i="15"/>
  <c r="N1591" i="15"/>
  <c r="M1591" i="15"/>
  <c r="L1591" i="15"/>
  <c r="N1587" i="15"/>
  <c r="M1587" i="15"/>
  <c r="L1587" i="15"/>
  <c r="N1583" i="15"/>
  <c r="M1583" i="15"/>
  <c r="L1583" i="15"/>
  <c r="N1579" i="15"/>
  <c r="M1579" i="15"/>
  <c r="L1579" i="15"/>
  <c r="N1575" i="15"/>
  <c r="M1575" i="15"/>
  <c r="L1575" i="15"/>
  <c r="N1571" i="15"/>
  <c r="M1571" i="15"/>
  <c r="L1571" i="15"/>
  <c r="N1567" i="15"/>
  <c r="M1567" i="15"/>
  <c r="L1567" i="15"/>
  <c r="N1563" i="15"/>
  <c r="M1563" i="15"/>
  <c r="L1563" i="15"/>
  <c r="N1559" i="15"/>
  <c r="M1559" i="15"/>
  <c r="L1559" i="15"/>
  <c r="N1555" i="15"/>
  <c r="M1555" i="15"/>
  <c r="L1555" i="15"/>
  <c r="N1551" i="15"/>
  <c r="M1551" i="15"/>
  <c r="L1551" i="15"/>
  <c r="N1547" i="15"/>
  <c r="M1547" i="15"/>
  <c r="L1547" i="15"/>
  <c r="N1543" i="15"/>
  <c r="M1543" i="15"/>
  <c r="L1543" i="15"/>
  <c r="N1539" i="15"/>
  <c r="M1539" i="15"/>
  <c r="L1539" i="15"/>
  <c r="N1535" i="15"/>
  <c r="M1535" i="15"/>
  <c r="L1535" i="15"/>
  <c r="N1531" i="15"/>
  <c r="M1531" i="15"/>
  <c r="L1531" i="15"/>
  <c r="N3512" i="15"/>
  <c r="M3512" i="15"/>
  <c r="L3512" i="15"/>
  <c r="N1523" i="15"/>
  <c r="M1523" i="15"/>
  <c r="L1523" i="15"/>
  <c r="N1519" i="15"/>
  <c r="M1519" i="15"/>
  <c r="L1519" i="15"/>
  <c r="N1515" i="15"/>
  <c r="M1515" i="15"/>
  <c r="L1515" i="15"/>
  <c r="N1511" i="15"/>
  <c r="M1511" i="15"/>
  <c r="L1511" i="15"/>
  <c r="N1507" i="15"/>
  <c r="M1507" i="15"/>
  <c r="L1507" i="15"/>
  <c r="N1503" i="15"/>
  <c r="M1503" i="15"/>
  <c r="L1503" i="15"/>
  <c r="N1499" i="15"/>
  <c r="M1499" i="15"/>
  <c r="L1499" i="15"/>
  <c r="N1495" i="15"/>
  <c r="M1495" i="15"/>
  <c r="L1495" i="15"/>
  <c r="N1491" i="15"/>
  <c r="M1491" i="15"/>
  <c r="L1491" i="15"/>
  <c r="N1487" i="15"/>
  <c r="M1487" i="15"/>
  <c r="L1487" i="15"/>
  <c r="N1483" i="15"/>
  <c r="M1483" i="15"/>
  <c r="L1483" i="15"/>
  <c r="N1479" i="15"/>
  <c r="M1479" i="15"/>
  <c r="L1479" i="15"/>
  <c r="N1475" i="15"/>
  <c r="M1475" i="15"/>
  <c r="L1475" i="15"/>
  <c r="N1471" i="15"/>
  <c r="M1471" i="15"/>
  <c r="L1471" i="15"/>
  <c r="N1467" i="15"/>
  <c r="M1467" i="15"/>
  <c r="L1467" i="15"/>
  <c r="N1463" i="15"/>
  <c r="M1463" i="15"/>
  <c r="L1463" i="15"/>
  <c r="N1459" i="15"/>
  <c r="M1459" i="15"/>
  <c r="L1459" i="15"/>
  <c r="N1455" i="15"/>
  <c r="M1455" i="15"/>
  <c r="L1455" i="15"/>
  <c r="N1451" i="15"/>
  <c r="M1451" i="15"/>
  <c r="L1451" i="15"/>
  <c r="N1447" i="15"/>
  <c r="M1447" i="15"/>
  <c r="L1447" i="15"/>
  <c r="N1443" i="15"/>
  <c r="M1443" i="15"/>
  <c r="L1443" i="15"/>
  <c r="N1439" i="15"/>
  <c r="M1439" i="15"/>
  <c r="L1439" i="15"/>
  <c r="N1435" i="15"/>
  <c r="M1435" i="15"/>
  <c r="L1435" i="15"/>
  <c r="N1431" i="15"/>
  <c r="M1431" i="15"/>
  <c r="L1431" i="15"/>
  <c r="N1427" i="15"/>
  <c r="M1427" i="15"/>
  <c r="L1427" i="15"/>
  <c r="N1423" i="15"/>
  <c r="M1423" i="15"/>
  <c r="L1423" i="15"/>
  <c r="N1419" i="15"/>
  <c r="M1419" i="15"/>
  <c r="L1419" i="15"/>
  <c r="N1415" i="15"/>
  <c r="M1415" i="15"/>
  <c r="L1415" i="15"/>
  <c r="N1411" i="15"/>
  <c r="M1411" i="15"/>
  <c r="L1411" i="15"/>
  <c r="N1407" i="15"/>
  <c r="M1407" i="15"/>
  <c r="L1407" i="15"/>
  <c r="N1403" i="15"/>
  <c r="M1403" i="15"/>
  <c r="L1403" i="15"/>
  <c r="N1399" i="15"/>
  <c r="M1399" i="15"/>
  <c r="L1399" i="15"/>
  <c r="N1395" i="15"/>
  <c r="M1395" i="15"/>
  <c r="L1395" i="15"/>
  <c r="N1391" i="15"/>
  <c r="M1391" i="15"/>
  <c r="L1391" i="15"/>
  <c r="N1387" i="15"/>
  <c r="M1387" i="15"/>
  <c r="L1387" i="15"/>
  <c r="N1383" i="15"/>
  <c r="M1383" i="15"/>
  <c r="L1383" i="15"/>
  <c r="N1379" i="15"/>
  <c r="M1379" i="15"/>
  <c r="L1379" i="15"/>
  <c r="N1375" i="15"/>
  <c r="M1375" i="15"/>
  <c r="L1375" i="15"/>
  <c r="N1371" i="15"/>
  <c r="M1371" i="15"/>
  <c r="L1371" i="15"/>
  <c r="N1367" i="15"/>
  <c r="M1367" i="15"/>
  <c r="L1367" i="15"/>
  <c r="N1363" i="15"/>
  <c r="M1363" i="15"/>
  <c r="L1363" i="15"/>
  <c r="N1359" i="15"/>
  <c r="M1359" i="15"/>
  <c r="L1359" i="15"/>
  <c r="N1355" i="15"/>
  <c r="M1355" i="15"/>
  <c r="L1355" i="15"/>
  <c r="N1351" i="15"/>
  <c r="M1351" i="15"/>
  <c r="L1351" i="15"/>
  <c r="N4227" i="15"/>
  <c r="M4227" i="15"/>
  <c r="L4227" i="15"/>
  <c r="N1343" i="15"/>
  <c r="M1343" i="15"/>
  <c r="L1343" i="15"/>
  <c r="N1339" i="15"/>
  <c r="M1339" i="15"/>
  <c r="L1339" i="15"/>
  <c r="N1335" i="15"/>
  <c r="M1335" i="15"/>
  <c r="L1335" i="15"/>
  <c r="N1331" i="15"/>
  <c r="L1331" i="15"/>
  <c r="M1331" i="15"/>
  <c r="N1327" i="15"/>
  <c r="M1327" i="15"/>
  <c r="L1327" i="15"/>
  <c r="N1323" i="15"/>
  <c r="M1323" i="15"/>
  <c r="L1323" i="15"/>
  <c r="N1319" i="15"/>
  <c r="M1319" i="15"/>
  <c r="L1319" i="15"/>
  <c r="N1315" i="15"/>
  <c r="M1315" i="15"/>
  <c r="L1315" i="15"/>
  <c r="N1311" i="15"/>
  <c r="M1311" i="15"/>
  <c r="L1311" i="15"/>
  <c r="N1307" i="15"/>
  <c r="M1307" i="15"/>
  <c r="L1307" i="15"/>
  <c r="N1303" i="15"/>
  <c r="M1303" i="15"/>
  <c r="L1303" i="15"/>
  <c r="N1299" i="15"/>
  <c r="M1299" i="15"/>
  <c r="L1299" i="15"/>
  <c r="N1295" i="15"/>
  <c r="M1295" i="15"/>
  <c r="L1295" i="15"/>
  <c r="N1291" i="15"/>
  <c r="M1291" i="15"/>
  <c r="L1291" i="15"/>
  <c r="N1287" i="15"/>
  <c r="M1287" i="15"/>
  <c r="N1283" i="15"/>
  <c r="M1283" i="15"/>
  <c r="L1283" i="15"/>
  <c r="N1279" i="15"/>
  <c r="M1279" i="15"/>
  <c r="L1279" i="15"/>
  <c r="N1275" i="15"/>
  <c r="M1275" i="15"/>
  <c r="L1275" i="15"/>
  <c r="N1271" i="15"/>
  <c r="M1271" i="15"/>
  <c r="N1267" i="15"/>
  <c r="L1267" i="15"/>
  <c r="N1263" i="15"/>
  <c r="M1263" i="15"/>
  <c r="L1263" i="15"/>
  <c r="N1259" i="15"/>
  <c r="M1259" i="15"/>
  <c r="L1259" i="15"/>
  <c r="N1255" i="15"/>
  <c r="M1255" i="15"/>
  <c r="N1251" i="15"/>
  <c r="M1251" i="15"/>
  <c r="L1251" i="15"/>
  <c r="N1247" i="15"/>
  <c r="M1247" i="15"/>
  <c r="L1247" i="15"/>
  <c r="N1243" i="15"/>
  <c r="M1243" i="15"/>
  <c r="L1243" i="15"/>
  <c r="N1239" i="15"/>
  <c r="M1239" i="15"/>
  <c r="N1235" i="15"/>
  <c r="M1235" i="15"/>
  <c r="L1235" i="15"/>
  <c r="N1231" i="15"/>
  <c r="M1231" i="15"/>
  <c r="L1231" i="15"/>
  <c r="N1227" i="15"/>
  <c r="M1227" i="15"/>
  <c r="L1227" i="15"/>
  <c r="N1223" i="15"/>
  <c r="M1223" i="15"/>
  <c r="L1223" i="15"/>
  <c r="N1219" i="15"/>
  <c r="L1219" i="15"/>
  <c r="M1219" i="15"/>
  <c r="N1215" i="15"/>
  <c r="M1215" i="15"/>
  <c r="L1215" i="15"/>
  <c r="N1211" i="15"/>
  <c r="L1211" i="15"/>
  <c r="M1211" i="15"/>
  <c r="N1207" i="15"/>
  <c r="M1207" i="15"/>
  <c r="L1207" i="15"/>
  <c r="N1203" i="15"/>
  <c r="M1203" i="15"/>
  <c r="L1203" i="15"/>
  <c r="N1199" i="15"/>
  <c r="M1199" i="15"/>
  <c r="L1199" i="15"/>
  <c r="N1195" i="15"/>
  <c r="M1195" i="15"/>
  <c r="L1195" i="15"/>
  <c r="N1191" i="15"/>
  <c r="M1191" i="15"/>
  <c r="L1191" i="15"/>
  <c r="N1187" i="15"/>
  <c r="M1187" i="15"/>
  <c r="L1187" i="15"/>
  <c r="N1183" i="15"/>
  <c r="M1183" i="15"/>
  <c r="L1183" i="15"/>
  <c r="N1179" i="15"/>
  <c r="M1179" i="15"/>
  <c r="L1179" i="15"/>
  <c r="N1175" i="15"/>
  <c r="M1175" i="15"/>
  <c r="L1175" i="15"/>
  <c r="N1086" i="15"/>
  <c r="M1086" i="15"/>
  <c r="L1086" i="15"/>
  <c r="N2607" i="15"/>
  <c r="M2607" i="15"/>
  <c r="L2607" i="15"/>
  <c r="N1168" i="15"/>
  <c r="M1168" i="15"/>
  <c r="L1168" i="15"/>
  <c r="N1164" i="15"/>
  <c r="M1164" i="15"/>
  <c r="L1164" i="15"/>
  <c r="N1160" i="15"/>
  <c r="M1160" i="15"/>
  <c r="L1160" i="15"/>
  <c r="N1156" i="15"/>
  <c r="M1156" i="15"/>
  <c r="L1156" i="15"/>
  <c r="N1152" i="15"/>
  <c r="M1152" i="15"/>
  <c r="L1152" i="15"/>
  <c r="N1148" i="15"/>
  <c r="M1148" i="15"/>
  <c r="L1148" i="15"/>
  <c r="N1144" i="15"/>
  <c r="M1144" i="15"/>
  <c r="L1144" i="15"/>
  <c r="N1140" i="15"/>
  <c r="M1140" i="15"/>
  <c r="L1140" i="15"/>
  <c r="N1136" i="15"/>
  <c r="M1136" i="15"/>
  <c r="L1136" i="15"/>
  <c r="N1132" i="15"/>
  <c r="M1132" i="15"/>
  <c r="L1132" i="15"/>
  <c r="N1128" i="15"/>
  <c r="M1128" i="15"/>
  <c r="L1128" i="15"/>
  <c r="N1124" i="15"/>
  <c r="M1124" i="15"/>
  <c r="L1124" i="15"/>
  <c r="N1120" i="15"/>
  <c r="M1120" i="15"/>
  <c r="L1120" i="15"/>
  <c r="N1116" i="15"/>
  <c r="M1116" i="15"/>
  <c r="L1116" i="15"/>
  <c r="N1112" i="15"/>
  <c r="M1112" i="15"/>
  <c r="L1112" i="15"/>
  <c r="N1108" i="15"/>
  <c r="M1108" i="15"/>
  <c r="L1108" i="15"/>
  <c r="N1104" i="15"/>
  <c r="M1104" i="15"/>
  <c r="L1104" i="15"/>
  <c r="N1100" i="15"/>
  <c r="M1100" i="15"/>
  <c r="L1100" i="15"/>
  <c r="N1096" i="15"/>
  <c r="M1096" i="15"/>
  <c r="L1096" i="15"/>
  <c r="N1092" i="15"/>
  <c r="M1092" i="15"/>
  <c r="L1092" i="15"/>
  <c r="N1088" i="15"/>
  <c r="M1088" i="15"/>
  <c r="L1088" i="15"/>
  <c r="N1079" i="15"/>
  <c r="M1079" i="15"/>
  <c r="L1079" i="15"/>
  <c r="N1075" i="15"/>
  <c r="M1075" i="15"/>
  <c r="L1075" i="15"/>
  <c r="N1071" i="15"/>
  <c r="M1071" i="15"/>
  <c r="L1071" i="15"/>
  <c r="N1067" i="15"/>
  <c r="M1067" i="15"/>
  <c r="L1067" i="15"/>
  <c r="N1063" i="15"/>
  <c r="M1063" i="15"/>
  <c r="L1063" i="15"/>
  <c r="N1059" i="15"/>
  <c r="M1059" i="15"/>
  <c r="L1059" i="15"/>
  <c r="N1055" i="15"/>
  <c r="M1055" i="15"/>
  <c r="L1055" i="15"/>
  <c r="N1051" i="15"/>
  <c r="M1051" i="15"/>
  <c r="L1051" i="15"/>
  <c r="N1047" i="15"/>
  <c r="M1047" i="15"/>
  <c r="L1047" i="15"/>
  <c r="N1043" i="15"/>
  <c r="M1043" i="15"/>
  <c r="L1043" i="15"/>
  <c r="N1039" i="15"/>
  <c r="M1039" i="15"/>
  <c r="L1039" i="15"/>
  <c r="N1035" i="15"/>
  <c r="M1035" i="15"/>
  <c r="L1035" i="15"/>
  <c r="N1031" i="15"/>
  <c r="M1031" i="15"/>
  <c r="L1031" i="15"/>
  <c r="N1027" i="15"/>
  <c r="M1027" i="15"/>
  <c r="L1027" i="15"/>
  <c r="N1023" i="15"/>
  <c r="M1023" i="15"/>
  <c r="L1023" i="15"/>
  <c r="N1019" i="15"/>
  <c r="M1019" i="15"/>
  <c r="L1019" i="15"/>
  <c r="N1015" i="15"/>
  <c r="M1015" i="15"/>
  <c r="L1015" i="15"/>
  <c r="N1011" i="15"/>
  <c r="M1011" i="15"/>
  <c r="L1011" i="15"/>
  <c r="N1007" i="15"/>
  <c r="M1007" i="15"/>
  <c r="L1007" i="15"/>
  <c r="N1003" i="15"/>
  <c r="M1003" i="15"/>
  <c r="L1003" i="15"/>
  <c r="N999" i="15"/>
  <c r="M999" i="15"/>
  <c r="L999" i="15"/>
  <c r="N995" i="15"/>
  <c r="M995" i="15"/>
  <c r="L995" i="15"/>
  <c r="N991" i="15"/>
  <c r="M991" i="15"/>
  <c r="L991" i="15"/>
  <c r="N3057" i="15"/>
  <c r="M3057" i="15"/>
  <c r="L3057" i="15"/>
  <c r="N983" i="15"/>
  <c r="M983" i="15"/>
  <c r="L983" i="15"/>
  <c r="N979" i="15"/>
  <c r="M979" i="15"/>
  <c r="L979" i="15"/>
  <c r="N975" i="15"/>
  <c r="M975" i="15"/>
  <c r="L975" i="15"/>
  <c r="N971" i="15"/>
  <c r="M971" i="15"/>
  <c r="L971" i="15"/>
  <c r="N967" i="15"/>
  <c r="M967" i="15"/>
  <c r="L967" i="15"/>
  <c r="N963" i="15"/>
  <c r="M963" i="15"/>
  <c r="L963" i="15"/>
  <c r="N959" i="15"/>
  <c r="M959" i="15"/>
  <c r="L959" i="15"/>
  <c r="N955" i="15"/>
  <c r="M955" i="15"/>
  <c r="L955" i="15"/>
  <c r="N951" i="15"/>
  <c r="M951" i="15"/>
  <c r="L951" i="15"/>
  <c r="N947" i="15"/>
  <c r="M947" i="15"/>
  <c r="L947" i="15"/>
  <c r="N943" i="15"/>
  <c r="M943" i="15"/>
  <c r="L943" i="15"/>
  <c r="N939" i="15"/>
  <c r="M939" i="15"/>
  <c r="L939" i="15"/>
  <c r="N935" i="15"/>
  <c r="M935" i="15"/>
  <c r="L935" i="15"/>
  <c r="N931" i="15"/>
  <c r="M931" i="15"/>
  <c r="L931" i="15"/>
  <c r="N927" i="15"/>
  <c r="M927" i="15"/>
  <c r="L927" i="15"/>
  <c r="N923" i="15"/>
  <c r="M923" i="15"/>
  <c r="L923" i="15"/>
  <c r="N919" i="15"/>
  <c r="M919" i="15"/>
  <c r="L919" i="15"/>
  <c r="N915" i="15"/>
  <c r="M915" i="15"/>
  <c r="L915" i="15"/>
  <c r="N911" i="15"/>
  <c r="M911" i="15"/>
  <c r="L911" i="15"/>
  <c r="N907" i="15"/>
  <c r="M907" i="15"/>
  <c r="L907" i="15"/>
  <c r="N903" i="15"/>
  <c r="M903" i="15"/>
  <c r="L903" i="15"/>
  <c r="N899" i="15"/>
  <c r="M899" i="15"/>
  <c r="L899" i="15"/>
  <c r="N895" i="15"/>
  <c r="M895" i="15"/>
  <c r="L895" i="15"/>
  <c r="N891" i="15"/>
  <c r="M891" i="15"/>
  <c r="L891" i="15"/>
  <c r="N887" i="15"/>
  <c r="M887" i="15"/>
  <c r="L887" i="15"/>
  <c r="N883" i="15"/>
  <c r="M883" i="15"/>
  <c r="L883" i="15"/>
  <c r="N879" i="15"/>
  <c r="M879" i="15"/>
  <c r="L879" i="15"/>
  <c r="N875" i="15"/>
  <c r="M875" i="15"/>
  <c r="L875" i="15"/>
  <c r="N871" i="15"/>
  <c r="M871" i="15"/>
  <c r="L871" i="15"/>
  <c r="N867" i="15"/>
  <c r="M867" i="15"/>
  <c r="L867" i="15"/>
  <c r="N863" i="15"/>
  <c r="M863" i="15"/>
  <c r="L863" i="15"/>
  <c r="N859" i="15"/>
  <c r="M859" i="15"/>
  <c r="L859" i="15"/>
  <c r="N855" i="15"/>
  <c r="M855" i="15"/>
  <c r="L855" i="15"/>
  <c r="N851" i="15"/>
  <c r="M851" i="15"/>
  <c r="L851" i="15"/>
  <c r="N847" i="15"/>
  <c r="M847" i="15"/>
  <c r="L847" i="15"/>
  <c r="N843" i="15"/>
  <c r="M843" i="15"/>
  <c r="L843" i="15"/>
  <c r="N839" i="15"/>
  <c r="M839" i="15"/>
  <c r="L839" i="15"/>
  <c r="N835" i="15"/>
  <c r="M835" i="15"/>
  <c r="L835" i="15"/>
  <c r="N831" i="15"/>
  <c r="M831" i="15"/>
  <c r="L831" i="15"/>
  <c r="N827" i="15"/>
  <c r="M827" i="15"/>
  <c r="L827" i="15"/>
  <c r="N823" i="15"/>
  <c r="M823" i="15"/>
  <c r="L823" i="15"/>
  <c r="N819" i="15"/>
  <c r="M819" i="15"/>
  <c r="L819" i="15"/>
  <c r="N815" i="15"/>
  <c r="M815" i="15"/>
  <c r="L815" i="15"/>
  <c r="N811" i="15"/>
  <c r="M811" i="15"/>
  <c r="L811" i="15"/>
  <c r="N177" i="15"/>
  <c r="M177" i="15"/>
  <c r="L177" i="15"/>
  <c r="N803" i="15"/>
  <c r="M803" i="15"/>
  <c r="L803" i="15"/>
  <c r="N799" i="15"/>
  <c r="M799" i="15"/>
  <c r="L799" i="15"/>
  <c r="N795" i="15"/>
  <c r="M795" i="15"/>
  <c r="L795" i="15"/>
  <c r="N791" i="15"/>
  <c r="M791" i="15"/>
  <c r="L791" i="15"/>
  <c r="N787" i="15"/>
  <c r="M787" i="15"/>
  <c r="L787" i="15"/>
  <c r="N783" i="15"/>
  <c r="M783" i="15"/>
  <c r="L783" i="15"/>
  <c r="N779" i="15"/>
  <c r="M779" i="15"/>
  <c r="L779" i="15"/>
  <c r="N775" i="15"/>
  <c r="M775" i="15"/>
  <c r="L775" i="15"/>
  <c r="N771" i="15"/>
  <c r="M771" i="15"/>
  <c r="L771" i="15"/>
  <c r="N767" i="15"/>
  <c r="M767" i="15"/>
  <c r="L767" i="15"/>
  <c r="N763" i="15"/>
  <c r="M763" i="15"/>
  <c r="L763" i="15"/>
  <c r="N759" i="15"/>
  <c r="M759" i="15"/>
  <c r="L759" i="15"/>
  <c r="N755" i="15"/>
  <c r="M755" i="15"/>
  <c r="L755" i="15"/>
  <c r="N751" i="15"/>
  <c r="M751" i="15"/>
  <c r="L751" i="15"/>
  <c r="N747" i="15"/>
  <c r="M747" i="15"/>
  <c r="L747" i="15"/>
  <c r="N743" i="15"/>
  <c r="M743" i="15"/>
  <c r="L743" i="15"/>
  <c r="N739" i="15"/>
  <c r="M739" i="15"/>
  <c r="L739" i="15"/>
  <c r="N735" i="15"/>
  <c r="M735" i="15"/>
  <c r="L735" i="15"/>
  <c r="N731" i="15"/>
  <c r="M731" i="15"/>
  <c r="L731" i="15"/>
  <c r="N727" i="15"/>
  <c r="M727" i="15"/>
  <c r="L727" i="15"/>
  <c r="N723" i="15"/>
  <c r="M723" i="15"/>
  <c r="L723" i="15"/>
  <c r="N719" i="15"/>
  <c r="M719" i="15"/>
  <c r="L719" i="15"/>
  <c r="N715" i="15"/>
  <c r="M715" i="15"/>
  <c r="L715" i="15"/>
  <c r="N711" i="15"/>
  <c r="M711" i="15"/>
  <c r="L711" i="15"/>
  <c r="N707" i="15"/>
  <c r="M707" i="15"/>
  <c r="L707" i="15"/>
  <c r="N703" i="15"/>
  <c r="M703" i="15"/>
  <c r="L703" i="15"/>
  <c r="N699" i="15"/>
  <c r="M699" i="15"/>
  <c r="L699" i="15"/>
  <c r="N695" i="15"/>
  <c r="M695" i="15"/>
  <c r="L695" i="15"/>
  <c r="N691" i="15"/>
  <c r="M691" i="15"/>
  <c r="L691" i="15"/>
  <c r="N687" i="15"/>
  <c r="M687" i="15"/>
  <c r="L687" i="15"/>
  <c r="N683" i="15"/>
  <c r="M683" i="15"/>
  <c r="L683" i="15"/>
  <c r="N679" i="15"/>
  <c r="M679" i="15"/>
  <c r="L679" i="15"/>
  <c r="N675" i="15"/>
  <c r="M675" i="15"/>
  <c r="L675" i="15"/>
  <c r="N671" i="15"/>
  <c r="M671" i="15"/>
  <c r="L671" i="15"/>
  <c r="N667" i="15"/>
  <c r="M667" i="15"/>
  <c r="L667" i="15"/>
  <c r="N663" i="15"/>
  <c r="M663" i="15"/>
  <c r="L663" i="15"/>
  <c r="N659" i="15"/>
  <c r="M659" i="15"/>
  <c r="L659" i="15"/>
  <c r="N655" i="15"/>
  <c r="M655" i="15"/>
  <c r="L655" i="15"/>
  <c r="N651" i="15"/>
  <c r="M651" i="15"/>
  <c r="L651" i="15"/>
  <c r="N647" i="15"/>
  <c r="M647" i="15"/>
  <c r="L647" i="15"/>
  <c r="N643" i="15"/>
  <c r="M643" i="15"/>
  <c r="L643" i="15"/>
  <c r="N639" i="15"/>
  <c r="M639" i="15"/>
  <c r="L639" i="15"/>
  <c r="N635" i="15"/>
  <c r="M635" i="15"/>
  <c r="L635" i="15"/>
  <c r="N631" i="15"/>
  <c r="M631" i="15"/>
  <c r="L631" i="15"/>
  <c r="N2157" i="15"/>
  <c r="M2157" i="15"/>
  <c r="L2157" i="15"/>
  <c r="N623" i="15"/>
  <c r="M623" i="15"/>
  <c r="L623" i="15"/>
  <c r="N619" i="15"/>
  <c r="M619" i="15"/>
  <c r="L619" i="15"/>
  <c r="N615" i="15"/>
  <c r="M615" i="15"/>
  <c r="L615" i="15"/>
  <c r="N611" i="15"/>
  <c r="M611" i="15"/>
  <c r="L611" i="15"/>
  <c r="N607" i="15"/>
  <c r="M607" i="15"/>
  <c r="L607" i="15"/>
  <c r="N603" i="15"/>
  <c r="M603" i="15"/>
  <c r="L603" i="15"/>
  <c r="N599" i="15"/>
  <c r="M599" i="15"/>
  <c r="L599" i="15"/>
  <c r="N595" i="15"/>
  <c r="M595" i="15"/>
  <c r="L595" i="15"/>
  <c r="N591" i="15"/>
  <c r="M591" i="15"/>
  <c r="L591" i="15"/>
  <c r="N587" i="15"/>
  <c r="M587" i="15"/>
  <c r="L587" i="15"/>
  <c r="N583" i="15"/>
  <c r="M583" i="15"/>
  <c r="L583" i="15"/>
  <c r="N579" i="15"/>
  <c r="M579" i="15"/>
  <c r="L579" i="15"/>
  <c r="N575" i="15"/>
  <c r="M575" i="15"/>
  <c r="L575" i="15"/>
  <c r="N571" i="15"/>
  <c r="M571" i="15"/>
  <c r="L571" i="15"/>
  <c r="N567" i="15"/>
  <c r="M567" i="15"/>
  <c r="L567" i="15"/>
  <c r="N563" i="15"/>
  <c r="M563" i="15"/>
  <c r="L563" i="15"/>
  <c r="N559" i="15"/>
  <c r="M559" i="15"/>
  <c r="L559" i="15"/>
  <c r="N555" i="15"/>
  <c r="M555" i="15"/>
  <c r="L555" i="15"/>
  <c r="N551" i="15"/>
  <c r="M551" i="15"/>
  <c r="L551" i="15"/>
  <c r="N547" i="15"/>
  <c r="M547" i="15"/>
  <c r="L547" i="15"/>
  <c r="N543" i="15"/>
  <c r="M543" i="15"/>
  <c r="L543" i="15"/>
  <c r="N539" i="15"/>
  <c r="M539" i="15"/>
  <c r="L539" i="15"/>
  <c r="N535" i="15"/>
  <c r="M535" i="15"/>
  <c r="L535" i="15"/>
  <c r="N531" i="15"/>
  <c r="M531" i="15"/>
  <c r="L531" i="15"/>
  <c r="N527" i="15"/>
  <c r="M527" i="15"/>
  <c r="L527" i="15"/>
  <c r="N523" i="15"/>
  <c r="M523" i="15"/>
  <c r="L523" i="15"/>
  <c r="N519" i="15"/>
  <c r="M519" i="15"/>
  <c r="L519" i="15"/>
  <c r="N515" i="15"/>
  <c r="M515" i="15"/>
  <c r="L515" i="15"/>
  <c r="N511" i="15"/>
  <c r="M511" i="15"/>
  <c r="L511" i="15"/>
  <c r="N507" i="15"/>
  <c r="M507" i="15"/>
  <c r="L507" i="15"/>
  <c r="N503" i="15"/>
  <c r="M503" i="15"/>
  <c r="L503" i="15"/>
  <c r="N499" i="15"/>
  <c r="M499" i="15"/>
  <c r="L499" i="15"/>
  <c r="N495" i="15"/>
  <c r="M495" i="15"/>
  <c r="L495" i="15"/>
  <c r="N491" i="15"/>
  <c r="M491" i="15"/>
  <c r="L491" i="15"/>
  <c r="N487" i="15"/>
  <c r="M487" i="15"/>
  <c r="L487" i="15"/>
  <c r="N483" i="15"/>
  <c r="M483" i="15"/>
  <c r="L483" i="15"/>
  <c r="N479" i="15"/>
  <c r="M479" i="15"/>
  <c r="L479" i="15"/>
  <c r="N475" i="15"/>
  <c r="M475" i="15"/>
  <c r="L475" i="15"/>
  <c r="N471" i="15"/>
  <c r="M471" i="15"/>
  <c r="L471" i="15"/>
  <c r="N467" i="15"/>
  <c r="M467" i="15"/>
  <c r="L467" i="15"/>
  <c r="N463" i="15"/>
  <c r="M463" i="15"/>
  <c r="L463" i="15"/>
  <c r="N459" i="15"/>
  <c r="M459" i="15"/>
  <c r="L459" i="15"/>
  <c r="N455" i="15"/>
  <c r="M455" i="15"/>
  <c r="L455" i="15"/>
  <c r="N451" i="15"/>
  <c r="M451" i="15"/>
  <c r="L451" i="15"/>
  <c r="N627" i="15"/>
  <c r="M627" i="15"/>
  <c r="L627" i="15"/>
  <c r="N443" i="15"/>
  <c r="M443" i="15"/>
  <c r="L443" i="15"/>
  <c r="N439" i="15"/>
  <c r="M439" i="15"/>
  <c r="L439" i="15"/>
  <c r="N435" i="15"/>
  <c r="M435" i="15"/>
  <c r="L435" i="15"/>
  <c r="N431" i="15"/>
  <c r="M431" i="15"/>
  <c r="L431" i="15"/>
  <c r="N427" i="15"/>
  <c r="M427" i="15"/>
  <c r="L427" i="15"/>
  <c r="N423" i="15"/>
  <c r="M423" i="15"/>
  <c r="L423" i="15"/>
  <c r="N419" i="15"/>
  <c r="M419" i="15"/>
  <c r="L419" i="15"/>
  <c r="N415" i="15"/>
  <c r="M415" i="15"/>
  <c r="L415" i="15"/>
  <c r="N411" i="15"/>
  <c r="M411" i="15"/>
  <c r="L411" i="15"/>
  <c r="N407" i="15"/>
  <c r="M407" i="15"/>
  <c r="L407" i="15"/>
  <c r="N403" i="15"/>
  <c r="M403" i="15"/>
  <c r="L403" i="15"/>
  <c r="N399" i="15"/>
  <c r="M399" i="15"/>
  <c r="L399" i="15"/>
  <c r="N395" i="15"/>
  <c r="M395" i="15"/>
  <c r="L395" i="15"/>
  <c r="N391" i="15"/>
  <c r="M391" i="15"/>
  <c r="L391" i="15"/>
  <c r="N387" i="15"/>
  <c r="M387" i="15"/>
  <c r="L387" i="15"/>
  <c r="N383" i="15"/>
  <c r="M383" i="15"/>
  <c r="L383" i="15"/>
  <c r="N379" i="15"/>
  <c r="M379" i="15"/>
  <c r="L379" i="15"/>
  <c r="N375" i="15"/>
  <c r="M375" i="15"/>
  <c r="L375" i="15"/>
  <c r="N371" i="15"/>
  <c r="M371" i="15"/>
  <c r="L371" i="15"/>
  <c r="N367" i="15"/>
  <c r="M367" i="15"/>
  <c r="L367" i="15"/>
  <c r="N363" i="15"/>
  <c r="M363" i="15"/>
  <c r="L363" i="15"/>
  <c r="N359" i="15"/>
  <c r="M359" i="15"/>
  <c r="L359" i="15"/>
  <c r="N355" i="15"/>
  <c r="M355" i="15"/>
  <c r="L355" i="15"/>
  <c r="N351" i="15"/>
  <c r="M351" i="15"/>
  <c r="L351" i="15"/>
  <c r="N347" i="15"/>
  <c r="M347" i="15"/>
  <c r="L347" i="15"/>
  <c r="N343" i="15"/>
  <c r="M343" i="15"/>
  <c r="L343" i="15"/>
  <c r="N339" i="15"/>
  <c r="M339" i="15"/>
  <c r="L339" i="15"/>
  <c r="N335" i="15"/>
  <c r="M335" i="15"/>
  <c r="L335" i="15"/>
  <c r="N331" i="15"/>
  <c r="M331" i="15"/>
  <c r="L331" i="15"/>
  <c r="N327" i="15"/>
  <c r="M327" i="15"/>
  <c r="L327" i="15"/>
  <c r="N323" i="15"/>
  <c r="M323" i="15"/>
  <c r="L323" i="15"/>
  <c r="N319" i="15"/>
  <c r="M319" i="15"/>
  <c r="L319" i="15"/>
  <c r="N315" i="15"/>
  <c r="M315" i="15"/>
  <c r="L315" i="15"/>
  <c r="N311" i="15"/>
  <c r="M311" i="15"/>
  <c r="L311" i="15"/>
  <c r="N307" i="15"/>
  <c r="M307" i="15"/>
  <c r="L307" i="15"/>
  <c r="N303" i="15"/>
  <c r="M303" i="15"/>
  <c r="L303" i="15"/>
  <c r="N299" i="15"/>
  <c r="M299" i="15"/>
  <c r="L299" i="15"/>
  <c r="N295" i="15"/>
  <c r="M295" i="15"/>
  <c r="L295" i="15"/>
  <c r="N291" i="15"/>
  <c r="M291" i="15"/>
  <c r="L291" i="15"/>
  <c r="N287" i="15"/>
  <c r="M287" i="15"/>
  <c r="L287" i="15"/>
  <c r="N283" i="15"/>
  <c r="M283" i="15"/>
  <c r="L283" i="15"/>
  <c r="N279" i="15"/>
  <c r="M279" i="15"/>
  <c r="L279" i="15"/>
  <c r="N275" i="15"/>
  <c r="M275" i="15"/>
  <c r="L275" i="15"/>
  <c r="N271" i="15"/>
  <c r="M271" i="15"/>
  <c r="L271" i="15"/>
  <c r="N1527" i="15"/>
  <c r="M1527" i="15"/>
  <c r="L1527" i="15"/>
  <c r="N263" i="15"/>
  <c r="M263" i="15"/>
  <c r="L263" i="15"/>
  <c r="N259" i="15"/>
  <c r="M259" i="15"/>
  <c r="L259" i="15"/>
  <c r="N255" i="15"/>
  <c r="M255" i="15"/>
  <c r="L255" i="15"/>
  <c r="N251" i="15"/>
  <c r="M251" i="15"/>
  <c r="L251" i="15"/>
  <c r="N247" i="15"/>
  <c r="M247" i="15"/>
  <c r="L247" i="15"/>
  <c r="N243" i="15"/>
  <c r="M243" i="15"/>
  <c r="L243" i="15"/>
  <c r="N239" i="15"/>
  <c r="M239" i="15"/>
  <c r="L239" i="15"/>
  <c r="N235" i="15"/>
  <c r="M235" i="15"/>
  <c r="L235" i="15"/>
  <c r="N231" i="15"/>
  <c r="M231" i="15"/>
  <c r="L231" i="15"/>
  <c r="N227" i="15"/>
  <c r="M227" i="15"/>
  <c r="L227" i="15"/>
  <c r="N223" i="15"/>
  <c r="M223" i="15"/>
  <c r="L223" i="15"/>
  <c r="N219" i="15"/>
  <c r="M219" i="15"/>
  <c r="L219" i="15"/>
  <c r="N215" i="15"/>
  <c r="M215" i="15"/>
  <c r="L215" i="15"/>
  <c r="N211" i="15"/>
  <c r="M211" i="15"/>
  <c r="L211" i="15"/>
  <c r="N207" i="15"/>
  <c r="M207" i="15"/>
  <c r="L207" i="15"/>
  <c r="N203" i="15"/>
  <c r="M203" i="15"/>
  <c r="L203" i="15"/>
  <c r="N199" i="15"/>
  <c r="M199" i="15"/>
  <c r="L199" i="15"/>
  <c r="N195" i="15"/>
  <c r="M195" i="15"/>
  <c r="L195" i="15"/>
  <c r="N191" i="15"/>
  <c r="M191" i="15"/>
  <c r="L191" i="15"/>
  <c r="N187" i="15"/>
  <c r="M187" i="15"/>
  <c r="L187" i="15"/>
  <c r="N183" i="15"/>
  <c r="M183" i="15"/>
  <c r="L183" i="15"/>
  <c r="N179" i="15"/>
  <c r="M179" i="15"/>
  <c r="L179" i="15"/>
  <c r="N175" i="15"/>
  <c r="M175" i="15"/>
  <c r="L175" i="15"/>
  <c r="N171" i="15"/>
  <c r="M171" i="15"/>
  <c r="L171" i="15"/>
  <c r="N167" i="15"/>
  <c r="M167" i="15"/>
  <c r="L167" i="15"/>
  <c r="N163" i="15"/>
  <c r="M163" i="15"/>
  <c r="L163" i="15"/>
  <c r="N159" i="15"/>
  <c r="M159" i="15"/>
  <c r="L159" i="15"/>
  <c r="N155" i="15"/>
  <c r="M155" i="15"/>
  <c r="L155" i="15"/>
  <c r="N151" i="15"/>
  <c r="M151" i="15"/>
  <c r="L151" i="15"/>
  <c r="N147" i="15"/>
  <c r="M147" i="15"/>
  <c r="L147" i="15"/>
  <c r="N143" i="15"/>
  <c r="M143" i="15"/>
  <c r="L143" i="15"/>
  <c r="N139" i="15"/>
  <c r="M139" i="15"/>
  <c r="L139" i="15"/>
  <c r="N135" i="15"/>
  <c r="M135" i="15"/>
  <c r="L135" i="15"/>
  <c r="N131" i="15"/>
  <c r="M131" i="15"/>
  <c r="L131" i="15"/>
  <c r="N127" i="15"/>
  <c r="M127" i="15"/>
  <c r="L127" i="15"/>
  <c r="N123" i="15"/>
  <c r="M123" i="15"/>
  <c r="L123" i="15"/>
  <c r="N119" i="15"/>
  <c r="M119" i="15"/>
  <c r="L119" i="15"/>
  <c r="N115" i="15"/>
  <c r="M115" i="15"/>
  <c r="L115" i="15"/>
  <c r="N111" i="15"/>
  <c r="M111" i="15"/>
  <c r="L111" i="15"/>
  <c r="N107" i="15"/>
  <c r="M107" i="15"/>
  <c r="L107" i="15"/>
  <c r="N103" i="15"/>
  <c r="L103" i="15"/>
  <c r="M103" i="15"/>
  <c r="N99" i="15"/>
  <c r="M99" i="15"/>
  <c r="L99" i="15"/>
  <c r="N95" i="15"/>
  <c r="M95" i="15"/>
  <c r="L95" i="15"/>
  <c r="N6" i="15"/>
  <c r="M6" i="15"/>
  <c r="L6" i="15"/>
  <c r="N537" i="15"/>
  <c r="M537" i="15"/>
  <c r="L537" i="15"/>
  <c r="N89" i="15"/>
  <c r="M89" i="15"/>
  <c r="L89" i="15"/>
  <c r="N84" i="15"/>
  <c r="M84" i="15"/>
  <c r="L84" i="15"/>
  <c r="N80" i="15"/>
  <c r="M80" i="15"/>
  <c r="L80" i="15"/>
  <c r="N76" i="15"/>
  <c r="M76" i="15"/>
  <c r="L76" i="15"/>
  <c r="N72" i="15"/>
  <c r="M72" i="15"/>
  <c r="L72" i="15"/>
  <c r="N68" i="15"/>
  <c r="M68" i="15"/>
  <c r="L68" i="15"/>
  <c r="N64" i="15"/>
  <c r="M64" i="15"/>
  <c r="L64" i="15"/>
  <c r="N60" i="15"/>
  <c r="M60" i="15"/>
  <c r="L60" i="15"/>
  <c r="N56" i="15"/>
  <c r="M56" i="15"/>
  <c r="L56" i="15"/>
  <c r="N52" i="15"/>
  <c r="M52" i="15"/>
  <c r="L52" i="15"/>
  <c r="N48" i="15"/>
  <c r="M48" i="15"/>
  <c r="L48" i="15"/>
  <c r="N44" i="15"/>
  <c r="L44" i="15"/>
  <c r="M44" i="15"/>
  <c r="N40" i="15"/>
  <c r="M40" i="15"/>
  <c r="L40" i="15"/>
  <c r="N36" i="15"/>
  <c r="M36" i="15"/>
  <c r="L36" i="15"/>
  <c r="N32" i="15"/>
  <c r="M32" i="15"/>
  <c r="L32" i="15"/>
  <c r="N28" i="15"/>
  <c r="M28" i="15"/>
  <c r="L28" i="15"/>
  <c r="N24" i="15"/>
  <c r="M24" i="15"/>
  <c r="L24" i="15"/>
  <c r="N20" i="15"/>
  <c r="M20" i="15"/>
  <c r="L20" i="15"/>
  <c r="N16" i="15"/>
  <c r="M16" i="15"/>
  <c r="L16" i="15"/>
  <c r="N12" i="15"/>
  <c r="M12" i="15"/>
  <c r="L12" i="15"/>
  <c r="L8" i="15"/>
  <c r="L4315" i="15"/>
  <c r="L4311" i="15"/>
  <c r="L4307" i="15"/>
  <c r="L4303" i="15"/>
  <c r="L4299" i="15"/>
  <c r="L4295" i="15"/>
  <c r="L4291" i="15"/>
  <c r="L4287" i="15"/>
  <c r="L4283" i="15"/>
  <c r="L4279" i="15"/>
  <c r="L4275" i="15"/>
  <c r="L4271" i="15"/>
  <c r="L4267" i="15"/>
  <c r="L4263" i="15"/>
  <c r="L4259" i="15"/>
  <c r="L4255" i="15"/>
  <c r="L4251" i="15"/>
  <c r="L4247" i="15"/>
  <c r="L4243" i="15"/>
  <c r="L4239" i="15"/>
  <c r="L4235" i="15"/>
  <c r="L4231" i="15"/>
  <c r="L1887" i="15"/>
  <c r="L4223" i="15"/>
  <c r="L4219" i="15"/>
  <c r="L4215" i="15"/>
  <c r="L4211" i="15"/>
  <c r="L4207" i="15"/>
  <c r="L4203" i="15"/>
  <c r="L4199" i="15"/>
  <c r="L4195" i="15"/>
  <c r="L4191" i="15"/>
  <c r="L4187" i="15"/>
  <c r="L4183" i="15"/>
  <c r="L4179" i="15"/>
  <c r="L4175" i="15"/>
  <c r="L4171" i="15"/>
  <c r="L4167" i="15"/>
  <c r="L4163" i="15"/>
  <c r="L4159" i="15"/>
  <c r="L4155" i="15"/>
  <c r="L4151" i="15"/>
  <c r="L4147" i="15"/>
  <c r="L4143" i="15"/>
  <c r="L4139" i="15"/>
  <c r="L4135" i="15"/>
  <c r="L4131" i="15"/>
  <c r="L4127" i="15"/>
  <c r="L4128" i="15"/>
  <c r="L4119" i="15"/>
  <c r="L4115" i="15"/>
  <c r="L4111" i="15"/>
  <c r="L4107" i="15"/>
  <c r="L4108" i="15"/>
  <c r="L4099" i="15"/>
  <c r="L4095" i="15"/>
  <c r="L4091" i="15"/>
  <c r="L4087" i="15"/>
  <c r="L4088" i="15"/>
  <c r="L4079" i="15"/>
  <c r="L4075" i="15"/>
  <c r="L4071" i="15"/>
  <c r="L4067" i="15"/>
  <c r="L4068" i="15"/>
  <c r="L4059" i="15"/>
  <c r="L4055" i="15"/>
  <c r="L4051" i="15"/>
  <c r="L267" i="15"/>
  <c r="L4043" i="15"/>
  <c r="L4039" i="15"/>
  <c r="L4035" i="15"/>
  <c r="L4031" i="15"/>
  <c r="L4027" i="15"/>
  <c r="L4023" i="15"/>
  <c r="L4019" i="15"/>
  <c r="L4015" i="15"/>
  <c r="L4011" i="15"/>
  <c r="L4007" i="15"/>
  <c r="L4003" i="15"/>
  <c r="L3999" i="15"/>
  <c r="L3995" i="15"/>
  <c r="L3991" i="15"/>
  <c r="L3987" i="15"/>
  <c r="L3983" i="15"/>
  <c r="L3979" i="15"/>
  <c r="L3975" i="15"/>
  <c r="L3971" i="15"/>
  <c r="L3967" i="15"/>
  <c r="L3963" i="15"/>
  <c r="L3959" i="15"/>
  <c r="L3955" i="15"/>
  <c r="L3951" i="15"/>
  <c r="L3947" i="15"/>
  <c r="L3943" i="15"/>
  <c r="L3939" i="15"/>
  <c r="L3935" i="15"/>
  <c r="L3931" i="15"/>
  <c r="L3927" i="15"/>
  <c r="L3923" i="15"/>
  <c r="L3919" i="15"/>
  <c r="L3915" i="15"/>
  <c r="L3911" i="15"/>
  <c r="L3907" i="15"/>
  <c r="L3903" i="15"/>
  <c r="L3899" i="15"/>
  <c r="L3895" i="15"/>
  <c r="L3891" i="15"/>
  <c r="L3887" i="15"/>
  <c r="L3883" i="15"/>
  <c r="L3879" i="15"/>
  <c r="L3875" i="15"/>
  <c r="L3871" i="15"/>
  <c r="L1707" i="15"/>
  <c r="L3863" i="15"/>
  <c r="L3859" i="15"/>
  <c r="L3855" i="15"/>
  <c r="L3851" i="15"/>
  <c r="L3847" i="15"/>
  <c r="L3843" i="15"/>
  <c r="L3839" i="15"/>
  <c r="L3835" i="15"/>
  <c r="L3831" i="15"/>
  <c r="L3827" i="15"/>
  <c r="L3823" i="15"/>
  <c r="L3819" i="15"/>
  <c r="L3815" i="15"/>
  <c r="L3811" i="15"/>
  <c r="L3807" i="15"/>
  <c r="L3803" i="15"/>
  <c r="L3799" i="15"/>
  <c r="L3795" i="15"/>
  <c r="L3791" i="15"/>
  <c r="L3787" i="15"/>
  <c r="L3783" i="15"/>
  <c r="L3779" i="15"/>
  <c r="L3775" i="15"/>
  <c r="L3771" i="15"/>
  <c r="L3767" i="15"/>
  <c r="L3763" i="15"/>
  <c r="L3759" i="15"/>
  <c r="L3755" i="15"/>
  <c r="L3751" i="15"/>
  <c r="L3747" i="15"/>
  <c r="L3743" i="15"/>
  <c r="L3739" i="15"/>
  <c r="L3735" i="15"/>
  <c r="L3731" i="15"/>
  <c r="L3727" i="15"/>
  <c r="L3723" i="15"/>
  <c r="L3719" i="15"/>
  <c r="L3715" i="15"/>
  <c r="L3711" i="15"/>
  <c r="L3707" i="15"/>
  <c r="L3703" i="15"/>
  <c r="L3699" i="15"/>
  <c r="L3695" i="15"/>
  <c r="L3691" i="15"/>
  <c r="L3237" i="15"/>
  <c r="L3683" i="15"/>
  <c r="L3679" i="15"/>
  <c r="L3675" i="15"/>
  <c r="L3671" i="15"/>
  <c r="L3667" i="15"/>
  <c r="L3663" i="15"/>
  <c r="L3659" i="15"/>
  <c r="L3655" i="15"/>
  <c r="L3651" i="15"/>
  <c r="L3647" i="15"/>
  <c r="L3643" i="15"/>
  <c r="L3639" i="15"/>
  <c r="L3635" i="15"/>
  <c r="L3631" i="15"/>
  <c r="L3627" i="15"/>
  <c r="L3623" i="15"/>
  <c r="L3619" i="15"/>
  <c r="L3615" i="15"/>
  <c r="L3611" i="15"/>
  <c r="L3607" i="15"/>
  <c r="L3603" i="15"/>
  <c r="L3599" i="15"/>
  <c r="L3595" i="15"/>
  <c r="L3591" i="15"/>
  <c r="L3587" i="15"/>
  <c r="L3583" i="15"/>
  <c r="L3579" i="15"/>
  <c r="L3575" i="15"/>
  <c r="L3571" i="15"/>
  <c r="L3567" i="15"/>
  <c r="L3563" i="15"/>
  <c r="L3559" i="15"/>
  <c r="L3555" i="15"/>
  <c r="L3551" i="15"/>
  <c r="L3547" i="15"/>
  <c r="L3543" i="15"/>
  <c r="L3539" i="15"/>
  <c r="L3535" i="15"/>
  <c r="L3531" i="15"/>
  <c r="L3527" i="15"/>
  <c r="L3523" i="15"/>
  <c r="L3519" i="15"/>
  <c r="L3515" i="15"/>
  <c r="L3426" i="15"/>
  <c r="L3507" i="15"/>
  <c r="L3508" i="15"/>
  <c r="L3504" i="15"/>
  <c r="L3500" i="15"/>
  <c r="L3496" i="15"/>
  <c r="L3487" i="15"/>
  <c r="L3488" i="15"/>
  <c r="L3484" i="15"/>
  <c r="L3480" i="15"/>
  <c r="L3476" i="15"/>
  <c r="L3467" i="15"/>
  <c r="L3468" i="15"/>
  <c r="L3464" i="15"/>
  <c r="L3460" i="15"/>
  <c r="L3456" i="15"/>
  <c r="L3447" i="15"/>
  <c r="L3448" i="15"/>
  <c r="L3444" i="15"/>
  <c r="L3440" i="15"/>
  <c r="L3436" i="15"/>
  <c r="L3427" i="15"/>
  <c r="L3428" i="15"/>
  <c r="L3419" i="15"/>
  <c r="L3415" i="15"/>
  <c r="L3411" i="15"/>
  <c r="L3407" i="15"/>
  <c r="L3403" i="15"/>
  <c r="L3399" i="15"/>
  <c r="L3395" i="15"/>
  <c r="L3391" i="15"/>
  <c r="L3387" i="15"/>
  <c r="L3383" i="15"/>
  <c r="L3379" i="15"/>
  <c r="L3375" i="15"/>
  <c r="L3371" i="15"/>
  <c r="L3367" i="15"/>
  <c r="L3363" i="15"/>
  <c r="L3359" i="15"/>
  <c r="L3355" i="15"/>
  <c r="L3351" i="15"/>
  <c r="L3347" i="15"/>
  <c r="L3343" i="15"/>
  <c r="L3339" i="15"/>
  <c r="L3335" i="15"/>
  <c r="L3331" i="15"/>
  <c r="L1257" i="15"/>
  <c r="L3323" i="15"/>
  <c r="L3319" i="15"/>
  <c r="L3315" i="15"/>
  <c r="L3311" i="15"/>
  <c r="L3307" i="15"/>
  <c r="L3303" i="15"/>
  <c r="L3299" i="15"/>
  <c r="L3295" i="15"/>
  <c r="L3291" i="15"/>
  <c r="L3287" i="15"/>
  <c r="L3282" i="15"/>
  <c r="L3277" i="15"/>
  <c r="L3272" i="15"/>
  <c r="L3262" i="15"/>
  <c r="L3246" i="15"/>
  <c r="L3230" i="15"/>
  <c r="L3214" i="15"/>
  <c r="L3198" i="15"/>
  <c r="L3182" i="15"/>
  <c r="L3166" i="15"/>
  <c r="L3150" i="15"/>
  <c r="L3134" i="15"/>
  <c r="L3118" i="15"/>
  <c r="L3102" i="15"/>
  <c r="L3086" i="15"/>
  <c r="L3070" i="15"/>
  <c r="L3054" i="15"/>
  <c r="L3038" i="15"/>
  <c r="L3022" i="15"/>
  <c r="L3006" i="15"/>
  <c r="L2990" i="15"/>
  <c r="L2974" i="15"/>
  <c r="L2958" i="15"/>
  <c r="L2942" i="15"/>
  <c r="L2926" i="15"/>
  <c r="L2910" i="15"/>
  <c r="L2894" i="15"/>
  <c r="L2878" i="15"/>
  <c r="L2862" i="15"/>
  <c r="L2846" i="15"/>
  <c r="L2830" i="15"/>
  <c r="L2814" i="15"/>
  <c r="L2798" i="15"/>
  <c r="L2782" i="15"/>
  <c r="L2766" i="15"/>
  <c r="L2750" i="15"/>
  <c r="L2734" i="15"/>
  <c r="L2718" i="15"/>
  <c r="L2702" i="15"/>
  <c r="L2686" i="15"/>
  <c r="L2670" i="15"/>
  <c r="L2654" i="15"/>
  <c r="L2638" i="15"/>
  <c r="L2622" i="15"/>
  <c r="L2606" i="15"/>
  <c r="L2590" i="15"/>
  <c r="L2574" i="15"/>
  <c r="L2558" i="15"/>
  <c r="L2542" i="15"/>
  <c r="L2526" i="15"/>
  <c r="L2510" i="15"/>
  <c r="L2494" i="15"/>
  <c r="L2478" i="15"/>
  <c r="L2462" i="15"/>
  <c r="L2446" i="15"/>
  <c r="L2430" i="15"/>
  <c r="L2414" i="15"/>
  <c r="L2398" i="15"/>
  <c r="L2382" i="15"/>
  <c r="L2366" i="15"/>
  <c r="L2350" i="15"/>
  <c r="L2334" i="15"/>
  <c r="L2318" i="15"/>
  <c r="L2302" i="15"/>
  <c r="L2286" i="15"/>
  <c r="L2270" i="15"/>
  <c r="L2254" i="15"/>
  <c r="L2243" i="15"/>
  <c r="L2227" i="15"/>
  <c r="L2211" i="15"/>
  <c r="L2195" i="15"/>
  <c r="L2179" i="15"/>
  <c r="L2158" i="15"/>
  <c r="L2142" i="15"/>
  <c r="L2126" i="15"/>
  <c r="L2110" i="15"/>
  <c r="L2094" i="15"/>
  <c r="L2078" i="15"/>
  <c r="L2062" i="15"/>
  <c r="L2046" i="15"/>
  <c r="L2030" i="15"/>
  <c r="L2014" i="15"/>
  <c r="L1998" i="15"/>
  <c r="L1982" i="15"/>
  <c r="L1966" i="15"/>
  <c r="L1950" i="15"/>
  <c r="L1934" i="15"/>
  <c r="L1918" i="15"/>
  <c r="L1902" i="15"/>
  <c r="L1886" i="15"/>
  <c r="L1870" i="15"/>
  <c r="L1854" i="15"/>
  <c r="L1838" i="15"/>
  <c r="L1822" i="15"/>
  <c r="L1806" i="15"/>
  <c r="L1790" i="15"/>
  <c r="L1774" i="15"/>
  <c r="L1758" i="15"/>
  <c r="L1742" i="15"/>
  <c r="L1726" i="15"/>
  <c r="L1710" i="15"/>
  <c r="L1694" i="15"/>
  <c r="L1678" i="15"/>
  <c r="L1662" i="15"/>
  <c r="L1646" i="15"/>
  <c r="L1630" i="15"/>
  <c r="L1614" i="15"/>
  <c r="L1598" i="15"/>
  <c r="L1582" i="15"/>
  <c r="L1566" i="15"/>
  <c r="L1550" i="15"/>
  <c r="L1534" i="15"/>
  <c r="L1518" i="15"/>
  <c r="L1502" i="15"/>
  <c r="L1486" i="15"/>
  <c r="L1470" i="15"/>
  <c r="L1454" i="15"/>
  <c r="L1438" i="15"/>
  <c r="L1422" i="15"/>
  <c r="L1406" i="15"/>
  <c r="L1390" i="15"/>
  <c r="L1374" i="15"/>
  <c r="L1358" i="15"/>
  <c r="L1342" i="15"/>
  <c r="L1326" i="15"/>
  <c r="L1310" i="15"/>
  <c r="L1292" i="15"/>
  <c r="L1271" i="15"/>
  <c r="L1249" i="15"/>
  <c r="L1225" i="15"/>
  <c r="L1193" i="15"/>
  <c r="L1166" i="15"/>
  <c r="L1134" i="15"/>
  <c r="L1102" i="15"/>
  <c r="L1065" i="15"/>
  <c r="L1021" i="15"/>
  <c r="L957" i="15"/>
  <c r="L893" i="15"/>
  <c r="L829" i="15"/>
  <c r="L765" i="15"/>
  <c r="L701" i="15"/>
  <c r="L637" i="15"/>
  <c r="L573" i="15"/>
  <c r="L509" i="15"/>
  <c r="L445" i="15"/>
  <c r="L381" i="15"/>
  <c r="L317" i="15"/>
  <c r="L253" i="15"/>
  <c r="L189" i="15"/>
  <c r="L125" i="15"/>
  <c r="L66" i="15"/>
  <c r="M4313" i="15"/>
  <c r="M4249" i="15"/>
  <c r="M4185" i="15"/>
  <c r="M4121" i="15"/>
  <c r="M4057" i="15"/>
  <c r="M3993" i="15"/>
  <c r="M3929" i="15"/>
  <c r="M3865" i="15"/>
  <c r="M3801" i="15"/>
  <c r="M3737" i="15"/>
  <c r="M3673" i="15"/>
  <c r="M3585" i="15"/>
  <c r="M3457" i="15"/>
  <c r="M3272" i="15"/>
  <c r="M3016" i="15"/>
  <c r="M2760" i="15"/>
  <c r="M2504" i="15"/>
  <c r="M2163" i="15"/>
  <c r="M1992" i="15"/>
  <c r="M1736" i="15"/>
  <c r="M1480" i="15"/>
  <c r="M1117" i="15"/>
  <c r="N4163" i="15"/>
  <c r="M4321" i="15"/>
  <c r="N4321" i="15"/>
  <c r="L4320" i="15"/>
  <c r="N4320" i="15"/>
  <c r="N4319" i="15"/>
  <c r="M4319" i="15"/>
  <c r="L4318" i="15"/>
  <c r="M4318" i="15"/>
</calcChain>
</file>

<file path=xl/sharedStrings.xml><?xml version="1.0" encoding="utf-8"?>
<sst xmlns="http://schemas.openxmlformats.org/spreadsheetml/2006/main" count="27799" uniqueCount="290">
  <si>
    <t>00-01</t>
  </si>
  <si>
    <t>AMERICAN INDIAN</t>
  </si>
  <si>
    <t>no</t>
  </si>
  <si>
    <t>yes</t>
  </si>
  <si>
    <t>ASIAN</t>
  </si>
  <si>
    <t>BLACK</t>
  </si>
  <si>
    <t>HISPANIC</t>
  </si>
  <si>
    <t>WHITE</t>
  </si>
  <si>
    <t>13-14</t>
  </si>
  <si>
    <t>14-15</t>
  </si>
  <si>
    <t>15-16</t>
  </si>
  <si>
    <t>16-17</t>
  </si>
  <si>
    <t>99-00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</si>
  <si>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</si>
  <si>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</si>
  <si>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</si>
  <si>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</si>
  <si>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</si>
  <si>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</si>
  <si>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</si>
  <si>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</si>
  <si>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</si>
  <si>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</si>
  <si>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11-12</t>
  </si>
  <si>
    <t>12-13</t>
  </si>
  <si>
    <t>datayear</t>
  </si>
  <si>
    <t>studentgroup</t>
  </si>
  <si>
    <t>metro7county</t>
  </si>
  <si>
    <t>RaceTotalEnrolled</t>
  </si>
  <si>
    <t>LeavingTrad</t>
  </si>
  <si>
    <t>LeavingCharter</t>
  </si>
  <si>
    <t>Coming</t>
  </si>
  <si>
    <t>Residents</t>
  </si>
  <si>
    <t>Row Labels</t>
  </si>
  <si>
    <t>Grand Total</t>
  </si>
  <si>
    <t>Column Labels</t>
  </si>
  <si>
    <t>Sum of Residents</t>
  </si>
  <si>
    <t>PctLeaving</t>
  </si>
  <si>
    <t>Sum of PctLeaving</t>
  </si>
  <si>
    <t>Group</t>
  </si>
  <si>
    <t>Metro 7 county</t>
  </si>
  <si>
    <t>Outside 7 county metro</t>
  </si>
  <si>
    <t>CORE CITIES</t>
  </si>
  <si>
    <t>OUT STATE</t>
  </si>
  <si>
    <t>SUBURBS</t>
  </si>
  <si>
    <t>location</t>
  </si>
  <si>
    <t>group</t>
  </si>
  <si>
    <t>year</t>
  </si>
  <si>
    <t>core cities only</t>
  </si>
  <si>
    <t>0001-03-000</t>
  </si>
  <si>
    <t>Minneapolis Public School Dist.</t>
  </si>
  <si>
    <t>0006-03-000</t>
  </si>
  <si>
    <t>South St. Paul Public School Dist.</t>
  </si>
  <si>
    <t>0011-01-000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</si>
  <si>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</si>
  <si>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</si>
  <si>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</si>
  <si>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</si>
  <si>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</si>
  <si>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</si>
  <si>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</si>
  <si>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</si>
  <si>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</si>
  <si>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</si>
  <si>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</si>
  <si>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0108-01-000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</si>
  <si>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</si>
  <si>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</si>
  <si>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</si>
  <si>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</si>
  <si>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</si>
  <si>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</si>
  <si>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</si>
  <si>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</si>
  <si>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</si>
  <si>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</si>
  <si>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</si>
  <si>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</si>
  <si>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</si>
  <si>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</si>
  <si>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</si>
  <si>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</si>
  <si>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</si>
  <si>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</si>
  <si>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</si>
  <si>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</si>
  <si>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</si>
  <si>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</si>
  <si>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</si>
  <si>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</si>
  <si>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</si>
  <si>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</si>
  <si>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</si>
  <si>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</si>
  <si>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</si>
  <si>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</si>
  <si>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</si>
  <si>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</si>
  <si>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</si>
  <si>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</si>
  <si>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</si>
  <si>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</si>
  <si>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</si>
  <si>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</si>
  <si>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</si>
  <si>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</si>
  <si>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</si>
  <si>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</si>
  <si>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</si>
  <si>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</si>
  <si>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</si>
  <si>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</si>
  <si>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</si>
  <si>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</si>
  <si>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</si>
  <si>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</si>
  <si>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</si>
  <si>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0621-01-000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</si>
  <si>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</si>
  <si>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</si>
  <si>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</si>
  <si>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</si>
  <si>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</si>
  <si>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</si>
  <si>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</si>
  <si>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</si>
  <si>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</si>
  <si>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0716-01-000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</si>
  <si>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</si>
  <si>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</si>
  <si>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</si>
  <si>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</si>
  <si>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</si>
  <si>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</si>
  <si>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</si>
  <si>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</si>
  <si>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</si>
  <si>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0831-01-000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</si>
  <si>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</si>
  <si>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</si>
  <si>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</si>
  <si>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</si>
  <si>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</si>
  <si>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</si>
  <si>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</si>
  <si>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districtid</t>
  </si>
  <si>
    <t>districtname</t>
  </si>
  <si>
    <t>race_enrolled</t>
  </si>
  <si>
    <t>leavingtrad</t>
  </si>
  <si>
    <t>leavingcharter</t>
  </si>
  <si>
    <t>comingin</t>
  </si>
  <si>
    <t>Pct leaving</t>
  </si>
  <si>
    <t>Pctleav trad</t>
  </si>
  <si>
    <t>Pct Leav charter</t>
  </si>
  <si>
    <t>data year lookup table</t>
  </si>
  <si>
    <t>Minneapolis</t>
  </si>
  <si>
    <t>st paul</t>
  </si>
  <si>
    <t>Bloomington</t>
  </si>
  <si>
    <t>Anoka-Hennepin</t>
  </si>
  <si>
    <t>Columbia Heights</t>
  </si>
  <si>
    <t>name</t>
  </si>
  <si>
    <t>leaving trad</t>
  </si>
  <si>
    <t>leaving charter</t>
  </si>
  <si>
    <t>coming</t>
  </si>
  <si>
    <t>residents</t>
  </si>
  <si>
    <t>pctleaving</t>
  </si>
  <si>
    <t>enroll</t>
  </si>
  <si>
    <t>all races combined -- 2016-17</t>
  </si>
  <si>
    <t>Brooklyn Center</t>
  </si>
  <si>
    <t>Eden Prairie</t>
  </si>
  <si>
    <t>Osseo</t>
  </si>
  <si>
    <t>Hopkins</t>
  </si>
  <si>
    <t>RESIDENTS BY RACE</t>
  </si>
  <si>
    <t>White</t>
  </si>
  <si>
    <t>Hispanic</t>
  </si>
  <si>
    <t>Black</t>
  </si>
  <si>
    <t>Asian</t>
  </si>
  <si>
    <t>AmIndian</t>
  </si>
  <si>
    <t>Enrolled by race --- St Paul</t>
  </si>
  <si>
    <t>total</t>
  </si>
  <si>
    <t>Pct change</t>
  </si>
  <si>
    <t>Yr</t>
  </si>
  <si>
    <t>Asian population in St Paul</t>
  </si>
  <si>
    <t>Number of "residents" -- all races</t>
  </si>
  <si>
    <t>Pct change since 2013</t>
  </si>
  <si>
    <t>EnrolledResidents</t>
  </si>
  <si>
    <t>TotalLeaving</t>
  </si>
  <si>
    <t>Black kids in Minneapolis</t>
  </si>
  <si>
    <t>Enrolled</t>
  </si>
  <si>
    <t>LeavingTotal</t>
  </si>
  <si>
    <t>White students in Minneapolis</t>
  </si>
  <si>
    <t>Asian students in Minneapolis</t>
  </si>
  <si>
    <t>Asian students in St. Paul</t>
  </si>
  <si>
    <t>White students in ST Paul</t>
  </si>
  <si>
    <t>Minnetonka</t>
  </si>
  <si>
    <t>Mahtomedi</t>
  </si>
  <si>
    <t>Orono</t>
  </si>
  <si>
    <t>Edina</t>
  </si>
  <si>
    <t>Centennial</t>
  </si>
  <si>
    <t>Randolph</t>
  </si>
  <si>
    <t>Roseville</t>
  </si>
  <si>
    <t>Fridley</t>
  </si>
  <si>
    <t>Mounds View</t>
  </si>
  <si>
    <t>Lakeville</t>
  </si>
  <si>
    <t>Robbinsdale</t>
  </si>
  <si>
    <t>Richfield</t>
  </si>
  <si>
    <t>North St Paul-Maplewood Oakdale</t>
  </si>
  <si>
    <t>Waconia</t>
  </si>
  <si>
    <t>Jordan</t>
  </si>
  <si>
    <t>Westonka</t>
  </si>
  <si>
    <t>Wayzata</t>
  </si>
  <si>
    <t>Forest Lake</t>
  </si>
  <si>
    <t>Farmington</t>
  </si>
  <si>
    <t>St. Paul</t>
  </si>
  <si>
    <t>Belle Plaine</t>
  </si>
  <si>
    <t>Hastings</t>
  </si>
  <si>
    <t>Shakopee</t>
  </si>
  <si>
    <t>Central</t>
  </si>
  <si>
    <t>Burnsville</t>
  </si>
  <si>
    <t>St. Francis</t>
  </si>
  <si>
    <t>South St. Paul</t>
  </si>
  <si>
    <t>St. Louis Park</t>
  </si>
  <si>
    <t>Watertown-Mayer</t>
  </si>
  <si>
    <t>Stillwater Area</t>
  </si>
  <si>
    <t>South Washington County</t>
  </si>
  <si>
    <t>St. Anthony-New Brighton</t>
  </si>
  <si>
    <t>Prior Lake-Savage Area</t>
  </si>
  <si>
    <t>New Prague Area</t>
  </si>
  <si>
    <t>Spring Lake Park Public</t>
  </si>
  <si>
    <t>Inver Grove Heights</t>
  </si>
  <si>
    <t>Eastern Carver County</t>
  </si>
  <si>
    <t>Coming IN</t>
  </si>
  <si>
    <t>Leaving</t>
  </si>
  <si>
    <t>Staying Put</t>
  </si>
  <si>
    <t>Enrollment by race</t>
  </si>
  <si>
    <t>%AmIndian</t>
  </si>
  <si>
    <t>%Asian</t>
  </si>
  <si>
    <t>%Black</t>
  </si>
  <si>
    <t>%Hispanic</t>
  </si>
  <si>
    <t>%White</t>
  </si>
  <si>
    <t>Total enrollment</t>
  </si>
  <si>
    <t>St Paul</t>
  </si>
  <si>
    <t>Last 10</t>
  </si>
  <si>
    <t>Last 20</t>
  </si>
  <si>
    <t>Out State Districts</t>
  </si>
  <si>
    <t>Suburban Districts</t>
  </si>
  <si>
    <t>All districts in Mpls or St Paul</t>
  </si>
  <si>
    <t>Minneapolis Public Schools</t>
  </si>
  <si>
    <t>St Paul Public Schools</t>
  </si>
  <si>
    <t>yr</t>
  </si>
  <si>
    <t>total enroll</t>
  </si>
  <si>
    <t>Sum of total enroll</t>
  </si>
  <si>
    <t>Pct chg 10</t>
  </si>
  <si>
    <t>district</t>
  </si>
  <si>
    <t>white</t>
  </si>
  <si>
    <t>White Staying</t>
  </si>
  <si>
    <t>White Coming</t>
  </si>
  <si>
    <t>Minority staying</t>
  </si>
  <si>
    <t>Minority Coming IN</t>
  </si>
  <si>
    <t>tweaked due to redactions</t>
  </si>
  <si>
    <t>Staying</t>
  </si>
  <si>
    <t>Minority Staying</t>
  </si>
  <si>
    <t>Minority Coming In</t>
  </si>
  <si>
    <t>White Bear Lake</t>
  </si>
  <si>
    <t>Open Enroll</t>
  </si>
  <si>
    <t>Charter</t>
  </si>
  <si>
    <t>enrolled</t>
  </si>
  <si>
    <t>Data year</t>
  </si>
  <si>
    <t>Suburbs</t>
  </si>
  <si>
    <t>Sum of TotalLeaving</t>
  </si>
  <si>
    <t>%Am Indin</t>
  </si>
  <si>
    <t>%Hisp</t>
  </si>
  <si>
    <t>Sum of race_enrolled</t>
  </si>
  <si>
    <t>Total</t>
  </si>
  <si>
    <t>St Paul - Enrolled</t>
  </si>
  <si>
    <t>St Paul -Residents</t>
  </si>
  <si>
    <t>Mpls -Enrolled</t>
  </si>
  <si>
    <t>Mpls -Residents</t>
  </si>
  <si>
    <t>inner</t>
  </si>
  <si>
    <t>core</t>
  </si>
  <si>
    <t>outer</t>
  </si>
  <si>
    <t>Sum of leaving -- from main open enroll data</t>
  </si>
  <si>
    <t>Sum of leaving charter</t>
  </si>
  <si>
    <t>Sum of residents</t>
  </si>
  <si>
    <t>OpenEnroll</t>
  </si>
  <si>
    <t>Leaving Open Enroll</t>
  </si>
  <si>
    <t>Coming In</t>
  </si>
  <si>
    <t xml:space="preserve">Ratio </t>
  </si>
  <si>
    <t>Total Leaving</t>
  </si>
  <si>
    <t>revised aug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</si>
</sst>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_);_(* \(#,##0\);_(* &quot;-&quot;??_);_(@_)"/>
    <numFmt numFmtId="165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0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0" applyNumberFormat="1" applyAlignment="1">
      <alignment horizontal="left"/>
    </xf>
    <xf numFmtId="164" fontId="0" fillId="0" borderId="0" xfId="0" applyNumberFormat="1"/>
    <xf numFmtId="0" fontId="0" fillId="3" borderId="0" xfId="0" applyFill="1" applyAlignment="1">
      <alignment wrapText="1"/>
    </xf>
    <xf numFmtId="0" fontId="0" fillId="3" borderId="0" xfId="0" applyFill="1"/>
    <xf numFmtId="1" fontId="0" fillId="0" borderId="0" xfId="1" applyNumberFormat="1" applyFont="1"/>
    <xf numFmtId="1" fontId="0" fillId="0" borderId="0" xfId="0" applyNumberFormat="1"/>
    <xf numFmtId="165" fontId="0" fillId="0" borderId="0" xfId="0" applyNumberFormat="1"/>
    <xf numFmtId="0" fontId="2" fillId="2" borderId="0" xfId="0" applyFont="1" applyFill="1"/>
    <xf numFmtId="0" fontId="2" fillId="2" borderId="0" xfId="0" applyFont="1" applyFill="1" applyBorder="1"/>
    <xf numFmtId="0" fontId="3" fillId="0" borderId="2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3" fillId="0" borderId="2" xfId="0" applyFont="1" applyBorder="1" applyAlignment="1">
      <alignment horizontal="right" wrapText="1"/>
    </xf>
    <xf numFmtId="0" fontId="3" fillId="3" borderId="2" xfId="0" applyFont="1" applyFill="1" applyBorder="1" applyAlignment="1">
      <alignment wrapText="1"/>
    </xf>
    <xf numFmtId="0" fontId="3" fillId="3" borderId="2" xfId="0" applyFont="1" applyFill="1" applyBorder="1" applyAlignment="1">
      <alignment horizontal="right" wrapText="1"/>
    </xf>
    <xf numFmtId="0" fontId="0" fillId="0" borderId="0" xfId="0" applyAlignment="1">
      <alignment wrapText="1"/>
    </xf>
    <xf numFmtId="1" fontId="0" fillId="0" borderId="0" xfId="0" applyNumberFormat="1" applyAlignment="1">
      <alignment wrapText="1"/>
    </xf>
    <xf numFmtId="0" fontId="0" fillId="0" borderId="0" xfId="0" applyFill="1" applyAlignment="1">
      <alignment wrapText="1"/>
    </xf>
  </cellXfs>
  <cellStyles count="2">
    <cellStyle name="Normal" xfId="0" builtinId="0"/>
    <cellStyle name="Percent" xfId="1" builtinId="5"/>
  </cellStyles>
  <dxfs count="7">
    <dxf>
      <numFmt numFmtId="164" formatCode="_(* #,##0_);_(* \(#,##0\);_(* &quot;-&quot;??_);_(@_)"/>
    </dxf>
    <dxf>
      <numFmt numFmtId="164" formatCode="_(* #,##0_);_(* \(#,##0\);_(* &quot;-&quot;??_);_(@_)"/>
    </dxf>
    <dxf>
      <numFmt numFmtId="166" formatCode="_(* #,##0.0_);_(* \(#,##0.0\);_(* &quot;-&quot;??_);_(@_)"/>
    </dxf>
    <dxf>
      <numFmt numFmtId="166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3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Metro 7 county -- Pct leaving by racial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'Metro-PctLeaveByRAce'!$A$5</c:f>
              <c:strCache>
                <c:ptCount val="1"/>
                <c:pt idx="0">
                  <c:v>AMERICAN INDIAN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'Metro-PctLeaveByRAce'!$B$4:$S$4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'Metro-PctLeaveByRAce'!$B$5:$S$5</c:f>
              <c:numCache>
                <c:formatCode>0%</c:formatCode>
                <c:ptCount val="18"/>
                <c:pt idx="0">
                  <c:v>7.1554912365332041E-2</c:v>
                </c:pt>
                <c:pt idx="1">
                  <c:v>7.6860313315926895E-2</c:v>
                </c:pt>
                <c:pt idx="2">
                  <c:v>8.172114743162108E-2</c:v>
                </c:pt>
                <c:pt idx="3">
                  <c:v>8.1822635962763346E-2</c:v>
                </c:pt>
                <c:pt idx="4">
                  <c:v>7.3389915127309038E-2</c:v>
                </c:pt>
                <c:pt idx="5">
                  <c:v>8.8562147375619765E-2</c:v>
                </c:pt>
                <c:pt idx="6">
                  <c:v>8.3551826603740609E-2</c:v>
                </c:pt>
                <c:pt idx="7">
                  <c:v>8.9761570827489479E-2</c:v>
                </c:pt>
                <c:pt idx="8">
                  <c:v>8.4197354308187339E-2</c:v>
                </c:pt>
                <c:pt idx="9">
                  <c:v>6.8206039076376554E-2</c:v>
                </c:pt>
                <c:pt idx="10">
                  <c:v>7.3498233215547701E-2</c:v>
                </c:pt>
                <c:pt idx="11">
                  <c:v>8.2770562770562772E-2</c:v>
                </c:pt>
                <c:pt idx="12">
                  <c:v>9.8203793855967766E-2</c:v>
                </c:pt>
                <c:pt idx="13">
                  <c:v>8.7906671048307586E-2</c:v>
                </c:pt>
                <c:pt idx="14">
                  <c:v>9.4458229942100916E-2</c:v>
                </c:pt>
                <c:pt idx="15">
                  <c:v>0.10922054772322153</c:v>
                </c:pt>
                <c:pt idx="16">
                  <c:v>0.11547013977128336</c:v>
                </c:pt>
                <c:pt idx="17">
                  <c:v>0.12189925429919343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D-42F4-86BC-6A26ADBA961C}"/>
            </c:ext>
          </c:extLst>
        </c:ser>
        <c:ser>
          <c:idx val="1"/>
          <c:order val="1"/>
          <c:tx>
            <c:strRef>
              <c:f>'Metro-PctLeaveByRAce'!$A$6</c:f>
              <c:strCache>
                <c:ptCount val="1"/>
                <c:pt idx="0">
                  <c:v>ASIAN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'Metro-PctLeaveByRAce'!$B$4:$S$4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'Metro-PctLeaveByRAce'!$B$6:$S$6</c:f>
              <c:numCache>
                <c:formatCode>0%</c:formatCode>
                <c:ptCount val="18"/>
                <c:pt idx="0">
                  <c:v>2.8300302317769567E-2</c:v>
                </c:pt>
                <c:pt idx="1">
                  <c:v>4.0753277455405114E-2</c:v>
                </c:pt>
                <c:pt idx="2">
                  <c:v>4.2767494594737117E-2</c:v>
                </c:pt>
                <c:pt idx="3">
                  <c:v>4.5817669172932333E-2</c:v>
                </c:pt>
                <c:pt idx="4">
                  <c:v>4.9142411642411642E-2</c:v>
                </c:pt>
                <c:pt idx="5">
                  <c:v>6.0904036243822075E-2</c:v>
                </c:pt>
                <c:pt idx="6">
                  <c:v>6.4217260226966347E-2</c:v>
                </c:pt>
                <c:pt idx="7">
                  <c:v>8.2299026160015276E-2</c:v>
                </c:pt>
                <c:pt idx="8">
                  <c:v>0.10253717059963122</c:v>
                </c:pt>
                <c:pt idx="9">
                  <c:v>0.11723697999726614</c:v>
                </c:pt>
                <c:pt idx="10">
                  <c:v>0.1396535966652549</c:v>
                </c:pt>
                <c:pt idx="11">
                  <c:v>0.15615563799499613</c:v>
                </c:pt>
                <c:pt idx="12">
                  <c:v>0.16148821238641597</c:v>
                </c:pt>
                <c:pt idx="13">
                  <c:v>0.17088082272202765</c:v>
                </c:pt>
                <c:pt idx="14">
                  <c:v>0.18283690978774733</c:v>
                </c:pt>
                <c:pt idx="15">
                  <c:v>0.18883269804128769</c:v>
                </c:pt>
                <c:pt idx="16">
                  <c:v>0.1976472307467485</c:v>
                </c:pt>
                <c:pt idx="17">
                  <c:v>0.20484060358576212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9D-42F4-86BC-6A26ADBA961C}"/>
            </c:ext>
          </c:extLst>
        </c:ser>
        <c:ser>
          <c:idx val="2"/>
          <c:order val="2"/>
          <c:tx>
            <c:strRef>
              <c:f>'Metro-PctLeaveByRAce'!$A$7</c:f>
              <c:strCache>
                <c:ptCount val="1"/>
                <c:pt idx="0">
                  <c:v>BLACK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'Metro-PctLeaveByRAce'!$B$4:$S$4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'Metro-PctLeaveByRAce'!$B$7:$S$7</c:f>
              <c:numCache>
                <c:formatCode>0%</c:formatCode>
                <c:ptCount val="18"/>
                <c:pt idx="0">
                  <c:v>6.138749429484254E-2</c:v>
                </c:pt>
                <c:pt idx="1">
                  <c:v>5.4839853445219244E-2</c:v>
                </c:pt>
                <c:pt idx="2">
                  <c:v>6.735303511375805E-2</c:v>
                </c:pt>
                <c:pt idx="3">
                  <c:v>8.1951949759018552E-2</c:v>
                </c:pt>
                <c:pt idx="4">
                  <c:v>0.10076908253184072</c:v>
                </c:pt>
                <c:pt idx="5">
                  <c:v>0.12022913586883484</c:v>
                </c:pt>
                <c:pt idx="6">
                  <c:v>0.12806002004980113</c:v>
                </c:pt>
                <c:pt idx="7">
                  <c:v>0.14458798289885941</c:v>
                </c:pt>
                <c:pt idx="8">
                  <c:v>0.16663644879581785</c:v>
                </c:pt>
                <c:pt idx="9">
                  <c:v>0.17766308158181301</c:v>
                </c:pt>
                <c:pt idx="10">
                  <c:v>0.18754438920454544</c:v>
                </c:pt>
                <c:pt idx="11">
                  <c:v>0.20415898086234724</c:v>
                </c:pt>
                <c:pt idx="12">
                  <c:v>0.20874897561251307</c:v>
                </c:pt>
                <c:pt idx="13">
                  <c:v>0.21624776070788773</c:v>
                </c:pt>
                <c:pt idx="14">
                  <c:v>0.21383426508724604</c:v>
                </c:pt>
                <c:pt idx="15">
                  <c:v>0.22771054273237679</c:v>
                </c:pt>
                <c:pt idx="16">
                  <c:v>0.23995796914553183</c:v>
                </c:pt>
                <c:pt idx="17">
                  <c:v>0.24767748791608105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9D-42F4-86BC-6A26ADBA961C}"/>
            </c:ext>
          </c:extLst>
        </c:ser>
        <c:ser>
          <c:idx val="3"/>
          <c:order val="3"/>
          <c:tx>
            <c:strRef>
              <c:f>'Metro-PctLeaveByRAce'!$A$8</c:f>
              <c:strCache>
                <c:ptCount val="1"/>
                <c:pt idx="0">
                  <c:v>HISPANIC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'Metro-PctLeaveByRAce'!$B$4:$S$4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'Metro-PctLeaveByRAce'!$B$8:$S$8</c:f>
              <c:numCache>
                <c:formatCode>0%</c:formatCode>
                <c:ptCount val="18"/>
                <c:pt idx="0">
                  <c:v>2.0765653863303396E-2</c:v>
                </c:pt>
                <c:pt idx="1">
                  <c:v>3.2831342680745487E-2</c:v>
                </c:pt>
                <c:pt idx="2">
                  <c:v>4.0301625312070107E-2</c:v>
                </c:pt>
                <c:pt idx="3">
                  <c:v>4.3384643577056993E-2</c:v>
                </c:pt>
                <c:pt idx="4">
                  <c:v>5.323447327862707E-2</c:v>
                </c:pt>
                <c:pt idx="5">
                  <c:v>6.0294740082342528E-2</c:v>
                </c:pt>
                <c:pt idx="6">
                  <c:v>6.3109359051071762E-2</c:v>
                </c:pt>
                <c:pt idx="7">
                  <c:v>6.8554591586184321E-2</c:v>
                </c:pt>
                <c:pt idx="8">
                  <c:v>8.1762766685326865E-2</c:v>
                </c:pt>
                <c:pt idx="9">
                  <c:v>9.1642938914492031E-2</c:v>
                </c:pt>
                <c:pt idx="10">
                  <c:v>0.1112476608105466</c:v>
                </c:pt>
                <c:pt idx="11">
                  <c:v>0.11904697733336927</c:v>
                </c:pt>
                <c:pt idx="12">
                  <c:v>0.13109812042886729</c:v>
                </c:pt>
                <c:pt idx="13">
                  <c:v>0.13890583689241406</c:v>
                </c:pt>
                <c:pt idx="14">
                  <c:v>0.14830306198995249</c:v>
                </c:pt>
                <c:pt idx="15">
                  <c:v>0.16035118144374594</c:v>
                </c:pt>
                <c:pt idx="16">
                  <c:v>0.1719996658172856</c:v>
                </c:pt>
                <c:pt idx="17">
                  <c:v>0.17696991692878458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9D-42F4-86BC-6A26ADBA961C}"/>
            </c:ext>
          </c:extLst>
        </c:ser>
        <c:ser>
          <c:idx val="4"/>
          <c:order val="4"/>
          <c:tx>
            <c:strRef>
              <c:f>'Metro-PctLeaveByRAce'!$A$9</c:f>
              <c:strCache>
                <c:ptCount val="1"/>
                <c:pt idx="0">
                  <c:v>WHITE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'Metro-PctLeaveByRAce'!$B$4:$S$4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'Metro-PctLeaveByRAce'!$B$9:$S$9</c:f>
              <c:numCache>
                <c:formatCode>0%</c:formatCode>
                <c:ptCount val="18"/>
                <c:pt idx="0">
                  <c:v>2.0157334290500119E-2</c:v>
                </c:pt>
                <c:pt idx="1">
                  <c:v>2.2851363177992919E-2</c:v>
                </c:pt>
                <c:pt idx="2">
                  <c:v>2.3557469482717874E-2</c:v>
                </c:pt>
                <c:pt idx="3">
                  <c:v>2.7374015895394826E-2</c:v>
                </c:pt>
                <c:pt idx="4">
                  <c:v>3.1128194710714423E-2</c:v>
                </c:pt>
                <c:pt idx="5">
                  <c:v>3.8019798134132685E-2</c:v>
                </c:pt>
                <c:pt idx="6">
                  <c:v>4.1887207793274525E-2</c:v>
                </c:pt>
                <c:pt idx="7">
                  <c:v>4.8255315457781604E-2</c:v>
                </c:pt>
                <c:pt idx="8">
                  <c:v>5.6329105347318213E-2</c:v>
                </c:pt>
                <c:pt idx="9">
                  <c:v>6.8194447302887484E-2</c:v>
                </c:pt>
                <c:pt idx="10">
                  <c:v>8.2327874966331246E-2</c:v>
                </c:pt>
                <c:pt idx="11">
                  <c:v>9.386901025319104E-2</c:v>
                </c:pt>
                <c:pt idx="12">
                  <c:v>0.10246555779569892</c:v>
                </c:pt>
                <c:pt idx="13">
                  <c:v>0.1111981481026131</c:v>
                </c:pt>
                <c:pt idx="14">
                  <c:v>0.11720500657911248</c:v>
                </c:pt>
                <c:pt idx="15">
                  <c:v>0.12263547341138877</c:v>
                </c:pt>
                <c:pt idx="16">
                  <c:v>0.12606453116918123</c:v>
                </c:pt>
                <c:pt idx="17">
                  <c:v>0.12705080272707281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9D-42F4-86BC-6A26ADBA9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053056"/>
        <c:axId val="969063040"/>
      </c:lineChart>
      <c:catAx>
        <c:axId val="9690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63040"/>
        <c:crosses val="autoZero"/>
        <c:auto val="1"/>
        <c:lblAlgn val="ctr"/>
        <c:lblOffset val="100"/>
        <c:noMultiLvlLbl val="0"/>
      </c:catAx>
      <c:valAx>
        <c:axId val="9690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Outside 7 county - Pct leaving by racial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'Metro-PctLeaveByRAce'!$A$15</c:f>
              <c:strCache>
                <c:ptCount val="1"/>
                <c:pt idx="0">
                  <c:v>AMERICAN INDIAN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'Metro-PctLeaveByRAce'!$B$14:$S$14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'Metro-PctLeaveByRAce'!$B$15:$S$15</c:f>
              <c:numCache>
                <c:formatCode>0%</c:formatCode>
                <c:ptCount val="18"/>
                <c:pt idx="0">
                  <c:v>2.8348359512965889E-2</c:v>
                </c:pt>
                <c:pt idx="1">
                  <c:v>3.320761659460951E-2</c:v>
                </c:pt>
                <c:pt idx="2">
                  <c:v>3.6435028764496391E-2</c:v>
                </c:pt>
                <c:pt idx="3">
                  <c:v>4.0122071627322502E-2</c:v>
                </c:pt>
                <c:pt idx="4">
                  <c:v>4.7182175622542594E-2</c:v>
                </c:pt>
                <c:pt idx="5">
                  <c:v>5.1277579140141277E-2</c:v>
                </c:pt>
                <c:pt idx="6">
                  <c:v>6.2022313976983219E-2</c:v>
                </c:pt>
                <c:pt idx="7">
                  <c:v>7.1422417506677008E-2</c:v>
                </c:pt>
                <c:pt idx="8">
                  <c:v>7.8873717241964209E-2</c:v>
                </c:pt>
                <c:pt idx="9">
                  <c:v>8.1040645000415593E-2</c:v>
                </c:pt>
                <c:pt idx="10">
                  <c:v>8.8713652045342539E-2</c:v>
                </c:pt>
                <c:pt idx="11">
                  <c:v>9.7923089404510791E-2</c:v>
                </c:pt>
                <c:pt idx="12">
                  <c:v>0.10935611249899267</c:v>
                </c:pt>
                <c:pt idx="13">
                  <c:v>0.1082028511334424</c:v>
                </c:pt>
                <c:pt idx="14">
                  <c:v>0.11061579146203249</c:v>
                </c:pt>
                <c:pt idx="15">
                  <c:v>0.11035641250365177</c:v>
                </c:pt>
                <c:pt idx="16">
                  <c:v>0.10987628433633885</c:v>
                </c:pt>
                <c:pt idx="17">
                  <c:v>0.11661691542288558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AE-485F-A05A-0DDBFAFCF4AE}"/>
            </c:ext>
          </c:extLst>
        </c:ser>
        <c:ser>
          <c:idx val="1"/>
          <c:order val="1"/>
          <c:tx>
            <c:strRef>
              <c:f>'Metro-PctLeaveByRAce'!$A$16</c:f>
              <c:strCache>
                <c:ptCount val="1"/>
                <c:pt idx="0">
                  <c:v>ASIAN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'Metro-PctLeaveByRAce'!$B$14:$S$14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'Metro-PctLeaveByRAce'!$B$16:$S$16</c:f>
              <c:numCache>
                <c:formatCode>0%</c:formatCode>
                <c:ptCount val="18"/>
                <c:pt idx="0">
                  <c:v>8.2587749483826571E-3</c:v>
                </c:pt>
                <c:pt idx="1">
                  <c:v>1.1874032008260196E-2</c:v>
                </c:pt>
                <c:pt idx="2">
                  <c:v>1.1392192997151952E-2</c:v>
                </c:pt>
                <c:pt idx="3">
                  <c:v>1.2564060175235576E-2</c:v>
                </c:pt>
                <c:pt idx="4">
                  <c:v>1.4264872750851029E-2</c:v>
                </c:pt>
                <c:pt idx="5">
                  <c:v>1.7037387600567912E-2</c:v>
                </c:pt>
                <c:pt idx="6">
                  <c:v>2.0192748967416244E-2</c:v>
                </c:pt>
                <c:pt idx="7">
                  <c:v>1.8028668538495642E-2</c:v>
                </c:pt>
                <c:pt idx="8">
                  <c:v>1.9366960543431132E-2</c:v>
                </c:pt>
                <c:pt idx="9">
                  <c:v>2.2701793721973094E-2</c:v>
                </c:pt>
                <c:pt idx="10">
                  <c:v>3.1173092698933553E-2</c:v>
                </c:pt>
                <c:pt idx="11">
                  <c:v>3.1090860359153042E-2</c:v>
                </c:pt>
                <c:pt idx="12">
                  <c:v>3.0566534914361003E-2</c:v>
                </c:pt>
                <c:pt idx="13">
                  <c:v>3.3436213991769548E-2</c:v>
                </c:pt>
                <c:pt idx="14">
                  <c:v>3.8106945298094649E-2</c:v>
                </c:pt>
                <c:pt idx="15">
                  <c:v>3.8326683593277719E-2</c:v>
                </c:pt>
                <c:pt idx="16">
                  <c:v>4.0298159795015144E-2</c:v>
                </c:pt>
                <c:pt idx="17">
                  <c:v>4.4485209814262787E-2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AE-485F-A05A-0DDBFAFCF4AE}"/>
            </c:ext>
          </c:extLst>
        </c:ser>
        <c:ser>
          <c:idx val="2"/>
          <c:order val="2"/>
          <c:tx>
            <c:strRef>
              <c:f>'Metro-PctLeaveByRAce'!$A$17</c:f>
              <c:strCache>
                <c:ptCount val="1"/>
                <c:pt idx="0">
                  <c:v>BLACK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'Metro-PctLeaveByRAce'!$B$14:$S$14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'Metro-PctLeaveByRAce'!$B$17:$S$17</c:f>
              <c:numCache>
                <c:formatCode>0%</c:formatCode>
                <c:ptCount val="18"/>
                <c:pt idx="0">
                  <c:v>1.8060836501901139E-2</c:v>
                </c:pt>
                <c:pt idx="1">
                  <c:v>1.2836438923395446E-2</c:v>
                </c:pt>
                <c:pt idx="2">
                  <c:v>1.4643613267466479E-2</c:v>
                </c:pt>
                <c:pt idx="3">
                  <c:v>1.6959999999999999E-2</c:v>
                </c:pt>
                <c:pt idx="4">
                  <c:v>2.1562952243125905E-2</c:v>
                </c:pt>
                <c:pt idx="5">
                  <c:v>2.924374319912949E-2</c:v>
                </c:pt>
                <c:pt idx="6">
                  <c:v>5.5459486166007904E-2</c:v>
                </c:pt>
                <c:pt idx="7">
                  <c:v>3.9860975344846311E-2</c:v>
                </c:pt>
                <c:pt idx="8">
                  <c:v>4.3822703569995985E-2</c:v>
                </c:pt>
                <c:pt idx="9">
                  <c:v>4.9572810064782646E-2</c:v>
                </c:pt>
                <c:pt idx="10">
                  <c:v>5.1234404035041148E-2</c:v>
                </c:pt>
                <c:pt idx="11">
                  <c:v>4.9983449189010258E-2</c:v>
                </c:pt>
                <c:pt idx="12">
                  <c:v>5.2710133542812253E-2</c:v>
                </c:pt>
                <c:pt idx="13">
                  <c:v>5.5764229991331987E-2</c:v>
                </c:pt>
                <c:pt idx="14">
                  <c:v>6.080405360357357E-2</c:v>
                </c:pt>
                <c:pt idx="15">
                  <c:v>6.8741657565829395E-2</c:v>
                </c:pt>
                <c:pt idx="16">
                  <c:v>7.4690150032615782E-2</c:v>
                </c:pt>
                <c:pt idx="17">
                  <c:v>8.6535567372328689E-2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AE-485F-A05A-0DDBFAFCF4AE}"/>
            </c:ext>
          </c:extLst>
        </c:ser>
        <c:ser>
          <c:idx val="3"/>
          <c:order val="3"/>
          <c:tx>
            <c:strRef>
              <c:f>'Metro-PctLeaveByRAce'!$A$18</c:f>
              <c:strCache>
                <c:ptCount val="1"/>
                <c:pt idx="0">
                  <c:v>HISPANIC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'Metro-PctLeaveByRAce'!$B$14:$S$14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'Metro-PctLeaveByRAce'!$B$18:$S$18</c:f>
              <c:numCache>
                <c:formatCode>0%</c:formatCode>
                <c:ptCount val="18"/>
                <c:pt idx="0">
                  <c:v>1.4652014652014652E-2</c:v>
                </c:pt>
                <c:pt idx="1">
                  <c:v>1.2788184438040346E-2</c:v>
                </c:pt>
                <c:pt idx="2">
                  <c:v>1.6119553354042481E-2</c:v>
                </c:pt>
                <c:pt idx="3">
                  <c:v>1.6545384909996168E-2</c:v>
                </c:pt>
                <c:pt idx="4">
                  <c:v>1.842179559570864E-2</c:v>
                </c:pt>
                <c:pt idx="5">
                  <c:v>2.1372627107394133E-2</c:v>
                </c:pt>
                <c:pt idx="6">
                  <c:v>2.6934560836028864E-2</c:v>
                </c:pt>
                <c:pt idx="7">
                  <c:v>3.0487085741243071E-2</c:v>
                </c:pt>
                <c:pt idx="8">
                  <c:v>3.2500141059640018E-2</c:v>
                </c:pt>
                <c:pt idx="9">
                  <c:v>3.3179674099485419E-2</c:v>
                </c:pt>
                <c:pt idx="10">
                  <c:v>3.992005739469099E-2</c:v>
                </c:pt>
                <c:pt idx="11">
                  <c:v>3.5266379050867866E-2</c:v>
                </c:pt>
                <c:pt idx="12">
                  <c:v>3.9527242410867539E-2</c:v>
                </c:pt>
                <c:pt idx="13">
                  <c:v>4.1450035773908898E-2</c:v>
                </c:pt>
                <c:pt idx="14">
                  <c:v>4.865459468607209E-2</c:v>
                </c:pt>
                <c:pt idx="15">
                  <c:v>5.148130160271977E-2</c:v>
                </c:pt>
                <c:pt idx="16">
                  <c:v>5.43285195768013E-2</c:v>
                </c:pt>
                <c:pt idx="17">
                  <c:v>5.9082926829268294E-2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AE-485F-A05A-0DDBFAFCF4AE}"/>
            </c:ext>
          </c:extLst>
        </c:ser>
        <c:ser>
          <c:idx val="4"/>
          <c:order val="4"/>
          <c:tx>
            <c:strRef>
              <c:f>'Metro-PctLeaveByRAce'!$A$19</c:f>
              <c:strCache>
                <c:ptCount val="1"/>
                <c:pt idx="0">
                  <c:v>WHITE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'Metro-PctLeaveByRAce'!$B$14:$S$14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'Metro-PctLeaveByRAce'!$B$19:$S$19</c:f>
              <c:numCache>
                <c:formatCode>0%</c:formatCode>
                <c:ptCount val="18"/>
                <c:pt idx="0">
                  <c:v>4.3457383590135408E-2</c:v>
                </c:pt>
                <c:pt idx="1">
                  <c:v>4.8043059697870205E-2</c:v>
                </c:pt>
                <c:pt idx="2">
                  <c:v>5.2321642607744023E-2</c:v>
                </c:pt>
                <c:pt idx="3">
                  <c:v>5.735843589179189E-2</c:v>
                </c:pt>
                <c:pt idx="4">
                  <c:v>6.3058294745661006E-2</c:v>
                </c:pt>
                <c:pt idx="5">
                  <c:v>6.7895692481563172E-2</c:v>
                </c:pt>
                <c:pt idx="6">
                  <c:v>7.3101995089189839E-2</c:v>
                </c:pt>
                <c:pt idx="7">
                  <c:v>7.7625116640973962E-2</c:v>
                </c:pt>
                <c:pt idx="8">
                  <c:v>8.3089023530735648E-2</c:v>
                </c:pt>
                <c:pt idx="9">
                  <c:v>8.8228328161772424E-2</c:v>
                </c:pt>
                <c:pt idx="10">
                  <c:v>9.6051459374575321E-2</c:v>
                </c:pt>
                <c:pt idx="11">
                  <c:v>0.10212939267022073</c:v>
                </c:pt>
                <c:pt idx="12">
                  <c:v>0.10686169740431929</c:v>
                </c:pt>
                <c:pt idx="13">
                  <c:v>0.11294593216486358</c:v>
                </c:pt>
                <c:pt idx="14">
                  <c:v>0.11688601106832898</c:v>
                </c:pt>
                <c:pt idx="15">
                  <c:v>0.12049139835392736</c:v>
                </c:pt>
                <c:pt idx="16">
                  <c:v>0.12516853090981725</c:v>
                </c:pt>
                <c:pt idx="17">
                  <c:v>0.12862698371130782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AE-485F-A05A-0DDBFAFCF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048064"/>
        <c:axId val="969048896"/>
      </c:lineChart>
      <c:catAx>
        <c:axId val="96904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48896"/>
        <c:crosses val="autoZero"/>
        <c:auto val="1"/>
        <c:lblAlgn val="ctr"/>
        <c:lblOffset val="100"/>
        <c:noMultiLvlLbl val="0"/>
      </c:catAx>
      <c:valAx>
        <c:axId val="9690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4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Nearly</a:t>
            </a:r>
            <a:r>
              <a:rPr lang="en-US" baseline="0"/>
              <a:t> one-third of children living in Minneapolis and St. Paul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statewide!$A$6</c:f>
              <c:strCache>
                <c:ptCount val="1"/>
                <c:pt idx="0">
                  <c:v>CORE CITIES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statewide!$B$5:$S$5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statewide!$B$6:$S$6</c:f>
              <c:numCache>
                <c:formatCode>0%</c:formatCode>
                <c:ptCount val="18"/>
                <c:pt idx="0">
                  <c:v>5.9233379515290244E-2</c:v>
                </c:pt>
                <c:pt idx="1">
                  <c:v>6.6549069916613218E-2</c:v>
                </c:pt>
                <c:pt idx="2">
                  <c:v>7.5562928645127356E-2</c:v>
                </c:pt>
                <c:pt idx="3">
                  <c:v>8.9589220624974403E-2</c:v>
                </c:pt>
                <c:pt idx="4">
                  <c:v>0.1060882591861925</c:v>
                </c:pt>
                <c:pt idx="5">
                  <c:v>0.12864325983326441</c:v>
                </c:pt>
                <c:pt idx="6">
                  <c:v>0.1429627937833752</c:v>
                </c:pt>
                <c:pt idx="7">
                  <c:v>0.16294385599034081</c:v>
                </c:pt>
                <c:pt idx="8">
                  <c:v>0.18988085993832227</c:v>
                </c:pt>
                <c:pt idx="9">
                  <c:v>0.20045674817579234</c:v>
                </c:pt>
                <c:pt idx="10">
                  <c:v>0.22232878071364795</c:v>
                </c:pt>
                <c:pt idx="11">
                  <c:v>0.23435553321238881</c:v>
                </c:pt>
                <c:pt idx="12">
                  <c:v>0.24501155106645892</c:v>
                </c:pt>
                <c:pt idx="13">
                  <c:v>0.25904236996210817</c:v>
                </c:pt>
                <c:pt idx="14">
                  <c:v>0.26543442597894867</c:v>
                </c:pt>
                <c:pt idx="15">
                  <c:v>0.27929024789429563</c:v>
                </c:pt>
                <c:pt idx="16">
                  <c:v>0.29146670592276364</c:v>
                </c:pt>
                <c:pt idx="17">
                  <c:v>0.30278090870224261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4-41CC-91AD-AEAC79778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957648"/>
        <c:axId val="746962640"/>
      </c:lineChart>
      <c:catAx>
        <c:axId val="74695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62640"/>
        <c:crosses val="autoZero"/>
        <c:auto val="1"/>
        <c:lblAlgn val="ctr"/>
        <c:lblOffset val="100"/>
        <c:noMultiLvlLbl val="0"/>
      </c:catAx>
      <c:valAx>
        <c:axId val="7469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5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Statewide - Pct leaving by racial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statewide!$A$37</c:f>
              <c:strCache>
                <c:ptCount val="1"/>
                <c:pt idx="0">
                  <c:v>AMERICAN INDIAN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statewide!$B$36:$S$36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statewide!$B$37:$S$37</c:f>
              <c:numCache>
                <c:formatCode>0%</c:formatCode>
                <c:ptCount val="18"/>
                <c:pt idx="0">
                  <c:v>4.4174814465779241E-2</c:v>
                </c:pt>
                <c:pt idx="1">
                  <c:v>4.8944055532678395E-2</c:v>
                </c:pt>
                <c:pt idx="2">
                  <c:v>5.2457662123089631E-2</c:v>
                </c:pt>
                <c:pt idx="3">
                  <c:v>5.4911955514365153E-2</c:v>
                </c:pt>
                <c:pt idx="4">
                  <c:v>5.620488140254383E-2</c:v>
                </c:pt>
                <c:pt idx="5">
                  <c:v>6.3871563871563869E-2</c:v>
                </c:pt>
                <c:pt idx="6">
                  <c:v>6.9223573433115054E-2</c:v>
                </c:pt>
                <c:pt idx="7">
                  <c:v>7.746519554040783E-2</c:v>
                </c:pt>
                <c:pt idx="8">
                  <c:v>8.0586712683347717E-2</c:v>
                </c:pt>
                <c:pt idx="9">
                  <c:v>7.6949210124002035E-2</c:v>
                </c:pt>
                <c:pt idx="10">
                  <c:v>8.388471459010878E-2</c:v>
                </c:pt>
                <c:pt idx="11">
                  <c:v>9.3088779625435061E-2</c:v>
                </c:pt>
                <c:pt idx="12">
                  <c:v>0.10573886529456604</c:v>
                </c:pt>
                <c:pt idx="13">
                  <c:v>0.10167521006182952</c:v>
                </c:pt>
                <c:pt idx="14">
                  <c:v>0.10554979253112033</c:v>
                </c:pt>
                <c:pt idx="15">
                  <c:v>0.11000352414036148</c:v>
                </c:pt>
                <c:pt idx="16">
                  <c:v>0.11158569140416444</c:v>
                </c:pt>
                <c:pt idx="17">
                  <c:v>0.11822045643536912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CB3-A31A-B4D38E02E1BF}"/>
            </c:ext>
          </c:extLst>
        </c:ser>
        <c:ser>
          <c:idx val="1"/>
          <c:order val="1"/>
          <c:tx>
            <c:strRef>
              <c:f>statewide!$A$38</c:f>
              <c:strCache>
                <c:ptCount val="1"/>
                <c:pt idx="0">
                  <c:v>ASIAN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statewide!$B$36:$S$36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statewide!$B$38:$S$38</c:f>
              <c:numCache>
                <c:formatCode>0%</c:formatCode>
                <c:ptCount val="18"/>
                <c:pt idx="0">
                  <c:v>2.549595531587057E-2</c:v>
                </c:pt>
                <c:pt idx="1">
                  <c:v>3.6853723713256653E-2</c:v>
                </c:pt>
                <c:pt idx="2">
                  <c:v>3.8500968219614989E-2</c:v>
                </c:pt>
                <c:pt idx="3">
                  <c:v>4.1282438617455418E-2</c:v>
                </c:pt>
                <c:pt idx="4">
                  <c:v>4.4323501086250529E-2</c:v>
                </c:pt>
                <c:pt idx="5">
                  <c:v>5.475026003053976E-2</c:v>
                </c:pt>
                <c:pt idx="6">
                  <c:v>5.8137569714382289E-2</c:v>
                </c:pt>
                <c:pt idx="7">
                  <c:v>7.3361691634301215E-2</c:v>
                </c:pt>
                <c:pt idx="8">
                  <c:v>9.0973031630561474E-2</c:v>
                </c:pt>
                <c:pt idx="9">
                  <c:v>0.1040172447579855</c:v>
                </c:pt>
                <c:pt idx="10">
                  <c:v>0.12444657402970771</c:v>
                </c:pt>
                <c:pt idx="11">
                  <c:v>0.13881767175714338</c:v>
                </c:pt>
                <c:pt idx="12">
                  <c:v>0.14353591559473913</c:v>
                </c:pt>
                <c:pt idx="13">
                  <c:v>0.15218722124079548</c:v>
                </c:pt>
                <c:pt idx="14">
                  <c:v>0.16306100510615426</c:v>
                </c:pt>
                <c:pt idx="15">
                  <c:v>0.16851383334693545</c:v>
                </c:pt>
                <c:pt idx="16">
                  <c:v>0.17631454287067741</c:v>
                </c:pt>
                <c:pt idx="17">
                  <c:v>0.18357884495523025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1C-4CB3-A31A-B4D38E02E1BF}"/>
            </c:ext>
          </c:extLst>
        </c:ser>
        <c:ser>
          <c:idx val="2"/>
          <c:order val="2"/>
          <c:tx>
            <c:strRef>
              <c:f>statewide!$A$39</c:f>
              <c:strCache>
                <c:ptCount val="1"/>
                <c:pt idx="0">
                  <c:v>BLACK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statewide!$B$36:$S$36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statewide!$B$39:$S$39</c:f>
              <c:numCache>
                <c:formatCode>0%</c:formatCode>
                <c:ptCount val="18"/>
                <c:pt idx="0">
                  <c:v>5.7908796031291739E-2</c:v>
                </c:pt>
                <c:pt idx="1">
                  <c:v>5.1190733146269513E-2</c:v>
                </c:pt>
                <c:pt idx="2">
                  <c:v>6.2280329399779268E-2</c:v>
                </c:pt>
                <c:pt idx="3">
                  <c:v>7.5295775571068063E-2</c:v>
                </c:pt>
                <c:pt idx="4">
                  <c:v>9.2216092888062387E-2</c:v>
                </c:pt>
                <c:pt idx="5">
                  <c:v>0.11022727272727273</c:v>
                </c:pt>
                <c:pt idx="6">
                  <c:v>0.11965628663749964</c:v>
                </c:pt>
                <c:pt idx="7">
                  <c:v>0.13155760966512609</c:v>
                </c:pt>
                <c:pt idx="8">
                  <c:v>0.15055542424958637</c:v>
                </c:pt>
                <c:pt idx="9">
                  <c:v>0.16010194624652457</c:v>
                </c:pt>
                <c:pt idx="10">
                  <c:v>0.16801673321924321</c:v>
                </c:pt>
                <c:pt idx="11">
                  <c:v>0.18129265059649469</c:v>
                </c:pt>
                <c:pt idx="12">
                  <c:v>0.18496119946349876</c:v>
                </c:pt>
                <c:pt idx="13">
                  <c:v>0.19086463760168174</c:v>
                </c:pt>
                <c:pt idx="14">
                  <c:v>0.18881355193162991</c:v>
                </c:pt>
                <c:pt idx="15">
                  <c:v>0.20059607583409222</c:v>
                </c:pt>
                <c:pt idx="16">
                  <c:v>0.21019345238095238</c:v>
                </c:pt>
                <c:pt idx="17">
                  <c:v>0.21778179009185925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1C-4CB3-A31A-B4D38E02E1BF}"/>
            </c:ext>
          </c:extLst>
        </c:ser>
        <c:ser>
          <c:idx val="3"/>
          <c:order val="3"/>
          <c:tx>
            <c:strRef>
              <c:f>statewide!$A$40</c:f>
              <c:strCache>
                <c:ptCount val="1"/>
                <c:pt idx="0">
                  <c:v>HISPANIC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statewide!$B$36:$S$36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statewide!$B$40:$S$40</c:f>
              <c:numCache>
                <c:formatCode>0%</c:formatCode>
                <c:ptCount val="18"/>
                <c:pt idx="0">
                  <c:v>1.8372093023255813E-2</c:v>
                </c:pt>
                <c:pt idx="1">
                  <c:v>2.500439599085634E-2</c:v>
                </c:pt>
                <c:pt idx="2">
                  <c:v>3.116874881095821E-2</c:v>
                </c:pt>
                <c:pt idx="3">
                  <c:v>3.3340022360462115E-2</c:v>
                </c:pt>
                <c:pt idx="4">
                  <c:v>4.0314341846758348E-2</c:v>
                </c:pt>
                <c:pt idx="5">
                  <c:v>4.6011448057483861E-2</c:v>
                </c:pt>
                <c:pt idx="6">
                  <c:v>5.0037089486816372E-2</c:v>
                </c:pt>
                <c:pt idx="7">
                  <c:v>5.4964949582131654E-2</c:v>
                </c:pt>
                <c:pt idx="8">
                  <c:v>6.4258074864165848E-2</c:v>
                </c:pt>
                <c:pt idx="9">
                  <c:v>7.0955749862488857E-2</c:v>
                </c:pt>
                <c:pt idx="10">
                  <c:v>8.6085651788781026E-2</c:v>
                </c:pt>
                <c:pt idx="11">
                  <c:v>8.97662920560338E-2</c:v>
                </c:pt>
                <c:pt idx="12">
                  <c:v>9.9200519320783082E-2</c:v>
                </c:pt>
                <c:pt idx="13">
                  <c:v>0.1050231339447107</c:v>
                </c:pt>
                <c:pt idx="14">
                  <c:v>0.11347538704955122</c:v>
                </c:pt>
                <c:pt idx="15">
                  <c:v>0.12237781981422401</c:v>
                </c:pt>
                <c:pt idx="16">
                  <c:v>0.13069290826284971</c:v>
                </c:pt>
                <c:pt idx="17">
                  <c:v>0.13681019927945653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1C-4CB3-A31A-B4D38E02E1BF}"/>
            </c:ext>
          </c:extLst>
        </c:ser>
        <c:ser>
          <c:idx val="4"/>
          <c:order val="4"/>
          <c:tx>
            <c:strRef>
              <c:f>statewide!$A$41</c:f>
              <c:strCache>
                <c:ptCount val="1"/>
                <c:pt idx="0">
                  <c:v>WHITE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statewide!$B$36:$S$36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statewide!$B$41:$S$41</c:f>
              <c:numCache>
                <c:formatCode>0%</c:formatCode>
                <c:ptCount val="18"/>
                <c:pt idx="0">
                  <c:v>3.2505511315067258E-2</c:v>
                </c:pt>
                <c:pt idx="1">
                  <c:v>3.6176904807754026E-2</c:v>
                </c:pt>
                <c:pt idx="2">
                  <c:v>3.8747664363620565E-2</c:v>
                </c:pt>
                <c:pt idx="3">
                  <c:v>4.3211375473328067E-2</c:v>
                </c:pt>
                <c:pt idx="4">
                  <c:v>4.8007062062361598E-2</c:v>
                </c:pt>
                <c:pt idx="5">
                  <c:v>5.3859759315388701E-2</c:v>
                </c:pt>
                <c:pt idx="6">
                  <c:v>5.846102161929756E-2</c:v>
                </c:pt>
                <c:pt idx="7">
                  <c:v>6.3904301745635911E-2</c:v>
                </c:pt>
                <c:pt idx="8">
                  <c:v>7.0607810233510621E-2</c:v>
                </c:pt>
                <c:pt idx="9">
                  <c:v>7.8884766809206364E-2</c:v>
                </c:pt>
                <c:pt idx="10">
                  <c:v>8.9648972726877288E-2</c:v>
                </c:pt>
                <c:pt idx="11">
                  <c:v>9.8282755775845554E-2</c:v>
                </c:pt>
                <c:pt idx="12">
                  <c:v>0.10481040444112713</c:v>
                </c:pt>
                <c:pt idx="13">
                  <c:v>0.11213057264824207</c:v>
                </c:pt>
                <c:pt idx="14">
                  <c:v>0.11703380581630805</c:v>
                </c:pt>
                <c:pt idx="15">
                  <c:v>0.12148244438577907</c:v>
                </c:pt>
                <c:pt idx="16">
                  <c:v>0.1255819816791327</c:v>
                </c:pt>
                <c:pt idx="17">
                  <c:v>0.12788341160765543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1C-4CB3-A31A-B4D38E02E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053888"/>
        <c:axId val="969048480"/>
      </c:lineChart>
      <c:catAx>
        <c:axId val="96905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48480"/>
        <c:crosses val="autoZero"/>
        <c:auto val="1"/>
        <c:lblAlgn val="ctr"/>
        <c:lblOffset val="100"/>
        <c:noMultiLvlLbl val="0"/>
      </c:catAx>
      <c:valAx>
        <c:axId val="9690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5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statewide!$A$55</c:f>
              <c:strCache>
                <c:ptCount val="1"/>
                <c:pt idx="0">
                  <c:v>AMERICAN INDIAN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statewide!$B$54:$S$54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statewide!$B$55:$S$55</c:f>
              <c:numCache>
                <c:formatCode>0%</c:formatCode>
                <c:ptCount val="18"/>
                <c:pt idx="0">
                  <c:v>0.11295139831658974</c:v>
                </c:pt>
                <c:pt idx="1">
                  <c:v>0.12659327925840091</c:v>
                </c:pt>
                <c:pt idx="2">
                  <c:v>0.14001862775535548</c:v>
                </c:pt>
                <c:pt idx="3">
                  <c:v>0.14660347551342812</c:v>
                </c:pt>
                <c:pt idx="4">
                  <c:v>0.13364832939588256</c:v>
                </c:pt>
                <c:pt idx="5">
                  <c:v>0.15057915057915058</c:v>
                </c:pt>
                <c:pt idx="6">
                  <c:v>0.15287314781351644</c:v>
                </c:pt>
                <c:pt idx="7">
                  <c:v>0.16104734576757532</c:v>
                </c:pt>
                <c:pt idx="8">
                  <c:v>0.15046554934823092</c:v>
                </c:pt>
                <c:pt idx="9">
                  <c:v>0.11538461538461539</c:v>
                </c:pt>
                <c:pt idx="10">
                  <c:v>0.12226066897347174</c:v>
                </c:pt>
                <c:pt idx="11">
                  <c:v>0.12680883472962681</c:v>
                </c:pt>
                <c:pt idx="12">
                  <c:v>0.13206106870229006</c:v>
                </c:pt>
                <c:pt idx="13">
                  <c:v>0.12117780294450736</c:v>
                </c:pt>
                <c:pt idx="14">
                  <c:v>0.13557993730407525</c:v>
                </c:pt>
                <c:pt idx="15">
                  <c:v>0.16299559471365638</c:v>
                </c:pt>
                <c:pt idx="16">
                  <c:v>0.17731059103530344</c:v>
                </c:pt>
                <c:pt idx="17">
                  <c:v>0.19677926158680284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5E-451F-B700-670DE79A5372}"/>
            </c:ext>
          </c:extLst>
        </c:ser>
        <c:ser>
          <c:idx val="1"/>
          <c:order val="1"/>
          <c:tx>
            <c:strRef>
              <c:f>statewide!$A$56</c:f>
              <c:strCache>
                <c:ptCount val="1"/>
                <c:pt idx="0">
                  <c:v>ASIAN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statewide!$B$54:$S$54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statewide!$B$56:$S$56</c:f>
              <c:numCache>
                <c:formatCode>0%</c:formatCode>
                <c:ptCount val="18"/>
                <c:pt idx="0">
                  <c:v>3.5564757303887737E-2</c:v>
                </c:pt>
                <c:pt idx="1">
                  <c:v>5.8855364632661347E-2</c:v>
                </c:pt>
                <c:pt idx="2">
                  <c:v>6.3252595155709343E-2</c:v>
                </c:pt>
                <c:pt idx="3">
                  <c:v>7.1184647203116735E-2</c:v>
                </c:pt>
                <c:pt idx="4">
                  <c:v>7.7917377591644688E-2</c:v>
                </c:pt>
                <c:pt idx="5">
                  <c:v>9.9324174606691781E-2</c:v>
                </c:pt>
                <c:pt idx="6">
                  <c:v>0.11331705994033089</c:v>
                </c:pt>
                <c:pt idx="7">
                  <c:v>0.14352085082563673</c:v>
                </c:pt>
                <c:pt idx="8">
                  <c:v>0.17496597096188748</c:v>
                </c:pt>
                <c:pt idx="9">
                  <c:v>0.18002416431735804</c:v>
                </c:pt>
                <c:pt idx="10">
                  <c:v>0.21723923957804478</c:v>
                </c:pt>
                <c:pt idx="11">
                  <c:v>0.23407179374415921</c:v>
                </c:pt>
                <c:pt idx="12">
                  <c:v>0.23871174834153649</c:v>
                </c:pt>
                <c:pt idx="13">
                  <c:v>0.25406791189242922</c:v>
                </c:pt>
                <c:pt idx="14">
                  <c:v>0.27628537675278647</c:v>
                </c:pt>
                <c:pt idx="15">
                  <c:v>0.28243847874720357</c:v>
                </c:pt>
                <c:pt idx="16">
                  <c:v>0.29898808633667312</c:v>
                </c:pt>
                <c:pt idx="17">
                  <c:v>0.30546782471377815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5E-451F-B700-670DE79A5372}"/>
            </c:ext>
          </c:extLst>
        </c:ser>
        <c:ser>
          <c:idx val="2"/>
          <c:order val="2"/>
          <c:tx>
            <c:strRef>
              <c:f>statewide!$A$57</c:f>
              <c:strCache>
                <c:ptCount val="1"/>
                <c:pt idx="0">
                  <c:v>BLACK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statewide!$B$54:$S$54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statewide!$B$57:$S$57</c:f>
              <c:numCache>
                <c:formatCode>0%</c:formatCode>
                <c:ptCount val="18"/>
                <c:pt idx="0">
                  <c:v>7.3981098641464849E-2</c:v>
                </c:pt>
                <c:pt idx="1">
                  <c:v>6.3435970222750049E-2</c:v>
                </c:pt>
                <c:pt idx="2">
                  <c:v>8.3422059796840378E-2</c:v>
                </c:pt>
                <c:pt idx="3">
                  <c:v>0.10221603434273117</c:v>
                </c:pt>
                <c:pt idx="4">
                  <c:v>0.13087376361128233</c:v>
                </c:pt>
                <c:pt idx="5">
                  <c:v>0.16210059171597632</c:v>
                </c:pt>
                <c:pt idx="6">
                  <c:v>0.183375898319178</c:v>
                </c:pt>
                <c:pt idx="7">
                  <c:v>0.20650106964582837</c:v>
                </c:pt>
                <c:pt idx="8">
                  <c:v>0.24649927571221633</c:v>
                </c:pt>
                <c:pt idx="9">
                  <c:v>0.25873098466529948</c:v>
                </c:pt>
                <c:pt idx="10">
                  <c:v>0.26552196093069552</c:v>
                </c:pt>
                <c:pt idx="11">
                  <c:v>0.28120520969651647</c:v>
                </c:pt>
                <c:pt idx="12">
                  <c:v>0.29490491456316725</c:v>
                </c:pt>
                <c:pt idx="13">
                  <c:v>0.30710080499819775</c:v>
                </c:pt>
                <c:pt idx="14">
                  <c:v>0.30172187745826412</c:v>
                </c:pt>
                <c:pt idx="15">
                  <c:v>0.32096433103059352</c:v>
                </c:pt>
                <c:pt idx="16">
                  <c:v>0.33326030998411743</c:v>
                </c:pt>
                <c:pt idx="17">
                  <c:v>0.3498834436376303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5E-451F-B700-670DE79A5372}"/>
            </c:ext>
          </c:extLst>
        </c:ser>
        <c:ser>
          <c:idx val="3"/>
          <c:order val="3"/>
          <c:tx>
            <c:strRef>
              <c:f>statewide!$A$58</c:f>
              <c:strCache>
                <c:ptCount val="1"/>
                <c:pt idx="0">
                  <c:v>HISPANIC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statewide!$B$54:$S$54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statewide!$B$58:$S$58</c:f>
              <c:numCache>
                <c:formatCode>0%</c:formatCode>
                <c:ptCount val="18"/>
                <c:pt idx="0">
                  <c:v>2.8995592669914173E-2</c:v>
                </c:pt>
                <c:pt idx="1">
                  <c:v>5.0620719178082189E-2</c:v>
                </c:pt>
                <c:pt idx="2">
                  <c:v>6.2056569860940311E-2</c:v>
                </c:pt>
                <c:pt idx="3">
                  <c:v>6.551450489374834E-2</c:v>
                </c:pt>
                <c:pt idx="4">
                  <c:v>8.3631104304917478E-2</c:v>
                </c:pt>
                <c:pt idx="5">
                  <c:v>9.7058823529411767E-2</c:v>
                </c:pt>
                <c:pt idx="6">
                  <c:v>0.10609260763606823</c:v>
                </c:pt>
                <c:pt idx="7">
                  <c:v>0.10981736980620464</c:v>
                </c:pt>
                <c:pt idx="8">
                  <c:v>0.13145979703356753</c:v>
                </c:pt>
                <c:pt idx="9">
                  <c:v>0.14809229377167848</c:v>
                </c:pt>
                <c:pt idx="10">
                  <c:v>0.16756636840937661</c:v>
                </c:pt>
                <c:pt idx="11">
                  <c:v>0.18483203755317587</c:v>
                </c:pt>
                <c:pt idx="12">
                  <c:v>0.21279148234235584</c:v>
                </c:pt>
                <c:pt idx="13">
                  <c:v>0.23808800060794894</c:v>
                </c:pt>
                <c:pt idx="14">
                  <c:v>0.24246353322528363</c:v>
                </c:pt>
                <c:pt idx="15">
                  <c:v>0.26269274163219253</c:v>
                </c:pt>
                <c:pt idx="16">
                  <c:v>0.28998756218905475</c:v>
                </c:pt>
                <c:pt idx="17">
                  <c:v>0.30409464263822483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5E-451F-B700-670DE79A5372}"/>
            </c:ext>
          </c:extLst>
        </c:ser>
        <c:ser>
          <c:idx val="4"/>
          <c:order val="4"/>
          <c:tx>
            <c:strRef>
              <c:f>statewide!$A$59</c:f>
              <c:strCache>
                <c:ptCount val="1"/>
                <c:pt idx="0">
                  <c:v>WHITE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statewide!$B$54:$S$54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statewide!$B$59:$S$59</c:f>
              <c:numCache>
                <c:formatCode>0%</c:formatCode>
                <c:ptCount val="18"/>
                <c:pt idx="0">
                  <c:v>6.1691793351416134E-2</c:v>
                </c:pt>
                <c:pt idx="1">
                  <c:v>7.3801347246070528E-2</c:v>
                </c:pt>
                <c:pt idx="2">
                  <c:v>7.307960893854748E-2</c:v>
                </c:pt>
                <c:pt idx="3">
                  <c:v>9.1019896038716616E-2</c:v>
                </c:pt>
                <c:pt idx="4">
                  <c:v>0.10168792198049513</c:v>
                </c:pt>
                <c:pt idx="5">
                  <c:v>0.11724219769787587</c:v>
                </c:pt>
                <c:pt idx="6">
                  <c:v>0.12729695892734541</c:v>
                </c:pt>
                <c:pt idx="7">
                  <c:v>0.14449437275837904</c:v>
                </c:pt>
                <c:pt idx="8">
                  <c:v>0.15810409077586568</c:v>
                </c:pt>
                <c:pt idx="9">
                  <c:v>0.17384931105247728</c:v>
                </c:pt>
                <c:pt idx="10">
                  <c:v>0.21029209482967878</c:v>
                </c:pt>
                <c:pt idx="11">
                  <c:v>0.21268581960972874</c:v>
                </c:pt>
                <c:pt idx="12">
                  <c:v>0.21611442918552898</c:v>
                </c:pt>
                <c:pt idx="13">
                  <c:v>0.22772420793155948</c:v>
                </c:pt>
                <c:pt idx="14">
                  <c:v>0.23619748217806766</c:v>
                </c:pt>
                <c:pt idx="15">
                  <c:v>0.24229902329075884</c:v>
                </c:pt>
                <c:pt idx="16">
                  <c:v>0.24035186224967248</c:v>
                </c:pt>
                <c:pt idx="17">
                  <c:v>0.24370065354538931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5E-451F-B700-670DE79A5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060960"/>
        <c:axId val="969052640"/>
      </c:lineChart>
      <c:catAx>
        <c:axId val="9690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52640"/>
        <c:crosses val="autoZero"/>
        <c:auto val="1"/>
        <c:lblAlgn val="ctr"/>
        <c:lblOffset val="100"/>
        <c:noMultiLvlLbl val="0"/>
      </c:catAx>
      <c:valAx>
        <c:axId val="96905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6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Mpls &amp; St. Paul:</a:t>
            </a:r>
            <a:br>
              <a:rPr lang="en-US"/>
            </a:br>
            <a:r>
              <a:rPr lang="en-US" baseline="0"/>
              <a:t>Pct leaving by charter vs open enrollment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statewide!$B$93</c:f>
              <c:strCache>
                <c:ptCount val="1"/>
                <c:pt idx="0">
                  <c:v>Open Enroll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statewide!$A$94:$A$111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statewide!$B$94:$B$111</c:f>
              <c:numCache>
                <c:formatCode>0%</c:formatCode>
                <c:ptCount val="18"/>
                <c:pt idx="0">
                  <c:v>1.6223922253679496E-2</c:v>
                </c:pt>
                <c:pt idx="1">
                  <c:v>1.7950208466966003E-2</c:v>
                </c:pt>
                <c:pt idx="2">
                  <c:v>2.1809059459022031E-2</c:v>
                </c:pt>
                <c:pt idx="3">
                  <c:v>2.6456976696563869E-2</c:v>
                </c:pt>
                <c:pt idx="4">
                  <c:v>3.1174503370644271E-2</c:v>
                </c:pt>
                <c:pt idx="5">
                  <c:v>3.6340088374219107E-2</c:v>
                </c:pt>
                <c:pt idx="6">
                  <c:v>3.9675030180430032E-2</c:v>
                </c:pt>
                <c:pt idx="7">
                  <c:v>4.4410295812524009E-2</c:v>
                </c:pt>
                <c:pt idx="8">
                  <c:v>5.0795376389412727E-2</c:v>
                </c:pt>
                <c:pt idx="9">
                  <c:v>5.2024731242689241E-2</c:v>
                </c:pt>
                <c:pt idx="10">
                  <c:v>6.3494163166771395E-2</c:v>
                </c:pt>
                <c:pt idx="11">
                  <c:v>7.1178772048698394E-2</c:v>
                </c:pt>
                <c:pt idx="12">
                  <c:v>7.4195454789663134E-2</c:v>
                </c:pt>
                <c:pt idx="13">
                  <c:v>7.6305598179521705E-2</c:v>
                </c:pt>
                <c:pt idx="14">
                  <c:v>7.7378465676934211E-2</c:v>
                </c:pt>
                <c:pt idx="15">
                  <c:v>7.9477865155083635E-2</c:v>
                </c:pt>
                <c:pt idx="16">
                  <c:v>8.0975514009519606E-2</c:v>
                </c:pt>
                <c:pt idx="17">
                  <c:v>8.2853978001476938E-2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6-47D3-A283-A86362DAAE36}"/>
            </c:ext>
          </c:extLst>
        </c:ser>
        <c:ser>
          <c:idx val="1"/>
          <c:order val="1"/>
          <c:tx>
            <c:strRef>
              <c:f>statewide!$C$93</c:f>
              <c:strCache>
                <c:ptCount val="1"/>
                <c:pt idx="0">
                  <c:v>Charter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  <a:effectLst/>
          </c:spPr>
          <c:invertIfNegative val="0"/>
          <c:cat>
            <c:strRef>
              <c:f>statewide!$A$94:$A$111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statewide!$C$94:$C$111</c:f>
              <c:numCache>
                <c:formatCode>0%</c:formatCode>
                <c:ptCount val="18"/>
                <c:pt idx="0">
                  <c:v>4.3009457261610748E-2</c:v>
                </c:pt>
                <c:pt idx="1">
                  <c:v>4.8598861449647208E-2</c:v>
                </c:pt>
                <c:pt idx="2">
                  <c:v>5.3753869186105321E-2</c:v>
                </c:pt>
                <c:pt idx="3">
                  <c:v>6.3132243928410534E-2</c:v>
                </c:pt>
                <c:pt idx="4">
                  <c:v>7.4913755815548211E-2</c:v>
                </c:pt>
                <c:pt idx="5">
                  <c:v>9.2303171459045291E-2</c:v>
                </c:pt>
                <c:pt idx="6">
                  <c:v>0.10328776360294517</c:v>
                </c:pt>
                <c:pt idx="7">
                  <c:v>0.1185335601778168</c:v>
                </c:pt>
                <c:pt idx="8">
                  <c:v>0.13908548354890954</c:v>
                </c:pt>
                <c:pt idx="9">
                  <c:v>0.14843201693310309</c:v>
                </c:pt>
                <c:pt idx="10">
                  <c:v>0.15883461754687656</c:v>
                </c:pt>
                <c:pt idx="11">
                  <c:v>0.1631767611636904</c:v>
                </c:pt>
                <c:pt idx="12">
                  <c:v>0.17081609627679578</c:v>
                </c:pt>
                <c:pt idx="13">
                  <c:v>0.18273677178258646</c:v>
                </c:pt>
                <c:pt idx="14">
                  <c:v>0.18805596030201444</c:v>
                </c:pt>
                <c:pt idx="15">
                  <c:v>0.19981238273921201</c:v>
                </c:pt>
                <c:pt idx="16">
                  <c:v>0.21049119191324403</c:v>
                </c:pt>
                <c:pt idx="17">
                  <c:v>0.21992693070076566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6-47D3-A283-A86362DAA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6956400"/>
        <c:axId val="746950576"/>
      </c:barChart>
      <c:catAx>
        <c:axId val="74695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50576"/>
        <c:crosses val="autoZero"/>
        <c:auto val="1"/>
        <c:lblAlgn val="ctr"/>
        <c:lblOffset val="100"/>
        <c:noMultiLvlLbl val="0"/>
      </c:catAx>
      <c:valAx>
        <c:axId val="74695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5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Burnsville - </a:t>
            </a:r>
            <a:r>
              <a:rPr lang="en-US" baseline="0"/>
              <a:t>Pct leaving by 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'metro charts'!$A$77</c:f>
              <c:strCache>
                <c:ptCount val="1"/>
                <c:pt idx="0">
                  <c:v>AMERICAN INDIAN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'metro charts'!$B$3:$S$3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'metro charts'!$B$77:$S$77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3.125E-2</c:v>
                </c:pt>
                <c:pt idx="11">
                  <c:v>6.8627450980392163E-2</c:v>
                </c:pt>
                <c:pt idx="12">
                  <c:v>0.11009174311926606</c:v>
                </c:pt>
                <c:pt idx="13">
                  <c:v>0.10256410256410256</c:v>
                </c:pt>
                <c:pt idx="14">
                  <c:v>0.1271186440677966</c:v>
                </c:pt>
                <c:pt idx="15">
                  <c:v>0.18487394957983194</c:v>
                </c:pt>
                <c:pt idx="16">
                  <c:v>0.23140495867768596</c:v>
                </c:pt>
                <c:pt idx="17">
                  <c:v>0.21739130434782608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D-45A5-8198-F45E103E485E}"/>
            </c:ext>
          </c:extLst>
        </c:ser>
        <c:ser>
          <c:idx val="1"/>
          <c:order val="1"/>
          <c:tx>
            <c:strRef>
              <c:f>'metro charts'!$A$78</c:f>
              <c:strCache>
                <c:ptCount val="1"/>
                <c:pt idx="0">
                  <c:v>ASIAN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'metro charts'!$B$3:$S$3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'metro charts'!$B$78:$S$78</c:f>
              <c:numCache>
                <c:formatCode>0%</c:formatCode>
                <c:ptCount val="18"/>
                <c:pt idx="0">
                  <c:v>3.740648379052369E-3</c:v>
                </c:pt>
                <c:pt idx="1">
                  <c:v>0</c:v>
                </c:pt>
                <c:pt idx="2">
                  <c:v>0</c:v>
                </c:pt>
                <c:pt idx="3">
                  <c:v>1.2135922330097087E-2</c:v>
                </c:pt>
                <c:pt idx="4">
                  <c:v>1.9767441860465116E-2</c:v>
                </c:pt>
                <c:pt idx="5">
                  <c:v>2.1251475796930343E-2</c:v>
                </c:pt>
                <c:pt idx="6">
                  <c:v>6.7796610169491523E-3</c:v>
                </c:pt>
                <c:pt idx="7">
                  <c:v>1.5765765765765764E-2</c:v>
                </c:pt>
                <c:pt idx="8">
                  <c:v>2.176278563656148E-2</c:v>
                </c:pt>
                <c:pt idx="9">
                  <c:v>5.5737704918032788E-2</c:v>
                </c:pt>
                <c:pt idx="10">
                  <c:v>8.8204038257173226E-2</c:v>
                </c:pt>
                <c:pt idx="11">
                  <c:v>7.6923076923076927E-2</c:v>
                </c:pt>
                <c:pt idx="12">
                  <c:v>8.9852008456659624E-2</c:v>
                </c:pt>
                <c:pt idx="13">
                  <c:v>0.10932475884244373</c:v>
                </c:pt>
                <c:pt idx="14">
                  <c:v>0.12004287245444802</c:v>
                </c:pt>
                <c:pt idx="15">
                  <c:v>0.14212678936605316</c:v>
                </c:pt>
                <c:pt idx="16">
                  <c:v>0.16451932606541131</c:v>
                </c:pt>
                <c:pt idx="17">
                  <c:v>0.16356513222331048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D-45A5-8198-F45E103E485E}"/>
            </c:ext>
          </c:extLst>
        </c:ser>
        <c:ser>
          <c:idx val="2"/>
          <c:order val="2"/>
          <c:tx>
            <c:strRef>
              <c:f>'metro charts'!$A$79</c:f>
              <c:strCache>
                <c:ptCount val="1"/>
                <c:pt idx="0">
                  <c:v>BLACK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'metro charts'!$B$3:$S$3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'metro charts'!$B$79:$S$79</c:f>
              <c:numCache>
                <c:formatCode>0%</c:formatCode>
                <c:ptCount val="18"/>
                <c:pt idx="0">
                  <c:v>1.0600706713780919E-2</c:v>
                </c:pt>
                <c:pt idx="1">
                  <c:v>2.268041237113402E-2</c:v>
                </c:pt>
                <c:pt idx="2">
                  <c:v>1.9097222222222224E-2</c:v>
                </c:pt>
                <c:pt idx="3">
                  <c:v>1.0543390105433901E-2</c:v>
                </c:pt>
                <c:pt idx="4">
                  <c:v>2.1390374331550801E-2</c:v>
                </c:pt>
                <c:pt idx="5">
                  <c:v>2.02854996243426E-2</c:v>
                </c:pt>
                <c:pt idx="6">
                  <c:v>2.2695035460992909E-2</c:v>
                </c:pt>
                <c:pt idx="7">
                  <c:v>3.1289910600255426E-2</c:v>
                </c:pt>
                <c:pt idx="8">
                  <c:v>2.6490066225165563E-2</c:v>
                </c:pt>
                <c:pt idx="9">
                  <c:v>5.3302433371958287E-2</c:v>
                </c:pt>
                <c:pt idx="10">
                  <c:v>7.6879910213243544E-2</c:v>
                </c:pt>
                <c:pt idx="11">
                  <c:v>9.192944949225014E-2</c:v>
                </c:pt>
                <c:pt idx="12">
                  <c:v>0.11026033690658499</c:v>
                </c:pt>
                <c:pt idx="13">
                  <c:v>9.6216721158337223E-2</c:v>
                </c:pt>
                <c:pt idx="14">
                  <c:v>0.10768562744246635</c:v>
                </c:pt>
                <c:pt idx="15">
                  <c:v>0.12308313155770782</c:v>
                </c:pt>
                <c:pt idx="16">
                  <c:v>0.14191547111283442</c:v>
                </c:pt>
                <c:pt idx="17">
                  <c:v>0.13444767441860464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CD-45A5-8198-F45E103E485E}"/>
            </c:ext>
          </c:extLst>
        </c:ser>
        <c:ser>
          <c:idx val="3"/>
          <c:order val="3"/>
          <c:tx>
            <c:strRef>
              <c:f>'metro charts'!$A$80</c:f>
              <c:strCache>
                <c:ptCount val="1"/>
                <c:pt idx="0">
                  <c:v>HISPANIC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'metro charts'!$B$3:$S$3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'metro charts'!$B$80:$S$80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1.0914051841746248E-2</c:v>
                </c:pt>
                <c:pt idx="7">
                  <c:v>9.9875156054931337E-3</c:v>
                </c:pt>
                <c:pt idx="8">
                  <c:v>1.5081206496519721E-2</c:v>
                </c:pt>
                <c:pt idx="9">
                  <c:v>4.0582726326742979E-2</c:v>
                </c:pt>
                <c:pt idx="10">
                  <c:v>5.3442028985507248E-2</c:v>
                </c:pt>
                <c:pt idx="11">
                  <c:v>5.4908485856905158E-2</c:v>
                </c:pt>
                <c:pt idx="12">
                  <c:v>5.8914728682170542E-2</c:v>
                </c:pt>
                <c:pt idx="13">
                  <c:v>5.7334326135517498E-2</c:v>
                </c:pt>
                <c:pt idx="14">
                  <c:v>6.4189189189189186E-2</c:v>
                </c:pt>
                <c:pt idx="15">
                  <c:v>6.3938618925831206E-2</c:v>
                </c:pt>
                <c:pt idx="16">
                  <c:v>7.3288915808600849E-2</c:v>
                </c:pt>
                <c:pt idx="17">
                  <c:v>6.5857885615251299E-2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CD-45A5-8198-F45E103E485E}"/>
            </c:ext>
          </c:extLst>
        </c:ser>
        <c:ser>
          <c:idx val="4"/>
          <c:order val="4"/>
          <c:tx>
            <c:strRef>
              <c:f>'metro charts'!$A$81</c:f>
              <c:strCache>
                <c:ptCount val="1"/>
                <c:pt idx="0">
                  <c:v>WHITE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'metro charts'!$B$3:$S$3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'metro charts'!$B$81:$S$81</c:f>
              <c:numCache>
                <c:formatCode>0%</c:formatCode>
                <c:ptCount val="18"/>
                <c:pt idx="0">
                  <c:v>8.3116883116883117E-3</c:v>
                </c:pt>
                <c:pt idx="1">
                  <c:v>1.3533674339300937E-2</c:v>
                </c:pt>
                <c:pt idx="2">
                  <c:v>1.0946907498631636E-2</c:v>
                </c:pt>
                <c:pt idx="3">
                  <c:v>1.237651867832406E-2</c:v>
                </c:pt>
                <c:pt idx="4">
                  <c:v>2.0217365899263762E-2</c:v>
                </c:pt>
                <c:pt idx="5">
                  <c:v>2.6528117359413204E-2</c:v>
                </c:pt>
                <c:pt idx="6">
                  <c:v>2.8685876728259466E-2</c:v>
                </c:pt>
                <c:pt idx="7">
                  <c:v>4.4182035292556723E-2</c:v>
                </c:pt>
                <c:pt idx="8">
                  <c:v>5.5132289790829757E-2</c:v>
                </c:pt>
                <c:pt idx="9">
                  <c:v>8.4728490318823707E-2</c:v>
                </c:pt>
                <c:pt idx="10">
                  <c:v>0.10872144764164936</c:v>
                </c:pt>
                <c:pt idx="11">
                  <c:v>0.13098699311400153</c:v>
                </c:pt>
                <c:pt idx="12">
                  <c:v>0.14855875831485588</c:v>
                </c:pt>
                <c:pt idx="13">
                  <c:v>0.16118909991742361</c:v>
                </c:pt>
                <c:pt idx="14">
                  <c:v>0.18554383537956079</c:v>
                </c:pt>
                <c:pt idx="15">
                  <c:v>0.21152819782956769</c:v>
                </c:pt>
                <c:pt idx="16">
                  <c:v>0.2443192146882385</c:v>
                </c:pt>
                <c:pt idx="17">
                  <c:v>0.25893865261573201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F-4EBB-8408-3B8CE9536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891696"/>
        <c:axId val="891892112"/>
      </c:lineChart>
      <c:catAx>
        <c:axId val="89189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92112"/>
        <c:crosses val="autoZero"/>
        <c:auto val="1"/>
        <c:lblAlgn val="ctr"/>
        <c:lblOffset val="100"/>
        <c:noMultiLvlLbl val="0"/>
      </c:catAx>
      <c:valAx>
        <c:axId val="89189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9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Minneapois</a:t>
            </a:r>
            <a:r>
              <a:rPr lang="en-US" baseline="0"/>
              <a:t> - </a:t>
            </a:r>
            <a:r>
              <a:rPr lang="en-US"/>
              <a:t>ASIAN residents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Sheet21!$A$5</c:f>
              <c:strCache>
                <c:ptCount val="1"/>
                <c:pt idx="0">
                  <c:v> ASIAN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Sheet21!$B$3:$S$3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Sheet21!$B$5:$S$5</c:f>
              <c:numCache>
                <c:formatCode>_(* #,##0_);_(* \(#,##0\);_(* "-"??_);_(@_)</c:formatCode>
                <c:ptCount val="18"/>
                <c:pt idx="0">
                  <c:v>7214</c:v>
                </c:pt>
                <c:pt idx="1">
                  <c:v>7235</c:v>
                </c:pt>
                <c:pt idx="2">
                  <c:v>7018</c:v>
                </c:pt>
                <c:pt idx="3">
                  <c:v>6566</c:v>
                </c:pt>
                <c:pt idx="4">
                  <c:v>5852</c:v>
                </c:pt>
                <c:pt idx="5">
                  <c:v>5123</c:v>
                </c:pt>
                <c:pt idx="6">
                  <c:v>4826</c:v>
                </c:pt>
                <c:pt idx="7">
                  <c:v>4524</c:v>
                </c:pt>
                <c:pt idx="8">
                  <c:v>4361</c:v>
                </c:pt>
                <c:pt idx="9">
                  <c:v>4030</c:v>
                </c:pt>
                <c:pt idx="10">
                  <c:v>4282</c:v>
                </c:pt>
                <c:pt idx="11">
                  <c:v>4238</c:v>
                </c:pt>
                <c:pt idx="12">
                  <c:v>4130</c:v>
                </c:pt>
                <c:pt idx="13">
                  <c:v>4085</c:v>
                </c:pt>
                <c:pt idx="14">
                  <c:v>4067</c:v>
                </c:pt>
                <c:pt idx="15">
                  <c:v>3878</c:v>
                </c:pt>
                <c:pt idx="16">
                  <c:v>3911</c:v>
                </c:pt>
                <c:pt idx="17">
                  <c:v>3848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4-4B26-B892-70CC51EC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9056800"/>
        <c:axId val="969049728"/>
      </c:barChart>
      <c:catAx>
        <c:axId val="96905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49728"/>
        <c:crosses val="autoZero"/>
        <c:auto val="1"/>
        <c:lblAlgn val="ctr"/>
        <c:lblOffset val="100"/>
        <c:noMultiLvlLbl val="0"/>
      </c:catAx>
      <c:valAx>
        <c:axId val="96904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5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Burnsville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Burnsville!$B$3</c:f>
              <c:strCache>
                <c:ptCount val="1"/>
                <c:pt idx="0">
                  <c:v>Coming 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Burnsville!$A$4:$A$22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Burnsville!$B$4:$B$21</c:f>
              <c:numCache>
                <c:formatCode>General</c:formatCode>
                <c:ptCount val="18"/>
                <c:pt idx="0">
                  <c:v>102</c:v>
                </c:pt>
                <c:pt idx="1">
                  <c:v>137</c:v>
                </c:pt>
                <c:pt idx="2">
                  <c:v>163</c:v>
                </c:pt>
                <c:pt idx="3">
                  <c:v>168</c:v>
                </c:pt>
                <c:pt idx="4">
                  <c:v>161</c:v>
                </c:pt>
                <c:pt idx="5">
                  <c:v>141</c:v>
                </c:pt>
                <c:pt idx="6">
                  <c:v>126</c:v>
                </c:pt>
                <c:pt idx="7">
                  <c:v>125</c:v>
                </c:pt>
                <c:pt idx="8">
                  <c:v>123</c:v>
                </c:pt>
                <c:pt idx="9">
                  <c:v>366</c:v>
                </c:pt>
                <c:pt idx="10">
                  <c:v>399</c:v>
                </c:pt>
                <c:pt idx="11">
                  <c:v>434</c:v>
                </c:pt>
                <c:pt idx="12">
                  <c:v>481</c:v>
                </c:pt>
                <c:pt idx="13">
                  <c:v>494</c:v>
                </c:pt>
                <c:pt idx="14">
                  <c:v>492</c:v>
                </c:pt>
                <c:pt idx="15">
                  <c:v>444</c:v>
                </c:pt>
                <c:pt idx="16">
                  <c:v>364</c:v>
                </c:pt>
                <c:pt idx="17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2-4A9A-9382-BC5EB01601C9}"/>
            </c:ext>
          </c:extLst>
        </c:ser>
        <c:ser>
          <c:idx val="1"/>
          <c:order val="1"/>
          <c:tx>
            <c:strRef>
              <c:f>Burnsville!$C$3</c:f>
              <c:strCache>
                <c:ptCount val="1"/>
                <c:pt idx="0">
                  <c:v>Leaving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Burnsville!$A$4:$A$22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Burnsville!$C$4:$C$21</c:f>
              <c:numCache>
                <c:formatCode>General</c:formatCode>
                <c:ptCount val="18"/>
                <c:pt idx="0">
                  <c:v>92</c:v>
                </c:pt>
                <c:pt idx="1">
                  <c:v>149</c:v>
                </c:pt>
                <c:pt idx="2">
                  <c:v>122</c:v>
                </c:pt>
                <c:pt idx="3">
                  <c:v>132</c:v>
                </c:pt>
                <c:pt idx="4">
                  <c:v>218</c:v>
                </c:pt>
                <c:pt idx="5">
                  <c:v>262</c:v>
                </c:pt>
                <c:pt idx="6">
                  <c:v>268</c:v>
                </c:pt>
                <c:pt idx="7">
                  <c:v>404</c:v>
                </c:pt>
                <c:pt idx="8">
                  <c:v>475</c:v>
                </c:pt>
                <c:pt idx="9">
                  <c:v>764</c:v>
                </c:pt>
                <c:pt idx="10">
                  <c:v>1015</c:v>
                </c:pt>
                <c:pt idx="11">
                  <c:v>1174</c:v>
                </c:pt>
                <c:pt idx="12">
                  <c:v>1327</c:v>
                </c:pt>
                <c:pt idx="13">
                  <c:v>1373</c:v>
                </c:pt>
                <c:pt idx="14">
                  <c:v>1543</c:v>
                </c:pt>
                <c:pt idx="15">
                  <c:v>1755</c:v>
                </c:pt>
                <c:pt idx="16">
                  <c:v>2025</c:v>
                </c:pt>
                <c:pt idx="17">
                  <c:v>2052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2-4A9A-9382-BC5EB0160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5049087"/>
        <c:axId val="1115053247"/>
      </c:barChart>
      <c:catAx>
        <c:axId val="111504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53247"/>
        <c:crosses val="autoZero"/>
        <c:auto val="1"/>
        <c:lblAlgn val="ctr"/>
        <c:lblOffset val="100"/>
        <c:noMultiLvlLbl val="0"/>
      </c:catAx>
      <c:valAx>
        <c:axId val="111505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4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Burnsville!$E$4:$E$21</c:f>
              <c:numCache>
                <c:formatCode>General</c:formatCode>
                <c:ptCount val="18"/>
                <c:pt idx="0">
                  <c:v>11618</c:v>
                </c:pt>
                <c:pt idx="1">
                  <c:v>11541</c:v>
                </c:pt>
                <c:pt idx="2">
                  <c:v>11552</c:v>
                </c:pt>
                <c:pt idx="3">
                  <c:v>11350</c:v>
                </c:pt>
                <c:pt idx="4">
                  <c:v>11277</c:v>
                </c:pt>
                <c:pt idx="5">
                  <c:v>11009</c:v>
                </c:pt>
                <c:pt idx="6">
                  <c:v>10831</c:v>
                </c:pt>
                <c:pt idx="7">
                  <c:v>10870</c:v>
                </c:pt>
                <c:pt idx="8">
                  <c:v>10741</c:v>
                </c:pt>
                <c:pt idx="9">
                  <c:v>10559</c:v>
                </c:pt>
                <c:pt idx="10">
                  <c:v>10665</c:v>
                </c:pt>
                <c:pt idx="11">
                  <c:v>10659</c:v>
                </c:pt>
                <c:pt idx="12">
                  <c:v>10618</c:v>
                </c:pt>
                <c:pt idx="13">
                  <c:v>10589</c:v>
                </c:pt>
                <c:pt idx="14">
                  <c:v>10617</c:v>
                </c:pt>
                <c:pt idx="15">
                  <c:v>10760</c:v>
                </c:pt>
                <c:pt idx="16">
                  <c:v>10861</c:v>
                </c:pt>
                <c:pt idx="17">
                  <c:v>10933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7-4D2C-A274-D3733005D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5045759"/>
        <c:axId val="1115047839"/>
      </c:barChart>
      <c:catAx>
        <c:axId val="1115045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47839"/>
        <c:crosses val="autoZero"/>
        <c:auto val="1"/>
        <c:lblAlgn val="ctr"/>
        <c:lblOffset val="100"/>
        <c:noMultiLvlLbl val="0"/>
      </c:catAx>
      <c:valAx>
        <c:axId val="11150478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4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Burnsville - enrollment by 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Burnsville!$I$42</c:f>
              <c:strCache>
                <c:ptCount val="1"/>
                <c:pt idx="0">
                  <c:v>%White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Burnsville!$A$43:$A$61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Burnsville!$N$47:$N$64</c:f>
              <c:numCache>
                <c:formatCode>General</c:formatCode>
                <c:ptCount val="18"/>
              </c:numCache>
            </c:numRef>
          </c:val>
          <c:extLst>
            <c:ext xmlns:c16="http://schemas.microsoft.com/office/drawing/2014/chart" uri="{C3380CC4-5D6E-409C-BE32-E72D297353CC}">
              <c16:uniqueId val="{00000000-E110-4FDA-AAD8-03AA005C912E}"/>
            </c:ext>
          </c:extLst>
        </c:ser>
        <c:ser>
          <c:idx val="1"/>
          <c:order val="1"/>
          <c:tx>
            <c:strRef>
              <c:f>Burnsville!$J$42</c:f>
              <c:strCache>
                <c:ptCount val="1"/>
                <c:pt idx="0">
                  <c:v>%Black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Burnsville!$A$43:$A$61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Burnsville!$J$43:$J$60</c:f>
              <c:numCache>
                <c:formatCode>0%</c:formatCode>
                <c:ptCount val="18"/>
                <c:pt idx="0">
                  <c:v>7.249742002063983E-2</c:v>
                </c:pt>
                <c:pt idx="1">
                  <c:v>8.2227426489721575E-2</c:v>
                </c:pt>
                <c:pt idx="2">
                  <c:v>9.7990166479772281E-2</c:v>
                </c:pt>
                <c:pt idx="3">
                  <c:v>0.10758826629193746</c:v>
                </c:pt>
                <c:pt idx="4">
                  <c:v>0.11488413547237077</c:v>
                </c:pt>
                <c:pt idx="5">
                  <c:v>0.12068332108743571</c:v>
                </c:pt>
                <c:pt idx="6">
                  <c:v>0.12947890354570118</c:v>
                </c:pt>
                <c:pt idx="7">
                  <c:v>0.14417901992257579</c:v>
                </c:pt>
                <c:pt idx="8">
                  <c:v>0.15631918375204543</c:v>
                </c:pt>
                <c:pt idx="9">
                  <c:v>0.1664206278909556</c:v>
                </c:pt>
                <c:pt idx="10">
                  <c:v>0.16927057418648622</c:v>
                </c:pt>
                <c:pt idx="11">
                  <c:v>0.17834459118862789</c:v>
                </c:pt>
                <c:pt idx="12">
                  <c:v>0.18696275071633237</c:v>
                </c:pt>
                <c:pt idx="13">
                  <c:v>0.20854788877445932</c:v>
                </c:pt>
                <c:pt idx="14">
                  <c:v>0.22506794898599206</c:v>
                </c:pt>
                <c:pt idx="15">
                  <c:v>0.23854376124457616</c:v>
                </c:pt>
                <c:pt idx="16">
                  <c:v>0.2484782608695652</c:v>
                </c:pt>
                <c:pt idx="17">
                  <c:v>0.26559965394181895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0-4FDA-AAD8-03AA005C912E}"/>
            </c:ext>
          </c:extLst>
        </c:ser>
        <c:ser>
          <c:idx val="2"/>
          <c:order val="2"/>
          <c:tx>
            <c:strRef>
              <c:f>Burnsville!$K$42</c:f>
              <c:strCache>
                <c:ptCount val="1"/>
                <c:pt idx="0">
                  <c:v>%Hispanic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Burnsville!$A$43:$A$61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Burnsville!$K$43:$K$60</c:f>
              <c:numCache>
                <c:formatCode>0%</c:formatCode>
                <c:ptCount val="18"/>
                <c:pt idx="0">
                  <c:v>2.4251805985552117E-2</c:v>
                </c:pt>
                <c:pt idx="1">
                  <c:v>2.8016306704831295E-2</c:v>
                </c:pt>
                <c:pt idx="2">
                  <c:v>3.2174588113516776E-2</c:v>
                </c:pt>
                <c:pt idx="3">
                  <c:v>3.6799578429650447E-2</c:v>
                </c:pt>
                <c:pt idx="4">
                  <c:v>4.3048128342245986E-2</c:v>
                </c:pt>
                <c:pt idx="5">
                  <c:v>5.5198383541513595E-2</c:v>
                </c:pt>
                <c:pt idx="6">
                  <c:v>6.782673776779867E-2</c:v>
                </c:pt>
                <c:pt idx="7">
                  <c:v>7.4874893777735818E-2</c:v>
                </c:pt>
                <c:pt idx="8">
                  <c:v>8.1721051111752818E-2</c:v>
                </c:pt>
                <c:pt idx="9">
                  <c:v>9.1920086605649057E-2</c:v>
                </c:pt>
                <c:pt idx="10">
                  <c:v>0.10568215742859986</c:v>
                </c:pt>
                <c:pt idx="11">
                  <c:v>0.11664482306684142</c:v>
                </c:pt>
                <c:pt idx="12">
                  <c:v>0.1276094965206713</c:v>
                </c:pt>
                <c:pt idx="13">
                  <c:v>0.13274974253347066</c:v>
                </c:pt>
                <c:pt idx="14">
                  <c:v>0.14906962157641648</c:v>
                </c:pt>
                <c:pt idx="15">
                  <c:v>0.15959360778918405</c:v>
                </c:pt>
                <c:pt idx="16">
                  <c:v>0.17130434782608694</c:v>
                </c:pt>
                <c:pt idx="17">
                  <c:v>0.17940953822861469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0-4FDA-AAD8-03AA005C912E}"/>
            </c:ext>
          </c:extLst>
        </c:ser>
        <c:ser>
          <c:idx val="3"/>
          <c:order val="3"/>
          <c:tx>
            <c:strRef>
              <c:f>Burnsville!$L$42</c:f>
              <c:strCache>
                <c:ptCount val="1"/>
                <c:pt idx="0">
                  <c:v>%Asian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Burnsville!$A$43:$A$61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Burnsville!$L$43:$L$60</c:f>
              <c:numCache>
                <c:formatCode>0%</c:formatCode>
                <c:ptCount val="18"/>
                <c:pt idx="0">
                  <c:v>6.8971448228414167E-2</c:v>
                </c:pt>
                <c:pt idx="1">
                  <c:v>6.95637089079712E-2</c:v>
                </c:pt>
                <c:pt idx="2">
                  <c:v>7.1508669024411289E-2</c:v>
                </c:pt>
                <c:pt idx="3">
                  <c:v>7.149130511154049E-2</c:v>
                </c:pt>
                <c:pt idx="4">
                  <c:v>7.5133689839572193E-2</c:v>
                </c:pt>
                <c:pt idx="5">
                  <c:v>7.6138868479059513E-2</c:v>
                </c:pt>
                <c:pt idx="6">
                  <c:v>8.2234072410889703E-2</c:v>
                </c:pt>
                <c:pt idx="7">
                  <c:v>8.2522896799169104E-2</c:v>
                </c:pt>
                <c:pt idx="8">
                  <c:v>8.653383386273944E-2</c:v>
                </c:pt>
                <c:pt idx="9">
                  <c:v>8.798346619427222E-2</c:v>
                </c:pt>
                <c:pt idx="10">
                  <c:v>8.8765051248880483E-2</c:v>
                </c:pt>
                <c:pt idx="11">
                  <c:v>9.3053735255570119E-2</c:v>
                </c:pt>
                <c:pt idx="12">
                  <c:v>9.3737208350388859E-2</c:v>
                </c:pt>
                <c:pt idx="13">
                  <c:v>9.4129763130792993E-2</c:v>
                </c:pt>
                <c:pt idx="14">
                  <c:v>9.3769600669036168E-2</c:v>
                </c:pt>
                <c:pt idx="15">
                  <c:v>9.6518150068790345E-2</c:v>
                </c:pt>
                <c:pt idx="16">
                  <c:v>9.8586956521739127E-2</c:v>
                </c:pt>
                <c:pt idx="17">
                  <c:v>9.90591543203201E-2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0-4FDA-AAD8-03AA005C912E}"/>
            </c:ext>
          </c:extLst>
        </c:ser>
        <c:ser>
          <c:idx val="4"/>
          <c:order val="4"/>
          <c:tx>
            <c:strRef>
              <c:f>Burnsville!$M$42</c:f>
              <c:strCache>
                <c:ptCount val="1"/>
                <c:pt idx="0">
                  <c:v>%AmIndian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Burnsville!$A$43:$A$61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Burnsville!$M$43:$M$60</c:f>
              <c:numCache>
                <c:formatCode>0%</c:formatCode>
                <c:ptCount val="18"/>
                <c:pt idx="0">
                  <c:v>5.1599587203302374E-3</c:v>
                </c:pt>
                <c:pt idx="1">
                  <c:v>5.3777430826611157E-3</c:v>
                </c:pt>
                <c:pt idx="2">
                  <c:v>5.6930906581557838E-3</c:v>
                </c:pt>
                <c:pt idx="3">
                  <c:v>5.8844194624978041E-3</c:v>
                </c:pt>
                <c:pt idx="4">
                  <c:v>6.0606060606060606E-3</c:v>
                </c:pt>
                <c:pt idx="5">
                  <c:v>4.592211609110948E-3</c:v>
                </c:pt>
                <c:pt idx="6">
                  <c:v>5.9874637477780896E-3</c:v>
                </c:pt>
                <c:pt idx="7">
                  <c:v>7.3647436502690964E-3</c:v>
                </c:pt>
                <c:pt idx="8">
                  <c:v>7.7004524015785924E-3</c:v>
                </c:pt>
                <c:pt idx="9">
                  <c:v>8.6605649050290334E-3</c:v>
                </c:pt>
                <c:pt idx="10">
                  <c:v>9.2546522041994234E-3</c:v>
                </c:pt>
                <c:pt idx="11">
                  <c:v>9.5775783849178352E-3</c:v>
                </c:pt>
                <c:pt idx="12">
                  <c:v>1.0233319688907082E-2</c:v>
                </c:pt>
                <c:pt idx="13">
                  <c:v>1.0813594232749742E-2</c:v>
                </c:pt>
                <c:pt idx="14">
                  <c:v>1.0767300857202592E-2</c:v>
                </c:pt>
                <c:pt idx="15">
                  <c:v>1.0265636575298973E-2</c:v>
                </c:pt>
                <c:pt idx="16">
                  <c:v>1.0108695652173913E-2</c:v>
                </c:pt>
                <c:pt idx="17">
                  <c:v>9.7328863415161674E-3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10-4FDA-AAD8-03AA005C9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340911"/>
        <c:axId val="1115345071"/>
      </c:barChart>
      <c:catAx>
        <c:axId val="111534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45071"/>
        <c:crosses val="autoZero"/>
        <c:auto val="1"/>
        <c:lblAlgn val="ctr"/>
        <c:lblOffset val="100"/>
        <c:noMultiLvlLbl val="0"/>
      </c:catAx>
      <c:valAx>
        <c:axId val="11153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4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Burnsville enrollment by 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Burnsville!$B$42</c:f>
              <c:strCache>
                <c:ptCount val="1"/>
                <c:pt idx="0">
                  <c:v>AMERICAN INDIAN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Burnsville!$A$43:$A$60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Burnsville!$B$43:$B$60</c:f>
              <c:numCache>
                <c:formatCode>General</c:formatCode>
                <c:ptCount val="18"/>
                <c:pt idx="0">
                  <c:v>60</c:v>
                </c:pt>
                <c:pt idx="1">
                  <c:v>62</c:v>
                </c:pt>
                <c:pt idx="2">
                  <c:v>66</c:v>
                </c:pt>
                <c:pt idx="3">
                  <c:v>67</c:v>
                </c:pt>
                <c:pt idx="4">
                  <c:v>68</c:v>
                </c:pt>
                <c:pt idx="5">
                  <c:v>50</c:v>
                </c:pt>
                <c:pt idx="6">
                  <c:v>64</c:v>
                </c:pt>
                <c:pt idx="7">
                  <c:v>78</c:v>
                </c:pt>
                <c:pt idx="8">
                  <c:v>80</c:v>
                </c:pt>
                <c:pt idx="9">
                  <c:v>88</c:v>
                </c:pt>
                <c:pt idx="10">
                  <c:v>93</c:v>
                </c:pt>
                <c:pt idx="11">
                  <c:v>95</c:v>
                </c:pt>
                <c:pt idx="12">
                  <c:v>100</c:v>
                </c:pt>
                <c:pt idx="13">
                  <c:v>105</c:v>
                </c:pt>
                <c:pt idx="14">
                  <c:v>103</c:v>
                </c:pt>
                <c:pt idx="15">
                  <c:v>97</c:v>
                </c:pt>
                <c:pt idx="16">
                  <c:v>93</c:v>
                </c:pt>
                <c:pt idx="17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2-498A-97F4-A2031EE609F7}"/>
            </c:ext>
          </c:extLst>
        </c:ser>
        <c:ser>
          <c:idx val="1"/>
          <c:order val="1"/>
          <c:tx>
            <c:strRef>
              <c:f>Burnsville!$C$42</c:f>
              <c:strCache>
                <c:ptCount val="1"/>
                <c:pt idx="0">
                  <c:v>ASIAN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Burnsville!$A$43:$A$60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Burnsville!$C$43:$C$60</c:f>
              <c:numCache>
                <c:formatCode>General</c:formatCode>
                <c:ptCount val="18"/>
                <c:pt idx="0">
                  <c:v>802</c:v>
                </c:pt>
                <c:pt idx="1">
                  <c:v>802</c:v>
                </c:pt>
                <c:pt idx="2">
                  <c:v>829</c:v>
                </c:pt>
                <c:pt idx="3">
                  <c:v>814</c:v>
                </c:pt>
                <c:pt idx="4">
                  <c:v>843</c:v>
                </c:pt>
                <c:pt idx="5">
                  <c:v>829</c:v>
                </c:pt>
                <c:pt idx="6">
                  <c:v>879</c:v>
                </c:pt>
                <c:pt idx="7">
                  <c:v>874</c:v>
                </c:pt>
                <c:pt idx="8">
                  <c:v>899</c:v>
                </c:pt>
                <c:pt idx="9">
                  <c:v>894</c:v>
                </c:pt>
                <c:pt idx="10">
                  <c:v>892</c:v>
                </c:pt>
                <c:pt idx="11">
                  <c:v>923</c:v>
                </c:pt>
                <c:pt idx="12">
                  <c:v>916</c:v>
                </c:pt>
                <c:pt idx="13">
                  <c:v>914</c:v>
                </c:pt>
                <c:pt idx="14">
                  <c:v>897</c:v>
                </c:pt>
                <c:pt idx="15">
                  <c:v>912</c:v>
                </c:pt>
                <c:pt idx="16">
                  <c:v>907</c:v>
                </c:pt>
                <c:pt idx="17">
                  <c:v>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2-498A-97F4-A2031EE609F7}"/>
            </c:ext>
          </c:extLst>
        </c:ser>
        <c:ser>
          <c:idx val="2"/>
          <c:order val="2"/>
          <c:tx>
            <c:strRef>
              <c:f>Burnsville!$D$42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Burnsville!$A$43:$A$60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Burnsville!$D$43:$D$60</c:f>
              <c:numCache>
                <c:formatCode>General</c:formatCode>
                <c:ptCount val="18"/>
                <c:pt idx="0">
                  <c:v>843</c:v>
                </c:pt>
                <c:pt idx="1">
                  <c:v>948</c:v>
                </c:pt>
                <c:pt idx="2">
                  <c:v>1136</c:v>
                </c:pt>
                <c:pt idx="3">
                  <c:v>1225</c:v>
                </c:pt>
                <c:pt idx="4">
                  <c:v>1289</c:v>
                </c:pt>
                <c:pt idx="5">
                  <c:v>1314</c:v>
                </c:pt>
                <c:pt idx="6">
                  <c:v>1384</c:v>
                </c:pt>
                <c:pt idx="7">
                  <c:v>1527</c:v>
                </c:pt>
                <c:pt idx="8">
                  <c:v>1624</c:v>
                </c:pt>
                <c:pt idx="9">
                  <c:v>1691</c:v>
                </c:pt>
                <c:pt idx="10">
                  <c:v>1701</c:v>
                </c:pt>
                <c:pt idx="11">
                  <c:v>1769</c:v>
                </c:pt>
                <c:pt idx="12">
                  <c:v>1827</c:v>
                </c:pt>
                <c:pt idx="13">
                  <c:v>2025</c:v>
                </c:pt>
                <c:pt idx="14">
                  <c:v>2153</c:v>
                </c:pt>
                <c:pt idx="15">
                  <c:v>2254</c:v>
                </c:pt>
                <c:pt idx="16">
                  <c:v>2286</c:v>
                </c:pt>
                <c:pt idx="17">
                  <c:v>2456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2-498A-97F4-A2031EE609F7}"/>
            </c:ext>
          </c:extLst>
        </c:ser>
        <c:ser>
          <c:idx val="3"/>
          <c:order val="3"/>
          <c:tx>
            <c:strRef>
              <c:f>Burnsville!$E$42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Burnsville!$A$43:$A$60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Burnsville!$E$43:$E$60</c:f>
              <c:numCache>
                <c:formatCode>General</c:formatCode>
                <c:ptCount val="18"/>
                <c:pt idx="0">
                  <c:v>282</c:v>
                </c:pt>
                <c:pt idx="1">
                  <c:v>323</c:v>
                </c:pt>
                <c:pt idx="2">
                  <c:v>373</c:v>
                </c:pt>
                <c:pt idx="3">
                  <c:v>419</c:v>
                </c:pt>
                <c:pt idx="4">
                  <c:v>483</c:v>
                </c:pt>
                <c:pt idx="5">
                  <c:v>601</c:v>
                </c:pt>
                <c:pt idx="6">
                  <c:v>725</c:v>
                </c:pt>
                <c:pt idx="7">
                  <c:v>793</c:v>
                </c:pt>
                <c:pt idx="8">
                  <c:v>849</c:v>
                </c:pt>
                <c:pt idx="9">
                  <c:v>934</c:v>
                </c:pt>
                <c:pt idx="10">
                  <c:v>1062</c:v>
                </c:pt>
                <c:pt idx="11">
                  <c:v>1157</c:v>
                </c:pt>
                <c:pt idx="12">
                  <c:v>1247</c:v>
                </c:pt>
                <c:pt idx="13">
                  <c:v>1289</c:v>
                </c:pt>
                <c:pt idx="14">
                  <c:v>1426</c:v>
                </c:pt>
                <c:pt idx="15">
                  <c:v>1508</c:v>
                </c:pt>
                <c:pt idx="16">
                  <c:v>1576</c:v>
                </c:pt>
                <c:pt idx="17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2-498A-97F4-A2031EE609F7}"/>
            </c:ext>
          </c:extLst>
        </c:ser>
        <c:ser>
          <c:idx val="4"/>
          <c:order val="4"/>
          <c:tx>
            <c:strRef>
              <c:f>Burnsville!$F$42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Burnsville!$A$43:$A$60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Burnsville!$F$43:$F$60</c:f>
              <c:numCache>
                <c:formatCode>General</c:formatCode>
                <c:ptCount val="18"/>
                <c:pt idx="0">
                  <c:v>9641</c:v>
                </c:pt>
                <c:pt idx="1">
                  <c:v>9394</c:v>
                </c:pt>
                <c:pt idx="2">
                  <c:v>9189</c:v>
                </c:pt>
                <c:pt idx="3">
                  <c:v>8861</c:v>
                </c:pt>
                <c:pt idx="4">
                  <c:v>8537</c:v>
                </c:pt>
                <c:pt idx="5">
                  <c:v>8094</c:v>
                </c:pt>
                <c:pt idx="6">
                  <c:v>7637</c:v>
                </c:pt>
                <c:pt idx="7">
                  <c:v>7319</c:v>
                </c:pt>
                <c:pt idx="8">
                  <c:v>6937</c:v>
                </c:pt>
                <c:pt idx="9">
                  <c:v>6554</c:v>
                </c:pt>
                <c:pt idx="10">
                  <c:v>6301</c:v>
                </c:pt>
                <c:pt idx="11">
                  <c:v>5975</c:v>
                </c:pt>
                <c:pt idx="12">
                  <c:v>5682</c:v>
                </c:pt>
                <c:pt idx="13">
                  <c:v>5377</c:v>
                </c:pt>
                <c:pt idx="14">
                  <c:v>4987</c:v>
                </c:pt>
                <c:pt idx="15">
                  <c:v>4678</c:v>
                </c:pt>
                <c:pt idx="16">
                  <c:v>4338</c:v>
                </c:pt>
                <c:pt idx="17">
                  <c:v>4126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82-498A-97F4-A2031EE60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4108175"/>
        <c:axId val="1114115663"/>
      </c:barChart>
      <c:catAx>
        <c:axId val="111410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15663"/>
        <c:crosses val="autoZero"/>
        <c:auto val="1"/>
        <c:lblAlgn val="ctr"/>
        <c:lblOffset val="100"/>
        <c:noMultiLvlLbl val="0"/>
      </c:catAx>
      <c:valAx>
        <c:axId val="11141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Burnsville!$F$4:$F$21</c:f>
              <c:numCache>
                <c:formatCode>0%</c:formatCode>
                <c:ptCount val="18"/>
                <c:pt idx="0">
                  <c:v>7.9187467722499575E-3</c:v>
                </c:pt>
                <c:pt idx="1">
                  <c:v>1.2910493024867862E-2</c:v>
                </c:pt>
                <c:pt idx="2">
                  <c:v>1.0560941828254847E-2</c:v>
                </c:pt>
                <c:pt idx="3">
                  <c:v>1.1629955947136564E-2</c:v>
                </c:pt>
                <c:pt idx="4">
                  <c:v>1.9331382459874081E-2</c:v>
                </c:pt>
                <c:pt idx="5">
                  <c:v>2.3798710146243983E-2</c:v>
                </c:pt>
                <c:pt idx="6">
                  <c:v>2.4743790970362847E-2</c:v>
                </c:pt>
                <c:pt idx="7">
                  <c:v>3.7166513339466418E-2</c:v>
                </c:pt>
                <c:pt idx="8">
                  <c:v>4.4223070477609164E-2</c:v>
                </c:pt>
                <c:pt idx="9">
                  <c:v>7.2355336679609805E-2</c:v>
                </c:pt>
                <c:pt idx="10">
                  <c:v>9.5171120487576186E-2</c:v>
                </c:pt>
                <c:pt idx="11">
                  <c:v>0.11014166432123089</c:v>
                </c:pt>
                <c:pt idx="12">
                  <c:v>0.12497645507628555</c:v>
                </c:pt>
                <c:pt idx="13">
                  <c:v>0.12966285768250072</c:v>
                </c:pt>
                <c:pt idx="14">
                  <c:v>0.1453329565790713</c:v>
                </c:pt>
                <c:pt idx="15">
                  <c:v>0.16310408921933087</c:v>
                </c:pt>
                <c:pt idx="16">
                  <c:v>0.18644692017309639</c:v>
                </c:pt>
                <c:pt idx="17">
                  <c:v>0.18768864904417817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589-842F-74187D28D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724048"/>
        <c:axId val="789725712"/>
      </c:barChart>
      <c:catAx>
        <c:axId val="78972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725712"/>
        <c:crosses val="autoZero"/>
        <c:auto val="1"/>
        <c:lblAlgn val="ctr"/>
        <c:lblOffset val="100"/>
        <c:noMultiLvlLbl val="0"/>
      </c:catAx>
      <c:valAx>
        <c:axId val="78972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72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Burnsville!$B$4:$B$21</c:f>
              <c:numCache>
                <c:formatCode>General</c:formatCode>
                <c:ptCount val="18"/>
                <c:pt idx="0">
                  <c:v>102</c:v>
                </c:pt>
                <c:pt idx="1">
                  <c:v>137</c:v>
                </c:pt>
                <c:pt idx="2">
                  <c:v>163</c:v>
                </c:pt>
                <c:pt idx="3">
                  <c:v>168</c:v>
                </c:pt>
                <c:pt idx="4">
                  <c:v>161</c:v>
                </c:pt>
                <c:pt idx="5">
                  <c:v>141</c:v>
                </c:pt>
                <c:pt idx="6">
                  <c:v>126</c:v>
                </c:pt>
                <c:pt idx="7">
                  <c:v>125</c:v>
                </c:pt>
                <c:pt idx="8">
                  <c:v>123</c:v>
                </c:pt>
                <c:pt idx="9">
                  <c:v>366</c:v>
                </c:pt>
                <c:pt idx="10">
                  <c:v>399</c:v>
                </c:pt>
                <c:pt idx="11">
                  <c:v>434</c:v>
                </c:pt>
                <c:pt idx="12">
                  <c:v>481</c:v>
                </c:pt>
                <c:pt idx="13">
                  <c:v>494</c:v>
                </c:pt>
                <c:pt idx="14">
                  <c:v>492</c:v>
                </c:pt>
                <c:pt idx="15">
                  <c:v>444</c:v>
                </c:pt>
                <c:pt idx="16">
                  <c:v>364</c:v>
                </c:pt>
                <c:pt idx="17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8-4869-92B0-ACF15C1CECB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Burnsville!$D$4:$D$21</c:f>
              <c:numCache>
                <c:formatCode>General</c:formatCode>
                <c:ptCount val="18"/>
                <c:pt idx="0">
                  <c:v>11526</c:v>
                </c:pt>
                <c:pt idx="1">
                  <c:v>11392</c:v>
                </c:pt>
                <c:pt idx="2">
                  <c:v>11430</c:v>
                </c:pt>
                <c:pt idx="3">
                  <c:v>11218</c:v>
                </c:pt>
                <c:pt idx="4">
                  <c:v>11059</c:v>
                </c:pt>
                <c:pt idx="5">
                  <c:v>10747</c:v>
                </c:pt>
                <c:pt idx="6">
                  <c:v>10563</c:v>
                </c:pt>
                <c:pt idx="7">
                  <c:v>10466</c:v>
                </c:pt>
                <c:pt idx="8">
                  <c:v>10266</c:v>
                </c:pt>
                <c:pt idx="9">
                  <c:v>9795</c:v>
                </c:pt>
                <c:pt idx="10">
                  <c:v>9650</c:v>
                </c:pt>
                <c:pt idx="11">
                  <c:v>9485</c:v>
                </c:pt>
                <c:pt idx="12">
                  <c:v>9291</c:v>
                </c:pt>
                <c:pt idx="13">
                  <c:v>9216</c:v>
                </c:pt>
                <c:pt idx="14">
                  <c:v>9074</c:v>
                </c:pt>
                <c:pt idx="15">
                  <c:v>9005</c:v>
                </c:pt>
                <c:pt idx="16">
                  <c:v>8836</c:v>
                </c:pt>
                <c:pt idx="17">
                  <c:v>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58-4869-92B0-ACF15C1CE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7799984"/>
        <c:axId val="557800816"/>
      </c:barChart>
      <c:catAx>
        <c:axId val="55779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00816"/>
        <c:crosses val="autoZero"/>
        <c:auto val="1"/>
        <c:lblAlgn val="ctr"/>
        <c:lblOffset val="100"/>
        <c:noMultiLvlLbl val="0"/>
      </c:catAx>
      <c:valAx>
        <c:axId val="5578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9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Mahtomedi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Mahtomedi!$B$3</c:f>
              <c:strCache>
                <c:ptCount val="1"/>
                <c:pt idx="0">
                  <c:v>White Staying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Mahtomedi!$A$4:$A$21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Mahtomedi!$B$4:$B$21</c:f>
              <c:numCache>
                <c:formatCode>General</c:formatCode>
                <c:ptCount val="18"/>
                <c:pt idx="0">
                  <c:v>2930</c:v>
                </c:pt>
                <c:pt idx="1">
                  <c:v>2912</c:v>
                </c:pt>
                <c:pt idx="2">
                  <c:v>2908</c:v>
                </c:pt>
                <c:pt idx="3">
                  <c:v>2932</c:v>
                </c:pt>
                <c:pt idx="4">
                  <c:v>2900</c:v>
                </c:pt>
                <c:pt idx="5">
                  <c:v>2879</c:v>
                </c:pt>
                <c:pt idx="6">
                  <c:v>2889</c:v>
                </c:pt>
                <c:pt idx="7">
                  <c:v>2816</c:v>
                </c:pt>
                <c:pt idx="8">
                  <c:v>2550</c:v>
                </c:pt>
                <c:pt idx="9">
                  <c:v>2553</c:v>
                </c:pt>
                <c:pt idx="10">
                  <c:v>2435</c:v>
                </c:pt>
                <c:pt idx="11">
                  <c:v>2343</c:v>
                </c:pt>
                <c:pt idx="12">
                  <c:v>2240</c:v>
                </c:pt>
                <c:pt idx="13">
                  <c:v>2171</c:v>
                </c:pt>
                <c:pt idx="14">
                  <c:v>2073</c:v>
                </c:pt>
                <c:pt idx="15">
                  <c:v>2073</c:v>
                </c:pt>
                <c:pt idx="16">
                  <c:v>2098</c:v>
                </c:pt>
                <c:pt idx="17">
                  <c:v>2109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E-4052-9B7F-8E10386102A1}"/>
            </c:ext>
          </c:extLst>
        </c:ser>
        <c:ser>
          <c:idx val="1"/>
          <c:order val="1"/>
          <c:tx>
            <c:strRef>
              <c:f>Mahtomedi!$C$3</c:f>
              <c:strCache>
                <c:ptCount val="1"/>
                <c:pt idx="0">
                  <c:v>Minority Staying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Mahtomedi!$A$4:$A$21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Mahtomedi!$C$4:$C$21</c:f>
              <c:numCache>
                <c:formatCode>General</c:formatCode>
                <c:ptCount val="18"/>
                <c:pt idx="0">
                  <c:v>120</c:v>
                </c:pt>
                <c:pt idx="1">
                  <c:v>129</c:v>
                </c:pt>
                <c:pt idx="2">
                  <c:v>148</c:v>
                </c:pt>
                <c:pt idx="3">
                  <c:v>161</c:v>
                </c:pt>
                <c:pt idx="4">
                  <c:v>178</c:v>
                </c:pt>
                <c:pt idx="5">
                  <c:v>194</c:v>
                </c:pt>
                <c:pt idx="6">
                  <c:v>216</c:v>
                </c:pt>
                <c:pt idx="7">
                  <c:v>245</c:v>
                </c:pt>
                <c:pt idx="8">
                  <c:v>230</c:v>
                </c:pt>
                <c:pt idx="9">
                  <c:v>239</c:v>
                </c:pt>
                <c:pt idx="10">
                  <c:v>224</c:v>
                </c:pt>
                <c:pt idx="11">
                  <c:v>223</c:v>
                </c:pt>
                <c:pt idx="12">
                  <c:v>219</c:v>
                </c:pt>
                <c:pt idx="13">
                  <c:v>223</c:v>
                </c:pt>
                <c:pt idx="14">
                  <c:v>256</c:v>
                </c:pt>
                <c:pt idx="15">
                  <c:v>285</c:v>
                </c:pt>
                <c:pt idx="16">
                  <c:v>322</c:v>
                </c:pt>
                <c:pt idx="17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CE-4052-9B7F-8E10386102A1}"/>
            </c:ext>
          </c:extLst>
        </c:ser>
        <c:ser>
          <c:idx val="2"/>
          <c:order val="2"/>
          <c:tx>
            <c:strRef>
              <c:f>Mahtomedi!$D$3</c:f>
              <c:strCache>
                <c:ptCount val="1"/>
                <c:pt idx="0">
                  <c:v>White Coming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Mahtomedi!$A$4:$A$21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Mahtomedi!$D$4:$D$21</c:f>
              <c:numCache>
                <c:formatCode>General</c:formatCode>
                <c:ptCount val="18"/>
                <c:pt idx="0">
                  <c:v>11</c:v>
                </c:pt>
                <c:pt idx="1">
                  <c:v>7</c:v>
                </c:pt>
                <c:pt idx="8">
                  <c:v>322</c:v>
                </c:pt>
                <c:pt idx="9">
                  <c:v>410</c:v>
                </c:pt>
                <c:pt idx="10">
                  <c:v>537</c:v>
                </c:pt>
                <c:pt idx="11">
                  <c:v>640</c:v>
                </c:pt>
                <c:pt idx="12">
                  <c:v>770</c:v>
                </c:pt>
                <c:pt idx="13">
                  <c:v>829</c:v>
                </c:pt>
                <c:pt idx="14">
                  <c:v>893</c:v>
                </c:pt>
                <c:pt idx="15">
                  <c:v>852</c:v>
                </c:pt>
                <c:pt idx="16">
                  <c:v>802</c:v>
                </c:pt>
                <c:pt idx="17">
                  <c:v>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CE-4052-9B7F-8E10386102A1}"/>
            </c:ext>
          </c:extLst>
        </c:ser>
        <c:ser>
          <c:idx val="3"/>
          <c:order val="3"/>
          <c:tx>
            <c:strRef>
              <c:f>Mahtomedi!$E$3</c:f>
              <c:strCache>
                <c:ptCount val="1"/>
                <c:pt idx="0">
                  <c:v>Minority Coming 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Mahtomedi!$A$4:$A$21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Mahtomedi!$E$4:$E$21</c:f>
              <c:numCache>
                <c:formatCode>General</c:formatCode>
                <c:ptCount val="18"/>
                <c:pt idx="8">
                  <c:v>22</c:v>
                </c:pt>
                <c:pt idx="9">
                  <c:v>28</c:v>
                </c:pt>
                <c:pt idx="10">
                  <c:v>39</c:v>
                </c:pt>
                <c:pt idx="11">
                  <c:v>58</c:v>
                </c:pt>
                <c:pt idx="12">
                  <c:v>64</c:v>
                </c:pt>
                <c:pt idx="13">
                  <c:v>82</c:v>
                </c:pt>
                <c:pt idx="14">
                  <c:v>99</c:v>
                </c:pt>
                <c:pt idx="15">
                  <c:v>107</c:v>
                </c:pt>
                <c:pt idx="16">
                  <c:v>93</c:v>
                </c:pt>
                <c:pt idx="17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CE-4052-9B7F-8E1038610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9941583"/>
        <c:axId val="1369932015"/>
      </c:barChart>
      <c:catAx>
        <c:axId val="136994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932015"/>
        <c:crosses val="autoZero"/>
        <c:auto val="1"/>
        <c:lblAlgn val="ctr"/>
        <c:lblOffset val="100"/>
        <c:noMultiLvlLbl val="0"/>
      </c:catAx>
      <c:valAx>
        <c:axId val="136993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94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Minneapolis - Racial</a:t>
            </a:r>
            <a:r>
              <a:rPr lang="en-US" baseline="0"/>
              <a:t> makeup of kids leaving the district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'Race as Pct of who''s leaving'!$H$2</c:f>
              <c:strCache>
                <c:ptCount val="1"/>
                <c:pt idx="0">
                  <c:v>%Am Indin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'Race as Pct of who''s leaving'!$H$3:$H$20</c:f>
              <c:numCache>
                <c:formatCode>0%</c:formatCode>
                <c:ptCount val="18"/>
                <c:pt idx="0">
                  <c:v>0.13356562137049943</c:v>
                </c:pt>
                <c:pt idx="1">
                  <c:v>0.12721584984358708</c:v>
                </c:pt>
                <c:pt idx="2">
                  <c:v>0.1092629767708632</c:v>
                </c:pt>
                <c:pt idx="3">
                  <c:v>8.4814735489398163E-2</c:v>
                </c:pt>
                <c:pt idx="4">
                  <c:v>6.1012167166284603E-2</c:v>
                </c:pt>
                <c:pt idx="5">
                  <c:v>5.1629284807448161E-2</c:v>
                </c:pt>
                <c:pt idx="6">
                  <c:v>4.4685990338164248E-2</c:v>
                </c:pt>
                <c:pt idx="7">
                  <c:v>4.0891811363402857E-2</c:v>
                </c:pt>
                <c:pt idx="8">
                  <c:v>3.1848257609175118E-2</c:v>
                </c:pt>
                <c:pt idx="9">
                  <c:v>2.0661515756576092E-2</c:v>
                </c:pt>
                <c:pt idx="10">
                  <c:v>1.9255768605784856E-2</c:v>
                </c:pt>
                <c:pt idx="11">
                  <c:v>2.007587733164717E-2</c:v>
                </c:pt>
                <c:pt idx="12">
                  <c:v>1.8009266178448662E-2</c:v>
                </c:pt>
                <c:pt idx="13">
                  <c:v>1.4191834451901565E-2</c:v>
                </c:pt>
                <c:pt idx="14">
                  <c:v>1.6277327521623645E-2</c:v>
                </c:pt>
                <c:pt idx="15">
                  <c:v>1.7450345834126531E-2</c:v>
                </c:pt>
                <c:pt idx="16">
                  <c:v>1.8533919448734705E-2</c:v>
                </c:pt>
                <c:pt idx="17">
                  <c:v>1.8866829211656798E-2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8-4F28-9246-8BEF8FBB5DF5}"/>
            </c:ext>
          </c:extLst>
        </c:ser>
        <c:ser>
          <c:idx val="1"/>
          <c:order val="1"/>
          <c:tx>
            <c:strRef>
              <c:f>'Race as Pct of who''s leaving'!$I$2</c:f>
              <c:strCache>
                <c:ptCount val="1"/>
                <c:pt idx="0">
                  <c:v>%Asian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'Race as Pct of who''s leaving'!$I$3:$I$20</c:f>
              <c:numCache>
                <c:formatCode>0%</c:formatCode>
                <c:ptCount val="18"/>
                <c:pt idx="0">
                  <c:v>3.3294618660472321E-2</c:v>
                </c:pt>
                <c:pt idx="1">
                  <c:v>3.1282586027111578E-2</c:v>
                </c:pt>
                <c:pt idx="2">
                  <c:v>4.1296243188987669E-2</c:v>
                </c:pt>
                <c:pt idx="3">
                  <c:v>4.4977511244377814E-2</c:v>
                </c:pt>
                <c:pt idx="4">
                  <c:v>4.2320578381237879E-2</c:v>
                </c:pt>
                <c:pt idx="5">
                  <c:v>7.4058400338552682E-2</c:v>
                </c:pt>
                <c:pt idx="6">
                  <c:v>8.6352657004830913E-2</c:v>
                </c:pt>
                <c:pt idx="7">
                  <c:v>0.10428439330114045</c:v>
                </c:pt>
                <c:pt idx="8">
                  <c:v>0.11354212615791795</c:v>
                </c:pt>
                <c:pt idx="9">
                  <c:v>9.401857800156263E-2</c:v>
                </c:pt>
                <c:pt idx="10">
                  <c:v>0.11984075398115047</c:v>
                </c:pt>
                <c:pt idx="11">
                  <c:v>0.12061334176414797</c:v>
                </c:pt>
                <c:pt idx="12">
                  <c:v>0.10775668808847706</c:v>
                </c:pt>
                <c:pt idx="13">
                  <c:v>0.10346756152125279</c:v>
                </c:pt>
                <c:pt idx="14">
                  <c:v>0.10392971463597357</c:v>
                </c:pt>
                <c:pt idx="15">
                  <c:v>9.3216574655752268E-2</c:v>
                </c:pt>
                <c:pt idx="16">
                  <c:v>9.5342758702625638E-2</c:v>
                </c:pt>
                <c:pt idx="17">
                  <c:v>9.5843492395216529E-2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D8-4F28-9246-8BEF8FBB5DF5}"/>
            </c:ext>
          </c:extLst>
        </c:ser>
        <c:ser>
          <c:idx val="2"/>
          <c:order val="2"/>
          <c:tx>
            <c:strRef>
              <c:f>'Race as Pct of who''s leaving'!$J$2</c:f>
              <c:strCache>
                <c:ptCount val="1"/>
                <c:pt idx="0">
                  <c:v>%Black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'Race as Pct of who''s leaving'!$J$3:$J$20</c:f>
              <c:numCache>
                <c:formatCode>0%</c:formatCode>
                <c:ptCount val="18"/>
                <c:pt idx="0">
                  <c:v>0.47735191637630664</c:v>
                </c:pt>
                <c:pt idx="1">
                  <c:v>0.37469586374695862</c:v>
                </c:pt>
                <c:pt idx="2">
                  <c:v>0.4605678233438486</c:v>
                </c:pt>
                <c:pt idx="3">
                  <c:v>0.49411008781323623</c:v>
                </c:pt>
                <c:pt idx="4">
                  <c:v>0.54346676071239641</c:v>
                </c:pt>
                <c:pt idx="5">
                  <c:v>0.55931725208068839</c:v>
                </c:pt>
                <c:pt idx="6">
                  <c:v>0.57367149758454106</c:v>
                </c:pt>
                <c:pt idx="7">
                  <c:v>0.56847837254700506</c:v>
                </c:pt>
                <c:pt idx="8">
                  <c:v>0.59091310101455663</c:v>
                </c:pt>
                <c:pt idx="9">
                  <c:v>0.59675319038110952</c:v>
                </c:pt>
                <c:pt idx="10">
                  <c:v>0.54525511862203446</c:v>
                </c:pt>
                <c:pt idx="11">
                  <c:v>0.5497154600063231</c:v>
                </c:pt>
                <c:pt idx="12">
                  <c:v>0.5519354356598416</c:v>
                </c:pt>
                <c:pt idx="13">
                  <c:v>0.55096476510067116</c:v>
                </c:pt>
                <c:pt idx="14">
                  <c:v>0.53463188721650889</c:v>
                </c:pt>
                <c:pt idx="15">
                  <c:v>0.53721682847896435</c:v>
                </c:pt>
                <c:pt idx="16">
                  <c:v>0.53789948912914343</c:v>
                </c:pt>
                <c:pt idx="17">
                  <c:v>0.54115871357250667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D8-4F28-9246-8BEF8FBB5DF5}"/>
            </c:ext>
          </c:extLst>
        </c:ser>
        <c:ser>
          <c:idx val="3"/>
          <c:order val="3"/>
          <c:tx>
            <c:strRef>
              <c:f>'Race as Pct of who''s leaving'!$K$2</c:f>
              <c:strCache>
                <c:ptCount val="1"/>
                <c:pt idx="0">
                  <c:v>%Hisp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'Race as Pct of who''s leaving'!$K$3:$K$20</c:f>
              <c:numCache>
                <c:formatCode>0%</c:formatCode>
                <c:ptCount val="18"/>
                <c:pt idx="0">
                  <c:v>3.5230352303523033E-2</c:v>
                </c:pt>
                <c:pt idx="1">
                  <c:v>7.9944386513729579E-2</c:v>
                </c:pt>
                <c:pt idx="2">
                  <c:v>8.316604531115572E-2</c:v>
                </c:pt>
                <c:pt idx="3">
                  <c:v>7.4105804240736775E-2</c:v>
                </c:pt>
                <c:pt idx="4">
                  <c:v>8.6933521424792812E-2</c:v>
                </c:pt>
                <c:pt idx="5">
                  <c:v>8.4497108195796311E-2</c:v>
                </c:pt>
                <c:pt idx="6">
                  <c:v>8.7681159420289853E-2</c:v>
                </c:pt>
                <c:pt idx="7">
                  <c:v>8.1167163259015726E-2</c:v>
                </c:pt>
                <c:pt idx="8">
                  <c:v>8.4340538156153513E-2</c:v>
                </c:pt>
                <c:pt idx="9">
                  <c:v>9.5494400555603778E-2</c:v>
                </c:pt>
                <c:pt idx="10">
                  <c:v>0.10245368865778355</c:v>
                </c:pt>
                <c:pt idx="11">
                  <c:v>0.10859943092001265</c:v>
                </c:pt>
                <c:pt idx="12">
                  <c:v>0.12150650127036318</c:v>
                </c:pt>
                <c:pt idx="13">
                  <c:v>0.125</c:v>
                </c:pt>
                <c:pt idx="14">
                  <c:v>0.14697268950486958</c:v>
                </c:pt>
                <c:pt idx="15">
                  <c:v>0.16314486959832478</c:v>
                </c:pt>
                <c:pt idx="16">
                  <c:v>0.16959724367351789</c:v>
                </c:pt>
                <c:pt idx="17">
                  <c:v>0.17096249854870543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D8-4F28-9246-8BEF8FBB5DF5}"/>
            </c:ext>
          </c:extLst>
        </c:ser>
        <c:ser>
          <c:idx val="4"/>
          <c:order val="4"/>
          <c:tx>
            <c:strRef>
              <c:f>'Race as Pct of who''s leaving'!$L$2</c:f>
              <c:strCache>
                <c:ptCount val="1"/>
                <c:pt idx="0">
                  <c:v>%White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'Race as Pct of who''s leaving'!$L$3:$L$20</c:f>
              <c:numCache>
                <c:formatCode>0%</c:formatCode>
                <c:ptCount val="18"/>
                <c:pt idx="0">
                  <c:v>0.32055749128919858</c:v>
                </c:pt>
                <c:pt idx="1">
                  <c:v>0.38686131386861317</c:v>
                </c:pt>
                <c:pt idx="2">
                  <c:v>0.30570691138514483</c:v>
                </c:pt>
                <c:pt idx="3">
                  <c:v>0.30199186121225102</c:v>
                </c:pt>
                <c:pt idx="4">
                  <c:v>0.26626697231528829</c:v>
                </c:pt>
                <c:pt idx="5">
                  <c:v>0.23049795457751446</c:v>
                </c:pt>
                <c:pt idx="6">
                  <c:v>0.20760869565217391</c:v>
                </c:pt>
                <c:pt idx="7">
                  <c:v>0.20517825952943594</c:v>
                </c:pt>
                <c:pt idx="8">
                  <c:v>0.17935597706219675</c:v>
                </c:pt>
                <c:pt idx="9">
                  <c:v>0.19307231530514801</c:v>
                </c:pt>
                <c:pt idx="10">
                  <c:v>0.21319467013324667</c:v>
                </c:pt>
                <c:pt idx="11">
                  <c:v>0.2009958899778691</c:v>
                </c:pt>
                <c:pt idx="12">
                  <c:v>0.20079210880286952</c:v>
                </c:pt>
                <c:pt idx="13">
                  <c:v>0.2063758389261745</c:v>
                </c:pt>
                <c:pt idx="14">
                  <c:v>0.19818838112102433</c:v>
                </c:pt>
                <c:pt idx="15">
                  <c:v>0.18897138143283204</c:v>
                </c:pt>
                <c:pt idx="16">
                  <c:v>0.17862658904597839</c:v>
                </c:pt>
                <c:pt idx="17">
                  <c:v>0.17316846627191454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D8-4F28-9246-8BEF8FBB5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729327"/>
        <c:axId val="1413709775"/>
      </c:lineChart>
      <c:catAx>
        <c:axId val="1413729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709775"/>
        <c:crosses val="autoZero"/>
        <c:auto val="1"/>
        <c:lblAlgn val="ctr"/>
        <c:lblOffset val="100"/>
        <c:noMultiLvlLbl val="0"/>
      </c:catAx>
      <c:valAx>
        <c:axId val="141370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72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 Paul - racial makeup</a:t>
            </a:r>
            <a:r>
              <a:rPr lang="en-US" baseline="0"/>
              <a:t> of kids leaving district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'Race as Pct of who''s leaving'!$H$44</c:f>
              <c:strCache>
                <c:ptCount val="1"/>
                <c:pt idx="0">
                  <c:v>%Am Indin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'Race as Pct of who''s leaving'!$B$45:$B$62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'Race as Pct of who''s leaving'!$H$45:$H$62</c:f>
              <c:numCache>
                <c:formatCode>0%</c:formatCode>
                <c:ptCount val="18"/>
                <c:pt idx="0">
                  <c:v>2.1404883931263191E-2</c:v>
                </c:pt>
                <c:pt idx="1">
                  <c:v>1.8867924528301886E-2</c:v>
                </c:pt>
                <c:pt idx="2">
                  <c:v>1.7574692442882251E-2</c:v>
                </c:pt>
                <c:pt idx="3">
                  <c:v>1.6662582700318548E-2</c:v>
                </c:pt>
                <c:pt idx="4">
                  <c:v>1.1402508551881414E-2</c:v>
                </c:pt>
                <c:pt idx="5">
                  <c:v>1.3316423589093214E-2</c:v>
                </c:pt>
                <c:pt idx="6">
                  <c:v>1.0894141829393628E-2</c:v>
                </c:pt>
                <c:pt idx="7">
                  <c:v>9.9765258215962441E-3</c:v>
                </c:pt>
                <c:pt idx="8">
                  <c:v>7.4368730543064683E-3</c:v>
                </c:pt>
                <c:pt idx="9">
                  <c:v>9.1119691119691121E-3</c:v>
                </c:pt>
                <c:pt idx="10">
                  <c:v>1.0304032565831319E-2</c:v>
                </c:pt>
                <c:pt idx="11">
                  <c:v>8.9854413102820746E-3</c:v>
                </c:pt>
                <c:pt idx="12">
                  <c:v>1.1146496815286623E-2</c:v>
                </c:pt>
                <c:pt idx="13">
                  <c:v>1.1225266362252663E-2</c:v>
                </c:pt>
                <c:pt idx="14">
                  <c:v>9.4132136887481298E-3</c:v>
                </c:pt>
                <c:pt idx="15">
                  <c:v>1.0795779831520406E-2</c:v>
                </c:pt>
                <c:pt idx="16">
                  <c:v>1.0493587252234746E-2</c:v>
                </c:pt>
                <c:pt idx="17">
                  <c:v>1.2630068173663437E-2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E-445A-9FEE-8B8B7F191163}"/>
            </c:ext>
          </c:extLst>
        </c:ser>
        <c:ser>
          <c:idx val="1"/>
          <c:order val="1"/>
          <c:tx>
            <c:strRef>
              <c:f>'Race as Pct of who''s leaving'!$I$44</c:f>
              <c:strCache>
                <c:ptCount val="1"/>
                <c:pt idx="0">
                  <c:v>%Asian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'Race as Pct of who''s leaving'!$B$45:$B$62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'Race as Pct of who''s leaving'!$I$45:$I$62</c:f>
              <c:numCache>
                <c:formatCode>0%</c:formatCode>
                <c:ptCount val="18"/>
                <c:pt idx="0">
                  <c:v>0.20711486282785649</c:v>
                </c:pt>
                <c:pt idx="1">
                  <c:v>0.32288068030826467</c:v>
                </c:pt>
                <c:pt idx="2">
                  <c:v>0.30805925182023602</c:v>
                </c:pt>
                <c:pt idx="3">
                  <c:v>0.3111982357265376</c:v>
                </c:pt>
                <c:pt idx="4">
                  <c:v>0.28893956670467502</c:v>
                </c:pt>
                <c:pt idx="5">
                  <c:v>0.26801944620587614</c:v>
                </c:pt>
                <c:pt idx="6">
                  <c:v>0.28242548818088387</c:v>
                </c:pt>
                <c:pt idx="7">
                  <c:v>0.30301251956181535</c:v>
                </c:pt>
                <c:pt idx="8">
                  <c:v>0.31096506399169838</c:v>
                </c:pt>
                <c:pt idx="9">
                  <c:v>0.31598455598455599</c:v>
                </c:pt>
                <c:pt idx="10">
                  <c:v>0.30225162193105204</c:v>
                </c:pt>
                <c:pt idx="11">
                  <c:v>0.31073703366696998</c:v>
                </c:pt>
                <c:pt idx="12">
                  <c:v>0.3205944798301486</c:v>
                </c:pt>
                <c:pt idx="13">
                  <c:v>0.32115677321156771</c:v>
                </c:pt>
                <c:pt idx="14">
                  <c:v>0.33896366675464062</c:v>
                </c:pt>
                <c:pt idx="15">
                  <c:v>0.33417845751206349</c:v>
                </c:pt>
                <c:pt idx="16">
                  <c:v>0.34146910221531285</c:v>
                </c:pt>
                <c:pt idx="17">
                  <c:v>0.32572658772874058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E-445A-9FEE-8B8B7F191163}"/>
            </c:ext>
          </c:extLst>
        </c:ser>
        <c:ser>
          <c:idx val="2"/>
          <c:order val="2"/>
          <c:tx>
            <c:strRef>
              <c:f>'Race as Pct of who''s leaving'!$J$44</c:f>
              <c:strCache>
                <c:ptCount val="1"/>
                <c:pt idx="0">
                  <c:v>%Black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'Race as Pct of who''s leaving'!$B$45:$B$62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'Race as Pct of who''s leaving'!$J$45:$J$62</c:f>
              <c:numCache>
                <c:formatCode>0%</c:formatCode>
                <c:ptCount val="18"/>
                <c:pt idx="0">
                  <c:v>0.38347904733192645</c:v>
                </c:pt>
                <c:pt idx="1">
                  <c:v>0.29550890247143236</c:v>
                </c:pt>
                <c:pt idx="2">
                  <c:v>0.324629676123525</c:v>
                </c:pt>
                <c:pt idx="3">
                  <c:v>0.29821122273952461</c:v>
                </c:pt>
                <c:pt idx="4">
                  <c:v>0.31402508551881414</c:v>
                </c:pt>
                <c:pt idx="5">
                  <c:v>0.32001690974424013</c:v>
                </c:pt>
                <c:pt idx="6">
                  <c:v>0.29290853031860226</c:v>
                </c:pt>
                <c:pt idx="7">
                  <c:v>0.27719092331768386</c:v>
                </c:pt>
                <c:pt idx="8">
                  <c:v>0.25423728813559321</c:v>
                </c:pt>
                <c:pt idx="9">
                  <c:v>0.24386100386100387</c:v>
                </c:pt>
                <c:pt idx="10">
                  <c:v>0.23215875842768097</c:v>
                </c:pt>
                <c:pt idx="11">
                  <c:v>0.2354413102820746</c:v>
                </c:pt>
                <c:pt idx="12">
                  <c:v>0.22176220806794056</c:v>
                </c:pt>
                <c:pt idx="13">
                  <c:v>0.22288812785388129</c:v>
                </c:pt>
                <c:pt idx="14">
                  <c:v>0.22046274302806371</c:v>
                </c:pt>
                <c:pt idx="15">
                  <c:v>0.23857037703443199</c:v>
                </c:pt>
                <c:pt idx="16">
                  <c:v>0.24212980956082394</c:v>
                </c:pt>
                <c:pt idx="17">
                  <c:v>0.26810190168640113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E-445A-9FEE-8B8B7F191163}"/>
            </c:ext>
          </c:extLst>
        </c:ser>
        <c:ser>
          <c:idx val="3"/>
          <c:order val="3"/>
          <c:tx>
            <c:strRef>
              <c:f>'Race as Pct of who''s leaving'!$K$44</c:f>
              <c:strCache>
                <c:ptCount val="1"/>
                <c:pt idx="0">
                  <c:v>%Hisp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'Race as Pct of who''s leaving'!$B$45:$B$62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'Race as Pct of who''s leaving'!$K$45:$K$62</c:f>
              <c:numCache>
                <c:formatCode>0%</c:formatCode>
                <c:ptCount val="18"/>
                <c:pt idx="0">
                  <c:v>4.7934880916490806E-2</c:v>
                </c:pt>
                <c:pt idx="1">
                  <c:v>6.4576136061652939E-2</c:v>
                </c:pt>
                <c:pt idx="2">
                  <c:v>9.1890534772784332E-2</c:v>
                </c:pt>
                <c:pt idx="3">
                  <c:v>9.7280078412153886E-2</c:v>
                </c:pt>
                <c:pt idx="4">
                  <c:v>0.11174458380843785</c:v>
                </c:pt>
                <c:pt idx="5">
                  <c:v>0.11752272246882266</c:v>
                </c:pt>
                <c:pt idx="6">
                  <c:v>0.11921891058581706</c:v>
                </c:pt>
                <c:pt idx="7">
                  <c:v>0.11482785602503913</c:v>
                </c:pt>
                <c:pt idx="8">
                  <c:v>0.12590799031476999</c:v>
                </c:pt>
                <c:pt idx="9">
                  <c:v>0.13343629343629343</c:v>
                </c:pt>
                <c:pt idx="10">
                  <c:v>0.12784632998346265</c:v>
                </c:pt>
                <c:pt idx="11">
                  <c:v>0.13034576888080074</c:v>
                </c:pt>
                <c:pt idx="12">
                  <c:v>0.1286624203821656</c:v>
                </c:pt>
                <c:pt idx="13">
                  <c:v>0.1279490106544901</c:v>
                </c:pt>
                <c:pt idx="14">
                  <c:v>0.13917480425793965</c:v>
                </c:pt>
                <c:pt idx="15">
                  <c:v>0.13249366156865952</c:v>
                </c:pt>
                <c:pt idx="16">
                  <c:v>0.14053633890400311</c:v>
                </c:pt>
                <c:pt idx="17">
                  <c:v>0.14467168998923574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E-445A-9FEE-8B8B7F191163}"/>
            </c:ext>
          </c:extLst>
        </c:ser>
        <c:ser>
          <c:idx val="4"/>
          <c:order val="4"/>
          <c:tx>
            <c:strRef>
              <c:f>'Race as Pct of who''s leaving'!$L$44</c:f>
              <c:strCache>
                <c:ptCount val="1"/>
                <c:pt idx="0">
                  <c:v>%White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'Race as Pct of who''s leaving'!$B$45:$B$62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'Race as Pct of who''s leaving'!$L$45:$L$62</c:f>
              <c:numCache>
                <c:formatCode>0%</c:formatCode>
                <c:ptCount val="18"/>
                <c:pt idx="0">
                  <c:v>0.34006632499246309</c:v>
                </c:pt>
                <c:pt idx="1">
                  <c:v>0.29816635663034813</c:v>
                </c:pt>
                <c:pt idx="2">
                  <c:v>0.25784584484057244</c:v>
                </c:pt>
                <c:pt idx="3">
                  <c:v>0.27664788042146532</c:v>
                </c:pt>
                <c:pt idx="4">
                  <c:v>0.27388825541619155</c:v>
                </c:pt>
                <c:pt idx="5">
                  <c:v>0.28112449799196787</c:v>
                </c:pt>
                <c:pt idx="6">
                  <c:v>0.29455292908530317</c:v>
                </c:pt>
                <c:pt idx="7">
                  <c:v>0.2949921752738654</c:v>
                </c:pt>
                <c:pt idx="8">
                  <c:v>0.30145278450363194</c:v>
                </c:pt>
                <c:pt idx="9">
                  <c:v>0.29760617760617758</c:v>
                </c:pt>
                <c:pt idx="10">
                  <c:v>0.32743925709197302</c:v>
                </c:pt>
                <c:pt idx="11">
                  <c:v>0.31449044585987262</c:v>
                </c:pt>
                <c:pt idx="12">
                  <c:v>0.31783439490445858</c:v>
                </c:pt>
                <c:pt idx="13">
                  <c:v>0.31678082191780821</c:v>
                </c:pt>
                <c:pt idx="14">
                  <c:v>0.2919855722706079</c:v>
                </c:pt>
                <c:pt idx="15">
                  <c:v>0.28396172405332459</c:v>
                </c:pt>
                <c:pt idx="16">
                  <c:v>0.26537116206762534</c:v>
                </c:pt>
                <c:pt idx="17">
                  <c:v>0.24886975242195911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0E-445A-9FEE-8B8B7F191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988127"/>
        <c:axId val="1071986463"/>
      </c:lineChart>
      <c:catAx>
        <c:axId val="107198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986463"/>
        <c:crosses val="autoZero"/>
        <c:auto val="1"/>
        <c:lblAlgn val="ctr"/>
        <c:lblOffset val="100"/>
        <c:noMultiLvlLbl val="0"/>
      </c:catAx>
      <c:valAx>
        <c:axId val="107198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98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 the suburbs, the share of students leaving has also grown, but remains about half the</a:t>
            </a:r>
            <a:r>
              <a:rPr lang="en-US" baseline="0"/>
              <a:t> rate of Minneapolis and St. Paul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Sheet3!$A$40:$A$57</c:f>
              <c:strCache>
                <c:ptCount val="18"/>
                <c:pt idx="0">
                  <c:v>99-00</c:v>
                </c:pt>
                <c:pt idx="1">
                  <c:v>00-01</c:v>
                </c:pt>
                <c:pt idx="2">
                  <c:v>01-02</c:v>
                </c:pt>
                <c:pt idx="3">
                  <c:v>02-03</c:v>
                </c:pt>
                <c:pt idx="4">
                  <c:v>03-04</c:v>
                </c:pt>
                <c:pt idx="5">
                  <c:v>04-05</c:v>
                </c:pt>
                <c:pt idx="6">
                  <c:v>05-06</c:v>
                </c:pt>
                <c:pt idx="7">
                  <c:v>06-07</c:v>
                </c:pt>
                <c:pt idx="8">
                  <c:v>07-08</c:v>
                </c:pt>
                <c:pt idx="9">
                  <c:v>08-09</c:v>
                </c:pt>
                <c:pt idx="10">
                  <c:v>09-10</c:v>
                </c:pt>
                <c:pt idx="11">
                  <c:v>10-11</c:v>
                </c:pt>
                <c:pt idx="12">
                  <c:v>11-12</c:v>
                </c:pt>
                <c:pt idx="13">
                  <c:v>12-13</c:v>
                </c:pt>
                <c:pt idx="14">
                  <c:v>13-14</c:v>
                </c:pt>
                <c:pt idx="15">
                  <c:v>14-15</c:v>
                </c:pt>
                <c:pt idx="16">
                  <c:v>15-16</c:v>
                </c:pt>
                <c:pt idx="17">
                  <c:v>16-17</c:v>
                </c:pt>
              </c:strCache>
            </c:strRef>
          </c:cat>
          <c:val>
            <c:numRef>
              <c:f>Sheet3!$I$40:$I$57</c:f>
              <c:numCache>
                <c:formatCode>0%</c:formatCode>
                <c:ptCount val="18"/>
                <c:pt idx="0">
                  <c:v>1.6384874235812988E-2</c:v>
                </c:pt>
                <c:pt idx="1">
                  <c:v>1.8271745043785502E-2</c:v>
                </c:pt>
                <c:pt idx="2">
                  <c:v>1.9472414806366866E-2</c:v>
                </c:pt>
                <c:pt idx="3">
                  <c:v>2.2438720894060047E-2</c:v>
                </c:pt>
                <c:pt idx="4">
                  <c:v>2.6350335415220912E-2</c:v>
                </c:pt>
                <c:pt idx="5">
                  <c:v>3.3212383009359255E-2</c:v>
                </c:pt>
                <c:pt idx="6">
                  <c:v>3.5553200933575793E-2</c:v>
                </c:pt>
                <c:pt idx="7">
                  <c:v>4.2782376198196657E-2</c:v>
                </c:pt>
                <c:pt idx="8">
                  <c:v>5.1255375816854125E-2</c:v>
                </c:pt>
                <c:pt idx="9">
                  <c:v>6.3703720519754703E-2</c:v>
                </c:pt>
                <c:pt idx="10">
                  <c:v>7.6566782981883741E-2</c:v>
                </c:pt>
                <c:pt idx="11">
                  <c:v>8.9789528417054759E-2</c:v>
                </c:pt>
                <c:pt idx="12">
                  <c:v>9.7235631391247815E-2</c:v>
                </c:pt>
                <c:pt idx="13">
                  <c:v>0.10412860080865173</c:v>
                </c:pt>
                <c:pt idx="14">
                  <c:v>0.11016141703766026</c:v>
                </c:pt>
                <c:pt idx="15">
                  <c:v>0.11680326736339469</c:v>
                </c:pt>
                <c:pt idx="16">
                  <c:v>0.12260439906379601</c:v>
                </c:pt>
                <c:pt idx="17">
                  <c:v>0.12530116581184589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5-4454-A8C8-29DB0A66A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420671"/>
        <c:axId val="1209423583"/>
      </c:lineChart>
      <c:catAx>
        <c:axId val="120942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423583"/>
        <c:crosses val="autoZero"/>
        <c:auto val="1"/>
        <c:lblAlgn val="ctr"/>
        <c:lblOffset val="100"/>
        <c:noMultiLvlLbl val="0"/>
      </c:catAx>
      <c:valAx>
        <c:axId val="120942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42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Mostly it can be explained by a rising share of students attending charter schools or other districts. Last year, nearly one-third opted for another district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Minneapolis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Sheet4!$A$6:$A$21</c:f>
              <c:strCache>
                <c:ptCount val="16"/>
                <c:pt idx="0">
                  <c:v>01-02</c:v>
                </c:pt>
                <c:pt idx="1">
                  <c:v>02-03</c:v>
                </c:pt>
                <c:pt idx="2">
                  <c:v>03-04</c:v>
                </c:pt>
                <c:pt idx="3">
                  <c:v>04-05</c:v>
                </c:pt>
                <c:pt idx="4">
                  <c:v>05-06</c:v>
                </c:pt>
                <c:pt idx="5">
                  <c:v>06-07</c:v>
                </c:pt>
                <c:pt idx="6">
                  <c:v>07-08</c:v>
                </c:pt>
                <c:pt idx="7">
                  <c:v>08-09</c:v>
                </c:pt>
                <c:pt idx="8">
                  <c:v>09-10</c:v>
                </c:pt>
                <c:pt idx="9">
                  <c:v>10-11</c:v>
                </c:pt>
                <c:pt idx="10">
                  <c:v>11-12</c:v>
                </c:pt>
                <c:pt idx="11">
                  <c:v>12-13</c:v>
                </c:pt>
                <c:pt idx="12">
                  <c:v>13-14</c:v>
                </c:pt>
                <c:pt idx="13">
                  <c:v>14-15</c:v>
                </c:pt>
                <c:pt idx="14">
                  <c:v>15-16</c:v>
                </c:pt>
                <c:pt idx="15">
                  <c:v>16-17</c:v>
                </c:pt>
              </c:strCache>
            </c:strRef>
          </c:cat>
          <c:val>
            <c:numRef>
              <c:f>Sheet4!$B$6:$B$21</c:f>
              <c:numCache>
                <c:formatCode>0%</c:formatCode>
                <c:ptCount val="16"/>
                <c:pt idx="0">
                  <c:v>6.8182706972742563E-2</c:v>
                </c:pt>
                <c:pt idx="1">
                  <c:v>9.3171296296296294E-2</c:v>
                </c:pt>
                <c:pt idx="2">
                  <c:v>0.11748498031903874</c:v>
                </c:pt>
                <c:pt idx="3">
                  <c:v>0.15210161563713606</c:v>
                </c:pt>
                <c:pt idx="4">
                  <c:v>0.18046685992022843</c:v>
                </c:pt>
                <c:pt idx="5">
                  <c:v>0.21240888656104054</c:v>
                </c:pt>
                <c:pt idx="6">
                  <c:v>0.25054153220458864</c:v>
                </c:pt>
                <c:pt idx="7">
                  <c:v>0.25458041417110527</c:v>
                </c:pt>
                <c:pt idx="8">
                  <c:v>0.26865150390710263</c:v>
                </c:pt>
                <c:pt idx="9">
                  <c:v>0.27408418361820586</c:v>
                </c:pt>
                <c:pt idx="10">
                  <c:v>0.28469917453833715</c:v>
                </c:pt>
                <c:pt idx="11">
                  <c:v>0.29362619316432309</c:v>
                </c:pt>
                <c:pt idx="12">
                  <c:v>0.29291015001595916</c:v>
                </c:pt>
                <c:pt idx="13">
                  <c:v>0.30716903165445192</c:v>
                </c:pt>
                <c:pt idx="14">
                  <c:v>0.31985559566787003</c:v>
                </c:pt>
                <c:pt idx="15">
                  <c:v>0.32476150974699297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C-4C42-B1C3-DF51DEFEC679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St Paul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Sheet4!$A$6:$A$21</c:f>
              <c:strCache>
                <c:ptCount val="16"/>
                <c:pt idx="0">
                  <c:v>01-02</c:v>
                </c:pt>
                <c:pt idx="1">
                  <c:v>02-03</c:v>
                </c:pt>
                <c:pt idx="2">
                  <c:v>03-04</c:v>
                </c:pt>
                <c:pt idx="3">
                  <c:v>04-05</c:v>
                </c:pt>
                <c:pt idx="4">
                  <c:v>05-06</c:v>
                </c:pt>
                <c:pt idx="5">
                  <c:v>06-07</c:v>
                </c:pt>
                <c:pt idx="6">
                  <c:v>07-08</c:v>
                </c:pt>
                <c:pt idx="7">
                  <c:v>08-09</c:v>
                </c:pt>
                <c:pt idx="8">
                  <c:v>09-10</c:v>
                </c:pt>
                <c:pt idx="9">
                  <c:v>10-11</c:v>
                </c:pt>
                <c:pt idx="10">
                  <c:v>11-12</c:v>
                </c:pt>
                <c:pt idx="11">
                  <c:v>12-13</c:v>
                </c:pt>
                <c:pt idx="12">
                  <c:v>13-14</c:v>
                </c:pt>
                <c:pt idx="13">
                  <c:v>14-15</c:v>
                </c:pt>
                <c:pt idx="14">
                  <c:v>15-16</c:v>
                </c:pt>
                <c:pt idx="15">
                  <c:v>16-17</c:v>
                </c:pt>
              </c:strCache>
            </c:strRef>
          </c:cat>
          <c:val>
            <c:numRef>
              <c:f>Sheet4!$C$6:$C$21</c:f>
              <c:numCache>
                <c:formatCode>0%</c:formatCode>
                <c:ptCount val="16"/>
                <c:pt idx="0">
                  <c:v>7.7550852173196211E-2</c:v>
                </c:pt>
                <c:pt idx="1">
                  <c:v>8.3473048872495598E-2</c:v>
                </c:pt>
                <c:pt idx="2">
                  <c:v>8.5814618554966776E-2</c:v>
                </c:pt>
                <c:pt idx="3">
                  <c:v>9.4262559384337585E-2</c:v>
                </c:pt>
                <c:pt idx="4">
                  <c:v>0.10449475427940365</c:v>
                </c:pt>
                <c:pt idx="5">
                  <c:v>0.1056093431163982</c:v>
                </c:pt>
                <c:pt idx="6">
                  <c:v>0.11289004703751961</c:v>
                </c:pt>
                <c:pt idx="7">
                  <c:v>0.12876358453589881</c:v>
                </c:pt>
                <c:pt idx="8">
                  <c:v>0.14544678556988186</c:v>
                </c:pt>
                <c:pt idx="9">
                  <c:v>0.17506625392512751</c:v>
                </c:pt>
                <c:pt idx="10">
                  <c:v>0.19390838314108644</c:v>
                </c:pt>
                <c:pt idx="11">
                  <c:v>0.20451140878400381</c:v>
                </c:pt>
                <c:pt idx="12">
                  <c:v>0.23674838064690812</c:v>
                </c:pt>
                <c:pt idx="13">
                  <c:v>0.25004089979550104</c:v>
                </c:pt>
                <c:pt idx="14">
                  <c:v>0.2611387394702121</c:v>
                </c:pt>
                <c:pt idx="15">
                  <c:v>0.27940409832778601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C-4C42-B1C3-DF51DEFEC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666015"/>
        <c:axId val="1337655615"/>
      </c:lineChart>
      <c:catAx>
        <c:axId val="133766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55615"/>
        <c:crosses val="autoZero"/>
        <c:auto val="1"/>
        <c:lblAlgn val="ctr"/>
        <c:lblOffset val="100"/>
        <c:noMultiLvlLbl val="0"/>
      </c:catAx>
      <c:valAx>
        <c:axId val="133765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Minnetonka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Minnetonka!$B$26</c:f>
              <c:strCache>
                <c:ptCount val="1"/>
                <c:pt idx="0">
                  <c:v>White Staying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Minnetonka!$A$27:$A$44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Minnetonka!$B$27:$B$44</c:f>
              <c:numCache>
                <c:formatCode>General</c:formatCode>
                <c:ptCount val="18"/>
                <c:pt idx="0">
                  <c:v>7286</c:v>
                </c:pt>
                <c:pt idx="1">
                  <c:v>7172</c:v>
                </c:pt>
                <c:pt idx="2">
                  <c:v>7110</c:v>
                </c:pt>
                <c:pt idx="3">
                  <c:v>6942</c:v>
                </c:pt>
                <c:pt idx="4">
                  <c:v>6891</c:v>
                </c:pt>
                <c:pt idx="5">
                  <c:v>6748</c:v>
                </c:pt>
                <c:pt idx="6">
                  <c:v>6734</c:v>
                </c:pt>
                <c:pt idx="7">
                  <c:v>6757</c:v>
                </c:pt>
                <c:pt idx="8">
                  <c:v>6725</c:v>
                </c:pt>
                <c:pt idx="9">
                  <c:v>6676</c:v>
                </c:pt>
                <c:pt idx="10">
                  <c:v>6607</c:v>
                </c:pt>
                <c:pt idx="11">
                  <c:v>6566</c:v>
                </c:pt>
                <c:pt idx="12">
                  <c:v>6565</c:v>
                </c:pt>
                <c:pt idx="13">
                  <c:v>6602</c:v>
                </c:pt>
                <c:pt idx="14">
                  <c:v>6508</c:v>
                </c:pt>
                <c:pt idx="15">
                  <c:v>6401</c:v>
                </c:pt>
                <c:pt idx="16">
                  <c:v>6418</c:v>
                </c:pt>
                <c:pt idx="17">
                  <c:v>6424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2-4B6A-8CEF-8156D81690B0}"/>
            </c:ext>
          </c:extLst>
        </c:ser>
        <c:ser>
          <c:idx val="1"/>
          <c:order val="1"/>
          <c:tx>
            <c:strRef>
              <c:f>Minnetonka!$C$26</c:f>
              <c:strCache>
                <c:ptCount val="1"/>
                <c:pt idx="0">
                  <c:v>Minority staying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Minnetonka!$A$27:$A$44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Minnetonka!$C$27:$C$44</c:f>
              <c:numCache>
                <c:formatCode>General</c:formatCode>
                <c:ptCount val="18"/>
                <c:pt idx="0">
                  <c:v>400</c:v>
                </c:pt>
                <c:pt idx="1">
                  <c:v>452</c:v>
                </c:pt>
                <c:pt idx="2">
                  <c:v>482</c:v>
                </c:pt>
                <c:pt idx="3">
                  <c:v>517</c:v>
                </c:pt>
                <c:pt idx="4">
                  <c:v>587</c:v>
                </c:pt>
                <c:pt idx="5">
                  <c:v>607</c:v>
                </c:pt>
                <c:pt idx="6">
                  <c:v>628</c:v>
                </c:pt>
                <c:pt idx="7">
                  <c:v>622</c:v>
                </c:pt>
                <c:pt idx="8">
                  <c:v>633</c:v>
                </c:pt>
                <c:pt idx="9">
                  <c:v>662</c:v>
                </c:pt>
                <c:pt idx="10">
                  <c:v>699</c:v>
                </c:pt>
                <c:pt idx="11">
                  <c:v>690</c:v>
                </c:pt>
                <c:pt idx="12">
                  <c:v>702</c:v>
                </c:pt>
                <c:pt idx="13">
                  <c:v>730</c:v>
                </c:pt>
                <c:pt idx="14">
                  <c:v>798</c:v>
                </c:pt>
                <c:pt idx="15">
                  <c:v>847</c:v>
                </c:pt>
                <c:pt idx="16">
                  <c:v>883</c:v>
                </c:pt>
                <c:pt idx="17">
                  <c:v>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2-4B6A-8CEF-8156D81690B0}"/>
            </c:ext>
          </c:extLst>
        </c:ser>
        <c:ser>
          <c:idx val="2"/>
          <c:order val="2"/>
          <c:tx>
            <c:strRef>
              <c:f>Minnetonka!$D$26</c:f>
              <c:strCache>
                <c:ptCount val="1"/>
                <c:pt idx="0">
                  <c:v>White Coming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Minnetonka!$A$27:$A$44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Minnetonka!$D$27:$D$44</c:f>
              <c:numCache>
                <c:formatCode>General</c:formatCode>
                <c:ptCount val="18"/>
                <c:pt idx="0">
                  <c:v>32</c:v>
                </c:pt>
                <c:pt idx="1">
                  <c:v>61</c:v>
                </c:pt>
                <c:pt idx="2">
                  <c:v>85</c:v>
                </c:pt>
                <c:pt idx="3">
                  <c:v>120</c:v>
                </c:pt>
                <c:pt idx="4">
                  <c:v>163</c:v>
                </c:pt>
                <c:pt idx="5">
                  <c:v>238</c:v>
                </c:pt>
                <c:pt idx="6">
                  <c:v>317</c:v>
                </c:pt>
                <c:pt idx="7">
                  <c:v>383</c:v>
                </c:pt>
                <c:pt idx="8">
                  <c:v>551</c:v>
                </c:pt>
                <c:pt idx="9">
                  <c:v>779</c:v>
                </c:pt>
                <c:pt idx="10">
                  <c:v>1006</c:v>
                </c:pt>
                <c:pt idx="11">
                  <c:v>1213</c:v>
                </c:pt>
                <c:pt idx="12">
                  <c:v>1548</c:v>
                </c:pt>
                <c:pt idx="13">
                  <c:v>1859</c:v>
                </c:pt>
                <c:pt idx="14">
                  <c:v>2010</c:v>
                </c:pt>
                <c:pt idx="15">
                  <c:v>2214</c:v>
                </c:pt>
                <c:pt idx="16">
                  <c:v>2350</c:v>
                </c:pt>
                <c:pt idx="17">
                  <c:v>2529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2-4B6A-8CEF-8156D81690B0}"/>
            </c:ext>
          </c:extLst>
        </c:ser>
        <c:ser>
          <c:idx val="3"/>
          <c:order val="3"/>
          <c:tx>
            <c:strRef>
              <c:f>Minnetonka!$E$26</c:f>
              <c:strCache>
                <c:ptCount val="1"/>
                <c:pt idx="0">
                  <c:v>Minority Coming 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Minnetonka!$A$27:$A$44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Minnetonka!$E$27:$E$44</c:f>
              <c:numCache>
                <c:formatCode>General</c:formatCode>
                <c:ptCount val="1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5</c:v>
                </c:pt>
                <c:pt idx="5">
                  <c:v>32</c:v>
                </c:pt>
                <c:pt idx="6">
                  <c:v>24</c:v>
                </c:pt>
                <c:pt idx="7">
                  <c:v>29</c:v>
                </c:pt>
                <c:pt idx="8">
                  <c:v>65</c:v>
                </c:pt>
                <c:pt idx="9">
                  <c:v>106</c:v>
                </c:pt>
                <c:pt idx="10">
                  <c:v>173</c:v>
                </c:pt>
                <c:pt idx="11">
                  <c:v>232</c:v>
                </c:pt>
                <c:pt idx="12">
                  <c:v>296</c:v>
                </c:pt>
                <c:pt idx="13">
                  <c:v>376</c:v>
                </c:pt>
                <c:pt idx="14">
                  <c:v>423</c:v>
                </c:pt>
                <c:pt idx="15">
                  <c:v>491</c:v>
                </c:pt>
                <c:pt idx="16">
                  <c:v>572</c:v>
                </c:pt>
                <c:pt idx="17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72-4B6A-8CEF-8156D816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9931183"/>
        <c:axId val="1369931599"/>
      </c:barChart>
      <c:catAx>
        <c:axId val="136993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931599"/>
        <c:crosses val="autoZero"/>
        <c:auto val="1"/>
        <c:lblAlgn val="ctr"/>
        <c:lblOffset val="100"/>
        <c:noMultiLvlLbl val="0"/>
      </c:catAx>
      <c:valAx>
        <c:axId val="13699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Enrollment changes in the last 10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'enroll changes last 10 yrs'!$A$31</c:f>
              <c:strCache>
                <c:ptCount val="1"/>
                <c:pt idx="0">
                  <c:v>Last 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'enroll changes last 10 yrs'!$B$2:$D$2</c:f>
              <c:strCache>
                <c:ptCount val="3"/>
                <c:pt idx="0">
                  <c:v>All districts in Mpls or St Paul</c:v>
                </c:pt>
                <c:pt idx="1">
                  <c:v>Suburban Districts</c:v>
                </c:pt>
                <c:pt idx="2">
                  <c:v>Out State Districts</c:v>
                </c:pt>
              </c:strCache>
            </c:strRef>
          </c:cat>
          <c:val>
            <c:numRef>
              <c:f>'enroll changes last 10 yrs'!$B$31:$D$31</c:f>
              <c:numCache>
                <c:formatCode>0%</c:formatCode>
                <c:ptCount val="3"/>
                <c:pt idx="0">
                  <c:v>9.8372288996318807E-2</c:v>
                </c:pt>
                <c:pt idx="1">
                  <c:v>5.5723890830273806E-2</c:v>
                </c:pt>
                <c:pt idx="2">
                  <c:v>1.3474432797649372E-2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2-4121-A983-5865AC055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69990463"/>
        <c:axId val="1369989215"/>
      </c:barChart>
      <c:catAx>
        <c:axId val="1369990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989215"/>
        <c:crosses val="autoZero"/>
        <c:auto val="1"/>
        <c:lblAlgn val="ctr"/>
        <c:lblOffset val="100"/>
        <c:noMultiLvlLbl val="0"/>
      </c:catAx>
      <c:valAx>
        <c:axId val="1369989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99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Enrollment change vs Pct students leaving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scatterplot!$L$2</c:f>
              <c:strCache>
                <c:ptCount val="1"/>
                <c:pt idx="0">
                  <c:v>Pct chg 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scatterplot!$K$3:$K$50</c:f>
              <c:numCache>
                <c:formatCode>0%</c:formatCode>
                <c:ptCount val="48"/>
                <c:pt idx="0">
                  <c:v>0.38471615720524016</c:v>
                </c:pt>
                <c:pt idx="1">
                  <c:v>0.34543080939947779</c:v>
                </c:pt>
                <c:pt idx="2">
                  <c:v>0.32476150974699297</c:v>
                </c:pt>
                <c:pt idx="3">
                  <c:v>0.30220955096222379</c:v>
                </c:pt>
                <c:pt idx="4">
                  <c:v>0.27940409832778601</c:v>
                </c:pt>
                <c:pt idx="5">
                  <c:v>0.25241751990898748</c:v>
                </c:pt>
                <c:pt idx="6">
                  <c:v>0.25081011017498378</c:v>
                </c:pt>
                <c:pt idx="7">
                  <c:v>0.22302591922845089</c:v>
                </c:pt>
                <c:pt idx="8">
                  <c:v>0.21851675400984596</c:v>
                </c:pt>
                <c:pt idx="9">
                  <c:v>0.21803607214428858</c:v>
                </c:pt>
                <c:pt idx="10">
                  <c:v>0.20740305522914218</c:v>
                </c:pt>
                <c:pt idx="11">
                  <c:v>0.20100243237266899</c:v>
                </c:pt>
                <c:pt idx="12">
                  <c:v>0.19497928345113333</c:v>
                </c:pt>
                <c:pt idx="13">
                  <c:v>0.19128476132721128</c:v>
                </c:pt>
                <c:pt idx="14">
                  <c:v>0.18768864904417817</c:v>
                </c:pt>
                <c:pt idx="15">
                  <c:v>0.18600953895071543</c:v>
                </c:pt>
                <c:pt idx="16">
                  <c:v>0.18154996066089693</c:v>
                </c:pt>
                <c:pt idx="17">
                  <c:v>0.1591170624542316</c:v>
                </c:pt>
                <c:pt idx="18">
                  <c:v>0.15661597622793219</c:v>
                </c:pt>
                <c:pt idx="19">
                  <c:v>0.15242603550295858</c:v>
                </c:pt>
                <c:pt idx="20">
                  <c:v>0.13649199874490117</c:v>
                </c:pt>
                <c:pt idx="21">
                  <c:v>0.13626333210739242</c:v>
                </c:pt>
                <c:pt idx="22">
                  <c:v>0.13273361483385349</c:v>
                </c:pt>
                <c:pt idx="23">
                  <c:v>0.12965226085990444</c:v>
                </c:pt>
                <c:pt idx="24">
                  <c:v>0.12447257383966245</c:v>
                </c:pt>
                <c:pt idx="25">
                  <c:v>0.12343096234309624</c:v>
                </c:pt>
                <c:pt idx="26">
                  <c:v>0.11827721906427635</c:v>
                </c:pt>
                <c:pt idx="27">
                  <c:v>0.11366865586814436</c:v>
                </c:pt>
                <c:pt idx="28">
                  <c:v>0.11353944562899787</c:v>
                </c:pt>
                <c:pt idx="29">
                  <c:v>0.1111111111111111</c:v>
                </c:pt>
                <c:pt idx="30">
                  <c:v>0.11105002748763057</c:v>
                </c:pt>
                <c:pt idx="31">
                  <c:v>0.10831483447543673</c:v>
                </c:pt>
                <c:pt idx="32">
                  <c:v>0.10641922180383719</c:v>
                </c:pt>
                <c:pt idx="33">
                  <c:v>8.0115957306628016E-2</c:v>
                </c:pt>
                <c:pt idx="34">
                  <c:v>7.8249007936507936E-2</c:v>
                </c:pt>
                <c:pt idx="35">
                  <c:v>7.3407202216066489E-2</c:v>
                </c:pt>
                <c:pt idx="36">
                  <c:v>6.5472801614823245E-2</c:v>
                </c:pt>
                <c:pt idx="37">
                  <c:v>6.1191071274670342E-2</c:v>
                </c:pt>
                <c:pt idx="38">
                  <c:v>6.0287491954516201E-2</c:v>
                </c:pt>
                <c:pt idx="39">
                  <c:v>5.9719577635450924E-2</c:v>
                </c:pt>
                <c:pt idx="40">
                  <c:v>5.6079854809437384E-2</c:v>
                </c:pt>
                <c:pt idx="41">
                  <c:v>5.3599579611140306E-2</c:v>
                </c:pt>
                <c:pt idx="42">
                  <c:v>4.7031753336401291E-2</c:v>
                </c:pt>
                <c:pt idx="43">
                  <c:v>3.8199683509365916E-2</c:v>
                </c:pt>
                <c:pt idx="44">
                  <c:v>3.0278884462151396E-2</c:v>
                </c:pt>
                <c:pt idx="45">
                  <c:v>2.502360717658168E-2</c:v>
                </c:pt>
                <c:pt idx="46">
                  <c:v>2.174203014539149E-2</c:v>
                </c:pt>
                <c:pt idx="47">
                  <c:v>2.138682252922423E-2</c:v>
                </c:pt>
              </c:numCache>
            </c:numRef>
          </c:xVal>
          <c:yVal>
            <c:numRef>
              <c:f>scatterplot!$L$3:$L$50</c:f>
              <c:numCache>
                <c:formatCode>0%</c:formatCode>
                <c:ptCount val="48"/>
                <c:pt idx="0">
                  <c:v>0.41642228739002934</c:v>
                </c:pt>
                <c:pt idx="1">
                  <c:v>0.12436289500509684</c:v>
                </c:pt>
                <c:pt idx="2">
                  <c:v>-1.3366456943806875E-2</c:v>
                </c:pt>
                <c:pt idx="3">
                  <c:v>-2.6465028355387523E-2</c:v>
                </c:pt>
                <c:pt idx="4">
                  <c:v>-8.7264498991588377E-2</c:v>
                </c:pt>
                <c:pt idx="5">
                  <c:v>-0.14898926877963564</c:v>
                </c:pt>
                <c:pt idx="6">
                  <c:v>-0.13659130905645053</c:v>
                </c:pt>
                <c:pt idx="7">
                  <c:v>4.5790603386596712E-2</c:v>
                </c:pt>
                <c:pt idx="8">
                  <c:v>-5.5457387522087807E-2</c:v>
                </c:pt>
                <c:pt idx="9">
                  <c:v>3.4040671971706453E-2</c:v>
                </c:pt>
                <c:pt idx="10">
                  <c:v>2.6734563971992361E-2</c:v>
                </c:pt>
                <c:pt idx="11">
                  <c:v>-4.8582689101106566E-2</c:v>
                </c:pt>
                <c:pt idx="12">
                  <c:v>-5.1201671891327065E-2</c:v>
                </c:pt>
                <c:pt idx="13">
                  <c:v>-5.6630824372759854E-2</c:v>
                </c:pt>
                <c:pt idx="14">
                  <c:v>-0.12690019828155982</c:v>
                </c:pt>
                <c:pt idx="15">
                  <c:v>0.1721189591078067</c:v>
                </c:pt>
                <c:pt idx="16">
                  <c:v>9.5695870657636004E-2</c:v>
                </c:pt>
                <c:pt idx="17">
                  <c:v>-4.2067858780375972E-2</c:v>
                </c:pt>
                <c:pt idx="18">
                  <c:v>0.25189681335356601</c:v>
                </c:pt>
                <c:pt idx="19">
                  <c:v>0.37167530224525042</c:v>
                </c:pt>
                <c:pt idx="20">
                  <c:v>-9.1019786910197867E-2</c:v>
                </c:pt>
                <c:pt idx="21">
                  <c:v>-0.20857667278491573</c:v>
                </c:pt>
                <c:pt idx="22">
                  <c:v>0.11060171919770774</c:v>
                </c:pt>
                <c:pt idx="23">
                  <c:v>-2.0099341573293288E-2</c:v>
                </c:pt>
                <c:pt idx="24">
                  <c:v>0.10566851509550215</c:v>
                </c:pt>
                <c:pt idx="25">
                  <c:v>0.29514563106796116</c:v>
                </c:pt>
                <c:pt idx="26">
                  <c:v>0.10542309490416082</c:v>
                </c:pt>
                <c:pt idx="27">
                  <c:v>0.19558114205694727</c:v>
                </c:pt>
                <c:pt idx="28">
                  <c:v>0.1601537475976938</c:v>
                </c:pt>
                <c:pt idx="29">
                  <c:v>0.39633428619472005</c:v>
                </c:pt>
                <c:pt idx="30">
                  <c:v>7.7473958333333329E-2</c:v>
                </c:pt>
                <c:pt idx="31">
                  <c:v>-6.2236746550472039E-2</c:v>
                </c:pt>
                <c:pt idx="32">
                  <c:v>1.4775977121067683E-2</c:v>
                </c:pt>
                <c:pt idx="33">
                  <c:v>0.18268440939707573</c:v>
                </c:pt>
                <c:pt idx="34">
                  <c:v>0.28117396593673966</c:v>
                </c:pt>
                <c:pt idx="35">
                  <c:v>7.2958888245512443E-2</c:v>
                </c:pt>
                <c:pt idx="36">
                  <c:v>0.13202844811865541</c:v>
                </c:pt>
                <c:pt idx="37">
                  <c:v>0.13044348783662027</c:v>
                </c:pt>
                <c:pt idx="38">
                  <c:v>-0.12199448167126527</c:v>
                </c:pt>
                <c:pt idx="39">
                  <c:v>-5.6858564321250887E-2</c:v>
                </c:pt>
                <c:pt idx="40">
                  <c:v>0.11662962605082616</c:v>
                </c:pt>
                <c:pt idx="41">
                  <c:v>0.1997690531177829</c:v>
                </c:pt>
                <c:pt idx="42">
                  <c:v>-1.5669770773638968E-2</c:v>
                </c:pt>
                <c:pt idx="43">
                  <c:v>8.2423463926354096E-3</c:v>
                </c:pt>
                <c:pt idx="44">
                  <c:v>6.2397909180006532E-2</c:v>
                </c:pt>
                <c:pt idx="45">
                  <c:v>8.1804281345565749E-2</c:v>
                </c:pt>
                <c:pt idx="46">
                  <c:v>0.13001710751414661</c:v>
                </c:pt>
                <c:pt idx="47">
                  <c:v>0.35630856116031318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2-47F4-B724-C7757AA65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010431"/>
        <c:axId val="1369996703"/>
      </c:scatterChart>
      <c:valAx>
        <c:axId val="1370010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Pct of students leaving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996703"/>
        <c:crosses val="autoZero"/>
        <c:crossBetween val="midCat"/>
      </c:valAx>
      <c:valAx>
        <c:axId val="136999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Pct change enrollment last 10 years</a:t>
                </a:r>
              </a:p>
            </c:rich>
          </c:tx>
          <c:layout>
            <c:manualLayout>
              <c:xMode val="edge"/>
              <c:yMode val="edge"/>
              <c:x val="1.9568599919204236E-2"/>
              <c:y val="0.43814357328556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0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Black students in Minneapolis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Sheet2!$E$4</c:f>
              <c:strCache>
                <c:ptCount val="1"/>
                <c:pt idx="0">
                  <c:v>Residents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Sheet2!$A$5:$A$22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Sheet2!$E$5:$E$22</c:f>
              <c:numCache>
                <c:formatCode>General</c:formatCode>
                <c:ptCount val="18"/>
                <c:pt idx="0">
                  <c:v>22390</c:v>
                </c:pt>
                <c:pt idx="1">
                  <c:v>22530</c:v>
                </c:pt>
                <c:pt idx="2">
                  <c:v>22460</c:v>
                </c:pt>
                <c:pt idx="3">
                  <c:v>21694</c:v>
                </c:pt>
                <c:pt idx="4">
                  <c:v>20873</c:v>
                </c:pt>
                <c:pt idx="5">
                  <c:v>20545</c:v>
                </c:pt>
                <c:pt idx="6">
                  <c:v>20207</c:v>
                </c:pt>
                <c:pt idx="7">
                  <c:v>20254</c:v>
                </c:pt>
                <c:pt idx="8">
                  <c:v>19822</c:v>
                </c:pt>
                <c:pt idx="9">
                  <c:v>19699</c:v>
                </c:pt>
                <c:pt idx="10">
                  <c:v>19198</c:v>
                </c:pt>
                <c:pt idx="11">
                  <c:v>19177</c:v>
                </c:pt>
                <c:pt idx="12">
                  <c:v>19245</c:v>
                </c:pt>
                <c:pt idx="13">
                  <c:v>20186</c:v>
                </c:pt>
                <c:pt idx="14">
                  <c:v>20791</c:v>
                </c:pt>
                <c:pt idx="15">
                  <c:v>21491</c:v>
                </c:pt>
                <c:pt idx="16">
                  <c:v>22373</c:v>
                </c:pt>
                <c:pt idx="17">
                  <c:v>22727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5-44DA-91D2-AEB77F9C23A6}"/>
            </c:ext>
          </c:extLst>
        </c:ser>
        <c:ser>
          <c:idx val="1"/>
          <c:order val="1"/>
          <c:tx>
            <c:strRef>
              <c:f>Sheet2!$G$4</c:f>
              <c:strCache>
                <c:ptCount val="1"/>
                <c:pt idx="0">
                  <c:v>Enrolled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Sheet2!$A$5:$A$22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Sheet2!$G$5:$G$22</c:f>
              <c:numCache>
                <c:formatCode>General</c:formatCode>
                <c:ptCount val="18"/>
                <c:pt idx="0">
                  <c:v>21307</c:v>
                </c:pt>
                <c:pt idx="1">
                  <c:v>21725</c:v>
                </c:pt>
                <c:pt idx="2">
                  <c:v>21143</c:v>
                </c:pt>
                <c:pt idx="3">
                  <c:v>19759</c:v>
                </c:pt>
                <c:pt idx="4">
                  <c:v>18281</c:v>
                </c:pt>
                <c:pt idx="5">
                  <c:v>17178</c:v>
                </c:pt>
                <c:pt idx="6">
                  <c:v>15993</c:v>
                </c:pt>
                <c:pt idx="7">
                  <c:v>15299</c:v>
                </c:pt>
                <c:pt idx="8">
                  <c:v>13765</c:v>
                </c:pt>
                <c:pt idx="9">
                  <c:v>13344</c:v>
                </c:pt>
                <c:pt idx="10">
                  <c:v>12964</c:v>
                </c:pt>
                <c:pt idx="11">
                  <c:v>12651</c:v>
                </c:pt>
                <c:pt idx="12">
                  <c:v>12265</c:v>
                </c:pt>
                <c:pt idx="13">
                  <c:v>12738</c:v>
                </c:pt>
                <c:pt idx="14">
                  <c:v>13379</c:v>
                </c:pt>
                <c:pt idx="15">
                  <c:v>13472</c:v>
                </c:pt>
                <c:pt idx="16">
                  <c:v>13721</c:v>
                </c:pt>
                <c:pt idx="17">
                  <c:v>13758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35-44DA-91D2-AEB77F9C2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4283967"/>
        <c:axId val="294286463"/>
      </c:barChart>
      <c:catAx>
        <c:axId val="29428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86463"/>
        <c:crosses val="autoZero"/>
        <c:auto val="1"/>
        <c:lblAlgn val="ctr"/>
        <c:lblOffset val="100"/>
        <c:noMultiLvlLbl val="0"/>
      </c:catAx>
      <c:valAx>
        <c:axId val="29428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8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White students</a:t>
            </a:r>
            <a:r>
              <a:rPr lang="en-US" baseline="0"/>
              <a:t> in Minneapolis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Sheet2!$B$28</c:f>
              <c:strCache>
                <c:ptCount val="1"/>
                <c:pt idx="0">
                  <c:v>Enrolled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Sheet2!$A$29:$A$46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Sheet2!$B$29:$B$46</c:f>
              <c:numCache>
                <c:formatCode>General</c:formatCode>
                <c:ptCount val="18"/>
                <c:pt idx="0">
                  <c:v>14090</c:v>
                </c:pt>
                <c:pt idx="1">
                  <c:v>13293</c:v>
                </c:pt>
                <c:pt idx="2">
                  <c:v>12789</c:v>
                </c:pt>
                <c:pt idx="3">
                  <c:v>12149</c:v>
                </c:pt>
                <c:pt idx="4">
                  <c:v>11773</c:v>
                </c:pt>
                <c:pt idx="5">
                  <c:v>11134</c:v>
                </c:pt>
                <c:pt idx="6">
                  <c:v>10871</c:v>
                </c:pt>
                <c:pt idx="7">
                  <c:v>10540</c:v>
                </c:pt>
                <c:pt idx="8">
                  <c:v>10496</c:v>
                </c:pt>
                <c:pt idx="9">
                  <c:v>10493</c:v>
                </c:pt>
                <c:pt idx="10">
                  <c:v>10630</c:v>
                </c:pt>
                <c:pt idx="11">
                  <c:v>10992</c:v>
                </c:pt>
                <c:pt idx="12">
                  <c:v>12036</c:v>
                </c:pt>
                <c:pt idx="13">
                  <c:v>12953</c:v>
                </c:pt>
                <c:pt idx="14">
                  <c:v>12014</c:v>
                </c:pt>
                <c:pt idx="15">
                  <c:v>12220</c:v>
                </c:pt>
                <c:pt idx="16">
                  <c:v>12601</c:v>
                </c:pt>
                <c:pt idx="17">
                  <c:v>12641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10A-9E9C-B0E8ABA09FDB}"/>
            </c:ext>
          </c:extLst>
        </c:ser>
        <c:ser>
          <c:idx val="1"/>
          <c:order val="1"/>
          <c:tx>
            <c:strRef>
              <c:f>Sheet2!$F$28</c:f>
              <c:strCache>
                <c:ptCount val="1"/>
                <c:pt idx="0">
                  <c:v>Residents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Sheet2!$A$29:$A$46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Sheet2!$F$29:$F$46</c:f>
              <c:numCache>
                <c:formatCode>General</c:formatCode>
                <c:ptCount val="18"/>
                <c:pt idx="0">
                  <c:v>14798</c:v>
                </c:pt>
                <c:pt idx="1">
                  <c:v>14259</c:v>
                </c:pt>
                <c:pt idx="2">
                  <c:v>13700</c:v>
                </c:pt>
                <c:pt idx="3">
                  <c:v>13408</c:v>
                </c:pt>
                <c:pt idx="4">
                  <c:v>13113</c:v>
                </c:pt>
                <c:pt idx="5">
                  <c:v>12536</c:v>
                </c:pt>
                <c:pt idx="6">
                  <c:v>12371</c:v>
                </c:pt>
                <c:pt idx="7">
                  <c:v>12320</c:v>
                </c:pt>
                <c:pt idx="8">
                  <c:v>12292</c:v>
                </c:pt>
                <c:pt idx="9">
                  <c:v>12496</c:v>
                </c:pt>
                <c:pt idx="10">
                  <c:v>13032</c:v>
                </c:pt>
                <c:pt idx="11">
                  <c:v>13355</c:v>
                </c:pt>
                <c:pt idx="12">
                  <c:v>14504</c:v>
                </c:pt>
                <c:pt idx="13">
                  <c:v>15670</c:v>
                </c:pt>
                <c:pt idx="14">
                  <c:v>14717</c:v>
                </c:pt>
                <c:pt idx="15">
                  <c:v>15004</c:v>
                </c:pt>
                <c:pt idx="16">
                  <c:v>15359</c:v>
                </c:pt>
                <c:pt idx="17">
                  <c:v>15407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8-410A-9E9C-B0E8ABA09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886079"/>
        <c:axId val="119876511"/>
      </c:barChart>
      <c:catAx>
        <c:axId val="1198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6511"/>
        <c:crosses val="autoZero"/>
        <c:auto val="1"/>
        <c:lblAlgn val="ctr"/>
        <c:lblOffset val="100"/>
        <c:noMultiLvlLbl val="0"/>
      </c:catAx>
      <c:valAx>
        <c:axId val="11987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8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Asian students in St Paul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Sheet2!$B$50</c:f>
              <c:strCache>
                <c:ptCount val="1"/>
                <c:pt idx="0">
                  <c:v>Enrolled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Sheet2!$A$73:$A$90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Sheet2!$B$73:$B$90</c:f>
              <c:numCache>
                <c:formatCode>General</c:formatCode>
                <c:ptCount val="18"/>
                <c:pt idx="0">
                  <c:v>13985</c:v>
                </c:pt>
                <c:pt idx="1">
                  <c:v>13814</c:v>
                </c:pt>
                <c:pt idx="2">
                  <c:v>13538</c:v>
                </c:pt>
                <c:pt idx="3">
                  <c:v>13051</c:v>
                </c:pt>
                <c:pt idx="4">
                  <c:v>12287</c:v>
                </c:pt>
                <c:pt idx="5">
                  <c:v>11782</c:v>
                </c:pt>
                <c:pt idx="6">
                  <c:v>12251</c:v>
                </c:pt>
                <c:pt idx="7">
                  <c:v>11903</c:v>
                </c:pt>
                <c:pt idx="8">
                  <c:v>11596</c:v>
                </c:pt>
                <c:pt idx="9">
                  <c:v>11410</c:v>
                </c:pt>
                <c:pt idx="10">
                  <c:v>11276</c:v>
                </c:pt>
                <c:pt idx="11">
                  <c:v>11472</c:v>
                </c:pt>
                <c:pt idx="12">
                  <c:v>11775</c:v>
                </c:pt>
                <c:pt idx="13">
                  <c:v>11917</c:v>
                </c:pt>
                <c:pt idx="14">
                  <c:v>11818</c:v>
                </c:pt>
                <c:pt idx="15">
                  <c:v>11947</c:v>
                </c:pt>
                <c:pt idx="16">
                  <c:v>12028</c:v>
                </c:pt>
                <c:pt idx="17">
                  <c:v>12162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A-4873-B4E0-1021FB57F22D}"/>
            </c:ext>
          </c:extLst>
        </c:ser>
        <c:ser>
          <c:idx val="1"/>
          <c:order val="1"/>
          <c:tx>
            <c:strRef>
              <c:f>Sheet2!$F$50</c:f>
              <c:strCache>
                <c:ptCount val="1"/>
                <c:pt idx="0">
                  <c:v>Residents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Sheet2!$A$73:$A$90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Sheet2!$F$73:$F$90</c:f>
              <c:numCache>
                <c:formatCode>General</c:formatCode>
                <c:ptCount val="18"/>
                <c:pt idx="0">
                  <c:v>14521</c:v>
                </c:pt>
                <c:pt idx="1">
                  <c:v>14938</c:v>
                </c:pt>
                <c:pt idx="2">
                  <c:v>14657</c:v>
                </c:pt>
                <c:pt idx="3">
                  <c:v>14225</c:v>
                </c:pt>
                <c:pt idx="4">
                  <c:v>13489</c:v>
                </c:pt>
                <c:pt idx="5">
                  <c:v>12929</c:v>
                </c:pt>
                <c:pt idx="6">
                  <c:v>13609</c:v>
                </c:pt>
                <c:pt idx="7">
                  <c:v>13341</c:v>
                </c:pt>
                <c:pt idx="8">
                  <c:v>13271</c:v>
                </c:pt>
                <c:pt idx="9">
                  <c:v>13351</c:v>
                </c:pt>
                <c:pt idx="10">
                  <c:v>13445</c:v>
                </c:pt>
                <c:pt idx="11">
                  <c:v>13953</c:v>
                </c:pt>
                <c:pt idx="12">
                  <c:v>14562</c:v>
                </c:pt>
                <c:pt idx="13">
                  <c:v>15028</c:v>
                </c:pt>
                <c:pt idx="14">
                  <c:v>15402</c:v>
                </c:pt>
                <c:pt idx="15">
                  <c:v>15790</c:v>
                </c:pt>
                <c:pt idx="16">
                  <c:v>16150</c:v>
                </c:pt>
                <c:pt idx="17">
                  <c:v>16416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A-4873-B4E0-1021FB57F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883583"/>
        <c:axId val="119874847"/>
      </c:barChart>
      <c:catAx>
        <c:axId val="11988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4847"/>
        <c:crosses val="autoZero"/>
        <c:auto val="1"/>
        <c:lblAlgn val="ctr"/>
        <c:lblOffset val="100"/>
        <c:noMultiLvlLbl val="0"/>
      </c:catAx>
      <c:valAx>
        <c:axId val="11987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8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 Paul -- enrolled students</a:t>
            </a:r>
            <a:r>
              <a:rPr lang="en-US" baseline="0"/>
              <a:t> by 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 paul'!$B$3</c:f>
              <c:strCache>
                <c:ptCount val="1"/>
                <c:pt idx="0">
                  <c:v>White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'st paul'!$A$4:$A$21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'st paul'!$B$4:$B$21</c:f>
              <c:numCache>
                <c:formatCode>General</c:formatCode>
                <c:ptCount val="18"/>
                <c:pt idx="0">
                  <c:v>15973</c:v>
                </c:pt>
                <c:pt idx="1">
                  <c:v>15042</c:v>
                </c:pt>
                <c:pt idx="2">
                  <c:v>14099</c:v>
                </c:pt>
                <c:pt idx="3">
                  <c:v>13523</c:v>
                </c:pt>
                <c:pt idx="4">
                  <c:v>12477</c:v>
                </c:pt>
                <c:pt idx="5">
                  <c:v>11589</c:v>
                </c:pt>
                <c:pt idx="6">
                  <c:v>10966</c:v>
                </c:pt>
                <c:pt idx="7">
                  <c:v>10594</c:v>
                </c:pt>
                <c:pt idx="8">
                  <c:v>10038</c:v>
                </c:pt>
                <c:pt idx="9">
                  <c:v>9626</c:v>
                </c:pt>
                <c:pt idx="10">
                  <c:v>9401</c:v>
                </c:pt>
                <c:pt idx="11">
                  <c:v>9205</c:v>
                </c:pt>
                <c:pt idx="12">
                  <c:v>9147</c:v>
                </c:pt>
                <c:pt idx="13">
                  <c:v>8968</c:v>
                </c:pt>
                <c:pt idx="14">
                  <c:v>8688</c:v>
                </c:pt>
                <c:pt idx="15">
                  <c:v>8494</c:v>
                </c:pt>
                <c:pt idx="16">
                  <c:v>8302</c:v>
                </c:pt>
                <c:pt idx="17">
                  <c:v>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C-4BC1-A1D3-AE4943FC7D7E}"/>
            </c:ext>
          </c:extLst>
        </c:ser>
        <c:ser>
          <c:idx val="1"/>
          <c:order val="1"/>
          <c:tx>
            <c:strRef>
              <c:f>'st paul'!$C$3</c:f>
              <c:strCache>
                <c:ptCount val="1"/>
                <c:pt idx="0">
                  <c:v>Hispanic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'st paul'!$A$4:$A$21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'st paul'!$C$4:$C$21</c:f>
              <c:numCache>
                <c:formatCode>General</c:formatCode>
                <c:ptCount val="18"/>
                <c:pt idx="0">
                  <c:v>4388</c:v>
                </c:pt>
                <c:pt idx="1">
                  <c:v>4459</c:v>
                </c:pt>
                <c:pt idx="2">
                  <c:v>4648</c:v>
                </c:pt>
                <c:pt idx="3">
                  <c:v>4849</c:v>
                </c:pt>
                <c:pt idx="4">
                  <c:v>5036</c:v>
                </c:pt>
                <c:pt idx="5">
                  <c:v>5021</c:v>
                </c:pt>
                <c:pt idx="6">
                  <c:v>5201</c:v>
                </c:pt>
                <c:pt idx="7">
                  <c:v>5282</c:v>
                </c:pt>
                <c:pt idx="8">
                  <c:v>5327</c:v>
                </c:pt>
                <c:pt idx="9">
                  <c:v>5310</c:v>
                </c:pt>
                <c:pt idx="10">
                  <c:v>5271</c:v>
                </c:pt>
                <c:pt idx="11">
                  <c:v>5249</c:v>
                </c:pt>
                <c:pt idx="12">
                  <c:v>5114</c:v>
                </c:pt>
                <c:pt idx="13">
                  <c:v>5153</c:v>
                </c:pt>
                <c:pt idx="14">
                  <c:v>5252</c:v>
                </c:pt>
                <c:pt idx="15">
                  <c:v>5274</c:v>
                </c:pt>
                <c:pt idx="16">
                  <c:v>5182</c:v>
                </c:pt>
                <c:pt idx="17">
                  <c:v>5087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9C-4BC1-A1D3-AE4943FC7D7E}"/>
            </c:ext>
          </c:extLst>
        </c:ser>
        <c:ser>
          <c:idx val="2"/>
          <c:order val="2"/>
          <c:tx>
            <c:strRef>
              <c:f>'st paul'!$D$3</c:f>
              <c:strCache>
                <c:ptCount val="1"/>
                <c:pt idx="0">
                  <c:v>Black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'st paul'!$A$4:$A$21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'st paul'!$D$4:$D$21</c:f>
              <c:numCache>
                <c:formatCode>General</c:formatCode>
                <c:ptCount val="18"/>
                <c:pt idx="0">
                  <c:v>10295</c:v>
                </c:pt>
                <c:pt idx="1">
                  <c:v>10952</c:v>
                </c:pt>
                <c:pt idx="2">
                  <c:v>11119</c:v>
                </c:pt>
                <c:pt idx="3">
                  <c:v>11698</c:v>
                </c:pt>
                <c:pt idx="4">
                  <c:v>11938</c:v>
                </c:pt>
                <c:pt idx="5">
                  <c:v>11922</c:v>
                </c:pt>
                <c:pt idx="6">
                  <c:v>12069</c:v>
                </c:pt>
                <c:pt idx="7">
                  <c:v>12123</c:v>
                </c:pt>
                <c:pt idx="8">
                  <c:v>12004</c:v>
                </c:pt>
                <c:pt idx="9">
                  <c:v>11548</c:v>
                </c:pt>
                <c:pt idx="10">
                  <c:v>11463</c:v>
                </c:pt>
                <c:pt idx="11">
                  <c:v>11269</c:v>
                </c:pt>
                <c:pt idx="12">
                  <c:v>11170</c:v>
                </c:pt>
                <c:pt idx="13">
                  <c:v>11213</c:v>
                </c:pt>
                <c:pt idx="14">
                  <c:v>11429</c:v>
                </c:pt>
                <c:pt idx="15">
                  <c:v>11458</c:v>
                </c:pt>
                <c:pt idx="16">
                  <c:v>11415</c:v>
                </c:pt>
                <c:pt idx="17">
                  <c:v>11227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9C-4BC1-A1D3-AE4943FC7D7E}"/>
            </c:ext>
          </c:extLst>
        </c:ser>
        <c:ser>
          <c:idx val="3"/>
          <c:order val="3"/>
          <c:tx>
            <c:strRef>
              <c:f>'st paul'!$E$3</c:f>
              <c:strCache>
                <c:ptCount val="1"/>
                <c:pt idx="0">
                  <c:v>Asian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 paul'!$A$4:$A$21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'st paul'!$E$4:$E$21</c:f>
              <c:numCache>
                <c:formatCode>General</c:formatCode>
                <c:ptCount val="18"/>
                <c:pt idx="0">
                  <c:v>13985</c:v>
                </c:pt>
                <c:pt idx="1">
                  <c:v>13814</c:v>
                </c:pt>
                <c:pt idx="2">
                  <c:v>13538</c:v>
                </c:pt>
                <c:pt idx="3">
                  <c:v>13051</c:v>
                </c:pt>
                <c:pt idx="4">
                  <c:v>12287</c:v>
                </c:pt>
                <c:pt idx="5">
                  <c:v>11782</c:v>
                </c:pt>
                <c:pt idx="6">
                  <c:v>12251</c:v>
                </c:pt>
                <c:pt idx="7">
                  <c:v>11903</c:v>
                </c:pt>
                <c:pt idx="8">
                  <c:v>11596</c:v>
                </c:pt>
                <c:pt idx="9">
                  <c:v>11410</c:v>
                </c:pt>
                <c:pt idx="10">
                  <c:v>11276</c:v>
                </c:pt>
                <c:pt idx="11">
                  <c:v>11472</c:v>
                </c:pt>
                <c:pt idx="12">
                  <c:v>11775</c:v>
                </c:pt>
                <c:pt idx="13">
                  <c:v>11917</c:v>
                </c:pt>
                <c:pt idx="14">
                  <c:v>11818</c:v>
                </c:pt>
                <c:pt idx="15">
                  <c:v>11947</c:v>
                </c:pt>
                <c:pt idx="16">
                  <c:v>12028</c:v>
                </c:pt>
                <c:pt idx="17">
                  <c:v>12162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9C-4BC1-A1D3-AE4943FC7D7E}"/>
            </c:ext>
          </c:extLst>
        </c:ser>
        <c:ser>
          <c:idx val="4"/>
          <c:order val="4"/>
          <c:tx>
            <c:strRef>
              <c:f>'st paul'!$F$3</c:f>
              <c:strCache>
                <c:ptCount val="1"/>
                <c:pt idx="0">
                  <c:v>AmIndian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 paul'!$A$4:$A$21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'st paul'!$F$4:$F$21</c:f>
              <c:numCache>
                <c:formatCode>General</c:formatCode>
                <c:ptCount val="18"/>
                <c:pt idx="0">
                  <c:v>877</c:v>
                </c:pt>
                <c:pt idx="1">
                  <c:v>848</c:v>
                </c:pt>
                <c:pt idx="2">
                  <c:v>797</c:v>
                </c:pt>
                <c:pt idx="3">
                  <c:v>802</c:v>
                </c:pt>
                <c:pt idx="4">
                  <c:v>772</c:v>
                </c:pt>
                <c:pt idx="5">
                  <c:v>805</c:v>
                </c:pt>
                <c:pt idx="6">
                  <c:v>780</c:v>
                </c:pt>
                <c:pt idx="7">
                  <c:v>756</c:v>
                </c:pt>
                <c:pt idx="8">
                  <c:v>716</c:v>
                </c:pt>
                <c:pt idx="9">
                  <c:v>666</c:v>
                </c:pt>
                <c:pt idx="10">
                  <c:v>685</c:v>
                </c:pt>
                <c:pt idx="11">
                  <c:v>664</c:v>
                </c:pt>
                <c:pt idx="12">
                  <c:v>658</c:v>
                </c:pt>
                <c:pt idx="13">
                  <c:v>662</c:v>
                </c:pt>
                <c:pt idx="14">
                  <c:v>678</c:v>
                </c:pt>
                <c:pt idx="15">
                  <c:v>692</c:v>
                </c:pt>
                <c:pt idx="16">
                  <c:v>719</c:v>
                </c:pt>
                <c:pt idx="17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9C-4BC1-A1D3-AE4943FC7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41631"/>
        <c:axId val="601740799"/>
      </c:lineChart>
      <c:catAx>
        <c:axId val="60174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40799"/>
        <c:crosses val="autoZero"/>
        <c:auto val="1"/>
        <c:lblAlgn val="ctr"/>
        <c:lblOffset val="100"/>
        <c:noMultiLvlLbl val="0"/>
      </c:catAx>
      <c:valAx>
        <c:axId val="60174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4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Mpls</a:t>
            </a:r>
            <a:r>
              <a:rPr lang="en-US" baseline="0"/>
              <a:t> &amp; St Paul - enrolled vs residents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MSP_residentsvsEnrolled!$A$5</c:f>
              <c:strCache>
                <c:ptCount val="1"/>
                <c:pt idx="0">
                  <c:v>Mpls -Enrolled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MSP_residentsvsEnrolled!$B$4:$S$4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MSP_residentsvsEnrolled!$B$5:$S$5</c:f>
              <c:numCache>
                <c:formatCode>General</c:formatCode>
                <c:ptCount val="18"/>
                <c:pt idx="0">
                  <c:v>48976</c:v>
                </c:pt>
                <c:pt idx="1">
                  <c:v>48834</c:v>
                </c:pt>
                <c:pt idx="2">
                  <c:v>48156</c:v>
                </c:pt>
                <c:pt idx="3">
                  <c:v>46037</c:v>
                </c:pt>
                <c:pt idx="4">
                  <c:v>43397</c:v>
                </c:pt>
                <c:pt idx="5">
                  <c:v>40499</c:v>
                </c:pt>
                <c:pt idx="6">
                  <c:v>38532</c:v>
                </c:pt>
                <c:pt idx="7">
                  <c:v>37033</c:v>
                </c:pt>
                <c:pt idx="8">
                  <c:v>34999</c:v>
                </c:pt>
                <c:pt idx="9">
                  <c:v>34680</c:v>
                </c:pt>
                <c:pt idx="10">
                  <c:v>34441</c:v>
                </c:pt>
                <c:pt idx="11">
                  <c:v>34336</c:v>
                </c:pt>
                <c:pt idx="12">
                  <c:v>34436</c:v>
                </c:pt>
                <c:pt idx="13">
                  <c:v>35262</c:v>
                </c:pt>
                <c:pt idx="14">
                  <c:v>36283</c:v>
                </c:pt>
                <c:pt idx="15">
                  <c:v>36404</c:v>
                </c:pt>
                <c:pt idx="16">
                  <c:v>36645</c:v>
                </c:pt>
                <c:pt idx="17">
                  <c:v>36538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1-41FE-8F22-0C1DC737B0F1}"/>
            </c:ext>
          </c:extLst>
        </c:ser>
        <c:ser>
          <c:idx val="1"/>
          <c:order val="1"/>
          <c:tx>
            <c:strRef>
              <c:f>MSP_residentsvsEnrolled!$A$6</c:f>
              <c:strCache>
                <c:ptCount val="1"/>
                <c:pt idx="0">
                  <c:v>Mpls -Residents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MSP_residentsvsEnrolled!$B$4:$S$4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MSP_residentsvsEnrolled!$B$6:$S$6</c:f>
              <c:numCache>
                <c:formatCode>General</c:formatCode>
                <c:ptCount val="18"/>
                <c:pt idx="0">
                  <c:v>51271</c:v>
                </c:pt>
                <c:pt idx="1">
                  <c:v>51253</c:v>
                </c:pt>
                <c:pt idx="2">
                  <c:v>51142</c:v>
                </c:pt>
                <c:pt idx="3">
                  <c:v>50112</c:v>
                </c:pt>
                <c:pt idx="4">
                  <c:v>48270</c:v>
                </c:pt>
                <c:pt idx="5">
                  <c:v>46607</c:v>
                </c:pt>
                <c:pt idx="6">
                  <c:v>45881</c:v>
                </c:pt>
                <c:pt idx="7">
                  <c:v>45822</c:v>
                </c:pt>
                <c:pt idx="8">
                  <c:v>45242</c:v>
                </c:pt>
                <c:pt idx="9">
                  <c:v>45247</c:v>
                </c:pt>
                <c:pt idx="10">
                  <c:v>45814</c:v>
                </c:pt>
                <c:pt idx="11">
                  <c:v>46161</c:v>
                </c:pt>
                <c:pt idx="12">
                  <c:v>47004</c:v>
                </c:pt>
                <c:pt idx="13">
                  <c:v>48715</c:v>
                </c:pt>
                <c:pt idx="14">
                  <c:v>50128</c:v>
                </c:pt>
                <c:pt idx="15">
                  <c:v>51304</c:v>
                </c:pt>
                <c:pt idx="16">
                  <c:v>52630</c:v>
                </c:pt>
                <c:pt idx="17">
                  <c:v>53042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1-41FE-8F22-0C1DC737B0F1}"/>
            </c:ext>
          </c:extLst>
        </c:ser>
        <c:ser>
          <c:idx val="2"/>
          <c:order val="2"/>
          <c:tx>
            <c:strRef>
              <c:f>MSP_residentsvsEnrolled!$A$7</c:f>
              <c:strCache>
                <c:ptCount val="1"/>
                <c:pt idx="0">
                  <c:v>St Paul - Enrolled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MSP_residentsvsEnrolled!$B$4:$S$4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MSP_residentsvsEnrolled!$B$7:$S$7</c:f>
              <c:numCache>
                <c:formatCode>General</c:formatCode>
                <c:ptCount val="18"/>
                <c:pt idx="0">
                  <c:v>45518</c:v>
                </c:pt>
                <c:pt idx="1">
                  <c:v>45115</c:v>
                </c:pt>
                <c:pt idx="2">
                  <c:v>44201</c:v>
                </c:pt>
                <c:pt idx="3">
                  <c:v>43923</c:v>
                </c:pt>
                <c:pt idx="4">
                  <c:v>42510</c:v>
                </c:pt>
                <c:pt idx="5">
                  <c:v>41119</c:v>
                </c:pt>
                <c:pt idx="6">
                  <c:v>41267</c:v>
                </c:pt>
                <c:pt idx="7">
                  <c:v>40658</c:v>
                </c:pt>
                <c:pt idx="8">
                  <c:v>39681</c:v>
                </c:pt>
                <c:pt idx="9">
                  <c:v>38560</c:v>
                </c:pt>
                <c:pt idx="10">
                  <c:v>38096</c:v>
                </c:pt>
                <c:pt idx="11">
                  <c:v>37859</c:v>
                </c:pt>
                <c:pt idx="12">
                  <c:v>37864</c:v>
                </c:pt>
                <c:pt idx="13">
                  <c:v>37913</c:v>
                </c:pt>
                <c:pt idx="14">
                  <c:v>37865</c:v>
                </c:pt>
                <c:pt idx="15">
                  <c:v>37865</c:v>
                </c:pt>
                <c:pt idx="16">
                  <c:v>37646</c:v>
                </c:pt>
                <c:pt idx="17">
                  <c:v>37110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1-41FE-8F22-0C1DC737B0F1}"/>
            </c:ext>
          </c:extLst>
        </c:ser>
        <c:ser>
          <c:idx val="3"/>
          <c:order val="3"/>
          <c:tx>
            <c:strRef>
              <c:f>MSP_residentsvsEnrolled!$A$8</c:f>
              <c:strCache>
                <c:ptCount val="1"/>
                <c:pt idx="0">
                  <c:v>St Paul -Residents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MSP_residentsvsEnrolled!$B$4:$S$4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MSP_residentsvsEnrolled!$B$8:$S$8</c:f>
              <c:numCache>
                <c:formatCode>General</c:formatCode>
                <c:ptCount val="18"/>
                <c:pt idx="0">
                  <c:v>48335</c:v>
                </c:pt>
                <c:pt idx="1">
                  <c:v>48523</c:v>
                </c:pt>
                <c:pt idx="2">
                  <c:v>47716</c:v>
                </c:pt>
                <c:pt idx="3">
                  <c:v>47556</c:v>
                </c:pt>
                <c:pt idx="4">
                  <c:v>46519</c:v>
                </c:pt>
                <c:pt idx="5">
                  <c:v>45275</c:v>
                </c:pt>
                <c:pt idx="6">
                  <c:v>46066</c:v>
                </c:pt>
                <c:pt idx="7">
                  <c:v>45283</c:v>
                </c:pt>
                <c:pt idx="8">
                  <c:v>44904</c:v>
                </c:pt>
                <c:pt idx="9">
                  <c:v>44518</c:v>
                </c:pt>
                <c:pt idx="10">
                  <c:v>44903</c:v>
                </c:pt>
                <c:pt idx="11">
                  <c:v>45341</c:v>
                </c:pt>
                <c:pt idx="12">
                  <c:v>46061</c:v>
                </c:pt>
                <c:pt idx="13">
                  <c:v>47084</c:v>
                </c:pt>
                <c:pt idx="14">
                  <c:v>48013</c:v>
                </c:pt>
                <c:pt idx="15">
                  <c:v>48900</c:v>
                </c:pt>
                <c:pt idx="16">
                  <c:v>49265</c:v>
                </c:pt>
                <c:pt idx="17">
                  <c:v>49874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1-41FE-8F22-0C1DC737B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179311"/>
        <c:axId val="1823185551"/>
      </c:lineChart>
      <c:catAx>
        <c:axId val="182317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85551"/>
        <c:crosses val="autoZero"/>
        <c:auto val="1"/>
        <c:lblAlgn val="ctr"/>
        <c:lblOffset val="100"/>
        <c:noMultiLvlLbl val="0"/>
      </c:catAx>
      <c:valAx>
        <c:axId val="182318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7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24</xdr:row>
      <xdr:rowOff>38099</xdr:rowOff>
    </xdr:from>
    <xdr:to>
      <xdr:col>21</xdr:col>
      <xdr:colOff>152400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9524</xdr:colOff>
      <xdr:row>20</xdr:row>
      <xdr:rowOff>142875</xdr:rowOff>
    </xdr:from>
    <xdr:to>
      <xdr:col>10</xdr:col>
      <xdr:colOff>0</xdr:colOff>
      <xdr:row>41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371475</xdr:colOff>
      <xdr:row>10</xdr:row>
      <xdr:rowOff>133349</xdr:rowOff>
    </xdr:from>
    <xdr:to>
      <xdr:col>12</xdr:col>
      <xdr:colOff>257175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361949</xdr:colOff>
      <xdr:row>59</xdr:row>
      <xdr:rowOff>57149</xdr:rowOff>
    </xdr:from>
    <xdr:to>
      <xdr:col>22</xdr:col>
      <xdr:colOff>438150</xdr:colOff>
      <xdr:row>82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504825</xdr:colOff>
      <xdr:row>65</xdr:row>
      <xdr:rowOff>95249</xdr:rowOff>
    </xdr:from>
    <xdr:to>
      <xdr:col>12</xdr:col>
      <xdr:colOff>561975</xdr:colOff>
      <xdr:row>88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47624</xdr:colOff>
      <xdr:row>90</xdr:row>
      <xdr:rowOff>28575</xdr:rowOff>
    </xdr:from>
    <xdr:to>
      <xdr:col>16</xdr:col>
      <xdr:colOff>361949</xdr:colOff>
      <xdr:row>108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485774</xdr:colOff>
      <xdr:row>21</xdr:row>
      <xdr:rowOff>47624</xdr:rowOff>
    </xdr:from>
    <xdr:to>
      <xdr:col>20</xdr:col>
      <xdr:colOff>257175</xdr:colOff>
      <xdr:row>44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11</xdr:row>
      <xdr:rowOff>19050</xdr:rowOff>
    </xdr:from>
    <xdr:to>
      <xdr:col>10</xdr:col>
      <xdr:colOff>276225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414336</xdr:colOff>
      <xdr:row>0</xdr:row>
      <xdr:rowOff>47624</xdr:rowOff>
    </xdr:from>
    <xdr:to>
      <xdr:col>20</xdr:col>
      <xdr:colOff>476249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414336</xdr:colOff>
      <xdr:row>21</xdr:row>
      <xdr:rowOff>171450</xdr:rowOff>
    </xdr:from>
    <xdr:to>
      <xdr:col>8</xdr:col>
      <xdr:colOff>342899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385761</xdr:colOff>
      <xdr:row>22</xdr:row>
      <xdr:rowOff>9524</xdr:rowOff>
    </xdr:from>
    <xdr:to>
      <xdr:col>24</xdr:col>
      <xdr:colOff>438150</xdr:colOff>
      <xdr:row>42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357186</xdr:colOff>
      <xdr:row>47</xdr:row>
      <xdr:rowOff>19049</xdr:rowOff>
    </xdr:from>
    <xdr:to>
      <xdr:col>25</xdr:col>
      <xdr:colOff>114300</xdr:colOff>
      <xdr:row>68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257174</xdr:colOff>
      <xdr:row>2</xdr:row>
      <xdr:rowOff>123824</xdr:rowOff>
    </xdr:from>
    <xdr:to>
      <xdr:col>22</xdr:col>
      <xdr:colOff>323849</xdr:colOff>
      <xdr:row>19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457200</xdr:colOff>
      <xdr:row>4</xdr:row>
      <xdr:rowOff>57149</xdr:rowOff>
    </xdr:from>
    <xdr:to>
      <xdr:col>15</xdr:col>
      <xdr:colOff>323850</xdr:colOff>
      <xdr:row>21</xdr:row>
      <xdr:rowOff>85724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338136</xdr:colOff>
      <xdr:row>7</xdr:row>
      <xdr:rowOff>47624</xdr:rowOff>
    </xdr:from>
    <xdr:to>
      <xdr:col>17</xdr:col>
      <xdr:colOff>419099</xdr:colOff>
      <xdr:row>28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142874</xdr:colOff>
      <xdr:row>1</xdr:row>
      <xdr:rowOff>28575</xdr:rowOff>
    </xdr:from>
    <xdr:to>
      <xdr:col>24</xdr:col>
      <xdr:colOff>476249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63</xdr:row>
      <xdr:rowOff>152400</xdr:rowOff>
    </xdr:from>
    <xdr:to>
      <xdr:col>16</xdr:col>
      <xdr:colOff>361950</xdr:colOff>
      <xdr:row>82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41</xdr:row>
      <xdr:rowOff>66674</xdr:rowOff>
    </xdr:from>
    <xdr:to>
      <xdr:col>21</xdr:col>
      <xdr:colOff>438149</xdr:colOff>
      <xdr:row>61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12</xdr:row>
      <xdr:rowOff>66674</xdr:rowOff>
    </xdr:from>
    <xdr:to>
      <xdr:col>21</xdr:col>
      <xdr:colOff>95249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25</xdr:row>
      <xdr:rowOff>161925</xdr:rowOff>
    </xdr:from>
    <xdr:to>
      <xdr:col>17</xdr:col>
      <xdr:colOff>0</xdr:colOff>
      <xdr:row>44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10</xdr:row>
      <xdr:rowOff>161925</xdr:rowOff>
    </xdr:from>
    <xdr:to>
      <xdr:col>16</xdr:col>
      <xdr:colOff>304800</xdr:colOff>
      <xdr:row>29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13</xdr:row>
      <xdr:rowOff>133350</xdr:rowOff>
    </xdr:from>
    <xdr:to>
      <xdr:col>7</xdr:col>
      <xdr:colOff>481013</xdr:colOff>
      <xdr:row>34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10</xdr:row>
      <xdr:rowOff>161924</xdr:rowOff>
    </xdr:from>
    <xdr:to>
      <xdr:col>20</xdr:col>
      <xdr:colOff>238125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33</xdr:row>
      <xdr:rowOff>57150</xdr:rowOff>
    </xdr:from>
    <xdr:to>
      <xdr:col>19</xdr:col>
      <xdr:colOff>314325</xdr:colOff>
      <xdr:row>54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58</xdr:row>
      <xdr:rowOff>47625</xdr:rowOff>
    </xdr:from>
    <xdr:to>
      <xdr:col>18</xdr:col>
      <xdr:colOff>114300</xdr:colOff>
      <xdr:row>79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123824</xdr:colOff>
      <xdr:row>12</xdr:row>
      <xdr:rowOff>28574</xdr:rowOff>
    </xdr:from>
    <xdr:to>
      <xdr:col>18</xdr:col>
      <xdr:colOff>133349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11</xdr:row>
      <xdr:rowOff>38100</xdr:rowOff>
    </xdr:from>
    <xdr:to>
      <xdr:col>17</xdr:col>
      <xdr:colOff>0</xdr:colOff>
      <xdr:row>31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bster, MaryJo" refreshedDate="42852.47275601852" createdVersion="6" refreshedVersion="6" minRefreshableVersion="3" recordCount="270" xr:uid="{00000000-000A-0000-FFFF-FFFF00000000}">
  <cacheSource type="worksheet">
    <worksheetSource ref="A2:I272" sheet="Location"/>
  </cacheSource>
  <cacheFields count="9">
    <cacheField name="datayear" numFmtId="49">
      <sharedItems count="18">
        <s v="00-01"/>
        <s v="01-02"/>
        <s v="02-03"/>
        <s v="03-04"/>
        <s v="04-05"/>
        <s v="05-06"/>
        <s v="06-07"/>
        <s v="07-08"/>
        <s v="08-09"/>
        <s v="09-10"/>
        <s v="10-11"/>
        <s v="11-12"/>
        <s v="12-13"/>
        <s v="13-14"/>
        <s v="14-15"/>
        <s v="15-16"/>
        <s v="16-17"/>
        <s v="99-00"/>
      </sharedItems>
    </cacheField>
    <cacheField name="studentgroup" numFmtId="0">
      <sharedItems count="5">
        <s v="AMERICAN INDIAN"/>
        <s v="ASIAN"/>
        <s v="BLACK"/>
        <s v="HISPANIC"/>
        <s v="WHITE"/>
      </sharedItems>
    </cacheField>
    <cacheField name="location" numFmtId="0">
      <sharedItems count="3">
        <s v="CORE CITIES"/>
        <s v="OUT STATE"/>
        <s v="SUBURBS"/>
      </sharedItems>
    </cacheField>
    <cacheField name="RaceTotalEnrolled" numFmtId="0">
      <sharedItems containsSemiMixedTypes="0" containsString="0" containsNumber="1" containsInteger="1" minValue="2068" maxValue="374841"/>
    </cacheField>
    <cacheField name="LeavingTrad" numFmtId="0">
      <sharedItems containsSemiMixedTypes="0" containsString="0" containsNumber="1" containsInteger="1" minValue="13" maxValue="31811"/>
    </cacheField>
    <cacheField name="LeavingCharter" numFmtId="0">
      <sharedItems containsSemiMixedTypes="0" containsString="0" containsNumber="1" containsInteger="1" minValue="3" maxValue="10000"/>
    </cacheField>
    <cacheField name="Coming" numFmtId="0">
      <sharedItems containsSemiMixedTypes="0" containsString="0" containsNumber="1" containsInteger="1" minValue="6" maxValue="31312"/>
    </cacheField>
    <cacheField name="Residents" numFmtId="0">
      <sharedItems containsSemiMixedTypes="0" containsString="0" containsNumber="1" containsInteger="1" minValue="2497" maxValue="376944"/>
    </cacheField>
    <cacheField name="PctLeaving" numFmtId="9">
      <sharedItems containsSemiMixedTypes="0" containsString="0" containsNumber="1" minValue="8.2587749483826571E-3" maxValue="0.34988344363763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bster, MaryJo" refreshedDate="42852.631069097224" createdVersion="6" refreshedVersion="6" minRefreshableVersion="3" recordCount="4320" xr:uid="{00000000-000A-0000-FFFF-FFFF01000000}">
  <cacheSource type="worksheet">
    <worksheetSource ref="A2:N4322" sheet="MetroDistricts"/>
  </cacheSource>
  <cacheFields count="14">
    <cacheField name="year" numFmtId="0">
      <sharedItems containsSemiMixedTypes="0" containsString="0" containsNumber="1" containsInteger="1" minValue="2000" maxValue="2017" count="18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00"/>
      </sharedItems>
    </cacheField>
    <cacheField name="districtid" numFmtId="49">
      <sharedItems/>
    </cacheField>
    <cacheField name="districtname" numFmtId="0">
      <sharedItems count="48">
        <s v="Minneapolis Public School Dist."/>
        <s v="South St. Paul Public School Dist."/>
        <s v="Anoka-Hennepin Public School District"/>
        <s v="Centennial Public School District"/>
        <s v="Columbia Heights Public School Dist"/>
        <s v="Fridley Public School District"/>
        <s v="St. Francis Public School District"/>
        <s v="Spring Lake Park Public Schools"/>
        <s v="Central Public School District"/>
        <s v="Waconia Public School District"/>
        <s v="Watertown-Mayer Public School Dist."/>
        <s v="Eastern Carver County Public School"/>
        <s v="Burnsville Public School District"/>
        <s v="Farmington Public School District"/>
        <s v="Lakeville Public School District"/>
        <s v="Randolph Public School District"/>
        <s v="Rosemount-Apple Valley-Eagan"/>
        <s v="West St. Paul-Mendota Hts.-Eagan"/>
        <s v="Inver Grove Heights Schools"/>
        <s v="Hastings Public School District"/>
        <s v="Hopkins Public School District"/>
        <s v="Bloomington Public School District"/>
        <s v="Eden Prairie Public School District"/>
        <s v="Edina Public School District"/>
        <s v="Minnetonka Public School District"/>
        <s v="Westonka Public School District"/>
        <s v="Orono Public School District"/>
        <s v="Osseo Public School District"/>
        <s v="Richfield Public School District"/>
        <s v="Robbinsdale Public School District"/>
        <s v="St. Anthony-New Brighton Schools"/>
        <s v="St. Louis Park Public School Dist."/>
        <s v="Wayzata Public School District"/>
        <s v="Brooklyn Center School District"/>
        <s v="Mounds View Public School District"/>
        <s v="North St Paul-Maplewood Oakdale Public School District"/>
        <s v="Roseville Public School District"/>
        <s v="White Bear Lake School District"/>
        <s v="St. Paul Public School District"/>
        <s v="Belle Plaine Public School District"/>
        <s v="Jordan Public School District"/>
        <s v="Prior Lake-Savage Area Schools"/>
        <s v="Shakopee Public School District"/>
        <s v="New Prague Area Schools"/>
        <s v="Forest Lake Public School District"/>
        <s v="Mahtomedi Public School District"/>
        <s v="South Washington County School Dist"/>
        <s v="Stillwater Area Public School Dist."/>
      </sharedItems>
    </cacheField>
    <cacheField name="location" numFmtId="0">
      <sharedItems count="2">
        <s v="CORE CITIES"/>
        <s v="SUBURBS"/>
      </sharedItems>
    </cacheField>
    <cacheField name="datayear" numFmtId="49">
      <sharedItems/>
    </cacheField>
    <cacheField name="studentgroup" numFmtId="0">
      <sharedItems count="5">
        <s v="AMERICAN INDIAN"/>
        <s v="ASIAN"/>
        <s v="BLACK"/>
        <s v="HISPANIC"/>
        <s v="WHITE"/>
      </sharedItems>
    </cacheField>
    <cacheField name="race_enrolled" numFmtId="0">
      <sharedItems containsSemiMixedTypes="0" containsString="0" containsNumber="1" containsInteger="1" minValue="0" maxValue="37597"/>
    </cacheField>
    <cacheField name="leavingtrad" numFmtId="0">
      <sharedItems containsString="0" containsBlank="1" containsNumber="1" containsInteger="1" minValue="0" maxValue="2371"/>
    </cacheField>
    <cacheField name="leavingcharter" numFmtId="0">
      <sharedItems containsString="0" containsBlank="1" containsNumber="1" containsInteger="1" minValue="0" maxValue="6951"/>
    </cacheField>
    <cacheField name="comingin" numFmtId="0">
      <sharedItems containsString="0" containsBlank="1" containsNumber="1" containsInteger="1" minValue="0" maxValue="2529"/>
    </cacheField>
    <cacheField name="Residents" numFmtId="0">
      <sharedItems containsSemiMixedTypes="0" containsString="0" containsNumber="1" containsInteger="1" minValue="0" maxValue="38316"/>
    </cacheField>
    <cacheField name="Pct leaving" numFmtId="9">
      <sharedItems containsMixedTypes="1" containsNumber="1" minValue="0" maxValue="0.66796116504854364"/>
    </cacheField>
    <cacheField name="Pctleav trad" numFmtId="9">
      <sharedItems containsMixedTypes="1" containsNumber="1" minValue="0" maxValue="0.6"/>
    </cacheField>
    <cacheField name="Pct Leav charter" numFmtId="9">
      <sharedItems containsMixedTypes="1" containsNumber="1" minValue="0" maxValue="0.551456310679611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bster, MaryJo" refreshedDate="42913.572752662039" createdVersion="6" refreshedVersion="6" minRefreshableVersion="3" recordCount="1296" xr:uid="{00000000-000A-0000-FFFF-FFFF02000000}">
  <cacheSource type="worksheet">
    <worksheetSource ref="A2:E1298" sheet="TotalEnroll"/>
  </cacheSource>
  <cacheFields count="5">
    <cacheField name="districtid" numFmtId="0">
      <sharedItems count="48">
        <s v="0001-03-000"/>
        <s v="0625-01-000"/>
        <s v="0006-03-000"/>
        <s v="0011-01-000"/>
        <s v="0012-01-000"/>
        <s v="0013-01-000"/>
        <s v="0014-01-000"/>
        <s v="0015-01-000"/>
        <s v="0016-01-000"/>
        <s v="0108-01-000"/>
        <s v="0110-01-000"/>
        <s v="0111-01-000"/>
        <s v="0112-01-000"/>
        <s v="0191-01-000"/>
        <s v="0192-01-000"/>
        <s v="0194-01-000"/>
        <s v="0195-01-000"/>
        <s v="0196-01-000"/>
        <s v="0197-01-000"/>
        <s v="0199-01-000"/>
        <s v="0200-01-000"/>
        <s v="0270-01-000"/>
        <s v="0271-01-000"/>
        <s v="0272-01-000"/>
        <s v="0273-01-000"/>
        <s v="0276-01-000"/>
        <s v="0277-01-000"/>
        <s v="0278-01-000"/>
        <s v="0279-01-000"/>
        <s v="0280-01-000"/>
        <s v="0281-01-000"/>
        <s v="0282-01-000"/>
        <s v="0283-01-000"/>
        <s v="0284-01-000"/>
        <s v="0286-01-000"/>
        <s v="0621-01-000"/>
        <s v="0622-01-000"/>
        <s v="0623-01-000"/>
        <s v="0624-01-000"/>
        <s v="0716-01-000"/>
        <s v="0717-01-000"/>
        <s v="0719-01-000"/>
        <s v="0720-01-000"/>
        <s v="0721-01-000"/>
        <s v="0831-01-000"/>
        <s v="0832-01-000"/>
        <s v="0833-01-000"/>
        <s v="0834-01-000"/>
      </sharedItems>
    </cacheField>
    <cacheField name="district" numFmtId="0">
      <sharedItems count="48">
        <s v="Minneapolis"/>
        <s v="St Paul"/>
        <s v="South St. Paul Public School Dist."/>
        <s v="Anoka-Hennepin Public School District"/>
        <s v="Centennial Public School District"/>
        <s v="Columbia Heights Public School Dist"/>
        <s v="Fridley Public School District"/>
        <s v="St. Francis Public School District"/>
        <s v="Spring Lake Park Public Schools"/>
        <s v="Central Public School District"/>
        <s v="Waconia Public School District"/>
        <s v="Watertown-Mayer Public School Dist."/>
        <s v="Eastern Carver County Public School"/>
        <s v="Burnsville Public School District"/>
        <s v="Farmington Public School District"/>
        <s v="Lakeville Public School District"/>
        <s v="Randolph Public School District"/>
        <s v="Rosemount-Apple Valley-Eagan"/>
        <s v="West St. Paul-Mendota Hts.-Eagan"/>
        <s v="Inver Grove Heights Schools"/>
        <s v="Hastings Public School District"/>
        <s v="Hopkins Public School District"/>
        <s v="Bloomington Public School District"/>
        <s v="Eden Prairie Public School District"/>
        <s v="Edina Public School District"/>
        <s v="Minnetonka Public School District"/>
        <s v="Westonka Public School District"/>
        <s v="Orono Public School District"/>
        <s v="Osseo Public School District"/>
        <s v="Richfield Public School District"/>
        <s v="Robbinsdale Public School District"/>
        <s v="St. Anthony-New Brighton Schools"/>
        <s v="St. Louis Park Public School Dist."/>
        <s v="Wayzata Public School District"/>
        <s v="Brooklyn Center School District"/>
        <s v="Mounds View Public School District"/>
        <s v="North St Paul-Maplewood Oakdale Public School District"/>
        <s v="Roseville Public School District"/>
        <s v="White Bear Lake School District"/>
        <s v="Belle Plaine Public School District"/>
        <s v="Jordan Public School District"/>
        <s v="Prior Lake-Savage Area Schools"/>
        <s v="Shakopee Public School District"/>
        <s v="New Prague Area Schools"/>
        <s v="Forest Lake Public School District"/>
        <s v="Mahtomedi Public School District"/>
        <s v="South Washington County School Dist"/>
        <s v="Stillwater Area Public School Dist."/>
      </sharedItems>
    </cacheField>
    <cacheField name="location" numFmtId="0">
      <sharedItems count="2">
        <s v="CORE CITIES"/>
        <s v="SUBURBS"/>
      </sharedItems>
    </cacheField>
    <cacheField name="yr" numFmtId="0">
      <sharedItems containsSemiMixedTypes="0" containsString="0" containsNumber="1" containsInteger="1" minValue="1991" maxValue="2017" count="27"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total enroll" numFmtId="0">
      <sharedItems containsSemiMixedTypes="0" containsString="0" containsNumber="1" containsInteger="1" minValue="355" maxValue="492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bster, MaryJo" refreshedDate="42937.39273136574" createdVersion="6" refreshedVersion="6" minRefreshableVersion="3" recordCount="4320" xr:uid="{00000000-000A-0000-FFFF-FFFF03000000}">
  <cacheSource type="worksheet">
    <worksheetSource ref="A2:Q4322" sheet="MetroDistricts"/>
  </cacheSource>
  <cacheFields count="17">
    <cacheField name="year" numFmtId="0">
      <sharedItems containsSemiMixedTypes="0" containsString="0" containsNumber="1" containsInteger="1" minValue="2000" maxValue="2017"/>
    </cacheField>
    <cacheField name="districtid" numFmtId="49">
      <sharedItems count="48">
        <s v="0001-03-000"/>
        <s v="0625-01-000"/>
        <s v="0006-03-000"/>
        <s v="0108-01-000"/>
        <s v="0011-01-000"/>
        <s v="0831-01-000"/>
        <s v="0012-01-000"/>
        <s v="0280-01-000"/>
        <s v="0013-01-000"/>
        <s v="0834-01-000"/>
        <s v="0014-01-000"/>
        <s v="0015-01-000"/>
        <s v="0016-01-000"/>
        <s v="0622-01-000"/>
        <s v="0271-01-000"/>
        <s v="0110-01-000"/>
        <s v="0286-01-000"/>
        <s v="0111-01-000"/>
        <s v="0279-01-000"/>
        <s v="0112-01-000"/>
        <s v="0270-01-000"/>
        <s v="0191-01-000"/>
        <s v="0197-01-000"/>
        <s v="0192-01-000"/>
        <s v="0623-01-000"/>
        <s v="0194-01-000"/>
        <s v="0281-01-000"/>
        <s v="0195-01-000"/>
        <s v="0716-01-000"/>
        <s v="0196-01-000"/>
        <s v="0719-01-000"/>
        <s v="0199-01-000"/>
        <s v="0720-01-000"/>
        <s v="0200-01-000"/>
        <s v="0833-01-000"/>
        <s v="0272-01-000"/>
        <s v="0273-01-000"/>
        <s v="0276-01-000"/>
        <s v="0283-01-000"/>
        <s v="0277-01-000"/>
        <s v="0278-01-000"/>
        <s v="0624-01-000"/>
        <s v="0282-01-000"/>
        <s v="0284-01-000"/>
        <s v="0621-01-000"/>
        <s v="0717-01-000"/>
        <s v="0832-01-000"/>
        <s v="0721-01-000"/>
      </sharedItems>
    </cacheField>
    <cacheField name="districtname" numFmtId="0">
      <sharedItems/>
    </cacheField>
    <cacheField name="location" numFmtId="0">
      <sharedItems/>
    </cacheField>
    <cacheField name="datayear" numFmtId="49">
      <sharedItems count="18">
        <s v="99-00"/>
        <s v="00-01"/>
        <s v="01-02"/>
        <s v="02-03"/>
        <s v="03-04"/>
        <s v="04-05"/>
        <s v="05-06"/>
        <s v="06-07"/>
        <s v="07-08"/>
        <s v="08-09"/>
        <s v="09-10"/>
        <s v="10-11"/>
        <s v="11-12"/>
        <s v="12-13"/>
        <s v="13-14"/>
        <s v="14-15"/>
        <s v="15-16"/>
        <s v="16-17"/>
      </sharedItems>
    </cacheField>
    <cacheField name="studentgroup" numFmtId="0">
      <sharedItems count="5">
        <s v="AMERICAN INDIAN"/>
        <s v="ASIAN"/>
        <s v="BLACK"/>
        <s v="HISPANIC"/>
        <s v="WHITE"/>
      </sharedItems>
    </cacheField>
    <cacheField name="race_enrolled" numFmtId="0">
      <sharedItems containsSemiMixedTypes="0" containsString="0" containsNumber="1" containsInteger="1" minValue="0" maxValue="37597"/>
    </cacheField>
    <cacheField name="leavingtrad" numFmtId="0">
      <sharedItems containsString="0" containsBlank="1" containsNumber="1" containsInteger="1" minValue="0" maxValue="2371"/>
    </cacheField>
    <cacheField name="leavingcharter" numFmtId="0">
      <sharedItems containsString="0" containsBlank="1" containsNumber="1" containsInteger="1" minValue="0" maxValue="6951"/>
    </cacheField>
    <cacheField name="comingin" numFmtId="0">
      <sharedItems containsString="0" containsBlank="1" containsNumber="1" containsInteger="1" minValue="0" maxValue="2529"/>
    </cacheField>
    <cacheField name="Residents" numFmtId="0">
      <sharedItems containsSemiMixedTypes="0" containsString="0" containsNumber="1" containsInteger="1" minValue="0" maxValue="38316"/>
    </cacheField>
    <cacheField name="Pct leaving" numFmtId="9">
      <sharedItems containsMixedTypes="1" containsNumber="1" minValue="0" maxValue="0.66796116504854364"/>
    </cacheField>
    <cacheField name="Pctleav trad" numFmtId="9">
      <sharedItems containsMixedTypes="1" containsNumber="1" minValue="0" maxValue="0.6"/>
    </cacheField>
    <cacheField name="Pct Leav charter" numFmtId="9">
      <sharedItems containsMixedTypes="1" containsNumber="1" minValue="0" maxValue="0.55145631067961165"/>
    </cacheField>
    <cacheField name="EnrolledResidents" numFmtId="0">
      <sharedItems containsSemiMixedTypes="0" containsString="0" containsNumber="1" containsInteger="1" minValue="0" maxValue="37580"/>
    </cacheField>
    <cacheField name="TotalLeaving" numFmtId="0">
      <sharedItems containsSemiMixedTypes="0" containsString="0" containsNumber="1" containsInteger="1" minValue="0" maxValue="9322"/>
    </cacheField>
    <cacheField name="Staying" numFmtId="0">
      <sharedItems containsSemiMixedTypes="0" containsString="0" containsNumber="1" containsInteger="1" minValue="0" maxValue="375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bster, MaryJo" refreshedDate="42976.625231018515" createdVersion="6" refreshedVersion="6" minRefreshableVersion="3" recordCount="48" xr:uid="{00000000-000A-0000-FFFF-FFFF04000000}">
  <cacheSource type="worksheet">
    <worksheetSource ref="A3:T51" sheet="TotalLossByDistrict"/>
  </cacheSource>
  <cacheFields count="19">
    <cacheField name="districtid" numFmtId="0">
      <sharedItems/>
    </cacheField>
    <cacheField name="name" numFmtId="0">
      <sharedItems/>
    </cacheField>
    <cacheField name="location" numFmtId="0">
      <sharedItems count="3">
        <s v="inner"/>
        <s v="core"/>
        <s v="outer"/>
      </sharedItems>
    </cacheField>
    <cacheField name="enroll" numFmtId="0">
      <sharedItems containsSemiMixedTypes="0" containsString="0" containsNumber="1" containsInteger="1" minValue="667" maxValue="38739"/>
    </cacheField>
    <cacheField name="leaving trad" numFmtId="0">
      <sharedItems containsSemiMixedTypes="0" containsString="0" containsNumber="1" containsInteger="1" minValue="52" maxValue="5222"/>
    </cacheField>
    <cacheField name="leaving charter" numFmtId="0">
      <sharedItems containsString="0" containsBlank="1" containsNumber="1" containsInteger="1" minValue="3" maxValue="12004"/>
    </cacheField>
    <cacheField name="coming" numFmtId="0">
      <sharedItems containsSemiMixedTypes="0" containsString="0" containsNumber="1" containsInteger="1" minValue="38" maxValue="3200"/>
    </cacheField>
    <cacheField name="residents" numFmtId="0">
      <sharedItems containsSemiMixedTypes="0" containsString="0" containsNumber="1" containsInteger="1" minValue="481" maxValue="53107"/>
    </cacheField>
    <cacheField name="pctleaving" numFmtId="9">
      <sharedItems containsSemiMixedTypes="0" containsString="0" containsNumber="1" minValue="2.1304750562392484E-2" maxValue="0.38056155507559397"/>
    </cacheField>
    <cacheField name="leaving -- from main open enroll data" numFmtId="0">
      <sharedItems containsSemiMixedTypes="0" containsString="0" containsNumber="1" containsInteger="1" minValue="59" maxValue="5287"/>
    </cacheField>
    <cacheField name="Revised Percentage" numFmtId="9">
      <sharedItems containsSemiMixedTypes="0" containsString="0" containsNumber="1" minValue="2.473404255319149E-2" maxValue="0.39136069114470845"/>
    </cacheField>
    <cacheField name="Coming In REVISED" numFmtId="1">
      <sharedItems containsSemiMixedTypes="0" containsString="0" containsNumber="1" containsInteger="1" minValue="44" maxValue="3241"/>
    </cacheField>
    <cacheField name="Leaving-Coming Ratio" numFmtId="1">
      <sharedItems containsSemiMixedTypes="0" containsString="0" containsNumber="1" containsInteger="1" minValue="-4505" maxValue="3095"/>
    </cacheField>
    <cacheField name="%ComingIn" numFmtId="9">
      <sharedItems containsSemiMixedTypes="0" containsString="0" containsNumber="1" minValue="1.0752688172043012E-2" maxValue="0.48240165631469978"/>
    </cacheField>
    <cacheField name="direction" numFmtId="0">
      <sharedItems containsBlank="1" containsMixedTypes="1" containsNumber="1" minValue="1.3294117647058823" maxValue="11.490196078431373"/>
    </cacheField>
    <cacheField name="Ratio" numFmtId="165">
      <sharedItems containsSemiMixedTypes="0" containsString="0" containsNumber="1" minValue="-11.490196078431373" maxValue="22.198630136986303"/>
    </cacheField>
    <cacheField name="Private school" numFmtId="0">
      <sharedItems containsString="0" containsBlank="1" containsNumber="1" containsInteger="1" minValue="5620" maxValue="5627"/>
    </cacheField>
    <cacheField name="total" numFmtId="0">
      <sharedItems containsString="0" containsBlank="1" containsNumber="1" containsInteger="1" minValue="55565" maxValue="58734"/>
    </cacheField>
    <cacheField name="pct private" numFmtId="0">
      <sharedItems containsString="0" containsBlank="1" containsNumber="1" minValue="9.5804814928320908E-2" maxValue="0.101142805723027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0">
  <r>
    <x v="0"/>
    <x v="0"/>
    <x v="0"/>
    <n v="3032"/>
    <n v="29"/>
    <n v="408"/>
    <n v="17"/>
    <n v="3452"/>
    <n v="0.12659327925840091"/>
  </r>
  <r>
    <x v="0"/>
    <x v="0"/>
    <x v="1"/>
    <n v="10786"/>
    <n v="276"/>
    <n v="85"/>
    <n v="276"/>
    <n v="10871"/>
    <n v="3.320761659460951E-2"/>
  </r>
  <r>
    <x v="0"/>
    <x v="0"/>
    <x v="2"/>
    <n v="2685"/>
    <n v="31"/>
    <n v="3"/>
    <n v="43"/>
    <n v="2676"/>
    <n v="1.2705530642750373E-2"/>
  </r>
  <r>
    <x v="0"/>
    <x v="1"/>
    <x v="0"/>
    <n v="20975"/>
    <n v="83"/>
    <n v="1222"/>
    <n v="107"/>
    <n v="22173"/>
    <n v="5.8855364632661347E-2"/>
  </r>
  <r>
    <x v="0"/>
    <x v="1"/>
    <x v="1"/>
    <n v="5779"/>
    <n v="37"/>
    <n v="32"/>
    <n v="37"/>
    <n v="5811"/>
    <n v="1.1874032008260196E-2"/>
  </r>
  <r>
    <x v="0"/>
    <x v="1"/>
    <x v="2"/>
    <n v="14981"/>
    <n v="166"/>
    <n v="46"/>
    <n v="142"/>
    <n v="15051"/>
    <n v="1.4085442827719088E-2"/>
  </r>
  <r>
    <x v="0"/>
    <x v="2"/>
    <x v="0"/>
    <n v="32677"/>
    <n v="327"/>
    <n v="1863"/>
    <n v="344"/>
    <n v="34523"/>
    <n v="6.3435970222750049E-2"/>
  </r>
  <r>
    <x v="0"/>
    <x v="2"/>
    <x v="1"/>
    <n v="4778"/>
    <n v="14"/>
    <n v="48"/>
    <n v="10"/>
    <n v="4830"/>
    <n v="1.2836438923395446E-2"/>
  </r>
  <r>
    <x v="0"/>
    <x v="2"/>
    <x v="2"/>
    <n v="16080"/>
    <n v="444"/>
    <n v="150"/>
    <n v="431"/>
    <n v="16243"/>
    <n v="3.6569599211968236E-2"/>
  </r>
  <r>
    <x v="0"/>
    <x v="3"/>
    <x v="0"/>
    <n v="8930"/>
    <n v="117"/>
    <n v="356"/>
    <n v="59"/>
    <n v="9344"/>
    <n v="5.0620719178082189E-2"/>
  </r>
  <r>
    <x v="0"/>
    <x v="3"/>
    <x v="1"/>
    <n v="11074"/>
    <n v="112"/>
    <n v="30"/>
    <n v="112"/>
    <n v="11104"/>
    <n v="1.2788184438040346E-2"/>
  </r>
  <r>
    <x v="0"/>
    <x v="3"/>
    <x v="2"/>
    <n v="8036"/>
    <n v="87"/>
    <n v="9"/>
    <n v="145"/>
    <n v="7987"/>
    <n v="1.2019531739075998E-2"/>
  </r>
  <r>
    <x v="0"/>
    <x v="4"/>
    <x v="0"/>
    <n v="28335"/>
    <n v="1235"/>
    <n v="1000"/>
    <n v="286"/>
    <n v="30284"/>
    <n v="7.3801347246070528E-2"/>
  </r>
  <r>
    <x v="0"/>
    <x v="4"/>
    <x v="1"/>
    <n v="368244"/>
    <n v="15545"/>
    <n v="2271"/>
    <n v="15226"/>
    <n v="370834"/>
    <n v="4.8043059697870205E-2"/>
  </r>
  <r>
    <x v="0"/>
    <x v="4"/>
    <x v="2"/>
    <n v="299992"/>
    <n v="4018"/>
    <n v="1293"/>
    <n v="5366"/>
    <n v="299937"/>
    <n v="1.7707051814214319E-2"/>
  </r>
  <r>
    <x v="1"/>
    <x v="0"/>
    <x v="0"/>
    <n v="2785"/>
    <n v="26"/>
    <n v="425"/>
    <n v="15"/>
    <n v="3221"/>
    <n v="0.14001862775535548"/>
  </r>
  <r>
    <x v="1"/>
    <x v="0"/>
    <x v="1"/>
    <n v="10865"/>
    <n v="313"/>
    <n v="86"/>
    <n v="313"/>
    <n v="10951"/>
    <n v="3.6435028764496391E-2"/>
  </r>
  <r>
    <x v="1"/>
    <x v="0"/>
    <x v="2"/>
    <n v="2773"/>
    <n v="26"/>
    <n v="13"/>
    <n v="37"/>
    <n v="2775"/>
    <n v="1.4054054054054054E-2"/>
  </r>
  <r>
    <x v="1"/>
    <x v="1"/>
    <x v="0"/>
    <n v="20440"/>
    <n v="130"/>
    <n v="1241"/>
    <n v="136"/>
    <n v="21675"/>
    <n v="6.3252595155709343E-2"/>
  </r>
  <r>
    <x v="1"/>
    <x v="1"/>
    <x v="1"/>
    <n v="5936"/>
    <n v="35"/>
    <n v="33"/>
    <n v="35"/>
    <n v="5969"/>
    <n v="1.1392192997151952E-2"/>
  </r>
  <r>
    <x v="1"/>
    <x v="1"/>
    <x v="2"/>
    <n v="16206"/>
    <n v="212"/>
    <n v="39"/>
    <n v="206"/>
    <n v="16251"/>
    <n v="1.5445203372100178E-2"/>
  </r>
  <r>
    <x v="1"/>
    <x v="2"/>
    <x v="0"/>
    <n v="32262"/>
    <n v="523"/>
    <n v="2376"/>
    <n v="410"/>
    <n v="34751"/>
    <n v="8.3422059796840378E-2"/>
  </r>
  <r>
    <x v="1"/>
    <x v="2"/>
    <x v="1"/>
    <n v="5604"/>
    <n v="22"/>
    <n v="61"/>
    <n v="19"/>
    <n v="5668"/>
    <n v="1.4643613267466479E-2"/>
  </r>
  <r>
    <x v="1"/>
    <x v="2"/>
    <x v="2"/>
    <n v="18426"/>
    <n v="520"/>
    <n v="166"/>
    <n v="636"/>
    <n v="18476"/>
    <n v="3.7129248755141807E-2"/>
  </r>
  <r>
    <x v="1"/>
    <x v="3"/>
    <x v="0"/>
    <n v="9982"/>
    <n v="156"/>
    <n v="500"/>
    <n v="67"/>
    <n v="10571"/>
    <n v="6.2056569860940311E-2"/>
  </r>
  <r>
    <x v="1"/>
    <x v="3"/>
    <x v="1"/>
    <n v="11880"/>
    <n v="161"/>
    <n v="31"/>
    <n v="161"/>
    <n v="11911"/>
    <n v="1.6119553354042481E-2"/>
  </r>
  <r>
    <x v="1"/>
    <x v="3"/>
    <x v="2"/>
    <n v="9119"/>
    <n v="109"/>
    <n v="26"/>
    <n v="198"/>
    <n v="9056"/>
    <n v="1.4907243816254417E-2"/>
  </r>
  <r>
    <x v="1"/>
    <x v="4"/>
    <x v="0"/>
    <n v="26888"/>
    <n v="1321"/>
    <n v="772"/>
    <n v="341"/>
    <n v="28640"/>
    <n v="7.307960893854748E-2"/>
  </r>
  <r>
    <x v="1"/>
    <x v="4"/>
    <x v="1"/>
    <n v="361734"/>
    <n v="16696"/>
    <n v="2380"/>
    <n v="16219"/>
    <n v="364591"/>
    <n v="5.2321642607744023E-2"/>
  </r>
  <r>
    <x v="1"/>
    <x v="4"/>
    <x v="2"/>
    <n v="297252"/>
    <n v="4197"/>
    <n v="1385"/>
    <n v="5675"/>
    <n v="297159"/>
    <n v="1.8784556415925482E-2"/>
  </r>
  <r>
    <x v="2"/>
    <x v="0"/>
    <x v="0"/>
    <n v="2724"/>
    <n v="46"/>
    <n v="418"/>
    <n v="23"/>
    <n v="3165"/>
    <n v="0.14660347551342812"/>
  </r>
  <r>
    <x v="2"/>
    <x v="0"/>
    <x v="1"/>
    <n v="11056"/>
    <n v="362"/>
    <n v="85"/>
    <n v="362"/>
    <n v="11141"/>
    <n v="4.0122071627322502E-2"/>
  </r>
  <r>
    <x v="2"/>
    <x v="0"/>
    <x v="2"/>
    <n v="2971"/>
    <n v="27"/>
    <n v="10"/>
    <n v="50"/>
    <n v="2958"/>
    <n v="1.2508451656524679E-2"/>
  </r>
  <r>
    <x v="2"/>
    <x v="1"/>
    <x v="0"/>
    <n v="19435"/>
    <n v="167"/>
    <n v="1313"/>
    <n v="124"/>
    <n v="20791"/>
    <n v="7.1184647203116735E-2"/>
  </r>
  <r>
    <x v="2"/>
    <x v="1"/>
    <x v="1"/>
    <n v="6020"/>
    <n v="44"/>
    <n v="32"/>
    <n v="47"/>
    <n v="6049"/>
    <n v="1.2564060175235576E-2"/>
  </r>
  <r>
    <x v="2"/>
    <x v="1"/>
    <x v="2"/>
    <n v="17495"/>
    <n v="217"/>
    <n v="58"/>
    <n v="257"/>
    <n v="17513"/>
    <n v="1.5702620910181007E-2"/>
  </r>
  <r>
    <x v="2"/>
    <x v="2"/>
    <x v="0"/>
    <n v="31457"/>
    <n v="705"/>
    <n v="2819"/>
    <n v="505"/>
    <n v="34476"/>
    <n v="0.10221603434273117"/>
  </r>
  <r>
    <x v="2"/>
    <x v="2"/>
    <x v="1"/>
    <n v="6168"/>
    <n v="21"/>
    <n v="85"/>
    <n v="24"/>
    <n v="6250"/>
    <n v="1.6959999999999999E-2"/>
  </r>
  <r>
    <x v="2"/>
    <x v="2"/>
    <x v="2"/>
    <n v="20159"/>
    <n v="627"/>
    <n v="338"/>
    <n v="824"/>
    <n v="20300"/>
    <n v="4.7536945812807881E-2"/>
  </r>
  <r>
    <x v="2"/>
    <x v="3"/>
    <x v="0"/>
    <n v="10672"/>
    <n v="160"/>
    <n v="583"/>
    <n v="74"/>
    <n v="11341"/>
    <n v="6.551450489374834E-2"/>
  </r>
  <r>
    <x v="2"/>
    <x v="3"/>
    <x v="1"/>
    <n v="13020"/>
    <n v="181"/>
    <n v="35"/>
    <n v="181"/>
    <n v="13055"/>
    <n v="1.6545384909996168E-2"/>
  </r>
  <r>
    <x v="2"/>
    <x v="3"/>
    <x v="2"/>
    <n v="10514"/>
    <n v="145"/>
    <n v="59"/>
    <n v="231"/>
    <n v="10487"/>
    <n v="1.945265566892343E-2"/>
  </r>
  <r>
    <x v="2"/>
    <x v="4"/>
    <x v="0"/>
    <n v="25672"/>
    <n v="1506"/>
    <n v="1033"/>
    <n v="316"/>
    <n v="27895"/>
    <n v="9.1019896038716616E-2"/>
  </r>
  <r>
    <x v="2"/>
    <x v="4"/>
    <x v="1"/>
    <n v="355412"/>
    <n v="17648"/>
    <n v="2938"/>
    <n v="17097"/>
    <n v="358901"/>
    <n v="5.735843589179189E-2"/>
  </r>
  <r>
    <x v="2"/>
    <x v="4"/>
    <x v="2"/>
    <n v="292806"/>
    <n v="4583"/>
    <n v="1654"/>
    <n v="6342"/>
    <n v="292701"/>
    <n v="2.130843420418789E-2"/>
  </r>
  <r>
    <x v="3"/>
    <x v="0"/>
    <x v="0"/>
    <n v="2583"/>
    <n v="39"/>
    <n v="357"/>
    <n v="16"/>
    <n v="2963"/>
    <n v="0.13364832939588256"/>
  </r>
  <r>
    <x v="3"/>
    <x v="0"/>
    <x v="1"/>
    <n v="11338"/>
    <n v="428"/>
    <n v="112"/>
    <n v="433"/>
    <n v="11445"/>
    <n v="4.7182175622542594E-2"/>
  </r>
  <r>
    <x v="3"/>
    <x v="0"/>
    <x v="2"/>
    <n v="3058"/>
    <n v="39"/>
    <n v="6"/>
    <n v="57"/>
    <n v="3046"/>
    <n v="1.4773473407747865E-2"/>
  </r>
  <r>
    <x v="3"/>
    <x v="1"/>
    <x v="0"/>
    <n v="17967"/>
    <n v="201"/>
    <n v="1306"/>
    <n v="133"/>
    <n v="19341"/>
    <n v="7.7917377591644688E-2"/>
  </r>
  <r>
    <x v="3"/>
    <x v="1"/>
    <x v="1"/>
    <n v="6142"/>
    <n v="61"/>
    <n v="27"/>
    <n v="61"/>
    <n v="6169"/>
    <n v="1.4264872750851029E-2"/>
  </r>
  <r>
    <x v="3"/>
    <x v="1"/>
    <x v="2"/>
    <n v="19133"/>
    <n v="310"/>
    <n v="74"/>
    <n v="378"/>
    <n v="19139"/>
    <n v="2.0063744187261614E-2"/>
  </r>
  <r>
    <x v="3"/>
    <x v="2"/>
    <x v="0"/>
    <n v="30219"/>
    <n v="942"/>
    <n v="3517"/>
    <n v="607"/>
    <n v="34071"/>
    <n v="0.13087376361128233"/>
  </r>
  <r>
    <x v="3"/>
    <x v="2"/>
    <x v="1"/>
    <n v="6808"/>
    <n v="50"/>
    <n v="99"/>
    <n v="47"/>
    <n v="6910"/>
    <n v="2.1562952243125905E-2"/>
  </r>
  <r>
    <x v="3"/>
    <x v="2"/>
    <x v="2"/>
    <n v="22895"/>
    <n v="840"/>
    <n v="453"/>
    <n v="1178"/>
    <n v="23010"/>
    <n v="5.6192959582790095E-2"/>
  </r>
  <r>
    <x v="3"/>
    <x v="3"/>
    <x v="0"/>
    <n v="10888"/>
    <n v="195"/>
    <n v="788"/>
    <n v="117"/>
    <n v="11754"/>
    <n v="8.3631104304917478E-2"/>
  </r>
  <r>
    <x v="3"/>
    <x v="3"/>
    <x v="1"/>
    <n v="14114"/>
    <n v="203"/>
    <n v="58"/>
    <n v="207"/>
    <n v="14168"/>
    <n v="1.842179559570864E-2"/>
  </r>
  <r>
    <x v="3"/>
    <x v="3"/>
    <x v="2"/>
    <n v="12227"/>
    <n v="195"/>
    <n v="100"/>
    <n v="269"/>
    <n v="12253"/>
    <n v="2.4075736554313231E-2"/>
  </r>
  <r>
    <x v="3"/>
    <x v="4"/>
    <x v="0"/>
    <n v="24250"/>
    <n v="1578"/>
    <n v="1133"/>
    <n v="301"/>
    <n v="26660"/>
    <n v="0.10168792198049513"/>
  </r>
  <r>
    <x v="3"/>
    <x v="4"/>
    <x v="1"/>
    <n v="349533"/>
    <n v="18944"/>
    <n v="3335"/>
    <n v="18504"/>
    <n v="353308"/>
    <n v="6.3058294745661006E-2"/>
  </r>
  <r>
    <x v="3"/>
    <x v="4"/>
    <x v="2"/>
    <n v="288284"/>
    <n v="5253"/>
    <n v="1843"/>
    <n v="6988"/>
    <n v="288392"/>
    <n v="2.4605398207994674E-2"/>
  </r>
  <r>
    <x v="4"/>
    <x v="0"/>
    <x v="0"/>
    <n v="2461"/>
    <n v="61"/>
    <n v="368"/>
    <n v="41"/>
    <n v="2849"/>
    <n v="0.15057915057915058"/>
  </r>
  <r>
    <x v="4"/>
    <x v="0"/>
    <x v="1"/>
    <n v="11331"/>
    <n v="448"/>
    <n v="140"/>
    <n v="452"/>
    <n v="11467"/>
    <n v="5.1277579140141277E-2"/>
  </r>
  <r>
    <x v="4"/>
    <x v="0"/>
    <x v="2"/>
    <n v="2992"/>
    <n v="65"/>
    <n v="24"/>
    <n v="81"/>
    <n v="3000"/>
    <n v="2.9666666666666668E-2"/>
  </r>
  <r>
    <x v="4"/>
    <x v="1"/>
    <x v="0"/>
    <n v="16443"/>
    <n v="239"/>
    <n v="1554"/>
    <n v="184"/>
    <n v="18052"/>
    <n v="9.9324174606691781E-2"/>
  </r>
  <r>
    <x v="4"/>
    <x v="1"/>
    <x v="1"/>
    <n v="6307"/>
    <n v="76"/>
    <n v="32"/>
    <n v="76"/>
    <n v="6339"/>
    <n v="1.7037387600567912E-2"/>
  </r>
  <r>
    <x v="4"/>
    <x v="1"/>
    <x v="2"/>
    <n v="20705"/>
    <n v="427"/>
    <n v="146"/>
    <n v="482"/>
    <n v="20796"/>
    <n v="2.7553375649163301E-2"/>
  </r>
  <r>
    <x v="4"/>
    <x v="2"/>
    <x v="0"/>
    <n v="29100"/>
    <n v="1135"/>
    <n v="4344"/>
    <n v="779"/>
    <n v="33800"/>
    <n v="0.16210059171597632"/>
  </r>
  <r>
    <x v="4"/>
    <x v="2"/>
    <x v="1"/>
    <n v="7198"/>
    <n v="64"/>
    <n v="151"/>
    <n v="61"/>
    <n v="7352"/>
    <n v="2.924374319912949E-2"/>
  </r>
  <r>
    <x v="4"/>
    <x v="2"/>
    <x v="2"/>
    <n v="25544"/>
    <n v="1135"/>
    <n v="543"/>
    <n v="1494"/>
    <n v="25728"/>
    <n v="6.5220771144278614E-2"/>
  </r>
  <r>
    <x v="4"/>
    <x v="3"/>
    <x v="0"/>
    <n v="10891"/>
    <n v="221"/>
    <n v="934"/>
    <n v="146"/>
    <n v="11900"/>
    <n v="9.7058823529411767E-2"/>
  </r>
  <r>
    <x v="4"/>
    <x v="3"/>
    <x v="1"/>
    <n v="15026"/>
    <n v="271"/>
    <n v="51"/>
    <n v="282"/>
    <n v="15066"/>
    <n v="2.1372627107394133E-2"/>
  </r>
  <r>
    <x v="4"/>
    <x v="3"/>
    <x v="2"/>
    <n v="14004"/>
    <n v="263"/>
    <n v="149"/>
    <n v="327"/>
    <n v="14089"/>
    <n v="2.9242671587763502E-2"/>
  </r>
  <r>
    <x v="4"/>
    <x v="4"/>
    <x v="0"/>
    <n v="22723"/>
    <n v="1683"/>
    <n v="1281"/>
    <n v="406"/>
    <n v="25281"/>
    <n v="0.11724219769787587"/>
  </r>
  <r>
    <x v="4"/>
    <x v="4"/>
    <x v="1"/>
    <n v="344532"/>
    <n v="19922"/>
    <n v="3748"/>
    <n v="19579"/>
    <n v="348623"/>
    <n v="6.7895692481563172E-2"/>
  </r>
  <r>
    <x v="4"/>
    <x v="4"/>
    <x v="2"/>
    <n v="282503"/>
    <n v="5988"/>
    <n v="2793"/>
    <n v="7647"/>
    <n v="283637"/>
    <n v="3.0958584387791439E-2"/>
  </r>
  <r>
    <x v="5"/>
    <x v="0"/>
    <x v="0"/>
    <n v="2361"/>
    <n v="39"/>
    <n v="384"/>
    <n v="17"/>
    <n v="2767"/>
    <n v="0.15287314781351644"/>
  </r>
  <r>
    <x v="5"/>
    <x v="0"/>
    <x v="1"/>
    <n v="11166"/>
    <n v="489"/>
    <n v="217"/>
    <n v="489"/>
    <n v="11383"/>
    <n v="6.2022313976983219E-2"/>
  </r>
  <r>
    <x v="5"/>
    <x v="0"/>
    <x v="2"/>
    <n v="2955"/>
    <n v="34"/>
    <n v="21"/>
    <n v="56"/>
    <n v="2954"/>
    <n v="1.8618821936357482E-2"/>
  </r>
  <r>
    <x v="5"/>
    <x v="1"/>
    <x v="0"/>
    <n v="16417"/>
    <n v="222"/>
    <n v="1867"/>
    <n v="71"/>
    <n v="18435"/>
    <n v="0.11331705994033089"/>
  </r>
  <r>
    <x v="5"/>
    <x v="1"/>
    <x v="1"/>
    <n v="6486"/>
    <n v="90"/>
    <n v="42"/>
    <n v="81"/>
    <n v="6537"/>
    <n v="2.0192748967416244E-2"/>
  </r>
  <r>
    <x v="5"/>
    <x v="1"/>
    <x v="2"/>
    <n v="22367"/>
    <n v="374"/>
    <n v="157"/>
    <n v="534"/>
    <n v="22364"/>
    <n v="2.3743516365587553E-2"/>
  </r>
  <r>
    <x v="5"/>
    <x v="2"/>
    <x v="0"/>
    <n v="28062"/>
    <n v="1310"/>
    <n v="4865"/>
    <n v="563"/>
    <n v="33674"/>
    <n v="0.183375898319178"/>
  </r>
  <r>
    <x v="5"/>
    <x v="2"/>
    <x v="1"/>
    <n v="7744"/>
    <n v="92"/>
    <n v="357"/>
    <n v="97"/>
    <n v="8096"/>
    <n v="5.5459486166007904E-2"/>
  </r>
  <r>
    <x v="5"/>
    <x v="2"/>
    <x v="2"/>
    <n v="28266"/>
    <n v="1097"/>
    <n v="648"/>
    <n v="1839"/>
    <n v="28172"/>
    <n v="6.194093426096834E-2"/>
  </r>
  <r>
    <x v="5"/>
    <x v="3"/>
    <x v="0"/>
    <n v="11122"/>
    <n v="308"/>
    <n v="998"/>
    <n v="118"/>
    <n v="12310"/>
    <n v="0.10609260763606823"/>
  </r>
  <r>
    <x v="5"/>
    <x v="3"/>
    <x v="1"/>
    <n v="15926"/>
    <n v="284"/>
    <n v="149"/>
    <n v="283"/>
    <n v="16076"/>
    <n v="2.6934560836028864E-2"/>
  </r>
  <r>
    <x v="5"/>
    <x v="3"/>
    <x v="2"/>
    <n v="16067"/>
    <n v="262"/>
    <n v="225"/>
    <n v="453"/>
    <n v="16101"/>
    <n v="3.0246568536115768E-2"/>
  </r>
  <r>
    <x v="5"/>
    <x v="4"/>
    <x v="0"/>
    <n v="21837"/>
    <n v="1769"/>
    <n v="1383"/>
    <n v="228"/>
    <n v="24761"/>
    <n v="0.12729695892734541"/>
  </r>
  <r>
    <x v="5"/>
    <x v="4"/>
    <x v="1"/>
    <n v="339923"/>
    <n v="20811"/>
    <n v="4376"/>
    <n v="20564"/>
    <n v="344546"/>
    <n v="7.3101995089189839E-2"/>
  </r>
  <r>
    <x v="5"/>
    <x v="4"/>
    <x v="2"/>
    <n v="278158"/>
    <n v="6324"/>
    <n v="3273"/>
    <n v="8151"/>
    <n v="279604"/>
    <n v="3.432354329694854E-2"/>
  </r>
  <r>
    <x v="6"/>
    <x v="0"/>
    <x v="0"/>
    <n v="2345"/>
    <n v="37"/>
    <n v="412"/>
    <n v="6"/>
    <n v="2788"/>
    <n v="0.16104734576757532"/>
  </r>
  <r>
    <x v="6"/>
    <x v="0"/>
    <x v="1"/>
    <n v="11326"/>
    <n v="545"/>
    <n v="284"/>
    <n v="548"/>
    <n v="11607"/>
    <n v="7.1422417506677008E-2"/>
  </r>
  <r>
    <x v="6"/>
    <x v="0"/>
    <x v="2"/>
    <n v="2911"/>
    <n v="30"/>
    <n v="33"/>
    <n v="58"/>
    <n v="2916"/>
    <n v="2.1604938271604937E-2"/>
  </r>
  <r>
    <x v="6"/>
    <x v="1"/>
    <x v="0"/>
    <n v="15458"/>
    <n v="259"/>
    <n v="2305"/>
    <n v="157"/>
    <n v="17865"/>
    <n v="0.14352085082563673"/>
  </r>
  <r>
    <x v="6"/>
    <x v="1"/>
    <x v="1"/>
    <n v="6704"/>
    <n v="70"/>
    <n v="52"/>
    <n v="59"/>
    <n v="6767"/>
    <n v="1.8028668538495642E-2"/>
  </r>
  <r>
    <x v="6"/>
    <x v="1"/>
    <x v="2"/>
    <n v="23827"/>
    <n v="567"/>
    <n v="317"/>
    <n v="680"/>
    <n v="24031"/>
    <n v="3.6785818318005911E-2"/>
  </r>
  <r>
    <x v="6"/>
    <x v="2"/>
    <x v="0"/>
    <n v="27422"/>
    <n v="1584"/>
    <n v="5366"/>
    <n v="716"/>
    <n v="33656"/>
    <n v="0.20650106964582837"/>
  </r>
  <r>
    <x v="6"/>
    <x v="2"/>
    <x v="1"/>
    <n v="8945"/>
    <n v="109"/>
    <n v="258"/>
    <n v="105"/>
    <n v="9207"/>
    <n v="3.9860975344846311E-2"/>
  </r>
  <r>
    <x v="6"/>
    <x v="2"/>
    <x v="2"/>
    <n v="31113"/>
    <n v="1524"/>
    <n v="894"/>
    <n v="2396"/>
    <n v="31135"/>
    <n v="7.7661795407098125E-2"/>
  </r>
  <r>
    <x v="6"/>
    <x v="3"/>
    <x v="0"/>
    <n v="11332"/>
    <n v="344"/>
    <n v="1033"/>
    <n v="170"/>
    <n v="12539"/>
    <n v="0.10981736980620464"/>
  </r>
  <r>
    <x v="6"/>
    <x v="3"/>
    <x v="1"/>
    <n v="16777"/>
    <n v="345"/>
    <n v="172"/>
    <n v="336"/>
    <n v="16958"/>
    <n v="3.0487085741243071E-2"/>
  </r>
  <r>
    <x v="6"/>
    <x v="3"/>
    <x v="2"/>
    <n v="17902"/>
    <n v="430"/>
    <n v="287"/>
    <n v="613"/>
    <n v="18006"/>
    <n v="3.9820059980006664E-2"/>
  </r>
  <r>
    <x v="6"/>
    <x v="4"/>
    <x v="0"/>
    <n v="21134"/>
    <n v="1822"/>
    <n v="1683"/>
    <n v="382"/>
    <n v="24257"/>
    <n v="0.14449437275837904"/>
  </r>
  <r>
    <x v="6"/>
    <x v="4"/>
    <x v="1"/>
    <n v="336766"/>
    <n v="21787"/>
    <n v="4750"/>
    <n v="21442"/>
    <n v="341861"/>
    <n v="7.7625116640973962E-2"/>
  </r>
  <r>
    <x v="6"/>
    <x v="4"/>
    <x v="2"/>
    <n v="273276"/>
    <n v="6927"/>
    <n v="4032"/>
    <n v="8753"/>
    <n v="275482"/>
    <n v="3.97811835256024E-2"/>
  </r>
  <r>
    <x v="7"/>
    <x v="0"/>
    <x v="0"/>
    <n v="2299"/>
    <n v="46"/>
    <n v="358"/>
    <n v="18"/>
    <n v="2685"/>
    <n v="0.15046554934823092"/>
  </r>
  <r>
    <x v="7"/>
    <x v="0"/>
    <x v="1"/>
    <n v="11429"/>
    <n v="565"/>
    <n v="365"/>
    <n v="568"/>
    <n v="11791"/>
    <n v="7.8873717241964209E-2"/>
  </r>
  <r>
    <x v="7"/>
    <x v="0"/>
    <x v="2"/>
    <n v="2910"/>
    <n v="43"/>
    <n v="24"/>
    <n v="68"/>
    <n v="2909"/>
    <n v="2.3031969749054658E-2"/>
  </r>
  <r>
    <x v="7"/>
    <x v="1"/>
    <x v="0"/>
    <n v="14731"/>
    <n v="351"/>
    <n v="2734"/>
    <n v="184"/>
    <n v="17632"/>
    <n v="0.17496597096188748"/>
  </r>
  <r>
    <x v="7"/>
    <x v="1"/>
    <x v="1"/>
    <n v="6845"/>
    <n v="74"/>
    <n v="60"/>
    <n v="60"/>
    <n v="6919"/>
    <n v="1.9366960543431132E-2"/>
  </r>
  <r>
    <x v="7"/>
    <x v="1"/>
    <x v="2"/>
    <n v="24727"/>
    <n v="643"/>
    <n v="665"/>
    <n v="824"/>
    <n v="25211"/>
    <n v="5.1882114949823491E-2"/>
  </r>
  <r>
    <x v="7"/>
    <x v="2"/>
    <x v="0"/>
    <n v="25769"/>
    <n v="1797"/>
    <n v="6371"/>
    <n v="801"/>
    <n v="33136"/>
    <n v="0.24649927571221633"/>
  </r>
  <r>
    <x v="7"/>
    <x v="2"/>
    <x v="1"/>
    <n v="9655"/>
    <n v="118"/>
    <n v="319"/>
    <n v="120"/>
    <n v="9972"/>
    <n v="4.3822703569995985E-2"/>
  </r>
  <r>
    <x v="7"/>
    <x v="2"/>
    <x v="2"/>
    <n v="32869"/>
    <n v="1686"/>
    <n v="1175"/>
    <n v="2680"/>
    <n v="33050"/>
    <n v="8.6565809379727687E-2"/>
  </r>
  <r>
    <x v="7"/>
    <x v="3"/>
    <x v="0"/>
    <n v="11347"/>
    <n v="447"/>
    <n v="1237"/>
    <n v="221"/>
    <n v="12810"/>
    <n v="0.13145979703356753"/>
  </r>
  <r>
    <x v="7"/>
    <x v="3"/>
    <x v="1"/>
    <n v="17511"/>
    <n v="373"/>
    <n v="203"/>
    <n v="364"/>
    <n v="17723"/>
    <n v="3.2500141059640018E-2"/>
  </r>
  <r>
    <x v="7"/>
    <x v="3"/>
    <x v="2"/>
    <n v="19220"/>
    <n v="586"/>
    <n v="359"/>
    <n v="821"/>
    <n v="19344"/>
    <n v="4.8852357320099259E-2"/>
  </r>
  <r>
    <x v="7"/>
    <x v="4"/>
    <x v="0"/>
    <n v="20534"/>
    <n v="1938"/>
    <n v="1838"/>
    <n v="427"/>
    <n v="23883"/>
    <n v="0.15810409077586568"/>
  </r>
  <r>
    <x v="7"/>
    <x v="4"/>
    <x v="1"/>
    <n v="331958"/>
    <n v="22683"/>
    <n v="5375"/>
    <n v="22330"/>
    <n v="337686"/>
    <n v="8.3089023530735648E-2"/>
  </r>
  <r>
    <x v="7"/>
    <x v="4"/>
    <x v="2"/>
    <n v="268381"/>
    <n v="8038"/>
    <n v="4813"/>
    <n v="9939"/>
    <n v="271293"/>
    <n v="4.7369449267028636E-2"/>
  </r>
  <r>
    <x v="8"/>
    <x v="0"/>
    <x v="0"/>
    <n v="2296"/>
    <n v="52"/>
    <n v="245"/>
    <n v="19"/>
    <n v="2574"/>
    <n v="0.11538461538461539"/>
  </r>
  <r>
    <x v="8"/>
    <x v="0"/>
    <x v="1"/>
    <n v="11718"/>
    <n v="662"/>
    <n v="313"/>
    <n v="662"/>
    <n v="12031"/>
    <n v="8.1040645000415593E-2"/>
  </r>
  <r>
    <x v="8"/>
    <x v="0"/>
    <x v="2"/>
    <n v="3053"/>
    <n v="51"/>
    <n v="36"/>
    <n v="84"/>
    <n v="3056"/>
    <n v="2.8468586387434554E-2"/>
  </r>
  <r>
    <x v="8"/>
    <x v="1"/>
    <x v="0"/>
    <n v="14424"/>
    <n v="372"/>
    <n v="2757"/>
    <n v="172"/>
    <n v="17381"/>
    <n v="0.18002416431735804"/>
  </r>
  <r>
    <x v="8"/>
    <x v="1"/>
    <x v="1"/>
    <n v="7063"/>
    <n v="99"/>
    <n v="63"/>
    <n v="89"/>
    <n v="7136"/>
    <n v="2.2701793721973094E-2"/>
  </r>
  <r>
    <x v="8"/>
    <x v="1"/>
    <x v="2"/>
    <n v="25510"/>
    <n v="804"/>
    <n v="1213"/>
    <n v="1014"/>
    <n v="26513"/>
    <n v="7.6075887300569536E-2"/>
  </r>
  <r>
    <x v="8"/>
    <x v="2"/>
    <x v="0"/>
    <n v="24892"/>
    <n v="1762"/>
    <n v="6691"/>
    <n v="674"/>
    <n v="32671"/>
    <n v="0.25873098466529948"/>
  </r>
  <r>
    <x v="8"/>
    <x v="2"/>
    <x v="1"/>
    <n v="10253"/>
    <n v="121"/>
    <n v="407"/>
    <n v="130"/>
    <n v="10651"/>
    <n v="4.9572810064782646E-2"/>
  </r>
  <r>
    <x v="8"/>
    <x v="2"/>
    <x v="2"/>
    <n v="33828"/>
    <n v="1840"/>
    <n v="1617"/>
    <n v="2919"/>
    <n v="34366"/>
    <n v="0.10059360996333586"/>
  </r>
  <r>
    <x v="8"/>
    <x v="3"/>
    <x v="0"/>
    <n v="11509"/>
    <n v="477"/>
    <n v="1487"/>
    <n v="211"/>
    <n v="13262"/>
    <n v="0.14809229377167848"/>
  </r>
  <r>
    <x v="8"/>
    <x v="3"/>
    <x v="1"/>
    <n v="18464"/>
    <n v="429"/>
    <n v="190"/>
    <n v="427"/>
    <n v="18656"/>
    <n v="3.3179674099485419E-2"/>
  </r>
  <r>
    <x v="8"/>
    <x v="3"/>
    <x v="2"/>
    <n v="20590"/>
    <n v="675"/>
    <n v="483"/>
    <n v="943"/>
    <n v="20805"/>
    <n v="5.565969718817592E-2"/>
  </r>
  <r>
    <x v="8"/>
    <x v="4"/>
    <x v="0"/>
    <n v="20119"/>
    <n v="2007"/>
    <n v="2144"/>
    <n v="393"/>
    <n v="23877"/>
    <n v="0.17384931105247728"/>
  </r>
  <r>
    <x v="8"/>
    <x v="4"/>
    <x v="1"/>
    <n v="326792"/>
    <n v="23156"/>
    <n v="6273"/>
    <n v="22666"/>
    <n v="333555"/>
    <n v="8.8228328161772424E-2"/>
  </r>
  <r>
    <x v="8"/>
    <x v="4"/>
    <x v="2"/>
    <n v="263375"/>
    <n v="9305"/>
    <n v="6425"/>
    <n v="11448"/>
    <n v="267657"/>
    <n v="5.8769245713730635E-2"/>
  </r>
  <r>
    <x v="9"/>
    <x v="0"/>
    <x v="0"/>
    <n v="2300"/>
    <n v="75"/>
    <n v="243"/>
    <n v="17"/>
    <n v="2601"/>
    <n v="0.12226066897347174"/>
  </r>
  <r>
    <x v="9"/>
    <x v="0"/>
    <x v="1"/>
    <n v="11863"/>
    <n v="759"/>
    <n v="321"/>
    <n v="769"/>
    <n v="12174"/>
    <n v="8.8713652045342539E-2"/>
  </r>
  <r>
    <x v="9"/>
    <x v="0"/>
    <x v="2"/>
    <n v="3077"/>
    <n v="68"/>
    <n v="30"/>
    <n v="116"/>
    <n v="3059"/>
    <n v="3.2036613272311214E-2"/>
  </r>
  <r>
    <x v="9"/>
    <x v="1"/>
    <x v="0"/>
    <n v="14157"/>
    <n v="564"/>
    <n v="3287"/>
    <n v="281"/>
    <n v="17727"/>
    <n v="0.21723923957804478"/>
  </r>
  <r>
    <x v="9"/>
    <x v="1"/>
    <x v="1"/>
    <n v="7249"/>
    <n v="163"/>
    <n v="65"/>
    <n v="163"/>
    <n v="7314"/>
    <n v="3.1173092698933553E-2"/>
  </r>
  <r>
    <x v="9"/>
    <x v="1"/>
    <x v="2"/>
    <n v="26256"/>
    <n v="1260"/>
    <n v="1154"/>
    <n v="1536"/>
    <n v="27134"/>
    <n v="8.8965873074371635E-2"/>
  </r>
  <r>
    <x v="9"/>
    <x v="2"/>
    <x v="0"/>
    <n v="24427"/>
    <n v="1992"/>
    <n v="6544"/>
    <n v="815"/>
    <n v="32148"/>
    <n v="0.26552196093069552"/>
  </r>
  <r>
    <x v="9"/>
    <x v="2"/>
    <x v="1"/>
    <n v="10901"/>
    <n v="166"/>
    <n v="413"/>
    <n v="179"/>
    <n v="11301"/>
    <n v="5.1234404035041148E-2"/>
  </r>
  <r>
    <x v="9"/>
    <x v="2"/>
    <x v="2"/>
    <n v="34936"/>
    <n v="2481"/>
    <n v="1658"/>
    <n v="3639"/>
    <n v="35436"/>
    <n v="0.11680212213568122"/>
  </r>
  <r>
    <x v="9"/>
    <x v="3"/>
    <x v="0"/>
    <n v="11622"/>
    <n v="612"/>
    <n v="1654"/>
    <n v="365"/>
    <n v="13523"/>
    <n v="0.16756636840937661"/>
  </r>
  <r>
    <x v="9"/>
    <x v="3"/>
    <x v="1"/>
    <n v="19228"/>
    <n v="475"/>
    <n v="304"/>
    <n v="493"/>
    <n v="19514"/>
    <n v="3.992005739469099E-2"/>
  </r>
  <r>
    <x v="9"/>
    <x v="3"/>
    <x v="2"/>
    <n v="21939"/>
    <n v="1150"/>
    <n v="567"/>
    <n v="1376"/>
    <n v="22280"/>
    <n v="7.706463195691203E-2"/>
  </r>
  <r>
    <x v="9"/>
    <x v="4"/>
    <x v="0"/>
    <n v="20031"/>
    <n v="2517"/>
    <n v="2681"/>
    <n v="511"/>
    <n v="24718"/>
    <n v="0.21029209482967878"/>
  </r>
  <r>
    <x v="9"/>
    <x v="4"/>
    <x v="1"/>
    <n v="323892"/>
    <n v="24930"/>
    <n v="6876"/>
    <n v="24563"/>
    <n v="331135"/>
    <n v="9.6051459374575321E-2"/>
  </r>
  <r>
    <x v="9"/>
    <x v="4"/>
    <x v="2"/>
    <n v="260241"/>
    <n v="11604"/>
    <n v="7039"/>
    <n v="14016"/>
    <n v="264868"/>
    <n v="7.0386003594243171E-2"/>
  </r>
  <r>
    <x v="10"/>
    <x v="0"/>
    <x v="0"/>
    <n v="2313"/>
    <n v="85"/>
    <n v="248"/>
    <n v="20"/>
    <n v="2626"/>
    <n v="0.12680883472962681"/>
  </r>
  <r>
    <x v="10"/>
    <x v="0"/>
    <x v="1"/>
    <n v="11967"/>
    <n v="847"/>
    <n v="360"/>
    <n v="848"/>
    <n v="12326"/>
    <n v="9.7923089404510791E-2"/>
  </r>
  <r>
    <x v="10"/>
    <x v="0"/>
    <x v="2"/>
    <n v="3172"/>
    <n v="104"/>
    <n v="41"/>
    <n v="168"/>
    <n v="3149"/>
    <n v="4.6046363925055574E-2"/>
  </r>
  <r>
    <x v="10"/>
    <x v="1"/>
    <x v="0"/>
    <n v="14260"/>
    <n v="673"/>
    <n v="3585"/>
    <n v="327"/>
    <n v="18191"/>
    <n v="0.23407179374415921"/>
  </r>
  <r>
    <x v="10"/>
    <x v="1"/>
    <x v="1"/>
    <n v="7412"/>
    <n v="164"/>
    <n v="68"/>
    <n v="182"/>
    <n v="7462"/>
    <n v="3.1090860359153042E-2"/>
  </r>
  <r>
    <x v="10"/>
    <x v="1"/>
    <x v="2"/>
    <n v="27118"/>
    <n v="1613"/>
    <n v="1369"/>
    <n v="1927"/>
    <n v="28173"/>
    <n v="0.10584602278777552"/>
  </r>
  <r>
    <x v="10"/>
    <x v="2"/>
    <x v="0"/>
    <n v="23920"/>
    <n v="2203"/>
    <n v="6822"/>
    <n v="851"/>
    <n v="32094"/>
    <n v="0.28120520969651647"/>
  </r>
  <r>
    <x v="10"/>
    <x v="2"/>
    <x v="1"/>
    <n v="11705"/>
    <n v="178"/>
    <n v="426"/>
    <n v="225"/>
    <n v="12084"/>
    <n v="4.9983449189010258E-2"/>
  </r>
  <r>
    <x v="10"/>
    <x v="2"/>
    <x v="2"/>
    <n v="36541"/>
    <n v="3093"/>
    <n v="2049"/>
    <n v="4385"/>
    <n v="37298"/>
    <n v="0.13786261997962357"/>
  </r>
  <r>
    <x v="10"/>
    <x v="3"/>
    <x v="0"/>
    <n v="11505"/>
    <n v="737"/>
    <n v="1783"/>
    <n v="391"/>
    <n v="13634"/>
    <n v="0.18483203755317587"/>
  </r>
  <r>
    <x v="10"/>
    <x v="3"/>
    <x v="1"/>
    <n v="19768"/>
    <n v="521"/>
    <n v="182"/>
    <n v="537"/>
    <n v="19934"/>
    <n v="3.5266379050867866E-2"/>
  </r>
  <r>
    <x v="10"/>
    <x v="3"/>
    <x v="2"/>
    <n v="23258"/>
    <n v="1359"/>
    <n v="538"/>
    <n v="1686"/>
    <n v="23469"/>
    <n v="8.0830031104861727E-2"/>
  </r>
  <r>
    <x v="10"/>
    <x v="4"/>
    <x v="0"/>
    <n v="20197"/>
    <n v="2815"/>
    <n v="2493"/>
    <n v="548"/>
    <n v="24957"/>
    <n v="0.21268581960972874"/>
  </r>
  <r>
    <x v="10"/>
    <x v="4"/>
    <x v="1"/>
    <n v="321494"/>
    <n v="26531"/>
    <n v="7071"/>
    <n v="26082"/>
    <n v="329014"/>
    <n v="0.10212939267022073"/>
  </r>
  <r>
    <x v="10"/>
    <x v="4"/>
    <x v="2"/>
    <n v="256840"/>
    <n v="13930"/>
    <n v="7678"/>
    <n v="16665"/>
    <n v="261783"/>
    <n v="8.2541647089383191E-2"/>
  </r>
  <r>
    <x v="11"/>
    <x v="0"/>
    <x v="0"/>
    <n v="2306"/>
    <n v="111"/>
    <n v="235"/>
    <n v="32"/>
    <n v="2620"/>
    <n v="0.13206106870229006"/>
  </r>
  <r>
    <x v="11"/>
    <x v="0"/>
    <x v="1"/>
    <n v="12009"/>
    <n v="958"/>
    <n v="399"/>
    <n v="957"/>
    <n v="12409"/>
    <n v="0.10935611249899267"/>
  </r>
  <r>
    <x v="11"/>
    <x v="0"/>
    <x v="2"/>
    <n v="3369"/>
    <n v="191"/>
    <n v="48"/>
    <n v="271"/>
    <n v="3337"/>
    <n v="7.1621216661672163E-2"/>
  </r>
  <r>
    <x v="11"/>
    <x v="1"/>
    <x v="0"/>
    <n v="14542"/>
    <n v="707"/>
    <n v="3755"/>
    <n v="312"/>
    <n v="18692"/>
    <n v="0.23871174834153649"/>
  </r>
  <r>
    <x v="11"/>
    <x v="1"/>
    <x v="1"/>
    <n v="7529"/>
    <n v="162"/>
    <n v="70"/>
    <n v="171"/>
    <n v="7590"/>
    <n v="3.0566534914361003E-2"/>
  </r>
  <r>
    <x v="11"/>
    <x v="1"/>
    <x v="2"/>
    <n v="28063"/>
    <n v="1876"/>
    <n v="1375"/>
    <n v="2244"/>
    <n v="29070"/>
    <n v="0.11183350533195735"/>
  </r>
  <r>
    <x v="11"/>
    <x v="2"/>
    <x v="0"/>
    <n v="23435"/>
    <n v="2237"/>
    <n v="7238"/>
    <n v="781"/>
    <n v="32129"/>
    <n v="0.29490491456316725"/>
  </r>
  <r>
    <x v="11"/>
    <x v="2"/>
    <x v="1"/>
    <n v="12295"/>
    <n v="192"/>
    <n v="479"/>
    <n v="236"/>
    <n v="12730"/>
    <n v="5.2710133542812253E-2"/>
  </r>
  <r>
    <x v="11"/>
    <x v="2"/>
    <x v="2"/>
    <n v="37983"/>
    <n v="3244"/>
    <n v="2055"/>
    <n v="4637"/>
    <n v="38645"/>
    <n v="0.13711993789623497"/>
  </r>
  <r>
    <x v="11"/>
    <x v="3"/>
    <x v="0"/>
    <n v="10834"/>
    <n v="897"/>
    <n v="1941"/>
    <n v="335"/>
    <n v="13337"/>
    <n v="0.21279148234235584"/>
  </r>
  <r>
    <x v="11"/>
    <x v="3"/>
    <x v="1"/>
    <n v="20227"/>
    <n v="615"/>
    <n v="191"/>
    <n v="642"/>
    <n v="20391"/>
    <n v="3.9527242410867539E-2"/>
  </r>
  <r>
    <x v="11"/>
    <x v="3"/>
    <x v="2"/>
    <n v="24702"/>
    <n v="1520"/>
    <n v="643"/>
    <n v="2055"/>
    <n v="24810"/>
    <n v="8.7182587666263606E-2"/>
  </r>
  <r>
    <x v="11"/>
    <x v="4"/>
    <x v="0"/>
    <n v="21183"/>
    <n v="2953"/>
    <n v="2728"/>
    <n v="577"/>
    <n v="26287"/>
    <n v="0.21611442918552898"/>
  </r>
  <r>
    <x v="11"/>
    <x v="4"/>
    <x v="1"/>
    <n v="319227"/>
    <n v="27873"/>
    <n v="7026"/>
    <n v="27545"/>
    <n v="326581"/>
    <n v="0.10686169740431929"/>
  </r>
  <r>
    <x v="11"/>
    <x v="4"/>
    <x v="2"/>
    <n v="253772"/>
    <n v="15247"/>
    <n v="8346"/>
    <n v="17956"/>
    <n v="259409"/>
    <n v="9.0949041860536831E-2"/>
  </r>
  <r>
    <x v="12"/>
    <x v="0"/>
    <x v="0"/>
    <n v="2367"/>
    <n v="121"/>
    <n v="200"/>
    <n v="39"/>
    <n v="2649"/>
    <n v="0.12117780294450736"/>
  </r>
  <r>
    <x v="12"/>
    <x v="0"/>
    <x v="1"/>
    <n v="12454"/>
    <n v="1008"/>
    <n v="381"/>
    <n v="1006"/>
    <n v="12837"/>
    <n v="0.1082028511334424"/>
  </r>
  <r>
    <x v="12"/>
    <x v="0"/>
    <x v="2"/>
    <n v="3489"/>
    <n v="186"/>
    <n v="28"/>
    <n v="266"/>
    <n v="3437"/>
    <n v="6.2263601978469599E-2"/>
  </r>
  <r>
    <x v="12"/>
    <x v="1"/>
    <x v="0"/>
    <n v="14606"/>
    <n v="770"/>
    <n v="4086"/>
    <n v="349"/>
    <n v="19113"/>
    <n v="0.25406791189242922"/>
  </r>
  <r>
    <x v="12"/>
    <x v="1"/>
    <x v="1"/>
    <n v="7714"/>
    <n v="182"/>
    <n v="78"/>
    <n v="198"/>
    <n v="7776"/>
    <n v="3.3436213991769548E-2"/>
  </r>
  <r>
    <x v="12"/>
    <x v="1"/>
    <x v="2"/>
    <n v="29237"/>
    <n v="2147"/>
    <n v="1438"/>
    <n v="2538"/>
    <n v="30284"/>
    <n v="0.11837934222691851"/>
  </r>
  <r>
    <x v="12"/>
    <x v="2"/>
    <x v="0"/>
    <n v="23951"/>
    <n v="2349"/>
    <n v="7875"/>
    <n v="883"/>
    <n v="33292"/>
    <n v="0.30710080499819775"/>
  </r>
  <r>
    <x v="12"/>
    <x v="2"/>
    <x v="1"/>
    <n v="13445"/>
    <n v="265"/>
    <n v="507"/>
    <n v="373"/>
    <n v="13844"/>
    <n v="5.5764229991331987E-2"/>
  </r>
  <r>
    <x v="12"/>
    <x v="2"/>
    <x v="2"/>
    <n v="39556"/>
    <n v="3553"/>
    <n v="2157"/>
    <n v="4874"/>
    <n v="40392"/>
    <n v="0.1413646266587443"/>
  </r>
  <r>
    <x v="12"/>
    <x v="3"/>
    <x v="0"/>
    <n v="10330"/>
    <n v="978"/>
    <n v="2155"/>
    <n v="304"/>
    <n v="13159"/>
    <n v="0.23808800060794894"/>
  </r>
  <r>
    <x v="12"/>
    <x v="3"/>
    <x v="1"/>
    <n v="20748"/>
    <n v="649"/>
    <n v="220"/>
    <n v="652"/>
    <n v="20965"/>
    <n v="4.1450035773908898E-2"/>
  </r>
  <r>
    <x v="12"/>
    <x v="3"/>
    <x v="2"/>
    <n v="26157"/>
    <n v="1649"/>
    <n v="682"/>
    <n v="2311"/>
    <n v="26177"/>
    <n v="8.9047637238797411E-2"/>
  </r>
  <r>
    <x v="12"/>
    <x v="4"/>
    <x v="0"/>
    <n v="21921"/>
    <n v="3092"/>
    <n v="3190"/>
    <n v="617"/>
    <n v="27586"/>
    <n v="0.22772420793155948"/>
  </r>
  <r>
    <x v="12"/>
    <x v="4"/>
    <x v="1"/>
    <n v="317890"/>
    <n v="29397"/>
    <n v="7373"/>
    <n v="29106"/>
    <n v="325554"/>
    <n v="0.11294593216486358"/>
  </r>
  <r>
    <x v="12"/>
    <x v="4"/>
    <x v="2"/>
    <n v="251116"/>
    <n v="16630"/>
    <n v="8744"/>
    <n v="19395"/>
    <n v="257095"/>
    <n v="9.8695034909274781E-2"/>
  </r>
  <r>
    <x v="13"/>
    <x v="0"/>
    <x v="0"/>
    <n v="2236"/>
    <n v="126"/>
    <n v="220"/>
    <n v="30"/>
    <n v="2552"/>
    <n v="0.13557993730407525"/>
  </r>
  <r>
    <x v="13"/>
    <x v="0"/>
    <x v="1"/>
    <n v="12771"/>
    <n v="1000"/>
    <n v="464"/>
    <n v="1000"/>
    <n v="13235"/>
    <n v="0.11061579146203249"/>
  </r>
  <r>
    <x v="13"/>
    <x v="0"/>
    <x v="2"/>
    <n v="3544"/>
    <n v="184"/>
    <n v="41"/>
    <n v="276"/>
    <n v="3493"/>
    <n v="6.4414543372459207E-2"/>
  </r>
  <r>
    <x v="13"/>
    <x v="1"/>
    <x v="0"/>
    <n v="14427"/>
    <n v="855"/>
    <n v="4524"/>
    <n v="337"/>
    <n v="19469"/>
    <n v="0.27628537675278647"/>
  </r>
  <r>
    <x v="13"/>
    <x v="1"/>
    <x v="1"/>
    <n v="8046"/>
    <n v="206"/>
    <n v="104"/>
    <n v="221"/>
    <n v="8135"/>
    <n v="3.8106945298094649E-2"/>
  </r>
  <r>
    <x v="13"/>
    <x v="1"/>
    <x v="2"/>
    <n v="30737"/>
    <n v="2330"/>
    <n v="1689"/>
    <n v="2824"/>
    <n v="31932"/>
    <n v="0.1258612050607541"/>
  </r>
  <r>
    <x v="13"/>
    <x v="2"/>
    <x v="0"/>
    <n v="24808"/>
    <n v="2505"/>
    <n v="7851"/>
    <n v="841"/>
    <n v="34323"/>
    <n v="0.30172187745826412"/>
  </r>
  <r>
    <x v="13"/>
    <x v="2"/>
    <x v="1"/>
    <n v="14455"/>
    <n v="278"/>
    <n v="634"/>
    <n v="368"/>
    <n v="14999"/>
    <n v="6.080405360357357E-2"/>
  </r>
  <r>
    <x v="13"/>
    <x v="2"/>
    <x v="2"/>
    <n v="41563"/>
    <n v="3654"/>
    <n v="2399"/>
    <n v="5202"/>
    <n v="42414"/>
    <n v="0.14271231197246192"/>
  </r>
  <r>
    <x v="13"/>
    <x v="3"/>
    <x v="0"/>
    <n v="11975"/>
    <n v="1102"/>
    <n v="2638"/>
    <n v="290"/>
    <n v="15425"/>
    <n v="0.24246353322528363"/>
  </r>
  <r>
    <x v="13"/>
    <x v="3"/>
    <x v="1"/>
    <n v="23394"/>
    <n v="884"/>
    <n v="266"/>
    <n v="908"/>
    <n v="23636"/>
    <n v="4.865459468607209E-2"/>
  </r>
  <r>
    <x v="13"/>
    <x v="3"/>
    <x v="2"/>
    <n v="28490"/>
    <n v="1927"/>
    <n v="857"/>
    <n v="2708"/>
    <n v="28566"/>
    <n v="9.7458517118252472E-2"/>
  </r>
  <r>
    <x v="13"/>
    <x v="4"/>
    <x v="0"/>
    <n v="20702"/>
    <n v="3006"/>
    <n v="3223"/>
    <n v="559"/>
    <n v="26372"/>
    <n v="0.23619748217806766"/>
  </r>
  <r>
    <x v="13"/>
    <x v="4"/>
    <x v="1"/>
    <n v="315116"/>
    <n v="30217"/>
    <n v="7547"/>
    <n v="29796"/>
    <n v="323084"/>
    <n v="0.11688601106832898"/>
  </r>
  <r>
    <x v="13"/>
    <x v="4"/>
    <x v="2"/>
    <n v="246397"/>
    <n v="17442"/>
    <n v="9019"/>
    <n v="20317"/>
    <n v="252541"/>
    <n v="0.10477902597993989"/>
  </r>
  <r>
    <x v="14"/>
    <x v="0"/>
    <x v="0"/>
    <n v="2131"/>
    <n v="150"/>
    <n v="257"/>
    <n v="41"/>
    <n v="2497"/>
    <n v="0.16299559471365638"/>
  </r>
  <r>
    <x v="14"/>
    <x v="0"/>
    <x v="1"/>
    <n v="13190"/>
    <n v="1012"/>
    <n v="499"/>
    <n v="1009"/>
    <n v="13692"/>
    <n v="0.11035641250365177"/>
  </r>
  <r>
    <x v="14"/>
    <x v="0"/>
    <x v="2"/>
    <n v="3711"/>
    <n v="192"/>
    <n v="75"/>
    <n v="304"/>
    <n v="3674"/>
    <n v="7.2672836145890041E-2"/>
  </r>
  <r>
    <x v="14"/>
    <x v="1"/>
    <x v="0"/>
    <n v="14432"/>
    <n v="914"/>
    <n v="4641"/>
    <n v="319"/>
    <n v="19668"/>
    <n v="0.28243847874720357"/>
  </r>
  <r>
    <x v="14"/>
    <x v="1"/>
    <x v="1"/>
    <n v="8183"/>
    <n v="214"/>
    <n v="103"/>
    <n v="229"/>
    <n v="8271"/>
    <n v="3.8326683593277719E-2"/>
  </r>
  <r>
    <x v="14"/>
    <x v="1"/>
    <x v="2"/>
    <n v="31962"/>
    <n v="2527"/>
    <n v="1925"/>
    <n v="3088"/>
    <n v="33326"/>
    <n v="0.13358938966572645"/>
  </r>
  <r>
    <x v="14"/>
    <x v="2"/>
    <x v="0"/>
    <n v="24930"/>
    <n v="2652"/>
    <n v="8731"/>
    <n v="848"/>
    <n v="35465"/>
    <n v="0.32096433103059352"/>
  </r>
  <r>
    <x v="14"/>
    <x v="2"/>
    <x v="1"/>
    <n v="15749"/>
    <n v="304"/>
    <n v="829"/>
    <n v="400"/>
    <n v="16482"/>
    <n v="6.8741657565829395E-2"/>
  </r>
  <r>
    <x v="14"/>
    <x v="2"/>
    <x v="2"/>
    <n v="43373"/>
    <n v="3874"/>
    <n v="2994"/>
    <n v="5556"/>
    <n v="44685"/>
    <n v="0.15369810898511804"/>
  </r>
  <r>
    <x v="14"/>
    <x v="3"/>
    <x v="0"/>
    <n v="12062"/>
    <n v="1176"/>
    <n v="3015"/>
    <n v="299"/>
    <n v="15954"/>
    <n v="0.26269274163219253"/>
  </r>
  <r>
    <x v="14"/>
    <x v="3"/>
    <x v="1"/>
    <n v="24440"/>
    <n v="967"/>
    <n v="305"/>
    <n v="1004"/>
    <n v="24708"/>
    <n v="5.148130160271977E-2"/>
  </r>
  <r>
    <x v="14"/>
    <x v="3"/>
    <x v="2"/>
    <n v="29975"/>
    <n v="2196"/>
    <n v="1010"/>
    <n v="3005"/>
    <n v="30176"/>
    <n v="0.10624337221633086"/>
  </r>
  <r>
    <x v="14"/>
    <x v="4"/>
    <x v="0"/>
    <n v="20714"/>
    <n v="3072"/>
    <n v="3378"/>
    <n v="544"/>
    <n v="26620"/>
    <n v="0.24229902329075884"/>
  </r>
  <r>
    <x v="14"/>
    <x v="4"/>
    <x v="1"/>
    <n v="313292"/>
    <n v="30772"/>
    <n v="8009"/>
    <n v="30216"/>
    <n v="321857"/>
    <n v="0.12049139835392736"/>
  </r>
  <r>
    <x v="14"/>
    <x v="4"/>
    <x v="2"/>
    <n v="243482"/>
    <n v="17900"/>
    <n v="9576"/>
    <n v="20937"/>
    <n v="250021"/>
    <n v="0.10989476883941748"/>
  </r>
  <r>
    <x v="15"/>
    <x v="0"/>
    <x v="0"/>
    <n v="2107"/>
    <n v="157"/>
    <n v="290"/>
    <n v="33"/>
    <n v="2521"/>
    <n v="0.17731059103530344"/>
  </r>
  <r>
    <x v="15"/>
    <x v="0"/>
    <x v="1"/>
    <n v="13851"/>
    <n v="1110"/>
    <n v="462"/>
    <n v="1116"/>
    <n v="14307"/>
    <n v="0.10987628433633885"/>
  </r>
  <r>
    <x v="15"/>
    <x v="0"/>
    <x v="2"/>
    <n v="3825"/>
    <n v="212"/>
    <n v="68"/>
    <n v="330"/>
    <n v="3775"/>
    <n v="7.4172185430463583E-2"/>
  </r>
  <r>
    <x v="15"/>
    <x v="1"/>
    <x v="0"/>
    <n v="14400"/>
    <n v="1005"/>
    <n v="4993"/>
    <n v="337"/>
    <n v="20061"/>
    <n v="0.29898808633667312"/>
  </r>
  <r>
    <x v="15"/>
    <x v="1"/>
    <x v="1"/>
    <n v="8491"/>
    <n v="239"/>
    <n v="107"/>
    <n v="251"/>
    <n v="8586"/>
    <n v="4.0298159795015144E-2"/>
  </r>
  <r>
    <x v="15"/>
    <x v="1"/>
    <x v="2"/>
    <n v="33137"/>
    <n v="2638"/>
    <n v="2184"/>
    <n v="3276"/>
    <n v="34683"/>
    <n v="0.13903064902113427"/>
  </r>
  <r>
    <x v="15"/>
    <x v="2"/>
    <x v="0"/>
    <n v="25136"/>
    <n v="2833"/>
    <n v="9337"/>
    <n v="788"/>
    <n v="36518"/>
    <n v="0.33326030998411743"/>
  </r>
  <r>
    <x v="15"/>
    <x v="2"/>
    <x v="1"/>
    <n v="17522"/>
    <n v="401"/>
    <n v="973"/>
    <n v="500"/>
    <n v="18396"/>
    <n v="7.4690150032615782E-2"/>
  </r>
  <r>
    <x v="15"/>
    <x v="2"/>
    <x v="2"/>
    <n v="45652"/>
    <n v="4457"/>
    <n v="3469"/>
    <n v="6348"/>
    <n v="47230"/>
    <n v="0.16781706542451832"/>
  </r>
  <r>
    <x v="15"/>
    <x v="3"/>
    <x v="0"/>
    <n v="11745"/>
    <n v="1284"/>
    <n v="3379"/>
    <n v="328"/>
    <n v="16080"/>
    <n v="0.28998756218905475"/>
  </r>
  <r>
    <x v="15"/>
    <x v="3"/>
    <x v="1"/>
    <n v="25621"/>
    <n v="1099"/>
    <n v="308"/>
    <n v="1130"/>
    <n v="25898"/>
    <n v="5.43285195768013E-2"/>
  </r>
  <r>
    <x v="15"/>
    <x v="3"/>
    <x v="2"/>
    <n v="31604"/>
    <n v="2478"/>
    <n v="1094"/>
    <n v="3378"/>
    <n v="31798"/>
    <n v="0.11233410906346311"/>
  </r>
  <r>
    <x v="15"/>
    <x v="4"/>
    <x v="0"/>
    <n v="20903"/>
    <n v="2972"/>
    <n v="3449"/>
    <n v="609"/>
    <n v="26715"/>
    <n v="0.24035186224967248"/>
  </r>
  <r>
    <x v="15"/>
    <x v="4"/>
    <x v="1"/>
    <n v="311622"/>
    <n v="31811"/>
    <n v="8295"/>
    <n v="31312"/>
    <n v="320416"/>
    <n v="0.12516853090981725"/>
  </r>
  <r>
    <x v="15"/>
    <x v="4"/>
    <x v="2"/>
    <n v="240847"/>
    <n v="18391"/>
    <n v="9797"/>
    <n v="21216"/>
    <n v="247819"/>
    <n v="0.11374430531960826"/>
  </r>
  <r>
    <x v="16"/>
    <x v="0"/>
    <x v="0"/>
    <n v="2068"/>
    <n v="184"/>
    <n v="317"/>
    <n v="23"/>
    <n v="2546"/>
    <n v="0.19677926158680284"/>
  </r>
  <r>
    <x v="16"/>
    <x v="0"/>
    <x v="1"/>
    <n v="14568"/>
    <n v="1245"/>
    <n v="513"/>
    <n v="1251"/>
    <n v="15075"/>
    <n v="0.11661691542288558"/>
  </r>
  <r>
    <x v="16"/>
    <x v="0"/>
    <x v="2"/>
    <n v="4112"/>
    <n v="221"/>
    <n v="79"/>
    <n v="387"/>
    <n v="4025"/>
    <n v="7.4534161490683232E-2"/>
  </r>
  <r>
    <x v="16"/>
    <x v="1"/>
    <x v="0"/>
    <n v="14407"/>
    <n v="997"/>
    <n v="5193"/>
    <n v="333"/>
    <n v="20264"/>
    <n v="0.30546782471377815"/>
  </r>
  <r>
    <x v="16"/>
    <x v="1"/>
    <x v="1"/>
    <n v="8598"/>
    <n v="239"/>
    <n v="149"/>
    <n v="264"/>
    <n v="8722"/>
    <n v="4.4485209814262787E-2"/>
  </r>
  <r>
    <x v="16"/>
    <x v="1"/>
    <x v="2"/>
    <n v="34676"/>
    <n v="2723"/>
    <n v="2775"/>
    <n v="3379"/>
    <n v="36795"/>
    <n v="0.14942247587987498"/>
  </r>
  <r>
    <x v="16"/>
    <x v="2"/>
    <x v="0"/>
    <n v="24985"/>
    <n v="3058"/>
    <n v="10000"/>
    <n v="722"/>
    <n v="37321"/>
    <n v="0.3498834436376303"/>
  </r>
  <r>
    <x v="16"/>
    <x v="2"/>
    <x v="1"/>
    <n v="18756"/>
    <n v="396"/>
    <n v="1329"/>
    <n v="547"/>
    <n v="19934"/>
    <n v="8.6535567372328689E-2"/>
  </r>
  <r>
    <x v="16"/>
    <x v="2"/>
    <x v="2"/>
    <n v="48370"/>
    <n v="4677"/>
    <n v="3940"/>
    <n v="6795"/>
    <n v="50192"/>
    <n v="0.17168074593560728"/>
  </r>
  <r>
    <x v="16"/>
    <x v="3"/>
    <x v="0"/>
    <n v="11623"/>
    <n v="1350"/>
    <n v="3611"/>
    <n v="270"/>
    <n v="16314"/>
    <n v="0.30409464263822483"/>
  </r>
  <r>
    <x v="16"/>
    <x v="3"/>
    <x v="1"/>
    <n v="25044"/>
    <n v="1138"/>
    <n v="376"/>
    <n v="933"/>
    <n v="25625"/>
    <n v="5.9082926829268294E-2"/>
  </r>
  <r>
    <x v="16"/>
    <x v="3"/>
    <x v="2"/>
    <n v="33068"/>
    <n v="2569"/>
    <n v="1247"/>
    <n v="3602"/>
    <n v="33282"/>
    <n v="0.11465657111952407"/>
  </r>
  <r>
    <x v="16"/>
    <x v="4"/>
    <x v="0"/>
    <n v="20565"/>
    <n v="2938"/>
    <n v="3513"/>
    <n v="545"/>
    <n v="26471"/>
    <n v="0.24370065354538931"/>
  </r>
  <r>
    <x v="16"/>
    <x v="4"/>
    <x v="1"/>
    <n v="296039"/>
    <n v="30675"/>
    <n v="8619"/>
    <n v="29845"/>
    <n v="305488"/>
    <n v="0.12862698371130782"/>
  </r>
  <r>
    <x v="16"/>
    <x v="4"/>
    <x v="2"/>
    <n v="239518"/>
    <n v="18461"/>
    <n v="9750"/>
    <n v="21380"/>
    <n v="246349"/>
    <n v="0.1145163974686319"/>
  </r>
  <r>
    <x v="17"/>
    <x v="0"/>
    <x v="0"/>
    <n v="3278"/>
    <n v="13"/>
    <n v="403"/>
    <n v="11"/>
    <n v="3683"/>
    <n v="0.11295139831658974"/>
  </r>
  <r>
    <x v="17"/>
    <x v="0"/>
    <x v="1"/>
    <n v="10689"/>
    <n v="235"/>
    <n v="70"/>
    <n v="235"/>
    <n v="10759"/>
    <n v="2.8348359512965889E-2"/>
  </r>
  <r>
    <x v="17"/>
    <x v="0"/>
    <x v="2"/>
    <n v="2535"/>
    <n v="26"/>
    <n v="3"/>
    <n v="28"/>
    <n v="2536"/>
    <n v="1.1435331230283912E-2"/>
  </r>
  <r>
    <x v="17"/>
    <x v="1"/>
    <x v="0"/>
    <n v="21119"/>
    <n v="89"/>
    <n v="684"/>
    <n v="157"/>
    <n v="21735"/>
    <n v="3.5564757303887737E-2"/>
  </r>
  <r>
    <x v="17"/>
    <x v="1"/>
    <x v="1"/>
    <n v="5795"/>
    <n v="35"/>
    <n v="13"/>
    <n v="31"/>
    <n v="5812"/>
    <n v="8.2587749483826571E-3"/>
  </r>
  <r>
    <x v="17"/>
    <x v="1"/>
    <x v="2"/>
    <n v="13915"/>
    <n v="228"/>
    <n v="10"/>
    <n v="164"/>
    <n v="13989"/>
    <n v="1.7013367646007579E-2"/>
  </r>
  <r>
    <x v="17"/>
    <x v="2"/>
    <x v="0"/>
    <n v="31602"/>
    <n v="289"/>
    <n v="2216"/>
    <n v="247"/>
    <n v="33860"/>
    <n v="7.3981098641464849E-2"/>
  </r>
  <r>
    <x v="17"/>
    <x v="2"/>
    <x v="1"/>
    <n v="4153"/>
    <n v="37"/>
    <n v="39"/>
    <n v="21"/>
    <n v="4208"/>
    <n v="1.8060836501901139E-2"/>
  </r>
  <r>
    <x v="17"/>
    <x v="2"/>
    <x v="2"/>
    <n v="14282"/>
    <n v="336"/>
    <n v="118"/>
    <n v="394"/>
    <n v="14342"/>
    <n v="3.1655278203876723E-2"/>
  </r>
  <r>
    <x v="17"/>
    <x v="3"/>
    <x v="0"/>
    <n v="8432"/>
    <n v="103"/>
    <n v="147"/>
    <n v="60"/>
    <n v="8622"/>
    <n v="2.8995592669914173E-2"/>
  </r>
  <r>
    <x v="17"/>
    <x v="3"/>
    <x v="1"/>
    <n v="10086"/>
    <n v="136"/>
    <n v="12"/>
    <n v="133"/>
    <n v="10101"/>
    <n v="1.4652014652014652E-2"/>
  </r>
  <r>
    <x v="17"/>
    <x v="3"/>
    <x v="2"/>
    <n v="7120"/>
    <n v="73"/>
    <n v="3"/>
    <n v="119"/>
    <n v="7077"/>
    <n v="1.0739013706372758E-2"/>
  </r>
  <r>
    <x v="17"/>
    <x v="4"/>
    <x v="0"/>
    <n v="30063"/>
    <n v="1122"/>
    <n v="834"/>
    <n v="313"/>
    <n v="31706"/>
    <n v="6.1691793351416134E-2"/>
  </r>
  <r>
    <x v="17"/>
    <x v="4"/>
    <x v="1"/>
    <n v="374841"/>
    <n v="14550"/>
    <n v="1831"/>
    <n v="14278"/>
    <n v="376944"/>
    <n v="4.3457383590135408E-2"/>
  </r>
  <r>
    <x v="17"/>
    <x v="4"/>
    <x v="2"/>
    <n v="302747"/>
    <n v="3771"/>
    <n v="1012"/>
    <n v="4916"/>
    <n v="302614"/>
    <n v="1.5805613752172733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20">
  <r>
    <x v="0"/>
    <s v="0001-03-000"/>
    <x v="0"/>
    <x v="0"/>
    <s v="00-01"/>
    <x v="0"/>
    <n v="2184"/>
    <n v="26"/>
    <n v="340"/>
    <n v="14"/>
    <n v="2536"/>
    <n v="0.14432176656151419"/>
    <n v="1.025236593059937E-2"/>
    <n v="0.13406940063091483"/>
  </r>
  <r>
    <x v="0"/>
    <s v="0001-03-000"/>
    <x v="0"/>
    <x v="0"/>
    <s v="00-01"/>
    <x v="1"/>
    <n v="7161"/>
    <n v="56"/>
    <n v="34"/>
    <n v="16"/>
    <n v="7235"/>
    <n v="1.2439530062197651E-2"/>
    <n v="7.7401520387007606E-3"/>
    <n v="4.6993780234968899E-3"/>
  </r>
  <r>
    <x v="0"/>
    <s v="0001-03-000"/>
    <x v="0"/>
    <x v="0"/>
    <s v="00-01"/>
    <x v="2"/>
    <n v="21725"/>
    <n v="295"/>
    <n v="783"/>
    <n v="273"/>
    <n v="22530"/>
    <n v="4.7847314691522418E-2"/>
    <n v="1.3093652907234798E-2"/>
    <n v="3.4753661784287619E-2"/>
  </r>
  <r>
    <x v="0"/>
    <s v="0001-03-000"/>
    <x v="0"/>
    <x v="0"/>
    <s v="00-01"/>
    <x v="3"/>
    <n v="4471"/>
    <n v="61"/>
    <n v="169"/>
    <n v="8"/>
    <n v="4693"/>
    <n v="4.9009162582569786E-2"/>
    <n v="1.2998082250159812E-2"/>
    <n v="3.6011080332409975E-2"/>
  </r>
  <r>
    <x v="0"/>
    <s v="0001-03-000"/>
    <x v="0"/>
    <x v="0"/>
    <s v="00-01"/>
    <x v="4"/>
    <n v="13293"/>
    <n v="721"/>
    <n v="392"/>
    <n v="147"/>
    <n v="14259"/>
    <n v="7.8055964653902798E-2"/>
    <n v="5.0564555719194895E-2"/>
    <n v="2.7491408934707903E-2"/>
  </r>
  <r>
    <x v="1"/>
    <s v="0001-03-000"/>
    <x v="0"/>
    <x v="0"/>
    <s v="01-02"/>
    <x v="0"/>
    <n v="1988"/>
    <n v="23"/>
    <n v="358"/>
    <n v="12"/>
    <n v="2357"/>
    <n v="0.16164616037335597"/>
    <n v="9.7581671616461599E-3"/>
    <n v="0.15188799321170979"/>
  </r>
  <r>
    <x v="1"/>
    <s v="0001-03-000"/>
    <x v="0"/>
    <x v="0"/>
    <s v="01-02"/>
    <x v="1"/>
    <n v="6902"/>
    <n v="104"/>
    <n v="40"/>
    <n v="28"/>
    <n v="7018"/>
    <n v="2.0518666286691366E-2"/>
    <n v="1.481903676261043E-2"/>
    <n v="5.6996295240809344E-3"/>
  </r>
  <r>
    <x v="1"/>
    <s v="0001-03-000"/>
    <x v="0"/>
    <x v="0"/>
    <s v="01-02"/>
    <x v="2"/>
    <n v="21143"/>
    <n v="480"/>
    <n v="1126"/>
    <n v="289"/>
    <n v="22460"/>
    <n v="7.150489759572573E-2"/>
    <n v="2.1371326803205699E-2"/>
    <n v="5.0133570792520038E-2"/>
  </r>
  <r>
    <x v="1"/>
    <s v="0001-03-000"/>
    <x v="0"/>
    <x v="0"/>
    <s v="01-02"/>
    <x v="3"/>
    <n v="5334"/>
    <n v="88"/>
    <n v="202"/>
    <n v="17"/>
    <n v="5607"/>
    <n v="5.1721062957018012E-2"/>
    <n v="1.5694667380060638E-2"/>
    <n v="3.6026395576957373E-2"/>
  </r>
  <r>
    <x v="1"/>
    <s v="0001-03-000"/>
    <x v="0"/>
    <x v="0"/>
    <s v="01-02"/>
    <x v="4"/>
    <n v="12789"/>
    <n v="838"/>
    <n v="228"/>
    <n v="155"/>
    <n v="13700"/>
    <n v="7.7810218978102183E-2"/>
    <n v="6.1167883211678833E-2"/>
    <n v="1.6642335766423356E-2"/>
  </r>
  <r>
    <x v="2"/>
    <s v="0001-03-000"/>
    <x v="0"/>
    <x v="0"/>
    <s v="02-03"/>
    <x v="0"/>
    <n v="1922"/>
    <n v="41"/>
    <n v="355"/>
    <n v="18"/>
    <n v="2300"/>
    <n v="0.17217391304347826"/>
    <n v="1.7826086956521738E-2"/>
    <n v="0.15434782608695652"/>
  </r>
  <r>
    <x v="2"/>
    <s v="0001-03-000"/>
    <x v="0"/>
    <x v="0"/>
    <s v="02-03"/>
    <x v="1"/>
    <n v="6384"/>
    <n v="132"/>
    <n v="78"/>
    <n v="28"/>
    <n v="6566"/>
    <n v="3.1982942430703626E-2"/>
    <n v="2.0103563813585135E-2"/>
    <n v="1.1879378617118489E-2"/>
  </r>
  <r>
    <x v="2"/>
    <s v="0001-03-000"/>
    <x v="0"/>
    <x v="0"/>
    <s v="02-03"/>
    <x v="2"/>
    <n v="19759"/>
    <n v="651"/>
    <n v="1656"/>
    <n v="372"/>
    <n v="21694"/>
    <n v="0.10634276758550751"/>
    <n v="3.0008297225039181E-2"/>
    <n v="7.6334470360468337E-2"/>
  </r>
  <r>
    <x v="2"/>
    <s v="0001-03-000"/>
    <x v="0"/>
    <x v="0"/>
    <s v="02-03"/>
    <x v="3"/>
    <n v="5823"/>
    <n v="86"/>
    <n v="260"/>
    <n v="25"/>
    <n v="6144"/>
    <n v="5.6315104166666664E-2"/>
    <n v="1.3997395833333334E-2"/>
    <n v="4.2317708333333336E-2"/>
  </r>
  <r>
    <x v="2"/>
    <s v="0001-03-000"/>
    <x v="0"/>
    <x v="0"/>
    <s v="02-03"/>
    <x v="4"/>
    <n v="12149"/>
    <n v="990"/>
    <n v="420"/>
    <n v="151"/>
    <n v="13408"/>
    <n v="0.10516109785202864"/>
    <n v="7.3836515513126491E-2"/>
    <n v="3.1324582338902146E-2"/>
  </r>
  <r>
    <x v="3"/>
    <s v="0001-03-000"/>
    <x v="0"/>
    <x v="0"/>
    <s v="03-04"/>
    <x v="0"/>
    <n v="1811"/>
    <n v="39"/>
    <n v="307"/>
    <n v="16"/>
    <n v="2141"/>
    <n v="0.16160672582905183"/>
    <n v="1.8215787015413359E-2"/>
    <n v="0.14339093881363849"/>
  </r>
  <r>
    <x v="3"/>
    <s v="0001-03-000"/>
    <x v="0"/>
    <x v="0"/>
    <s v="03-04"/>
    <x v="1"/>
    <n v="5680"/>
    <n v="178"/>
    <n v="62"/>
    <n v="68"/>
    <n v="5852"/>
    <n v="4.1011619958988381E-2"/>
    <n v="3.0416951469583047E-2"/>
    <n v="1.0594668489405332E-2"/>
  </r>
  <r>
    <x v="3"/>
    <s v="0001-03-000"/>
    <x v="0"/>
    <x v="0"/>
    <s v="03-04"/>
    <x v="2"/>
    <n v="18281"/>
    <n v="864"/>
    <n v="2218"/>
    <n v="490"/>
    <n v="20873"/>
    <n v="0.14765486513677958"/>
    <n v="4.1393187371245151E-2"/>
    <n v="0.10626167776553443"/>
  </r>
  <r>
    <x v="3"/>
    <s v="0001-03-000"/>
    <x v="0"/>
    <x v="0"/>
    <s v="03-04"/>
    <x v="3"/>
    <n v="5852"/>
    <n v="124"/>
    <n v="369"/>
    <n v="54"/>
    <n v="6291"/>
    <n v="7.8365919567636305E-2"/>
    <n v="1.9710697822285805E-2"/>
    <n v="5.8655221745350504E-2"/>
  </r>
  <r>
    <x v="3"/>
    <s v="0001-03-000"/>
    <x v="0"/>
    <x v="0"/>
    <s v="03-04"/>
    <x v="4"/>
    <n v="11773"/>
    <n v="1078"/>
    <n v="432"/>
    <n v="170"/>
    <n v="13113"/>
    <n v="0.11515290170060245"/>
    <n v="8.2208495386257907E-2"/>
    <n v="3.2944406314344546E-2"/>
  </r>
  <r>
    <x v="4"/>
    <s v="0001-03-000"/>
    <x v="0"/>
    <x v="0"/>
    <s v="04-05"/>
    <x v="0"/>
    <n v="1656"/>
    <n v="52"/>
    <n v="314"/>
    <n v="21"/>
    <n v="2001"/>
    <n v="0.18290854572713644"/>
    <n v="2.5987006496751622E-2"/>
    <n v="0.15692153923038482"/>
  </r>
  <r>
    <x v="4"/>
    <s v="0001-03-000"/>
    <x v="0"/>
    <x v="0"/>
    <s v="04-05"/>
    <x v="1"/>
    <n v="4661"/>
    <n v="206"/>
    <n v="319"/>
    <n v="63"/>
    <n v="5123"/>
    <n v="0.10247901620144446"/>
    <n v="4.0210813976185832E-2"/>
    <n v="6.226820222525864E-2"/>
  </r>
  <r>
    <x v="4"/>
    <s v="0001-03-000"/>
    <x v="0"/>
    <x v="0"/>
    <s v="04-05"/>
    <x v="2"/>
    <n v="17178"/>
    <n v="1041"/>
    <n v="2924"/>
    <n v="598"/>
    <n v="20545"/>
    <n v="0.19299099537600389"/>
    <n v="5.0669262594305181E-2"/>
    <n v="0.14232173278169871"/>
  </r>
  <r>
    <x v="4"/>
    <s v="0001-03-000"/>
    <x v="0"/>
    <x v="0"/>
    <s v="04-05"/>
    <x v="3"/>
    <n v="5870"/>
    <n v="150"/>
    <n v="449"/>
    <n v="67"/>
    <n v="6402"/>
    <n v="9.3564511090284283E-2"/>
    <n v="2.3430178069353328E-2"/>
    <n v="7.0134333020930958E-2"/>
  </r>
  <r>
    <x v="4"/>
    <s v="0001-03-000"/>
    <x v="0"/>
    <x v="0"/>
    <s v="04-05"/>
    <x v="4"/>
    <n v="11134"/>
    <n v="1167"/>
    <n v="467"/>
    <n v="232"/>
    <n v="12536"/>
    <n v="0.13034460753031271"/>
    <n v="9.3091895341416722E-2"/>
    <n v="3.7252712188895983E-2"/>
  </r>
  <r>
    <x v="5"/>
    <s v="0001-03-000"/>
    <x v="0"/>
    <x v="0"/>
    <s v="05-06"/>
    <x v="0"/>
    <n v="1581"/>
    <n v="34"/>
    <n v="336"/>
    <n v="17"/>
    <n v="1934"/>
    <n v="0.19131334022750776"/>
    <n v="1.7580144777662874E-2"/>
    <n v="0.17373319544984489"/>
  </r>
  <r>
    <x v="5"/>
    <s v="0001-03-000"/>
    <x v="0"/>
    <x v="0"/>
    <s v="05-06"/>
    <x v="1"/>
    <n v="4166"/>
    <n v="191"/>
    <n v="524"/>
    <n v="55"/>
    <n v="4826"/>
    <n v="0.14815582262743474"/>
    <n v="3.9577289680895154E-2"/>
    <n v="0.10857853294653957"/>
  </r>
  <r>
    <x v="5"/>
    <s v="0001-03-000"/>
    <x v="0"/>
    <x v="0"/>
    <s v="05-06"/>
    <x v="2"/>
    <n v="15993"/>
    <n v="1211"/>
    <n v="3539"/>
    <n v="536"/>
    <n v="20207"/>
    <n v="0.23506705597070321"/>
    <n v="5.9929727322215076E-2"/>
    <n v="0.17513732864848816"/>
  </r>
  <r>
    <x v="5"/>
    <s v="0001-03-000"/>
    <x v="0"/>
    <x v="0"/>
    <s v="05-06"/>
    <x v="3"/>
    <n v="5921"/>
    <n v="229"/>
    <n v="497"/>
    <n v="104"/>
    <n v="6543"/>
    <n v="0.11095827602017423"/>
    <n v="3.4999235824545318E-2"/>
    <n v="7.5959040195628921E-2"/>
  </r>
  <r>
    <x v="5"/>
    <s v="0001-03-000"/>
    <x v="0"/>
    <x v="0"/>
    <s v="05-06"/>
    <x v="4"/>
    <n v="10871"/>
    <n v="1216"/>
    <n v="503"/>
    <n v="219"/>
    <n v="12371"/>
    <n v="0.13895400533505781"/>
    <n v="9.8294398189313723E-2"/>
    <n v="4.0659607145744077E-2"/>
  </r>
  <r>
    <x v="6"/>
    <s v="0001-03-000"/>
    <x v="0"/>
    <x v="0"/>
    <s v="06-07"/>
    <x v="0"/>
    <n v="1589"/>
    <n v="37"/>
    <n v="361"/>
    <n v="3"/>
    <n v="1984"/>
    <n v="0.20060483870967741"/>
    <n v="1.8649193548387098E-2"/>
    <n v="0.18195564516129031"/>
  </r>
  <r>
    <x v="6"/>
    <s v="0001-03-000"/>
    <x v="0"/>
    <x v="0"/>
    <s v="06-07"/>
    <x v="1"/>
    <n v="3555"/>
    <n v="218"/>
    <n v="797"/>
    <n v="46"/>
    <n v="4524"/>
    <n v="0.22435897435897437"/>
    <n v="4.8187444739168875E-2"/>
    <n v="0.17617152961980548"/>
  </r>
  <r>
    <x v="6"/>
    <s v="0001-03-000"/>
    <x v="0"/>
    <x v="0"/>
    <s v="06-07"/>
    <x v="2"/>
    <n v="15299"/>
    <n v="1472"/>
    <n v="4061"/>
    <n v="578"/>
    <n v="20254"/>
    <n v="0.27318060629999014"/>
    <n v="7.2677002073664468E-2"/>
    <n v="0.20050360422632565"/>
  </r>
  <r>
    <x v="6"/>
    <s v="0001-03-000"/>
    <x v="0"/>
    <x v="0"/>
    <s v="06-07"/>
    <x v="3"/>
    <n v="6050"/>
    <n v="258"/>
    <n v="532"/>
    <n v="100"/>
    <n v="6740"/>
    <n v="0.1172106824925816"/>
    <n v="3.8278931750741839E-2"/>
    <n v="7.8931750741839765E-2"/>
  </r>
  <r>
    <x v="6"/>
    <s v="0001-03-000"/>
    <x v="0"/>
    <x v="0"/>
    <s v="06-07"/>
    <x v="4"/>
    <n v="10540"/>
    <n v="1275"/>
    <n v="722"/>
    <n v="217"/>
    <n v="12320"/>
    <n v="0.16209415584415585"/>
    <n v="0.10349025974025974"/>
    <n v="5.8603896103896103E-2"/>
  </r>
  <r>
    <x v="7"/>
    <s v="0001-03-000"/>
    <x v="0"/>
    <x v="0"/>
    <s v="07-08"/>
    <x v="0"/>
    <n v="1583"/>
    <n v="43"/>
    <n v="318"/>
    <n v="14"/>
    <n v="1930"/>
    <n v="0.18704663212435232"/>
    <n v="2.227979274611399E-2"/>
    <n v="0.16476683937823836"/>
  </r>
  <r>
    <x v="7"/>
    <s v="0001-03-000"/>
    <x v="0"/>
    <x v="0"/>
    <s v="07-08"/>
    <x v="1"/>
    <n v="3135"/>
    <n v="302"/>
    <n v="985"/>
    <n v="61"/>
    <n v="4361"/>
    <n v="0.29511579912864022"/>
    <n v="6.9250171978903916E-2"/>
    <n v="0.22586562714973629"/>
  </r>
  <r>
    <x v="7"/>
    <s v="0001-03-000"/>
    <x v="0"/>
    <x v="0"/>
    <s v="07-08"/>
    <x v="2"/>
    <n v="13765"/>
    <n v="1663"/>
    <n v="5035"/>
    <n v="641"/>
    <n v="19822"/>
    <n v="0.33790737564322471"/>
    <n v="8.3896680456058928E-2"/>
    <n v="0.25401069518716579"/>
  </r>
  <r>
    <x v="7"/>
    <s v="0001-03-000"/>
    <x v="0"/>
    <x v="0"/>
    <s v="07-08"/>
    <x v="3"/>
    <n v="6020"/>
    <n v="309"/>
    <n v="647"/>
    <n v="139"/>
    <n v="6837"/>
    <n v="0.13982740968260934"/>
    <n v="4.5195261079420797E-2"/>
    <n v="9.4632148603188526E-2"/>
  </r>
  <r>
    <x v="7"/>
    <s v="0001-03-000"/>
    <x v="0"/>
    <x v="0"/>
    <s v="07-08"/>
    <x v="4"/>
    <n v="10496"/>
    <n v="1338"/>
    <n v="695"/>
    <n v="237"/>
    <n v="12292"/>
    <n v="0.16539212495932315"/>
    <n v="0.10885128538887082"/>
    <n v="5.6540839570452327E-2"/>
  </r>
  <r>
    <x v="8"/>
    <s v="0001-03-000"/>
    <x v="0"/>
    <x v="0"/>
    <s v="08-09"/>
    <x v="0"/>
    <n v="1630"/>
    <n v="46"/>
    <n v="192"/>
    <n v="12"/>
    <n v="1856"/>
    <n v="0.12823275862068967"/>
    <n v="2.4784482758620691E-2"/>
    <n v="0.10344827586206896"/>
  </r>
  <r>
    <x v="8"/>
    <s v="0001-03-000"/>
    <x v="0"/>
    <x v="0"/>
    <s v="08-09"/>
    <x v="1"/>
    <n v="3014"/>
    <n v="314"/>
    <n v="769"/>
    <n v="67"/>
    <n v="4030"/>
    <n v="0.26873449131513649"/>
    <n v="7.7915632754342434E-2"/>
    <n v="0.19081885856079406"/>
  </r>
  <r>
    <x v="8"/>
    <s v="0001-03-000"/>
    <x v="0"/>
    <x v="0"/>
    <s v="08-09"/>
    <x v="2"/>
    <n v="13344"/>
    <n v="1642"/>
    <n v="5232"/>
    <n v="519"/>
    <n v="19699"/>
    <n v="0.34895172343773795"/>
    <n v="8.3354484999238546E-2"/>
    <n v="0.26559723843849942"/>
  </r>
  <r>
    <x v="8"/>
    <s v="0001-03-000"/>
    <x v="0"/>
    <x v="0"/>
    <s v="08-09"/>
    <x v="3"/>
    <n v="6199"/>
    <n v="311"/>
    <n v="789"/>
    <n v="133"/>
    <n v="7166"/>
    <n v="0.15350265140943345"/>
    <n v="4.3399385989394364E-2"/>
    <n v="0.11010326542003908"/>
  </r>
  <r>
    <x v="8"/>
    <s v="0001-03-000"/>
    <x v="0"/>
    <x v="0"/>
    <s v="08-09"/>
    <x v="4"/>
    <n v="10493"/>
    <n v="1363"/>
    <n v="861"/>
    <n v="221"/>
    <n v="12496"/>
    <n v="0.17797695262483995"/>
    <n v="0.10907490396927016"/>
    <n v="6.8902048655569786E-2"/>
  </r>
  <r>
    <x v="9"/>
    <s v="0001-03-000"/>
    <x v="0"/>
    <x v="0"/>
    <s v="09-10"/>
    <x v="0"/>
    <n v="1615"/>
    <n v="56"/>
    <n v="181"/>
    <n v="7"/>
    <n v="1845"/>
    <n v="0.12845528455284552"/>
    <n v="3.035230352303523E-2"/>
    <n v="9.8102981029810299E-2"/>
  </r>
  <r>
    <x v="9"/>
    <s v="0001-03-000"/>
    <x v="0"/>
    <x v="0"/>
    <s v="09-10"/>
    <x v="1"/>
    <n v="2881"/>
    <n v="398"/>
    <n v="1077"/>
    <n v="74"/>
    <n v="4282"/>
    <n v="0.34446520317608592"/>
    <n v="9.2947220924801496E-2"/>
    <n v="0.25151798225128447"/>
  </r>
  <r>
    <x v="9"/>
    <s v="0001-03-000"/>
    <x v="0"/>
    <x v="0"/>
    <s v="09-10"/>
    <x v="2"/>
    <n v="12964"/>
    <n v="1739"/>
    <n v="4972"/>
    <n v="477"/>
    <n v="19198"/>
    <n v="0.34956766329826022"/>
    <n v="9.0582352328367532E-2"/>
    <n v="0.25898531096989269"/>
  </r>
  <r>
    <x v="9"/>
    <s v="0001-03-000"/>
    <x v="0"/>
    <x v="0"/>
    <s v="09-10"/>
    <x v="3"/>
    <n v="6351"/>
    <n v="348"/>
    <n v="913"/>
    <n v="155"/>
    <n v="7457"/>
    <n v="0.16910285637655895"/>
    <n v="4.6667560681239104E-2"/>
    <n v="0.12243529569531983"/>
  </r>
  <r>
    <x v="9"/>
    <s v="0001-03-000"/>
    <x v="0"/>
    <x v="0"/>
    <s v="09-10"/>
    <x v="4"/>
    <n v="10630"/>
    <n v="1424"/>
    <n v="1200"/>
    <n v="222"/>
    <n v="13032"/>
    <n v="0.20135052179251076"/>
    <n v="0.1092694904849601"/>
    <n v="9.2081031307550645E-2"/>
  </r>
  <r>
    <x v="10"/>
    <s v="0001-03-000"/>
    <x v="0"/>
    <x v="0"/>
    <s v="10-11"/>
    <x v="0"/>
    <n v="1649"/>
    <n v="62"/>
    <n v="192"/>
    <n v="7"/>
    <n v="1896"/>
    <n v="0.1339662447257384"/>
    <n v="3.2700421940928273E-2"/>
    <n v="0.10126582278481013"/>
  </r>
  <r>
    <x v="10"/>
    <s v="0001-03-000"/>
    <x v="0"/>
    <x v="0"/>
    <s v="10-11"/>
    <x v="1"/>
    <n v="2788"/>
    <n v="441"/>
    <n v="1085"/>
    <n v="76"/>
    <n v="4238"/>
    <n v="0.36007550731477111"/>
    <n v="0.10405851816894762"/>
    <n v="0.25601698914582349"/>
  </r>
  <r>
    <x v="10"/>
    <s v="0001-03-000"/>
    <x v="0"/>
    <x v="0"/>
    <s v="10-11"/>
    <x v="2"/>
    <n v="12651"/>
    <n v="1857"/>
    <n v="5098"/>
    <n v="429"/>
    <n v="19177"/>
    <n v="0.36267403660635134"/>
    <n v="9.6834749960890656E-2"/>
    <n v="0.26583928664546069"/>
  </r>
  <r>
    <x v="10"/>
    <s v="0001-03-000"/>
    <x v="0"/>
    <x v="0"/>
    <s v="10-11"/>
    <x v="3"/>
    <n v="6256"/>
    <n v="401"/>
    <n v="973"/>
    <n v="135"/>
    <n v="7495"/>
    <n v="0.18332221480987324"/>
    <n v="5.3502334889926617E-2"/>
    <n v="0.12981987991994662"/>
  </r>
  <r>
    <x v="10"/>
    <s v="0001-03-000"/>
    <x v="0"/>
    <x v="0"/>
    <s v="10-11"/>
    <x v="4"/>
    <n v="10992"/>
    <n v="1525"/>
    <n v="1018"/>
    <n v="180"/>
    <n v="13355"/>
    <n v="0.19041557469112691"/>
    <n v="0.11418944215649569"/>
    <n v="7.622613253463123E-2"/>
  </r>
  <r>
    <x v="11"/>
    <s v="0001-03-000"/>
    <x v="0"/>
    <x v="0"/>
    <s v="11-12"/>
    <x v="0"/>
    <n v="1648"/>
    <n v="79"/>
    <n v="162"/>
    <n v="14"/>
    <n v="1875"/>
    <n v="0.12853333333333333"/>
    <n v="4.2133333333333335E-2"/>
    <n v="8.6400000000000005E-2"/>
  </r>
  <r>
    <x v="11"/>
    <s v="0001-03-000"/>
    <x v="0"/>
    <x v="0"/>
    <s v="11-12"/>
    <x v="1"/>
    <n v="2767"/>
    <n v="423"/>
    <n v="1019"/>
    <n v="79"/>
    <n v="4130"/>
    <n v="0.34915254237288135"/>
    <n v="0.10242130750605327"/>
    <n v="0.24673123486682808"/>
  </r>
  <r>
    <x v="11"/>
    <s v="0001-03-000"/>
    <x v="0"/>
    <x v="0"/>
    <s v="11-12"/>
    <x v="2"/>
    <n v="12265"/>
    <n v="1890"/>
    <n v="5496"/>
    <n v="406"/>
    <n v="19245"/>
    <n v="0.38378799688230708"/>
    <n v="9.8207326578332033E-2"/>
    <n v="0.28558067030397505"/>
  </r>
  <r>
    <x v="11"/>
    <s v="0001-03-000"/>
    <x v="0"/>
    <x v="0"/>
    <s v="11-12"/>
    <x v="3"/>
    <n v="5720"/>
    <n v="509"/>
    <n v="1117"/>
    <n v="96"/>
    <n v="7250"/>
    <n v="0.22427586206896552"/>
    <n v="7.0206896551724143E-2"/>
    <n v="0.15406896551724139"/>
  </r>
  <r>
    <x v="11"/>
    <s v="0001-03-000"/>
    <x v="0"/>
    <x v="0"/>
    <s v="11-12"/>
    <x v="4"/>
    <n v="12036"/>
    <n v="1610"/>
    <n v="1077"/>
    <n v="219"/>
    <n v="14504"/>
    <n v="0.18525923883066739"/>
    <n v="0.111003861003861"/>
    <n v="7.4255377826806399E-2"/>
  </r>
  <r>
    <x v="12"/>
    <s v="0001-03-000"/>
    <x v="0"/>
    <x v="0"/>
    <s v="12-13"/>
    <x v="0"/>
    <n v="1705"/>
    <n v="76"/>
    <n v="127"/>
    <n v="24"/>
    <n v="1884"/>
    <n v="0.10774946921443737"/>
    <n v="4.0339702760084924E-2"/>
    <n v="6.7409766454352441E-2"/>
  </r>
  <r>
    <x v="12"/>
    <s v="0001-03-000"/>
    <x v="0"/>
    <x v="0"/>
    <s v="12-13"/>
    <x v="1"/>
    <n v="2689"/>
    <n v="453"/>
    <n v="1027"/>
    <n v="84"/>
    <n v="4085"/>
    <n v="0.36230110159118728"/>
    <n v="0.11089351285189719"/>
    <n v="0.25140758873929009"/>
  </r>
  <r>
    <x v="12"/>
    <s v="0001-03-000"/>
    <x v="0"/>
    <x v="0"/>
    <s v="12-13"/>
    <x v="2"/>
    <n v="12738"/>
    <n v="1886"/>
    <n v="5995"/>
    <n v="433"/>
    <n v="20186"/>
    <n v="0.39041910234816207"/>
    <n v="9.3431090855048055E-2"/>
    <n v="0.29698801149311405"/>
  </r>
  <r>
    <x v="12"/>
    <s v="0001-03-000"/>
    <x v="0"/>
    <x v="0"/>
    <s v="12-13"/>
    <x v="3"/>
    <n v="5177"/>
    <n v="551"/>
    <n v="1237"/>
    <n v="75"/>
    <n v="6890"/>
    <n v="0.2595065312046444"/>
    <n v="7.9970972423802619E-2"/>
    <n v="0.17953555878084179"/>
  </r>
  <r>
    <x v="12"/>
    <s v="0001-03-000"/>
    <x v="0"/>
    <x v="0"/>
    <s v="12-13"/>
    <x v="4"/>
    <n v="12953"/>
    <n v="1660"/>
    <n v="1292"/>
    <n v="235"/>
    <n v="15670"/>
    <n v="0.18838544990427569"/>
    <n v="0.10593490746649649"/>
    <n v="8.245054243777919E-2"/>
  </r>
  <r>
    <x v="13"/>
    <s v="0001-03-000"/>
    <x v="0"/>
    <x v="0"/>
    <s v="13-14"/>
    <x v="0"/>
    <n v="1558"/>
    <n v="83"/>
    <n v="156"/>
    <n v="13"/>
    <n v="1784"/>
    <n v="0.13396860986547085"/>
    <n v="4.6524663677130047E-2"/>
    <n v="8.744394618834081E-2"/>
  </r>
  <r>
    <x v="13"/>
    <s v="0001-03-000"/>
    <x v="0"/>
    <x v="0"/>
    <s v="13-14"/>
    <x v="1"/>
    <n v="2609"/>
    <n v="485"/>
    <n v="1041"/>
    <n v="68"/>
    <n v="4067"/>
    <n v="0.37521514629948366"/>
    <n v="0.11925252028522253"/>
    <n v="0.25596262601426112"/>
  </r>
  <r>
    <x v="13"/>
    <s v="0001-03-000"/>
    <x v="0"/>
    <x v="0"/>
    <s v="13-14"/>
    <x v="2"/>
    <n v="13379"/>
    <n v="2038"/>
    <n v="5812"/>
    <n v="438"/>
    <n v="20791"/>
    <n v="0.37756721658409886"/>
    <n v="9.8023183108075604E-2"/>
    <n v="0.2795440334760233"/>
  </r>
  <r>
    <x v="13"/>
    <s v="0001-03-000"/>
    <x v="0"/>
    <x v="0"/>
    <s v="13-14"/>
    <x v="3"/>
    <n v="6723"/>
    <n v="626"/>
    <n v="1532"/>
    <n v="112"/>
    <n v="8769"/>
    <n v="0.24609419546128408"/>
    <n v="7.1387843539742271E-2"/>
    <n v="0.1747063519215418"/>
  </r>
  <r>
    <x v="13"/>
    <s v="0001-03-000"/>
    <x v="0"/>
    <x v="0"/>
    <s v="13-14"/>
    <x v="4"/>
    <n v="12014"/>
    <n v="1601"/>
    <n v="1309"/>
    <n v="207"/>
    <n v="14717"/>
    <n v="0.19773051573010803"/>
    <n v="0.10878575796697697"/>
    <n v="8.8944757763131072E-2"/>
  </r>
  <r>
    <x v="14"/>
    <s v="0001-03-000"/>
    <x v="0"/>
    <x v="0"/>
    <s v="14-15"/>
    <x v="0"/>
    <n v="1439"/>
    <n v="101"/>
    <n v="174"/>
    <n v="22"/>
    <n v="1692"/>
    <n v="0.16252955082742318"/>
    <n v="5.9692671394799057E-2"/>
    <n v="0.10283687943262411"/>
  </r>
  <r>
    <x v="14"/>
    <s v="0001-03-000"/>
    <x v="0"/>
    <x v="0"/>
    <s v="14-15"/>
    <x v="1"/>
    <n v="2485"/>
    <n v="490"/>
    <n v="979"/>
    <n v="76"/>
    <n v="3878"/>
    <n v="0.37880350696235171"/>
    <n v="0.1263537906137184"/>
    <n v="0.25244971634863334"/>
  </r>
  <r>
    <x v="14"/>
    <s v="0001-03-000"/>
    <x v="0"/>
    <x v="0"/>
    <s v="14-15"/>
    <x v="2"/>
    <n v="13472"/>
    <n v="2067"/>
    <n v="6399"/>
    <n v="447"/>
    <n v="21491"/>
    <n v="0.39393234377181147"/>
    <n v="9.6179796193755523E-2"/>
    <n v="0.29775254757805591"/>
  </r>
  <r>
    <x v="14"/>
    <s v="0001-03-000"/>
    <x v="0"/>
    <x v="0"/>
    <s v="14-15"/>
    <x v="3"/>
    <n v="6788"/>
    <n v="660"/>
    <n v="1911"/>
    <n v="120"/>
    <n v="9239"/>
    <n v="0.27827686979110294"/>
    <n v="7.1436302630154783E-2"/>
    <n v="0.20684056716094815"/>
  </r>
  <r>
    <x v="14"/>
    <s v="0001-03-000"/>
    <x v="0"/>
    <x v="0"/>
    <s v="14-15"/>
    <x v="4"/>
    <n v="12220"/>
    <n v="1582"/>
    <n v="1396"/>
    <n v="194"/>
    <n v="15004"/>
    <n v="0.19848040522527327"/>
    <n v="0.10543854972007465"/>
    <n v="9.3041855505198612E-2"/>
  </r>
  <r>
    <x v="15"/>
    <s v="0001-03-000"/>
    <x v="0"/>
    <x v="0"/>
    <s v="15-16"/>
    <x v="0"/>
    <n v="1388"/>
    <n v="104"/>
    <n v="208"/>
    <n v="14"/>
    <n v="1686"/>
    <n v="0.18505338078291814"/>
    <n v="6.1684460260972719E-2"/>
    <n v="0.12336892052194544"/>
  </r>
  <r>
    <x v="15"/>
    <s v="0001-03-000"/>
    <x v="0"/>
    <x v="0"/>
    <s v="15-16"/>
    <x v="1"/>
    <n v="2372"/>
    <n v="527"/>
    <n v="1078"/>
    <n v="66"/>
    <n v="3911"/>
    <n v="0.41038097673229351"/>
    <n v="0.13474814625415496"/>
    <n v="0.27563283047813858"/>
  </r>
  <r>
    <x v="15"/>
    <s v="0001-03-000"/>
    <x v="0"/>
    <x v="0"/>
    <s v="15-16"/>
    <x v="2"/>
    <n v="13721"/>
    <n v="2203"/>
    <n v="6852"/>
    <n v="403"/>
    <n v="22373"/>
    <n v="0.40472891431636349"/>
    <n v="9.8466902069458725E-2"/>
    <n v="0.30626201224690475"/>
  </r>
  <r>
    <x v="15"/>
    <s v="0001-03-000"/>
    <x v="0"/>
    <x v="0"/>
    <s v="15-16"/>
    <x v="3"/>
    <n v="6563"/>
    <n v="693"/>
    <n v="2162"/>
    <n v="117"/>
    <n v="9301"/>
    <n v="0.30695624126438015"/>
    <n v="7.4508117406730454E-2"/>
    <n v="0.23244812385764971"/>
  </r>
  <r>
    <x v="15"/>
    <s v="0001-03-000"/>
    <x v="0"/>
    <x v="0"/>
    <s v="15-16"/>
    <x v="4"/>
    <n v="12601"/>
    <n v="1574"/>
    <n v="1433"/>
    <n v="249"/>
    <n v="15359"/>
    <n v="0.19578097532391431"/>
    <n v="0.1024806302493652"/>
    <n v="9.3300345074549124E-2"/>
  </r>
  <r>
    <x v="16"/>
    <s v="0001-03-000"/>
    <x v="0"/>
    <x v="0"/>
    <s v="16-17"/>
    <x v="0"/>
    <n v="1358"/>
    <n v="114"/>
    <n v="211"/>
    <n v="10"/>
    <n v="1673"/>
    <n v="0.19426180514046623"/>
    <n v="6.8141063956963538E-2"/>
    <n v="0.12612074118350269"/>
  </r>
  <r>
    <x v="16"/>
    <s v="0001-03-000"/>
    <x v="0"/>
    <x v="0"/>
    <s v="16-17"/>
    <x v="1"/>
    <n v="2245"/>
    <n v="493"/>
    <n v="1158"/>
    <n v="48"/>
    <n v="3848"/>
    <n v="0.42905405405405406"/>
    <n v="0.12811850311850312"/>
    <n v="0.30093555093555091"/>
  </r>
  <r>
    <x v="16"/>
    <s v="0001-03-000"/>
    <x v="0"/>
    <x v="0"/>
    <s v="16-17"/>
    <x v="2"/>
    <n v="13758"/>
    <n v="2371"/>
    <n v="6951"/>
    <n v="353"/>
    <n v="22727"/>
    <n v="0.41017292207506489"/>
    <n v="0.10432525190302283"/>
    <n v="0.30584767017204206"/>
  </r>
  <r>
    <x v="16"/>
    <s v="0001-03-000"/>
    <x v="0"/>
    <x v="0"/>
    <s v="16-17"/>
    <x v="3"/>
    <n v="6536"/>
    <n v="730"/>
    <n v="2215"/>
    <n v="94"/>
    <n v="9387"/>
    <n v="0.31373175668477682"/>
    <n v="7.7767124746990518E-2"/>
    <n v="0.2359646319377863"/>
  </r>
  <r>
    <x v="16"/>
    <s v="0001-03-000"/>
    <x v="0"/>
    <x v="0"/>
    <s v="16-17"/>
    <x v="4"/>
    <n v="12641"/>
    <n v="1514"/>
    <n v="1469"/>
    <n v="217"/>
    <n v="15407"/>
    <n v="0.1936132926591809"/>
    <n v="9.8267021483741154E-2"/>
    <n v="9.5346271175439729E-2"/>
  </r>
  <r>
    <x v="17"/>
    <s v="0001-03-000"/>
    <x v="0"/>
    <x v="0"/>
    <s v="99-00"/>
    <x v="0"/>
    <n v="2401"/>
    <n v="13"/>
    <n v="332"/>
    <n v="6"/>
    <n v="2740"/>
    <n v="0.1259124087591241"/>
    <n v="4.7445255474452552E-3"/>
    <n v="0.12116788321167883"/>
  </r>
  <r>
    <x v="17"/>
    <s v="0001-03-000"/>
    <x v="0"/>
    <x v="0"/>
    <s v="99-00"/>
    <x v="1"/>
    <n v="7134"/>
    <n v="57"/>
    <n v="29"/>
    <n v="6"/>
    <n v="7214"/>
    <n v="1.1921264208483504E-2"/>
    <n v="7.9013030219018572E-3"/>
    <n v="4.0199611865816467E-3"/>
  </r>
  <r>
    <x v="17"/>
    <s v="0001-03-000"/>
    <x v="0"/>
    <x v="0"/>
    <s v="99-00"/>
    <x v="2"/>
    <n v="21307"/>
    <n v="273"/>
    <n v="960"/>
    <n v="150"/>
    <n v="22390"/>
    <n v="5.5069227333631086E-2"/>
    <n v="1.2192943278249218E-2"/>
    <n v="4.2876284055381866E-2"/>
  </r>
  <r>
    <x v="17"/>
    <s v="0001-03-000"/>
    <x v="0"/>
    <x v="0"/>
    <s v="99-00"/>
    <x v="3"/>
    <n v="4044"/>
    <n v="56"/>
    <n v="35"/>
    <n v="6"/>
    <n v="4129"/>
    <n v="2.2039234681520949E-2"/>
    <n v="1.3562605957859046E-2"/>
    <n v="8.4766287236619029E-3"/>
  </r>
  <r>
    <x v="17"/>
    <s v="0001-03-000"/>
    <x v="0"/>
    <x v="0"/>
    <s v="99-00"/>
    <x v="4"/>
    <n v="14090"/>
    <n v="613"/>
    <n v="215"/>
    <n v="120"/>
    <n v="14798"/>
    <n v="5.5953507230706849E-2"/>
    <n v="4.1424516826598187E-2"/>
    <n v="1.4528990404108664E-2"/>
  </r>
  <r>
    <x v="0"/>
    <s v="0006-03-000"/>
    <x v="1"/>
    <x v="1"/>
    <s v="00-01"/>
    <x v="0"/>
    <n v="22"/>
    <m/>
    <m/>
    <m/>
    <n v="22"/>
    <n v="0"/>
    <n v="0"/>
    <n v="0"/>
  </r>
  <r>
    <x v="0"/>
    <s v="0006-03-000"/>
    <x v="1"/>
    <x v="1"/>
    <s v="00-01"/>
    <x v="1"/>
    <n v="44"/>
    <m/>
    <m/>
    <n v="3"/>
    <n v="41"/>
    <n v="0"/>
    <n v="0"/>
    <n v="0"/>
  </r>
  <r>
    <x v="0"/>
    <s v="0006-03-000"/>
    <x v="1"/>
    <x v="1"/>
    <s v="00-01"/>
    <x v="2"/>
    <n v="78"/>
    <m/>
    <m/>
    <m/>
    <n v="78"/>
    <n v="0"/>
    <n v="0"/>
    <n v="0"/>
  </r>
  <r>
    <x v="0"/>
    <s v="0006-03-000"/>
    <x v="1"/>
    <x v="1"/>
    <s v="00-01"/>
    <x v="3"/>
    <n v="253"/>
    <m/>
    <m/>
    <n v="17"/>
    <n v="236"/>
    <n v="0"/>
    <n v="0"/>
    <n v="0"/>
  </r>
  <r>
    <x v="0"/>
    <s v="0006-03-000"/>
    <x v="1"/>
    <x v="1"/>
    <s v="00-01"/>
    <x v="4"/>
    <n v="3136"/>
    <n v="19"/>
    <m/>
    <n v="195"/>
    <n v="2960"/>
    <n v="6.4189189189189193E-3"/>
    <n v="6.4189189189189193E-3"/>
    <n v="0"/>
  </r>
  <r>
    <x v="1"/>
    <s v="0006-03-000"/>
    <x v="1"/>
    <x v="1"/>
    <s v="01-02"/>
    <x v="0"/>
    <n v="23"/>
    <m/>
    <m/>
    <m/>
    <n v="23"/>
    <n v="0"/>
    <n v="0"/>
    <n v="0"/>
  </r>
  <r>
    <x v="1"/>
    <s v="0006-03-000"/>
    <x v="1"/>
    <x v="1"/>
    <s v="01-02"/>
    <x v="1"/>
    <n v="42"/>
    <n v="4"/>
    <m/>
    <m/>
    <n v="46"/>
    <n v="8.6956521739130432E-2"/>
    <n v="8.6956521739130432E-2"/>
    <n v="0"/>
  </r>
  <r>
    <x v="1"/>
    <s v="0006-03-000"/>
    <x v="1"/>
    <x v="1"/>
    <s v="01-02"/>
    <x v="2"/>
    <n v="93"/>
    <m/>
    <m/>
    <n v="3"/>
    <n v="90"/>
    <n v="0"/>
    <n v="0"/>
    <n v="0"/>
  </r>
  <r>
    <x v="1"/>
    <s v="0006-03-000"/>
    <x v="1"/>
    <x v="1"/>
    <s v="01-02"/>
    <x v="3"/>
    <n v="301"/>
    <m/>
    <m/>
    <n v="36"/>
    <n v="265"/>
    <n v="0"/>
    <n v="0"/>
    <n v="0"/>
  </r>
  <r>
    <x v="1"/>
    <s v="0006-03-000"/>
    <x v="1"/>
    <x v="1"/>
    <s v="01-02"/>
    <x v="4"/>
    <n v="3019"/>
    <n v="13"/>
    <n v="3"/>
    <n v="179"/>
    <n v="2856"/>
    <n v="5.6022408963585435E-3"/>
    <n v="4.5518207282913168E-3"/>
    <n v="1.0504201680672268E-3"/>
  </r>
  <r>
    <x v="2"/>
    <s v="0006-03-000"/>
    <x v="1"/>
    <x v="1"/>
    <s v="02-03"/>
    <x v="0"/>
    <n v="25"/>
    <m/>
    <m/>
    <m/>
    <n v="25"/>
    <n v="0"/>
    <n v="0"/>
    <n v="0"/>
  </r>
  <r>
    <x v="2"/>
    <s v="0006-03-000"/>
    <x v="1"/>
    <x v="1"/>
    <s v="02-03"/>
    <x v="1"/>
    <n v="43"/>
    <n v="3"/>
    <m/>
    <m/>
    <n v="46"/>
    <n v="6.5217391304347824E-2"/>
    <n v="6.5217391304347824E-2"/>
    <n v="0"/>
  </r>
  <r>
    <x v="2"/>
    <s v="0006-03-000"/>
    <x v="1"/>
    <x v="1"/>
    <s v="02-03"/>
    <x v="2"/>
    <n v="108"/>
    <m/>
    <m/>
    <m/>
    <n v="108"/>
    <n v="0"/>
    <n v="0"/>
    <n v="0"/>
  </r>
  <r>
    <x v="2"/>
    <s v="0006-03-000"/>
    <x v="1"/>
    <x v="1"/>
    <s v="02-03"/>
    <x v="3"/>
    <n v="337"/>
    <m/>
    <m/>
    <n v="35"/>
    <n v="302"/>
    <n v="0"/>
    <n v="0"/>
    <n v="0"/>
  </r>
  <r>
    <x v="2"/>
    <s v="0006-03-000"/>
    <x v="1"/>
    <x v="1"/>
    <s v="02-03"/>
    <x v="4"/>
    <n v="2919"/>
    <n v="11"/>
    <n v="3"/>
    <n v="164"/>
    <n v="2769"/>
    <n v="5.055976886962802E-3"/>
    <n v="3.9725532683279165E-3"/>
    <n v="1.0834236186348862E-3"/>
  </r>
  <r>
    <x v="3"/>
    <s v="0006-03-000"/>
    <x v="1"/>
    <x v="1"/>
    <s v="03-04"/>
    <x v="0"/>
    <n v="29"/>
    <m/>
    <m/>
    <m/>
    <n v="29"/>
    <n v="0"/>
    <n v="0"/>
    <n v="0"/>
  </r>
  <r>
    <x v="3"/>
    <s v="0006-03-000"/>
    <x v="1"/>
    <x v="1"/>
    <s v="03-04"/>
    <x v="1"/>
    <n v="45"/>
    <m/>
    <m/>
    <m/>
    <n v="45"/>
    <n v="0"/>
    <n v="0"/>
    <n v="0"/>
  </r>
  <r>
    <x v="3"/>
    <s v="0006-03-000"/>
    <x v="1"/>
    <x v="1"/>
    <s v="03-04"/>
    <x v="2"/>
    <n v="140"/>
    <m/>
    <m/>
    <n v="6"/>
    <n v="134"/>
    <n v="0"/>
    <n v="0"/>
    <n v="0"/>
  </r>
  <r>
    <x v="3"/>
    <s v="0006-03-000"/>
    <x v="1"/>
    <x v="1"/>
    <s v="03-04"/>
    <x v="3"/>
    <n v="368"/>
    <m/>
    <m/>
    <n v="28"/>
    <n v="340"/>
    <n v="0"/>
    <n v="0"/>
    <n v="0"/>
  </r>
  <r>
    <x v="3"/>
    <s v="0006-03-000"/>
    <x v="1"/>
    <x v="1"/>
    <s v="03-04"/>
    <x v="4"/>
    <n v="2787"/>
    <n v="10"/>
    <n v="5"/>
    <n v="163"/>
    <n v="2639"/>
    <n v="5.6839712012125808E-3"/>
    <n v="3.7893141341417205E-3"/>
    <n v="1.8946570670708603E-3"/>
  </r>
  <r>
    <x v="4"/>
    <s v="0006-03-000"/>
    <x v="1"/>
    <x v="1"/>
    <s v="04-05"/>
    <x v="0"/>
    <n v="34"/>
    <m/>
    <m/>
    <m/>
    <n v="34"/>
    <n v="0"/>
    <n v="0"/>
    <n v="0"/>
  </r>
  <r>
    <x v="4"/>
    <s v="0006-03-000"/>
    <x v="1"/>
    <x v="1"/>
    <s v="04-05"/>
    <x v="1"/>
    <n v="50"/>
    <m/>
    <n v="8"/>
    <m/>
    <n v="58"/>
    <n v="0.13793103448275862"/>
    <n v="0"/>
    <n v="0.13793103448275862"/>
  </r>
  <r>
    <x v="4"/>
    <s v="0006-03-000"/>
    <x v="1"/>
    <x v="1"/>
    <s v="04-05"/>
    <x v="2"/>
    <n v="159"/>
    <n v="9"/>
    <n v="3"/>
    <n v="12"/>
    <n v="159"/>
    <n v="7.5471698113207544E-2"/>
    <n v="5.6603773584905662E-2"/>
    <n v="1.8867924528301886E-2"/>
  </r>
  <r>
    <x v="4"/>
    <s v="0006-03-000"/>
    <x v="1"/>
    <x v="1"/>
    <s v="04-05"/>
    <x v="3"/>
    <n v="416"/>
    <n v="6"/>
    <n v="4"/>
    <n v="24"/>
    <n v="402"/>
    <n v="2.4875621890547265E-2"/>
    <n v="1.4925373134328358E-2"/>
    <n v="9.9502487562189053E-3"/>
  </r>
  <r>
    <x v="4"/>
    <s v="0006-03-000"/>
    <x v="1"/>
    <x v="1"/>
    <s v="04-05"/>
    <x v="4"/>
    <n v="2546"/>
    <n v="11"/>
    <n v="26"/>
    <n v="162"/>
    <n v="2421"/>
    <n v="1.5282940933498555E-2"/>
    <n v="4.543577034283354E-3"/>
    <n v="1.0739363899215201E-2"/>
  </r>
  <r>
    <x v="5"/>
    <s v="0006-03-000"/>
    <x v="1"/>
    <x v="1"/>
    <s v="05-06"/>
    <x v="0"/>
    <n v="35"/>
    <m/>
    <m/>
    <m/>
    <n v="35"/>
    <n v="0"/>
    <n v="0"/>
    <n v="0"/>
  </r>
  <r>
    <x v="5"/>
    <s v="0006-03-000"/>
    <x v="1"/>
    <x v="1"/>
    <s v="05-06"/>
    <x v="1"/>
    <n v="40"/>
    <m/>
    <m/>
    <m/>
    <n v="40"/>
    <n v="0"/>
    <n v="0"/>
    <n v="0"/>
  </r>
  <r>
    <x v="5"/>
    <s v="0006-03-000"/>
    <x v="1"/>
    <x v="1"/>
    <s v="05-06"/>
    <x v="2"/>
    <n v="255"/>
    <n v="5"/>
    <n v="3"/>
    <n v="11"/>
    <n v="252"/>
    <n v="3.1746031746031744E-2"/>
    <n v="1.984126984126984E-2"/>
    <n v="1.1904761904761904E-2"/>
  </r>
  <r>
    <x v="5"/>
    <s v="0006-03-000"/>
    <x v="1"/>
    <x v="1"/>
    <s v="05-06"/>
    <x v="3"/>
    <n v="506"/>
    <n v="3"/>
    <m/>
    <n v="38"/>
    <n v="471"/>
    <n v="6.369426751592357E-3"/>
    <n v="6.369426751592357E-3"/>
    <n v="0"/>
  </r>
  <r>
    <x v="5"/>
    <s v="0006-03-000"/>
    <x v="1"/>
    <x v="1"/>
    <s v="05-06"/>
    <x v="4"/>
    <n v="2415"/>
    <n v="11"/>
    <n v="18"/>
    <n v="176"/>
    <n v="2268"/>
    <n v="1.2786596119929453E-2"/>
    <n v="4.8500881834215165E-3"/>
    <n v="7.9365079365079361E-3"/>
  </r>
  <r>
    <x v="6"/>
    <s v="0006-03-000"/>
    <x v="1"/>
    <x v="1"/>
    <s v="06-07"/>
    <x v="0"/>
    <n v="34"/>
    <m/>
    <m/>
    <m/>
    <n v="34"/>
    <n v="0"/>
    <n v="0"/>
    <n v="0"/>
  </r>
  <r>
    <x v="6"/>
    <s v="0006-03-000"/>
    <x v="1"/>
    <x v="1"/>
    <s v="06-07"/>
    <x v="1"/>
    <n v="43"/>
    <m/>
    <m/>
    <m/>
    <n v="43"/>
    <n v="0"/>
    <n v="0"/>
    <n v="0"/>
  </r>
  <r>
    <x v="6"/>
    <s v="0006-03-000"/>
    <x v="1"/>
    <x v="1"/>
    <s v="06-07"/>
    <x v="2"/>
    <n v="229"/>
    <n v="9"/>
    <n v="5"/>
    <n v="15"/>
    <n v="228"/>
    <n v="6.1403508771929821E-2"/>
    <n v="3.9473684210526314E-2"/>
    <n v="2.1929824561403508E-2"/>
  </r>
  <r>
    <x v="6"/>
    <s v="0006-03-000"/>
    <x v="1"/>
    <x v="1"/>
    <s v="06-07"/>
    <x v="3"/>
    <n v="535"/>
    <n v="8"/>
    <n v="5"/>
    <n v="49"/>
    <n v="499"/>
    <n v="2.6052104208416832E-2"/>
    <n v="1.6032064128256512E-2"/>
    <n v="1.002004008016032E-2"/>
  </r>
  <r>
    <x v="6"/>
    <s v="0006-03-000"/>
    <x v="1"/>
    <x v="1"/>
    <s v="06-07"/>
    <x v="4"/>
    <n v="2405"/>
    <n v="20"/>
    <n v="20"/>
    <n v="255"/>
    <n v="2190"/>
    <n v="1.8264840182648401E-2"/>
    <n v="9.1324200913242004E-3"/>
    <n v="9.1324200913242004E-3"/>
  </r>
  <r>
    <x v="7"/>
    <s v="0006-03-000"/>
    <x v="1"/>
    <x v="1"/>
    <s v="07-08"/>
    <x v="0"/>
    <n v="28"/>
    <m/>
    <m/>
    <m/>
    <n v="28"/>
    <n v="0"/>
    <n v="0"/>
    <n v="0"/>
  </r>
  <r>
    <x v="7"/>
    <s v="0006-03-000"/>
    <x v="1"/>
    <x v="1"/>
    <s v="07-08"/>
    <x v="1"/>
    <n v="48"/>
    <n v="3"/>
    <m/>
    <m/>
    <n v="51"/>
    <n v="5.8823529411764705E-2"/>
    <n v="5.8823529411764705E-2"/>
    <n v="0"/>
  </r>
  <r>
    <x v="7"/>
    <s v="0006-03-000"/>
    <x v="1"/>
    <x v="1"/>
    <s v="07-08"/>
    <x v="2"/>
    <n v="237"/>
    <n v="19"/>
    <m/>
    <n v="24"/>
    <n v="232"/>
    <n v="8.1896551724137928E-2"/>
    <n v="8.1896551724137928E-2"/>
    <n v="0"/>
  </r>
  <r>
    <x v="7"/>
    <s v="0006-03-000"/>
    <x v="1"/>
    <x v="1"/>
    <s v="07-08"/>
    <x v="3"/>
    <n v="598"/>
    <n v="27"/>
    <n v="3"/>
    <n v="61"/>
    <n v="567"/>
    <n v="5.2910052910052907E-2"/>
    <n v="4.7619047619047616E-2"/>
    <n v="5.2910052910052907E-3"/>
  </r>
  <r>
    <x v="7"/>
    <s v="0006-03-000"/>
    <x v="1"/>
    <x v="1"/>
    <s v="07-08"/>
    <x v="4"/>
    <n v="2410"/>
    <n v="41"/>
    <n v="22"/>
    <n v="295"/>
    <n v="2178"/>
    <n v="2.8925619834710745E-2"/>
    <n v="1.8824609733700644E-2"/>
    <n v="1.0101010101010102E-2"/>
  </r>
  <r>
    <x v="8"/>
    <s v="0006-03-000"/>
    <x v="1"/>
    <x v="1"/>
    <s v="08-09"/>
    <x v="0"/>
    <n v="36"/>
    <m/>
    <m/>
    <m/>
    <n v="36"/>
    <n v="0"/>
    <n v="0"/>
    <n v="0"/>
  </r>
  <r>
    <x v="8"/>
    <s v="0006-03-000"/>
    <x v="1"/>
    <x v="1"/>
    <s v="08-09"/>
    <x v="1"/>
    <n v="66"/>
    <m/>
    <m/>
    <m/>
    <n v="66"/>
    <n v="0"/>
    <n v="0"/>
    <n v="0"/>
  </r>
  <r>
    <x v="8"/>
    <s v="0006-03-000"/>
    <x v="1"/>
    <x v="1"/>
    <s v="08-09"/>
    <x v="2"/>
    <n v="234"/>
    <n v="24"/>
    <m/>
    <n v="18"/>
    <n v="240"/>
    <n v="0.1"/>
    <n v="0.1"/>
    <n v="0"/>
  </r>
  <r>
    <x v="8"/>
    <s v="0006-03-000"/>
    <x v="1"/>
    <x v="1"/>
    <s v="08-09"/>
    <x v="3"/>
    <n v="638"/>
    <n v="25"/>
    <n v="3"/>
    <n v="85"/>
    <n v="581"/>
    <n v="4.8192771084337352E-2"/>
    <n v="4.3029259896729774E-2"/>
    <n v="5.1635111876075735E-3"/>
  </r>
  <r>
    <x v="8"/>
    <s v="0006-03-000"/>
    <x v="1"/>
    <x v="1"/>
    <s v="08-09"/>
    <x v="4"/>
    <n v="2356"/>
    <n v="41"/>
    <n v="20"/>
    <n v="343"/>
    <n v="2074"/>
    <n v="2.9411764705882353E-2"/>
    <n v="1.9768563162970106E-2"/>
    <n v="9.643201542912247E-3"/>
  </r>
  <r>
    <x v="9"/>
    <s v="0006-03-000"/>
    <x v="1"/>
    <x v="1"/>
    <s v="09-10"/>
    <x v="0"/>
    <n v="36"/>
    <m/>
    <m/>
    <m/>
    <n v="36"/>
    <n v="0"/>
    <n v="0"/>
    <n v="0"/>
  </r>
  <r>
    <x v="9"/>
    <s v="0006-03-000"/>
    <x v="1"/>
    <x v="1"/>
    <s v="09-10"/>
    <x v="1"/>
    <n v="84"/>
    <m/>
    <m/>
    <n v="4"/>
    <n v="80"/>
    <n v="0"/>
    <n v="0"/>
    <n v="0"/>
  </r>
  <r>
    <x v="9"/>
    <s v="0006-03-000"/>
    <x v="1"/>
    <x v="1"/>
    <s v="09-10"/>
    <x v="2"/>
    <n v="263"/>
    <n v="33"/>
    <m/>
    <n v="36"/>
    <n v="260"/>
    <n v="0.12692307692307692"/>
    <n v="0.12692307692307692"/>
    <n v="0"/>
  </r>
  <r>
    <x v="9"/>
    <s v="0006-03-000"/>
    <x v="1"/>
    <x v="1"/>
    <s v="09-10"/>
    <x v="3"/>
    <n v="666"/>
    <n v="29"/>
    <n v="8"/>
    <n v="144"/>
    <n v="559"/>
    <n v="6.6189624329159216E-2"/>
    <n v="5.1878354203935599E-2"/>
    <n v="1.4311270125223614E-2"/>
  </r>
  <r>
    <x v="9"/>
    <s v="0006-03-000"/>
    <x v="1"/>
    <x v="1"/>
    <s v="09-10"/>
    <x v="4"/>
    <n v="2242"/>
    <n v="60"/>
    <n v="42"/>
    <n v="330"/>
    <n v="2014"/>
    <n v="5.0645481628599803E-2"/>
    <n v="2.9791459781529295E-2"/>
    <n v="2.0854021847070508E-2"/>
  </r>
  <r>
    <x v="10"/>
    <s v="0006-03-000"/>
    <x v="1"/>
    <x v="1"/>
    <s v="10-11"/>
    <x v="0"/>
    <n v="37"/>
    <m/>
    <m/>
    <m/>
    <n v="37"/>
    <n v="0"/>
    <n v="0"/>
    <n v="0"/>
  </r>
  <r>
    <x v="10"/>
    <s v="0006-03-000"/>
    <x v="1"/>
    <x v="1"/>
    <s v="10-11"/>
    <x v="1"/>
    <n v="78"/>
    <m/>
    <m/>
    <m/>
    <n v="78"/>
    <n v="0"/>
    <n v="0"/>
    <n v="0"/>
  </r>
  <r>
    <x v="10"/>
    <s v="0006-03-000"/>
    <x v="1"/>
    <x v="1"/>
    <s v="10-11"/>
    <x v="2"/>
    <n v="282"/>
    <n v="28"/>
    <m/>
    <n v="41"/>
    <n v="269"/>
    <n v="0.10408921933085502"/>
    <n v="0.10408921933085502"/>
    <n v="0"/>
  </r>
  <r>
    <x v="10"/>
    <s v="0006-03-000"/>
    <x v="1"/>
    <x v="1"/>
    <s v="10-11"/>
    <x v="3"/>
    <n v="654"/>
    <n v="49"/>
    <n v="7"/>
    <n v="143"/>
    <n v="567"/>
    <n v="9.8765432098765427E-2"/>
    <n v="8.6419753086419748E-2"/>
    <n v="1.2345679012345678E-2"/>
  </r>
  <r>
    <x v="10"/>
    <s v="0006-03-000"/>
    <x v="1"/>
    <x v="1"/>
    <s v="10-11"/>
    <x v="4"/>
    <n v="2174"/>
    <n v="105"/>
    <n v="41"/>
    <n v="348"/>
    <n v="1972"/>
    <n v="7.4036511156186618E-2"/>
    <n v="5.3245436105476676E-2"/>
    <n v="2.0791075050709939E-2"/>
  </r>
  <r>
    <x v="11"/>
    <s v="0006-03-000"/>
    <x v="1"/>
    <x v="1"/>
    <s v="11-12"/>
    <x v="0"/>
    <n v="38"/>
    <m/>
    <m/>
    <m/>
    <n v="38"/>
    <n v="0"/>
    <n v="0"/>
    <n v="0"/>
  </r>
  <r>
    <x v="11"/>
    <s v="0006-03-000"/>
    <x v="1"/>
    <x v="1"/>
    <s v="11-12"/>
    <x v="1"/>
    <n v="62"/>
    <n v="3"/>
    <m/>
    <n v="8"/>
    <n v="57"/>
    <n v="5.2631578947368418E-2"/>
    <n v="5.2631578947368418E-2"/>
    <n v="0"/>
  </r>
  <r>
    <x v="11"/>
    <s v="0006-03-000"/>
    <x v="1"/>
    <x v="1"/>
    <s v="11-12"/>
    <x v="2"/>
    <n v="311"/>
    <n v="31"/>
    <m/>
    <n v="47"/>
    <n v="295"/>
    <n v="0.10508474576271186"/>
    <n v="0.10508474576271186"/>
    <n v="0"/>
  </r>
  <r>
    <x v="11"/>
    <s v="0006-03-000"/>
    <x v="1"/>
    <x v="1"/>
    <s v="11-12"/>
    <x v="3"/>
    <n v="696"/>
    <n v="55"/>
    <n v="15"/>
    <n v="163"/>
    <n v="603"/>
    <n v="0.11608623548922056"/>
    <n v="9.1210613598673301E-2"/>
    <n v="2.4875621890547265E-2"/>
  </r>
  <r>
    <x v="11"/>
    <s v="0006-03-000"/>
    <x v="1"/>
    <x v="1"/>
    <s v="11-12"/>
    <x v="4"/>
    <n v="2214"/>
    <n v="111"/>
    <n v="36"/>
    <n v="399"/>
    <n v="1962"/>
    <n v="7.492354740061162E-2"/>
    <n v="5.657492354740061E-2"/>
    <n v="1.834862385321101E-2"/>
  </r>
  <r>
    <x v="12"/>
    <s v="0006-03-000"/>
    <x v="1"/>
    <x v="1"/>
    <s v="12-13"/>
    <x v="0"/>
    <n v="35"/>
    <n v="7"/>
    <m/>
    <m/>
    <n v="42"/>
    <n v="0.16666666666666666"/>
    <n v="0.16666666666666666"/>
    <n v="0"/>
  </r>
  <r>
    <x v="12"/>
    <s v="0006-03-000"/>
    <x v="1"/>
    <x v="1"/>
    <s v="12-13"/>
    <x v="1"/>
    <n v="67"/>
    <m/>
    <m/>
    <n v="5"/>
    <n v="62"/>
    <n v="0"/>
    <n v="0"/>
    <n v="0"/>
  </r>
  <r>
    <x v="12"/>
    <s v="0006-03-000"/>
    <x v="1"/>
    <x v="1"/>
    <s v="12-13"/>
    <x v="2"/>
    <n v="354"/>
    <n v="43"/>
    <n v="3"/>
    <n v="44"/>
    <n v="356"/>
    <n v="0.12921348314606743"/>
    <n v="0.12078651685393259"/>
    <n v="8.4269662921348312E-3"/>
  </r>
  <r>
    <x v="12"/>
    <s v="0006-03-000"/>
    <x v="1"/>
    <x v="1"/>
    <s v="12-13"/>
    <x v="3"/>
    <n v="749"/>
    <n v="55"/>
    <n v="7"/>
    <n v="176"/>
    <n v="635"/>
    <n v="9.763779527559055E-2"/>
    <n v="8.6614173228346455E-2"/>
    <n v="1.1023622047244094E-2"/>
  </r>
  <r>
    <x v="12"/>
    <s v="0006-03-000"/>
    <x v="1"/>
    <x v="1"/>
    <s v="12-13"/>
    <x v="4"/>
    <n v="2166"/>
    <n v="121"/>
    <n v="21"/>
    <n v="431"/>
    <n v="1877"/>
    <n v="7.5652637187000535E-2"/>
    <n v="6.4464571124134257E-2"/>
    <n v="1.1188066062866276E-2"/>
  </r>
  <r>
    <x v="13"/>
    <s v="0006-03-000"/>
    <x v="1"/>
    <x v="1"/>
    <s v="13-14"/>
    <x v="0"/>
    <n v="41"/>
    <n v="3"/>
    <m/>
    <n v="3"/>
    <n v="41"/>
    <n v="7.3170731707317069E-2"/>
    <n v="7.3170731707317069E-2"/>
    <n v="0"/>
  </r>
  <r>
    <x v="13"/>
    <s v="0006-03-000"/>
    <x v="1"/>
    <x v="1"/>
    <s v="13-14"/>
    <x v="1"/>
    <n v="77"/>
    <n v="6"/>
    <m/>
    <n v="7"/>
    <n v="76"/>
    <n v="7.8947368421052627E-2"/>
    <n v="7.8947368421052627E-2"/>
    <n v="0"/>
  </r>
  <r>
    <x v="13"/>
    <s v="0006-03-000"/>
    <x v="1"/>
    <x v="1"/>
    <s v="13-14"/>
    <x v="2"/>
    <n v="373"/>
    <n v="45"/>
    <n v="6"/>
    <n v="50"/>
    <n v="374"/>
    <n v="0.13636363636363635"/>
    <n v="0.12032085561497326"/>
    <n v="1.6042780748663103E-2"/>
  </r>
  <r>
    <x v="13"/>
    <s v="0006-03-000"/>
    <x v="1"/>
    <x v="1"/>
    <s v="13-14"/>
    <x v="3"/>
    <n v="808"/>
    <n v="60"/>
    <n v="11"/>
    <n v="184"/>
    <n v="695"/>
    <n v="0.10215827338129496"/>
    <n v="8.6330935251798566E-2"/>
    <n v="1.5827338129496403E-2"/>
  </r>
  <r>
    <x v="13"/>
    <s v="0006-03-000"/>
    <x v="1"/>
    <x v="1"/>
    <s v="13-14"/>
    <x v="4"/>
    <n v="2143"/>
    <n v="150"/>
    <n v="24"/>
    <n v="393"/>
    <n v="1924"/>
    <n v="9.0436590436590442E-2"/>
    <n v="7.7962577962577967E-2"/>
    <n v="1.2474012474012475E-2"/>
  </r>
  <r>
    <x v="14"/>
    <s v="0006-03-000"/>
    <x v="1"/>
    <x v="1"/>
    <s v="14-15"/>
    <x v="0"/>
    <n v="40"/>
    <n v="3"/>
    <m/>
    <n v="3"/>
    <n v="40"/>
    <n v="7.4999999999999997E-2"/>
    <n v="7.4999999999999997E-2"/>
    <n v="0"/>
  </r>
  <r>
    <x v="14"/>
    <s v="0006-03-000"/>
    <x v="1"/>
    <x v="1"/>
    <s v="14-15"/>
    <x v="1"/>
    <n v="83"/>
    <n v="3"/>
    <n v="3"/>
    <n v="8"/>
    <n v="81"/>
    <n v="7.407407407407407E-2"/>
    <n v="3.7037037037037035E-2"/>
    <n v="3.7037037037037035E-2"/>
  </r>
  <r>
    <x v="14"/>
    <s v="0006-03-000"/>
    <x v="1"/>
    <x v="1"/>
    <s v="14-15"/>
    <x v="2"/>
    <n v="363"/>
    <n v="55"/>
    <n v="20"/>
    <n v="55"/>
    <n v="383"/>
    <n v="0.195822454308094"/>
    <n v="0.14360313315926893"/>
    <n v="5.2219321148825062E-2"/>
  </r>
  <r>
    <x v="14"/>
    <s v="0006-03-000"/>
    <x v="1"/>
    <x v="1"/>
    <s v="14-15"/>
    <x v="3"/>
    <n v="869"/>
    <n v="86"/>
    <n v="12"/>
    <n v="184"/>
    <n v="783"/>
    <n v="0.1251596424010217"/>
    <n v="0.10983397190293742"/>
    <n v="1.532567049808429E-2"/>
  </r>
  <r>
    <x v="14"/>
    <s v="0006-03-000"/>
    <x v="1"/>
    <x v="1"/>
    <s v="14-15"/>
    <x v="4"/>
    <n v="2151"/>
    <n v="169"/>
    <n v="30"/>
    <n v="420"/>
    <n v="1930"/>
    <n v="0.10310880829015544"/>
    <n v="8.7564766839378236E-2"/>
    <n v="1.5544041450777202E-2"/>
  </r>
  <r>
    <x v="15"/>
    <s v="0006-03-000"/>
    <x v="1"/>
    <x v="1"/>
    <s v="15-16"/>
    <x v="0"/>
    <n v="33"/>
    <n v="4"/>
    <m/>
    <m/>
    <n v="37"/>
    <n v="0.10810810810810811"/>
    <n v="0.10810810810810811"/>
    <n v="0"/>
  </r>
  <r>
    <x v="15"/>
    <s v="0006-03-000"/>
    <x v="1"/>
    <x v="1"/>
    <s v="15-16"/>
    <x v="1"/>
    <n v="87"/>
    <m/>
    <n v="3"/>
    <n v="7"/>
    <n v="83"/>
    <n v="3.614457831325301E-2"/>
    <n v="0"/>
    <n v="3.614457831325301E-2"/>
  </r>
  <r>
    <x v="15"/>
    <s v="0006-03-000"/>
    <x v="1"/>
    <x v="1"/>
    <s v="15-16"/>
    <x v="2"/>
    <n v="402"/>
    <n v="50"/>
    <n v="11"/>
    <n v="66"/>
    <n v="397"/>
    <n v="0.15365239294710328"/>
    <n v="0.12594458438287154"/>
    <n v="2.7707808564231738E-2"/>
  </r>
  <r>
    <x v="15"/>
    <s v="0006-03-000"/>
    <x v="1"/>
    <x v="1"/>
    <s v="15-16"/>
    <x v="3"/>
    <n v="884"/>
    <n v="86"/>
    <n v="7"/>
    <n v="226"/>
    <n v="751"/>
    <n v="0.12383488681757657"/>
    <n v="0.11451398135818908"/>
    <n v="9.3209054593874838E-3"/>
  </r>
  <r>
    <x v="15"/>
    <s v="0006-03-000"/>
    <x v="1"/>
    <x v="1"/>
    <s v="15-16"/>
    <x v="4"/>
    <n v="2130"/>
    <n v="174"/>
    <n v="38"/>
    <n v="390"/>
    <n v="1952"/>
    <n v="0.10860655737704918"/>
    <n v="8.9139344262295084E-2"/>
    <n v="1.9467213114754099E-2"/>
  </r>
  <r>
    <x v="16"/>
    <s v="0006-03-000"/>
    <x v="1"/>
    <x v="1"/>
    <s v="16-17"/>
    <x v="0"/>
    <n v="38"/>
    <n v="4"/>
    <m/>
    <m/>
    <n v="42"/>
    <n v="9.5238095238095233E-2"/>
    <n v="9.5238095238095233E-2"/>
    <n v="0"/>
  </r>
  <r>
    <x v="16"/>
    <s v="0006-03-000"/>
    <x v="1"/>
    <x v="1"/>
    <s v="16-17"/>
    <x v="1"/>
    <n v="99"/>
    <m/>
    <n v="3"/>
    <n v="11"/>
    <n v="91"/>
    <n v="3.2967032967032968E-2"/>
    <n v="0"/>
    <n v="3.2967032967032968E-2"/>
  </r>
  <r>
    <x v="16"/>
    <s v="0006-03-000"/>
    <x v="1"/>
    <x v="1"/>
    <s v="16-17"/>
    <x v="2"/>
    <n v="417"/>
    <n v="46"/>
    <n v="13"/>
    <n v="65"/>
    <n v="411"/>
    <n v="0.14355231143552311"/>
    <n v="0.11192214111922141"/>
    <n v="3.1630170316301706E-2"/>
  </r>
  <r>
    <x v="16"/>
    <s v="0006-03-000"/>
    <x v="1"/>
    <x v="1"/>
    <s v="16-17"/>
    <x v="3"/>
    <n v="895"/>
    <n v="97"/>
    <n v="19"/>
    <n v="222"/>
    <n v="789"/>
    <n v="0.14702154626108999"/>
    <n v="0.12294043092522181"/>
    <n v="2.4081115335868188E-2"/>
  </r>
  <r>
    <x v="16"/>
    <s v="0006-03-000"/>
    <x v="1"/>
    <x v="1"/>
    <s v="16-17"/>
    <x v="4"/>
    <n v="2140"/>
    <n v="165"/>
    <n v="66"/>
    <n v="386"/>
    <n v="1985"/>
    <n v="0.1163727959697733"/>
    <n v="8.3123425692695208E-2"/>
    <n v="3.3249370277078083E-2"/>
  </r>
  <r>
    <x v="17"/>
    <s v="0006-03-000"/>
    <x v="1"/>
    <x v="1"/>
    <s v="99-00"/>
    <x v="0"/>
    <n v="23"/>
    <m/>
    <m/>
    <m/>
    <n v="23"/>
    <n v="0"/>
    <n v="0"/>
    <n v="0"/>
  </r>
  <r>
    <x v="17"/>
    <s v="0006-03-000"/>
    <x v="1"/>
    <x v="1"/>
    <s v="99-00"/>
    <x v="1"/>
    <n v="34"/>
    <m/>
    <m/>
    <n v="5"/>
    <n v="29"/>
    <n v="0"/>
    <n v="0"/>
    <n v="0"/>
  </r>
  <r>
    <x v="17"/>
    <s v="0006-03-000"/>
    <x v="1"/>
    <x v="1"/>
    <s v="99-00"/>
    <x v="2"/>
    <n v="69"/>
    <n v="3"/>
    <m/>
    <m/>
    <n v="72"/>
    <n v="4.1666666666666664E-2"/>
    <n v="4.1666666666666664E-2"/>
    <n v="0"/>
  </r>
  <r>
    <x v="17"/>
    <s v="0006-03-000"/>
    <x v="1"/>
    <x v="1"/>
    <s v="99-00"/>
    <x v="3"/>
    <n v="208"/>
    <m/>
    <m/>
    <n v="21"/>
    <n v="187"/>
    <n v="0"/>
    <n v="0"/>
    <n v="0"/>
  </r>
  <r>
    <x v="17"/>
    <s v="0006-03-000"/>
    <x v="1"/>
    <x v="1"/>
    <s v="99-00"/>
    <x v="4"/>
    <n v="3214"/>
    <n v="26"/>
    <m/>
    <n v="219"/>
    <n v="3021"/>
    <n v="8.6064217146640185E-3"/>
    <n v="8.6064217146640185E-3"/>
    <n v="0"/>
  </r>
  <r>
    <x v="0"/>
    <s v="0011-01-000"/>
    <x v="2"/>
    <x v="1"/>
    <s v="00-01"/>
    <x v="0"/>
    <n v="482"/>
    <m/>
    <n v="3"/>
    <m/>
    <n v="485"/>
    <n v="6.1855670103092781E-3"/>
    <n v="0"/>
    <n v="6.1855670103092781E-3"/>
  </r>
  <r>
    <x v="0"/>
    <s v="0011-01-000"/>
    <x v="2"/>
    <x v="1"/>
    <s v="00-01"/>
    <x v="1"/>
    <n v="1332"/>
    <n v="6"/>
    <n v="4"/>
    <m/>
    <n v="1342"/>
    <n v="7.4515648286140089E-3"/>
    <n v="4.4709388971684054E-3"/>
    <n v="2.9806259314456036E-3"/>
  </r>
  <r>
    <x v="0"/>
    <s v="0011-01-000"/>
    <x v="2"/>
    <x v="1"/>
    <s v="00-01"/>
    <x v="2"/>
    <n v="1330"/>
    <n v="44"/>
    <n v="13"/>
    <m/>
    <n v="1387"/>
    <n v="4.1095890410958902E-2"/>
    <n v="3.172314347512617E-2"/>
    <n v="9.372746935832732E-3"/>
  </r>
  <r>
    <x v="0"/>
    <s v="0011-01-000"/>
    <x v="2"/>
    <x v="1"/>
    <s v="00-01"/>
    <x v="3"/>
    <n v="573"/>
    <n v="3"/>
    <n v="3"/>
    <m/>
    <n v="579"/>
    <n v="1.0362694300518135E-2"/>
    <n v="5.1813471502590676E-3"/>
    <n v="5.1813471502590676E-3"/>
  </r>
  <r>
    <x v="0"/>
    <s v="0011-01-000"/>
    <x v="2"/>
    <x v="1"/>
    <s v="00-01"/>
    <x v="4"/>
    <n v="37597"/>
    <n v="354"/>
    <n v="382"/>
    <n v="17"/>
    <n v="38316"/>
    <n v="1.920868566656227E-2"/>
    <n v="9.2389602254932673E-3"/>
    <n v="9.9697254410690047E-3"/>
  </r>
  <r>
    <x v="1"/>
    <s v="0011-01-000"/>
    <x v="2"/>
    <x v="1"/>
    <s v="01-02"/>
    <x v="0"/>
    <n v="471"/>
    <m/>
    <n v="9"/>
    <m/>
    <n v="480"/>
    <n v="1.8749999999999999E-2"/>
    <n v="0"/>
    <n v="1.8749999999999999E-2"/>
  </r>
  <r>
    <x v="1"/>
    <s v="0011-01-000"/>
    <x v="2"/>
    <x v="1"/>
    <s v="01-02"/>
    <x v="1"/>
    <n v="1494"/>
    <n v="11"/>
    <m/>
    <m/>
    <n v="1505"/>
    <n v="7.3089700996677737E-3"/>
    <n v="7.3089700996677737E-3"/>
    <n v="0"/>
  </r>
  <r>
    <x v="1"/>
    <s v="0011-01-000"/>
    <x v="2"/>
    <x v="1"/>
    <s v="01-02"/>
    <x v="2"/>
    <n v="1535"/>
    <n v="33"/>
    <n v="14"/>
    <m/>
    <n v="1582"/>
    <n v="2.9709228824273071E-2"/>
    <n v="2.0859671302149177E-2"/>
    <n v="8.8495575221238937E-3"/>
  </r>
  <r>
    <x v="1"/>
    <s v="0011-01-000"/>
    <x v="2"/>
    <x v="1"/>
    <s v="01-02"/>
    <x v="3"/>
    <n v="647"/>
    <n v="4"/>
    <m/>
    <m/>
    <n v="651"/>
    <n v="6.1443932411674347E-3"/>
    <n v="6.1443932411674347E-3"/>
    <n v="0"/>
  </r>
  <r>
    <x v="1"/>
    <s v="0011-01-000"/>
    <x v="2"/>
    <x v="1"/>
    <s v="01-02"/>
    <x v="4"/>
    <n v="37272"/>
    <n v="372"/>
    <n v="388"/>
    <n v="17"/>
    <n v="38015"/>
    <n v="1.9992108378271735E-2"/>
    <n v="9.7856109430487972E-3"/>
    <n v="1.0206497435222938E-2"/>
  </r>
  <r>
    <x v="2"/>
    <s v="0011-01-000"/>
    <x v="2"/>
    <x v="1"/>
    <s v="02-03"/>
    <x v="0"/>
    <n v="597"/>
    <m/>
    <n v="3"/>
    <m/>
    <n v="600"/>
    <n v="5.0000000000000001E-3"/>
    <n v="0"/>
    <n v="5.0000000000000001E-3"/>
  </r>
  <r>
    <x v="2"/>
    <s v="0011-01-000"/>
    <x v="2"/>
    <x v="1"/>
    <s v="02-03"/>
    <x v="1"/>
    <n v="1696"/>
    <n v="18"/>
    <m/>
    <m/>
    <n v="1714"/>
    <n v="1.0501750291715286E-2"/>
    <n v="1.0501750291715286E-2"/>
    <n v="0"/>
  </r>
  <r>
    <x v="2"/>
    <s v="0011-01-000"/>
    <x v="2"/>
    <x v="1"/>
    <s v="02-03"/>
    <x v="2"/>
    <n v="1673"/>
    <n v="56"/>
    <n v="18"/>
    <m/>
    <n v="1747"/>
    <n v="4.2358328563251287E-2"/>
    <n v="3.2054951345163139E-2"/>
    <n v="1.0303377218088151E-2"/>
  </r>
  <r>
    <x v="2"/>
    <s v="0011-01-000"/>
    <x v="2"/>
    <x v="1"/>
    <s v="02-03"/>
    <x v="3"/>
    <n v="764"/>
    <n v="3"/>
    <m/>
    <m/>
    <n v="767"/>
    <n v="3.9113428943937422E-3"/>
    <n v="3.9113428943937422E-3"/>
    <n v="0"/>
  </r>
  <r>
    <x v="2"/>
    <s v="0011-01-000"/>
    <x v="2"/>
    <x v="1"/>
    <s v="02-03"/>
    <x v="4"/>
    <n v="36653"/>
    <n v="400"/>
    <n v="435"/>
    <n v="19"/>
    <n v="37469"/>
    <n v="2.2285089006912381E-2"/>
    <n v="1.0675491739838266E-2"/>
    <n v="1.1609597267074114E-2"/>
  </r>
  <r>
    <x v="3"/>
    <s v="0011-01-000"/>
    <x v="2"/>
    <x v="1"/>
    <s v="03-04"/>
    <x v="0"/>
    <n v="574"/>
    <n v="3"/>
    <n v="6"/>
    <m/>
    <n v="583"/>
    <n v="1.5437392795883362E-2"/>
    <n v="5.1457975986277877E-3"/>
    <n v="1.0291595197255575E-2"/>
  </r>
  <r>
    <x v="3"/>
    <s v="0011-01-000"/>
    <x v="2"/>
    <x v="1"/>
    <s v="03-04"/>
    <x v="1"/>
    <n v="1903"/>
    <n v="35"/>
    <n v="6"/>
    <m/>
    <n v="1944"/>
    <n v="2.1090534979423869E-2"/>
    <n v="1.800411522633745E-2"/>
    <n v="3.0864197530864196E-3"/>
  </r>
  <r>
    <x v="3"/>
    <s v="0011-01-000"/>
    <x v="2"/>
    <x v="1"/>
    <s v="03-04"/>
    <x v="2"/>
    <n v="1994"/>
    <n v="121"/>
    <n v="30"/>
    <m/>
    <n v="2145"/>
    <n v="7.0396270396270402E-2"/>
    <n v="5.6410256410256411E-2"/>
    <n v="1.3986013986013986E-2"/>
  </r>
  <r>
    <x v="3"/>
    <s v="0011-01-000"/>
    <x v="2"/>
    <x v="1"/>
    <s v="03-04"/>
    <x v="3"/>
    <n v="873"/>
    <n v="11"/>
    <n v="3"/>
    <m/>
    <n v="887"/>
    <n v="1.5783540022547914E-2"/>
    <n v="1.2401352874859075E-2"/>
    <n v="3.3821871476888386E-3"/>
  </r>
  <r>
    <x v="3"/>
    <s v="0011-01-000"/>
    <x v="2"/>
    <x v="1"/>
    <s v="03-04"/>
    <x v="4"/>
    <n v="35910"/>
    <n v="524"/>
    <n v="516"/>
    <n v="16"/>
    <n v="36934"/>
    <n v="2.8158336492121083E-2"/>
    <n v="1.4187469540261005E-2"/>
    <n v="1.3970866951860075E-2"/>
  </r>
  <r>
    <x v="4"/>
    <s v="0011-01-000"/>
    <x v="2"/>
    <x v="1"/>
    <s v="04-05"/>
    <x v="0"/>
    <n v="565"/>
    <n v="14"/>
    <n v="8"/>
    <m/>
    <n v="587"/>
    <n v="3.7478705281090291E-2"/>
    <n v="2.385008517887564E-2"/>
    <n v="1.3628620102214651E-2"/>
  </r>
  <r>
    <x v="4"/>
    <s v="0011-01-000"/>
    <x v="2"/>
    <x v="1"/>
    <s v="04-05"/>
    <x v="1"/>
    <n v="2264"/>
    <n v="54"/>
    <n v="10"/>
    <m/>
    <n v="2328"/>
    <n v="2.7491408934707903E-2"/>
    <n v="2.3195876288659795E-2"/>
    <n v="4.2955326460481103E-3"/>
  </r>
  <r>
    <x v="4"/>
    <s v="0011-01-000"/>
    <x v="2"/>
    <x v="1"/>
    <s v="04-05"/>
    <x v="2"/>
    <n v="2346"/>
    <n v="137"/>
    <n v="55"/>
    <m/>
    <n v="2538"/>
    <n v="7.5650118203309691E-2"/>
    <n v="5.3979511426319939E-2"/>
    <n v="2.1670606776989756E-2"/>
  </r>
  <r>
    <x v="4"/>
    <s v="0011-01-000"/>
    <x v="2"/>
    <x v="1"/>
    <s v="04-05"/>
    <x v="3"/>
    <n v="955"/>
    <n v="19"/>
    <n v="11"/>
    <m/>
    <n v="985"/>
    <n v="3.0456852791878174E-2"/>
    <n v="1.9289340101522844E-2"/>
    <n v="1.1167512690355329E-2"/>
  </r>
  <r>
    <x v="4"/>
    <s v="0011-01-000"/>
    <x v="2"/>
    <x v="1"/>
    <s v="04-05"/>
    <x v="4"/>
    <n v="35462"/>
    <n v="584"/>
    <n v="659"/>
    <n v="17"/>
    <n v="36688"/>
    <n v="3.3880287832533801E-2"/>
    <n v="1.5918011338857393E-2"/>
    <n v="1.7962276493676408E-2"/>
  </r>
  <r>
    <x v="5"/>
    <s v="0011-01-000"/>
    <x v="2"/>
    <x v="1"/>
    <s v="05-06"/>
    <x v="0"/>
    <n v="525"/>
    <n v="4"/>
    <n v="9"/>
    <m/>
    <n v="538"/>
    <n v="2.4163568773234202E-2"/>
    <n v="7.4349442379182153E-3"/>
    <n v="1.6728624535315983E-2"/>
  </r>
  <r>
    <x v="5"/>
    <s v="0011-01-000"/>
    <x v="2"/>
    <x v="1"/>
    <s v="05-06"/>
    <x v="1"/>
    <n v="2526"/>
    <n v="63"/>
    <n v="11"/>
    <m/>
    <n v="2600"/>
    <n v="2.8461538461538462E-2"/>
    <n v="2.4230769230769229E-2"/>
    <n v="4.2307692307692307E-3"/>
  </r>
  <r>
    <x v="5"/>
    <s v="0011-01-000"/>
    <x v="2"/>
    <x v="1"/>
    <s v="05-06"/>
    <x v="2"/>
    <n v="2797"/>
    <n v="160"/>
    <n v="43"/>
    <n v="15"/>
    <n v="2985"/>
    <n v="6.8006700167504194E-2"/>
    <n v="5.3601340033500838E-2"/>
    <n v="1.4405360134003351E-2"/>
  </r>
  <r>
    <x v="5"/>
    <s v="0011-01-000"/>
    <x v="2"/>
    <x v="1"/>
    <s v="05-06"/>
    <x v="3"/>
    <n v="1126"/>
    <n v="39"/>
    <n v="17"/>
    <m/>
    <n v="1182"/>
    <n v="4.7377326565143825E-2"/>
    <n v="3.2994923857868022E-2"/>
    <n v="1.4382402707275803E-2"/>
  </r>
  <r>
    <x v="5"/>
    <s v="0011-01-000"/>
    <x v="2"/>
    <x v="1"/>
    <s v="05-06"/>
    <x v="4"/>
    <n v="34622"/>
    <n v="614"/>
    <n v="655"/>
    <n v="27"/>
    <n v="35864"/>
    <n v="3.5383671648449702E-2"/>
    <n v="1.7120231987508366E-2"/>
    <n v="1.8263439660941332E-2"/>
  </r>
  <r>
    <x v="6"/>
    <s v="0011-01-000"/>
    <x v="2"/>
    <x v="1"/>
    <s v="06-07"/>
    <x v="0"/>
    <n v="502"/>
    <n v="10"/>
    <n v="11"/>
    <m/>
    <n v="523"/>
    <n v="4.0152963671128104E-2"/>
    <n v="1.9120458891013385E-2"/>
    <n v="2.1032504780114723E-2"/>
  </r>
  <r>
    <x v="6"/>
    <s v="0011-01-000"/>
    <x v="2"/>
    <x v="1"/>
    <s v="06-07"/>
    <x v="1"/>
    <n v="2550"/>
    <n v="91"/>
    <n v="21"/>
    <m/>
    <n v="2662"/>
    <n v="4.2073628850488355E-2"/>
    <n v="3.4184823441021785E-2"/>
    <n v="7.888805409466567E-3"/>
  </r>
  <r>
    <x v="6"/>
    <s v="0011-01-000"/>
    <x v="2"/>
    <x v="1"/>
    <s v="06-07"/>
    <x v="2"/>
    <n v="3224"/>
    <n v="223"/>
    <n v="87"/>
    <n v="3"/>
    <n v="3531"/>
    <n v="8.7793826111583123E-2"/>
    <n v="6.3154913622203337E-2"/>
    <n v="2.4638912489379779E-2"/>
  </r>
  <r>
    <x v="6"/>
    <s v="0011-01-000"/>
    <x v="2"/>
    <x v="1"/>
    <s v="06-07"/>
    <x v="3"/>
    <n v="1259"/>
    <n v="31"/>
    <n v="18"/>
    <m/>
    <n v="1308"/>
    <n v="3.746177370030581E-2"/>
    <n v="2.3700305810397553E-2"/>
    <n v="1.3761467889908258E-2"/>
  </r>
  <r>
    <x v="6"/>
    <s v="0011-01-000"/>
    <x v="2"/>
    <x v="1"/>
    <s v="06-07"/>
    <x v="4"/>
    <n v="33775"/>
    <n v="644"/>
    <n v="735"/>
    <n v="25"/>
    <n v="35129"/>
    <n v="3.9255316120584131E-2"/>
    <n v="1.8332431893876854E-2"/>
    <n v="2.0922884226707277E-2"/>
  </r>
  <r>
    <x v="7"/>
    <s v="0011-01-000"/>
    <x v="2"/>
    <x v="1"/>
    <s v="07-08"/>
    <x v="0"/>
    <n v="528"/>
    <n v="4"/>
    <n v="10"/>
    <m/>
    <n v="542"/>
    <n v="2.5830258302583026E-2"/>
    <n v="7.3800738007380072E-3"/>
    <n v="1.8450184501845018E-2"/>
  </r>
  <r>
    <x v="7"/>
    <s v="0011-01-000"/>
    <x v="2"/>
    <x v="1"/>
    <s v="07-08"/>
    <x v="1"/>
    <n v="2502"/>
    <n v="70"/>
    <n v="72"/>
    <n v="7"/>
    <n v="2637"/>
    <n v="5.384907091391733E-2"/>
    <n v="2.6545316647705725E-2"/>
    <n v="2.7303754266211604E-2"/>
  </r>
  <r>
    <x v="7"/>
    <s v="0011-01-000"/>
    <x v="2"/>
    <x v="1"/>
    <s v="07-08"/>
    <x v="2"/>
    <n v="3443"/>
    <n v="226"/>
    <n v="92"/>
    <m/>
    <n v="3761"/>
    <n v="8.4551980856155284E-2"/>
    <n v="6.0090401488965703E-2"/>
    <n v="2.4461579367189578E-2"/>
  </r>
  <r>
    <x v="7"/>
    <s v="0011-01-000"/>
    <x v="2"/>
    <x v="1"/>
    <s v="07-08"/>
    <x v="3"/>
    <n v="1307"/>
    <n v="44"/>
    <n v="12"/>
    <m/>
    <n v="1363"/>
    <n v="4.1085840058694055E-2"/>
    <n v="3.2281731474688186E-2"/>
    <n v="8.8041085840058694E-3"/>
  </r>
  <r>
    <x v="7"/>
    <s v="0011-01-000"/>
    <x v="2"/>
    <x v="1"/>
    <s v="07-08"/>
    <x v="4"/>
    <n v="32876"/>
    <n v="600"/>
    <n v="943"/>
    <n v="83"/>
    <n v="34336"/>
    <n v="4.4938257222739982E-2"/>
    <n v="1.7474370922646785E-2"/>
    <n v="2.7463886300093197E-2"/>
  </r>
  <r>
    <x v="8"/>
    <s v="0011-01-000"/>
    <x v="2"/>
    <x v="1"/>
    <s v="08-09"/>
    <x v="0"/>
    <n v="553"/>
    <n v="5"/>
    <n v="16"/>
    <m/>
    <n v="574"/>
    <n v="3.6585365853658534E-2"/>
    <n v="8.7108013937282226E-3"/>
    <n v="2.7874564459930314E-2"/>
  </r>
  <r>
    <x v="8"/>
    <s v="0011-01-000"/>
    <x v="2"/>
    <x v="1"/>
    <s v="08-09"/>
    <x v="1"/>
    <n v="2548"/>
    <n v="81"/>
    <n v="128"/>
    <n v="6"/>
    <n v="2751"/>
    <n v="7.5972373682297353E-2"/>
    <n v="2.9443838604143947E-2"/>
    <n v="4.6528535078153396E-2"/>
  </r>
  <r>
    <x v="8"/>
    <s v="0011-01-000"/>
    <x v="2"/>
    <x v="1"/>
    <s v="08-09"/>
    <x v="2"/>
    <n v="3706"/>
    <n v="235"/>
    <n v="118"/>
    <n v="35"/>
    <n v="4024"/>
    <n v="8.7723658051689857E-2"/>
    <n v="5.8399602385685888E-2"/>
    <n v="2.9324055666003976E-2"/>
  </r>
  <r>
    <x v="8"/>
    <s v="0011-01-000"/>
    <x v="2"/>
    <x v="1"/>
    <s v="08-09"/>
    <x v="3"/>
    <n v="1466"/>
    <n v="41"/>
    <n v="38"/>
    <m/>
    <n v="1545"/>
    <n v="5.1132686084142398E-2"/>
    <n v="2.6537216828478965E-2"/>
    <n v="2.459546925566343E-2"/>
  </r>
  <r>
    <x v="8"/>
    <s v="0011-01-000"/>
    <x v="2"/>
    <x v="1"/>
    <s v="08-09"/>
    <x v="4"/>
    <n v="31879"/>
    <n v="572"/>
    <n v="1088"/>
    <n v="204"/>
    <n v="33335"/>
    <n v="4.9797510124493773E-2"/>
    <n v="1.7159142042897854E-2"/>
    <n v="3.2638368081595918E-2"/>
  </r>
  <r>
    <x v="9"/>
    <s v="0011-01-000"/>
    <x v="2"/>
    <x v="1"/>
    <s v="09-10"/>
    <x v="0"/>
    <n v="531"/>
    <n v="8"/>
    <n v="19"/>
    <n v="6"/>
    <n v="552"/>
    <n v="4.8913043478260872E-2"/>
    <n v="1.4492753623188406E-2"/>
    <n v="3.4420289855072464E-2"/>
  </r>
  <r>
    <x v="9"/>
    <s v="0011-01-000"/>
    <x v="2"/>
    <x v="1"/>
    <s v="09-10"/>
    <x v="1"/>
    <n v="2539"/>
    <n v="123"/>
    <n v="164"/>
    <n v="36"/>
    <n v="2790"/>
    <n v="0.1028673835125448"/>
    <n v="4.4086021505376341E-2"/>
    <n v="5.8781362007168457E-2"/>
  </r>
  <r>
    <x v="9"/>
    <s v="0011-01-000"/>
    <x v="2"/>
    <x v="1"/>
    <s v="09-10"/>
    <x v="2"/>
    <n v="3806"/>
    <n v="250"/>
    <n v="153"/>
    <n v="112"/>
    <n v="4097"/>
    <n v="9.8364657066145958E-2"/>
    <n v="6.1020258725896996E-2"/>
    <n v="3.7344398340248962E-2"/>
  </r>
  <r>
    <x v="9"/>
    <s v="0011-01-000"/>
    <x v="2"/>
    <x v="1"/>
    <s v="09-10"/>
    <x v="3"/>
    <n v="1551"/>
    <n v="61"/>
    <n v="39"/>
    <n v="26"/>
    <n v="1625"/>
    <n v="6.1538461538461542E-2"/>
    <n v="3.7538461538461541E-2"/>
    <n v="2.4E-2"/>
  </r>
  <r>
    <x v="9"/>
    <s v="0011-01-000"/>
    <x v="2"/>
    <x v="1"/>
    <s v="09-10"/>
    <x v="4"/>
    <n v="31395"/>
    <n v="746"/>
    <n v="1097"/>
    <n v="442"/>
    <n v="32796"/>
    <n v="5.6195877546042203E-2"/>
    <n v="2.274667642395414E-2"/>
    <n v="3.344920112208806E-2"/>
  </r>
  <r>
    <x v="10"/>
    <s v="0011-01-000"/>
    <x v="2"/>
    <x v="1"/>
    <s v="10-11"/>
    <x v="0"/>
    <n v="539"/>
    <n v="10"/>
    <n v="21"/>
    <n v="9"/>
    <n v="561"/>
    <n v="5.5258467023172907E-2"/>
    <n v="1.7825311942959002E-2"/>
    <n v="3.7433155080213901E-2"/>
  </r>
  <r>
    <x v="10"/>
    <s v="0011-01-000"/>
    <x v="2"/>
    <x v="1"/>
    <s v="10-11"/>
    <x v="1"/>
    <n v="2514"/>
    <n v="159"/>
    <n v="182"/>
    <n v="65"/>
    <n v="2790"/>
    <n v="0.12222222222222222"/>
    <n v="5.6989247311827959E-2"/>
    <n v="6.5232974910394259E-2"/>
  </r>
  <r>
    <x v="10"/>
    <s v="0011-01-000"/>
    <x v="2"/>
    <x v="1"/>
    <s v="10-11"/>
    <x v="2"/>
    <n v="3860"/>
    <n v="312"/>
    <n v="193"/>
    <n v="165"/>
    <n v="4200"/>
    <n v="0.12023809523809524"/>
    <n v="7.4285714285714288E-2"/>
    <n v="4.5952380952380953E-2"/>
  </r>
  <r>
    <x v="10"/>
    <s v="0011-01-000"/>
    <x v="2"/>
    <x v="1"/>
    <s v="10-11"/>
    <x v="3"/>
    <n v="1548"/>
    <n v="81"/>
    <n v="34"/>
    <n v="26"/>
    <n v="1637"/>
    <n v="7.0250458155161885E-2"/>
    <n v="4.9480757483200979E-2"/>
    <n v="2.0769700671960906E-2"/>
  </r>
  <r>
    <x v="10"/>
    <s v="0011-01-000"/>
    <x v="2"/>
    <x v="1"/>
    <s v="10-11"/>
    <x v="4"/>
    <n v="30645"/>
    <n v="962"/>
    <n v="1126"/>
    <n v="592"/>
    <n v="32141"/>
    <n v="6.49637534613111E-2"/>
    <n v="2.9930618213496778E-2"/>
    <n v="3.5033135247814318E-2"/>
  </r>
  <r>
    <x v="11"/>
    <s v="0011-01-000"/>
    <x v="2"/>
    <x v="1"/>
    <s v="11-12"/>
    <x v="0"/>
    <n v="539"/>
    <n v="26"/>
    <n v="19"/>
    <n v="27"/>
    <n v="557"/>
    <n v="8.0789946140035901E-2"/>
    <n v="4.66786355475763E-2"/>
    <n v="3.4111310592459608E-2"/>
  </r>
  <r>
    <x v="11"/>
    <s v="0011-01-000"/>
    <x v="2"/>
    <x v="1"/>
    <s v="11-12"/>
    <x v="1"/>
    <n v="2477"/>
    <n v="205"/>
    <n v="133"/>
    <n v="93"/>
    <n v="2722"/>
    <n v="0.12417340191036003"/>
    <n v="7.5312270389419539E-2"/>
    <n v="4.8861131520940487E-2"/>
  </r>
  <r>
    <x v="11"/>
    <s v="0011-01-000"/>
    <x v="2"/>
    <x v="1"/>
    <s v="11-12"/>
    <x v="2"/>
    <n v="3954"/>
    <n v="314"/>
    <n v="153"/>
    <n v="202"/>
    <n v="4219"/>
    <n v="0.11068973690447974"/>
    <n v="7.4425219246266883E-2"/>
    <n v="3.6264517658212848E-2"/>
  </r>
  <r>
    <x v="11"/>
    <s v="0011-01-000"/>
    <x v="2"/>
    <x v="1"/>
    <s v="11-12"/>
    <x v="3"/>
    <n v="1548"/>
    <n v="106"/>
    <n v="40"/>
    <n v="28"/>
    <n v="1666"/>
    <n v="8.7635054021608649E-2"/>
    <n v="6.3625450180072027E-2"/>
    <n v="2.4009603841536616E-2"/>
  </r>
  <r>
    <x v="11"/>
    <s v="0011-01-000"/>
    <x v="2"/>
    <x v="1"/>
    <s v="11-12"/>
    <x v="4"/>
    <n v="30168"/>
    <n v="1118"/>
    <n v="1151"/>
    <n v="666"/>
    <n v="31771"/>
    <n v="7.1417330269742854E-2"/>
    <n v="3.5189323596990965E-2"/>
    <n v="3.6228006672751882E-2"/>
  </r>
  <r>
    <x v="12"/>
    <s v="0011-01-000"/>
    <x v="2"/>
    <x v="1"/>
    <s v="12-13"/>
    <x v="0"/>
    <n v="560"/>
    <n v="25"/>
    <n v="19"/>
    <n v="18"/>
    <n v="586"/>
    <n v="7.5085324232081918E-2"/>
    <n v="4.2662116040955635E-2"/>
    <n v="3.2423208191126277E-2"/>
  </r>
  <r>
    <x v="12"/>
    <s v="0011-01-000"/>
    <x v="2"/>
    <x v="1"/>
    <s v="12-13"/>
    <x v="1"/>
    <n v="2495"/>
    <n v="223"/>
    <n v="133"/>
    <n v="127"/>
    <n v="2724"/>
    <n v="0.13069016152716592"/>
    <n v="8.186490455212922E-2"/>
    <n v="4.8825256975036709E-2"/>
  </r>
  <r>
    <x v="12"/>
    <s v="0011-01-000"/>
    <x v="2"/>
    <x v="1"/>
    <s v="12-13"/>
    <x v="2"/>
    <n v="3984"/>
    <n v="329"/>
    <n v="187"/>
    <n v="219"/>
    <n v="4281"/>
    <n v="0.12053258584442887"/>
    <n v="7.6851202989955611E-2"/>
    <n v="4.3681382854473254E-2"/>
  </r>
  <r>
    <x v="12"/>
    <s v="0011-01-000"/>
    <x v="2"/>
    <x v="1"/>
    <s v="12-13"/>
    <x v="3"/>
    <n v="1579"/>
    <n v="143"/>
    <n v="36"/>
    <n v="37"/>
    <n v="1721"/>
    <n v="0.10400929692039512"/>
    <n v="8.30912260313771E-2"/>
    <n v="2.0918070889018012E-2"/>
  </r>
  <r>
    <x v="12"/>
    <s v="0011-01-000"/>
    <x v="2"/>
    <x v="1"/>
    <s v="12-13"/>
    <x v="4"/>
    <n v="29785"/>
    <n v="1290"/>
    <n v="1226"/>
    <n v="869"/>
    <n v="31432"/>
    <n v="8.0045813184016296E-2"/>
    <n v="4.1040977347925681E-2"/>
    <n v="3.9004835836090608E-2"/>
  </r>
  <r>
    <x v="13"/>
    <s v="0011-01-000"/>
    <x v="2"/>
    <x v="1"/>
    <s v="13-14"/>
    <x v="0"/>
    <n v="558"/>
    <n v="23"/>
    <n v="29"/>
    <n v="16"/>
    <n v="594"/>
    <n v="8.7542087542087546E-2"/>
    <n v="3.8720538720538718E-2"/>
    <n v="4.8821548821548821E-2"/>
  </r>
  <r>
    <x v="13"/>
    <s v="0011-01-000"/>
    <x v="2"/>
    <x v="1"/>
    <s v="13-14"/>
    <x v="1"/>
    <n v="2616"/>
    <n v="236"/>
    <n v="136"/>
    <n v="168"/>
    <n v="2820"/>
    <n v="0.13191489361702127"/>
    <n v="8.3687943262411343E-2"/>
    <n v="4.8226950354609929E-2"/>
  </r>
  <r>
    <x v="13"/>
    <s v="0011-01-000"/>
    <x v="2"/>
    <x v="1"/>
    <s v="13-14"/>
    <x v="2"/>
    <n v="4128"/>
    <n v="330"/>
    <n v="207"/>
    <n v="247"/>
    <n v="4418"/>
    <n v="0.1215482118605704"/>
    <n v="7.4694431869624267E-2"/>
    <n v="4.6853779990946129E-2"/>
  </r>
  <r>
    <x v="13"/>
    <s v="0011-01-000"/>
    <x v="2"/>
    <x v="1"/>
    <s v="13-14"/>
    <x v="3"/>
    <n v="1641"/>
    <n v="181"/>
    <n v="46"/>
    <n v="45"/>
    <n v="1823"/>
    <n v="0.12452002194185409"/>
    <n v="9.9286889742183221E-2"/>
    <n v="2.5233132199670872E-2"/>
  </r>
  <r>
    <x v="13"/>
    <s v="0011-01-000"/>
    <x v="2"/>
    <x v="1"/>
    <s v="13-14"/>
    <x v="4"/>
    <n v="29240"/>
    <n v="1365"/>
    <n v="1291"/>
    <n v="922"/>
    <n v="30974"/>
    <n v="8.5749338154581259E-2"/>
    <n v="4.4069219345257316E-2"/>
    <n v="4.168011880932395E-2"/>
  </r>
  <r>
    <x v="14"/>
    <s v="0011-01-000"/>
    <x v="2"/>
    <x v="1"/>
    <s v="14-15"/>
    <x v="0"/>
    <n v="576"/>
    <n v="27"/>
    <n v="39"/>
    <n v="19"/>
    <n v="623"/>
    <n v="0.10593900481540931"/>
    <n v="4.3338683788121987E-2"/>
    <n v="6.2600321027287326E-2"/>
  </r>
  <r>
    <x v="14"/>
    <s v="0011-01-000"/>
    <x v="2"/>
    <x v="1"/>
    <s v="14-15"/>
    <x v="1"/>
    <n v="2737"/>
    <n v="251"/>
    <n v="150"/>
    <n v="187"/>
    <n v="2951"/>
    <n v="0.13588614029142662"/>
    <n v="8.5055913249745846E-2"/>
    <n v="5.0830227041680789E-2"/>
  </r>
  <r>
    <x v="14"/>
    <s v="0011-01-000"/>
    <x v="2"/>
    <x v="1"/>
    <s v="14-15"/>
    <x v="2"/>
    <n v="4278"/>
    <n v="392"/>
    <n v="330"/>
    <n v="283"/>
    <n v="4717"/>
    <n v="0.15306338774644901"/>
    <n v="8.3103667585329652E-2"/>
    <n v="6.9959720161119357E-2"/>
  </r>
  <r>
    <x v="14"/>
    <s v="0011-01-000"/>
    <x v="2"/>
    <x v="1"/>
    <s v="14-15"/>
    <x v="3"/>
    <n v="1732"/>
    <n v="190"/>
    <n v="52"/>
    <n v="56"/>
    <n v="1918"/>
    <n v="0.1261730969760167"/>
    <n v="9.9061522419186657E-2"/>
    <n v="2.7111574556830033E-2"/>
  </r>
  <r>
    <x v="14"/>
    <s v="0011-01-000"/>
    <x v="2"/>
    <x v="1"/>
    <s v="14-15"/>
    <x v="4"/>
    <n v="28530"/>
    <n v="1379"/>
    <n v="1430"/>
    <n v="967"/>
    <n v="30372"/>
    <n v="9.248650072435137E-2"/>
    <n v="4.5403661266956406E-2"/>
    <n v="4.708283945739497E-2"/>
  </r>
  <r>
    <x v="15"/>
    <s v="0011-01-000"/>
    <x v="2"/>
    <x v="1"/>
    <s v="15-16"/>
    <x v="0"/>
    <n v="588"/>
    <n v="38"/>
    <n v="32"/>
    <n v="21"/>
    <n v="637"/>
    <n v="0.10989010989010989"/>
    <n v="5.9654631083202514E-2"/>
    <n v="5.0235478806907381E-2"/>
  </r>
  <r>
    <x v="15"/>
    <s v="0011-01-000"/>
    <x v="2"/>
    <x v="1"/>
    <s v="15-16"/>
    <x v="1"/>
    <n v="2899"/>
    <n v="246"/>
    <n v="201"/>
    <n v="200"/>
    <n v="3146"/>
    <n v="0.14208518753973298"/>
    <n v="7.8194532739987291E-2"/>
    <n v="6.3890654799745705E-2"/>
  </r>
  <r>
    <x v="15"/>
    <s v="0011-01-000"/>
    <x v="2"/>
    <x v="1"/>
    <s v="15-16"/>
    <x v="2"/>
    <n v="4625"/>
    <n v="444"/>
    <n v="375"/>
    <n v="335"/>
    <n v="5109"/>
    <n v="0.16030534351145037"/>
    <n v="8.6905460951262475E-2"/>
    <n v="7.339988256018791E-2"/>
  </r>
  <r>
    <x v="15"/>
    <s v="0011-01-000"/>
    <x v="2"/>
    <x v="1"/>
    <s v="15-16"/>
    <x v="3"/>
    <n v="1845"/>
    <n v="235"/>
    <n v="60"/>
    <n v="57"/>
    <n v="2083"/>
    <n v="0.14162265962554008"/>
    <n v="0.1128180508881421"/>
    <n v="2.8804608737397985E-2"/>
  </r>
  <r>
    <x v="15"/>
    <s v="0011-01-000"/>
    <x v="2"/>
    <x v="1"/>
    <s v="15-16"/>
    <x v="4"/>
    <n v="28059"/>
    <n v="1392"/>
    <n v="1420"/>
    <n v="1077"/>
    <n v="29794"/>
    <n v="9.4381419077666645E-2"/>
    <n v="4.6720816271732565E-2"/>
    <n v="4.766060280593408E-2"/>
  </r>
  <r>
    <x v="16"/>
    <s v="0011-01-000"/>
    <x v="2"/>
    <x v="1"/>
    <s v="16-17"/>
    <x v="0"/>
    <n v="621"/>
    <n v="37"/>
    <n v="28"/>
    <n v="20"/>
    <n v="666"/>
    <n v="9.7597597597597591E-2"/>
    <n v="5.5555555555555552E-2"/>
    <n v="4.2042042042042045E-2"/>
  </r>
  <r>
    <x v="16"/>
    <s v="0011-01-000"/>
    <x v="2"/>
    <x v="1"/>
    <s v="16-17"/>
    <x v="1"/>
    <n v="3153"/>
    <n v="267"/>
    <n v="225"/>
    <n v="229"/>
    <n v="3416"/>
    <n v="0.14402810304449648"/>
    <n v="7.8161592505854804E-2"/>
    <n v="6.586651053864169E-2"/>
  </r>
  <r>
    <x v="16"/>
    <s v="0011-01-000"/>
    <x v="2"/>
    <x v="1"/>
    <s v="16-17"/>
    <x v="2"/>
    <n v="4977"/>
    <n v="510"/>
    <n v="373"/>
    <n v="362"/>
    <n v="5498"/>
    <n v="0.16060385594761731"/>
    <n v="9.276100400145508E-2"/>
    <n v="6.7842851946162241E-2"/>
  </r>
  <r>
    <x v="16"/>
    <s v="0011-01-000"/>
    <x v="2"/>
    <x v="1"/>
    <s v="16-17"/>
    <x v="3"/>
    <n v="2024"/>
    <n v="257"/>
    <n v="90"/>
    <n v="42"/>
    <n v="2329"/>
    <n v="0.14899098325461571"/>
    <n v="0.1103477887505367"/>
    <n v="3.8643194504079006E-2"/>
  </r>
  <r>
    <x v="16"/>
    <s v="0011-01-000"/>
    <x v="2"/>
    <x v="1"/>
    <s v="16-17"/>
    <x v="4"/>
    <n v="27964"/>
    <n v="1346"/>
    <n v="1356"/>
    <n v="1131"/>
    <n v="29535"/>
    <n v="9.1484679194176396E-2"/>
    <n v="4.5573048925004231E-2"/>
    <n v="4.5911630269172166E-2"/>
  </r>
  <r>
    <x v="17"/>
    <s v="0011-01-000"/>
    <x v="2"/>
    <x v="1"/>
    <s v="99-00"/>
    <x v="0"/>
    <n v="469"/>
    <m/>
    <n v="3"/>
    <m/>
    <n v="472"/>
    <n v="6.3559322033898309E-3"/>
    <n v="0"/>
    <n v="6.3559322033898309E-3"/>
  </r>
  <r>
    <x v="17"/>
    <s v="0011-01-000"/>
    <x v="2"/>
    <x v="1"/>
    <s v="99-00"/>
    <x v="1"/>
    <n v="1196"/>
    <n v="3"/>
    <m/>
    <m/>
    <n v="1199"/>
    <n v="2.5020850708924102E-3"/>
    <n v="2.5020850708924102E-3"/>
    <n v="0"/>
  </r>
  <r>
    <x v="17"/>
    <s v="0011-01-000"/>
    <x v="2"/>
    <x v="1"/>
    <s v="99-00"/>
    <x v="2"/>
    <n v="1199"/>
    <n v="31"/>
    <n v="14"/>
    <m/>
    <n v="1244"/>
    <n v="3.6173633440514469E-2"/>
    <n v="2.4919614147909969E-2"/>
    <n v="1.1254019292604502E-2"/>
  </r>
  <r>
    <x v="17"/>
    <s v="0011-01-000"/>
    <x v="2"/>
    <x v="1"/>
    <s v="99-00"/>
    <x v="3"/>
    <n v="488"/>
    <m/>
    <n v="3"/>
    <m/>
    <n v="491"/>
    <n v="6.1099796334012219E-3"/>
    <n v="0"/>
    <n v="6.1099796334012219E-3"/>
  </r>
  <r>
    <x v="17"/>
    <s v="0011-01-000"/>
    <x v="2"/>
    <x v="1"/>
    <s v="99-00"/>
    <x v="4"/>
    <n v="37575"/>
    <n v="357"/>
    <n v="341"/>
    <n v="20"/>
    <n v="38253"/>
    <n v="1.8246934880924371E-2"/>
    <n v="9.3326013645988557E-3"/>
    <n v="8.914333516325517E-3"/>
  </r>
  <r>
    <x v="0"/>
    <s v="0012-01-000"/>
    <x v="3"/>
    <x v="1"/>
    <s v="00-01"/>
    <x v="0"/>
    <n v="79"/>
    <m/>
    <m/>
    <n v="3"/>
    <n v="76"/>
    <n v="0"/>
    <n v="0"/>
    <n v="0"/>
  </r>
  <r>
    <x v="0"/>
    <s v="0012-01-000"/>
    <x v="3"/>
    <x v="1"/>
    <s v="00-01"/>
    <x v="1"/>
    <n v="100"/>
    <m/>
    <m/>
    <m/>
    <n v="100"/>
    <n v="0"/>
    <n v="0"/>
    <n v="0"/>
  </r>
  <r>
    <x v="0"/>
    <s v="0012-01-000"/>
    <x v="3"/>
    <x v="1"/>
    <s v="00-01"/>
    <x v="2"/>
    <n v="62"/>
    <m/>
    <m/>
    <m/>
    <n v="62"/>
    <n v="0"/>
    <n v="0"/>
    <n v="0"/>
  </r>
  <r>
    <x v="0"/>
    <s v="0012-01-000"/>
    <x v="3"/>
    <x v="1"/>
    <s v="00-01"/>
    <x v="3"/>
    <n v="71"/>
    <m/>
    <m/>
    <m/>
    <n v="71"/>
    <n v="0"/>
    <n v="0"/>
    <n v="0"/>
  </r>
  <r>
    <x v="0"/>
    <s v="0012-01-000"/>
    <x v="3"/>
    <x v="1"/>
    <s v="00-01"/>
    <x v="4"/>
    <n v="6634"/>
    <n v="49"/>
    <m/>
    <n v="164"/>
    <n v="6519"/>
    <n v="7.5164902592422152E-3"/>
    <n v="7.5164902592422152E-3"/>
    <n v="0"/>
  </r>
  <r>
    <x v="1"/>
    <s v="0012-01-000"/>
    <x v="3"/>
    <x v="1"/>
    <s v="01-02"/>
    <x v="0"/>
    <n v="88"/>
    <m/>
    <m/>
    <n v="3"/>
    <n v="85"/>
    <n v="0"/>
    <n v="0"/>
    <n v="0"/>
  </r>
  <r>
    <x v="1"/>
    <s v="0012-01-000"/>
    <x v="3"/>
    <x v="1"/>
    <s v="01-02"/>
    <x v="1"/>
    <n v="121"/>
    <m/>
    <m/>
    <m/>
    <n v="121"/>
    <n v="0"/>
    <n v="0"/>
    <n v="0"/>
  </r>
  <r>
    <x v="1"/>
    <s v="0012-01-000"/>
    <x v="3"/>
    <x v="1"/>
    <s v="01-02"/>
    <x v="2"/>
    <n v="62"/>
    <m/>
    <m/>
    <m/>
    <n v="62"/>
    <n v="0"/>
    <n v="0"/>
    <n v="0"/>
  </r>
  <r>
    <x v="1"/>
    <s v="0012-01-000"/>
    <x v="3"/>
    <x v="1"/>
    <s v="01-02"/>
    <x v="3"/>
    <n v="88"/>
    <m/>
    <m/>
    <m/>
    <n v="88"/>
    <n v="0"/>
    <n v="0"/>
    <n v="0"/>
  </r>
  <r>
    <x v="1"/>
    <s v="0012-01-000"/>
    <x v="3"/>
    <x v="1"/>
    <s v="01-02"/>
    <x v="4"/>
    <n v="6715"/>
    <n v="46"/>
    <n v="3"/>
    <n v="174"/>
    <n v="6590"/>
    <n v="7.4355083459787556E-3"/>
    <n v="6.9802731411229132E-3"/>
    <n v="4.5523520485584221E-4"/>
  </r>
  <r>
    <x v="2"/>
    <s v="0012-01-000"/>
    <x v="3"/>
    <x v="1"/>
    <s v="02-03"/>
    <x v="0"/>
    <n v="96"/>
    <m/>
    <m/>
    <m/>
    <n v="96"/>
    <n v="0"/>
    <n v="0"/>
    <n v="0"/>
  </r>
  <r>
    <x v="2"/>
    <s v="0012-01-000"/>
    <x v="3"/>
    <x v="1"/>
    <s v="02-03"/>
    <x v="1"/>
    <n v="147"/>
    <m/>
    <n v="3"/>
    <m/>
    <n v="150"/>
    <n v="0.02"/>
    <n v="0"/>
    <n v="0.02"/>
  </r>
  <r>
    <x v="2"/>
    <s v="0012-01-000"/>
    <x v="3"/>
    <x v="1"/>
    <s v="02-03"/>
    <x v="2"/>
    <n v="78"/>
    <m/>
    <m/>
    <m/>
    <n v="78"/>
    <n v="0"/>
    <n v="0"/>
    <n v="0"/>
  </r>
  <r>
    <x v="2"/>
    <s v="0012-01-000"/>
    <x v="3"/>
    <x v="1"/>
    <s v="02-03"/>
    <x v="3"/>
    <n v="101"/>
    <m/>
    <m/>
    <m/>
    <n v="101"/>
    <n v="0"/>
    <n v="0"/>
    <n v="0"/>
  </r>
  <r>
    <x v="2"/>
    <s v="0012-01-000"/>
    <x v="3"/>
    <x v="1"/>
    <s v="02-03"/>
    <x v="4"/>
    <n v="6605"/>
    <n v="62"/>
    <n v="8"/>
    <n v="226"/>
    <n v="6449"/>
    <n v="1.0854396030392309E-2"/>
    <n v="9.6138936269189023E-3"/>
    <n v="1.2405024034734067E-3"/>
  </r>
  <r>
    <x v="3"/>
    <s v="0012-01-000"/>
    <x v="3"/>
    <x v="1"/>
    <s v="03-04"/>
    <x v="0"/>
    <n v="114"/>
    <m/>
    <m/>
    <n v="4"/>
    <n v="110"/>
    <n v="0"/>
    <n v="0"/>
    <n v="0"/>
  </r>
  <r>
    <x v="3"/>
    <s v="0012-01-000"/>
    <x v="3"/>
    <x v="1"/>
    <s v="03-04"/>
    <x v="1"/>
    <n v="181"/>
    <m/>
    <n v="3"/>
    <n v="10"/>
    <n v="174"/>
    <n v="1.7241379310344827E-2"/>
    <n v="0"/>
    <n v="1.7241379310344827E-2"/>
  </r>
  <r>
    <x v="3"/>
    <s v="0012-01-000"/>
    <x v="3"/>
    <x v="1"/>
    <s v="03-04"/>
    <x v="2"/>
    <n v="88"/>
    <m/>
    <m/>
    <m/>
    <n v="88"/>
    <n v="0"/>
    <n v="0"/>
    <n v="0"/>
  </r>
  <r>
    <x v="3"/>
    <s v="0012-01-000"/>
    <x v="3"/>
    <x v="1"/>
    <s v="03-04"/>
    <x v="3"/>
    <n v="98"/>
    <m/>
    <m/>
    <m/>
    <n v="98"/>
    <n v="0"/>
    <n v="0"/>
    <n v="0"/>
  </r>
  <r>
    <x v="3"/>
    <s v="0012-01-000"/>
    <x v="3"/>
    <x v="1"/>
    <s v="03-04"/>
    <x v="4"/>
    <n v="6570"/>
    <n v="62"/>
    <n v="8"/>
    <n v="263"/>
    <n v="6377"/>
    <n v="1.0976948408342482E-2"/>
    <n v="9.7224400188176251E-3"/>
    <n v="1.254508389524855E-3"/>
  </r>
  <r>
    <x v="4"/>
    <s v="0012-01-000"/>
    <x v="3"/>
    <x v="1"/>
    <s v="04-05"/>
    <x v="0"/>
    <n v="104"/>
    <m/>
    <m/>
    <n v="3"/>
    <n v="101"/>
    <n v="0"/>
    <n v="0"/>
    <n v="0"/>
  </r>
  <r>
    <x v="4"/>
    <s v="0012-01-000"/>
    <x v="3"/>
    <x v="1"/>
    <s v="04-05"/>
    <x v="1"/>
    <n v="197"/>
    <n v="3"/>
    <m/>
    <n v="12"/>
    <n v="188"/>
    <n v="1.5957446808510637E-2"/>
    <n v="1.5957446808510637E-2"/>
    <n v="0"/>
  </r>
  <r>
    <x v="4"/>
    <s v="0012-01-000"/>
    <x v="3"/>
    <x v="1"/>
    <s v="04-05"/>
    <x v="2"/>
    <n v="93"/>
    <m/>
    <n v="3"/>
    <m/>
    <n v="96"/>
    <n v="3.125E-2"/>
    <n v="0"/>
    <n v="3.125E-2"/>
  </r>
  <r>
    <x v="4"/>
    <s v="0012-01-000"/>
    <x v="3"/>
    <x v="1"/>
    <s v="04-05"/>
    <x v="3"/>
    <n v="95"/>
    <m/>
    <m/>
    <m/>
    <n v="95"/>
    <n v="0"/>
    <n v="0"/>
    <n v="0"/>
  </r>
  <r>
    <x v="4"/>
    <s v="0012-01-000"/>
    <x v="3"/>
    <x v="1"/>
    <s v="04-05"/>
    <x v="4"/>
    <n v="6544"/>
    <n v="59"/>
    <n v="15"/>
    <n v="291"/>
    <n v="6327"/>
    <n v="1.1695906432748537E-2"/>
    <n v="9.3251145882724835E-3"/>
    <n v="2.3707918444760552E-3"/>
  </r>
  <r>
    <x v="5"/>
    <s v="0012-01-000"/>
    <x v="3"/>
    <x v="1"/>
    <s v="05-06"/>
    <x v="0"/>
    <n v="97"/>
    <m/>
    <m/>
    <m/>
    <n v="97"/>
    <n v="0"/>
    <n v="0"/>
    <n v="0"/>
  </r>
  <r>
    <x v="5"/>
    <s v="0012-01-000"/>
    <x v="3"/>
    <x v="1"/>
    <s v="05-06"/>
    <x v="1"/>
    <n v="302"/>
    <n v="8"/>
    <m/>
    <n v="12"/>
    <n v="298"/>
    <n v="2.6845637583892617E-2"/>
    <n v="2.6845637583892617E-2"/>
    <n v="0"/>
  </r>
  <r>
    <x v="5"/>
    <s v="0012-01-000"/>
    <x v="3"/>
    <x v="1"/>
    <s v="05-06"/>
    <x v="2"/>
    <n v="114"/>
    <m/>
    <m/>
    <m/>
    <n v="114"/>
    <n v="0"/>
    <n v="0"/>
    <n v="0"/>
  </r>
  <r>
    <x v="5"/>
    <s v="0012-01-000"/>
    <x v="3"/>
    <x v="1"/>
    <s v="05-06"/>
    <x v="3"/>
    <n v="133"/>
    <m/>
    <m/>
    <n v="5"/>
    <n v="128"/>
    <n v="0"/>
    <n v="0"/>
    <n v="0"/>
  </r>
  <r>
    <x v="5"/>
    <s v="0012-01-000"/>
    <x v="3"/>
    <x v="1"/>
    <s v="05-06"/>
    <x v="4"/>
    <n v="6354"/>
    <n v="76"/>
    <n v="20"/>
    <n v="334"/>
    <n v="6116"/>
    <n v="1.5696533682145193E-2"/>
    <n v="1.2426422498364944E-2"/>
    <n v="3.2701111837802484E-3"/>
  </r>
  <r>
    <x v="6"/>
    <s v="0012-01-000"/>
    <x v="3"/>
    <x v="1"/>
    <s v="06-07"/>
    <x v="0"/>
    <n v="89"/>
    <m/>
    <m/>
    <m/>
    <n v="89"/>
    <n v="0"/>
    <n v="0"/>
    <n v="0"/>
  </r>
  <r>
    <x v="6"/>
    <s v="0012-01-000"/>
    <x v="3"/>
    <x v="1"/>
    <s v="06-07"/>
    <x v="1"/>
    <n v="320"/>
    <n v="13"/>
    <m/>
    <n v="17"/>
    <n v="316"/>
    <n v="4.1139240506329111E-2"/>
    <n v="4.1139240506329111E-2"/>
    <n v="0"/>
  </r>
  <r>
    <x v="6"/>
    <s v="0012-01-000"/>
    <x v="3"/>
    <x v="1"/>
    <s v="06-07"/>
    <x v="2"/>
    <n v="146"/>
    <n v="3"/>
    <m/>
    <n v="4"/>
    <n v="145"/>
    <n v="2.0689655172413793E-2"/>
    <n v="2.0689655172413793E-2"/>
    <n v="0"/>
  </r>
  <r>
    <x v="6"/>
    <s v="0012-01-000"/>
    <x v="3"/>
    <x v="1"/>
    <s v="06-07"/>
    <x v="3"/>
    <n v="148"/>
    <m/>
    <m/>
    <n v="4"/>
    <n v="144"/>
    <n v="0"/>
    <n v="0"/>
    <n v="0"/>
  </r>
  <r>
    <x v="6"/>
    <s v="0012-01-000"/>
    <x v="3"/>
    <x v="1"/>
    <s v="06-07"/>
    <x v="4"/>
    <n v="6332"/>
    <n v="75"/>
    <n v="24"/>
    <n v="369"/>
    <n v="6062"/>
    <n v="1.6331243813922799E-2"/>
    <n v="1.2372154404486968E-2"/>
    <n v="3.9590894094358297E-3"/>
  </r>
  <r>
    <x v="7"/>
    <s v="0012-01-000"/>
    <x v="3"/>
    <x v="1"/>
    <s v="07-08"/>
    <x v="0"/>
    <n v="94"/>
    <m/>
    <m/>
    <n v="6"/>
    <n v="88"/>
    <n v="0"/>
    <n v="0"/>
    <n v="0"/>
  </r>
  <r>
    <x v="7"/>
    <s v="0012-01-000"/>
    <x v="3"/>
    <x v="1"/>
    <s v="07-08"/>
    <x v="1"/>
    <n v="323"/>
    <n v="8"/>
    <m/>
    <n v="20"/>
    <n v="311"/>
    <n v="2.5723472668810289E-2"/>
    <n v="2.5723472668810289E-2"/>
    <n v="0"/>
  </r>
  <r>
    <x v="7"/>
    <s v="0012-01-000"/>
    <x v="3"/>
    <x v="1"/>
    <s v="07-08"/>
    <x v="2"/>
    <n v="163"/>
    <m/>
    <m/>
    <m/>
    <n v="163"/>
    <n v="0"/>
    <n v="0"/>
    <n v="0"/>
  </r>
  <r>
    <x v="7"/>
    <s v="0012-01-000"/>
    <x v="3"/>
    <x v="1"/>
    <s v="07-08"/>
    <x v="3"/>
    <n v="163"/>
    <m/>
    <m/>
    <n v="13"/>
    <n v="150"/>
    <n v="0"/>
    <n v="0"/>
    <n v="0"/>
  </r>
  <r>
    <x v="7"/>
    <s v="0012-01-000"/>
    <x v="3"/>
    <x v="1"/>
    <s v="07-08"/>
    <x v="4"/>
    <n v="6168"/>
    <n v="63"/>
    <n v="39"/>
    <n v="405"/>
    <n v="5865"/>
    <n v="1.7391304347826087E-2"/>
    <n v="1.0741687979539642E-2"/>
    <n v="6.6496163682864453E-3"/>
  </r>
  <r>
    <x v="8"/>
    <s v="0012-01-000"/>
    <x v="3"/>
    <x v="1"/>
    <s v="08-09"/>
    <x v="0"/>
    <n v="105"/>
    <m/>
    <m/>
    <n v="8"/>
    <n v="97"/>
    <n v="0"/>
    <n v="0"/>
    <n v="0"/>
  </r>
  <r>
    <x v="8"/>
    <s v="0012-01-000"/>
    <x v="3"/>
    <x v="1"/>
    <s v="08-09"/>
    <x v="1"/>
    <n v="323"/>
    <n v="7"/>
    <n v="3"/>
    <n v="17"/>
    <n v="316"/>
    <n v="3.1645569620253167E-2"/>
    <n v="2.2151898734177215E-2"/>
    <n v="9.4936708860759497E-3"/>
  </r>
  <r>
    <x v="8"/>
    <s v="0012-01-000"/>
    <x v="3"/>
    <x v="1"/>
    <s v="08-09"/>
    <x v="2"/>
    <n v="180"/>
    <m/>
    <m/>
    <m/>
    <n v="180"/>
    <n v="0"/>
    <n v="0"/>
    <n v="0"/>
  </r>
  <r>
    <x v="8"/>
    <s v="0012-01-000"/>
    <x v="3"/>
    <x v="1"/>
    <s v="08-09"/>
    <x v="3"/>
    <n v="160"/>
    <m/>
    <n v="3"/>
    <n v="11"/>
    <n v="152"/>
    <n v="1.9736842105263157E-2"/>
    <n v="0"/>
    <n v="1.9736842105263157E-2"/>
  </r>
  <r>
    <x v="8"/>
    <s v="0012-01-000"/>
    <x v="3"/>
    <x v="1"/>
    <s v="08-09"/>
    <x v="4"/>
    <n v="6057"/>
    <n v="57"/>
    <n v="78"/>
    <n v="437"/>
    <n v="5755"/>
    <n v="2.3457862728062554E-2"/>
    <n v="9.9044309296264111E-3"/>
    <n v="1.3553431798436143E-2"/>
  </r>
  <r>
    <x v="9"/>
    <s v="0012-01-000"/>
    <x v="3"/>
    <x v="1"/>
    <s v="09-10"/>
    <x v="0"/>
    <n v="105"/>
    <m/>
    <m/>
    <n v="8"/>
    <n v="97"/>
    <n v="0"/>
    <n v="0"/>
    <n v="0"/>
  </r>
  <r>
    <x v="9"/>
    <s v="0012-01-000"/>
    <x v="3"/>
    <x v="1"/>
    <s v="09-10"/>
    <x v="1"/>
    <n v="337"/>
    <n v="14"/>
    <m/>
    <n v="28"/>
    <n v="323"/>
    <n v="4.3343653250773995E-2"/>
    <n v="4.3343653250773995E-2"/>
    <n v="0"/>
  </r>
  <r>
    <x v="9"/>
    <s v="0012-01-000"/>
    <x v="3"/>
    <x v="1"/>
    <s v="09-10"/>
    <x v="2"/>
    <n v="186"/>
    <n v="4"/>
    <m/>
    <n v="14"/>
    <n v="176"/>
    <n v="2.2727272727272728E-2"/>
    <n v="2.2727272727272728E-2"/>
    <n v="0"/>
  </r>
  <r>
    <x v="9"/>
    <s v="0012-01-000"/>
    <x v="3"/>
    <x v="1"/>
    <s v="09-10"/>
    <x v="3"/>
    <n v="190"/>
    <m/>
    <n v="3"/>
    <n v="20"/>
    <n v="173"/>
    <n v="1.7341040462427744E-2"/>
    <n v="0"/>
    <n v="1.7341040462427744E-2"/>
  </r>
  <r>
    <x v="9"/>
    <s v="0012-01-000"/>
    <x v="3"/>
    <x v="1"/>
    <s v="09-10"/>
    <x v="4"/>
    <n v="5965"/>
    <n v="97"/>
    <n v="86"/>
    <n v="535"/>
    <n v="5613"/>
    <n v="3.2602886157135219E-2"/>
    <n v="1.7281311241760199E-2"/>
    <n v="1.5321574915375022E-2"/>
  </r>
  <r>
    <x v="10"/>
    <s v="0012-01-000"/>
    <x v="3"/>
    <x v="1"/>
    <s v="10-11"/>
    <x v="0"/>
    <n v="80"/>
    <m/>
    <m/>
    <n v="7"/>
    <n v="73"/>
    <n v="0"/>
    <n v="0"/>
    <n v="0"/>
  </r>
  <r>
    <x v="10"/>
    <s v="0012-01-000"/>
    <x v="3"/>
    <x v="1"/>
    <s v="10-11"/>
    <x v="1"/>
    <n v="342"/>
    <n v="18"/>
    <n v="4"/>
    <n v="35"/>
    <n v="329"/>
    <n v="6.6869300911854099E-2"/>
    <n v="5.4711246200607903E-2"/>
    <n v="1.2158054711246201E-2"/>
  </r>
  <r>
    <x v="10"/>
    <s v="0012-01-000"/>
    <x v="3"/>
    <x v="1"/>
    <s v="10-11"/>
    <x v="2"/>
    <n v="186"/>
    <n v="8"/>
    <m/>
    <n v="27"/>
    <n v="167"/>
    <n v="4.790419161676647E-2"/>
    <n v="4.790419161676647E-2"/>
    <n v="0"/>
  </r>
  <r>
    <x v="10"/>
    <s v="0012-01-000"/>
    <x v="3"/>
    <x v="1"/>
    <s v="10-11"/>
    <x v="3"/>
    <n v="208"/>
    <m/>
    <n v="4"/>
    <n v="33"/>
    <n v="179"/>
    <n v="2.23463687150838E-2"/>
    <n v="0"/>
    <n v="2.23463687150838E-2"/>
  </r>
  <r>
    <x v="10"/>
    <s v="0012-01-000"/>
    <x v="3"/>
    <x v="1"/>
    <s v="10-11"/>
    <x v="4"/>
    <n v="5805"/>
    <n v="168"/>
    <n v="81"/>
    <n v="614"/>
    <n v="5440"/>
    <n v="4.5772058823529409E-2"/>
    <n v="3.0882352941176472E-2"/>
    <n v="1.488970588235294E-2"/>
  </r>
  <r>
    <x v="11"/>
    <s v="0012-01-000"/>
    <x v="3"/>
    <x v="1"/>
    <s v="11-12"/>
    <x v="0"/>
    <n v="83"/>
    <m/>
    <m/>
    <n v="3"/>
    <n v="80"/>
    <n v="0"/>
    <n v="0"/>
    <n v="0"/>
  </r>
  <r>
    <x v="11"/>
    <s v="0012-01-000"/>
    <x v="3"/>
    <x v="1"/>
    <s v="11-12"/>
    <x v="1"/>
    <n v="317"/>
    <n v="9"/>
    <m/>
    <n v="37"/>
    <n v="289"/>
    <n v="3.1141868512110725E-2"/>
    <n v="3.1141868512110725E-2"/>
    <n v="0"/>
  </r>
  <r>
    <x v="11"/>
    <s v="0012-01-000"/>
    <x v="3"/>
    <x v="1"/>
    <s v="11-12"/>
    <x v="2"/>
    <n v="201"/>
    <n v="4"/>
    <n v="5"/>
    <n v="30"/>
    <n v="180"/>
    <n v="0.05"/>
    <n v="2.2222222222222223E-2"/>
    <n v="2.7777777777777776E-2"/>
  </r>
  <r>
    <x v="11"/>
    <s v="0012-01-000"/>
    <x v="3"/>
    <x v="1"/>
    <s v="11-12"/>
    <x v="3"/>
    <n v="248"/>
    <n v="7"/>
    <n v="3"/>
    <n v="38"/>
    <n v="220"/>
    <n v="4.5454545454545456E-2"/>
    <n v="3.1818181818181815E-2"/>
    <n v="1.3636363636363636E-2"/>
  </r>
  <r>
    <x v="11"/>
    <s v="0012-01-000"/>
    <x v="3"/>
    <x v="1"/>
    <s v="11-12"/>
    <x v="4"/>
    <n v="5642"/>
    <n v="185"/>
    <n v="73"/>
    <n v="679"/>
    <n v="5221"/>
    <n v="4.9415820723999235E-2"/>
    <n v="3.5433824937751386E-2"/>
    <n v="1.3981995786247845E-2"/>
  </r>
  <r>
    <x v="12"/>
    <s v="0012-01-000"/>
    <x v="3"/>
    <x v="1"/>
    <s v="12-13"/>
    <x v="0"/>
    <n v="82"/>
    <m/>
    <m/>
    <n v="3"/>
    <n v="79"/>
    <n v="0"/>
    <n v="0"/>
    <n v="0"/>
  </r>
  <r>
    <x v="12"/>
    <s v="0012-01-000"/>
    <x v="3"/>
    <x v="1"/>
    <s v="12-13"/>
    <x v="1"/>
    <n v="332"/>
    <n v="19"/>
    <n v="8"/>
    <n v="41"/>
    <n v="318"/>
    <n v="8.4905660377358486E-2"/>
    <n v="5.9748427672955975E-2"/>
    <n v="2.5157232704402517E-2"/>
  </r>
  <r>
    <x v="12"/>
    <s v="0012-01-000"/>
    <x v="3"/>
    <x v="1"/>
    <s v="12-13"/>
    <x v="2"/>
    <n v="247"/>
    <n v="13"/>
    <n v="5"/>
    <n v="38"/>
    <n v="227"/>
    <n v="7.9295154185022032E-2"/>
    <n v="5.7268722466960353E-2"/>
    <n v="2.2026431718061675E-2"/>
  </r>
  <r>
    <x v="12"/>
    <s v="0012-01-000"/>
    <x v="3"/>
    <x v="1"/>
    <s v="12-13"/>
    <x v="3"/>
    <n v="277"/>
    <n v="8"/>
    <n v="3"/>
    <n v="44"/>
    <n v="244"/>
    <n v="4.5081967213114756E-2"/>
    <n v="3.2786885245901641E-2"/>
    <n v="1.2295081967213115E-2"/>
  </r>
  <r>
    <x v="12"/>
    <s v="0012-01-000"/>
    <x v="3"/>
    <x v="1"/>
    <s v="12-13"/>
    <x v="4"/>
    <n v="5610"/>
    <n v="218"/>
    <n v="80"/>
    <n v="752"/>
    <n v="5156"/>
    <n v="5.7796741660201705E-2"/>
    <n v="4.2280837858805279E-2"/>
    <n v="1.5515903801396431E-2"/>
  </r>
  <r>
    <x v="13"/>
    <s v="0012-01-000"/>
    <x v="3"/>
    <x v="1"/>
    <s v="13-14"/>
    <x v="0"/>
    <n v="87"/>
    <m/>
    <m/>
    <n v="10"/>
    <n v="77"/>
    <n v="0"/>
    <n v="0"/>
    <n v="0"/>
  </r>
  <r>
    <x v="13"/>
    <s v="0012-01-000"/>
    <x v="3"/>
    <x v="1"/>
    <s v="13-14"/>
    <x v="1"/>
    <n v="351"/>
    <n v="21"/>
    <n v="10"/>
    <n v="62"/>
    <n v="320"/>
    <n v="9.6875000000000003E-2"/>
    <n v="6.5625000000000003E-2"/>
    <n v="3.125E-2"/>
  </r>
  <r>
    <x v="13"/>
    <s v="0012-01-000"/>
    <x v="3"/>
    <x v="1"/>
    <s v="13-14"/>
    <x v="2"/>
    <n v="245"/>
    <n v="8"/>
    <n v="5"/>
    <n v="32"/>
    <n v="226"/>
    <n v="5.7522123893805309E-2"/>
    <n v="3.5398230088495575E-2"/>
    <n v="2.2123893805309734E-2"/>
  </r>
  <r>
    <x v="13"/>
    <s v="0012-01-000"/>
    <x v="3"/>
    <x v="1"/>
    <s v="13-14"/>
    <x v="3"/>
    <n v="278"/>
    <n v="12"/>
    <m/>
    <n v="52"/>
    <n v="238"/>
    <n v="5.0420168067226892E-2"/>
    <n v="5.0420168067226892E-2"/>
    <n v="0"/>
  </r>
  <r>
    <x v="13"/>
    <s v="0012-01-000"/>
    <x v="3"/>
    <x v="1"/>
    <s v="13-14"/>
    <x v="4"/>
    <n v="5571"/>
    <n v="232"/>
    <n v="90"/>
    <n v="805"/>
    <n v="5088"/>
    <n v="6.3286163522012578E-2"/>
    <n v="4.5597484276729557E-2"/>
    <n v="1.7688679245283018E-2"/>
  </r>
  <r>
    <x v="14"/>
    <s v="0012-01-000"/>
    <x v="3"/>
    <x v="1"/>
    <s v="14-15"/>
    <x v="0"/>
    <n v="83"/>
    <m/>
    <m/>
    <n v="7"/>
    <n v="76"/>
    <n v="0"/>
    <n v="0"/>
    <n v="0"/>
  </r>
  <r>
    <x v="14"/>
    <s v="0012-01-000"/>
    <x v="3"/>
    <x v="1"/>
    <s v="14-15"/>
    <x v="1"/>
    <n v="392"/>
    <n v="21"/>
    <n v="11"/>
    <n v="84"/>
    <n v="340"/>
    <n v="9.4117647058823528E-2"/>
    <n v="6.1764705882352944E-2"/>
    <n v="3.2352941176470591E-2"/>
  </r>
  <r>
    <x v="14"/>
    <s v="0012-01-000"/>
    <x v="3"/>
    <x v="1"/>
    <s v="14-15"/>
    <x v="2"/>
    <n v="269"/>
    <n v="18"/>
    <n v="3"/>
    <n v="43"/>
    <n v="247"/>
    <n v="8.5020242914979755E-2"/>
    <n v="7.28744939271255E-2"/>
    <n v="1.2145748987854251E-2"/>
  </r>
  <r>
    <x v="14"/>
    <s v="0012-01-000"/>
    <x v="3"/>
    <x v="1"/>
    <s v="14-15"/>
    <x v="3"/>
    <n v="275"/>
    <n v="18"/>
    <n v="3"/>
    <n v="54"/>
    <n v="242"/>
    <n v="8.6776859504132234E-2"/>
    <n v="7.43801652892562E-2"/>
    <n v="1.2396694214876033E-2"/>
  </r>
  <r>
    <x v="14"/>
    <s v="0012-01-000"/>
    <x v="3"/>
    <x v="1"/>
    <s v="14-15"/>
    <x v="4"/>
    <n v="5563"/>
    <n v="219"/>
    <n v="104"/>
    <n v="899"/>
    <n v="4987"/>
    <n v="6.4768397834369357E-2"/>
    <n v="4.391417685983557E-2"/>
    <n v="2.0854220974533787E-2"/>
  </r>
  <r>
    <x v="15"/>
    <s v="0012-01-000"/>
    <x v="3"/>
    <x v="1"/>
    <s v="15-16"/>
    <x v="0"/>
    <n v="73"/>
    <m/>
    <m/>
    <n v="5"/>
    <n v="68"/>
    <n v="0"/>
    <n v="0"/>
    <n v="0"/>
  </r>
  <r>
    <x v="15"/>
    <s v="0012-01-000"/>
    <x v="3"/>
    <x v="1"/>
    <s v="15-16"/>
    <x v="1"/>
    <n v="402"/>
    <n v="15"/>
    <n v="14"/>
    <n v="76"/>
    <n v="355"/>
    <n v="8.1690140845070425E-2"/>
    <n v="4.2253521126760563E-2"/>
    <n v="3.9436619718309862E-2"/>
  </r>
  <r>
    <x v="15"/>
    <s v="0012-01-000"/>
    <x v="3"/>
    <x v="1"/>
    <s v="15-16"/>
    <x v="2"/>
    <n v="274"/>
    <n v="9"/>
    <n v="4"/>
    <n v="43"/>
    <n v="244"/>
    <n v="5.3278688524590161E-2"/>
    <n v="3.6885245901639344E-2"/>
    <n v="1.6393442622950821E-2"/>
  </r>
  <r>
    <x v="15"/>
    <s v="0012-01-000"/>
    <x v="3"/>
    <x v="1"/>
    <s v="15-16"/>
    <x v="3"/>
    <n v="281"/>
    <n v="17"/>
    <n v="5"/>
    <n v="54"/>
    <n v="249"/>
    <n v="8.8353413654618476E-2"/>
    <n v="6.8273092369477914E-2"/>
    <n v="2.0080321285140562E-2"/>
  </r>
  <r>
    <x v="15"/>
    <s v="0012-01-000"/>
    <x v="3"/>
    <x v="1"/>
    <s v="15-16"/>
    <x v="4"/>
    <n v="5512"/>
    <n v="218"/>
    <n v="107"/>
    <n v="976"/>
    <n v="4861"/>
    <n v="6.6858671055338409E-2"/>
    <n v="4.4846739354042375E-2"/>
    <n v="2.201193170129603E-2"/>
  </r>
  <r>
    <x v="16"/>
    <s v="0012-01-000"/>
    <x v="3"/>
    <x v="1"/>
    <s v="16-17"/>
    <x v="0"/>
    <n v="81"/>
    <m/>
    <m/>
    <n v="5"/>
    <n v="76"/>
    <n v="0"/>
    <n v="0"/>
    <n v="0"/>
  </r>
  <r>
    <x v="16"/>
    <s v="0012-01-000"/>
    <x v="3"/>
    <x v="1"/>
    <s v="16-17"/>
    <x v="1"/>
    <n v="428"/>
    <n v="12"/>
    <n v="6"/>
    <n v="79"/>
    <n v="367"/>
    <n v="4.9046321525885561E-2"/>
    <n v="3.2697547683923703E-2"/>
    <n v="1.6348773841961851E-2"/>
  </r>
  <r>
    <x v="16"/>
    <s v="0012-01-000"/>
    <x v="3"/>
    <x v="1"/>
    <s v="16-17"/>
    <x v="2"/>
    <n v="300"/>
    <n v="15"/>
    <n v="7"/>
    <n v="55"/>
    <n v="267"/>
    <n v="8.2397003745318345E-2"/>
    <n v="5.6179775280898875E-2"/>
    <n v="2.6217228464419477E-2"/>
  </r>
  <r>
    <x v="16"/>
    <s v="0012-01-000"/>
    <x v="3"/>
    <x v="1"/>
    <s v="16-17"/>
    <x v="3"/>
    <n v="281"/>
    <n v="14"/>
    <n v="6"/>
    <n v="48"/>
    <n v="253"/>
    <n v="7.9051383399209488E-2"/>
    <n v="5.533596837944664E-2"/>
    <n v="2.3715415019762844E-2"/>
  </r>
  <r>
    <x v="16"/>
    <s v="0012-01-000"/>
    <x v="3"/>
    <x v="1"/>
    <s v="16-17"/>
    <x v="4"/>
    <n v="5545"/>
    <n v="183"/>
    <n v="102"/>
    <n v="1016"/>
    <n v="4814"/>
    <n v="5.9202326547569586E-2"/>
    <n v="3.8014125467386792E-2"/>
    <n v="2.1188201080182802E-2"/>
  </r>
  <r>
    <x v="17"/>
    <s v="0012-01-000"/>
    <x v="3"/>
    <x v="1"/>
    <s v="99-00"/>
    <x v="0"/>
    <n v="91"/>
    <m/>
    <m/>
    <n v="3"/>
    <n v="88"/>
    <n v="0"/>
    <n v="0"/>
    <n v="0"/>
  </r>
  <r>
    <x v="17"/>
    <s v="0012-01-000"/>
    <x v="3"/>
    <x v="1"/>
    <s v="99-00"/>
    <x v="1"/>
    <n v="104"/>
    <m/>
    <m/>
    <m/>
    <n v="104"/>
    <n v="0"/>
    <n v="0"/>
    <n v="0"/>
  </r>
  <r>
    <x v="17"/>
    <s v="0012-01-000"/>
    <x v="3"/>
    <x v="1"/>
    <s v="99-00"/>
    <x v="2"/>
    <n v="52"/>
    <m/>
    <m/>
    <m/>
    <n v="52"/>
    <n v="0"/>
    <n v="0"/>
    <n v="0"/>
  </r>
  <r>
    <x v="17"/>
    <s v="0012-01-000"/>
    <x v="3"/>
    <x v="1"/>
    <s v="99-00"/>
    <x v="3"/>
    <n v="62"/>
    <m/>
    <m/>
    <m/>
    <n v="62"/>
    <n v="0"/>
    <n v="0"/>
    <n v="0"/>
  </r>
  <r>
    <x v="17"/>
    <s v="0012-01-000"/>
    <x v="3"/>
    <x v="1"/>
    <s v="99-00"/>
    <x v="4"/>
    <n v="6583"/>
    <n v="48"/>
    <m/>
    <n v="165"/>
    <n v="6466"/>
    <n v="7.423445716053201E-3"/>
    <n v="7.423445716053201E-3"/>
    <n v="0"/>
  </r>
  <r>
    <x v="0"/>
    <s v="0013-01-000"/>
    <x v="4"/>
    <x v="1"/>
    <s v="00-01"/>
    <x v="0"/>
    <n v="115"/>
    <n v="4"/>
    <m/>
    <n v="7"/>
    <n v="112"/>
    <n v="3.5714285714285712E-2"/>
    <n v="3.5714285714285712E-2"/>
    <n v="0"/>
  </r>
  <r>
    <x v="0"/>
    <s v="0013-01-000"/>
    <x v="4"/>
    <x v="1"/>
    <s v="00-01"/>
    <x v="1"/>
    <n v="176"/>
    <n v="3"/>
    <m/>
    <m/>
    <n v="179"/>
    <n v="1.6759776536312849E-2"/>
    <n v="1.6759776536312849E-2"/>
    <n v="0"/>
  </r>
  <r>
    <x v="0"/>
    <s v="0013-01-000"/>
    <x v="4"/>
    <x v="1"/>
    <s v="00-01"/>
    <x v="2"/>
    <n v="301"/>
    <n v="10"/>
    <m/>
    <n v="24"/>
    <n v="287"/>
    <n v="3.484320557491289E-2"/>
    <n v="3.484320557491289E-2"/>
    <n v="0"/>
  </r>
  <r>
    <x v="0"/>
    <s v="0013-01-000"/>
    <x v="4"/>
    <x v="1"/>
    <s v="00-01"/>
    <x v="3"/>
    <n v="146"/>
    <m/>
    <m/>
    <n v="4"/>
    <n v="142"/>
    <n v="0"/>
    <n v="0"/>
    <n v="0"/>
  </r>
  <r>
    <x v="0"/>
    <s v="0013-01-000"/>
    <x v="4"/>
    <x v="1"/>
    <s v="00-01"/>
    <x v="4"/>
    <n v="2280"/>
    <n v="149"/>
    <n v="4"/>
    <n v="70"/>
    <n v="2363"/>
    <n v="6.4748201438848921E-2"/>
    <n v="6.3055438002539141E-2"/>
    <n v="1.6927634363097758E-3"/>
  </r>
  <r>
    <x v="1"/>
    <s v="0013-01-000"/>
    <x v="4"/>
    <x v="1"/>
    <s v="01-02"/>
    <x v="0"/>
    <n v="113"/>
    <m/>
    <n v="4"/>
    <n v="5"/>
    <n v="112"/>
    <n v="3.5714285714285712E-2"/>
    <n v="0"/>
    <n v="3.5714285714285712E-2"/>
  </r>
  <r>
    <x v="1"/>
    <s v="0013-01-000"/>
    <x v="4"/>
    <x v="1"/>
    <s v="01-02"/>
    <x v="1"/>
    <n v="190"/>
    <n v="3"/>
    <m/>
    <n v="7"/>
    <n v="186"/>
    <n v="1.6129032258064516E-2"/>
    <n v="1.6129032258064516E-2"/>
    <n v="0"/>
  </r>
  <r>
    <x v="1"/>
    <s v="0013-01-000"/>
    <x v="4"/>
    <x v="1"/>
    <s v="01-02"/>
    <x v="2"/>
    <n v="409"/>
    <n v="14"/>
    <m/>
    <n v="41"/>
    <n v="382"/>
    <n v="3.6649214659685861E-2"/>
    <n v="3.6649214659685861E-2"/>
    <n v="0"/>
  </r>
  <r>
    <x v="1"/>
    <s v="0013-01-000"/>
    <x v="4"/>
    <x v="1"/>
    <s v="01-02"/>
    <x v="3"/>
    <n v="177"/>
    <n v="3"/>
    <m/>
    <n v="4"/>
    <n v="176"/>
    <n v="1.7045454545454544E-2"/>
    <n v="1.7045454545454544E-2"/>
    <n v="0"/>
  </r>
  <r>
    <x v="1"/>
    <s v="0013-01-000"/>
    <x v="4"/>
    <x v="1"/>
    <s v="01-02"/>
    <x v="4"/>
    <n v="2271"/>
    <n v="135"/>
    <m/>
    <n v="105"/>
    <n v="2301"/>
    <n v="5.867014341590613E-2"/>
    <n v="5.867014341590613E-2"/>
    <n v="0"/>
  </r>
  <r>
    <x v="2"/>
    <s v="0013-01-000"/>
    <x v="4"/>
    <x v="1"/>
    <s v="02-03"/>
    <x v="0"/>
    <n v="111"/>
    <n v="6"/>
    <n v="4"/>
    <n v="10"/>
    <n v="111"/>
    <n v="9.0090090090090086E-2"/>
    <n v="5.4054054054054057E-2"/>
    <n v="3.6036036036036036E-2"/>
  </r>
  <r>
    <x v="2"/>
    <s v="0013-01-000"/>
    <x v="4"/>
    <x v="1"/>
    <s v="02-03"/>
    <x v="1"/>
    <n v="188"/>
    <n v="3"/>
    <m/>
    <n v="3"/>
    <n v="188"/>
    <n v="1.5957446808510637E-2"/>
    <n v="1.5957446808510637E-2"/>
    <n v="0"/>
  </r>
  <r>
    <x v="2"/>
    <s v="0013-01-000"/>
    <x v="4"/>
    <x v="1"/>
    <s v="02-03"/>
    <x v="2"/>
    <n v="470"/>
    <n v="20"/>
    <n v="3"/>
    <n v="47"/>
    <n v="446"/>
    <n v="5.1569506726457402E-2"/>
    <n v="4.4843049327354258E-2"/>
    <n v="6.7264573991031393E-3"/>
  </r>
  <r>
    <x v="2"/>
    <s v="0013-01-000"/>
    <x v="4"/>
    <x v="1"/>
    <s v="02-03"/>
    <x v="3"/>
    <n v="227"/>
    <n v="5"/>
    <m/>
    <n v="10"/>
    <n v="222"/>
    <n v="2.2522522522522521E-2"/>
    <n v="2.2522522522522521E-2"/>
    <n v="0"/>
  </r>
  <r>
    <x v="2"/>
    <s v="0013-01-000"/>
    <x v="4"/>
    <x v="1"/>
    <s v="02-03"/>
    <x v="4"/>
    <n v="2034"/>
    <n v="142"/>
    <m/>
    <n v="122"/>
    <n v="2054"/>
    <n v="6.91333982473223E-2"/>
    <n v="6.91333982473223E-2"/>
    <n v="0"/>
  </r>
  <r>
    <x v="3"/>
    <s v="0013-01-000"/>
    <x v="4"/>
    <x v="1"/>
    <s v="03-04"/>
    <x v="0"/>
    <n v="98"/>
    <n v="5"/>
    <m/>
    <n v="3"/>
    <n v="100"/>
    <n v="0.05"/>
    <n v="0.05"/>
    <n v="0"/>
  </r>
  <r>
    <x v="3"/>
    <s v="0013-01-000"/>
    <x v="4"/>
    <x v="1"/>
    <s v="03-04"/>
    <x v="1"/>
    <n v="207"/>
    <n v="4"/>
    <m/>
    <n v="6"/>
    <n v="205"/>
    <n v="1.9512195121951219E-2"/>
    <n v="1.9512195121951219E-2"/>
    <n v="0"/>
  </r>
  <r>
    <x v="3"/>
    <s v="0013-01-000"/>
    <x v="4"/>
    <x v="1"/>
    <s v="03-04"/>
    <x v="2"/>
    <n v="526"/>
    <n v="27"/>
    <n v="13"/>
    <n v="49"/>
    <n v="517"/>
    <n v="7.7369439071566737E-2"/>
    <n v="5.2224371373307543E-2"/>
    <n v="2.5145067698259187E-2"/>
  </r>
  <r>
    <x v="3"/>
    <s v="0013-01-000"/>
    <x v="4"/>
    <x v="1"/>
    <s v="03-04"/>
    <x v="3"/>
    <n v="300"/>
    <n v="8"/>
    <m/>
    <n v="7"/>
    <n v="301"/>
    <n v="2.6578073089700997E-2"/>
    <n v="2.6578073089700997E-2"/>
    <n v="0"/>
  </r>
  <r>
    <x v="3"/>
    <s v="0013-01-000"/>
    <x v="4"/>
    <x v="1"/>
    <s v="03-04"/>
    <x v="4"/>
    <n v="1840"/>
    <n v="176"/>
    <n v="7"/>
    <n v="111"/>
    <n v="1912"/>
    <n v="9.5711297071129714E-2"/>
    <n v="9.2050209205020925E-2"/>
    <n v="3.6610878661087866E-3"/>
  </r>
  <r>
    <x v="4"/>
    <s v="0013-01-000"/>
    <x v="4"/>
    <x v="1"/>
    <s v="04-05"/>
    <x v="0"/>
    <n v="116"/>
    <n v="9"/>
    <m/>
    <n v="5"/>
    <n v="120"/>
    <n v="7.4999999999999997E-2"/>
    <n v="7.4999999999999997E-2"/>
    <n v="0"/>
  </r>
  <r>
    <x v="4"/>
    <s v="0013-01-000"/>
    <x v="4"/>
    <x v="1"/>
    <s v="04-05"/>
    <x v="1"/>
    <n v="181"/>
    <n v="10"/>
    <m/>
    <n v="19"/>
    <n v="172"/>
    <n v="5.8139534883720929E-2"/>
    <n v="5.8139534883720929E-2"/>
    <n v="0"/>
  </r>
  <r>
    <x v="4"/>
    <s v="0013-01-000"/>
    <x v="4"/>
    <x v="1"/>
    <s v="04-05"/>
    <x v="2"/>
    <n v="673"/>
    <n v="50"/>
    <n v="30"/>
    <n v="118"/>
    <n v="635"/>
    <n v="0.12598425196850394"/>
    <n v="7.874015748031496E-2"/>
    <n v="4.7244094488188976E-2"/>
  </r>
  <r>
    <x v="4"/>
    <s v="0013-01-000"/>
    <x v="4"/>
    <x v="1"/>
    <s v="04-05"/>
    <x v="3"/>
    <n v="380"/>
    <n v="13"/>
    <m/>
    <n v="19"/>
    <n v="374"/>
    <n v="3.4759358288770054E-2"/>
    <n v="3.4759358288770054E-2"/>
    <n v="0"/>
  </r>
  <r>
    <x v="4"/>
    <s v="0013-01-000"/>
    <x v="4"/>
    <x v="1"/>
    <s v="04-05"/>
    <x v="4"/>
    <n v="1645"/>
    <n v="190"/>
    <n v="8"/>
    <n v="127"/>
    <n v="1716"/>
    <n v="0.11538461538461539"/>
    <n v="0.11072261072261072"/>
    <n v="4.662004662004662E-3"/>
  </r>
  <r>
    <x v="5"/>
    <s v="0013-01-000"/>
    <x v="4"/>
    <x v="1"/>
    <s v="05-06"/>
    <x v="0"/>
    <n v="101"/>
    <m/>
    <n v="4"/>
    <n v="9"/>
    <n v="96"/>
    <n v="4.1666666666666664E-2"/>
    <n v="0"/>
    <n v="4.1666666666666664E-2"/>
  </r>
  <r>
    <x v="5"/>
    <s v="0013-01-000"/>
    <x v="4"/>
    <x v="1"/>
    <s v="05-06"/>
    <x v="1"/>
    <n v="156"/>
    <n v="7"/>
    <m/>
    <n v="19"/>
    <n v="144"/>
    <n v="4.8611111111111112E-2"/>
    <n v="4.8611111111111112E-2"/>
    <n v="0"/>
  </r>
  <r>
    <x v="5"/>
    <s v="0013-01-000"/>
    <x v="4"/>
    <x v="1"/>
    <s v="05-06"/>
    <x v="2"/>
    <n v="821"/>
    <n v="42"/>
    <n v="44"/>
    <n v="152"/>
    <n v="755"/>
    <n v="0.11390728476821192"/>
    <n v="5.562913907284768E-2"/>
    <n v="5.8278145695364242E-2"/>
  </r>
  <r>
    <x v="5"/>
    <s v="0013-01-000"/>
    <x v="4"/>
    <x v="1"/>
    <s v="05-06"/>
    <x v="3"/>
    <n v="473"/>
    <n v="20"/>
    <m/>
    <n v="51"/>
    <n v="442"/>
    <n v="4.5248868778280542E-2"/>
    <n v="4.5248868778280542E-2"/>
    <n v="0"/>
  </r>
  <r>
    <x v="5"/>
    <s v="0013-01-000"/>
    <x v="4"/>
    <x v="1"/>
    <s v="05-06"/>
    <x v="4"/>
    <n v="1425"/>
    <n v="202"/>
    <n v="22"/>
    <n v="127"/>
    <n v="1522"/>
    <n v="0.14717477003942181"/>
    <n v="0.13272010512483573"/>
    <n v="1.4454664914586071E-2"/>
  </r>
  <r>
    <x v="6"/>
    <s v="0013-01-000"/>
    <x v="4"/>
    <x v="1"/>
    <s v="06-07"/>
    <x v="0"/>
    <n v="117"/>
    <n v="3"/>
    <n v="7"/>
    <n v="13"/>
    <n v="114"/>
    <n v="8.771929824561403E-2"/>
    <n v="2.6315789473684209E-2"/>
    <n v="6.1403508771929821E-2"/>
  </r>
  <r>
    <x v="6"/>
    <s v="0013-01-000"/>
    <x v="4"/>
    <x v="1"/>
    <s v="06-07"/>
    <x v="1"/>
    <n v="162"/>
    <n v="3"/>
    <m/>
    <n v="12"/>
    <n v="153"/>
    <n v="1.9607843137254902E-2"/>
    <n v="1.9607843137254902E-2"/>
    <n v="0"/>
  </r>
  <r>
    <x v="6"/>
    <s v="0013-01-000"/>
    <x v="4"/>
    <x v="1"/>
    <s v="06-07"/>
    <x v="2"/>
    <n v="865"/>
    <n v="57"/>
    <n v="36"/>
    <n v="143"/>
    <n v="815"/>
    <n v="0.11411042944785275"/>
    <n v="6.9938650306748465E-2"/>
    <n v="4.4171779141104296E-2"/>
  </r>
  <r>
    <x v="6"/>
    <s v="0013-01-000"/>
    <x v="4"/>
    <x v="1"/>
    <s v="06-07"/>
    <x v="3"/>
    <n v="527"/>
    <n v="26"/>
    <m/>
    <n v="62"/>
    <n v="491"/>
    <n v="5.2953156822810592E-2"/>
    <n v="5.2953156822810592E-2"/>
    <n v="0"/>
  </r>
  <r>
    <x v="6"/>
    <s v="0013-01-000"/>
    <x v="4"/>
    <x v="1"/>
    <s v="06-07"/>
    <x v="4"/>
    <n v="1272"/>
    <n v="229"/>
    <n v="36"/>
    <n v="127"/>
    <n v="1410"/>
    <n v="0.18794326241134751"/>
    <n v="0.16241134751773051"/>
    <n v="2.553191489361702E-2"/>
  </r>
  <r>
    <x v="7"/>
    <s v="0013-01-000"/>
    <x v="4"/>
    <x v="1"/>
    <s v="07-08"/>
    <x v="0"/>
    <n v="94"/>
    <n v="7"/>
    <n v="3"/>
    <n v="9"/>
    <n v="95"/>
    <n v="0.10526315789473684"/>
    <n v="7.3684210526315783E-2"/>
    <n v="3.1578947368421054E-2"/>
  </r>
  <r>
    <x v="7"/>
    <s v="0013-01-000"/>
    <x v="4"/>
    <x v="1"/>
    <s v="07-08"/>
    <x v="1"/>
    <n v="145"/>
    <n v="7"/>
    <n v="9"/>
    <n v="4"/>
    <n v="157"/>
    <n v="0.10191082802547771"/>
    <n v="4.4585987261146494E-2"/>
    <n v="5.7324840764331211E-2"/>
  </r>
  <r>
    <x v="7"/>
    <s v="0013-01-000"/>
    <x v="4"/>
    <x v="1"/>
    <s v="07-08"/>
    <x v="2"/>
    <n v="967"/>
    <n v="57"/>
    <n v="45"/>
    <n v="198"/>
    <n v="871"/>
    <n v="0.11710677382319173"/>
    <n v="6.5442020665901268E-2"/>
    <n v="5.1664753157290473E-2"/>
  </r>
  <r>
    <x v="7"/>
    <s v="0013-01-000"/>
    <x v="4"/>
    <x v="1"/>
    <s v="07-08"/>
    <x v="3"/>
    <n v="629"/>
    <n v="29"/>
    <m/>
    <n v="97"/>
    <n v="561"/>
    <n v="5.1693404634581108E-2"/>
    <n v="5.1693404634581108E-2"/>
    <n v="0"/>
  </r>
  <r>
    <x v="7"/>
    <s v="0013-01-000"/>
    <x v="4"/>
    <x v="1"/>
    <s v="07-08"/>
    <x v="4"/>
    <n v="1149"/>
    <n v="239"/>
    <n v="34"/>
    <n v="144"/>
    <n v="1278"/>
    <n v="0.21361502347417841"/>
    <n v="0.18701095461658843"/>
    <n v="2.6604068857589983E-2"/>
  </r>
  <r>
    <x v="8"/>
    <s v="0013-01-000"/>
    <x v="4"/>
    <x v="1"/>
    <s v="08-09"/>
    <x v="0"/>
    <n v="94"/>
    <n v="3"/>
    <m/>
    <n v="7"/>
    <n v="90"/>
    <n v="3.3333333333333333E-2"/>
    <n v="3.3333333333333333E-2"/>
    <n v="0"/>
  </r>
  <r>
    <x v="8"/>
    <s v="0013-01-000"/>
    <x v="4"/>
    <x v="1"/>
    <s v="08-09"/>
    <x v="1"/>
    <n v="137"/>
    <n v="8"/>
    <n v="5"/>
    <n v="5"/>
    <n v="145"/>
    <n v="8.9655172413793102E-2"/>
    <n v="5.5172413793103448E-2"/>
    <n v="3.4482758620689655E-2"/>
  </r>
  <r>
    <x v="8"/>
    <s v="0013-01-000"/>
    <x v="4"/>
    <x v="1"/>
    <s v="08-09"/>
    <x v="2"/>
    <n v="938"/>
    <n v="56"/>
    <n v="105"/>
    <n v="217"/>
    <n v="882"/>
    <n v="0.18253968253968253"/>
    <n v="6.3492063492063489E-2"/>
    <n v="0.11904761904761904"/>
  </r>
  <r>
    <x v="8"/>
    <s v="0013-01-000"/>
    <x v="4"/>
    <x v="1"/>
    <s v="08-09"/>
    <x v="3"/>
    <n v="693"/>
    <n v="30"/>
    <m/>
    <n v="121"/>
    <n v="602"/>
    <n v="4.9833887043189369E-2"/>
    <n v="4.9833887043189369E-2"/>
    <n v="0"/>
  </r>
  <r>
    <x v="8"/>
    <s v="0013-01-000"/>
    <x v="4"/>
    <x v="1"/>
    <s v="08-09"/>
    <x v="4"/>
    <n v="1029"/>
    <n v="235"/>
    <n v="59"/>
    <n v="120"/>
    <n v="1203"/>
    <n v="0.24438902743142144"/>
    <n v="0.19534497090606817"/>
    <n v="4.9044056525353284E-2"/>
  </r>
  <r>
    <x v="9"/>
    <s v="0013-01-000"/>
    <x v="4"/>
    <x v="1"/>
    <s v="09-10"/>
    <x v="0"/>
    <n v="94"/>
    <n v="8"/>
    <m/>
    <n v="7"/>
    <n v="95"/>
    <n v="8.4210526315789472E-2"/>
    <n v="8.4210526315789472E-2"/>
    <n v="0"/>
  </r>
  <r>
    <x v="9"/>
    <s v="0013-01-000"/>
    <x v="4"/>
    <x v="1"/>
    <s v="09-10"/>
    <x v="1"/>
    <n v="167"/>
    <n v="13"/>
    <n v="6"/>
    <n v="8"/>
    <n v="178"/>
    <n v="0.10674157303370786"/>
    <n v="7.3033707865168537E-2"/>
    <n v="3.3707865168539325E-2"/>
  </r>
  <r>
    <x v="9"/>
    <s v="0013-01-000"/>
    <x v="4"/>
    <x v="1"/>
    <s v="09-10"/>
    <x v="2"/>
    <n v="910"/>
    <n v="75"/>
    <n v="115"/>
    <n v="177"/>
    <n v="923"/>
    <n v="0.20585048754062837"/>
    <n v="8.1256771397616473E-2"/>
    <n v="0.12459371614301191"/>
  </r>
  <r>
    <x v="9"/>
    <s v="0013-01-000"/>
    <x v="4"/>
    <x v="1"/>
    <s v="09-10"/>
    <x v="3"/>
    <n v="750"/>
    <n v="34"/>
    <n v="3"/>
    <n v="130"/>
    <n v="657"/>
    <n v="5.6316590563165903E-2"/>
    <n v="5.1750380517503802E-2"/>
    <n v="4.5662100456621002E-3"/>
  </r>
  <r>
    <x v="9"/>
    <s v="0013-01-000"/>
    <x v="4"/>
    <x v="1"/>
    <s v="09-10"/>
    <x v="4"/>
    <n v="1012"/>
    <n v="297"/>
    <n v="58"/>
    <n v="117"/>
    <n v="1250"/>
    <n v="0.28399999999999997"/>
    <n v="0.23760000000000001"/>
    <n v="4.6399999999999997E-2"/>
  </r>
  <r>
    <x v="10"/>
    <s v="0013-01-000"/>
    <x v="4"/>
    <x v="1"/>
    <s v="10-11"/>
    <x v="0"/>
    <n v="86"/>
    <n v="14"/>
    <n v="4"/>
    <n v="12"/>
    <n v="92"/>
    <n v="0.19565217391304349"/>
    <n v="0.15217391304347827"/>
    <n v="4.3478260869565216E-2"/>
  </r>
  <r>
    <x v="10"/>
    <s v="0013-01-000"/>
    <x v="4"/>
    <x v="1"/>
    <s v="10-11"/>
    <x v="1"/>
    <n v="159"/>
    <n v="23"/>
    <n v="8"/>
    <n v="9"/>
    <n v="181"/>
    <n v="0.17127071823204421"/>
    <n v="0.1270718232044199"/>
    <n v="4.4198895027624308E-2"/>
  </r>
  <r>
    <x v="10"/>
    <s v="0013-01-000"/>
    <x v="4"/>
    <x v="1"/>
    <s v="10-11"/>
    <x v="2"/>
    <n v="990"/>
    <n v="123"/>
    <n v="141"/>
    <n v="245"/>
    <n v="1009"/>
    <n v="0.26164519326065411"/>
    <n v="0.12190287413280476"/>
    <n v="0.13974231912784935"/>
  </r>
  <r>
    <x v="10"/>
    <s v="0013-01-000"/>
    <x v="4"/>
    <x v="1"/>
    <s v="10-11"/>
    <x v="3"/>
    <n v="768"/>
    <n v="46"/>
    <n v="4"/>
    <n v="181"/>
    <n v="637"/>
    <n v="7.8492935635792779E-2"/>
    <n v="7.2213500784929358E-2"/>
    <n v="6.2794348508634227E-3"/>
  </r>
  <r>
    <x v="10"/>
    <s v="0013-01-000"/>
    <x v="4"/>
    <x v="1"/>
    <s v="10-11"/>
    <x v="4"/>
    <n v="988"/>
    <n v="418"/>
    <n v="51"/>
    <n v="140"/>
    <n v="1317"/>
    <n v="0.35611237661351558"/>
    <n v="0.31738800303720577"/>
    <n v="3.8724373576309798E-2"/>
  </r>
  <r>
    <x v="11"/>
    <s v="0013-01-000"/>
    <x v="4"/>
    <x v="1"/>
    <s v="11-12"/>
    <x v="0"/>
    <n v="111"/>
    <n v="18"/>
    <m/>
    <n v="20"/>
    <n v="109"/>
    <n v="0.16513761467889909"/>
    <n v="0.16513761467889909"/>
    <n v="0"/>
  </r>
  <r>
    <x v="11"/>
    <s v="0013-01-000"/>
    <x v="4"/>
    <x v="1"/>
    <s v="11-12"/>
    <x v="1"/>
    <n v="157"/>
    <n v="27"/>
    <n v="9"/>
    <n v="14"/>
    <n v="179"/>
    <n v="0.2011173184357542"/>
    <n v="0.15083798882681565"/>
    <n v="5.027932960893855E-2"/>
  </r>
  <r>
    <x v="11"/>
    <s v="0013-01-000"/>
    <x v="4"/>
    <x v="1"/>
    <s v="11-12"/>
    <x v="2"/>
    <n v="1079"/>
    <n v="138"/>
    <n v="175"/>
    <n v="298"/>
    <n v="1094"/>
    <n v="0.28610603290676417"/>
    <n v="0.12614259597806216"/>
    <n v="0.15996343692870202"/>
  </r>
  <r>
    <x v="11"/>
    <s v="0013-01-000"/>
    <x v="4"/>
    <x v="1"/>
    <s v="11-12"/>
    <x v="3"/>
    <n v="785"/>
    <n v="50"/>
    <m/>
    <n v="205"/>
    <n v="630"/>
    <n v="7.9365079365079361E-2"/>
    <n v="7.9365079365079361E-2"/>
    <n v="0"/>
  </r>
  <r>
    <x v="11"/>
    <s v="0013-01-000"/>
    <x v="4"/>
    <x v="1"/>
    <s v="11-12"/>
    <x v="4"/>
    <n v="893"/>
    <n v="457"/>
    <n v="78"/>
    <n v="145"/>
    <n v="1283"/>
    <n v="0.41699142634450509"/>
    <n v="0.35619641465315666"/>
    <n v="6.0795011691348405E-2"/>
  </r>
  <r>
    <x v="12"/>
    <s v="0013-01-000"/>
    <x v="4"/>
    <x v="1"/>
    <s v="12-13"/>
    <x v="0"/>
    <n v="100"/>
    <n v="20"/>
    <m/>
    <n v="7"/>
    <n v="113"/>
    <n v="0.17699115044247787"/>
    <n v="0.17699115044247787"/>
    <n v="0"/>
  </r>
  <r>
    <x v="12"/>
    <s v="0013-01-000"/>
    <x v="4"/>
    <x v="1"/>
    <s v="12-13"/>
    <x v="1"/>
    <n v="165"/>
    <n v="36"/>
    <n v="17"/>
    <n v="5"/>
    <n v="213"/>
    <n v="0.24882629107981222"/>
    <n v="0.16901408450704225"/>
    <n v="7.9812206572769953E-2"/>
  </r>
  <r>
    <x v="12"/>
    <s v="0013-01-000"/>
    <x v="4"/>
    <x v="1"/>
    <s v="12-13"/>
    <x v="2"/>
    <n v="1126"/>
    <n v="175"/>
    <n v="185"/>
    <n v="311"/>
    <n v="1175"/>
    <n v="0.30638297872340425"/>
    <n v="0.14893617021276595"/>
    <n v="0.1574468085106383"/>
  </r>
  <r>
    <x v="12"/>
    <s v="0013-01-000"/>
    <x v="4"/>
    <x v="1"/>
    <s v="12-13"/>
    <x v="3"/>
    <n v="798"/>
    <n v="47"/>
    <n v="3"/>
    <n v="198"/>
    <n v="650"/>
    <n v="7.6923076923076927E-2"/>
    <n v="7.2307692307692309E-2"/>
    <n v="4.6153846153846158E-3"/>
  </r>
  <r>
    <x v="12"/>
    <s v="0013-01-000"/>
    <x v="4"/>
    <x v="1"/>
    <s v="12-13"/>
    <x v="4"/>
    <n v="854"/>
    <n v="489"/>
    <n v="64"/>
    <n v="143"/>
    <n v="1264"/>
    <n v="0.4375"/>
    <n v="0.38686708860759494"/>
    <n v="5.0632911392405063E-2"/>
  </r>
  <r>
    <x v="13"/>
    <s v="0013-01-000"/>
    <x v="4"/>
    <x v="1"/>
    <s v="13-14"/>
    <x v="0"/>
    <n v="87"/>
    <n v="14"/>
    <m/>
    <n v="11"/>
    <n v="90"/>
    <n v="0.15555555555555556"/>
    <n v="0.15555555555555556"/>
    <n v="0"/>
  </r>
  <r>
    <x v="13"/>
    <s v="0013-01-000"/>
    <x v="4"/>
    <x v="1"/>
    <s v="13-14"/>
    <x v="1"/>
    <n v="173"/>
    <n v="39"/>
    <n v="21"/>
    <n v="11"/>
    <n v="222"/>
    <n v="0.27027027027027029"/>
    <n v="0.17567567567567569"/>
    <n v="9.45945945945946E-2"/>
  </r>
  <r>
    <x v="13"/>
    <s v="0013-01-000"/>
    <x v="4"/>
    <x v="1"/>
    <s v="13-14"/>
    <x v="2"/>
    <n v="1171"/>
    <n v="176"/>
    <n v="216"/>
    <n v="303"/>
    <n v="1260"/>
    <n v="0.31111111111111112"/>
    <n v="0.13968253968253969"/>
    <n v="0.17142857142857143"/>
  </r>
  <r>
    <x v="13"/>
    <s v="0013-01-000"/>
    <x v="4"/>
    <x v="1"/>
    <s v="13-14"/>
    <x v="3"/>
    <n v="921"/>
    <n v="83"/>
    <n v="7"/>
    <n v="246"/>
    <n v="765"/>
    <n v="0.11764705882352941"/>
    <n v="0.10849673202614379"/>
    <n v="9.1503267973856214E-3"/>
  </r>
  <r>
    <x v="13"/>
    <s v="0013-01-000"/>
    <x v="4"/>
    <x v="1"/>
    <s v="13-14"/>
    <x v="4"/>
    <n v="816"/>
    <n v="464"/>
    <n v="71"/>
    <n v="118"/>
    <n v="1233"/>
    <n v="0.43390105433901055"/>
    <n v="0.37631792376317924"/>
    <n v="5.7583130575831303E-2"/>
  </r>
  <r>
    <x v="14"/>
    <s v="0013-01-000"/>
    <x v="4"/>
    <x v="1"/>
    <s v="14-15"/>
    <x v="0"/>
    <n v="82"/>
    <n v="8"/>
    <m/>
    <n v="8"/>
    <n v="82"/>
    <n v="9.7560975609756101E-2"/>
    <n v="9.7560975609756101E-2"/>
    <n v="0"/>
  </r>
  <r>
    <x v="14"/>
    <s v="0013-01-000"/>
    <x v="4"/>
    <x v="1"/>
    <s v="14-15"/>
    <x v="1"/>
    <n v="183"/>
    <n v="38"/>
    <n v="8"/>
    <n v="11"/>
    <n v="218"/>
    <n v="0.21100917431192662"/>
    <n v="0.1743119266055046"/>
    <n v="3.669724770642202E-2"/>
  </r>
  <r>
    <x v="14"/>
    <s v="0013-01-000"/>
    <x v="4"/>
    <x v="1"/>
    <s v="14-15"/>
    <x v="2"/>
    <n v="1155"/>
    <n v="175"/>
    <n v="265"/>
    <n v="309"/>
    <n v="1286"/>
    <n v="0.34214618973561428"/>
    <n v="0.13608087091757387"/>
    <n v="0.20606531881804044"/>
  </r>
  <r>
    <x v="14"/>
    <s v="0013-01-000"/>
    <x v="4"/>
    <x v="1"/>
    <s v="14-15"/>
    <x v="3"/>
    <n v="966"/>
    <n v="100"/>
    <n v="8"/>
    <n v="271"/>
    <n v="803"/>
    <n v="0.13449564134495642"/>
    <n v="0.12453300124533001"/>
    <n v="9.9626400996264009E-3"/>
  </r>
  <r>
    <x v="14"/>
    <s v="0013-01-000"/>
    <x v="4"/>
    <x v="1"/>
    <s v="14-15"/>
    <x v="4"/>
    <n v="775"/>
    <n v="477"/>
    <n v="74"/>
    <n v="115"/>
    <n v="1211"/>
    <n v="0.45499587118084228"/>
    <n v="0.39388934764657307"/>
    <n v="6.1106523534269201E-2"/>
  </r>
  <r>
    <x v="15"/>
    <s v="0013-01-000"/>
    <x v="4"/>
    <x v="1"/>
    <s v="15-16"/>
    <x v="0"/>
    <n v="88"/>
    <n v="9"/>
    <m/>
    <n v="15"/>
    <n v="82"/>
    <n v="0.10975609756097561"/>
    <n v="0.10975609756097561"/>
    <n v="0"/>
  </r>
  <r>
    <x v="15"/>
    <s v="0013-01-000"/>
    <x v="4"/>
    <x v="1"/>
    <s v="15-16"/>
    <x v="1"/>
    <n v="177"/>
    <n v="42"/>
    <n v="20"/>
    <n v="13"/>
    <n v="226"/>
    <n v="0.27433628318584069"/>
    <n v="0.18584070796460178"/>
    <n v="8.8495575221238937E-2"/>
  </r>
  <r>
    <x v="15"/>
    <s v="0013-01-000"/>
    <x v="4"/>
    <x v="1"/>
    <s v="15-16"/>
    <x v="2"/>
    <n v="1177"/>
    <n v="255"/>
    <n v="314"/>
    <n v="333"/>
    <n v="1413"/>
    <n v="0.402689313517339"/>
    <n v="0.18046709129511676"/>
    <n v="0.22222222222222221"/>
  </r>
  <r>
    <x v="15"/>
    <s v="0013-01-000"/>
    <x v="4"/>
    <x v="1"/>
    <s v="15-16"/>
    <x v="3"/>
    <n v="1009"/>
    <n v="112"/>
    <n v="19"/>
    <n v="289"/>
    <n v="851"/>
    <n v="0.15393654524089306"/>
    <n v="0.13160987074030553"/>
    <n v="2.2326674500587545E-2"/>
  </r>
  <r>
    <x v="15"/>
    <s v="0013-01-000"/>
    <x v="4"/>
    <x v="1"/>
    <s v="15-16"/>
    <x v="4"/>
    <n v="727"/>
    <n v="472"/>
    <n v="94"/>
    <n v="89"/>
    <n v="1204"/>
    <n v="0.4700996677740864"/>
    <n v="0.39202657807308972"/>
    <n v="7.8073089700996676E-2"/>
  </r>
  <r>
    <x v="16"/>
    <s v="0013-01-000"/>
    <x v="4"/>
    <x v="1"/>
    <s v="16-17"/>
    <x v="0"/>
    <n v="75"/>
    <n v="13"/>
    <n v="3"/>
    <n v="15"/>
    <n v="76"/>
    <n v="0.21052631578947367"/>
    <n v="0.17105263157894737"/>
    <n v="3.9473684210526314E-2"/>
  </r>
  <r>
    <x v="16"/>
    <s v="0013-01-000"/>
    <x v="4"/>
    <x v="1"/>
    <s v="16-17"/>
    <x v="1"/>
    <n v="180"/>
    <n v="36"/>
    <n v="30"/>
    <n v="11"/>
    <n v="235"/>
    <n v="0.28085106382978725"/>
    <n v="0.15319148936170213"/>
    <n v="0.1276595744680851"/>
  </r>
  <r>
    <x v="16"/>
    <s v="0013-01-000"/>
    <x v="4"/>
    <x v="1"/>
    <s v="16-17"/>
    <x v="2"/>
    <n v="1245"/>
    <n v="293"/>
    <n v="296"/>
    <n v="358"/>
    <n v="1476"/>
    <n v="0.39905149051490513"/>
    <n v="0.19850948509485095"/>
    <n v="0.20054200542005421"/>
  </r>
  <r>
    <x v="16"/>
    <s v="0013-01-000"/>
    <x v="4"/>
    <x v="1"/>
    <s v="16-17"/>
    <x v="3"/>
    <n v="1103"/>
    <n v="103"/>
    <n v="17"/>
    <n v="340"/>
    <n v="883"/>
    <n v="0.13590033975084936"/>
    <n v="0.11664779161947905"/>
    <n v="1.9252548131370329E-2"/>
  </r>
  <r>
    <x v="16"/>
    <s v="0013-01-000"/>
    <x v="4"/>
    <x v="1"/>
    <s v="16-17"/>
    <x v="4"/>
    <n v="706"/>
    <n v="441"/>
    <n v="91"/>
    <n v="78"/>
    <n v="1160"/>
    <n v="0.45862068965517239"/>
    <n v="0.38017241379310346"/>
    <n v="7.844827586206897E-2"/>
  </r>
  <r>
    <x v="17"/>
    <s v="0013-01-000"/>
    <x v="4"/>
    <x v="1"/>
    <s v="99-00"/>
    <x v="0"/>
    <n v="106"/>
    <m/>
    <m/>
    <m/>
    <n v="106"/>
    <n v="0"/>
    <n v="0"/>
    <n v="0"/>
  </r>
  <r>
    <x v="17"/>
    <s v="0013-01-000"/>
    <x v="4"/>
    <x v="1"/>
    <s v="99-00"/>
    <x v="1"/>
    <n v="157"/>
    <n v="3"/>
    <m/>
    <m/>
    <n v="160"/>
    <n v="1.8749999999999999E-2"/>
    <n v="1.8749999999999999E-2"/>
    <n v="0"/>
  </r>
  <r>
    <x v="17"/>
    <s v="0013-01-000"/>
    <x v="4"/>
    <x v="1"/>
    <s v="99-00"/>
    <x v="2"/>
    <n v="268"/>
    <n v="13"/>
    <m/>
    <n v="10"/>
    <n v="271"/>
    <n v="4.797047970479705E-2"/>
    <n v="4.797047970479705E-2"/>
    <n v="0"/>
  </r>
  <r>
    <x v="17"/>
    <s v="0013-01-000"/>
    <x v="4"/>
    <x v="1"/>
    <s v="99-00"/>
    <x v="3"/>
    <n v="110"/>
    <m/>
    <m/>
    <n v="3"/>
    <n v="107"/>
    <n v="0"/>
    <n v="0"/>
    <n v="0"/>
  </r>
  <r>
    <x v="17"/>
    <s v="0013-01-000"/>
    <x v="4"/>
    <x v="1"/>
    <s v="99-00"/>
    <x v="4"/>
    <n v="2380"/>
    <n v="141"/>
    <m/>
    <n v="67"/>
    <n v="2454"/>
    <n v="5.7457212713936431E-2"/>
    <n v="5.7457212713936431E-2"/>
    <n v="0"/>
  </r>
  <r>
    <x v="0"/>
    <s v="0014-01-000"/>
    <x v="5"/>
    <x v="1"/>
    <s v="00-01"/>
    <x v="0"/>
    <n v="58"/>
    <m/>
    <m/>
    <m/>
    <n v="58"/>
    <n v="0"/>
    <n v="0"/>
    <n v="0"/>
  </r>
  <r>
    <x v="0"/>
    <s v="0014-01-000"/>
    <x v="5"/>
    <x v="1"/>
    <s v="00-01"/>
    <x v="1"/>
    <n v="109"/>
    <n v="3"/>
    <m/>
    <n v="6"/>
    <n v="106"/>
    <n v="2.8301886792452831E-2"/>
    <n v="2.8301886792452831E-2"/>
    <n v="0"/>
  </r>
  <r>
    <x v="0"/>
    <s v="0014-01-000"/>
    <x v="5"/>
    <x v="1"/>
    <s v="00-01"/>
    <x v="2"/>
    <n v="178"/>
    <n v="6"/>
    <m/>
    <n v="3"/>
    <n v="181"/>
    <n v="3.3149171270718231E-2"/>
    <n v="3.3149171270718231E-2"/>
    <n v="0"/>
  </r>
  <r>
    <x v="0"/>
    <s v="0014-01-000"/>
    <x v="5"/>
    <x v="1"/>
    <s v="00-01"/>
    <x v="3"/>
    <n v="57"/>
    <m/>
    <m/>
    <n v="4"/>
    <n v="53"/>
    <n v="0"/>
    <n v="0"/>
    <n v="0"/>
  </r>
  <r>
    <x v="0"/>
    <s v="0014-01-000"/>
    <x v="5"/>
    <x v="1"/>
    <s v="00-01"/>
    <x v="4"/>
    <n v="2152"/>
    <n v="27"/>
    <m/>
    <n v="98"/>
    <n v="2081"/>
    <n v="1.2974531475252283E-2"/>
    <n v="1.2974531475252283E-2"/>
    <n v="0"/>
  </r>
  <r>
    <x v="1"/>
    <s v="0014-01-000"/>
    <x v="5"/>
    <x v="1"/>
    <s v="01-02"/>
    <x v="0"/>
    <n v="62"/>
    <m/>
    <m/>
    <m/>
    <n v="62"/>
    <n v="0"/>
    <n v="0"/>
    <n v="0"/>
  </r>
  <r>
    <x v="1"/>
    <s v="0014-01-000"/>
    <x v="5"/>
    <x v="1"/>
    <s v="01-02"/>
    <x v="1"/>
    <n v="135"/>
    <n v="3"/>
    <m/>
    <n v="6"/>
    <n v="132"/>
    <n v="2.2727272727272728E-2"/>
    <n v="2.2727272727272728E-2"/>
    <n v="0"/>
  </r>
  <r>
    <x v="1"/>
    <s v="0014-01-000"/>
    <x v="5"/>
    <x v="1"/>
    <s v="01-02"/>
    <x v="2"/>
    <n v="229"/>
    <n v="19"/>
    <m/>
    <n v="5"/>
    <n v="243"/>
    <n v="7.8189300411522639E-2"/>
    <n v="7.8189300411522639E-2"/>
    <n v="0"/>
  </r>
  <r>
    <x v="1"/>
    <s v="0014-01-000"/>
    <x v="5"/>
    <x v="1"/>
    <s v="01-02"/>
    <x v="3"/>
    <n v="57"/>
    <m/>
    <m/>
    <n v="3"/>
    <n v="54"/>
    <n v="0"/>
    <n v="0"/>
    <n v="0"/>
  </r>
  <r>
    <x v="1"/>
    <s v="0014-01-000"/>
    <x v="5"/>
    <x v="1"/>
    <s v="01-02"/>
    <x v="4"/>
    <n v="2056"/>
    <n v="27"/>
    <m/>
    <n v="101"/>
    <n v="1982"/>
    <n v="1.3622603430877902E-2"/>
    <n v="1.3622603430877902E-2"/>
    <n v="0"/>
  </r>
  <r>
    <x v="2"/>
    <s v="0014-01-000"/>
    <x v="5"/>
    <x v="1"/>
    <s v="02-03"/>
    <x v="0"/>
    <n v="74"/>
    <m/>
    <m/>
    <m/>
    <n v="74"/>
    <n v="0"/>
    <n v="0"/>
    <n v="0"/>
  </r>
  <r>
    <x v="2"/>
    <s v="0014-01-000"/>
    <x v="5"/>
    <x v="1"/>
    <s v="02-03"/>
    <x v="1"/>
    <n v="182"/>
    <m/>
    <m/>
    <n v="5"/>
    <n v="177"/>
    <n v="0"/>
    <n v="0"/>
    <n v="0"/>
  </r>
  <r>
    <x v="2"/>
    <s v="0014-01-000"/>
    <x v="5"/>
    <x v="1"/>
    <s v="02-03"/>
    <x v="2"/>
    <n v="324"/>
    <n v="15"/>
    <m/>
    <n v="5"/>
    <n v="334"/>
    <n v="4.4910179640718563E-2"/>
    <n v="4.4910179640718563E-2"/>
    <n v="0"/>
  </r>
  <r>
    <x v="2"/>
    <s v="0014-01-000"/>
    <x v="5"/>
    <x v="1"/>
    <s v="02-03"/>
    <x v="3"/>
    <n v="81"/>
    <m/>
    <m/>
    <m/>
    <n v="81"/>
    <n v="0"/>
    <n v="0"/>
    <n v="0"/>
  </r>
  <r>
    <x v="2"/>
    <s v="0014-01-000"/>
    <x v="5"/>
    <x v="1"/>
    <s v="02-03"/>
    <x v="4"/>
    <n v="1932"/>
    <n v="22"/>
    <m/>
    <n v="103"/>
    <n v="1851"/>
    <n v="1.1885467314964884E-2"/>
    <n v="1.1885467314964884E-2"/>
    <n v="0"/>
  </r>
  <r>
    <x v="3"/>
    <s v="0014-01-000"/>
    <x v="5"/>
    <x v="1"/>
    <s v="03-04"/>
    <x v="0"/>
    <n v="69"/>
    <m/>
    <m/>
    <m/>
    <n v="69"/>
    <n v="0"/>
    <n v="0"/>
    <n v="0"/>
  </r>
  <r>
    <x v="3"/>
    <s v="0014-01-000"/>
    <x v="5"/>
    <x v="1"/>
    <s v="03-04"/>
    <x v="1"/>
    <n v="191"/>
    <m/>
    <m/>
    <n v="5"/>
    <n v="186"/>
    <n v="0"/>
    <n v="0"/>
    <n v="0"/>
  </r>
  <r>
    <x v="3"/>
    <s v="0014-01-000"/>
    <x v="5"/>
    <x v="1"/>
    <s v="03-04"/>
    <x v="2"/>
    <n v="347"/>
    <n v="14"/>
    <n v="3"/>
    <m/>
    <n v="364"/>
    <n v="4.6703296703296704E-2"/>
    <n v="3.8461538461538464E-2"/>
    <n v="8.241758241758242E-3"/>
  </r>
  <r>
    <x v="3"/>
    <s v="0014-01-000"/>
    <x v="5"/>
    <x v="1"/>
    <s v="03-04"/>
    <x v="3"/>
    <n v="83"/>
    <n v="3"/>
    <m/>
    <m/>
    <n v="86"/>
    <n v="3.4883720930232558E-2"/>
    <n v="3.4883720930232558E-2"/>
    <n v="0"/>
  </r>
  <r>
    <x v="3"/>
    <s v="0014-01-000"/>
    <x v="5"/>
    <x v="1"/>
    <s v="03-04"/>
    <x v="4"/>
    <n v="1891"/>
    <n v="42"/>
    <n v="6"/>
    <n v="100"/>
    <n v="1839"/>
    <n v="2.6101141924959218E-2"/>
    <n v="2.2838499184339316E-2"/>
    <n v="3.2626427406199023E-3"/>
  </r>
  <r>
    <x v="4"/>
    <s v="0014-01-000"/>
    <x v="5"/>
    <x v="1"/>
    <s v="04-05"/>
    <x v="0"/>
    <n v="59"/>
    <m/>
    <m/>
    <m/>
    <n v="59"/>
    <n v="0"/>
    <n v="0"/>
    <n v="0"/>
  </r>
  <r>
    <x v="4"/>
    <s v="0014-01-000"/>
    <x v="5"/>
    <x v="1"/>
    <s v="04-05"/>
    <x v="1"/>
    <n v="184"/>
    <n v="3"/>
    <n v="3"/>
    <m/>
    <n v="190"/>
    <n v="3.1578947368421054E-2"/>
    <n v="1.5789473684210527E-2"/>
    <n v="1.5789473684210527E-2"/>
  </r>
  <r>
    <x v="4"/>
    <s v="0014-01-000"/>
    <x v="5"/>
    <x v="1"/>
    <s v="04-05"/>
    <x v="2"/>
    <n v="374"/>
    <n v="25"/>
    <n v="11"/>
    <m/>
    <n v="410"/>
    <n v="8.7804878048780483E-2"/>
    <n v="6.097560975609756E-2"/>
    <n v="2.6829268292682926E-2"/>
  </r>
  <r>
    <x v="4"/>
    <s v="0014-01-000"/>
    <x v="5"/>
    <x v="1"/>
    <s v="04-05"/>
    <x v="3"/>
    <n v="114"/>
    <n v="8"/>
    <m/>
    <m/>
    <n v="122"/>
    <n v="6.5573770491803282E-2"/>
    <n v="6.5573770491803282E-2"/>
    <n v="0"/>
  </r>
  <r>
    <x v="4"/>
    <s v="0014-01-000"/>
    <x v="5"/>
    <x v="1"/>
    <s v="04-05"/>
    <x v="4"/>
    <n v="1793"/>
    <n v="63"/>
    <n v="15"/>
    <n v="96"/>
    <n v="1775"/>
    <n v="4.3943661971830986E-2"/>
    <n v="3.549295774647887E-2"/>
    <n v="8.4507042253521118E-3"/>
  </r>
  <r>
    <x v="5"/>
    <s v="0014-01-000"/>
    <x v="5"/>
    <x v="1"/>
    <s v="05-06"/>
    <x v="0"/>
    <n v="54"/>
    <n v="4"/>
    <m/>
    <m/>
    <n v="58"/>
    <n v="6.8965517241379309E-2"/>
    <n v="6.8965517241379309E-2"/>
    <n v="0"/>
  </r>
  <r>
    <x v="5"/>
    <s v="0014-01-000"/>
    <x v="5"/>
    <x v="1"/>
    <s v="05-06"/>
    <x v="1"/>
    <n v="189"/>
    <m/>
    <m/>
    <m/>
    <n v="189"/>
    <n v="0"/>
    <n v="0"/>
    <n v="0"/>
  </r>
  <r>
    <x v="5"/>
    <s v="0014-01-000"/>
    <x v="5"/>
    <x v="1"/>
    <s v="05-06"/>
    <x v="2"/>
    <n v="411"/>
    <n v="39"/>
    <n v="8"/>
    <n v="5"/>
    <n v="453"/>
    <n v="0.10375275938189846"/>
    <n v="8.6092715231788075E-2"/>
    <n v="1.7660044150110375E-2"/>
  </r>
  <r>
    <x v="5"/>
    <s v="0014-01-000"/>
    <x v="5"/>
    <x v="1"/>
    <s v="05-06"/>
    <x v="3"/>
    <n v="146"/>
    <n v="5"/>
    <m/>
    <m/>
    <n v="151"/>
    <n v="3.3112582781456956E-2"/>
    <n v="3.3112582781456956E-2"/>
    <n v="0"/>
  </r>
  <r>
    <x v="5"/>
    <s v="0014-01-000"/>
    <x v="5"/>
    <x v="1"/>
    <s v="05-06"/>
    <x v="4"/>
    <n v="1732"/>
    <n v="62"/>
    <n v="26"/>
    <n v="114"/>
    <n v="1706"/>
    <n v="5.1582649472450177E-2"/>
    <n v="3.6342321219226259E-2"/>
    <n v="1.5240328253223915E-2"/>
  </r>
  <r>
    <x v="6"/>
    <s v="0014-01-000"/>
    <x v="5"/>
    <x v="1"/>
    <s v="06-07"/>
    <x v="0"/>
    <n v="54"/>
    <n v="5"/>
    <m/>
    <n v="3"/>
    <n v="56"/>
    <n v="8.9285714285714288E-2"/>
    <n v="8.9285714285714288E-2"/>
    <n v="0"/>
  </r>
  <r>
    <x v="6"/>
    <s v="0014-01-000"/>
    <x v="5"/>
    <x v="1"/>
    <s v="06-07"/>
    <x v="1"/>
    <n v="200"/>
    <m/>
    <n v="3"/>
    <n v="4"/>
    <n v="199"/>
    <n v="1.507537688442211E-2"/>
    <n v="0"/>
    <n v="1.507537688442211E-2"/>
  </r>
  <r>
    <x v="6"/>
    <s v="0014-01-000"/>
    <x v="5"/>
    <x v="1"/>
    <s v="06-07"/>
    <x v="2"/>
    <n v="506"/>
    <n v="41"/>
    <n v="7"/>
    <n v="18"/>
    <n v="536"/>
    <n v="8.9552238805970144E-2"/>
    <n v="7.6492537313432835E-2"/>
    <n v="1.3059701492537313E-2"/>
  </r>
  <r>
    <x v="6"/>
    <s v="0014-01-000"/>
    <x v="5"/>
    <x v="1"/>
    <s v="06-07"/>
    <x v="3"/>
    <n v="198"/>
    <n v="11"/>
    <m/>
    <n v="10"/>
    <n v="199"/>
    <n v="5.5276381909547742E-2"/>
    <n v="5.5276381909547742E-2"/>
    <n v="0"/>
  </r>
  <r>
    <x v="6"/>
    <s v="0014-01-000"/>
    <x v="5"/>
    <x v="1"/>
    <s v="06-07"/>
    <x v="4"/>
    <n v="1732"/>
    <n v="67"/>
    <n v="29"/>
    <n v="151"/>
    <n v="1677"/>
    <n v="5.7245080500894455E-2"/>
    <n v="3.9952295766249257E-2"/>
    <n v="1.7292784734645201E-2"/>
  </r>
  <r>
    <x v="7"/>
    <s v="0014-01-000"/>
    <x v="5"/>
    <x v="1"/>
    <s v="07-08"/>
    <x v="0"/>
    <n v="59"/>
    <m/>
    <m/>
    <n v="3"/>
    <n v="56"/>
    <n v="0"/>
    <n v="0"/>
    <n v="0"/>
  </r>
  <r>
    <x v="7"/>
    <s v="0014-01-000"/>
    <x v="5"/>
    <x v="1"/>
    <s v="07-08"/>
    <x v="1"/>
    <n v="215"/>
    <m/>
    <n v="10"/>
    <n v="4"/>
    <n v="221"/>
    <n v="4.5248868778280542E-2"/>
    <n v="0"/>
    <n v="4.5248868778280542E-2"/>
  </r>
  <r>
    <x v="7"/>
    <s v="0014-01-000"/>
    <x v="5"/>
    <x v="1"/>
    <s v="07-08"/>
    <x v="2"/>
    <n v="545"/>
    <n v="40"/>
    <n v="10"/>
    <n v="33"/>
    <n v="562"/>
    <n v="8.8967971530249115E-2"/>
    <n v="7.1174377224199295E-2"/>
    <n v="1.7793594306049824E-2"/>
  </r>
  <r>
    <x v="7"/>
    <s v="0014-01-000"/>
    <x v="5"/>
    <x v="1"/>
    <s v="07-08"/>
    <x v="3"/>
    <n v="247"/>
    <n v="15"/>
    <m/>
    <n v="10"/>
    <n v="252"/>
    <n v="5.9523809523809521E-2"/>
    <n v="5.9523809523809521E-2"/>
    <n v="0"/>
  </r>
  <r>
    <x v="7"/>
    <s v="0014-01-000"/>
    <x v="5"/>
    <x v="1"/>
    <s v="07-08"/>
    <x v="4"/>
    <n v="1659"/>
    <n v="66"/>
    <n v="48"/>
    <n v="167"/>
    <n v="1606"/>
    <n v="7.0983810709838113E-2"/>
    <n v="4.1095890410958902E-2"/>
    <n v="2.9887920298879204E-2"/>
  </r>
  <r>
    <x v="8"/>
    <s v="0014-01-000"/>
    <x v="5"/>
    <x v="1"/>
    <s v="08-09"/>
    <x v="0"/>
    <n v="71"/>
    <m/>
    <m/>
    <m/>
    <n v="71"/>
    <n v="0"/>
    <n v="0"/>
    <n v="0"/>
  </r>
  <r>
    <x v="8"/>
    <s v="0014-01-000"/>
    <x v="5"/>
    <x v="1"/>
    <s v="08-09"/>
    <x v="1"/>
    <n v="204"/>
    <m/>
    <n v="25"/>
    <n v="9"/>
    <n v="220"/>
    <n v="0.11363636363636363"/>
    <n v="0"/>
    <n v="0.11363636363636363"/>
  </r>
  <r>
    <x v="8"/>
    <s v="0014-01-000"/>
    <x v="5"/>
    <x v="1"/>
    <s v="08-09"/>
    <x v="2"/>
    <n v="584"/>
    <n v="43"/>
    <n v="35"/>
    <n v="38"/>
    <n v="624"/>
    <n v="0.125"/>
    <n v="6.8910256410256415E-2"/>
    <n v="5.6089743589743592E-2"/>
  </r>
  <r>
    <x v="8"/>
    <s v="0014-01-000"/>
    <x v="5"/>
    <x v="1"/>
    <s v="08-09"/>
    <x v="3"/>
    <n v="243"/>
    <n v="15"/>
    <m/>
    <n v="3"/>
    <n v="255"/>
    <n v="5.8823529411764705E-2"/>
    <n v="5.8823529411764705E-2"/>
    <n v="0"/>
  </r>
  <r>
    <x v="8"/>
    <s v="0014-01-000"/>
    <x v="5"/>
    <x v="1"/>
    <s v="08-09"/>
    <x v="4"/>
    <n v="1625"/>
    <n v="48"/>
    <n v="61"/>
    <n v="152"/>
    <n v="1582"/>
    <n v="6.890012642225031E-2"/>
    <n v="3.0341340075853349E-2"/>
    <n v="3.8558786346396964E-2"/>
  </r>
  <r>
    <x v="9"/>
    <s v="0014-01-000"/>
    <x v="5"/>
    <x v="1"/>
    <s v="09-10"/>
    <x v="0"/>
    <n v="71"/>
    <m/>
    <m/>
    <n v="5"/>
    <n v="66"/>
    <n v="0"/>
    <n v="0"/>
    <n v="0"/>
  </r>
  <r>
    <x v="9"/>
    <s v="0014-01-000"/>
    <x v="5"/>
    <x v="1"/>
    <s v="09-10"/>
    <x v="1"/>
    <n v="203"/>
    <n v="4"/>
    <n v="36"/>
    <n v="23"/>
    <n v="220"/>
    <n v="0.18181818181818182"/>
    <n v="1.8181818181818181E-2"/>
    <n v="0.16363636363636364"/>
  </r>
  <r>
    <x v="9"/>
    <s v="0014-01-000"/>
    <x v="5"/>
    <x v="1"/>
    <s v="09-10"/>
    <x v="2"/>
    <n v="678"/>
    <n v="38"/>
    <n v="36"/>
    <n v="146"/>
    <n v="606"/>
    <n v="0.12211221122112212"/>
    <n v="6.2706270627062702E-2"/>
    <n v="5.9405940594059403E-2"/>
  </r>
  <r>
    <x v="9"/>
    <s v="0014-01-000"/>
    <x v="5"/>
    <x v="1"/>
    <s v="09-10"/>
    <x v="3"/>
    <n v="267"/>
    <n v="16"/>
    <m/>
    <n v="37"/>
    <n v="246"/>
    <n v="6.5040650406504072E-2"/>
    <n v="6.5040650406504072E-2"/>
    <n v="0"/>
  </r>
  <r>
    <x v="9"/>
    <s v="0014-01-000"/>
    <x v="5"/>
    <x v="1"/>
    <s v="09-10"/>
    <x v="4"/>
    <n v="1631"/>
    <n v="56"/>
    <n v="55"/>
    <n v="265"/>
    <n v="1477"/>
    <n v="7.5152335815842922E-2"/>
    <n v="3.7914691943127965E-2"/>
    <n v="3.7237643872714964E-2"/>
  </r>
  <r>
    <x v="10"/>
    <s v="0014-01-000"/>
    <x v="5"/>
    <x v="1"/>
    <s v="10-11"/>
    <x v="0"/>
    <n v="64"/>
    <n v="5"/>
    <m/>
    <n v="17"/>
    <n v="52"/>
    <n v="9.6153846153846159E-2"/>
    <n v="9.6153846153846159E-2"/>
    <n v="0"/>
  </r>
  <r>
    <x v="10"/>
    <s v="0014-01-000"/>
    <x v="5"/>
    <x v="1"/>
    <s v="10-11"/>
    <x v="1"/>
    <n v="213"/>
    <m/>
    <n v="45"/>
    <n v="42"/>
    <n v="216"/>
    <n v="0.20833333333333334"/>
    <n v="0"/>
    <n v="0.20833333333333334"/>
  </r>
  <r>
    <x v="10"/>
    <s v="0014-01-000"/>
    <x v="5"/>
    <x v="1"/>
    <s v="10-11"/>
    <x v="2"/>
    <n v="684"/>
    <n v="50"/>
    <n v="32"/>
    <n v="216"/>
    <n v="550"/>
    <n v="0.14909090909090908"/>
    <n v="9.0909090909090912E-2"/>
    <n v="5.8181818181818182E-2"/>
  </r>
  <r>
    <x v="10"/>
    <s v="0014-01-000"/>
    <x v="5"/>
    <x v="1"/>
    <s v="10-11"/>
    <x v="3"/>
    <n v="263"/>
    <n v="29"/>
    <m/>
    <n v="54"/>
    <n v="238"/>
    <n v="0.12184873949579832"/>
    <n v="0.12184873949579832"/>
    <n v="0"/>
  </r>
  <r>
    <x v="10"/>
    <s v="0014-01-000"/>
    <x v="5"/>
    <x v="1"/>
    <s v="10-11"/>
    <x v="4"/>
    <n v="1678"/>
    <n v="124"/>
    <n v="42"/>
    <n v="445"/>
    <n v="1399"/>
    <n v="0.11865618298784847"/>
    <n v="8.863473909935668E-2"/>
    <n v="3.0021443888491779E-2"/>
  </r>
  <r>
    <x v="11"/>
    <s v="0014-01-000"/>
    <x v="5"/>
    <x v="1"/>
    <s v="11-12"/>
    <x v="0"/>
    <n v="64"/>
    <n v="7"/>
    <n v="3"/>
    <n v="25"/>
    <n v="49"/>
    <n v="0.20408163265306123"/>
    <n v="0.14285714285714285"/>
    <n v="6.1224489795918366E-2"/>
  </r>
  <r>
    <x v="11"/>
    <s v="0014-01-000"/>
    <x v="5"/>
    <x v="1"/>
    <s v="11-12"/>
    <x v="1"/>
    <n v="229"/>
    <n v="13"/>
    <n v="22"/>
    <n v="58"/>
    <n v="206"/>
    <n v="0.16990291262135923"/>
    <n v="6.3106796116504854E-2"/>
    <n v="0.10679611650485436"/>
  </r>
  <r>
    <x v="11"/>
    <s v="0014-01-000"/>
    <x v="5"/>
    <x v="1"/>
    <s v="11-12"/>
    <x v="2"/>
    <n v="730"/>
    <n v="76"/>
    <n v="34"/>
    <n v="244"/>
    <n v="596"/>
    <n v="0.18456375838926176"/>
    <n v="0.12751677852348994"/>
    <n v="5.7046979865771813E-2"/>
  </r>
  <r>
    <x v="11"/>
    <s v="0014-01-000"/>
    <x v="5"/>
    <x v="1"/>
    <s v="11-12"/>
    <x v="3"/>
    <n v="239"/>
    <n v="32"/>
    <m/>
    <n v="68"/>
    <n v="203"/>
    <n v="0.15763546798029557"/>
    <n v="0.15763546798029557"/>
    <n v="0"/>
  </r>
  <r>
    <x v="11"/>
    <s v="0014-01-000"/>
    <x v="5"/>
    <x v="1"/>
    <s v="11-12"/>
    <x v="4"/>
    <n v="1667"/>
    <n v="130"/>
    <n v="42"/>
    <n v="520"/>
    <n v="1319"/>
    <n v="0.13040181956027294"/>
    <n v="9.8559514783927216E-2"/>
    <n v="3.1842304776345719E-2"/>
  </r>
  <r>
    <x v="12"/>
    <s v="0014-01-000"/>
    <x v="5"/>
    <x v="1"/>
    <s v="12-13"/>
    <x v="0"/>
    <n v="67"/>
    <n v="3"/>
    <n v="3"/>
    <n v="26"/>
    <n v="47"/>
    <n v="0.1276595744680851"/>
    <n v="6.3829787234042548E-2"/>
    <n v="6.3829787234042548E-2"/>
  </r>
  <r>
    <x v="12"/>
    <s v="0014-01-000"/>
    <x v="5"/>
    <x v="1"/>
    <s v="12-13"/>
    <x v="1"/>
    <n v="216"/>
    <n v="19"/>
    <n v="26"/>
    <n v="67"/>
    <n v="194"/>
    <n v="0.23195876288659795"/>
    <n v="9.7938144329896906E-2"/>
    <n v="0.13402061855670103"/>
  </r>
  <r>
    <x v="12"/>
    <s v="0014-01-000"/>
    <x v="5"/>
    <x v="1"/>
    <s v="12-13"/>
    <x v="2"/>
    <n v="742"/>
    <n v="80"/>
    <n v="35"/>
    <n v="240"/>
    <n v="617"/>
    <n v="0.18638573743922204"/>
    <n v="0.12965964343598055"/>
    <n v="5.6726094003241488E-2"/>
  </r>
  <r>
    <x v="12"/>
    <s v="0014-01-000"/>
    <x v="5"/>
    <x v="1"/>
    <s v="12-13"/>
    <x v="3"/>
    <n v="245"/>
    <n v="33"/>
    <m/>
    <n v="70"/>
    <n v="208"/>
    <n v="0.15865384615384615"/>
    <n v="0.15865384615384615"/>
    <n v="0"/>
  </r>
  <r>
    <x v="12"/>
    <s v="0014-01-000"/>
    <x v="5"/>
    <x v="1"/>
    <s v="12-13"/>
    <x v="4"/>
    <n v="1649"/>
    <n v="150"/>
    <n v="27"/>
    <n v="514"/>
    <n v="1312"/>
    <n v="0.13490853658536586"/>
    <n v="0.11432926829268293"/>
    <n v="2.0579268292682928E-2"/>
  </r>
  <r>
    <x v="13"/>
    <s v="0014-01-000"/>
    <x v="5"/>
    <x v="1"/>
    <s v="13-14"/>
    <x v="0"/>
    <n v="62"/>
    <n v="3"/>
    <m/>
    <n v="27"/>
    <n v="38"/>
    <n v="7.8947368421052627E-2"/>
    <n v="7.8947368421052627E-2"/>
    <n v="0"/>
  </r>
  <r>
    <x v="13"/>
    <s v="0014-01-000"/>
    <x v="5"/>
    <x v="1"/>
    <s v="13-14"/>
    <x v="1"/>
    <n v="218"/>
    <n v="7"/>
    <n v="14"/>
    <n v="58"/>
    <n v="181"/>
    <n v="0.11602209944751381"/>
    <n v="3.8674033149171269E-2"/>
    <n v="7.7348066298342538E-2"/>
  </r>
  <r>
    <x v="13"/>
    <s v="0014-01-000"/>
    <x v="5"/>
    <x v="1"/>
    <s v="13-14"/>
    <x v="2"/>
    <n v="816"/>
    <n v="99"/>
    <n v="41"/>
    <n v="272"/>
    <n v="684"/>
    <n v="0.2046783625730994"/>
    <n v="0.14473684210526316"/>
    <n v="5.9941520467836254E-2"/>
  </r>
  <r>
    <x v="13"/>
    <s v="0014-01-000"/>
    <x v="5"/>
    <x v="1"/>
    <s v="13-14"/>
    <x v="3"/>
    <n v="317"/>
    <n v="50"/>
    <n v="7"/>
    <n v="95"/>
    <n v="279"/>
    <n v="0.20430107526881722"/>
    <n v="0.17921146953405018"/>
    <n v="2.5089605734767026E-2"/>
  </r>
  <r>
    <x v="13"/>
    <s v="0014-01-000"/>
    <x v="5"/>
    <x v="1"/>
    <s v="13-14"/>
    <x v="4"/>
    <n v="1531"/>
    <n v="159"/>
    <n v="38"/>
    <n v="489"/>
    <n v="1239"/>
    <n v="0.15899919289749798"/>
    <n v="0.12832929782082325"/>
    <n v="3.0669895076674739E-2"/>
  </r>
  <r>
    <x v="14"/>
    <s v="0014-01-000"/>
    <x v="5"/>
    <x v="1"/>
    <s v="14-15"/>
    <x v="0"/>
    <n v="69"/>
    <m/>
    <m/>
    <n v="21"/>
    <n v="48"/>
    <n v="0"/>
    <n v="0"/>
    <n v="0"/>
  </r>
  <r>
    <x v="14"/>
    <s v="0014-01-000"/>
    <x v="5"/>
    <x v="1"/>
    <s v="14-15"/>
    <x v="1"/>
    <n v="224"/>
    <n v="17"/>
    <n v="13"/>
    <n v="56"/>
    <n v="198"/>
    <n v="0.15151515151515152"/>
    <n v="8.5858585858585856E-2"/>
    <n v="6.5656565656565663E-2"/>
  </r>
  <r>
    <x v="14"/>
    <s v="0014-01-000"/>
    <x v="5"/>
    <x v="1"/>
    <s v="14-15"/>
    <x v="2"/>
    <n v="884"/>
    <n v="90"/>
    <n v="62"/>
    <n v="281"/>
    <n v="755"/>
    <n v="0.20132450331125828"/>
    <n v="0.11920529801324503"/>
    <n v="8.211920529801324E-2"/>
  </r>
  <r>
    <x v="14"/>
    <s v="0014-01-000"/>
    <x v="5"/>
    <x v="1"/>
    <s v="14-15"/>
    <x v="3"/>
    <n v="333"/>
    <n v="59"/>
    <n v="4"/>
    <n v="98"/>
    <n v="298"/>
    <n v="0.21140939597315436"/>
    <n v="0.19798657718120805"/>
    <n v="1.3422818791946308E-2"/>
  </r>
  <r>
    <x v="14"/>
    <s v="0014-01-000"/>
    <x v="5"/>
    <x v="1"/>
    <s v="14-15"/>
    <x v="4"/>
    <n v="1468"/>
    <n v="174"/>
    <n v="26"/>
    <n v="490"/>
    <n v="1178"/>
    <n v="0.1697792869269949"/>
    <n v="0.14770797962648557"/>
    <n v="2.2071307300509338E-2"/>
  </r>
  <r>
    <x v="15"/>
    <s v="0014-01-000"/>
    <x v="5"/>
    <x v="1"/>
    <s v="15-16"/>
    <x v="0"/>
    <n v="68"/>
    <n v="3"/>
    <n v="3"/>
    <n v="26"/>
    <n v="48"/>
    <n v="0.125"/>
    <n v="6.25E-2"/>
    <n v="6.25E-2"/>
  </r>
  <r>
    <x v="15"/>
    <s v="0014-01-000"/>
    <x v="5"/>
    <x v="1"/>
    <s v="15-16"/>
    <x v="1"/>
    <n v="223"/>
    <n v="14"/>
    <n v="4"/>
    <n v="66"/>
    <n v="175"/>
    <n v="0.10285714285714286"/>
    <n v="0.08"/>
    <n v="2.2857142857142857E-2"/>
  </r>
  <r>
    <x v="15"/>
    <s v="0014-01-000"/>
    <x v="5"/>
    <x v="1"/>
    <s v="15-16"/>
    <x v="2"/>
    <n v="1019"/>
    <n v="105"/>
    <n v="31"/>
    <n v="349"/>
    <n v="806"/>
    <n v="0.16873449131513649"/>
    <n v="0.13027295285359802"/>
    <n v="3.8461538461538464E-2"/>
  </r>
  <r>
    <x v="15"/>
    <s v="0014-01-000"/>
    <x v="5"/>
    <x v="1"/>
    <s v="15-16"/>
    <x v="3"/>
    <n v="361"/>
    <n v="67"/>
    <m/>
    <n v="111"/>
    <n v="317"/>
    <n v="0.2113564668769716"/>
    <n v="0.2113564668769716"/>
    <n v="0"/>
  </r>
  <r>
    <x v="15"/>
    <s v="0014-01-000"/>
    <x v="5"/>
    <x v="1"/>
    <s v="15-16"/>
    <x v="4"/>
    <n v="1354"/>
    <n v="164"/>
    <n v="24"/>
    <n v="459"/>
    <n v="1083"/>
    <n v="0.17359187442289936"/>
    <n v="0.15143120960295475"/>
    <n v="2.2160664819944598E-2"/>
  </r>
  <r>
    <x v="16"/>
    <s v="0014-01-000"/>
    <x v="5"/>
    <x v="1"/>
    <s v="16-17"/>
    <x v="0"/>
    <n v="67"/>
    <n v="6"/>
    <m/>
    <n v="26"/>
    <n v="47"/>
    <n v="0.1276595744680851"/>
    <n v="0.1276595744680851"/>
    <n v="0"/>
  </r>
  <r>
    <x v="16"/>
    <s v="0014-01-000"/>
    <x v="5"/>
    <x v="1"/>
    <s v="16-17"/>
    <x v="1"/>
    <n v="246"/>
    <n v="21"/>
    <n v="8"/>
    <n v="68"/>
    <n v="207"/>
    <n v="0.14009661835748793"/>
    <n v="0.10144927536231885"/>
    <n v="3.864734299516908E-2"/>
  </r>
  <r>
    <x v="16"/>
    <s v="0014-01-000"/>
    <x v="5"/>
    <x v="1"/>
    <s v="16-17"/>
    <x v="2"/>
    <n v="1230"/>
    <n v="113"/>
    <n v="58"/>
    <n v="488"/>
    <n v="913"/>
    <n v="0.18729463307776562"/>
    <n v="0.12376779846659365"/>
    <n v="6.3526834611171965E-2"/>
  </r>
  <r>
    <x v="16"/>
    <s v="0014-01-000"/>
    <x v="5"/>
    <x v="1"/>
    <s v="16-17"/>
    <x v="3"/>
    <n v="364"/>
    <n v="68"/>
    <n v="4"/>
    <n v="114"/>
    <n v="322"/>
    <n v="0.2236024844720497"/>
    <n v="0.21118012422360249"/>
    <n v="1.2422360248447204E-2"/>
  </r>
  <r>
    <x v="16"/>
    <s v="0014-01-000"/>
    <x v="5"/>
    <x v="1"/>
    <s v="16-17"/>
    <x v="4"/>
    <n v="1246"/>
    <n v="169"/>
    <n v="21"/>
    <n v="409"/>
    <n v="1027"/>
    <n v="0.18500486854917234"/>
    <n v="0.16455696202531644"/>
    <n v="2.0447906523855891E-2"/>
  </r>
  <r>
    <x v="17"/>
    <s v="0014-01-000"/>
    <x v="5"/>
    <x v="1"/>
    <s v="99-00"/>
    <x v="0"/>
    <n v="44"/>
    <m/>
    <m/>
    <m/>
    <n v="44"/>
    <n v="0"/>
    <n v="0"/>
    <n v="0"/>
  </r>
  <r>
    <x v="17"/>
    <s v="0014-01-000"/>
    <x v="5"/>
    <x v="1"/>
    <s v="99-00"/>
    <x v="1"/>
    <n v="92"/>
    <n v="4"/>
    <m/>
    <n v="9"/>
    <n v="87"/>
    <n v="4.5977011494252873E-2"/>
    <n v="4.5977011494252873E-2"/>
    <n v="0"/>
  </r>
  <r>
    <x v="17"/>
    <s v="0014-01-000"/>
    <x v="5"/>
    <x v="1"/>
    <s v="99-00"/>
    <x v="2"/>
    <n v="150"/>
    <m/>
    <m/>
    <n v="3"/>
    <n v="147"/>
    <n v="0"/>
    <n v="0"/>
    <n v="0"/>
  </r>
  <r>
    <x v="17"/>
    <s v="0014-01-000"/>
    <x v="5"/>
    <x v="1"/>
    <s v="99-00"/>
    <x v="3"/>
    <n v="48"/>
    <m/>
    <m/>
    <m/>
    <n v="48"/>
    <n v="0"/>
    <n v="0"/>
    <n v="0"/>
  </r>
  <r>
    <x v="17"/>
    <s v="0014-01-000"/>
    <x v="5"/>
    <x v="1"/>
    <s v="99-00"/>
    <x v="4"/>
    <n v="2254"/>
    <n v="38"/>
    <m/>
    <n v="104"/>
    <n v="2188"/>
    <n v="1.736745886654479E-2"/>
    <n v="1.736745886654479E-2"/>
    <n v="0"/>
  </r>
  <r>
    <x v="0"/>
    <s v="0015-01-000"/>
    <x v="6"/>
    <x v="1"/>
    <s v="00-01"/>
    <x v="0"/>
    <n v="84"/>
    <m/>
    <m/>
    <m/>
    <n v="84"/>
    <n v="0"/>
    <n v="0"/>
    <n v="0"/>
  </r>
  <r>
    <x v="0"/>
    <s v="0015-01-000"/>
    <x v="6"/>
    <x v="1"/>
    <s v="00-01"/>
    <x v="1"/>
    <n v="97"/>
    <m/>
    <m/>
    <m/>
    <n v="97"/>
    <n v="0"/>
    <n v="0"/>
    <n v="0"/>
  </r>
  <r>
    <x v="0"/>
    <s v="0015-01-000"/>
    <x v="6"/>
    <x v="1"/>
    <s v="00-01"/>
    <x v="2"/>
    <n v="67"/>
    <m/>
    <m/>
    <m/>
    <n v="67"/>
    <n v="0"/>
    <n v="0"/>
    <n v="0"/>
  </r>
  <r>
    <x v="0"/>
    <s v="0015-01-000"/>
    <x v="6"/>
    <x v="1"/>
    <s v="00-01"/>
    <x v="3"/>
    <n v="71"/>
    <m/>
    <m/>
    <m/>
    <n v="71"/>
    <n v="0"/>
    <n v="0"/>
    <n v="0"/>
  </r>
  <r>
    <x v="0"/>
    <s v="0015-01-000"/>
    <x v="6"/>
    <x v="1"/>
    <s v="00-01"/>
    <x v="4"/>
    <n v="5644"/>
    <n v="29"/>
    <n v="15"/>
    <m/>
    <n v="5688"/>
    <n v="7.7355836849507739E-3"/>
    <n v="5.0984528832630095E-3"/>
    <n v="2.6371308016877636E-3"/>
  </r>
  <r>
    <x v="1"/>
    <s v="0015-01-000"/>
    <x v="6"/>
    <x v="1"/>
    <s v="01-02"/>
    <x v="0"/>
    <n v="77"/>
    <m/>
    <m/>
    <m/>
    <n v="77"/>
    <n v="0"/>
    <n v="0"/>
    <n v="0"/>
  </r>
  <r>
    <x v="1"/>
    <s v="0015-01-000"/>
    <x v="6"/>
    <x v="1"/>
    <s v="01-02"/>
    <x v="1"/>
    <n v="94"/>
    <m/>
    <m/>
    <m/>
    <n v="94"/>
    <n v="0"/>
    <n v="0"/>
    <n v="0"/>
  </r>
  <r>
    <x v="1"/>
    <s v="0015-01-000"/>
    <x v="6"/>
    <x v="1"/>
    <s v="01-02"/>
    <x v="2"/>
    <n v="97"/>
    <m/>
    <m/>
    <m/>
    <n v="97"/>
    <n v="0"/>
    <n v="0"/>
    <n v="0"/>
  </r>
  <r>
    <x v="1"/>
    <s v="0015-01-000"/>
    <x v="6"/>
    <x v="1"/>
    <s v="01-02"/>
    <x v="3"/>
    <n v="75"/>
    <m/>
    <m/>
    <m/>
    <n v="75"/>
    <n v="0"/>
    <n v="0"/>
    <n v="0"/>
  </r>
  <r>
    <x v="1"/>
    <s v="0015-01-000"/>
    <x v="6"/>
    <x v="1"/>
    <s v="01-02"/>
    <x v="4"/>
    <n v="5665"/>
    <n v="39"/>
    <n v="17"/>
    <m/>
    <n v="5721"/>
    <n v="9.7884985142457619E-3"/>
    <n v="6.8169900367068695E-3"/>
    <n v="2.971508477538892E-3"/>
  </r>
  <r>
    <x v="2"/>
    <s v="0015-01-000"/>
    <x v="6"/>
    <x v="1"/>
    <s v="02-03"/>
    <x v="0"/>
    <n v="82"/>
    <m/>
    <m/>
    <m/>
    <n v="82"/>
    <n v="0"/>
    <n v="0"/>
    <n v="0"/>
  </r>
  <r>
    <x v="2"/>
    <s v="0015-01-000"/>
    <x v="6"/>
    <x v="1"/>
    <s v="02-03"/>
    <x v="1"/>
    <n v="104"/>
    <m/>
    <m/>
    <m/>
    <n v="104"/>
    <n v="0"/>
    <n v="0"/>
    <n v="0"/>
  </r>
  <r>
    <x v="2"/>
    <s v="0015-01-000"/>
    <x v="6"/>
    <x v="1"/>
    <s v="02-03"/>
    <x v="2"/>
    <n v="86"/>
    <m/>
    <m/>
    <m/>
    <n v="86"/>
    <n v="0"/>
    <n v="0"/>
    <n v="0"/>
  </r>
  <r>
    <x v="2"/>
    <s v="0015-01-000"/>
    <x v="6"/>
    <x v="1"/>
    <s v="02-03"/>
    <x v="3"/>
    <n v="79"/>
    <m/>
    <m/>
    <m/>
    <n v="79"/>
    <n v="0"/>
    <n v="0"/>
    <n v="0"/>
  </r>
  <r>
    <x v="2"/>
    <s v="0015-01-000"/>
    <x v="6"/>
    <x v="1"/>
    <s v="02-03"/>
    <x v="4"/>
    <n v="5622"/>
    <n v="54"/>
    <n v="19"/>
    <m/>
    <n v="5695"/>
    <n v="1.2818261633011413E-2"/>
    <n v="9.4820017559262507E-3"/>
    <n v="3.3362598770851626E-3"/>
  </r>
  <r>
    <x v="3"/>
    <s v="0015-01-000"/>
    <x v="6"/>
    <x v="1"/>
    <s v="03-04"/>
    <x v="0"/>
    <n v="88"/>
    <m/>
    <m/>
    <m/>
    <n v="88"/>
    <n v="0"/>
    <n v="0"/>
    <n v="0"/>
  </r>
  <r>
    <x v="3"/>
    <s v="0015-01-000"/>
    <x v="6"/>
    <x v="1"/>
    <s v="03-04"/>
    <x v="1"/>
    <n v="120"/>
    <m/>
    <m/>
    <m/>
    <n v="120"/>
    <n v="0"/>
    <n v="0"/>
    <n v="0"/>
  </r>
  <r>
    <x v="3"/>
    <s v="0015-01-000"/>
    <x v="6"/>
    <x v="1"/>
    <s v="03-04"/>
    <x v="2"/>
    <n v="82"/>
    <m/>
    <m/>
    <m/>
    <n v="82"/>
    <n v="0"/>
    <n v="0"/>
    <n v="0"/>
  </r>
  <r>
    <x v="3"/>
    <s v="0015-01-000"/>
    <x v="6"/>
    <x v="1"/>
    <s v="03-04"/>
    <x v="3"/>
    <n v="76"/>
    <m/>
    <m/>
    <m/>
    <n v="76"/>
    <n v="0"/>
    <n v="0"/>
    <n v="0"/>
  </r>
  <r>
    <x v="3"/>
    <s v="0015-01-000"/>
    <x v="6"/>
    <x v="1"/>
    <s v="03-04"/>
    <x v="4"/>
    <n v="5580"/>
    <n v="70"/>
    <n v="24"/>
    <m/>
    <n v="5674"/>
    <n v="1.6566795911173774E-2"/>
    <n v="1.2336975678533662E-2"/>
    <n v="4.2298202326401125E-3"/>
  </r>
  <r>
    <x v="4"/>
    <s v="0015-01-000"/>
    <x v="6"/>
    <x v="1"/>
    <s v="04-05"/>
    <x v="0"/>
    <n v="83"/>
    <m/>
    <m/>
    <m/>
    <n v="83"/>
    <n v="0"/>
    <n v="0"/>
    <n v="0"/>
  </r>
  <r>
    <x v="4"/>
    <s v="0015-01-000"/>
    <x v="6"/>
    <x v="1"/>
    <s v="04-05"/>
    <x v="1"/>
    <n v="157"/>
    <m/>
    <m/>
    <m/>
    <n v="157"/>
    <n v="0"/>
    <n v="0"/>
    <n v="0"/>
  </r>
  <r>
    <x v="4"/>
    <s v="0015-01-000"/>
    <x v="6"/>
    <x v="1"/>
    <s v="04-05"/>
    <x v="2"/>
    <n v="100"/>
    <m/>
    <m/>
    <m/>
    <n v="100"/>
    <n v="0"/>
    <n v="0"/>
    <n v="0"/>
  </r>
  <r>
    <x v="4"/>
    <s v="0015-01-000"/>
    <x v="6"/>
    <x v="1"/>
    <s v="04-05"/>
    <x v="3"/>
    <n v="77"/>
    <m/>
    <n v="3"/>
    <m/>
    <n v="80"/>
    <n v="3.7499999999999999E-2"/>
    <n v="0"/>
    <n v="3.7499999999999999E-2"/>
  </r>
  <r>
    <x v="4"/>
    <s v="0015-01-000"/>
    <x v="6"/>
    <x v="1"/>
    <s v="04-05"/>
    <x v="4"/>
    <n v="5572"/>
    <n v="72"/>
    <n v="71"/>
    <m/>
    <n v="5715"/>
    <n v="2.5021872265966753E-2"/>
    <n v="1.2598425196850394E-2"/>
    <n v="1.2423447069116361E-2"/>
  </r>
  <r>
    <x v="5"/>
    <s v="0015-01-000"/>
    <x v="6"/>
    <x v="1"/>
    <s v="05-06"/>
    <x v="0"/>
    <n v="84"/>
    <m/>
    <m/>
    <m/>
    <n v="84"/>
    <n v="0"/>
    <n v="0"/>
    <n v="0"/>
  </r>
  <r>
    <x v="5"/>
    <s v="0015-01-000"/>
    <x v="6"/>
    <x v="1"/>
    <s v="05-06"/>
    <x v="1"/>
    <n v="192"/>
    <m/>
    <m/>
    <m/>
    <n v="192"/>
    <n v="0"/>
    <n v="0"/>
    <n v="0"/>
  </r>
  <r>
    <x v="5"/>
    <s v="0015-01-000"/>
    <x v="6"/>
    <x v="1"/>
    <s v="05-06"/>
    <x v="2"/>
    <n v="112"/>
    <m/>
    <m/>
    <m/>
    <n v="112"/>
    <n v="0"/>
    <n v="0"/>
    <n v="0"/>
  </r>
  <r>
    <x v="5"/>
    <s v="0015-01-000"/>
    <x v="6"/>
    <x v="1"/>
    <s v="05-06"/>
    <x v="3"/>
    <n v="97"/>
    <m/>
    <n v="6"/>
    <m/>
    <n v="103"/>
    <n v="5.8252427184466021E-2"/>
    <n v="0"/>
    <n v="5.8252427184466021E-2"/>
  </r>
  <r>
    <x v="5"/>
    <s v="0015-01-000"/>
    <x v="6"/>
    <x v="1"/>
    <s v="05-06"/>
    <x v="4"/>
    <n v="5646"/>
    <n v="73"/>
    <n v="74"/>
    <m/>
    <n v="5793"/>
    <n v="2.5375453133091662E-2"/>
    <n v="1.2601415501467287E-2"/>
    <n v="1.2774037631624375E-2"/>
  </r>
  <r>
    <x v="6"/>
    <s v="0015-01-000"/>
    <x v="6"/>
    <x v="1"/>
    <s v="06-07"/>
    <x v="0"/>
    <n v="67"/>
    <m/>
    <m/>
    <m/>
    <n v="67"/>
    <n v="0"/>
    <n v="0"/>
    <n v="0"/>
  </r>
  <r>
    <x v="6"/>
    <s v="0015-01-000"/>
    <x v="6"/>
    <x v="1"/>
    <s v="06-07"/>
    <x v="1"/>
    <n v="210"/>
    <m/>
    <m/>
    <m/>
    <n v="210"/>
    <n v="0"/>
    <n v="0"/>
    <n v="0"/>
  </r>
  <r>
    <x v="6"/>
    <s v="0015-01-000"/>
    <x v="6"/>
    <x v="1"/>
    <s v="06-07"/>
    <x v="2"/>
    <n v="95"/>
    <m/>
    <m/>
    <m/>
    <n v="95"/>
    <n v="0"/>
    <n v="0"/>
    <n v="0"/>
  </r>
  <r>
    <x v="6"/>
    <s v="0015-01-000"/>
    <x v="6"/>
    <x v="1"/>
    <s v="06-07"/>
    <x v="3"/>
    <n v="86"/>
    <m/>
    <n v="4"/>
    <m/>
    <n v="90"/>
    <n v="4.4444444444444446E-2"/>
    <n v="0"/>
    <n v="4.4444444444444446E-2"/>
  </r>
  <r>
    <x v="6"/>
    <s v="0015-01-000"/>
    <x v="6"/>
    <x v="1"/>
    <s v="06-07"/>
    <x v="4"/>
    <n v="5535"/>
    <n v="87"/>
    <n v="72"/>
    <n v="3"/>
    <n v="5691"/>
    <n v="2.79388508170796E-2"/>
    <n v="1.5287295730100159E-2"/>
    <n v="1.2651555086979441E-2"/>
  </r>
  <r>
    <x v="7"/>
    <s v="0015-01-000"/>
    <x v="6"/>
    <x v="1"/>
    <s v="07-08"/>
    <x v="0"/>
    <n v="90"/>
    <m/>
    <m/>
    <m/>
    <n v="90"/>
    <n v="0"/>
    <n v="0"/>
    <n v="0"/>
  </r>
  <r>
    <x v="7"/>
    <s v="0015-01-000"/>
    <x v="6"/>
    <x v="1"/>
    <s v="07-08"/>
    <x v="1"/>
    <n v="202"/>
    <m/>
    <m/>
    <m/>
    <n v="202"/>
    <n v="0"/>
    <n v="0"/>
    <n v="0"/>
  </r>
  <r>
    <x v="7"/>
    <s v="0015-01-000"/>
    <x v="6"/>
    <x v="1"/>
    <s v="07-08"/>
    <x v="2"/>
    <n v="91"/>
    <m/>
    <m/>
    <m/>
    <n v="91"/>
    <n v="0"/>
    <n v="0"/>
    <n v="0"/>
  </r>
  <r>
    <x v="7"/>
    <s v="0015-01-000"/>
    <x v="6"/>
    <x v="1"/>
    <s v="07-08"/>
    <x v="3"/>
    <n v="85"/>
    <m/>
    <n v="3"/>
    <m/>
    <n v="88"/>
    <n v="3.4090909090909088E-2"/>
    <n v="0"/>
    <n v="3.4090909090909088E-2"/>
  </r>
  <r>
    <x v="7"/>
    <s v="0015-01-000"/>
    <x v="6"/>
    <x v="1"/>
    <s v="07-08"/>
    <x v="4"/>
    <n v="5425"/>
    <n v="134"/>
    <n v="94"/>
    <m/>
    <n v="5653"/>
    <n v="4.0332566778701576E-2"/>
    <n v="2.3704227843622853E-2"/>
    <n v="1.6628338935078719E-2"/>
  </r>
  <r>
    <x v="8"/>
    <s v="0015-01-000"/>
    <x v="6"/>
    <x v="1"/>
    <s v="08-09"/>
    <x v="0"/>
    <n v="82"/>
    <m/>
    <m/>
    <m/>
    <n v="82"/>
    <n v="0"/>
    <n v="0"/>
    <n v="0"/>
  </r>
  <r>
    <x v="8"/>
    <s v="0015-01-000"/>
    <x v="6"/>
    <x v="1"/>
    <s v="08-09"/>
    <x v="1"/>
    <n v="202"/>
    <m/>
    <m/>
    <m/>
    <n v="202"/>
    <n v="0"/>
    <n v="0"/>
    <n v="0"/>
  </r>
  <r>
    <x v="8"/>
    <s v="0015-01-000"/>
    <x v="6"/>
    <x v="1"/>
    <s v="08-09"/>
    <x v="2"/>
    <n v="88"/>
    <m/>
    <m/>
    <m/>
    <n v="88"/>
    <n v="0"/>
    <n v="0"/>
    <n v="0"/>
  </r>
  <r>
    <x v="8"/>
    <s v="0015-01-000"/>
    <x v="6"/>
    <x v="1"/>
    <s v="08-09"/>
    <x v="3"/>
    <n v="76"/>
    <m/>
    <n v="5"/>
    <m/>
    <n v="81"/>
    <n v="6.1728395061728392E-2"/>
    <n v="0"/>
    <n v="6.1728395061728392E-2"/>
  </r>
  <r>
    <x v="8"/>
    <s v="0015-01-000"/>
    <x v="6"/>
    <x v="1"/>
    <s v="08-09"/>
    <x v="4"/>
    <n v="5239"/>
    <n v="190"/>
    <n v="94"/>
    <m/>
    <n v="5523"/>
    <n v="5.1421328987868914E-2"/>
    <n v="3.4401593336954556E-2"/>
    <n v="1.7019735650914358E-2"/>
  </r>
  <r>
    <x v="9"/>
    <s v="0015-01-000"/>
    <x v="6"/>
    <x v="1"/>
    <s v="09-10"/>
    <x v="0"/>
    <n v="70"/>
    <n v="3"/>
    <m/>
    <m/>
    <n v="73"/>
    <n v="4.1095890410958902E-2"/>
    <n v="4.1095890410958902E-2"/>
    <n v="0"/>
  </r>
  <r>
    <x v="9"/>
    <s v="0015-01-000"/>
    <x v="6"/>
    <x v="1"/>
    <s v="09-10"/>
    <x v="1"/>
    <n v="174"/>
    <n v="3"/>
    <m/>
    <m/>
    <n v="177"/>
    <n v="1.6949152542372881E-2"/>
    <n v="1.6949152542372881E-2"/>
    <n v="0"/>
  </r>
  <r>
    <x v="9"/>
    <s v="0015-01-000"/>
    <x v="6"/>
    <x v="1"/>
    <s v="09-10"/>
    <x v="2"/>
    <n v="74"/>
    <m/>
    <n v="3"/>
    <m/>
    <n v="77"/>
    <n v="3.896103896103896E-2"/>
    <n v="0"/>
    <n v="3.896103896103896E-2"/>
  </r>
  <r>
    <x v="9"/>
    <s v="0015-01-000"/>
    <x v="6"/>
    <x v="1"/>
    <s v="09-10"/>
    <x v="3"/>
    <n v="63"/>
    <n v="4"/>
    <n v="6"/>
    <m/>
    <n v="73"/>
    <n v="0.13698630136986301"/>
    <n v="5.4794520547945202E-2"/>
    <n v="8.2191780821917804E-2"/>
  </r>
  <r>
    <x v="9"/>
    <s v="0015-01-000"/>
    <x v="6"/>
    <x v="1"/>
    <s v="09-10"/>
    <x v="4"/>
    <n v="5106"/>
    <n v="278"/>
    <n v="152"/>
    <m/>
    <n v="5536"/>
    <n v="7.7673410404624277E-2"/>
    <n v="5.0216763005780346E-2"/>
    <n v="2.7456647398843931E-2"/>
  </r>
  <r>
    <x v="10"/>
    <s v="0015-01-000"/>
    <x v="6"/>
    <x v="1"/>
    <s v="10-11"/>
    <x v="0"/>
    <n v="63"/>
    <m/>
    <n v="3"/>
    <m/>
    <n v="66"/>
    <n v="4.5454545454545456E-2"/>
    <n v="0"/>
    <n v="4.5454545454545456E-2"/>
  </r>
  <r>
    <x v="10"/>
    <s v="0015-01-000"/>
    <x v="6"/>
    <x v="1"/>
    <s v="10-11"/>
    <x v="1"/>
    <n v="154"/>
    <n v="7"/>
    <n v="5"/>
    <m/>
    <n v="166"/>
    <n v="7.2289156626506021E-2"/>
    <n v="4.2168674698795178E-2"/>
    <n v="3.0120481927710843E-2"/>
  </r>
  <r>
    <x v="10"/>
    <s v="0015-01-000"/>
    <x v="6"/>
    <x v="1"/>
    <s v="10-11"/>
    <x v="2"/>
    <n v="90"/>
    <n v="3"/>
    <n v="3"/>
    <m/>
    <n v="96"/>
    <n v="6.25E-2"/>
    <n v="3.125E-2"/>
    <n v="3.125E-2"/>
  </r>
  <r>
    <x v="10"/>
    <s v="0015-01-000"/>
    <x v="6"/>
    <x v="1"/>
    <s v="10-11"/>
    <x v="3"/>
    <n v="69"/>
    <n v="4"/>
    <n v="5"/>
    <m/>
    <n v="78"/>
    <n v="0.11538461538461539"/>
    <n v="5.128205128205128E-2"/>
    <n v="6.4102564102564097E-2"/>
  </r>
  <r>
    <x v="10"/>
    <s v="0015-01-000"/>
    <x v="6"/>
    <x v="1"/>
    <s v="10-11"/>
    <x v="4"/>
    <n v="4924"/>
    <n v="364"/>
    <n v="170"/>
    <n v="11"/>
    <n v="5447"/>
    <n v="9.8035615935377268E-2"/>
    <n v="6.6825775656324582E-2"/>
    <n v="3.120984027905269E-2"/>
  </r>
  <r>
    <x v="11"/>
    <s v="0015-01-000"/>
    <x v="6"/>
    <x v="1"/>
    <s v="11-12"/>
    <x v="0"/>
    <n v="76"/>
    <n v="3"/>
    <n v="3"/>
    <m/>
    <n v="82"/>
    <n v="7.3170731707317069E-2"/>
    <n v="3.6585365853658534E-2"/>
    <n v="3.6585365853658534E-2"/>
  </r>
  <r>
    <x v="11"/>
    <s v="0015-01-000"/>
    <x v="6"/>
    <x v="1"/>
    <s v="11-12"/>
    <x v="1"/>
    <n v="140"/>
    <n v="8"/>
    <m/>
    <m/>
    <n v="148"/>
    <n v="5.4054054054054057E-2"/>
    <n v="5.4054054054054057E-2"/>
    <n v="0"/>
  </r>
  <r>
    <x v="11"/>
    <s v="0015-01-000"/>
    <x v="6"/>
    <x v="1"/>
    <s v="11-12"/>
    <x v="2"/>
    <n v="88"/>
    <n v="3"/>
    <n v="4"/>
    <m/>
    <n v="95"/>
    <n v="7.3684210526315783E-2"/>
    <n v="3.1578947368421054E-2"/>
    <n v="4.2105263157894736E-2"/>
  </r>
  <r>
    <x v="11"/>
    <s v="0015-01-000"/>
    <x v="6"/>
    <x v="1"/>
    <s v="11-12"/>
    <x v="3"/>
    <n v="75"/>
    <n v="4"/>
    <n v="4"/>
    <m/>
    <n v="83"/>
    <n v="9.6385542168674704E-2"/>
    <n v="4.8192771084337352E-2"/>
    <n v="4.8192771084337352E-2"/>
  </r>
  <r>
    <x v="11"/>
    <s v="0015-01-000"/>
    <x v="6"/>
    <x v="1"/>
    <s v="11-12"/>
    <x v="4"/>
    <n v="4866"/>
    <n v="381"/>
    <n v="162"/>
    <n v="29"/>
    <n v="5380"/>
    <n v="0.10092936802973977"/>
    <n v="7.0817843866171001E-2"/>
    <n v="3.0111524163568774E-2"/>
  </r>
  <r>
    <x v="12"/>
    <s v="0015-01-000"/>
    <x v="6"/>
    <x v="1"/>
    <s v="12-13"/>
    <x v="0"/>
    <n v="111"/>
    <n v="4"/>
    <m/>
    <m/>
    <n v="115"/>
    <n v="3.4782608695652174E-2"/>
    <n v="3.4782608695652174E-2"/>
    <n v="0"/>
  </r>
  <r>
    <x v="12"/>
    <s v="0015-01-000"/>
    <x v="6"/>
    <x v="1"/>
    <s v="12-13"/>
    <x v="1"/>
    <n v="123"/>
    <n v="7"/>
    <m/>
    <m/>
    <n v="130"/>
    <n v="5.3846153846153849E-2"/>
    <n v="5.3846153846153849E-2"/>
    <n v="0"/>
  </r>
  <r>
    <x v="12"/>
    <s v="0015-01-000"/>
    <x v="6"/>
    <x v="1"/>
    <s v="12-13"/>
    <x v="2"/>
    <n v="78"/>
    <n v="7"/>
    <n v="4"/>
    <m/>
    <n v="89"/>
    <n v="0.12359550561797752"/>
    <n v="7.8651685393258425E-2"/>
    <n v="4.49438202247191E-2"/>
  </r>
  <r>
    <x v="12"/>
    <s v="0015-01-000"/>
    <x v="6"/>
    <x v="1"/>
    <s v="12-13"/>
    <x v="3"/>
    <n v="86"/>
    <m/>
    <n v="4"/>
    <m/>
    <n v="90"/>
    <n v="4.4444444444444446E-2"/>
    <n v="0"/>
    <n v="4.4444444444444446E-2"/>
  </r>
  <r>
    <x v="12"/>
    <s v="0015-01-000"/>
    <x v="6"/>
    <x v="1"/>
    <s v="12-13"/>
    <x v="4"/>
    <n v="4669"/>
    <n v="436"/>
    <n v="196"/>
    <n v="38"/>
    <n v="5263"/>
    <n v="0.12008360250807525"/>
    <n v="8.2842485274558231E-2"/>
    <n v="3.7241117233517008E-2"/>
  </r>
  <r>
    <x v="13"/>
    <s v="0015-01-000"/>
    <x v="6"/>
    <x v="1"/>
    <s v="13-14"/>
    <x v="0"/>
    <n v="111"/>
    <n v="4"/>
    <m/>
    <m/>
    <n v="115"/>
    <n v="3.4782608695652174E-2"/>
    <n v="3.4782608695652174E-2"/>
    <n v="0"/>
  </r>
  <r>
    <x v="13"/>
    <s v="0015-01-000"/>
    <x v="6"/>
    <x v="1"/>
    <s v="13-14"/>
    <x v="1"/>
    <n v="155"/>
    <n v="12"/>
    <m/>
    <m/>
    <n v="167"/>
    <n v="7.1856287425149698E-2"/>
    <n v="7.1856287425149698E-2"/>
    <n v="0"/>
  </r>
  <r>
    <x v="13"/>
    <s v="0015-01-000"/>
    <x v="6"/>
    <x v="1"/>
    <s v="13-14"/>
    <x v="2"/>
    <n v="92"/>
    <n v="3"/>
    <n v="4"/>
    <m/>
    <n v="99"/>
    <n v="7.0707070707070704E-2"/>
    <n v="3.0303030303030304E-2"/>
    <n v="4.0404040404040407E-2"/>
  </r>
  <r>
    <x v="13"/>
    <s v="0015-01-000"/>
    <x v="6"/>
    <x v="1"/>
    <s v="13-14"/>
    <x v="3"/>
    <n v="114"/>
    <m/>
    <n v="8"/>
    <m/>
    <n v="122"/>
    <n v="6.5573770491803282E-2"/>
    <n v="0"/>
    <n v="6.5573770491803282E-2"/>
  </r>
  <r>
    <x v="13"/>
    <s v="0015-01-000"/>
    <x v="6"/>
    <x v="1"/>
    <s v="13-14"/>
    <x v="4"/>
    <n v="4461"/>
    <n v="439"/>
    <n v="190"/>
    <n v="70"/>
    <n v="5020"/>
    <n v="0.12529880478087649"/>
    <n v="8.7450199203187251E-2"/>
    <n v="3.7848605577689244E-2"/>
  </r>
  <r>
    <x v="14"/>
    <s v="0015-01-000"/>
    <x v="6"/>
    <x v="1"/>
    <s v="14-15"/>
    <x v="0"/>
    <n v="124"/>
    <n v="6"/>
    <m/>
    <n v="3"/>
    <n v="127"/>
    <n v="4.7244094488188976E-2"/>
    <n v="4.7244094488188976E-2"/>
    <n v="0"/>
  </r>
  <r>
    <x v="14"/>
    <s v="0015-01-000"/>
    <x v="6"/>
    <x v="1"/>
    <s v="14-15"/>
    <x v="1"/>
    <n v="155"/>
    <n v="9"/>
    <n v="4"/>
    <m/>
    <n v="168"/>
    <n v="7.7380952380952384E-2"/>
    <n v="5.3571428571428568E-2"/>
    <n v="2.3809523809523808E-2"/>
  </r>
  <r>
    <x v="14"/>
    <s v="0015-01-000"/>
    <x v="6"/>
    <x v="1"/>
    <s v="14-15"/>
    <x v="2"/>
    <n v="96"/>
    <n v="4"/>
    <n v="5"/>
    <m/>
    <n v="105"/>
    <n v="8.5714285714285715E-2"/>
    <n v="3.8095238095238099E-2"/>
    <n v="4.7619047619047616E-2"/>
  </r>
  <r>
    <x v="14"/>
    <s v="0015-01-000"/>
    <x v="6"/>
    <x v="1"/>
    <s v="14-15"/>
    <x v="3"/>
    <n v="131"/>
    <m/>
    <n v="10"/>
    <m/>
    <n v="141"/>
    <n v="7.0921985815602842E-2"/>
    <n v="0"/>
    <n v="7.0921985815602842E-2"/>
  </r>
  <r>
    <x v="14"/>
    <s v="0015-01-000"/>
    <x v="6"/>
    <x v="1"/>
    <s v="14-15"/>
    <x v="4"/>
    <n v="4270"/>
    <n v="463"/>
    <n v="170"/>
    <n v="56"/>
    <n v="4847"/>
    <n v="0.1305962451000619"/>
    <n v="9.5523003919950486E-2"/>
    <n v="3.507324118011141E-2"/>
  </r>
  <r>
    <x v="15"/>
    <s v="0015-01-000"/>
    <x v="6"/>
    <x v="1"/>
    <s v="15-16"/>
    <x v="0"/>
    <n v="115"/>
    <n v="6"/>
    <m/>
    <m/>
    <n v="121"/>
    <n v="4.9586776859504134E-2"/>
    <n v="4.9586776859504134E-2"/>
    <n v="0"/>
  </r>
  <r>
    <x v="15"/>
    <s v="0015-01-000"/>
    <x v="6"/>
    <x v="1"/>
    <s v="15-16"/>
    <x v="1"/>
    <n v="160"/>
    <n v="10"/>
    <n v="4"/>
    <m/>
    <n v="174"/>
    <n v="8.0459770114942528E-2"/>
    <n v="5.7471264367816091E-2"/>
    <n v="2.2988505747126436E-2"/>
  </r>
  <r>
    <x v="15"/>
    <s v="0015-01-000"/>
    <x v="6"/>
    <x v="1"/>
    <s v="15-16"/>
    <x v="2"/>
    <n v="100"/>
    <n v="7"/>
    <n v="9"/>
    <m/>
    <n v="116"/>
    <n v="0.13793103448275862"/>
    <n v="6.0344827586206899E-2"/>
    <n v="7.7586206896551727E-2"/>
  </r>
  <r>
    <x v="15"/>
    <s v="0015-01-000"/>
    <x v="6"/>
    <x v="1"/>
    <s v="15-16"/>
    <x v="3"/>
    <n v="142"/>
    <m/>
    <n v="8"/>
    <m/>
    <n v="150"/>
    <n v="5.3333333333333337E-2"/>
    <n v="0"/>
    <n v="5.3333333333333337E-2"/>
  </r>
  <r>
    <x v="15"/>
    <s v="0015-01-000"/>
    <x v="6"/>
    <x v="1"/>
    <s v="15-16"/>
    <x v="4"/>
    <n v="4175"/>
    <n v="520"/>
    <n v="173"/>
    <n v="49"/>
    <n v="4819"/>
    <n v="0.14380576883170781"/>
    <n v="0.10790620460676489"/>
    <n v="3.5899564224942934E-2"/>
  </r>
  <r>
    <x v="16"/>
    <s v="0015-01-000"/>
    <x v="6"/>
    <x v="1"/>
    <s v="16-17"/>
    <x v="0"/>
    <n v="139"/>
    <n v="11"/>
    <m/>
    <n v="3"/>
    <n v="147"/>
    <n v="7.4829931972789115E-2"/>
    <n v="7.4829931972789115E-2"/>
    <n v="0"/>
  </r>
  <r>
    <x v="16"/>
    <s v="0015-01-000"/>
    <x v="6"/>
    <x v="1"/>
    <s v="16-17"/>
    <x v="1"/>
    <n v="184"/>
    <n v="7"/>
    <m/>
    <m/>
    <n v="191"/>
    <n v="3.6649214659685861E-2"/>
    <n v="3.6649214659685861E-2"/>
    <n v="0"/>
  </r>
  <r>
    <x v="16"/>
    <s v="0015-01-000"/>
    <x v="6"/>
    <x v="1"/>
    <s v="16-17"/>
    <x v="2"/>
    <n v="102"/>
    <n v="13"/>
    <n v="8"/>
    <m/>
    <n v="123"/>
    <n v="0.17073170731707318"/>
    <n v="0.10569105691056911"/>
    <n v="6.5040650406504072E-2"/>
  </r>
  <r>
    <x v="16"/>
    <s v="0015-01-000"/>
    <x v="6"/>
    <x v="1"/>
    <s v="16-17"/>
    <x v="3"/>
    <n v="142"/>
    <n v="8"/>
    <n v="6"/>
    <m/>
    <n v="156"/>
    <n v="8.9743589743589744E-2"/>
    <n v="5.128205128205128E-2"/>
    <n v="3.8461538461538464E-2"/>
  </r>
  <r>
    <x v="16"/>
    <s v="0015-01-000"/>
    <x v="6"/>
    <x v="1"/>
    <s v="16-17"/>
    <x v="4"/>
    <n v="4176"/>
    <n v="522"/>
    <n v="166"/>
    <n v="43"/>
    <n v="4821"/>
    <n v="0.14270898153909978"/>
    <n v="0.10827629122588675"/>
    <n v="3.4432690313213027E-2"/>
  </r>
  <r>
    <x v="17"/>
    <s v="0015-01-000"/>
    <x v="6"/>
    <x v="1"/>
    <s v="99-00"/>
    <x v="0"/>
    <n v="99"/>
    <m/>
    <m/>
    <m/>
    <n v="99"/>
    <n v="0"/>
    <n v="0"/>
    <n v="0"/>
  </r>
  <r>
    <x v="17"/>
    <s v="0015-01-000"/>
    <x v="6"/>
    <x v="1"/>
    <s v="99-00"/>
    <x v="1"/>
    <n v="89"/>
    <m/>
    <m/>
    <m/>
    <n v="89"/>
    <n v="0"/>
    <n v="0"/>
    <n v="0"/>
  </r>
  <r>
    <x v="17"/>
    <s v="0015-01-000"/>
    <x v="6"/>
    <x v="1"/>
    <s v="99-00"/>
    <x v="2"/>
    <n v="76"/>
    <n v="3"/>
    <m/>
    <m/>
    <n v="79"/>
    <n v="3.7974683544303799E-2"/>
    <n v="3.7974683544303799E-2"/>
    <n v="0"/>
  </r>
  <r>
    <x v="17"/>
    <s v="0015-01-000"/>
    <x v="6"/>
    <x v="1"/>
    <s v="99-00"/>
    <x v="3"/>
    <n v="60"/>
    <m/>
    <m/>
    <m/>
    <n v="60"/>
    <n v="0"/>
    <n v="0"/>
    <n v="0"/>
  </r>
  <r>
    <x v="17"/>
    <s v="0015-01-000"/>
    <x v="6"/>
    <x v="1"/>
    <s v="99-00"/>
    <x v="4"/>
    <n v="5656"/>
    <n v="36"/>
    <n v="25"/>
    <m/>
    <n v="5717"/>
    <n v="1.0669931782403358E-2"/>
    <n v="6.2970089207626378E-3"/>
    <n v="4.372922861640721E-3"/>
  </r>
  <r>
    <x v="0"/>
    <s v="0016-01-000"/>
    <x v="7"/>
    <x v="1"/>
    <s v="00-01"/>
    <x v="0"/>
    <n v="54"/>
    <n v="3"/>
    <m/>
    <m/>
    <n v="57"/>
    <n v="5.2631578947368418E-2"/>
    <n v="5.2631578947368418E-2"/>
    <n v="0"/>
  </r>
  <r>
    <x v="0"/>
    <s v="0016-01-000"/>
    <x v="7"/>
    <x v="1"/>
    <s v="00-01"/>
    <x v="1"/>
    <n v="171"/>
    <m/>
    <m/>
    <m/>
    <n v="171"/>
    <n v="0"/>
    <n v="0"/>
    <n v="0"/>
  </r>
  <r>
    <x v="0"/>
    <s v="0016-01-000"/>
    <x v="7"/>
    <x v="1"/>
    <s v="00-01"/>
    <x v="2"/>
    <n v="96"/>
    <m/>
    <m/>
    <m/>
    <n v="96"/>
    <n v="0"/>
    <n v="0"/>
    <n v="0"/>
  </r>
  <r>
    <x v="0"/>
    <s v="0016-01-000"/>
    <x v="7"/>
    <x v="1"/>
    <s v="00-01"/>
    <x v="3"/>
    <n v="115"/>
    <m/>
    <m/>
    <m/>
    <n v="115"/>
    <n v="0"/>
    <n v="0"/>
    <n v="0"/>
  </r>
  <r>
    <x v="0"/>
    <s v="0016-01-000"/>
    <x v="7"/>
    <x v="1"/>
    <s v="00-01"/>
    <x v="4"/>
    <n v="3798"/>
    <n v="41"/>
    <m/>
    <n v="157"/>
    <n v="3682"/>
    <n v="1.1135252580119501E-2"/>
    <n v="1.1135252580119501E-2"/>
    <n v="0"/>
  </r>
  <r>
    <x v="1"/>
    <s v="0016-01-000"/>
    <x v="7"/>
    <x v="1"/>
    <s v="01-02"/>
    <x v="0"/>
    <n v="68"/>
    <n v="3"/>
    <m/>
    <m/>
    <n v="71"/>
    <n v="4.2253521126760563E-2"/>
    <n v="4.2253521126760563E-2"/>
    <n v="0"/>
  </r>
  <r>
    <x v="1"/>
    <s v="0016-01-000"/>
    <x v="7"/>
    <x v="1"/>
    <s v="01-02"/>
    <x v="1"/>
    <n v="223"/>
    <m/>
    <m/>
    <n v="3"/>
    <n v="220"/>
    <n v="0"/>
    <n v="0"/>
    <n v="0"/>
  </r>
  <r>
    <x v="1"/>
    <s v="0016-01-000"/>
    <x v="7"/>
    <x v="1"/>
    <s v="01-02"/>
    <x v="2"/>
    <n v="123"/>
    <n v="3"/>
    <m/>
    <m/>
    <n v="126"/>
    <n v="2.3809523809523808E-2"/>
    <n v="2.3809523809523808E-2"/>
    <n v="0"/>
  </r>
  <r>
    <x v="1"/>
    <s v="0016-01-000"/>
    <x v="7"/>
    <x v="1"/>
    <s v="01-02"/>
    <x v="3"/>
    <n v="143"/>
    <m/>
    <m/>
    <m/>
    <n v="143"/>
    <n v="0"/>
    <n v="0"/>
    <n v="0"/>
  </r>
  <r>
    <x v="1"/>
    <s v="0016-01-000"/>
    <x v="7"/>
    <x v="1"/>
    <s v="01-02"/>
    <x v="4"/>
    <n v="3702"/>
    <n v="56"/>
    <m/>
    <n v="146"/>
    <n v="3612"/>
    <n v="1.5503875968992248E-2"/>
    <n v="1.5503875968992248E-2"/>
    <n v="0"/>
  </r>
  <r>
    <x v="2"/>
    <s v="0016-01-000"/>
    <x v="7"/>
    <x v="1"/>
    <s v="02-03"/>
    <x v="0"/>
    <n v="77"/>
    <m/>
    <m/>
    <m/>
    <n v="77"/>
    <n v="0"/>
    <n v="0"/>
    <n v="0"/>
  </r>
  <r>
    <x v="2"/>
    <s v="0016-01-000"/>
    <x v="7"/>
    <x v="1"/>
    <s v="02-03"/>
    <x v="1"/>
    <n v="224"/>
    <m/>
    <m/>
    <n v="3"/>
    <n v="221"/>
    <n v="0"/>
    <n v="0"/>
    <n v="0"/>
  </r>
  <r>
    <x v="2"/>
    <s v="0016-01-000"/>
    <x v="7"/>
    <x v="1"/>
    <s v="02-03"/>
    <x v="2"/>
    <n v="154"/>
    <n v="5"/>
    <m/>
    <m/>
    <n v="159"/>
    <n v="3.1446540880503145E-2"/>
    <n v="3.1446540880503145E-2"/>
    <n v="0"/>
  </r>
  <r>
    <x v="2"/>
    <s v="0016-01-000"/>
    <x v="7"/>
    <x v="1"/>
    <s v="02-03"/>
    <x v="3"/>
    <n v="143"/>
    <m/>
    <m/>
    <m/>
    <n v="143"/>
    <n v="0"/>
    <n v="0"/>
    <n v="0"/>
  </r>
  <r>
    <x v="2"/>
    <s v="0016-01-000"/>
    <x v="7"/>
    <x v="1"/>
    <s v="02-03"/>
    <x v="4"/>
    <n v="3660"/>
    <n v="73"/>
    <n v="3"/>
    <n v="146"/>
    <n v="3590"/>
    <n v="2.116991643454039E-2"/>
    <n v="2.0334261838440112E-2"/>
    <n v="8.3565459610027853E-4"/>
  </r>
  <r>
    <x v="3"/>
    <s v="0016-01-000"/>
    <x v="7"/>
    <x v="1"/>
    <s v="03-04"/>
    <x v="0"/>
    <n v="82"/>
    <m/>
    <m/>
    <m/>
    <n v="82"/>
    <n v="0"/>
    <n v="0"/>
    <n v="0"/>
  </r>
  <r>
    <x v="3"/>
    <s v="0016-01-000"/>
    <x v="7"/>
    <x v="1"/>
    <s v="03-04"/>
    <x v="1"/>
    <n v="262"/>
    <n v="3"/>
    <m/>
    <n v="14"/>
    <n v="251"/>
    <n v="1.1952191235059761E-2"/>
    <n v="1.1952191235059761E-2"/>
    <n v="0"/>
  </r>
  <r>
    <x v="3"/>
    <s v="0016-01-000"/>
    <x v="7"/>
    <x v="1"/>
    <s v="03-04"/>
    <x v="2"/>
    <n v="190"/>
    <n v="3"/>
    <m/>
    <n v="8"/>
    <n v="185"/>
    <n v="1.6216216216216217E-2"/>
    <n v="1.6216216216216217E-2"/>
    <n v="0"/>
  </r>
  <r>
    <x v="3"/>
    <s v="0016-01-000"/>
    <x v="7"/>
    <x v="1"/>
    <s v="03-04"/>
    <x v="3"/>
    <n v="205"/>
    <m/>
    <m/>
    <n v="3"/>
    <n v="202"/>
    <n v="0"/>
    <n v="0"/>
    <n v="0"/>
  </r>
  <r>
    <x v="3"/>
    <s v="0016-01-000"/>
    <x v="7"/>
    <x v="1"/>
    <s v="03-04"/>
    <x v="4"/>
    <n v="3580"/>
    <n v="86"/>
    <n v="7"/>
    <n v="298"/>
    <n v="3375"/>
    <n v="2.7555555555555555E-2"/>
    <n v="2.548148148148148E-2"/>
    <n v="2.0740740740740741E-3"/>
  </r>
  <r>
    <x v="4"/>
    <s v="0016-01-000"/>
    <x v="7"/>
    <x v="1"/>
    <s v="04-05"/>
    <x v="0"/>
    <n v="73"/>
    <m/>
    <m/>
    <n v="7"/>
    <n v="66"/>
    <n v="0"/>
    <n v="0"/>
    <n v="0"/>
  </r>
  <r>
    <x v="4"/>
    <s v="0016-01-000"/>
    <x v="7"/>
    <x v="1"/>
    <s v="04-05"/>
    <x v="1"/>
    <n v="309"/>
    <n v="4"/>
    <m/>
    <n v="18"/>
    <n v="295"/>
    <n v="1.3559322033898305E-2"/>
    <n v="1.3559322033898305E-2"/>
    <n v="0"/>
  </r>
  <r>
    <x v="4"/>
    <s v="0016-01-000"/>
    <x v="7"/>
    <x v="1"/>
    <s v="04-05"/>
    <x v="2"/>
    <n v="259"/>
    <n v="13"/>
    <n v="3"/>
    <n v="18"/>
    <n v="257"/>
    <n v="6.2256809338521402E-2"/>
    <n v="5.0583657587548639E-2"/>
    <n v="1.1673151750972763E-2"/>
  </r>
  <r>
    <x v="4"/>
    <s v="0016-01-000"/>
    <x v="7"/>
    <x v="1"/>
    <s v="04-05"/>
    <x v="3"/>
    <n v="231"/>
    <m/>
    <m/>
    <n v="11"/>
    <n v="220"/>
    <n v="0"/>
    <n v="0"/>
    <n v="0"/>
  </r>
  <r>
    <x v="4"/>
    <s v="0016-01-000"/>
    <x v="7"/>
    <x v="1"/>
    <s v="04-05"/>
    <x v="4"/>
    <n v="3486"/>
    <n v="102"/>
    <n v="14"/>
    <n v="343"/>
    <n v="3259"/>
    <n v="3.559374041116907E-2"/>
    <n v="3.1297944154648663E-2"/>
    <n v="4.2957962565204049E-3"/>
  </r>
  <r>
    <x v="5"/>
    <s v="0016-01-000"/>
    <x v="7"/>
    <x v="1"/>
    <s v="05-06"/>
    <x v="0"/>
    <n v="85"/>
    <m/>
    <m/>
    <m/>
    <n v="85"/>
    <n v="0"/>
    <n v="0"/>
    <n v="0"/>
  </r>
  <r>
    <x v="5"/>
    <s v="0016-01-000"/>
    <x v="7"/>
    <x v="1"/>
    <s v="05-06"/>
    <x v="1"/>
    <n v="366"/>
    <n v="8"/>
    <m/>
    <n v="17"/>
    <n v="357"/>
    <n v="2.2408963585434174E-2"/>
    <n v="2.2408963585434174E-2"/>
    <n v="0"/>
  </r>
  <r>
    <x v="5"/>
    <s v="0016-01-000"/>
    <x v="7"/>
    <x v="1"/>
    <s v="05-06"/>
    <x v="2"/>
    <n v="327"/>
    <n v="13"/>
    <m/>
    <n v="29"/>
    <n v="311"/>
    <n v="4.1800643086816719E-2"/>
    <n v="4.1800643086816719E-2"/>
    <n v="0"/>
  </r>
  <r>
    <x v="5"/>
    <s v="0016-01-000"/>
    <x v="7"/>
    <x v="1"/>
    <s v="05-06"/>
    <x v="3"/>
    <n v="257"/>
    <n v="3"/>
    <m/>
    <n v="16"/>
    <n v="244"/>
    <n v="1.2295081967213115E-2"/>
    <n v="1.2295081967213115E-2"/>
    <n v="0"/>
  </r>
  <r>
    <x v="5"/>
    <s v="0016-01-000"/>
    <x v="7"/>
    <x v="1"/>
    <s v="05-06"/>
    <x v="4"/>
    <n v="3556"/>
    <n v="104"/>
    <n v="14"/>
    <n v="370"/>
    <n v="3304"/>
    <n v="3.5714285714285712E-2"/>
    <n v="3.1476997578692496E-2"/>
    <n v="4.2372881355932203E-3"/>
  </r>
  <r>
    <x v="6"/>
    <s v="0016-01-000"/>
    <x v="7"/>
    <x v="1"/>
    <s v="06-07"/>
    <x v="0"/>
    <n v="80"/>
    <m/>
    <n v="8"/>
    <n v="4"/>
    <n v="84"/>
    <n v="9.5238095238095233E-2"/>
    <n v="0"/>
    <n v="9.5238095238095233E-2"/>
  </r>
  <r>
    <x v="6"/>
    <s v="0016-01-000"/>
    <x v="7"/>
    <x v="1"/>
    <s v="06-07"/>
    <x v="1"/>
    <n v="425"/>
    <n v="11"/>
    <m/>
    <n v="19"/>
    <n v="417"/>
    <n v="2.6378896882494004E-2"/>
    <n v="2.6378896882494004E-2"/>
    <n v="0"/>
  </r>
  <r>
    <x v="6"/>
    <s v="0016-01-000"/>
    <x v="7"/>
    <x v="1"/>
    <s v="06-07"/>
    <x v="2"/>
    <n v="371"/>
    <n v="24"/>
    <m/>
    <n v="42"/>
    <n v="353"/>
    <n v="6.79886685552408E-2"/>
    <n v="6.79886685552408E-2"/>
    <n v="0"/>
  </r>
  <r>
    <x v="6"/>
    <s v="0016-01-000"/>
    <x v="7"/>
    <x v="1"/>
    <s v="06-07"/>
    <x v="3"/>
    <n v="296"/>
    <n v="10"/>
    <m/>
    <n v="13"/>
    <n v="293"/>
    <n v="3.4129692832764506E-2"/>
    <n v="3.4129692832764506E-2"/>
    <n v="0"/>
  </r>
  <r>
    <x v="6"/>
    <s v="0016-01-000"/>
    <x v="7"/>
    <x v="1"/>
    <s v="06-07"/>
    <x v="4"/>
    <n v="3441"/>
    <n v="111"/>
    <n v="8"/>
    <n v="346"/>
    <n v="3214"/>
    <n v="3.702551337896702E-2"/>
    <n v="3.4536403235843185E-2"/>
    <n v="2.4891101431238332E-3"/>
  </r>
  <r>
    <x v="7"/>
    <s v="0016-01-000"/>
    <x v="7"/>
    <x v="1"/>
    <s v="07-08"/>
    <x v="0"/>
    <n v="86"/>
    <n v="3"/>
    <n v="8"/>
    <m/>
    <n v="97"/>
    <n v="0.1134020618556701"/>
    <n v="3.0927835051546393E-2"/>
    <n v="8.247422680412371E-2"/>
  </r>
  <r>
    <x v="7"/>
    <s v="0016-01-000"/>
    <x v="7"/>
    <x v="1"/>
    <s v="07-08"/>
    <x v="1"/>
    <n v="417"/>
    <n v="14"/>
    <n v="16"/>
    <n v="16"/>
    <n v="431"/>
    <n v="6.9605568445475635E-2"/>
    <n v="3.248259860788863E-2"/>
    <n v="3.7122969837587005E-2"/>
  </r>
  <r>
    <x v="7"/>
    <s v="0016-01-000"/>
    <x v="7"/>
    <x v="1"/>
    <s v="07-08"/>
    <x v="2"/>
    <n v="422"/>
    <n v="11"/>
    <m/>
    <n v="19"/>
    <n v="414"/>
    <n v="2.6570048309178744E-2"/>
    <n v="2.6570048309178744E-2"/>
    <n v="0"/>
  </r>
  <r>
    <x v="7"/>
    <s v="0016-01-000"/>
    <x v="7"/>
    <x v="1"/>
    <s v="07-08"/>
    <x v="3"/>
    <n v="323"/>
    <n v="16"/>
    <m/>
    <n v="11"/>
    <n v="328"/>
    <n v="4.878048780487805E-2"/>
    <n v="4.878048780487805E-2"/>
    <n v="0"/>
  </r>
  <r>
    <x v="7"/>
    <s v="0016-01-000"/>
    <x v="7"/>
    <x v="1"/>
    <s v="07-08"/>
    <x v="4"/>
    <n v="3399"/>
    <n v="137"/>
    <m/>
    <n v="278"/>
    <n v="3258"/>
    <n v="4.2050337630448124E-2"/>
    <n v="4.2050337630448124E-2"/>
    <n v="0"/>
  </r>
  <r>
    <x v="8"/>
    <s v="0016-01-000"/>
    <x v="7"/>
    <x v="1"/>
    <s v="08-09"/>
    <x v="0"/>
    <n v="87"/>
    <n v="4"/>
    <m/>
    <m/>
    <n v="91"/>
    <n v="4.3956043956043959E-2"/>
    <n v="4.3956043956043959E-2"/>
    <n v="0"/>
  </r>
  <r>
    <x v="8"/>
    <s v="0016-01-000"/>
    <x v="7"/>
    <x v="1"/>
    <s v="08-09"/>
    <x v="1"/>
    <n v="443"/>
    <n v="11"/>
    <n v="16"/>
    <n v="11"/>
    <n v="459"/>
    <n v="5.8823529411764705E-2"/>
    <n v="2.3965141612200435E-2"/>
    <n v="3.4858387799564274E-2"/>
  </r>
  <r>
    <x v="8"/>
    <s v="0016-01-000"/>
    <x v="7"/>
    <x v="1"/>
    <s v="08-09"/>
    <x v="2"/>
    <n v="461"/>
    <n v="16"/>
    <n v="6"/>
    <n v="10"/>
    <n v="473"/>
    <n v="4.6511627906976744E-2"/>
    <n v="3.382663847780127E-2"/>
    <n v="1.2684989429175475E-2"/>
  </r>
  <r>
    <x v="8"/>
    <s v="0016-01-000"/>
    <x v="7"/>
    <x v="1"/>
    <s v="08-09"/>
    <x v="3"/>
    <n v="368"/>
    <n v="10"/>
    <m/>
    <n v="7"/>
    <n v="371"/>
    <n v="2.6954177897574125E-2"/>
    <n v="2.6954177897574125E-2"/>
    <n v="0"/>
  </r>
  <r>
    <x v="8"/>
    <s v="0016-01-000"/>
    <x v="7"/>
    <x v="1"/>
    <s v="08-09"/>
    <x v="4"/>
    <n v="3328"/>
    <n v="149"/>
    <n v="44"/>
    <n v="204"/>
    <n v="3317"/>
    <n v="5.8185107024419654E-2"/>
    <n v="4.492010853180585E-2"/>
    <n v="1.3264998492613807E-2"/>
  </r>
  <r>
    <x v="9"/>
    <s v="0016-01-000"/>
    <x v="7"/>
    <x v="1"/>
    <s v="09-10"/>
    <x v="0"/>
    <n v="76"/>
    <n v="3"/>
    <n v="4"/>
    <m/>
    <n v="83"/>
    <n v="8.4337349397590355E-2"/>
    <n v="3.614457831325301E-2"/>
    <n v="4.8192771084337352E-2"/>
  </r>
  <r>
    <x v="9"/>
    <s v="0016-01-000"/>
    <x v="7"/>
    <x v="1"/>
    <s v="09-10"/>
    <x v="1"/>
    <n v="472"/>
    <n v="18"/>
    <n v="28"/>
    <n v="7"/>
    <n v="511"/>
    <n v="9.0019569471624261E-2"/>
    <n v="3.5225048923679059E-2"/>
    <n v="5.4794520547945202E-2"/>
  </r>
  <r>
    <x v="9"/>
    <s v="0016-01-000"/>
    <x v="7"/>
    <x v="1"/>
    <s v="09-10"/>
    <x v="2"/>
    <n v="484"/>
    <n v="44"/>
    <n v="4"/>
    <n v="8"/>
    <n v="524"/>
    <n v="9.1603053435114504E-2"/>
    <n v="8.3969465648854963E-2"/>
    <n v="7.6335877862595417E-3"/>
  </r>
  <r>
    <x v="9"/>
    <s v="0016-01-000"/>
    <x v="7"/>
    <x v="1"/>
    <s v="09-10"/>
    <x v="3"/>
    <n v="397"/>
    <n v="24"/>
    <m/>
    <n v="6"/>
    <n v="415"/>
    <n v="5.7831325301204821E-2"/>
    <n v="5.7831325301204821E-2"/>
    <n v="0"/>
  </r>
  <r>
    <x v="9"/>
    <s v="0016-01-000"/>
    <x v="7"/>
    <x v="1"/>
    <s v="09-10"/>
    <x v="4"/>
    <n v="3384"/>
    <n v="199"/>
    <n v="52"/>
    <n v="166"/>
    <n v="3469"/>
    <n v="7.2355145575093691E-2"/>
    <n v="5.7365234938022487E-2"/>
    <n v="1.4989910637071202E-2"/>
  </r>
  <r>
    <x v="10"/>
    <s v="0016-01-000"/>
    <x v="7"/>
    <x v="1"/>
    <s v="10-11"/>
    <x v="0"/>
    <n v="65"/>
    <n v="3"/>
    <m/>
    <m/>
    <n v="68"/>
    <n v="4.4117647058823532E-2"/>
    <n v="4.4117647058823532E-2"/>
    <n v="0"/>
  </r>
  <r>
    <x v="10"/>
    <s v="0016-01-000"/>
    <x v="7"/>
    <x v="1"/>
    <s v="10-11"/>
    <x v="1"/>
    <n v="477"/>
    <n v="51"/>
    <n v="21"/>
    <n v="19"/>
    <n v="530"/>
    <n v="0.13584905660377358"/>
    <n v="9.6226415094339629E-2"/>
    <n v="3.962264150943396E-2"/>
  </r>
  <r>
    <x v="10"/>
    <s v="0016-01-000"/>
    <x v="7"/>
    <x v="1"/>
    <s v="10-11"/>
    <x v="2"/>
    <n v="499"/>
    <n v="65"/>
    <n v="22"/>
    <n v="27"/>
    <n v="559"/>
    <n v="0.15563506261180679"/>
    <n v="0.11627906976744186"/>
    <n v="3.9355992844364938E-2"/>
  </r>
  <r>
    <x v="10"/>
    <s v="0016-01-000"/>
    <x v="7"/>
    <x v="1"/>
    <s v="10-11"/>
    <x v="3"/>
    <n v="443"/>
    <n v="45"/>
    <m/>
    <n v="19"/>
    <n v="469"/>
    <n v="9.5948827292110878E-2"/>
    <n v="9.5948827292110878E-2"/>
    <n v="0"/>
  </r>
  <r>
    <x v="10"/>
    <s v="0016-01-000"/>
    <x v="7"/>
    <x v="1"/>
    <s v="10-11"/>
    <x v="4"/>
    <n v="3438"/>
    <n v="297"/>
    <n v="68"/>
    <n v="275"/>
    <n v="3528"/>
    <n v="0.10345804988662131"/>
    <n v="8.4183673469387751E-2"/>
    <n v="1.927437641723356E-2"/>
  </r>
  <r>
    <x v="11"/>
    <s v="0016-01-000"/>
    <x v="7"/>
    <x v="1"/>
    <s v="11-12"/>
    <x v="0"/>
    <n v="70"/>
    <n v="11"/>
    <m/>
    <n v="6"/>
    <n v="75"/>
    <n v="0.14666666666666667"/>
    <n v="0.14666666666666667"/>
    <n v="0"/>
  </r>
  <r>
    <x v="11"/>
    <s v="0016-01-000"/>
    <x v="7"/>
    <x v="1"/>
    <s v="11-12"/>
    <x v="1"/>
    <n v="520"/>
    <n v="60"/>
    <n v="9"/>
    <n v="53"/>
    <n v="536"/>
    <n v="0.1287313432835821"/>
    <n v="0.11194029850746269"/>
    <n v="1.6791044776119403E-2"/>
  </r>
  <r>
    <x v="11"/>
    <s v="0016-01-000"/>
    <x v="7"/>
    <x v="1"/>
    <s v="11-12"/>
    <x v="2"/>
    <n v="566"/>
    <n v="62"/>
    <n v="17"/>
    <n v="55"/>
    <n v="590"/>
    <n v="0.13389830508474576"/>
    <n v="0.10508474576271186"/>
    <n v="2.8813559322033899E-2"/>
  </r>
  <r>
    <x v="11"/>
    <s v="0016-01-000"/>
    <x v="7"/>
    <x v="1"/>
    <s v="11-12"/>
    <x v="3"/>
    <n v="514"/>
    <n v="49"/>
    <m/>
    <n v="33"/>
    <n v="530"/>
    <n v="9.2452830188679239E-2"/>
    <n v="9.2452830188679239E-2"/>
    <n v="0"/>
  </r>
  <r>
    <x v="11"/>
    <s v="0016-01-000"/>
    <x v="7"/>
    <x v="1"/>
    <s v="11-12"/>
    <x v="4"/>
    <n v="3592"/>
    <n v="323"/>
    <n v="57"/>
    <n v="433"/>
    <n v="3539"/>
    <n v="0.10737496467928793"/>
    <n v="9.1268719977394747E-2"/>
    <n v="1.6106244701893192E-2"/>
  </r>
  <r>
    <x v="12"/>
    <s v="0016-01-000"/>
    <x v="7"/>
    <x v="1"/>
    <s v="12-13"/>
    <x v="0"/>
    <n v="73"/>
    <n v="6"/>
    <m/>
    <n v="6"/>
    <n v="73"/>
    <n v="8.2191780821917804E-2"/>
    <n v="8.2191780821917804E-2"/>
    <n v="0"/>
  </r>
  <r>
    <x v="12"/>
    <s v="0016-01-000"/>
    <x v="7"/>
    <x v="1"/>
    <s v="12-13"/>
    <x v="1"/>
    <n v="526"/>
    <n v="57"/>
    <n v="13"/>
    <n v="62"/>
    <n v="534"/>
    <n v="0.13108614232209737"/>
    <n v="0.10674157303370786"/>
    <n v="2.4344569288389514E-2"/>
  </r>
  <r>
    <x v="12"/>
    <s v="0016-01-000"/>
    <x v="7"/>
    <x v="1"/>
    <s v="12-13"/>
    <x v="2"/>
    <n v="604"/>
    <n v="68"/>
    <n v="14"/>
    <n v="89"/>
    <n v="597"/>
    <n v="0.13735343383584589"/>
    <n v="0.11390284757118928"/>
    <n v="2.3450586264656615E-2"/>
  </r>
  <r>
    <x v="12"/>
    <s v="0016-01-000"/>
    <x v="7"/>
    <x v="1"/>
    <s v="12-13"/>
    <x v="3"/>
    <n v="579"/>
    <n v="62"/>
    <n v="5"/>
    <n v="57"/>
    <n v="589"/>
    <n v="0.11375212224108659"/>
    <n v="0.10526315789473684"/>
    <n v="8.4889643463497456E-3"/>
  </r>
  <r>
    <x v="12"/>
    <s v="0016-01-000"/>
    <x v="7"/>
    <x v="1"/>
    <s v="12-13"/>
    <x v="4"/>
    <n v="3671"/>
    <n v="344"/>
    <n v="60"/>
    <n v="527"/>
    <n v="3548"/>
    <n v="0.11386696730552424"/>
    <n v="9.6956031567080048E-2"/>
    <n v="1.6910935738444193E-2"/>
  </r>
  <r>
    <x v="13"/>
    <s v="0016-01-000"/>
    <x v="7"/>
    <x v="1"/>
    <s v="13-14"/>
    <x v="0"/>
    <n v="72"/>
    <n v="9"/>
    <m/>
    <n v="6"/>
    <n v="75"/>
    <n v="0.12"/>
    <n v="0.12"/>
    <n v="0"/>
  </r>
  <r>
    <x v="13"/>
    <s v="0016-01-000"/>
    <x v="7"/>
    <x v="1"/>
    <s v="13-14"/>
    <x v="1"/>
    <n v="535"/>
    <n v="74"/>
    <n v="19"/>
    <n v="64"/>
    <n v="564"/>
    <n v="0.16489361702127658"/>
    <n v="0.13120567375886524"/>
    <n v="3.3687943262411348E-2"/>
  </r>
  <r>
    <x v="13"/>
    <s v="0016-01-000"/>
    <x v="7"/>
    <x v="1"/>
    <s v="13-14"/>
    <x v="2"/>
    <n v="686"/>
    <n v="81"/>
    <n v="15"/>
    <n v="96"/>
    <n v="686"/>
    <n v="0.13994169096209913"/>
    <n v="0.11807580174927114"/>
    <n v="2.1865889212827987E-2"/>
  </r>
  <r>
    <x v="13"/>
    <s v="0016-01-000"/>
    <x v="7"/>
    <x v="1"/>
    <s v="13-14"/>
    <x v="3"/>
    <n v="692"/>
    <n v="78"/>
    <n v="10"/>
    <n v="89"/>
    <n v="691"/>
    <n v="0.12735166425470332"/>
    <n v="0.11287988422575977"/>
    <n v="1.4471780028943559E-2"/>
  </r>
  <r>
    <x v="13"/>
    <s v="0016-01-000"/>
    <x v="7"/>
    <x v="1"/>
    <s v="13-14"/>
    <x v="4"/>
    <n v="3596"/>
    <n v="392"/>
    <n v="73"/>
    <n v="592"/>
    <n v="3469"/>
    <n v="0.13404439319688671"/>
    <n v="0.11300086480253675"/>
    <n v="2.1043528394349958E-2"/>
  </r>
  <r>
    <x v="14"/>
    <s v="0016-01-000"/>
    <x v="7"/>
    <x v="1"/>
    <s v="14-15"/>
    <x v="0"/>
    <n v="78"/>
    <n v="3"/>
    <m/>
    <n v="5"/>
    <n v="76"/>
    <n v="3.9473684210526314E-2"/>
    <n v="3.9473684210526314E-2"/>
    <n v="0"/>
  </r>
  <r>
    <x v="14"/>
    <s v="0016-01-000"/>
    <x v="7"/>
    <x v="1"/>
    <s v="14-15"/>
    <x v="1"/>
    <n v="523"/>
    <n v="84"/>
    <n v="20"/>
    <n v="64"/>
    <n v="563"/>
    <n v="0.1847246891651865"/>
    <n v="0.1492007104795737"/>
    <n v="3.5523978685612786E-2"/>
  </r>
  <r>
    <x v="14"/>
    <s v="0016-01-000"/>
    <x v="7"/>
    <x v="1"/>
    <s v="14-15"/>
    <x v="2"/>
    <n v="757"/>
    <n v="101"/>
    <n v="30"/>
    <n v="101"/>
    <n v="787"/>
    <n v="0.16645489199491742"/>
    <n v="0.12833545108005082"/>
    <n v="3.8119440914866583E-2"/>
  </r>
  <r>
    <x v="14"/>
    <s v="0016-01-000"/>
    <x v="7"/>
    <x v="1"/>
    <s v="14-15"/>
    <x v="3"/>
    <n v="696"/>
    <n v="96"/>
    <n v="11"/>
    <n v="89"/>
    <n v="714"/>
    <n v="0.14985994397759103"/>
    <n v="0.13445378151260504"/>
    <n v="1.5406162464985995E-2"/>
  </r>
  <r>
    <x v="14"/>
    <s v="0016-01-000"/>
    <x v="7"/>
    <x v="1"/>
    <s v="14-15"/>
    <x v="4"/>
    <n v="3574"/>
    <n v="387"/>
    <n v="96"/>
    <n v="573"/>
    <n v="3484"/>
    <n v="0.1386337543053961"/>
    <n v="0.11107921928817452"/>
    <n v="2.7554535017221583E-2"/>
  </r>
  <r>
    <x v="15"/>
    <s v="0016-01-000"/>
    <x v="7"/>
    <x v="1"/>
    <s v="15-16"/>
    <x v="0"/>
    <n v="105"/>
    <n v="6"/>
    <m/>
    <n v="8"/>
    <n v="103"/>
    <n v="5.8252427184466021E-2"/>
    <n v="5.8252427184466021E-2"/>
    <n v="0"/>
  </r>
  <r>
    <x v="15"/>
    <s v="0016-01-000"/>
    <x v="7"/>
    <x v="1"/>
    <s v="15-16"/>
    <x v="1"/>
    <n v="522"/>
    <n v="88"/>
    <n v="36"/>
    <n v="61"/>
    <n v="585"/>
    <n v="0.21196581196581196"/>
    <n v="0.15042735042735042"/>
    <n v="6.1538461538461542E-2"/>
  </r>
  <r>
    <x v="15"/>
    <s v="0016-01-000"/>
    <x v="7"/>
    <x v="1"/>
    <s v="15-16"/>
    <x v="2"/>
    <n v="815"/>
    <n v="91"/>
    <n v="27"/>
    <n v="122"/>
    <n v="811"/>
    <n v="0.14549938347718866"/>
    <n v="0.11220715166461159"/>
    <n v="3.3292231812577067E-2"/>
  </r>
  <r>
    <x v="15"/>
    <s v="0016-01-000"/>
    <x v="7"/>
    <x v="1"/>
    <s v="15-16"/>
    <x v="3"/>
    <n v="775"/>
    <n v="92"/>
    <n v="15"/>
    <n v="134"/>
    <n v="748"/>
    <n v="0.14304812834224598"/>
    <n v="0.12299465240641712"/>
    <n v="2.0053475935828877E-2"/>
  </r>
  <r>
    <x v="15"/>
    <s v="0016-01-000"/>
    <x v="7"/>
    <x v="1"/>
    <s v="15-16"/>
    <x v="4"/>
    <n v="3570"/>
    <n v="405"/>
    <n v="123"/>
    <n v="604"/>
    <n v="3494"/>
    <n v="0.15111619919862621"/>
    <n v="0.1159129937034917"/>
    <n v="3.5203205495134518E-2"/>
  </r>
  <r>
    <x v="16"/>
    <s v="0016-01-000"/>
    <x v="7"/>
    <x v="1"/>
    <s v="16-17"/>
    <x v="0"/>
    <n v="102"/>
    <n v="10"/>
    <m/>
    <n v="16"/>
    <n v="96"/>
    <n v="0.10416666666666667"/>
    <n v="0.10416666666666667"/>
    <n v="0"/>
  </r>
  <r>
    <x v="16"/>
    <s v="0016-01-000"/>
    <x v="7"/>
    <x v="1"/>
    <s v="16-17"/>
    <x v="1"/>
    <n v="552"/>
    <n v="86"/>
    <n v="46"/>
    <n v="67"/>
    <n v="617"/>
    <n v="0.21393841166936792"/>
    <n v="0.13938411669367909"/>
    <n v="7.4554294975688815E-2"/>
  </r>
  <r>
    <x v="16"/>
    <s v="0016-01-000"/>
    <x v="7"/>
    <x v="1"/>
    <s v="16-17"/>
    <x v="2"/>
    <n v="822"/>
    <n v="84"/>
    <n v="34"/>
    <n v="114"/>
    <n v="826"/>
    <n v="0.14285714285714285"/>
    <n v="0.10169491525423729"/>
    <n v="4.1162227602905568E-2"/>
  </r>
  <r>
    <x v="16"/>
    <s v="0016-01-000"/>
    <x v="7"/>
    <x v="1"/>
    <s v="16-17"/>
    <x v="3"/>
    <n v="815"/>
    <n v="67"/>
    <n v="14"/>
    <n v="159"/>
    <n v="737"/>
    <n v="0.10990502035278155"/>
    <n v="9.0909090909090912E-2"/>
    <n v="1.8995929443690638E-2"/>
  </r>
  <r>
    <x v="16"/>
    <s v="0016-01-000"/>
    <x v="7"/>
    <x v="1"/>
    <s v="16-17"/>
    <x v="4"/>
    <n v="3484"/>
    <n v="428"/>
    <n v="127"/>
    <n v="594"/>
    <n v="3445"/>
    <n v="0.16110304789550073"/>
    <n v="0.12423802612481857"/>
    <n v="3.6865021770682148E-2"/>
  </r>
  <r>
    <x v="17"/>
    <s v="0016-01-000"/>
    <x v="7"/>
    <x v="1"/>
    <s v="99-00"/>
    <x v="0"/>
    <n v="43"/>
    <n v="3"/>
    <m/>
    <m/>
    <n v="46"/>
    <n v="6.5217391304347824E-2"/>
    <n v="6.5217391304347824E-2"/>
    <n v="0"/>
  </r>
  <r>
    <x v="17"/>
    <s v="0016-01-000"/>
    <x v="7"/>
    <x v="1"/>
    <s v="99-00"/>
    <x v="1"/>
    <n v="163"/>
    <m/>
    <m/>
    <m/>
    <n v="163"/>
    <n v="0"/>
    <n v="0"/>
    <n v="0"/>
  </r>
  <r>
    <x v="17"/>
    <s v="0016-01-000"/>
    <x v="7"/>
    <x v="1"/>
    <s v="99-00"/>
    <x v="2"/>
    <n v="59"/>
    <m/>
    <m/>
    <m/>
    <n v="59"/>
    <n v="0"/>
    <n v="0"/>
    <n v="0"/>
  </r>
  <r>
    <x v="17"/>
    <s v="0016-01-000"/>
    <x v="7"/>
    <x v="1"/>
    <s v="99-00"/>
    <x v="3"/>
    <n v="86"/>
    <m/>
    <m/>
    <m/>
    <n v="86"/>
    <n v="0"/>
    <n v="0"/>
    <n v="0"/>
  </r>
  <r>
    <x v="17"/>
    <s v="0016-01-000"/>
    <x v="7"/>
    <x v="1"/>
    <s v="99-00"/>
    <x v="4"/>
    <n v="3840"/>
    <n v="46"/>
    <n v="4"/>
    <n v="139"/>
    <n v="3751"/>
    <n v="1.3329778725673154E-2"/>
    <n v="1.2263396427619302E-2"/>
    <n v="1.0663822980538523E-3"/>
  </r>
  <r>
    <x v="0"/>
    <s v="0108-01-000"/>
    <x v="8"/>
    <x v="1"/>
    <s v="00-01"/>
    <x v="0"/>
    <n v="12"/>
    <m/>
    <m/>
    <m/>
    <n v="12"/>
    <n v="0"/>
    <n v="0"/>
    <n v="0"/>
  </r>
  <r>
    <x v="0"/>
    <s v="0108-01-000"/>
    <x v="8"/>
    <x v="1"/>
    <s v="00-01"/>
    <x v="1"/>
    <n v="18"/>
    <m/>
    <m/>
    <m/>
    <n v="18"/>
    <n v="0"/>
    <n v="0"/>
    <n v="0"/>
  </r>
  <r>
    <x v="0"/>
    <s v="0108-01-000"/>
    <x v="8"/>
    <x v="1"/>
    <s v="00-01"/>
    <x v="2"/>
    <n v="2"/>
    <m/>
    <m/>
    <m/>
    <n v="2"/>
    <n v="0"/>
    <n v="0"/>
    <n v="0"/>
  </r>
  <r>
    <x v="0"/>
    <s v="0108-01-000"/>
    <x v="8"/>
    <x v="1"/>
    <s v="00-01"/>
    <x v="3"/>
    <n v="31"/>
    <m/>
    <m/>
    <m/>
    <n v="31"/>
    <n v="0"/>
    <n v="0"/>
    <n v="0"/>
  </r>
  <r>
    <x v="0"/>
    <s v="0108-01-000"/>
    <x v="8"/>
    <x v="1"/>
    <s v="00-01"/>
    <x v="4"/>
    <n v="1118"/>
    <n v="65"/>
    <m/>
    <n v="46"/>
    <n v="1137"/>
    <n v="5.7167985927880388E-2"/>
    <n v="5.7167985927880388E-2"/>
    <n v="0"/>
  </r>
  <r>
    <x v="1"/>
    <s v="0108-01-000"/>
    <x v="8"/>
    <x v="1"/>
    <s v="01-02"/>
    <x v="0"/>
    <n v="5"/>
    <m/>
    <m/>
    <m/>
    <n v="5"/>
    <n v="0"/>
    <n v="0"/>
    <n v="0"/>
  </r>
  <r>
    <x v="1"/>
    <s v="0108-01-000"/>
    <x v="8"/>
    <x v="1"/>
    <s v="01-02"/>
    <x v="1"/>
    <n v="23"/>
    <m/>
    <m/>
    <m/>
    <n v="23"/>
    <n v="0"/>
    <n v="0"/>
    <n v="0"/>
  </r>
  <r>
    <x v="1"/>
    <s v="0108-01-000"/>
    <x v="8"/>
    <x v="1"/>
    <s v="01-02"/>
    <x v="2"/>
    <n v="5"/>
    <m/>
    <m/>
    <m/>
    <n v="5"/>
    <n v="0"/>
    <n v="0"/>
    <n v="0"/>
  </r>
  <r>
    <x v="1"/>
    <s v="0108-01-000"/>
    <x v="8"/>
    <x v="1"/>
    <s v="01-02"/>
    <x v="3"/>
    <n v="19"/>
    <m/>
    <m/>
    <m/>
    <n v="19"/>
    <n v="0"/>
    <n v="0"/>
    <n v="0"/>
  </r>
  <r>
    <x v="1"/>
    <s v="0108-01-000"/>
    <x v="8"/>
    <x v="1"/>
    <s v="01-02"/>
    <x v="4"/>
    <n v="1002"/>
    <n v="67"/>
    <m/>
    <n v="46"/>
    <n v="1023"/>
    <n v="6.5493646138807426E-2"/>
    <n v="6.5493646138807426E-2"/>
    <n v="0"/>
  </r>
  <r>
    <x v="2"/>
    <s v="0108-01-000"/>
    <x v="8"/>
    <x v="1"/>
    <s v="02-03"/>
    <x v="0"/>
    <n v="6"/>
    <m/>
    <m/>
    <m/>
    <n v="6"/>
    <n v="0"/>
    <n v="0"/>
    <n v="0"/>
  </r>
  <r>
    <x v="2"/>
    <s v="0108-01-000"/>
    <x v="8"/>
    <x v="1"/>
    <s v="02-03"/>
    <x v="1"/>
    <n v="19"/>
    <m/>
    <m/>
    <m/>
    <n v="19"/>
    <n v="0"/>
    <n v="0"/>
    <n v="0"/>
  </r>
  <r>
    <x v="2"/>
    <s v="0108-01-000"/>
    <x v="8"/>
    <x v="1"/>
    <s v="02-03"/>
    <x v="2"/>
    <n v="13"/>
    <m/>
    <m/>
    <m/>
    <n v="13"/>
    <n v="0"/>
    <n v="0"/>
    <n v="0"/>
  </r>
  <r>
    <x v="2"/>
    <s v="0108-01-000"/>
    <x v="8"/>
    <x v="1"/>
    <s v="02-03"/>
    <x v="3"/>
    <n v="27"/>
    <m/>
    <m/>
    <m/>
    <n v="27"/>
    <n v="0"/>
    <n v="0"/>
    <n v="0"/>
  </r>
  <r>
    <x v="2"/>
    <s v="0108-01-000"/>
    <x v="8"/>
    <x v="1"/>
    <s v="02-03"/>
    <x v="4"/>
    <n v="985"/>
    <n v="69"/>
    <m/>
    <n v="52"/>
    <n v="1002"/>
    <n v="6.8862275449101798E-2"/>
    <n v="6.8862275449101798E-2"/>
    <n v="0"/>
  </r>
  <r>
    <x v="3"/>
    <s v="0108-01-000"/>
    <x v="8"/>
    <x v="1"/>
    <s v="03-04"/>
    <x v="0"/>
    <n v="4"/>
    <m/>
    <m/>
    <m/>
    <n v="4"/>
    <n v="0"/>
    <n v="0"/>
    <n v="0"/>
  </r>
  <r>
    <x v="3"/>
    <s v="0108-01-000"/>
    <x v="8"/>
    <x v="1"/>
    <s v="03-04"/>
    <x v="1"/>
    <n v="14"/>
    <n v="3"/>
    <m/>
    <m/>
    <n v="17"/>
    <n v="0.17647058823529413"/>
    <n v="0.17647058823529413"/>
    <n v="0"/>
  </r>
  <r>
    <x v="3"/>
    <s v="0108-01-000"/>
    <x v="8"/>
    <x v="1"/>
    <s v="03-04"/>
    <x v="2"/>
    <n v="13"/>
    <m/>
    <m/>
    <m/>
    <n v="13"/>
    <n v="0"/>
    <n v="0"/>
    <n v="0"/>
  </r>
  <r>
    <x v="3"/>
    <s v="0108-01-000"/>
    <x v="8"/>
    <x v="1"/>
    <s v="03-04"/>
    <x v="3"/>
    <n v="44"/>
    <m/>
    <m/>
    <m/>
    <n v="44"/>
    <n v="0"/>
    <n v="0"/>
    <n v="0"/>
  </r>
  <r>
    <x v="3"/>
    <s v="0108-01-000"/>
    <x v="8"/>
    <x v="1"/>
    <s v="03-04"/>
    <x v="4"/>
    <n v="936"/>
    <n v="75"/>
    <m/>
    <n v="59"/>
    <n v="952"/>
    <n v="7.8781512605042014E-2"/>
    <n v="7.8781512605042014E-2"/>
    <n v="0"/>
  </r>
  <r>
    <x v="4"/>
    <s v="0108-01-000"/>
    <x v="8"/>
    <x v="1"/>
    <s v="04-05"/>
    <x v="0"/>
    <n v="3"/>
    <m/>
    <m/>
    <m/>
    <n v="3"/>
    <n v="0"/>
    <n v="0"/>
    <n v="0"/>
  </r>
  <r>
    <x v="4"/>
    <s v="0108-01-000"/>
    <x v="8"/>
    <x v="1"/>
    <s v="04-05"/>
    <x v="1"/>
    <n v="19"/>
    <m/>
    <m/>
    <m/>
    <n v="19"/>
    <n v="0"/>
    <n v="0"/>
    <n v="0"/>
  </r>
  <r>
    <x v="4"/>
    <s v="0108-01-000"/>
    <x v="8"/>
    <x v="1"/>
    <s v="04-05"/>
    <x v="2"/>
    <n v="14"/>
    <m/>
    <m/>
    <m/>
    <n v="14"/>
    <n v="0"/>
    <n v="0"/>
    <n v="0"/>
  </r>
  <r>
    <x v="4"/>
    <s v="0108-01-000"/>
    <x v="8"/>
    <x v="1"/>
    <s v="04-05"/>
    <x v="3"/>
    <n v="37"/>
    <m/>
    <m/>
    <m/>
    <n v="37"/>
    <n v="0"/>
    <n v="0"/>
    <n v="0"/>
  </r>
  <r>
    <x v="4"/>
    <s v="0108-01-000"/>
    <x v="8"/>
    <x v="1"/>
    <s v="04-05"/>
    <x v="4"/>
    <n v="928"/>
    <n v="86"/>
    <m/>
    <n v="36"/>
    <n v="978"/>
    <n v="8.7934560327198361E-2"/>
    <n v="8.7934560327198361E-2"/>
    <n v="0"/>
  </r>
  <r>
    <x v="5"/>
    <s v="0108-01-000"/>
    <x v="8"/>
    <x v="1"/>
    <s v="05-06"/>
    <x v="0"/>
    <n v="0"/>
    <m/>
    <m/>
    <m/>
    <n v="0"/>
    <e v="#DIV/0!"/>
    <e v="#DIV/0!"/>
    <e v="#DIV/0!"/>
  </r>
  <r>
    <x v="5"/>
    <s v="0108-01-000"/>
    <x v="8"/>
    <x v="1"/>
    <s v="05-06"/>
    <x v="1"/>
    <n v="33"/>
    <m/>
    <m/>
    <m/>
    <n v="33"/>
    <n v="0"/>
    <n v="0"/>
    <n v="0"/>
  </r>
  <r>
    <x v="5"/>
    <s v="0108-01-000"/>
    <x v="8"/>
    <x v="1"/>
    <s v="05-06"/>
    <x v="2"/>
    <n v="18"/>
    <m/>
    <m/>
    <m/>
    <n v="18"/>
    <n v="0"/>
    <n v="0"/>
    <n v="0"/>
  </r>
  <r>
    <x v="5"/>
    <s v="0108-01-000"/>
    <x v="8"/>
    <x v="1"/>
    <s v="05-06"/>
    <x v="3"/>
    <n v="40"/>
    <m/>
    <m/>
    <m/>
    <n v="40"/>
    <n v="0"/>
    <n v="0"/>
    <n v="0"/>
  </r>
  <r>
    <x v="5"/>
    <s v="0108-01-000"/>
    <x v="8"/>
    <x v="1"/>
    <s v="05-06"/>
    <x v="4"/>
    <n v="916"/>
    <n v="77"/>
    <n v="3"/>
    <n v="15"/>
    <n v="981"/>
    <n v="8.1549439347604488E-2"/>
    <n v="7.8491335372069315E-2"/>
    <n v="3.0581039755351682E-3"/>
  </r>
  <r>
    <x v="6"/>
    <s v="0108-01-000"/>
    <x v="8"/>
    <x v="1"/>
    <s v="06-07"/>
    <x v="0"/>
    <n v="3"/>
    <m/>
    <m/>
    <m/>
    <n v="3"/>
    <n v="0"/>
    <n v="0"/>
    <n v="0"/>
  </r>
  <r>
    <x v="6"/>
    <s v="0108-01-000"/>
    <x v="8"/>
    <x v="1"/>
    <s v="06-07"/>
    <x v="1"/>
    <n v="26"/>
    <m/>
    <m/>
    <m/>
    <n v="26"/>
    <n v="0"/>
    <n v="0"/>
    <n v="0"/>
  </r>
  <r>
    <x v="6"/>
    <s v="0108-01-000"/>
    <x v="8"/>
    <x v="1"/>
    <s v="06-07"/>
    <x v="2"/>
    <n v="25"/>
    <m/>
    <m/>
    <m/>
    <n v="25"/>
    <n v="0"/>
    <n v="0"/>
    <n v="0"/>
  </r>
  <r>
    <x v="6"/>
    <s v="0108-01-000"/>
    <x v="8"/>
    <x v="1"/>
    <s v="06-07"/>
    <x v="3"/>
    <n v="44"/>
    <m/>
    <m/>
    <m/>
    <n v="44"/>
    <n v="0"/>
    <n v="0"/>
    <n v="0"/>
  </r>
  <r>
    <x v="6"/>
    <s v="0108-01-000"/>
    <x v="8"/>
    <x v="1"/>
    <s v="06-07"/>
    <x v="4"/>
    <n v="960"/>
    <n v="64"/>
    <m/>
    <n v="17"/>
    <n v="1007"/>
    <n v="6.3555114200595828E-2"/>
    <n v="6.3555114200595828E-2"/>
    <n v="0"/>
  </r>
  <r>
    <x v="7"/>
    <s v="0108-01-000"/>
    <x v="8"/>
    <x v="1"/>
    <s v="07-08"/>
    <x v="0"/>
    <n v="0"/>
    <m/>
    <m/>
    <m/>
    <n v="0"/>
    <e v="#DIV/0!"/>
    <e v="#DIV/0!"/>
    <e v="#DIV/0!"/>
  </r>
  <r>
    <x v="7"/>
    <s v="0108-01-000"/>
    <x v="8"/>
    <x v="1"/>
    <s v="07-08"/>
    <x v="1"/>
    <n v="33"/>
    <m/>
    <m/>
    <m/>
    <n v="33"/>
    <n v="0"/>
    <n v="0"/>
    <n v="0"/>
  </r>
  <r>
    <x v="7"/>
    <s v="0108-01-000"/>
    <x v="8"/>
    <x v="1"/>
    <s v="07-08"/>
    <x v="2"/>
    <n v="15"/>
    <m/>
    <m/>
    <m/>
    <n v="15"/>
    <n v="0"/>
    <n v="0"/>
    <n v="0"/>
  </r>
  <r>
    <x v="7"/>
    <s v="0108-01-000"/>
    <x v="8"/>
    <x v="1"/>
    <s v="07-08"/>
    <x v="3"/>
    <n v="49"/>
    <m/>
    <m/>
    <m/>
    <n v="49"/>
    <n v="0"/>
    <n v="0"/>
    <n v="0"/>
  </r>
  <r>
    <x v="7"/>
    <s v="0108-01-000"/>
    <x v="8"/>
    <x v="1"/>
    <s v="07-08"/>
    <x v="4"/>
    <n v="977"/>
    <n v="104"/>
    <m/>
    <n v="6"/>
    <n v="1075"/>
    <n v="9.6744186046511624E-2"/>
    <n v="9.6744186046511624E-2"/>
    <n v="0"/>
  </r>
  <r>
    <x v="8"/>
    <s v="0108-01-000"/>
    <x v="8"/>
    <x v="1"/>
    <s v="08-09"/>
    <x v="0"/>
    <n v="0"/>
    <m/>
    <m/>
    <m/>
    <n v="0"/>
    <e v="#DIV/0!"/>
    <e v="#DIV/0!"/>
    <e v="#DIV/0!"/>
  </r>
  <r>
    <x v="8"/>
    <s v="0108-01-000"/>
    <x v="8"/>
    <x v="1"/>
    <s v="08-09"/>
    <x v="1"/>
    <n v="30"/>
    <m/>
    <n v="6"/>
    <m/>
    <n v="36"/>
    <n v="0.16666666666666666"/>
    <n v="0"/>
    <n v="0.16666666666666666"/>
  </r>
  <r>
    <x v="8"/>
    <s v="0108-01-000"/>
    <x v="8"/>
    <x v="1"/>
    <s v="08-09"/>
    <x v="2"/>
    <n v="21"/>
    <m/>
    <m/>
    <m/>
    <n v="21"/>
    <n v="0"/>
    <n v="0"/>
    <n v="0"/>
  </r>
  <r>
    <x v="8"/>
    <s v="0108-01-000"/>
    <x v="8"/>
    <x v="1"/>
    <s v="08-09"/>
    <x v="3"/>
    <n v="49"/>
    <m/>
    <n v="7"/>
    <m/>
    <n v="56"/>
    <n v="0.125"/>
    <n v="0"/>
    <n v="0.125"/>
  </r>
  <r>
    <x v="8"/>
    <s v="0108-01-000"/>
    <x v="8"/>
    <x v="1"/>
    <s v="08-09"/>
    <x v="4"/>
    <n v="959"/>
    <n v="117"/>
    <n v="72"/>
    <n v="29"/>
    <n v="1119"/>
    <n v="0.16890080428954424"/>
    <n v="0.10455764075067024"/>
    <n v="6.4343163538873996E-2"/>
  </r>
  <r>
    <x v="9"/>
    <s v="0108-01-000"/>
    <x v="8"/>
    <x v="1"/>
    <s v="09-10"/>
    <x v="0"/>
    <n v="0"/>
    <m/>
    <m/>
    <m/>
    <n v="0"/>
    <e v="#DIV/0!"/>
    <e v="#DIV/0!"/>
    <e v="#DIV/0!"/>
  </r>
  <r>
    <x v="9"/>
    <s v="0108-01-000"/>
    <x v="8"/>
    <x v="1"/>
    <s v="09-10"/>
    <x v="1"/>
    <n v="22"/>
    <m/>
    <n v="3"/>
    <m/>
    <n v="25"/>
    <n v="0.12"/>
    <n v="0"/>
    <n v="0.12"/>
  </r>
  <r>
    <x v="9"/>
    <s v="0108-01-000"/>
    <x v="8"/>
    <x v="1"/>
    <s v="09-10"/>
    <x v="2"/>
    <n v="24"/>
    <m/>
    <m/>
    <m/>
    <n v="24"/>
    <n v="0"/>
    <n v="0"/>
    <n v="0"/>
  </r>
  <r>
    <x v="9"/>
    <s v="0108-01-000"/>
    <x v="8"/>
    <x v="1"/>
    <s v="09-10"/>
    <x v="3"/>
    <n v="46"/>
    <m/>
    <n v="5"/>
    <m/>
    <n v="51"/>
    <n v="9.8039215686274508E-2"/>
    <n v="0"/>
    <n v="9.8039215686274508E-2"/>
  </r>
  <r>
    <x v="9"/>
    <s v="0108-01-000"/>
    <x v="8"/>
    <x v="1"/>
    <s v="09-10"/>
    <x v="4"/>
    <n v="928"/>
    <n v="143"/>
    <n v="86"/>
    <n v="53"/>
    <n v="1104"/>
    <n v="0.20742753623188406"/>
    <n v="0.12952898550724637"/>
    <n v="7.789855072463768E-2"/>
  </r>
  <r>
    <x v="10"/>
    <s v="0108-01-000"/>
    <x v="8"/>
    <x v="1"/>
    <s v="10-11"/>
    <x v="0"/>
    <n v="0"/>
    <m/>
    <m/>
    <m/>
    <n v="0"/>
    <e v="#DIV/0!"/>
    <e v="#DIV/0!"/>
    <e v="#DIV/0!"/>
  </r>
  <r>
    <x v="10"/>
    <s v="0108-01-000"/>
    <x v="8"/>
    <x v="1"/>
    <s v="10-11"/>
    <x v="1"/>
    <n v="21"/>
    <m/>
    <n v="3"/>
    <m/>
    <n v="24"/>
    <n v="0.125"/>
    <n v="0"/>
    <n v="0.125"/>
  </r>
  <r>
    <x v="10"/>
    <s v="0108-01-000"/>
    <x v="8"/>
    <x v="1"/>
    <s v="10-11"/>
    <x v="2"/>
    <n v="16"/>
    <m/>
    <m/>
    <m/>
    <n v="16"/>
    <n v="0"/>
    <n v="0"/>
    <n v="0"/>
  </r>
  <r>
    <x v="10"/>
    <s v="0108-01-000"/>
    <x v="8"/>
    <x v="1"/>
    <s v="10-11"/>
    <x v="3"/>
    <n v="53"/>
    <m/>
    <n v="4"/>
    <m/>
    <n v="57"/>
    <n v="7.0175438596491224E-2"/>
    <n v="0"/>
    <n v="7.0175438596491224E-2"/>
  </r>
  <r>
    <x v="10"/>
    <s v="0108-01-000"/>
    <x v="8"/>
    <x v="1"/>
    <s v="10-11"/>
    <x v="4"/>
    <n v="918"/>
    <n v="154"/>
    <n v="90"/>
    <n v="77"/>
    <n v="1085"/>
    <n v="0.22488479262672811"/>
    <n v="0.14193548387096774"/>
    <n v="8.294930875576037E-2"/>
  </r>
  <r>
    <x v="11"/>
    <s v="0108-01-000"/>
    <x v="8"/>
    <x v="1"/>
    <s v="11-12"/>
    <x v="0"/>
    <n v="0"/>
    <m/>
    <m/>
    <m/>
    <n v="0"/>
    <e v="#DIV/0!"/>
    <e v="#DIV/0!"/>
    <e v="#DIV/0!"/>
  </r>
  <r>
    <x v="11"/>
    <s v="0108-01-000"/>
    <x v="8"/>
    <x v="1"/>
    <s v="11-12"/>
    <x v="1"/>
    <n v="23"/>
    <m/>
    <n v="3"/>
    <m/>
    <n v="26"/>
    <n v="0.11538461538461539"/>
    <n v="0"/>
    <n v="0.11538461538461539"/>
  </r>
  <r>
    <x v="11"/>
    <s v="0108-01-000"/>
    <x v="8"/>
    <x v="1"/>
    <s v="11-12"/>
    <x v="2"/>
    <n v="11"/>
    <m/>
    <m/>
    <m/>
    <n v="11"/>
    <n v="0"/>
    <n v="0"/>
    <n v="0"/>
  </r>
  <r>
    <x v="11"/>
    <s v="0108-01-000"/>
    <x v="8"/>
    <x v="1"/>
    <s v="11-12"/>
    <x v="3"/>
    <n v="54"/>
    <m/>
    <n v="7"/>
    <m/>
    <n v="61"/>
    <n v="0.11475409836065574"/>
    <n v="0"/>
    <n v="0.11475409836065574"/>
  </r>
  <r>
    <x v="11"/>
    <s v="0108-01-000"/>
    <x v="8"/>
    <x v="1"/>
    <s v="11-12"/>
    <x v="4"/>
    <n v="916"/>
    <n v="151"/>
    <n v="108"/>
    <n v="52"/>
    <n v="1123"/>
    <n v="0.23063223508459482"/>
    <n v="0.13446126447016918"/>
    <n v="9.6170970614425644E-2"/>
  </r>
  <r>
    <x v="12"/>
    <s v="0108-01-000"/>
    <x v="8"/>
    <x v="1"/>
    <s v="12-13"/>
    <x v="0"/>
    <n v="3"/>
    <m/>
    <m/>
    <m/>
    <n v="3"/>
    <n v="0"/>
    <n v="0"/>
    <n v="0"/>
  </r>
  <r>
    <x v="12"/>
    <s v="0108-01-000"/>
    <x v="8"/>
    <x v="1"/>
    <s v="12-13"/>
    <x v="1"/>
    <n v="21"/>
    <m/>
    <n v="3"/>
    <m/>
    <n v="24"/>
    <n v="0.125"/>
    <n v="0"/>
    <n v="0.125"/>
  </r>
  <r>
    <x v="12"/>
    <s v="0108-01-000"/>
    <x v="8"/>
    <x v="1"/>
    <s v="12-13"/>
    <x v="2"/>
    <n v="15"/>
    <m/>
    <m/>
    <m/>
    <n v="15"/>
    <n v="0"/>
    <n v="0"/>
    <n v="0"/>
  </r>
  <r>
    <x v="12"/>
    <s v="0108-01-000"/>
    <x v="8"/>
    <x v="1"/>
    <s v="12-13"/>
    <x v="3"/>
    <n v="56"/>
    <m/>
    <n v="9"/>
    <m/>
    <n v="65"/>
    <n v="0.13846153846153847"/>
    <n v="0"/>
    <n v="0.13846153846153847"/>
  </r>
  <r>
    <x v="12"/>
    <s v="0108-01-000"/>
    <x v="8"/>
    <x v="1"/>
    <s v="12-13"/>
    <x v="4"/>
    <n v="926"/>
    <n v="141"/>
    <n v="133"/>
    <n v="53"/>
    <n v="1147"/>
    <n v="0.23888404533565824"/>
    <n v="0.12292938099389712"/>
    <n v="0.11595466434176112"/>
  </r>
  <r>
    <x v="13"/>
    <s v="0108-01-000"/>
    <x v="8"/>
    <x v="1"/>
    <s v="13-14"/>
    <x v="0"/>
    <n v="2"/>
    <m/>
    <m/>
    <m/>
    <n v="2"/>
    <n v="0"/>
    <n v="0"/>
    <n v="0"/>
  </r>
  <r>
    <x v="13"/>
    <s v="0108-01-000"/>
    <x v="8"/>
    <x v="1"/>
    <s v="13-14"/>
    <x v="1"/>
    <n v="20"/>
    <m/>
    <m/>
    <m/>
    <n v="20"/>
    <n v="0"/>
    <n v="0"/>
    <n v="0"/>
  </r>
  <r>
    <x v="13"/>
    <s v="0108-01-000"/>
    <x v="8"/>
    <x v="1"/>
    <s v="13-14"/>
    <x v="2"/>
    <n v="18"/>
    <n v="4"/>
    <n v="3"/>
    <m/>
    <n v="25"/>
    <n v="0.28000000000000003"/>
    <n v="0.16"/>
    <n v="0.12"/>
  </r>
  <r>
    <x v="13"/>
    <s v="0108-01-000"/>
    <x v="8"/>
    <x v="1"/>
    <s v="13-14"/>
    <x v="3"/>
    <n v="57"/>
    <n v="4"/>
    <n v="9"/>
    <m/>
    <n v="70"/>
    <n v="0.18571428571428572"/>
    <n v="5.7142857142857141E-2"/>
    <n v="0.12857142857142856"/>
  </r>
  <r>
    <x v="13"/>
    <s v="0108-01-000"/>
    <x v="8"/>
    <x v="1"/>
    <s v="13-14"/>
    <x v="4"/>
    <n v="895"/>
    <n v="184"/>
    <n v="144"/>
    <n v="56"/>
    <n v="1167"/>
    <n v="0.2810625535561268"/>
    <n v="0.15766923736075408"/>
    <n v="0.12339331619537275"/>
  </r>
  <r>
    <x v="14"/>
    <s v="0108-01-000"/>
    <x v="8"/>
    <x v="1"/>
    <s v="14-15"/>
    <x v="0"/>
    <n v="3"/>
    <m/>
    <m/>
    <m/>
    <n v="3"/>
    <n v="0"/>
    <n v="0"/>
    <n v="0"/>
  </r>
  <r>
    <x v="14"/>
    <s v="0108-01-000"/>
    <x v="8"/>
    <x v="1"/>
    <s v="14-15"/>
    <x v="1"/>
    <n v="15"/>
    <m/>
    <m/>
    <m/>
    <n v="15"/>
    <n v="0"/>
    <n v="0"/>
    <n v="0"/>
  </r>
  <r>
    <x v="14"/>
    <s v="0108-01-000"/>
    <x v="8"/>
    <x v="1"/>
    <s v="14-15"/>
    <x v="2"/>
    <n v="20"/>
    <m/>
    <m/>
    <m/>
    <n v="20"/>
    <n v="0"/>
    <n v="0"/>
    <n v="0"/>
  </r>
  <r>
    <x v="14"/>
    <s v="0108-01-000"/>
    <x v="8"/>
    <x v="1"/>
    <s v="14-15"/>
    <x v="3"/>
    <n v="61"/>
    <n v="5"/>
    <n v="9"/>
    <m/>
    <n v="75"/>
    <n v="0.18666666666666668"/>
    <n v="6.6666666666666666E-2"/>
    <n v="0.12"/>
  </r>
  <r>
    <x v="14"/>
    <s v="0108-01-000"/>
    <x v="8"/>
    <x v="1"/>
    <s v="14-15"/>
    <x v="4"/>
    <n v="883"/>
    <n v="215"/>
    <n v="154"/>
    <n v="60"/>
    <n v="1192"/>
    <n v="0.30956375838926176"/>
    <n v="0.18036912751677853"/>
    <n v="0.12919463087248323"/>
  </r>
  <r>
    <x v="15"/>
    <s v="0108-01-000"/>
    <x v="8"/>
    <x v="1"/>
    <s v="15-16"/>
    <x v="0"/>
    <n v="2"/>
    <m/>
    <m/>
    <m/>
    <n v="2"/>
    <n v="0"/>
    <n v="0"/>
    <n v="0"/>
  </r>
  <r>
    <x v="15"/>
    <s v="0108-01-000"/>
    <x v="8"/>
    <x v="1"/>
    <s v="15-16"/>
    <x v="1"/>
    <n v="16"/>
    <m/>
    <m/>
    <m/>
    <n v="16"/>
    <n v="0"/>
    <n v="0"/>
    <n v="0"/>
  </r>
  <r>
    <x v="15"/>
    <s v="0108-01-000"/>
    <x v="8"/>
    <x v="1"/>
    <s v="15-16"/>
    <x v="2"/>
    <n v="25"/>
    <n v="3"/>
    <n v="3"/>
    <m/>
    <n v="31"/>
    <n v="0.19354838709677419"/>
    <n v="9.6774193548387094E-2"/>
    <n v="9.6774193548387094E-2"/>
  </r>
  <r>
    <x v="15"/>
    <s v="0108-01-000"/>
    <x v="8"/>
    <x v="1"/>
    <s v="15-16"/>
    <x v="3"/>
    <n v="66"/>
    <n v="10"/>
    <n v="7"/>
    <m/>
    <n v="83"/>
    <n v="0.20481927710843373"/>
    <n v="0.12048192771084337"/>
    <n v="8.4337349397590355E-2"/>
  </r>
  <r>
    <x v="15"/>
    <s v="0108-01-000"/>
    <x v="8"/>
    <x v="1"/>
    <s v="15-16"/>
    <x v="4"/>
    <n v="920"/>
    <n v="202"/>
    <n v="169"/>
    <n v="60"/>
    <n v="1231"/>
    <n v="0.30138099106417549"/>
    <n v="0.16409423233143786"/>
    <n v="0.1372867587327376"/>
  </r>
  <r>
    <x v="16"/>
    <s v="0108-01-000"/>
    <x v="8"/>
    <x v="1"/>
    <s v="16-17"/>
    <x v="0"/>
    <n v="4"/>
    <m/>
    <m/>
    <m/>
    <n v="4"/>
    <n v="0"/>
    <n v="0"/>
    <n v="0"/>
  </r>
  <r>
    <x v="16"/>
    <s v="0108-01-000"/>
    <x v="8"/>
    <x v="1"/>
    <s v="16-17"/>
    <x v="1"/>
    <n v="18"/>
    <m/>
    <n v="3"/>
    <m/>
    <n v="21"/>
    <n v="0.14285714285714285"/>
    <n v="0"/>
    <n v="0.14285714285714285"/>
  </r>
  <r>
    <x v="16"/>
    <s v="0108-01-000"/>
    <x v="8"/>
    <x v="1"/>
    <s v="16-17"/>
    <x v="2"/>
    <n v="30"/>
    <m/>
    <n v="4"/>
    <m/>
    <n v="34"/>
    <n v="0.11764705882352941"/>
    <n v="0"/>
    <n v="0.11764705882352941"/>
  </r>
  <r>
    <x v="16"/>
    <s v="0108-01-000"/>
    <x v="8"/>
    <x v="1"/>
    <s v="16-17"/>
    <x v="3"/>
    <n v="55"/>
    <n v="10"/>
    <n v="9"/>
    <m/>
    <n v="74"/>
    <n v="0.25675675675675674"/>
    <n v="0.13513513513513514"/>
    <n v="0.12162162162162163"/>
  </r>
  <r>
    <x v="16"/>
    <s v="0108-01-000"/>
    <x v="8"/>
    <x v="1"/>
    <s v="16-17"/>
    <x v="4"/>
    <n v="923"/>
    <n v="216"/>
    <n v="182"/>
    <n v="51"/>
    <n v="1270"/>
    <n v="0.31338582677165355"/>
    <n v="0.17007874015748031"/>
    <n v="0.14330708661417324"/>
  </r>
  <r>
    <x v="17"/>
    <s v="0108-01-000"/>
    <x v="8"/>
    <x v="1"/>
    <s v="99-00"/>
    <x v="0"/>
    <n v="9"/>
    <m/>
    <m/>
    <m/>
    <n v="9"/>
    <n v="0"/>
    <n v="0"/>
    <n v="0"/>
  </r>
  <r>
    <x v="17"/>
    <s v="0108-01-000"/>
    <x v="8"/>
    <x v="1"/>
    <s v="99-00"/>
    <x v="1"/>
    <n v="17"/>
    <m/>
    <m/>
    <m/>
    <n v="17"/>
    <n v="0"/>
    <n v="0"/>
    <n v="0"/>
  </r>
  <r>
    <x v="17"/>
    <s v="0108-01-000"/>
    <x v="8"/>
    <x v="1"/>
    <s v="99-00"/>
    <x v="2"/>
    <n v="1"/>
    <m/>
    <m/>
    <m/>
    <n v="1"/>
    <n v="0"/>
    <n v="0"/>
    <n v="0"/>
  </r>
  <r>
    <x v="17"/>
    <s v="0108-01-000"/>
    <x v="8"/>
    <x v="1"/>
    <s v="99-00"/>
    <x v="3"/>
    <n v="20"/>
    <m/>
    <m/>
    <m/>
    <n v="20"/>
    <n v="0"/>
    <n v="0"/>
    <n v="0"/>
  </r>
  <r>
    <x v="17"/>
    <s v="0108-01-000"/>
    <x v="8"/>
    <x v="1"/>
    <s v="99-00"/>
    <x v="4"/>
    <n v="1101"/>
    <n v="78"/>
    <m/>
    <n v="28"/>
    <n v="1151"/>
    <n v="6.7767158992180707E-2"/>
    <n v="6.7767158992180707E-2"/>
    <n v="0"/>
  </r>
  <r>
    <x v="0"/>
    <s v="0110-01-000"/>
    <x v="9"/>
    <x v="1"/>
    <s v="00-01"/>
    <x v="0"/>
    <n v="4"/>
    <m/>
    <m/>
    <m/>
    <n v="4"/>
    <n v="0"/>
    <n v="0"/>
    <n v="0"/>
  </r>
  <r>
    <x v="0"/>
    <s v="0110-01-000"/>
    <x v="9"/>
    <x v="1"/>
    <s v="00-01"/>
    <x v="1"/>
    <n v="30"/>
    <m/>
    <m/>
    <m/>
    <n v="30"/>
    <n v="0"/>
    <n v="0"/>
    <n v="0"/>
  </r>
  <r>
    <x v="0"/>
    <s v="0110-01-000"/>
    <x v="9"/>
    <x v="1"/>
    <s v="00-01"/>
    <x v="2"/>
    <n v="22"/>
    <m/>
    <m/>
    <m/>
    <n v="22"/>
    <n v="0"/>
    <n v="0"/>
    <n v="0"/>
  </r>
  <r>
    <x v="0"/>
    <s v="0110-01-000"/>
    <x v="9"/>
    <x v="1"/>
    <s v="00-01"/>
    <x v="3"/>
    <n v="28"/>
    <m/>
    <m/>
    <n v="4"/>
    <n v="24"/>
    <n v="0"/>
    <n v="0"/>
    <n v="0"/>
  </r>
  <r>
    <x v="0"/>
    <s v="0110-01-000"/>
    <x v="9"/>
    <x v="1"/>
    <s v="00-01"/>
    <x v="4"/>
    <n v="2060"/>
    <n v="52"/>
    <m/>
    <n v="107"/>
    <n v="2005"/>
    <n v="2.5935162094763091E-2"/>
    <n v="2.5935162094763091E-2"/>
    <n v="0"/>
  </r>
  <r>
    <x v="1"/>
    <s v="0110-01-000"/>
    <x v="9"/>
    <x v="1"/>
    <s v="01-02"/>
    <x v="0"/>
    <n v="4"/>
    <m/>
    <m/>
    <m/>
    <n v="4"/>
    <n v="0"/>
    <n v="0"/>
    <n v="0"/>
  </r>
  <r>
    <x v="1"/>
    <s v="0110-01-000"/>
    <x v="9"/>
    <x v="1"/>
    <s v="01-02"/>
    <x v="1"/>
    <n v="27"/>
    <m/>
    <m/>
    <m/>
    <n v="27"/>
    <n v="0"/>
    <n v="0"/>
    <n v="0"/>
  </r>
  <r>
    <x v="1"/>
    <s v="0110-01-000"/>
    <x v="9"/>
    <x v="1"/>
    <s v="01-02"/>
    <x v="2"/>
    <n v="24"/>
    <m/>
    <m/>
    <m/>
    <n v="24"/>
    <n v="0"/>
    <n v="0"/>
    <n v="0"/>
  </r>
  <r>
    <x v="1"/>
    <s v="0110-01-000"/>
    <x v="9"/>
    <x v="1"/>
    <s v="01-02"/>
    <x v="3"/>
    <n v="36"/>
    <m/>
    <m/>
    <n v="4"/>
    <n v="32"/>
    <n v="0"/>
    <n v="0"/>
    <n v="0"/>
  </r>
  <r>
    <x v="1"/>
    <s v="0110-01-000"/>
    <x v="9"/>
    <x v="1"/>
    <s v="01-02"/>
    <x v="4"/>
    <n v="2156"/>
    <n v="59"/>
    <m/>
    <n v="114"/>
    <n v="2101"/>
    <n v="2.8081865778200855E-2"/>
    <n v="2.8081865778200855E-2"/>
    <n v="0"/>
  </r>
  <r>
    <x v="2"/>
    <s v="0110-01-000"/>
    <x v="9"/>
    <x v="1"/>
    <s v="02-03"/>
    <x v="0"/>
    <n v="11"/>
    <m/>
    <m/>
    <m/>
    <n v="11"/>
    <n v="0"/>
    <n v="0"/>
    <n v="0"/>
  </r>
  <r>
    <x v="2"/>
    <s v="0110-01-000"/>
    <x v="9"/>
    <x v="1"/>
    <s v="02-03"/>
    <x v="1"/>
    <n v="36"/>
    <m/>
    <m/>
    <m/>
    <n v="36"/>
    <n v="0"/>
    <n v="0"/>
    <n v="0"/>
  </r>
  <r>
    <x v="2"/>
    <s v="0110-01-000"/>
    <x v="9"/>
    <x v="1"/>
    <s v="02-03"/>
    <x v="2"/>
    <n v="28"/>
    <n v="3"/>
    <m/>
    <m/>
    <n v="31"/>
    <n v="9.6774193548387094E-2"/>
    <n v="9.6774193548387094E-2"/>
    <n v="0"/>
  </r>
  <r>
    <x v="2"/>
    <s v="0110-01-000"/>
    <x v="9"/>
    <x v="1"/>
    <s v="02-03"/>
    <x v="3"/>
    <n v="36"/>
    <m/>
    <m/>
    <n v="4"/>
    <n v="32"/>
    <n v="0"/>
    <n v="0"/>
    <n v="0"/>
  </r>
  <r>
    <x v="2"/>
    <s v="0110-01-000"/>
    <x v="9"/>
    <x v="1"/>
    <s v="02-03"/>
    <x v="4"/>
    <n v="2216"/>
    <n v="68"/>
    <n v="4"/>
    <n v="121"/>
    <n v="2167"/>
    <n v="3.3225657591139823E-2"/>
    <n v="3.1379787724965393E-2"/>
    <n v="1.8458698661744347E-3"/>
  </r>
  <r>
    <x v="3"/>
    <s v="0110-01-000"/>
    <x v="9"/>
    <x v="1"/>
    <s v="03-04"/>
    <x v="0"/>
    <n v="11"/>
    <m/>
    <m/>
    <m/>
    <n v="11"/>
    <n v="0"/>
    <n v="0"/>
    <n v="0"/>
  </r>
  <r>
    <x v="3"/>
    <s v="0110-01-000"/>
    <x v="9"/>
    <x v="1"/>
    <s v="03-04"/>
    <x v="1"/>
    <n v="39"/>
    <m/>
    <m/>
    <m/>
    <n v="39"/>
    <n v="0"/>
    <n v="0"/>
    <n v="0"/>
  </r>
  <r>
    <x v="3"/>
    <s v="0110-01-000"/>
    <x v="9"/>
    <x v="1"/>
    <s v="03-04"/>
    <x v="2"/>
    <n v="38"/>
    <n v="4"/>
    <m/>
    <m/>
    <n v="42"/>
    <n v="9.5238095238095233E-2"/>
    <n v="9.5238095238095233E-2"/>
    <n v="0"/>
  </r>
  <r>
    <x v="3"/>
    <s v="0110-01-000"/>
    <x v="9"/>
    <x v="1"/>
    <s v="03-04"/>
    <x v="3"/>
    <n v="48"/>
    <m/>
    <m/>
    <n v="5"/>
    <n v="43"/>
    <n v="0"/>
    <n v="0"/>
    <n v="0"/>
  </r>
  <r>
    <x v="3"/>
    <s v="0110-01-000"/>
    <x v="9"/>
    <x v="1"/>
    <s v="03-04"/>
    <x v="4"/>
    <n v="2283"/>
    <n v="86"/>
    <n v="7"/>
    <n v="128"/>
    <n v="2248"/>
    <n v="4.1370106761565835E-2"/>
    <n v="3.8256227758007119E-2"/>
    <n v="3.1138790035587188E-3"/>
  </r>
  <r>
    <x v="4"/>
    <s v="0110-01-000"/>
    <x v="9"/>
    <x v="1"/>
    <s v="04-05"/>
    <x v="0"/>
    <n v="9"/>
    <m/>
    <m/>
    <m/>
    <n v="9"/>
    <n v="0"/>
    <n v="0"/>
    <n v="0"/>
  </r>
  <r>
    <x v="4"/>
    <s v="0110-01-000"/>
    <x v="9"/>
    <x v="1"/>
    <s v="04-05"/>
    <x v="1"/>
    <n v="45"/>
    <m/>
    <m/>
    <m/>
    <n v="45"/>
    <n v="0"/>
    <n v="0"/>
    <n v="0"/>
  </r>
  <r>
    <x v="4"/>
    <s v="0110-01-000"/>
    <x v="9"/>
    <x v="1"/>
    <s v="04-05"/>
    <x v="2"/>
    <n v="51"/>
    <m/>
    <m/>
    <m/>
    <n v="51"/>
    <n v="0"/>
    <n v="0"/>
    <n v="0"/>
  </r>
  <r>
    <x v="4"/>
    <s v="0110-01-000"/>
    <x v="9"/>
    <x v="1"/>
    <s v="04-05"/>
    <x v="3"/>
    <n v="58"/>
    <m/>
    <m/>
    <n v="4"/>
    <n v="54"/>
    <n v="0"/>
    <n v="0"/>
    <n v="0"/>
  </r>
  <r>
    <x v="4"/>
    <s v="0110-01-000"/>
    <x v="9"/>
    <x v="1"/>
    <s v="04-05"/>
    <x v="4"/>
    <n v="2424"/>
    <n v="85"/>
    <n v="5"/>
    <n v="130"/>
    <n v="2384"/>
    <n v="3.7751677852348994E-2"/>
    <n v="3.565436241610738E-2"/>
    <n v="2.0973154362416107E-3"/>
  </r>
  <r>
    <x v="5"/>
    <s v="0110-01-000"/>
    <x v="9"/>
    <x v="1"/>
    <s v="05-06"/>
    <x v="0"/>
    <n v="11"/>
    <m/>
    <m/>
    <m/>
    <n v="11"/>
    <n v="0"/>
    <n v="0"/>
    <n v="0"/>
  </r>
  <r>
    <x v="5"/>
    <s v="0110-01-000"/>
    <x v="9"/>
    <x v="1"/>
    <s v="05-06"/>
    <x v="1"/>
    <n v="72"/>
    <n v="4"/>
    <m/>
    <m/>
    <n v="76"/>
    <n v="5.2631578947368418E-2"/>
    <n v="5.2631578947368418E-2"/>
    <n v="0"/>
  </r>
  <r>
    <x v="5"/>
    <s v="0110-01-000"/>
    <x v="9"/>
    <x v="1"/>
    <s v="05-06"/>
    <x v="2"/>
    <n v="46"/>
    <m/>
    <m/>
    <m/>
    <n v="46"/>
    <n v="0"/>
    <n v="0"/>
    <n v="0"/>
  </r>
  <r>
    <x v="5"/>
    <s v="0110-01-000"/>
    <x v="9"/>
    <x v="1"/>
    <s v="05-06"/>
    <x v="3"/>
    <n v="71"/>
    <m/>
    <m/>
    <m/>
    <n v="71"/>
    <n v="0"/>
    <n v="0"/>
    <n v="0"/>
  </r>
  <r>
    <x v="5"/>
    <s v="0110-01-000"/>
    <x v="9"/>
    <x v="1"/>
    <s v="05-06"/>
    <x v="4"/>
    <n v="2570"/>
    <n v="123"/>
    <n v="4"/>
    <n v="97"/>
    <n v="2600"/>
    <n v="4.8846153846153845E-2"/>
    <n v="4.7307692307692308E-2"/>
    <n v="1.5384615384615385E-3"/>
  </r>
  <r>
    <x v="6"/>
    <s v="0110-01-000"/>
    <x v="9"/>
    <x v="1"/>
    <s v="06-07"/>
    <x v="0"/>
    <n v="16"/>
    <m/>
    <m/>
    <m/>
    <n v="16"/>
    <n v="0"/>
    <n v="0"/>
    <n v="0"/>
  </r>
  <r>
    <x v="6"/>
    <s v="0110-01-000"/>
    <x v="9"/>
    <x v="1"/>
    <s v="06-07"/>
    <x v="1"/>
    <n v="68"/>
    <n v="4"/>
    <m/>
    <m/>
    <n v="72"/>
    <n v="5.5555555555555552E-2"/>
    <n v="5.5555555555555552E-2"/>
    <n v="0"/>
  </r>
  <r>
    <x v="6"/>
    <s v="0110-01-000"/>
    <x v="9"/>
    <x v="1"/>
    <s v="06-07"/>
    <x v="2"/>
    <n v="48"/>
    <m/>
    <m/>
    <m/>
    <n v="48"/>
    <n v="0"/>
    <n v="0"/>
    <n v="0"/>
  </r>
  <r>
    <x v="6"/>
    <s v="0110-01-000"/>
    <x v="9"/>
    <x v="1"/>
    <s v="06-07"/>
    <x v="3"/>
    <n v="67"/>
    <n v="8"/>
    <m/>
    <m/>
    <n v="75"/>
    <n v="0.10666666666666667"/>
    <n v="0.10666666666666667"/>
    <n v="0"/>
  </r>
  <r>
    <x v="6"/>
    <s v="0110-01-000"/>
    <x v="9"/>
    <x v="1"/>
    <s v="06-07"/>
    <x v="4"/>
    <n v="2696"/>
    <n v="141"/>
    <n v="7"/>
    <n v="85"/>
    <n v="2759"/>
    <n v="5.3642624139180861E-2"/>
    <n v="5.1105472997462847E-2"/>
    <n v="2.5371511417180137E-3"/>
  </r>
  <r>
    <x v="7"/>
    <s v="0110-01-000"/>
    <x v="9"/>
    <x v="1"/>
    <s v="07-08"/>
    <x v="0"/>
    <n v="16"/>
    <m/>
    <m/>
    <m/>
    <n v="16"/>
    <n v="0"/>
    <n v="0"/>
    <n v="0"/>
  </r>
  <r>
    <x v="7"/>
    <s v="0110-01-000"/>
    <x v="9"/>
    <x v="1"/>
    <s v="07-08"/>
    <x v="1"/>
    <n v="65"/>
    <n v="3"/>
    <m/>
    <m/>
    <n v="68"/>
    <n v="4.4117647058823532E-2"/>
    <n v="4.4117647058823532E-2"/>
    <n v="0"/>
  </r>
  <r>
    <x v="7"/>
    <s v="0110-01-000"/>
    <x v="9"/>
    <x v="1"/>
    <s v="07-08"/>
    <x v="2"/>
    <n v="39"/>
    <m/>
    <n v="3"/>
    <m/>
    <n v="42"/>
    <n v="7.1428571428571425E-2"/>
    <n v="0"/>
    <n v="7.1428571428571425E-2"/>
  </r>
  <r>
    <x v="7"/>
    <s v="0110-01-000"/>
    <x v="9"/>
    <x v="1"/>
    <s v="07-08"/>
    <x v="3"/>
    <n v="70"/>
    <n v="7"/>
    <m/>
    <m/>
    <n v="77"/>
    <n v="9.0909090909090912E-2"/>
    <n v="9.0909090909090912E-2"/>
    <n v="0"/>
  </r>
  <r>
    <x v="7"/>
    <s v="0110-01-000"/>
    <x v="9"/>
    <x v="1"/>
    <s v="07-08"/>
    <x v="4"/>
    <n v="2795"/>
    <n v="179"/>
    <n v="7"/>
    <n v="130"/>
    <n v="2851"/>
    <n v="6.5240266573132241E-2"/>
    <n v="6.2784987723605759E-2"/>
    <n v="2.4552788495264821E-3"/>
  </r>
  <r>
    <x v="8"/>
    <s v="0110-01-000"/>
    <x v="9"/>
    <x v="1"/>
    <s v="08-09"/>
    <x v="0"/>
    <n v="12"/>
    <m/>
    <m/>
    <m/>
    <n v="12"/>
    <n v="0"/>
    <n v="0"/>
    <n v="0"/>
  </r>
  <r>
    <x v="8"/>
    <s v="0110-01-000"/>
    <x v="9"/>
    <x v="1"/>
    <s v="08-09"/>
    <x v="1"/>
    <n v="70"/>
    <n v="9"/>
    <m/>
    <m/>
    <n v="79"/>
    <n v="0.11392405063291139"/>
    <n v="0.11392405063291139"/>
    <n v="0"/>
  </r>
  <r>
    <x v="8"/>
    <s v="0110-01-000"/>
    <x v="9"/>
    <x v="1"/>
    <s v="08-09"/>
    <x v="2"/>
    <n v="47"/>
    <n v="4"/>
    <m/>
    <m/>
    <n v="51"/>
    <n v="7.8431372549019607E-2"/>
    <n v="7.8431372549019607E-2"/>
    <n v="0"/>
  </r>
  <r>
    <x v="8"/>
    <s v="0110-01-000"/>
    <x v="9"/>
    <x v="1"/>
    <s v="08-09"/>
    <x v="3"/>
    <n v="82"/>
    <n v="6"/>
    <m/>
    <m/>
    <n v="88"/>
    <n v="6.8181818181818177E-2"/>
    <n v="6.8181818181818177E-2"/>
    <n v="0"/>
  </r>
  <r>
    <x v="8"/>
    <s v="0110-01-000"/>
    <x v="9"/>
    <x v="1"/>
    <s v="08-09"/>
    <x v="4"/>
    <n v="2868"/>
    <n v="192"/>
    <n v="38"/>
    <n v="150"/>
    <n v="2948"/>
    <n v="7.8018995929443696E-2"/>
    <n v="6.5128900949796467E-2"/>
    <n v="1.2890094979647219E-2"/>
  </r>
  <r>
    <x v="9"/>
    <s v="0110-01-000"/>
    <x v="9"/>
    <x v="1"/>
    <s v="09-10"/>
    <x v="0"/>
    <n v="10"/>
    <m/>
    <m/>
    <m/>
    <n v="10"/>
    <n v="0"/>
    <n v="0"/>
    <n v="0"/>
  </r>
  <r>
    <x v="9"/>
    <s v="0110-01-000"/>
    <x v="9"/>
    <x v="1"/>
    <s v="09-10"/>
    <x v="1"/>
    <n v="63"/>
    <n v="8"/>
    <m/>
    <m/>
    <n v="71"/>
    <n v="0.11267605633802817"/>
    <n v="0.11267605633802817"/>
    <n v="0"/>
  </r>
  <r>
    <x v="9"/>
    <s v="0110-01-000"/>
    <x v="9"/>
    <x v="1"/>
    <s v="09-10"/>
    <x v="2"/>
    <n v="57"/>
    <n v="4"/>
    <n v="3"/>
    <n v="5"/>
    <n v="59"/>
    <n v="0.11864406779661017"/>
    <n v="6.7796610169491525E-2"/>
    <n v="5.0847457627118647E-2"/>
  </r>
  <r>
    <x v="9"/>
    <s v="0110-01-000"/>
    <x v="9"/>
    <x v="1"/>
    <s v="09-10"/>
    <x v="3"/>
    <n v="82"/>
    <n v="7"/>
    <m/>
    <m/>
    <n v="89"/>
    <n v="7.8651685393258425E-2"/>
    <n v="7.8651685393258425E-2"/>
    <n v="0"/>
  </r>
  <r>
    <x v="9"/>
    <s v="0110-01-000"/>
    <x v="9"/>
    <x v="1"/>
    <s v="09-10"/>
    <x v="4"/>
    <n v="3020"/>
    <n v="260"/>
    <n v="49"/>
    <n v="175"/>
    <n v="3154"/>
    <n v="9.7970830691185798E-2"/>
    <n v="8.2435003170577045E-2"/>
    <n v="1.5535827520608751E-2"/>
  </r>
  <r>
    <x v="10"/>
    <s v="0110-01-000"/>
    <x v="9"/>
    <x v="1"/>
    <s v="10-11"/>
    <x v="0"/>
    <n v="10"/>
    <m/>
    <m/>
    <m/>
    <n v="10"/>
    <n v="0"/>
    <n v="0"/>
    <n v="0"/>
  </r>
  <r>
    <x v="10"/>
    <s v="0110-01-000"/>
    <x v="9"/>
    <x v="1"/>
    <s v="10-11"/>
    <x v="1"/>
    <n v="58"/>
    <n v="10"/>
    <m/>
    <m/>
    <n v="68"/>
    <n v="0.14705882352941177"/>
    <n v="0.14705882352941177"/>
    <n v="0"/>
  </r>
  <r>
    <x v="10"/>
    <s v="0110-01-000"/>
    <x v="9"/>
    <x v="1"/>
    <s v="10-11"/>
    <x v="2"/>
    <n v="64"/>
    <n v="8"/>
    <n v="4"/>
    <n v="4"/>
    <n v="72"/>
    <n v="0.16666666666666666"/>
    <n v="0.1111111111111111"/>
    <n v="5.5555555555555552E-2"/>
  </r>
  <r>
    <x v="10"/>
    <s v="0110-01-000"/>
    <x v="9"/>
    <x v="1"/>
    <s v="10-11"/>
    <x v="3"/>
    <n v="86"/>
    <n v="8"/>
    <m/>
    <m/>
    <n v="94"/>
    <n v="8.5106382978723402E-2"/>
    <n v="8.5106382978723402E-2"/>
    <n v="0"/>
  </r>
  <r>
    <x v="10"/>
    <s v="0110-01-000"/>
    <x v="9"/>
    <x v="1"/>
    <s v="10-11"/>
    <x v="4"/>
    <n v="3146"/>
    <n v="269"/>
    <n v="76"/>
    <n v="213"/>
    <n v="3278"/>
    <n v="0.10524710189139719"/>
    <n v="8.2062233068944473E-2"/>
    <n v="2.3184868822452714E-2"/>
  </r>
  <r>
    <x v="11"/>
    <s v="0110-01-000"/>
    <x v="9"/>
    <x v="1"/>
    <s v="11-12"/>
    <x v="0"/>
    <n v="10"/>
    <m/>
    <m/>
    <n v="4"/>
    <n v="6"/>
    <n v="0"/>
    <n v="0"/>
    <n v="0"/>
  </r>
  <r>
    <x v="11"/>
    <s v="0110-01-000"/>
    <x v="9"/>
    <x v="1"/>
    <s v="11-12"/>
    <x v="1"/>
    <n v="60"/>
    <n v="14"/>
    <m/>
    <m/>
    <n v="74"/>
    <n v="0.1891891891891892"/>
    <n v="0.1891891891891892"/>
    <n v="0"/>
  </r>
  <r>
    <x v="11"/>
    <s v="0110-01-000"/>
    <x v="9"/>
    <x v="1"/>
    <s v="11-12"/>
    <x v="2"/>
    <n v="65"/>
    <n v="7"/>
    <n v="5"/>
    <n v="4"/>
    <n v="73"/>
    <n v="0.16438356164383561"/>
    <n v="9.5890410958904104E-2"/>
    <n v="6.8493150684931503E-2"/>
  </r>
  <r>
    <x v="11"/>
    <s v="0110-01-000"/>
    <x v="9"/>
    <x v="1"/>
    <s v="11-12"/>
    <x v="3"/>
    <n v="97"/>
    <n v="9"/>
    <n v="5"/>
    <n v="6"/>
    <n v="105"/>
    <n v="0.13333333333333333"/>
    <n v="8.5714285714285715E-2"/>
    <n v="4.7619047619047616E-2"/>
  </r>
  <r>
    <x v="11"/>
    <s v="0110-01-000"/>
    <x v="9"/>
    <x v="1"/>
    <s v="11-12"/>
    <x v="4"/>
    <n v="3235"/>
    <n v="307"/>
    <n v="89"/>
    <n v="236"/>
    <n v="3395"/>
    <n v="0.11664212076583211"/>
    <n v="9.0427098674521353E-2"/>
    <n v="2.6215022091310752E-2"/>
  </r>
  <r>
    <x v="12"/>
    <s v="0110-01-000"/>
    <x v="9"/>
    <x v="1"/>
    <s v="12-13"/>
    <x v="0"/>
    <n v="11"/>
    <m/>
    <m/>
    <n v="4"/>
    <n v="7"/>
    <n v="0"/>
    <n v="0"/>
    <n v="0"/>
  </r>
  <r>
    <x v="12"/>
    <s v="0110-01-000"/>
    <x v="9"/>
    <x v="1"/>
    <s v="12-13"/>
    <x v="1"/>
    <n v="55"/>
    <n v="14"/>
    <m/>
    <m/>
    <n v="69"/>
    <n v="0.20289855072463769"/>
    <n v="0.20289855072463769"/>
    <n v="0"/>
  </r>
  <r>
    <x v="12"/>
    <s v="0110-01-000"/>
    <x v="9"/>
    <x v="1"/>
    <s v="12-13"/>
    <x v="2"/>
    <n v="53"/>
    <n v="13"/>
    <n v="5"/>
    <n v="4"/>
    <n v="67"/>
    <n v="0.26865671641791045"/>
    <n v="0.19402985074626866"/>
    <n v="7.4626865671641784E-2"/>
  </r>
  <r>
    <x v="12"/>
    <s v="0110-01-000"/>
    <x v="9"/>
    <x v="1"/>
    <s v="12-13"/>
    <x v="3"/>
    <n v="105"/>
    <n v="8"/>
    <n v="5"/>
    <n v="6"/>
    <n v="112"/>
    <n v="0.11607142857142858"/>
    <n v="7.1428571428571425E-2"/>
    <n v="4.4642857142857144E-2"/>
  </r>
  <r>
    <x v="12"/>
    <s v="0110-01-000"/>
    <x v="9"/>
    <x v="1"/>
    <s v="12-13"/>
    <x v="4"/>
    <n v="3380"/>
    <n v="358"/>
    <n v="116"/>
    <n v="230"/>
    <n v="3624"/>
    <n v="0.13079470198675497"/>
    <n v="9.8785871964679917E-2"/>
    <n v="3.2008830022075052E-2"/>
  </r>
  <r>
    <x v="13"/>
    <s v="0110-01-000"/>
    <x v="9"/>
    <x v="1"/>
    <s v="13-14"/>
    <x v="0"/>
    <n v="11"/>
    <m/>
    <m/>
    <n v="4"/>
    <n v="7"/>
    <n v="0"/>
    <n v="0"/>
    <n v="0"/>
  </r>
  <r>
    <x v="13"/>
    <s v="0110-01-000"/>
    <x v="9"/>
    <x v="1"/>
    <s v="13-14"/>
    <x v="1"/>
    <n v="67"/>
    <n v="16"/>
    <n v="4"/>
    <m/>
    <n v="87"/>
    <n v="0.22988505747126436"/>
    <n v="0.18390804597701149"/>
    <n v="4.5977011494252873E-2"/>
  </r>
  <r>
    <x v="13"/>
    <s v="0110-01-000"/>
    <x v="9"/>
    <x v="1"/>
    <s v="13-14"/>
    <x v="2"/>
    <n v="69"/>
    <n v="10"/>
    <n v="6"/>
    <n v="8"/>
    <n v="77"/>
    <n v="0.20779220779220781"/>
    <n v="0.12987012987012986"/>
    <n v="7.792207792207792E-2"/>
  </r>
  <r>
    <x v="13"/>
    <s v="0110-01-000"/>
    <x v="9"/>
    <x v="1"/>
    <s v="13-14"/>
    <x v="3"/>
    <n v="128"/>
    <n v="12"/>
    <n v="7"/>
    <n v="10"/>
    <n v="137"/>
    <n v="0.13868613138686131"/>
    <n v="8.7591240875912413E-2"/>
    <n v="5.1094890510948905E-2"/>
  </r>
  <r>
    <x v="13"/>
    <s v="0110-01-000"/>
    <x v="9"/>
    <x v="1"/>
    <s v="13-14"/>
    <x v="4"/>
    <n v="3455"/>
    <n v="361"/>
    <n v="124"/>
    <n v="300"/>
    <n v="3640"/>
    <n v="0.13324175824175824"/>
    <n v="9.917582417582417E-2"/>
    <n v="3.4065934065934063E-2"/>
  </r>
  <r>
    <x v="14"/>
    <s v="0110-01-000"/>
    <x v="9"/>
    <x v="1"/>
    <s v="14-15"/>
    <x v="0"/>
    <n v="16"/>
    <m/>
    <m/>
    <n v="4"/>
    <n v="12"/>
    <n v="0"/>
    <n v="0"/>
    <n v="0"/>
  </r>
  <r>
    <x v="14"/>
    <s v="0110-01-000"/>
    <x v="9"/>
    <x v="1"/>
    <s v="14-15"/>
    <x v="1"/>
    <n v="67"/>
    <n v="19"/>
    <n v="4"/>
    <m/>
    <n v="90"/>
    <n v="0.25555555555555554"/>
    <n v="0.21111111111111111"/>
    <n v="4.4444444444444446E-2"/>
  </r>
  <r>
    <x v="14"/>
    <s v="0110-01-000"/>
    <x v="9"/>
    <x v="1"/>
    <s v="14-15"/>
    <x v="2"/>
    <n v="64"/>
    <n v="5"/>
    <n v="6"/>
    <n v="4"/>
    <n v="71"/>
    <n v="0.15492957746478872"/>
    <n v="7.0422535211267609E-2"/>
    <n v="8.4507042253521125E-2"/>
  </r>
  <r>
    <x v="14"/>
    <s v="0110-01-000"/>
    <x v="9"/>
    <x v="1"/>
    <s v="14-15"/>
    <x v="3"/>
    <n v="141"/>
    <n v="14"/>
    <n v="7"/>
    <n v="11"/>
    <n v="151"/>
    <n v="0.13907284768211919"/>
    <n v="9.2715231788079472E-2"/>
    <n v="4.6357615894039736E-2"/>
  </r>
  <r>
    <x v="14"/>
    <s v="0110-01-000"/>
    <x v="9"/>
    <x v="1"/>
    <s v="14-15"/>
    <x v="4"/>
    <n v="3535"/>
    <n v="358"/>
    <n v="121"/>
    <n v="334"/>
    <n v="3680"/>
    <n v="0.13016304347826088"/>
    <n v="9.7282608695652167E-2"/>
    <n v="3.2880434782608693E-2"/>
  </r>
  <r>
    <x v="15"/>
    <s v="0110-01-000"/>
    <x v="9"/>
    <x v="1"/>
    <s v="15-16"/>
    <x v="0"/>
    <n v="21"/>
    <m/>
    <m/>
    <m/>
    <n v="21"/>
    <n v="0"/>
    <n v="0"/>
    <n v="0"/>
  </r>
  <r>
    <x v="15"/>
    <s v="0110-01-000"/>
    <x v="9"/>
    <x v="1"/>
    <s v="15-16"/>
    <x v="1"/>
    <n v="77"/>
    <n v="19"/>
    <m/>
    <m/>
    <n v="96"/>
    <n v="0.19791666666666666"/>
    <n v="0.19791666666666666"/>
    <n v="0"/>
  </r>
  <r>
    <x v="15"/>
    <s v="0110-01-000"/>
    <x v="9"/>
    <x v="1"/>
    <s v="15-16"/>
    <x v="2"/>
    <n v="72"/>
    <n v="8"/>
    <n v="11"/>
    <n v="7"/>
    <n v="84"/>
    <n v="0.22619047619047619"/>
    <n v="9.5238095238095233E-2"/>
    <n v="0.13095238095238096"/>
  </r>
  <r>
    <x v="15"/>
    <s v="0110-01-000"/>
    <x v="9"/>
    <x v="1"/>
    <s v="15-16"/>
    <x v="3"/>
    <n v="153"/>
    <n v="16"/>
    <n v="6"/>
    <n v="14"/>
    <n v="161"/>
    <n v="0.13664596273291926"/>
    <n v="9.9378881987577633E-2"/>
    <n v="3.7267080745341616E-2"/>
  </r>
  <r>
    <x v="15"/>
    <s v="0110-01-000"/>
    <x v="9"/>
    <x v="1"/>
    <s v="15-16"/>
    <x v="4"/>
    <n v="3602"/>
    <n v="412"/>
    <n v="118"/>
    <n v="358"/>
    <n v="3774"/>
    <n v="0.14043455219925807"/>
    <n v="0.10916799152093269"/>
    <n v="3.1266560678325381E-2"/>
  </r>
  <r>
    <x v="16"/>
    <s v="0110-01-000"/>
    <x v="9"/>
    <x v="1"/>
    <s v="16-17"/>
    <x v="0"/>
    <n v="25"/>
    <m/>
    <m/>
    <m/>
    <n v="25"/>
    <n v="0"/>
    <n v="0"/>
    <n v="0"/>
  </r>
  <r>
    <x v="16"/>
    <s v="0110-01-000"/>
    <x v="9"/>
    <x v="1"/>
    <s v="16-17"/>
    <x v="1"/>
    <n v="72"/>
    <n v="24"/>
    <m/>
    <m/>
    <n v="96"/>
    <n v="0.25"/>
    <n v="0.25"/>
    <n v="0"/>
  </r>
  <r>
    <x v="16"/>
    <s v="0110-01-000"/>
    <x v="9"/>
    <x v="1"/>
    <s v="16-17"/>
    <x v="2"/>
    <n v="72"/>
    <n v="12"/>
    <n v="9"/>
    <n v="4"/>
    <n v="89"/>
    <n v="0.23595505617977527"/>
    <n v="0.1348314606741573"/>
    <n v="0.10112359550561797"/>
  </r>
  <r>
    <x v="16"/>
    <s v="0110-01-000"/>
    <x v="9"/>
    <x v="1"/>
    <s v="16-17"/>
    <x v="3"/>
    <n v="147"/>
    <n v="19"/>
    <n v="7"/>
    <n v="16"/>
    <n v="157"/>
    <n v="0.16560509554140126"/>
    <n v="0.12101910828025478"/>
    <n v="4.4585987261146494E-2"/>
  </r>
  <r>
    <x v="16"/>
    <s v="0110-01-000"/>
    <x v="9"/>
    <x v="1"/>
    <s v="16-17"/>
    <x v="4"/>
    <n v="3655"/>
    <n v="446"/>
    <n v="127"/>
    <n v="370"/>
    <n v="3858"/>
    <n v="0.14852255054432348"/>
    <n v="0.11560393986521514"/>
    <n v="3.2918610679108347E-2"/>
  </r>
  <r>
    <x v="17"/>
    <s v="0110-01-000"/>
    <x v="9"/>
    <x v="1"/>
    <s v="99-00"/>
    <x v="0"/>
    <n v="7"/>
    <m/>
    <m/>
    <m/>
    <n v="7"/>
    <n v="0"/>
    <n v="0"/>
    <n v="0"/>
  </r>
  <r>
    <x v="17"/>
    <s v="0110-01-000"/>
    <x v="9"/>
    <x v="1"/>
    <s v="99-00"/>
    <x v="1"/>
    <n v="31"/>
    <m/>
    <m/>
    <m/>
    <n v="31"/>
    <n v="0"/>
    <n v="0"/>
    <n v="0"/>
  </r>
  <r>
    <x v="17"/>
    <s v="0110-01-000"/>
    <x v="9"/>
    <x v="1"/>
    <s v="99-00"/>
    <x v="2"/>
    <n v="13"/>
    <m/>
    <m/>
    <m/>
    <n v="13"/>
    <n v="0"/>
    <n v="0"/>
    <n v="0"/>
  </r>
  <r>
    <x v="17"/>
    <s v="0110-01-000"/>
    <x v="9"/>
    <x v="1"/>
    <s v="99-00"/>
    <x v="3"/>
    <n v="28"/>
    <m/>
    <m/>
    <n v="3"/>
    <n v="25"/>
    <n v="0"/>
    <n v="0"/>
    <n v="0"/>
  </r>
  <r>
    <x v="17"/>
    <s v="0110-01-000"/>
    <x v="9"/>
    <x v="1"/>
    <s v="99-00"/>
    <x v="4"/>
    <n v="1983"/>
    <n v="44"/>
    <m/>
    <n v="105"/>
    <n v="1922"/>
    <n v="2.2892819979188347E-2"/>
    <n v="2.2892819979188347E-2"/>
    <n v="0"/>
  </r>
  <r>
    <x v="0"/>
    <s v="0111-01-000"/>
    <x v="10"/>
    <x v="1"/>
    <s v="00-01"/>
    <x v="0"/>
    <n v="1"/>
    <m/>
    <m/>
    <m/>
    <n v="1"/>
    <n v="0"/>
    <n v="0"/>
    <n v="0"/>
  </r>
  <r>
    <x v="0"/>
    <s v="0111-01-000"/>
    <x v="10"/>
    <x v="1"/>
    <s v="00-01"/>
    <x v="1"/>
    <n v="8"/>
    <m/>
    <m/>
    <m/>
    <n v="8"/>
    <n v="0"/>
    <n v="0"/>
    <n v="0"/>
  </r>
  <r>
    <x v="0"/>
    <s v="0111-01-000"/>
    <x v="10"/>
    <x v="1"/>
    <s v="00-01"/>
    <x v="2"/>
    <n v="5"/>
    <m/>
    <m/>
    <m/>
    <n v="5"/>
    <n v="0"/>
    <n v="0"/>
    <n v="0"/>
  </r>
  <r>
    <x v="0"/>
    <s v="0111-01-000"/>
    <x v="10"/>
    <x v="1"/>
    <s v="00-01"/>
    <x v="3"/>
    <n v="8"/>
    <n v="4"/>
    <m/>
    <m/>
    <n v="12"/>
    <n v="0.33333333333333331"/>
    <n v="0.33333333333333331"/>
    <n v="0"/>
  </r>
  <r>
    <x v="0"/>
    <s v="0111-01-000"/>
    <x v="10"/>
    <x v="1"/>
    <s v="00-01"/>
    <x v="4"/>
    <n v="1355"/>
    <n v="65"/>
    <m/>
    <n v="70"/>
    <n v="1350"/>
    <n v="4.8148148148148148E-2"/>
    <n v="4.8148148148148148E-2"/>
    <n v="0"/>
  </r>
  <r>
    <x v="1"/>
    <s v="0111-01-000"/>
    <x v="10"/>
    <x v="1"/>
    <s v="01-02"/>
    <x v="0"/>
    <n v="3"/>
    <m/>
    <m/>
    <m/>
    <n v="3"/>
    <n v="0"/>
    <n v="0"/>
    <n v="0"/>
  </r>
  <r>
    <x v="1"/>
    <s v="0111-01-000"/>
    <x v="10"/>
    <x v="1"/>
    <s v="01-02"/>
    <x v="1"/>
    <n v="7"/>
    <m/>
    <m/>
    <m/>
    <n v="7"/>
    <n v="0"/>
    <n v="0"/>
    <n v="0"/>
  </r>
  <r>
    <x v="1"/>
    <s v="0111-01-000"/>
    <x v="10"/>
    <x v="1"/>
    <s v="01-02"/>
    <x v="2"/>
    <n v="9"/>
    <m/>
    <m/>
    <m/>
    <n v="9"/>
    <n v="0"/>
    <n v="0"/>
    <n v="0"/>
  </r>
  <r>
    <x v="1"/>
    <s v="0111-01-000"/>
    <x v="10"/>
    <x v="1"/>
    <s v="01-02"/>
    <x v="3"/>
    <n v="11"/>
    <n v="4"/>
    <m/>
    <m/>
    <n v="15"/>
    <n v="0.26666666666666666"/>
    <n v="0.26666666666666666"/>
    <n v="0"/>
  </r>
  <r>
    <x v="1"/>
    <s v="0111-01-000"/>
    <x v="10"/>
    <x v="1"/>
    <s v="01-02"/>
    <x v="4"/>
    <n v="1354"/>
    <n v="77"/>
    <m/>
    <n v="132"/>
    <n v="1299"/>
    <n v="5.9276366435719784E-2"/>
    <n v="5.9276366435719784E-2"/>
    <n v="0"/>
  </r>
  <r>
    <x v="2"/>
    <s v="0111-01-000"/>
    <x v="10"/>
    <x v="1"/>
    <s v="02-03"/>
    <x v="0"/>
    <n v="4"/>
    <m/>
    <m/>
    <m/>
    <n v="4"/>
    <n v="0"/>
    <n v="0"/>
    <n v="0"/>
  </r>
  <r>
    <x v="2"/>
    <s v="0111-01-000"/>
    <x v="10"/>
    <x v="1"/>
    <s v="02-03"/>
    <x v="1"/>
    <n v="28"/>
    <m/>
    <m/>
    <m/>
    <n v="28"/>
    <n v="0"/>
    <n v="0"/>
    <n v="0"/>
  </r>
  <r>
    <x v="2"/>
    <s v="0111-01-000"/>
    <x v="10"/>
    <x v="1"/>
    <s v="02-03"/>
    <x v="2"/>
    <n v="9"/>
    <m/>
    <m/>
    <n v="3"/>
    <n v="6"/>
    <n v="0"/>
    <n v="0"/>
    <n v="0"/>
  </r>
  <r>
    <x v="2"/>
    <s v="0111-01-000"/>
    <x v="10"/>
    <x v="1"/>
    <s v="02-03"/>
    <x v="3"/>
    <n v="13"/>
    <n v="4"/>
    <m/>
    <m/>
    <n v="17"/>
    <n v="0.23529411764705882"/>
    <n v="0.23529411764705882"/>
    <n v="0"/>
  </r>
  <r>
    <x v="2"/>
    <s v="0111-01-000"/>
    <x v="10"/>
    <x v="1"/>
    <s v="02-03"/>
    <x v="4"/>
    <n v="1366"/>
    <n v="70"/>
    <m/>
    <n v="145"/>
    <n v="1291"/>
    <n v="5.4221533694810226E-2"/>
    <n v="5.4221533694810226E-2"/>
    <n v="0"/>
  </r>
  <r>
    <x v="3"/>
    <s v="0111-01-000"/>
    <x v="10"/>
    <x v="1"/>
    <s v="03-04"/>
    <x v="0"/>
    <n v="6"/>
    <m/>
    <m/>
    <m/>
    <n v="6"/>
    <n v="0"/>
    <n v="0"/>
    <n v="0"/>
  </r>
  <r>
    <x v="3"/>
    <s v="0111-01-000"/>
    <x v="10"/>
    <x v="1"/>
    <s v="03-04"/>
    <x v="1"/>
    <n v="23"/>
    <m/>
    <m/>
    <m/>
    <n v="23"/>
    <n v="0"/>
    <n v="0"/>
    <n v="0"/>
  </r>
  <r>
    <x v="3"/>
    <s v="0111-01-000"/>
    <x v="10"/>
    <x v="1"/>
    <s v="03-04"/>
    <x v="2"/>
    <n v="17"/>
    <m/>
    <m/>
    <n v="4"/>
    <n v="13"/>
    <n v="0"/>
    <n v="0"/>
    <n v="0"/>
  </r>
  <r>
    <x v="3"/>
    <s v="0111-01-000"/>
    <x v="10"/>
    <x v="1"/>
    <s v="03-04"/>
    <x v="3"/>
    <n v="20"/>
    <n v="5"/>
    <m/>
    <m/>
    <n v="25"/>
    <n v="0.2"/>
    <n v="0.2"/>
    <n v="0"/>
  </r>
  <r>
    <x v="3"/>
    <s v="0111-01-000"/>
    <x v="10"/>
    <x v="1"/>
    <s v="03-04"/>
    <x v="4"/>
    <n v="1417"/>
    <n v="96"/>
    <m/>
    <n v="158"/>
    <n v="1355"/>
    <n v="7.0848708487084869E-2"/>
    <n v="7.0848708487084869E-2"/>
    <n v="0"/>
  </r>
  <r>
    <x v="4"/>
    <s v="0111-01-000"/>
    <x v="10"/>
    <x v="1"/>
    <s v="04-05"/>
    <x v="0"/>
    <n v="10"/>
    <m/>
    <m/>
    <m/>
    <n v="10"/>
    <n v="0"/>
    <n v="0"/>
    <n v="0"/>
  </r>
  <r>
    <x v="4"/>
    <s v="0111-01-000"/>
    <x v="10"/>
    <x v="1"/>
    <s v="04-05"/>
    <x v="1"/>
    <n v="32"/>
    <m/>
    <m/>
    <m/>
    <n v="32"/>
    <n v="0"/>
    <n v="0"/>
    <n v="0"/>
  </r>
  <r>
    <x v="4"/>
    <s v="0111-01-000"/>
    <x v="10"/>
    <x v="1"/>
    <s v="04-05"/>
    <x v="2"/>
    <n v="15"/>
    <m/>
    <m/>
    <m/>
    <n v="15"/>
    <n v="0"/>
    <n v="0"/>
    <n v="0"/>
  </r>
  <r>
    <x v="4"/>
    <s v="0111-01-000"/>
    <x v="10"/>
    <x v="1"/>
    <s v="04-05"/>
    <x v="3"/>
    <n v="22"/>
    <n v="4"/>
    <m/>
    <m/>
    <n v="26"/>
    <n v="0.15384615384615385"/>
    <n v="0.15384615384615385"/>
    <n v="0"/>
  </r>
  <r>
    <x v="4"/>
    <s v="0111-01-000"/>
    <x v="10"/>
    <x v="1"/>
    <s v="04-05"/>
    <x v="4"/>
    <n v="1448"/>
    <n v="110"/>
    <m/>
    <n v="169"/>
    <n v="1389"/>
    <n v="7.9193664506839456E-2"/>
    <n v="7.9193664506839456E-2"/>
    <n v="0"/>
  </r>
  <r>
    <x v="5"/>
    <s v="0111-01-000"/>
    <x v="10"/>
    <x v="1"/>
    <s v="05-06"/>
    <x v="0"/>
    <n v="7"/>
    <m/>
    <m/>
    <m/>
    <n v="7"/>
    <n v="0"/>
    <n v="0"/>
    <n v="0"/>
  </r>
  <r>
    <x v="5"/>
    <s v="0111-01-000"/>
    <x v="10"/>
    <x v="1"/>
    <s v="05-06"/>
    <x v="1"/>
    <n v="22"/>
    <m/>
    <m/>
    <n v="3"/>
    <n v="19"/>
    <n v="0"/>
    <n v="0"/>
    <n v="0"/>
  </r>
  <r>
    <x v="5"/>
    <s v="0111-01-000"/>
    <x v="10"/>
    <x v="1"/>
    <s v="05-06"/>
    <x v="2"/>
    <n v="14"/>
    <m/>
    <m/>
    <m/>
    <n v="14"/>
    <n v="0"/>
    <n v="0"/>
    <n v="0"/>
  </r>
  <r>
    <x v="5"/>
    <s v="0111-01-000"/>
    <x v="10"/>
    <x v="1"/>
    <s v="05-06"/>
    <x v="3"/>
    <n v="30"/>
    <m/>
    <m/>
    <m/>
    <n v="30"/>
    <n v="0"/>
    <n v="0"/>
    <n v="0"/>
  </r>
  <r>
    <x v="5"/>
    <s v="0111-01-000"/>
    <x v="10"/>
    <x v="1"/>
    <s v="05-06"/>
    <x v="4"/>
    <n v="1476"/>
    <n v="115"/>
    <m/>
    <n v="176"/>
    <n v="1415"/>
    <n v="8.1272084805653705E-2"/>
    <n v="8.1272084805653705E-2"/>
    <n v="0"/>
  </r>
  <r>
    <x v="6"/>
    <s v="0111-01-000"/>
    <x v="10"/>
    <x v="1"/>
    <s v="06-07"/>
    <x v="0"/>
    <n v="11"/>
    <m/>
    <m/>
    <m/>
    <n v="11"/>
    <n v="0"/>
    <n v="0"/>
    <n v="0"/>
  </r>
  <r>
    <x v="6"/>
    <s v="0111-01-000"/>
    <x v="10"/>
    <x v="1"/>
    <s v="06-07"/>
    <x v="1"/>
    <n v="26"/>
    <m/>
    <m/>
    <n v="3"/>
    <n v="23"/>
    <n v="0"/>
    <n v="0"/>
    <n v="0"/>
  </r>
  <r>
    <x v="6"/>
    <s v="0111-01-000"/>
    <x v="10"/>
    <x v="1"/>
    <s v="06-07"/>
    <x v="2"/>
    <n v="22"/>
    <n v="3"/>
    <m/>
    <m/>
    <n v="25"/>
    <n v="0.12"/>
    <n v="0.12"/>
    <n v="0"/>
  </r>
  <r>
    <x v="6"/>
    <s v="0111-01-000"/>
    <x v="10"/>
    <x v="1"/>
    <s v="06-07"/>
    <x v="3"/>
    <n v="24"/>
    <m/>
    <m/>
    <m/>
    <n v="24"/>
    <n v="0"/>
    <n v="0"/>
    <n v="0"/>
  </r>
  <r>
    <x v="6"/>
    <s v="0111-01-000"/>
    <x v="10"/>
    <x v="1"/>
    <s v="06-07"/>
    <x v="4"/>
    <n v="1488"/>
    <n v="123"/>
    <n v="3"/>
    <n v="174"/>
    <n v="1440"/>
    <n v="8.7499999999999994E-2"/>
    <n v="8.5416666666666669E-2"/>
    <n v="2.0833333333333333E-3"/>
  </r>
  <r>
    <x v="7"/>
    <s v="0111-01-000"/>
    <x v="10"/>
    <x v="1"/>
    <s v="07-08"/>
    <x v="0"/>
    <n v="13"/>
    <m/>
    <m/>
    <m/>
    <n v="13"/>
    <n v="0"/>
    <n v="0"/>
    <n v="0"/>
  </r>
  <r>
    <x v="7"/>
    <s v="0111-01-000"/>
    <x v="10"/>
    <x v="1"/>
    <s v="07-08"/>
    <x v="1"/>
    <n v="24"/>
    <m/>
    <m/>
    <m/>
    <n v="24"/>
    <n v="0"/>
    <n v="0"/>
    <n v="0"/>
  </r>
  <r>
    <x v="7"/>
    <s v="0111-01-000"/>
    <x v="10"/>
    <x v="1"/>
    <s v="07-08"/>
    <x v="2"/>
    <n v="26"/>
    <m/>
    <m/>
    <m/>
    <n v="26"/>
    <n v="0"/>
    <n v="0"/>
    <n v="0"/>
  </r>
  <r>
    <x v="7"/>
    <s v="0111-01-000"/>
    <x v="10"/>
    <x v="1"/>
    <s v="07-08"/>
    <x v="3"/>
    <n v="29"/>
    <m/>
    <m/>
    <m/>
    <n v="29"/>
    <n v="0"/>
    <n v="0"/>
    <n v="0"/>
  </r>
  <r>
    <x v="7"/>
    <s v="0111-01-000"/>
    <x v="10"/>
    <x v="1"/>
    <s v="07-08"/>
    <x v="4"/>
    <n v="1567"/>
    <n v="137"/>
    <n v="5"/>
    <n v="205"/>
    <n v="1504"/>
    <n v="9.4414893617021281E-2"/>
    <n v="9.109042553191489E-2"/>
    <n v="3.324468085106383E-3"/>
  </r>
  <r>
    <x v="8"/>
    <s v="0111-01-000"/>
    <x v="10"/>
    <x v="1"/>
    <s v="08-09"/>
    <x v="0"/>
    <n v="10"/>
    <m/>
    <m/>
    <m/>
    <n v="10"/>
    <n v="0"/>
    <n v="0"/>
    <n v="0"/>
  </r>
  <r>
    <x v="8"/>
    <s v="0111-01-000"/>
    <x v="10"/>
    <x v="1"/>
    <s v="08-09"/>
    <x v="1"/>
    <n v="24"/>
    <m/>
    <m/>
    <m/>
    <n v="24"/>
    <n v="0"/>
    <n v="0"/>
    <n v="0"/>
  </r>
  <r>
    <x v="8"/>
    <s v="0111-01-000"/>
    <x v="10"/>
    <x v="1"/>
    <s v="08-09"/>
    <x v="2"/>
    <n v="22"/>
    <m/>
    <m/>
    <m/>
    <n v="22"/>
    <n v="0"/>
    <n v="0"/>
    <n v="0"/>
  </r>
  <r>
    <x v="8"/>
    <s v="0111-01-000"/>
    <x v="10"/>
    <x v="1"/>
    <s v="08-09"/>
    <x v="3"/>
    <n v="34"/>
    <n v="3"/>
    <m/>
    <m/>
    <n v="37"/>
    <n v="8.1081081081081086E-2"/>
    <n v="8.1081081081081086E-2"/>
    <n v="0"/>
  </r>
  <r>
    <x v="8"/>
    <s v="0111-01-000"/>
    <x v="10"/>
    <x v="1"/>
    <s v="08-09"/>
    <x v="4"/>
    <n v="1571"/>
    <n v="144"/>
    <n v="6"/>
    <n v="208"/>
    <n v="1513"/>
    <n v="9.9140779907468599E-2"/>
    <n v="9.517514871116986E-2"/>
    <n v="3.9656311962987445E-3"/>
  </r>
  <r>
    <x v="9"/>
    <s v="0111-01-000"/>
    <x v="10"/>
    <x v="1"/>
    <s v="09-10"/>
    <x v="0"/>
    <n v="11"/>
    <m/>
    <m/>
    <m/>
    <n v="11"/>
    <n v="0"/>
    <n v="0"/>
    <n v="0"/>
  </r>
  <r>
    <x v="9"/>
    <s v="0111-01-000"/>
    <x v="10"/>
    <x v="1"/>
    <s v="09-10"/>
    <x v="1"/>
    <n v="21"/>
    <m/>
    <m/>
    <m/>
    <n v="21"/>
    <n v="0"/>
    <n v="0"/>
    <n v="0"/>
  </r>
  <r>
    <x v="9"/>
    <s v="0111-01-000"/>
    <x v="10"/>
    <x v="1"/>
    <s v="09-10"/>
    <x v="2"/>
    <n v="21"/>
    <m/>
    <m/>
    <m/>
    <n v="21"/>
    <n v="0"/>
    <n v="0"/>
    <n v="0"/>
  </r>
  <r>
    <x v="9"/>
    <s v="0111-01-000"/>
    <x v="10"/>
    <x v="1"/>
    <s v="09-10"/>
    <x v="3"/>
    <n v="27"/>
    <m/>
    <m/>
    <m/>
    <n v="27"/>
    <n v="0"/>
    <n v="0"/>
    <n v="0"/>
  </r>
  <r>
    <x v="9"/>
    <s v="0111-01-000"/>
    <x v="10"/>
    <x v="1"/>
    <s v="09-10"/>
    <x v="4"/>
    <n v="1528"/>
    <n v="157"/>
    <n v="6"/>
    <n v="200"/>
    <n v="1491"/>
    <n v="0.10932260228034876"/>
    <n v="0.10529845741113347"/>
    <n v="4.0241448692152921E-3"/>
  </r>
  <r>
    <x v="10"/>
    <s v="0111-01-000"/>
    <x v="10"/>
    <x v="1"/>
    <s v="10-11"/>
    <x v="0"/>
    <n v="11"/>
    <m/>
    <m/>
    <m/>
    <n v="11"/>
    <n v="0"/>
    <n v="0"/>
    <n v="0"/>
  </r>
  <r>
    <x v="10"/>
    <s v="0111-01-000"/>
    <x v="10"/>
    <x v="1"/>
    <s v="10-11"/>
    <x v="1"/>
    <n v="21"/>
    <m/>
    <m/>
    <m/>
    <n v="21"/>
    <n v="0"/>
    <n v="0"/>
    <n v="0"/>
  </r>
  <r>
    <x v="10"/>
    <s v="0111-01-000"/>
    <x v="10"/>
    <x v="1"/>
    <s v="10-11"/>
    <x v="2"/>
    <n v="22"/>
    <n v="4"/>
    <m/>
    <m/>
    <n v="26"/>
    <n v="0.15384615384615385"/>
    <n v="0.15384615384615385"/>
    <n v="0"/>
  </r>
  <r>
    <x v="10"/>
    <s v="0111-01-000"/>
    <x v="10"/>
    <x v="1"/>
    <s v="10-11"/>
    <x v="3"/>
    <n v="38"/>
    <m/>
    <m/>
    <m/>
    <n v="38"/>
    <n v="0"/>
    <n v="0"/>
    <n v="0"/>
  </r>
  <r>
    <x v="10"/>
    <s v="0111-01-000"/>
    <x v="10"/>
    <x v="1"/>
    <s v="10-11"/>
    <x v="4"/>
    <n v="1530"/>
    <n v="176"/>
    <n v="6"/>
    <n v="215"/>
    <n v="1497"/>
    <n v="0.12157648630594522"/>
    <n v="0.11756847027388109"/>
    <n v="4.0080160320641279E-3"/>
  </r>
  <r>
    <x v="11"/>
    <s v="0111-01-000"/>
    <x v="10"/>
    <x v="1"/>
    <s v="11-12"/>
    <x v="0"/>
    <n v="10"/>
    <m/>
    <m/>
    <m/>
    <n v="10"/>
    <n v="0"/>
    <n v="0"/>
    <n v="0"/>
  </r>
  <r>
    <x v="11"/>
    <s v="0111-01-000"/>
    <x v="10"/>
    <x v="1"/>
    <s v="11-12"/>
    <x v="1"/>
    <n v="19"/>
    <m/>
    <m/>
    <m/>
    <n v="19"/>
    <n v="0"/>
    <n v="0"/>
    <n v="0"/>
  </r>
  <r>
    <x v="11"/>
    <s v="0111-01-000"/>
    <x v="10"/>
    <x v="1"/>
    <s v="11-12"/>
    <x v="2"/>
    <n v="25"/>
    <n v="4"/>
    <m/>
    <m/>
    <n v="29"/>
    <n v="0.13793103448275862"/>
    <n v="0.13793103448275862"/>
    <n v="0"/>
  </r>
  <r>
    <x v="11"/>
    <s v="0111-01-000"/>
    <x v="10"/>
    <x v="1"/>
    <s v="11-12"/>
    <x v="3"/>
    <n v="37"/>
    <m/>
    <m/>
    <m/>
    <n v="37"/>
    <n v="0"/>
    <n v="0"/>
    <n v="0"/>
  </r>
  <r>
    <x v="11"/>
    <s v="0111-01-000"/>
    <x v="10"/>
    <x v="1"/>
    <s v="11-12"/>
    <x v="4"/>
    <n v="1523"/>
    <n v="209"/>
    <n v="15"/>
    <n v="193"/>
    <n v="1554"/>
    <n v="0.14414414414414414"/>
    <n v="0.13449163449163448"/>
    <n v="9.6525096525096523E-3"/>
  </r>
  <r>
    <x v="12"/>
    <s v="0111-01-000"/>
    <x v="10"/>
    <x v="1"/>
    <s v="12-13"/>
    <x v="0"/>
    <n v="9"/>
    <m/>
    <m/>
    <m/>
    <n v="9"/>
    <n v="0"/>
    <n v="0"/>
    <n v="0"/>
  </r>
  <r>
    <x v="12"/>
    <s v="0111-01-000"/>
    <x v="10"/>
    <x v="1"/>
    <s v="12-13"/>
    <x v="1"/>
    <n v="16"/>
    <m/>
    <m/>
    <m/>
    <n v="16"/>
    <n v="0"/>
    <n v="0"/>
    <n v="0"/>
  </r>
  <r>
    <x v="12"/>
    <s v="0111-01-000"/>
    <x v="10"/>
    <x v="1"/>
    <s v="12-13"/>
    <x v="2"/>
    <n v="23"/>
    <n v="4"/>
    <m/>
    <m/>
    <n v="27"/>
    <n v="0.14814814814814814"/>
    <n v="0.14814814814814814"/>
    <n v="0"/>
  </r>
  <r>
    <x v="12"/>
    <s v="0111-01-000"/>
    <x v="10"/>
    <x v="1"/>
    <s v="12-13"/>
    <x v="3"/>
    <n v="31"/>
    <m/>
    <m/>
    <n v="3"/>
    <n v="28"/>
    <n v="0"/>
    <n v="0"/>
    <n v="0"/>
  </r>
  <r>
    <x v="12"/>
    <s v="0111-01-000"/>
    <x v="10"/>
    <x v="1"/>
    <s v="12-13"/>
    <x v="4"/>
    <n v="1531"/>
    <n v="220"/>
    <n v="15"/>
    <n v="222"/>
    <n v="1544"/>
    <n v="0.15220207253886012"/>
    <n v="0.14248704663212436"/>
    <n v="9.7150259067357511E-3"/>
  </r>
  <r>
    <x v="13"/>
    <s v="0111-01-000"/>
    <x v="10"/>
    <x v="1"/>
    <s v="13-14"/>
    <x v="0"/>
    <n v="14"/>
    <m/>
    <m/>
    <m/>
    <n v="14"/>
    <n v="0"/>
    <n v="0"/>
    <n v="0"/>
  </r>
  <r>
    <x v="13"/>
    <s v="0111-01-000"/>
    <x v="10"/>
    <x v="1"/>
    <s v="13-14"/>
    <x v="1"/>
    <n v="28"/>
    <m/>
    <m/>
    <m/>
    <n v="28"/>
    <n v="0"/>
    <n v="0"/>
    <n v="0"/>
  </r>
  <r>
    <x v="13"/>
    <s v="0111-01-000"/>
    <x v="10"/>
    <x v="1"/>
    <s v="13-14"/>
    <x v="2"/>
    <n v="23"/>
    <n v="4"/>
    <m/>
    <m/>
    <n v="27"/>
    <n v="0.14814814814814814"/>
    <n v="0.14814814814814814"/>
    <n v="0"/>
  </r>
  <r>
    <x v="13"/>
    <s v="0111-01-000"/>
    <x v="10"/>
    <x v="1"/>
    <s v="13-14"/>
    <x v="3"/>
    <n v="32"/>
    <n v="7"/>
    <m/>
    <n v="5"/>
    <n v="34"/>
    <n v="0.20588235294117646"/>
    <n v="0.20588235294117646"/>
    <n v="0"/>
  </r>
  <r>
    <x v="13"/>
    <s v="0111-01-000"/>
    <x v="10"/>
    <x v="1"/>
    <s v="13-14"/>
    <x v="4"/>
    <n v="1499"/>
    <n v="235"/>
    <n v="20"/>
    <n v="212"/>
    <n v="1542"/>
    <n v="0.16536964980544747"/>
    <n v="0.15239948119325553"/>
    <n v="1.2970168612191959E-2"/>
  </r>
  <r>
    <x v="14"/>
    <s v="0111-01-000"/>
    <x v="10"/>
    <x v="1"/>
    <s v="14-15"/>
    <x v="0"/>
    <n v="11"/>
    <m/>
    <m/>
    <m/>
    <n v="11"/>
    <n v="0"/>
    <n v="0"/>
    <n v="0"/>
  </r>
  <r>
    <x v="14"/>
    <s v="0111-01-000"/>
    <x v="10"/>
    <x v="1"/>
    <s v="14-15"/>
    <x v="1"/>
    <n v="29"/>
    <n v="4"/>
    <m/>
    <m/>
    <n v="33"/>
    <n v="0.12121212121212122"/>
    <n v="0.12121212121212122"/>
    <n v="0"/>
  </r>
  <r>
    <x v="14"/>
    <s v="0111-01-000"/>
    <x v="10"/>
    <x v="1"/>
    <s v="14-15"/>
    <x v="2"/>
    <n v="23"/>
    <n v="4"/>
    <m/>
    <m/>
    <n v="27"/>
    <n v="0.14814814814814814"/>
    <n v="0.14814814814814814"/>
    <n v="0"/>
  </r>
  <r>
    <x v="14"/>
    <s v="0111-01-000"/>
    <x v="10"/>
    <x v="1"/>
    <s v="14-15"/>
    <x v="3"/>
    <n v="31"/>
    <n v="9"/>
    <m/>
    <n v="5"/>
    <n v="35"/>
    <n v="0.25714285714285712"/>
    <n v="0.25714285714285712"/>
    <n v="0"/>
  </r>
  <r>
    <x v="14"/>
    <s v="0111-01-000"/>
    <x v="10"/>
    <x v="1"/>
    <s v="14-15"/>
    <x v="4"/>
    <n v="1502"/>
    <n v="252"/>
    <n v="20"/>
    <n v="225"/>
    <n v="1549"/>
    <n v="0.17559715945771465"/>
    <n v="0.16268560361523562"/>
    <n v="1.2911555842479019E-2"/>
  </r>
  <r>
    <x v="15"/>
    <s v="0111-01-000"/>
    <x v="10"/>
    <x v="1"/>
    <s v="15-16"/>
    <x v="0"/>
    <n v="14"/>
    <m/>
    <m/>
    <m/>
    <n v="14"/>
    <n v="0"/>
    <n v="0"/>
    <n v="0"/>
  </r>
  <r>
    <x v="15"/>
    <s v="0111-01-000"/>
    <x v="10"/>
    <x v="1"/>
    <s v="15-16"/>
    <x v="1"/>
    <n v="22"/>
    <n v="3"/>
    <m/>
    <m/>
    <n v="25"/>
    <n v="0.12"/>
    <n v="0.12"/>
    <n v="0"/>
  </r>
  <r>
    <x v="15"/>
    <s v="0111-01-000"/>
    <x v="10"/>
    <x v="1"/>
    <s v="15-16"/>
    <x v="2"/>
    <n v="25"/>
    <n v="4"/>
    <m/>
    <m/>
    <n v="29"/>
    <n v="0.13793103448275862"/>
    <n v="0.13793103448275862"/>
    <n v="0"/>
  </r>
  <r>
    <x v="15"/>
    <s v="0111-01-000"/>
    <x v="10"/>
    <x v="1"/>
    <s v="15-16"/>
    <x v="3"/>
    <n v="29"/>
    <n v="13"/>
    <m/>
    <n v="3"/>
    <n v="39"/>
    <n v="0.33333333333333331"/>
    <n v="0.33333333333333331"/>
    <n v="0"/>
  </r>
  <r>
    <x v="15"/>
    <s v="0111-01-000"/>
    <x v="10"/>
    <x v="1"/>
    <s v="15-16"/>
    <x v="4"/>
    <n v="1486"/>
    <n v="279"/>
    <n v="16"/>
    <n v="232"/>
    <n v="1549"/>
    <n v="0.19044544867656552"/>
    <n v="0.1801162040025823"/>
    <n v="1.0329244673983214E-2"/>
  </r>
  <r>
    <x v="16"/>
    <s v="0111-01-000"/>
    <x v="10"/>
    <x v="1"/>
    <s v="16-17"/>
    <x v="0"/>
    <n v="11"/>
    <m/>
    <m/>
    <m/>
    <n v="11"/>
    <n v="0"/>
    <n v="0"/>
    <n v="0"/>
  </r>
  <r>
    <x v="16"/>
    <s v="0111-01-000"/>
    <x v="10"/>
    <x v="1"/>
    <s v="16-17"/>
    <x v="1"/>
    <n v="21"/>
    <n v="3"/>
    <m/>
    <m/>
    <n v="24"/>
    <n v="0.125"/>
    <n v="0.125"/>
    <n v="0"/>
  </r>
  <r>
    <x v="16"/>
    <s v="0111-01-000"/>
    <x v="10"/>
    <x v="1"/>
    <s v="16-17"/>
    <x v="2"/>
    <n v="26"/>
    <n v="7"/>
    <m/>
    <m/>
    <n v="33"/>
    <n v="0.21212121212121213"/>
    <n v="0.21212121212121213"/>
    <n v="0"/>
  </r>
  <r>
    <x v="16"/>
    <s v="0111-01-000"/>
    <x v="10"/>
    <x v="1"/>
    <s v="16-17"/>
    <x v="3"/>
    <n v="29"/>
    <n v="13"/>
    <m/>
    <n v="3"/>
    <n v="39"/>
    <n v="0.33333333333333331"/>
    <n v="0.33333333333333331"/>
    <n v="0"/>
  </r>
  <r>
    <x v="16"/>
    <s v="0111-01-000"/>
    <x v="10"/>
    <x v="1"/>
    <s v="16-17"/>
    <x v="4"/>
    <n v="1526"/>
    <n v="299"/>
    <n v="31"/>
    <n v="261"/>
    <n v="1595"/>
    <n v="0.20689655172413793"/>
    <n v="0.18746081504702194"/>
    <n v="1.9435736677115987E-2"/>
  </r>
  <r>
    <x v="17"/>
    <s v="0111-01-000"/>
    <x v="10"/>
    <x v="1"/>
    <s v="99-00"/>
    <x v="0"/>
    <n v="3"/>
    <m/>
    <m/>
    <m/>
    <n v="3"/>
    <n v="0"/>
    <n v="0"/>
    <n v="0"/>
  </r>
  <r>
    <x v="17"/>
    <s v="0111-01-000"/>
    <x v="10"/>
    <x v="1"/>
    <s v="99-00"/>
    <x v="1"/>
    <n v="7"/>
    <m/>
    <m/>
    <m/>
    <n v="7"/>
    <n v="0"/>
    <n v="0"/>
    <n v="0"/>
  </r>
  <r>
    <x v="17"/>
    <s v="0111-01-000"/>
    <x v="10"/>
    <x v="1"/>
    <s v="99-00"/>
    <x v="2"/>
    <n v="5"/>
    <m/>
    <m/>
    <m/>
    <n v="5"/>
    <n v="0"/>
    <n v="0"/>
    <n v="0"/>
  </r>
  <r>
    <x v="17"/>
    <s v="0111-01-000"/>
    <x v="10"/>
    <x v="1"/>
    <s v="99-00"/>
    <x v="3"/>
    <n v="2"/>
    <n v="3"/>
    <m/>
    <m/>
    <n v="5"/>
    <n v="0.6"/>
    <n v="0.6"/>
    <n v="0"/>
  </r>
  <r>
    <x v="17"/>
    <s v="0111-01-000"/>
    <x v="10"/>
    <x v="1"/>
    <s v="99-00"/>
    <x v="4"/>
    <n v="1331"/>
    <n v="66"/>
    <m/>
    <n v="60"/>
    <n v="1337"/>
    <n v="4.93642483171279E-2"/>
    <n v="4.93642483171279E-2"/>
    <n v="0"/>
  </r>
  <r>
    <x v="0"/>
    <s v="0112-01-000"/>
    <x v="11"/>
    <x v="1"/>
    <s v="00-01"/>
    <x v="0"/>
    <n v="14"/>
    <m/>
    <m/>
    <m/>
    <n v="14"/>
    <n v="0"/>
    <n v="0"/>
    <n v="0"/>
  </r>
  <r>
    <x v="0"/>
    <s v="0112-01-000"/>
    <x v="11"/>
    <x v="1"/>
    <s v="00-01"/>
    <x v="1"/>
    <n v="175"/>
    <n v="4"/>
    <m/>
    <m/>
    <n v="179"/>
    <n v="2.23463687150838E-2"/>
    <n v="2.23463687150838E-2"/>
    <n v="0"/>
  </r>
  <r>
    <x v="0"/>
    <s v="0112-01-000"/>
    <x v="11"/>
    <x v="1"/>
    <s v="00-01"/>
    <x v="2"/>
    <n v="63"/>
    <n v="4"/>
    <m/>
    <m/>
    <n v="67"/>
    <n v="5.9701492537313432E-2"/>
    <n v="5.9701492537313432E-2"/>
    <n v="0"/>
  </r>
  <r>
    <x v="0"/>
    <s v="0112-01-000"/>
    <x v="11"/>
    <x v="1"/>
    <s v="00-01"/>
    <x v="3"/>
    <n v="275"/>
    <m/>
    <m/>
    <m/>
    <n v="275"/>
    <n v="0"/>
    <n v="0"/>
    <n v="0"/>
  </r>
  <r>
    <x v="0"/>
    <s v="0112-01-000"/>
    <x v="11"/>
    <x v="1"/>
    <s v="00-01"/>
    <x v="4"/>
    <n v="6577"/>
    <n v="92"/>
    <n v="60"/>
    <n v="42"/>
    <n v="6687"/>
    <n v="2.2730671452071183E-2"/>
    <n v="1.3758037984148347E-2"/>
    <n v="8.9726334679228349E-3"/>
  </r>
  <r>
    <x v="1"/>
    <s v="0112-01-000"/>
    <x v="11"/>
    <x v="1"/>
    <s v="01-02"/>
    <x v="0"/>
    <n v="11"/>
    <m/>
    <m/>
    <m/>
    <n v="11"/>
    <n v="0"/>
    <n v="0"/>
    <n v="0"/>
  </r>
  <r>
    <x v="1"/>
    <s v="0112-01-000"/>
    <x v="11"/>
    <x v="1"/>
    <s v="01-02"/>
    <x v="1"/>
    <n v="211"/>
    <n v="3"/>
    <m/>
    <m/>
    <n v="214"/>
    <n v="1.4018691588785047E-2"/>
    <n v="1.4018691588785047E-2"/>
    <n v="0"/>
  </r>
  <r>
    <x v="1"/>
    <s v="0112-01-000"/>
    <x v="11"/>
    <x v="1"/>
    <s v="01-02"/>
    <x v="2"/>
    <n v="119"/>
    <n v="7"/>
    <m/>
    <m/>
    <n v="126"/>
    <n v="5.5555555555555552E-2"/>
    <n v="5.5555555555555552E-2"/>
    <n v="0"/>
  </r>
  <r>
    <x v="1"/>
    <s v="0112-01-000"/>
    <x v="11"/>
    <x v="1"/>
    <s v="01-02"/>
    <x v="3"/>
    <n v="314"/>
    <m/>
    <m/>
    <m/>
    <n v="314"/>
    <n v="0"/>
    <n v="0"/>
    <n v="0"/>
  </r>
  <r>
    <x v="1"/>
    <s v="0112-01-000"/>
    <x v="11"/>
    <x v="1"/>
    <s v="01-02"/>
    <x v="4"/>
    <n v="6834"/>
    <n v="98"/>
    <n v="60"/>
    <n v="32"/>
    <n v="6960"/>
    <n v="2.2701149425287358E-2"/>
    <n v="1.4080459770114942E-2"/>
    <n v="8.6206896551724137E-3"/>
  </r>
  <r>
    <x v="2"/>
    <s v="0112-01-000"/>
    <x v="11"/>
    <x v="1"/>
    <s v="02-03"/>
    <x v="0"/>
    <n v="13"/>
    <m/>
    <m/>
    <m/>
    <n v="13"/>
    <n v="0"/>
    <n v="0"/>
    <n v="0"/>
  </r>
  <r>
    <x v="2"/>
    <s v="0112-01-000"/>
    <x v="11"/>
    <x v="1"/>
    <s v="02-03"/>
    <x v="1"/>
    <n v="225"/>
    <n v="6"/>
    <m/>
    <m/>
    <n v="231"/>
    <n v="2.5974025974025976E-2"/>
    <n v="2.5974025974025976E-2"/>
    <n v="0"/>
  </r>
  <r>
    <x v="2"/>
    <s v="0112-01-000"/>
    <x v="11"/>
    <x v="1"/>
    <s v="02-03"/>
    <x v="2"/>
    <n v="131"/>
    <m/>
    <m/>
    <m/>
    <n v="131"/>
    <n v="0"/>
    <n v="0"/>
    <n v="0"/>
  </r>
  <r>
    <x v="2"/>
    <s v="0112-01-000"/>
    <x v="11"/>
    <x v="1"/>
    <s v="02-03"/>
    <x v="3"/>
    <n v="364"/>
    <m/>
    <m/>
    <m/>
    <n v="364"/>
    <n v="0"/>
    <n v="0"/>
    <n v="0"/>
  </r>
  <r>
    <x v="2"/>
    <s v="0112-01-000"/>
    <x v="11"/>
    <x v="1"/>
    <s v="02-03"/>
    <x v="4"/>
    <n v="7071"/>
    <n v="125"/>
    <n v="67"/>
    <n v="32"/>
    <n v="7231"/>
    <n v="2.6552344074125295E-2"/>
    <n v="1.7286682339925322E-2"/>
    <n v="9.2656617341999731E-3"/>
  </r>
  <r>
    <x v="3"/>
    <s v="0112-01-000"/>
    <x v="11"/>
    <x v="1"/>
    <s v="03-04"/>
    <x v="0"/>
    <n v="13"/>
    <m/>
    <m/>
    <m/>
    <n v="13"/>
    <n v="0"/>
    <n v="0"/>
    <n v="0"/>
  </r>
  <r>
    <x v="3"/>
    <s v="0112-01-000"/>
    <x v="11"/>
    <x v="1"/>
    <s v="03-04"/>
    <x v="1"/>
    <n v="246"/>
    <n v="5"/>
    <n v="3"/>
    <m/>
    <n v="254"/>
    <n v="3.1496062992125984E-2"/>
    <n v="1.968503937007874E-2"/>
    <n v="1.1811023622047244E-2"/>
  </r>
  <r>
    <x v="3"/>
    <s v="0112-01-000"/>
    <x v="11"/>
    <x v="1"/>
    <s v="03-04"/>
    <x v="2"/>
    <n v="180"/>
    <m/>
    <m/>
    <m/>
    <n v="180"/>
    <n v="0"/>
    <n v="0"/>
    <n v="0"/>
  </r>
  <r>
    <x v="3"/>
    <s v="0112-01-000"/>
    <x v="11"/>
    <x v="1"/>
    <s v="03-04"/>
    <x v="3"/>
    <n v="438"/>
    <m/>
    <m/>
    <m/>
    <n v="438"/>
    <n v="0"/>
    <n v="0"/>
    <n v="0"/>
  </r>
  <r>
    <x v="3"/>
    <s v="0112-01-000"/>
    <x v="11"/>
    <x v="1"/>
    <s v="03-04"/>
    <x v="4"/>
    <n v="7159"/>
    <n v="130"/>
    <n v="80"/>
    <n v="22"/>
    <n v="7347"/>
    <n v="2.8583095140873826E-2"/>
    <n v="1.7694296991969512E-2"/>
    <n v="1.0888798148904314E-2"/>
  </r>
  <r>
    <x v="4"/>
    <s v="0112-01-000"/>
    <x v="11"/>
    <x v="1"/>
    <s v="04-05"/>
    <x v="0"/>
    <n v="13"/>
    <m/>
    <m/>
    <m/>
    <n v="13"/>
    <n v="0"/>
    <n v="0"/>
    <n v="0"/>
  </r>
  <r>
    <x v="4"/>
    <s v="0112-01-000"/>
    <x v="11"/>
    <x v="1"/>
    <s v="04-05"/>
    <x v="1"/>
    <n v="276"/>
    <n v="12"/>
    <n v="5"/>
    <m/>
    <n v="293"/>
    <n v="5.8020477815699661E-2"/>
    <n v="4.0955631399317405E-2"/>
    <n v="1.7064846416382253E-2"/>
  </r>
  <r>
    <x v="4"/>
    <s v="0112-01-000"/>
    <x v="11"/>
    <x v="1"/>
    <s v="04-05"/>
    <x v="2"/>
    <n v="182"/>
    <n v="3"/>
    <m/>
    <m/>
    <n v="185"/>
    <n v="1.6216216216216217E-2"/>
    <n v="1.6216216216216217E-2"/>
    <n v="0"/>
  </r>
  <r>
    <x v="4"/>
    <s v="0112-01-000"/>
    <x v="11"/>
    <x v="1"/>
    <s v="04-05"/>
    <x v="3"/>
    <n v="495"/>
    <n v="3"/>
    <n v="3"/>
    <m/>
    <n v="501"/>
    <n v="1.1976047904191617E-2"/>
    <n v="5.9880239520958087E-3"/>
    <n v="5.9880239520958087E-3"/>
  </r>
  <r>
    <x v="4"/>
    <s v="0112-01-000"/>
    <x v="11"/>
    <x v="1"/>
    <s v="04-05"/>
    <x v="4"/>
    <n v="7239"/>
    <n v="149"/>
    <n v="125"/>
    <n v="16"/>
    <n v="7497"/>
    <n v="3.6547952514339066E-2"/>
    <n v="1.9874616513271975E-2"/>
    <n v="1.6673336001067095E-2"/>
  </r>
  <r>
    <x v="5"/>
    <s v="0112-01-000"/>
    <x v="11"/>
    <x v="1"/>
    <s v="05-06"/>
    <x v="0"/>
    <n v="23"/>
    <m/>
    <m/>
    <m/>
    <n v="23"/>
    <n v="0"/>
    <n v="0"/>
    <n v="0"/>
  </r>
  <r>
    <x v="5"/>
    <s v="0112-01-000"/>
    <x v="11"/>
    <x v="1"/>
    <s v="05-06"/>
    <x v="1"/>
    <n v="325"/>
    <n v="17"/>
    <n v="5"/>
    <m/>
    <n v="347"/>
    <n v="6.3400576368876083E-2"/>
    <n v="4.8991354466858789E-2"/>
    <n v="1.4409221902017291E-2"/>
  </r>
  <r>
    <x v="5"/>
    <s v="0112-01-000"/>
    <x v="11"/>
    <x v="1"/>
    <s v="05-06"/>
    <x v="2"/>
    <n v="182"/>
    <n v="5"/>
    <n v="3"/>
    <m/>
    <n v="190"/>
    <n v="4.2105263157894736E-2"/>
    <n v="2.6315789473684209E-2"/>
    <n v="1.5789473684210527E-2"/>
  </r>
  <r>
    <x v="5"/>
    <s v="0112-01-000"/>
    <x v="11"/>
    <x v="1"/>
    <s v="05-06"/>
    <x v="3"/>
    <n v="558"/>
    <m/>
    <n v="3"/>
    <m/>
    <n v="561"/>
    <n v="5.3475935828877002E-3"/>
    <n v="0"/>
    <n v="5.3475935828877002E-3"/>
  </r>
  <r>
    <x v="5"/>
    <s v="0112-01-000"/>
    <x v="11"/>
    <x v="1"/>
    <s v="05-06"/>
    <x v="4"/>
    <n v="7435"/>
    <n v="164"/>
    <n v="116"/>
    <n v="55"/>
    <n v="7660"/>
    <n v="3.6553524804177548E-2"/>
    <n v="2.1409921671018278E-2"/>
    <n v="1.5143603133159269E-2"/>
  </r>
  <r>
    <x v="6"/>
    <s v="0112-01-000"/>
    <x v="11"/>
    <x v="1"/>
    <s v="06-07"/>
    <x v="0"/>
    <n v="16"/>
    <m/>
    <m/>
    <m/>
    <n v="16"/>
    <n v="0"/>
    <n v="0"/>
    <n v="0"/>
  </r>
  <r>
    <x v="6"/>
    <s v="0112-01-000"/>
    <x v="11"/>
    <x v="1"/>
    <s v="06-07"/>
    <x v="1"/>
    <n v="362"/>
    <n v="15"/>
    <n v="10"/>
    <n v="3"/>
    <n v="384"/>
    <n v="6.5104166666666671E-2"/>
    <n v="3.90625E-2"/>
    <n v="2.6041666666666668E-2"/>
  </r>
  <r>
    <x v="6"/>
    <s v="0112-01-000"/>
    <x v="11"/>
    <x v="1"/>
    <s v="06-07"/>
    <x v="2"/>
    <n v="212"/>
    <n v="10"/>
    <n v="7"/>
    <m/>
    <n v="229"/>
    <n v="7.4235807860262015E-2"/>
    <n v="4.3668122270742356E-2"/>
    <n v="3.0567685589519649E-2"/>
  </r>
  <r>
    <x v="6"/>
    <s v="0112-01-000"/>
    <x v="11"/>
    <x v="1"/>
    <s v="06-07"/>
    <x v="3"/>
    <n v="577"/>
    <m/>
    <n v="4"/>
    <m/>
    <n v="581"/>
    <n v="6.8846815834767644E-3"/>
    <n v="0"/>
    <n v="6.8846815834767644E-3"/>
  </r>
  <r>
    <x v="6"/>
    <s v="0112-01-000"/>
    <x v="11"/>
    <x v="1"/>
    <s v="06-07"/>
    <x v="4"/>
    <n v="7558"/>
    <n v="198"/>
    <n v="132"/>
    <n v="66"/>
    <n v="7822"/>
    <n v="4.2188698542572234E-2"/>
    <n v="2.5313219125543341E-2"/>
    <n v="1.6875479417028893E-2"/>
  </r>
  <r>
    <x v="7"/>
    <s v="0112-01-000"/>
    <x v="11"/>
    <x v="1"/>
    <s v="07-08"/>
    <x v="0"/>
    <n v="29"/>
    <m/>
    <m/>
    <m/>
    <n v="29"/>
    <n v="0"/>
    <n v="0"/>
    <n v="0"/>
  </r>
  <r>
    <x v="7"/>
    <s v="0112-01-000"/>
    <x v="11"/>
    <x v="1"/>
    <s v="07-08"/>
    <x v="1"/>
    <n v="365"/>
    <n v="29"/>
    <n v="9"/>
    <n v="3"/>
    <n v="400"/>
    <n v="9.5000000000000001E-2"/>
    <n v="7.2499999999999995E-2"/>
    <n v="2.2499999999999999E-2"/>
  </r>
  <r>
    <x v="7"/>
    <s v="0112-01-000"/>
    <x v="11"/>
    <x v="1"/>
    <s v="07-08"/>
    <x v="2"/>
    <n v="227"/>
    <n v="15"/>
    <n v="6"/>
    <m/>
    <n v="248"/>
    <n v="8.4677419354838704E-2"/>
    <n v="6.0483870967741937E-2"/>
    <n v="2.4193548387096774E-2"/>
  </r>
  <r>
    <x v="7"/>
    <s v="0112-01-000"/>
    <x v="11"/>
    <x v="1"/>
    <s v="07-08"/>
    <x v="3"/>
    <n v="630"/>
    <n v="3"/>
    <n v="3"/>
    <m/>
    <n v="636"/>
    <n v="9.433962264150943E-3"/>
    <n v="4.7169811320754715E-3"/>
    <n v="4.7169811320754715E-3"/>
  </r>
  <r>
    <x v="7"/>
    <s v="0112-01-000"/>
    <x v="11"/>
    <x v="1"/>
    <s v="07-08"/>
    <x v="4"/>
    <n v="7590"/>
    <n v="312"/>
    <n v="138"/>
    <n v="97"/>
    <n v="7943"/>
    <n v="5.6653657308321795E-2"/>
    <n v="3.927986906710311E-2"/>
    <n v="1.7373788241218682E-2"/>
  </r>
  <r>
    <x v="8"/>
    <s v="0112-01-000"/>
    <x v="11"/>
    <x v="1"/>
    <s v="08-09"/>
    <x v="0"/>
    <n v="30"/>
    <m/>
    <m/>
    <m/>
    <n v="30"/>
    <n v="0"/>
    <n v="0"/>
    <n v="0"/>
  </r>
  <r>
    <x v="8"/>
    <s v="0112-01-000"/>
    <x v="11"/>
    <x v="1"/>
    <s v="08-09"/>
    <x v="1"/>
    <n v="379"/>
    <n v="29"/>
    <n v="14"/>
    <n v="3"/>
    <n v="419"/>
    <n v="0.1026252983293556"/>
    <n v="6.9212410501193311E-2"/>
    <n v="3.3412887828162291E-2"/>
  </r>
  <r>
    <x v="8"/>
    <s v="0112-01-000"/>
    <x v="11"/>
    <x v="1"/>
    <s v="08-09"/>
    <x v="2"/>
    <n v="216"/>
    <n v="21"/>
    <n v="3"/>
    <m/>
    <n v="240"/>
    <n v="0.1"/>
    <n v="8.7499999999999994E-2"/>
    <n v="1.2500000000000001E-2"/>
  </r>
  <r>
    <x v="8"/>
    <s v="0112-01-000"/>
    <x v="11"/>
    <x v="1"/>
    <s v="08-09"/>
    <x v="3"/>
    <n v="621"/>
    <n v="6"/>
    <n v="3"/>
    <m/>
    <n v="630"/>
    <n v="1.4285714285714285E-2"/>
    <n v="9.5238095238095247E-3"/>
    <n v="4.7619047619047623E-3"/>
  </r>
  <r>
    <x v="8"/>
    <s v="0112-01-000"/>
    <x v="11"/>
    <x v="1"/>
    <s v="08-09"/>
    <x v="4"/>
    <n v="7587"/>
    <n v="414"/>
    <n v="161"/>
    <n v="111"/>
    <n v="8051"/>
    <n v="7.1419699416221588E-2"/>
    <n v="5.1422183579679544E-2"/>
    <n v="1.9997515836542044E-2"/>
  </r>
  <r>
    <x v="9"/>
    <s v="0112-01-000"/>
    <x v="11"/>
    <x v="1"/>
    <s v="09-10"/>
    <x v="0"/>
    <n v="24"/>
    <m/>
    <m/>
    <m/>
    <n v="24"/>
    <n v="0"/>
    <n v="0"/>
    <n v="0"/>
  </r>
  <r>
    <x v="9"/>
    <s v="0112-01-000"/>
    <x v="11"/>
    <x v="1"/>
    <s v="09-10"/>
    <x v="1"/>
    <n v="395"/>
    <n v="46"/>
    <n v="16"/>
    <m/>
    <n v="457"/>
    <n v="0.13566739606126915"/>
    <n v="0.10065645514223195"/>
    <n v="3.5010940919037198E-2"/>
  </r>
  <r>
    <x v="9"/>
    <s v="0112-01-000"/>
    <x v="11"/>
    <x v="1"/>
    <s v="09-10"/>
    <x v="2"/>
    <n v="250"/>
    <n v="29"/>
    <n v="4"/>
    <m/>
    <n v="283"/>
    <n v="0.1166077738515901"/>
    <n v="0.10247349823321555"/>
    <n v="1.4134275618374558E-2"/>
  </r>
  <r>
    <x v="9"/>
    <s v="0112-01-000"/>
    <x v="11"/>
    <x v="1"/>
    <s v="09-10"/>
    <x v="3"/>
    <n v="631"/>
    <n v="9"/>
    <n v="5"/>
    <m/>
    <n v="645"/>
    <n v="2.1705426356589147E-2"/>
    <n v="1.3953488372093023E-2"/>
    <n v="7.7519379844961239E-3"/>
  </r>
  <r>
    <x v="9"/>
    <s v="0112-01-000"/>
    <x v="11"/>
    <x v="1"/>
    <s v="09-10"/>
    <x v="4"/>
    <n v="7680"/>
    <n v="475"/>
    <n v="191"/>
    <n v="126"/>
    <n v="8220"/>
    <n v="8.1021897810218985E-2"/>
    <n v="5.778588807785888E-2"/>
    <n v="2.3236009732360098E-2"/>
  </r>
  <r>
    <x v="10"/>
    <s v="0112-01-000"/>
    <x v="11"/>
    <x v="1"/>
    <s v="10-11"/>
    <x v="0"/>
    <n v="27"/>
    <m/>
    <m/>
    <m/>
    <n v="27"/>
    <n v="0"/>
    <n v="0"/>
    <n v="0"/>
  </r>
  <r>
    <x v="10"/>
    <s v="0112-01-000"/>
    <x v="11"/>
    <x v="1"/>
    <s v="10-11"/>
    <x v="1"/>
    <n v="395"/>
    <n v="54"/>
    <n v="12"/>
    <m/>
    <n v="461"/>
    <n v="0.14316702819956617"/>
    <n v="0.11713665943600868"/>
    <n v="2.6030368763557483E-2"/>
  </r>
  <r>
    <x v="10"/>
    <s v="0112-01-000"/>
    <x v="11"/>
    <x v="1"/>
    <s v="10-11"/>
    <x v="2"/>
    <n v="264"/>
    <n v="35"/>
    <n v="7"/>
    <n v="5"/>
    <n v="301"/>
    <n v="0.13953488372093023"/>
    <n v="0.11627906976744186"/>
    <n v="2.3255813953488372E-2"/>
  </r>
  <r>
    <x v="10"/>
    <s v="0112-01-000"/>
    <x v="11"/>
    <x v="1"/>
    <s v="10-11"/>
    <x v="3"/>
    <n v="685"/>
    <n v="21"/>
    <m/>
    <n v="8"/>
    <n v="698"/>
    <n v="3.0085959885386818E-2"/>
    <n v="3.0085959885386818E-2"/>
    <n v="0"/>
  </r>
  <r>
    <x v="10"/>
    <s v="0112-01-000"/>
    <x v="11"/>
    <x v="1"/>
    <s v="10-11"/>
    <x v="4"/>
    <n v="7726"/>
    <n v="528"/>
    <n v="240"/>
    <n v="155"/>
    <n v="8339"/>
    <n v="9.2097373785825637E-2"/>
    <n v="6.3316944477755127E-2"/>
    <n v="2.8780429308070513E-2"/>
  </r>
  <r>
    <x v="11"/>
    <s v="0112-01-000"/>
    <x v="11"/>
    <x v="1"/>
    <s v="11-12"/>
    <x v="0"/>
    <n v="23"/>
    <n v="4"/>
    <m/>
    <m/>
    <n v="27"/>
    <n v="0.14814814814814814"/>
    <n v="0.14814814814814814"/>
    <n v="0"/>
  </r>
  <r>
    <x v="11"/>
    <s v="0112-01-000"/>
    <x v="11"/>
    <x v="1"/>
    <s v="11-12"/>
    <x v="1"/>
    <n v="412"/>
    <n v="56"/>
    <n v="11"/>
    <m/>
    <n v="479"/>
    <n v="0.13987473903966596"/>
    <n v="0.11691022964509394"/>
    <n v="2.2964509394572025E-2"/>
  </r>
  <r>
    <x v="11"/>
    <s v="0112-01-000"/>
    <x v="11"/>
    <x v="1"/>
    <s v="11-12"/>
    <x v="2"/>
    <n v="275"/>
    <n v="35"/>
    <n v="14"/>
    <n v="9"/>
    <n v="315"/>
    <n v="0.15555555555555556"/>
    <n v="0.1111111111111111"/>
    <n v="4.4444444444444446E-2"/>
  </r>
  <r>
    <x v="11"/>
    <s v="0112-01-000"/>
    <x v="11"/>
    <x v="1"/>
    <s v="11-12"/>
    <x v="3"/>
    <n v="723"/>
    <n v="28"/>
    <n v="6"/>
    <n v="9"/>
    <n v="748"/>
    <n v="4.5454545454545456E-2"/>
    <n v="3.7433155080213901E-2"/>
    <n v="8.0213903743315516E-3"/>
  </r>
  <r>
    <x v="11"/>
    <s v="0112-01-000"/>
    <x v="11"/>
    <x v="1"/>
    <s v="11-12"/>
    <x v="4"/>
    <n v="7691"/>
    <n v="596"/>
    <n v="258"/>
    <n v="145"/>
    <n v="8400"/>
    <n v="0.10166666666666667"/>
    <n v="7.0952380952380947E-2"/>
    <n v="3.0714285714285715E-2"/>
  </r>
  <r>
    <x v="12"/>
    <s v="0112-01-000"/>
    <x v="11"/>
    <x v="1"/>
    <s v="12-13"/>
    <x v="0"/>
    <n v="35"/>
    <n v="4"/>
    <m/>
    <m/>
    <n v="39"/>
    <n v="0.10256410256410256"/>
    <n v="0.10256410256410256"/>
    <n v="0"/>
  </r>
  <r>
    <x v="12"/>
    <s v="0112-01-000"/>
    <x v="11"/>
    <x v="1"/>
    <s v="12-13"/>
    <x v="1"/>
    <n v="421"/>
    <n v="64"/>
    <n v="14"/>
    <m/>
    <n v="499"/>
    <n v="0.15631262525050099"/>
    <n v="0.12825651302605209"/>
    <n v="2.8056112224448898E-2"/>
  </r>
  <r>
    <x v="12"/>
    <s v="0112-01-000"/>
    <x v="11"/>
    <x v="1"/>
    <s v="12-13"/>
    <x v="2"/>
    <n v="305"/>
    <n v="26"/>
    <n v="11"/>
    <n v="5"/>
    <n v="337"/>
    <n v="0.10979228486646884"/>
    <n v="7.71513353115727E-2"/>
    <n v="3.2640949554896145E-2"/>
  </r>
  <r>
    <x v="12"/>
    <s v="0112-01-000"/>
    <x v="11"/>
    <x v="1"/>
    <s v="12-13"/>
    <x v="3"/>
    <n v="754"/>
    <n v="25"/>
    <n v="8"/>
    <n v="9"/>
    <n v="778"/>
    <n v="4.2416452442159386E-2"/>
    <n v="3.2133676092544985E-2"/>
    <n v="1.0282776349614395E-2"/>
  </r>
  <r>
    <x v="12"/>
    <s v="0112-01-000"/>
    <x v="11"/>
    <x v="1"/>
    <s v="12-13"/>
    <x v="4"/>
    <n v="7808"/>
    <n v="651"/>
    <n v="289"/>
    <n v="161"/>
    <n v="8587"/>
    <n v="0.10946780016303714"/>
    <n v="7.5812274368231042E-2"/>
    <n v="3.3655525794806102E-2"/>
  </r>
  <r>
    <x v="13"/>
    <s v="0112-01-000"/>
    <x v="11"/>
    <x v="1"/>
    <s v="13-14"/>
    <x v="0"/>
    <n v="42"/>
    <n v="4"/>
    <m/>
    <m/>
    <n v="46"/>
    <n v="8.6956521739130432E-2"/>
    <n v="8.6956521739130432E-2"/>
    <n v="0"/>
  </r>
  <r>
    <x v="13"/>
    <s v="0112-01-000"/>
    <x v="11"/>
    <x v="1"/>
    <s v="13-14"/>
    <x v="1"/>
    <n v="424"/>
    <n v="68"/>
    <n v="24"/>
    <m/>
    <n v="516"/>
    <n v="0.17829457364341086"/>
    <n v="0.13178294573643412"/>
    <n v="4.6511627906976744E-2"/>
  </r>
  <r>
    <x v="13"/>
    <s v="0112-01-000"/>
    <x v="11"/>
    <x v="1"/>
    <s v="13-14"/>
    <x v="2"/>
    <n v="358"/>
    <n v="30"/>
    <n v="15"/>
    <n v="7"/>
    <n v="396"/>
    <n v="0.11363636363636363"/>
    <n v="7.575757575757576E-2"/>
    <n v="3.787878787878788E-2"/>
  </r>
  <r>
    <x v="13"/>
    <s v="0112-01-000"/>
    <x v="11"/>
    <x v="1"/>
    <s v="13-14"/>
    <x v="3"/>
    <n v="835"/>
    <n v="48"/>
    <n v="8"/>
    <n v="8"/>
    <n v="883"/>
    <n v="6.3420158550396372E-2"/>
    <n v="5.4360135900339751E-2"/>
    <n v="9.0600226500566258E-3"/>
  </r>
  <r>
    <x v="13"/>
    <s v="0112-01-000"/>
    <x v="11"/>
    <x v="1"/>
    <s v="13-14"/>
    <x v="4"/>
    <n v="7726"/>
    <n v="726"/>
    <n v="310"/>
    <n v="157"/>
    <n v="8605"/>
    <n v="0.12039511911679256"/>
    <n v="8.4369552585705984E-2"/>
    <n v="3.6025566531086579E-2"/>
  </r>
  <r>
    <x v="14"/>
    <s v="0112-01-000"/>
    <x v="11"/>
    <x v="1"/>
    <s v="14-15"/>
    <x v="0"/>
    <n v="45"/>
    <n v="7"/>
    <m/>
    <m/>
    <n v="52"/>
    <n v="0.13461538461538461"/>
    <n v="0.13461538461538461"/>
    <n v="0"/>
  </r>
  <r>
    <x v="14"/>
    <s v="0112-01-000"/>
    <x v="11"/>
    <x v="1"/>
    <s v="14-15"/>
    <x v="1"/>
    <n v="442"/>
    <n v="70"/>
    <n v="22"/>
    <n v="7"/>
    <n v="527"/>
    <n v="0.17457305502846299"/>
    <n v="0.13282732447817835"/>
    <n v="4.1745730550284632E-2"/>
  </r>
  <r>
    <x v="14"/>
    <s v="0112-01-000"/>
    <x v="11"/>
    <x v="1"/>
    <s v="14-15"/>
    <x v="2"/>
    <n v="415"/>
    <n v="31"/>
    <n v="13"/>
    <n v="6"/>
    <n v="453"/>
    <n v="9.713024282560706E-2"/>
    <n v="6.8432671081677707E-2"/>
    <n v="2.8697571743929361E-2"/>
  </r>
  <r>
    <x v="14"/>
    <s v="0112-01-000"/>
    <x v="11"/>
    <x v="1"/>
    <s v="14-15"/>
    <x v="3"/>
    <n v="845"/>
    <n v="34"/>
    <n v="8"/>
    <n v="12"/>
    <n v="875"/>
    <n v="4.8000000000000001E-2"/>
    <n v="3.8857142857142854E-2"/>
    <n v="9.1428571428571435E-3"/>
  </r>
  <r>
    <x v="14"/>
    <s v="0112-01-000"/>
    <x v="11"/>
    <x v="1"/>
    <s v="14-15"/>
    <x v="4"/>
    <n v="7719"/>
    <n v="730"/>
    <n v="321"/>
    <n v="171"/>
    <n v="8599"/>
    <n v="0.12222351436213513"/>
    <n v="8.4893592278171878E-2"/>
    <n v="3.7329922083963255E-2"/>
  </r>
  <r>
    <x v="15"/>
    <s v="0112-01-000"/>
    <x v="11"/>
    <x v="1"/>
    <s v="15-16"/>
    <x v="0"/>
    <n v="48"/>
    <n v="3"/>
    <m/>
    <m/>
    <n v="51"/>
    <n v="5.8823529411764705E-2"/>
    <n v="5.8823529411764705E-2"/>
    <n v="0"/>
  </r>
  <r>
    <x v="15"/>
    <s v="0112-01-000"/>
    <x v="11"/>
    <x v="1"/>
    <s v="15-16"/>
    <x v="1"/>
    <n v="446"/>
    <n v="87"/>
    <n v="28"/>
    <n v="3"/>
    <n v="558"/>
    <n v="0.20609318996415771"/>
    <n v="0.15591397849462366"/>
    <n v="5.0179211469534052E-2"/>
  </r>
  <r>
    <x v="15"/>
    <s v="0112-01-000"/>
    <x v="11"/>
    <x v="1"/>
    <s v="15-16"/>
    <x v="2"/>
    <n v="432"/>
    <n v="49"/>
    <n v="11"/>
    <n v="3"/>
    <n v="489"/>
    <n v="0.12269938650306748"/>
    <n v="0.10020449897750511"/>
    <n v="2.2494887525562373E-2"/>
  </r>
  <r>
    <x v="15"/>
    <s v="0112-01-000"/>
    <x v="11"/>
    <x v="1"/>
    <s v="15-16"/>
    <x v="3"/>
    <n v="876"/>
    <n v="49"/>
    <n v="10"/>
    <n v="16"/>
    <n v="919"/>
    <n v="6.4200217627856368E-2"/>
    <n v="5.3318824809575623E-2"/>
    <n v="1.088139281828074E-2"/>
  </r>
  <r>
    <x v="15"/>
    <s v="0112-01-000"/>
    <x v="11"/>
    <x v="1"/>
    <s v="15-16"/>
    <x v="4"/>
    <n v="7731"/>
    <n v="767"/>
    <n v="333"/>
    <n v="161"/>
    <n v="8670"/>
    <n v="0.12687427912341406"/>
    <n v="8.8465974625144175E-2"/>
    <n v="3.8408304498269895E-2"/>
  </r>
  <r>
    <x v="16"/>
    <s v="0112-01-000"/>
    <x v="11"/>
    <x v="1"/>
    <s v="16-17"/>
    <x v="0"/>
    <n v="42"/>
    <m/>
    <n v="3"/>
    <m/>
    <n v="45"/>
    <n v="6.6666666666666666E-2"/>
    <n v="0"/>
    <n v="6.6666666666666666E-2"/>
  </r>
  <r>
    <x v="16"/>
    <s v="0112-01-000"/>
    <x v="11"/>
    <x v="1"/>
    <s v="16-17"/>
    <x v="1"/>
    <n v="474"/>
    <n v="93"/>
    <n v="42"/>
    <n v="3"/>
    <n v="606"/>
    <n v="0.22277227722772278"/>
    <n v="0.15346534653465346"/>
    <n v="6.9306930693069313E-2"/>
  </r>
  <r>
    <x v="16"/>
    <s v="0112-01-000"/>
    <x v="11"/>
    <x v="1"/>
    <s v="16-17"/>
    <x v="2"/>
    <n v="509"/>
    <n v="43"/>
    <n v="23"/>
    <n v="12"/>
    <n v="563"/>
    <n v="0.11722912966252221"/>
    <n v="7.6376554174067496E-2"/>
    <n v="4.0852575488454709E-2"/>
  </r>
  <r>
    <x v="16"/>
    <s v="0112-01-000"/>
    <x v="11"/>
    <x v="1"/>
    <s v="16-17"/>
    <x v="3"/>
    <n v="920"/>
    <n v="52"/>
    <n v="11"/>
    <n v="26"/>
    <n v="957"/>
    <n v="6.5830721003134793E-2"/>
    <n v="5.4336468129571575E-2"/>
    <n v="1.1494252873563218E-2"/>
  </r>
  <r>
    <x v="16"/>
    <s v="0112-01-000"/>
    <x v="11"/>
    <x v="1"/>
    <s v="16-17"/>
    <x v="4"/>
    <n v="7745"/>
    <n v="827"/>
    <n v="352"/>
    <n v="201"/>
    <n v="8723"/>
    <n v="0.13515992204516794"/>
    <n v="9.4806832511750538E-2"/>
    <n v="4.0353089533417402E-2"/>
  </r>
  <r>
    <x v="17"/>
    <s v="0112-01-000"/>
    <x v="11"/>
    <x v="1"/>
    <s v="99-00"/>
    <x v="0"/>
    <n v="8"/>
    <m/>
    <m/>
    <m/>
    <n v="8"/>
    <n v="0"/>
    <n v="0"/>
    <n v="0"/>
  </r>
  <r>
    <x v="17"/>
    <s v="0112-01-000"/>
    <x v="11"/>
    <x v="1"/>
    <s v="99-00"/>
    <x v="1"/>
    <n v="183"/>
    <n v="4"/>
    <m/>
    <m/>
    <n v="187"/>
    <n v="2.1390374331550801E-2"/>
    <n v="2.1390374331550801E-2"/>
    <n v="0"/>
  </r>
  <r>
    <x v="17"/>
    <s v="0112-01-000"/>
    <x v="11"/>
    <x v="1"/>
    <s v="99-00"/>
    <x v="2"/>
    <n v="50"/>
    <m/>
    <m/>
    <m/>
    <n v="50"/>
    <n v="0"/>
    <n v="0"/>
    <n v="0"/>
  </r>
  <r>
    <x v="17"/>
    <s v="0112-01-000"/>
    <x v="11"/>
    <x v="1"/>
    <s v="99-00"/>
    <x v="3"/>
    <n v="216"/>
    <m/>
    <m/>
    <m/>
    <n v="216"/>
    <n v="0"/>
    <n v="0"/>
    <n v="0"/>
  </r>
  <r>
    <x v="17"/>
    <s v="0112-01-000"/>
    <x v="11"/>
    <x v="1"/>
    <s v="99-00"/>
    <x v="4"/>
    <n v="6423"/>
    <n v="75"/>
    <n v="44"/>
    <n v="42"/>
    <n v="6500"/>
    <n v="1.8307692307692306E-2"/>
    <n v="1.1538461538461539E-2"/>
    <n v="6.7692307692307696E-3"/>
  </r>
  <r>
    <x v="0"/>
    <s v="0191-01-000"/>
    <x v="12"/>
    <x v="1"/>
    <s v="00-01"/>
    <x v="0"/>
    <n v="62"/>
    <m/>
    <m/>
    <m/>
    <n v="62"/>
    <n v="0"/>
    <n v="0"/>
    <n v="0"/>
  </r>
  <r>
    <x v="0"/>
    <s v="0191-01-000"/>
    <x v="12"/>
    <x v="1"/>
    <s v="00-01"/>
    <x v="1"/>
    <n v="802"/>
    <m/>
    <m/>
    <m/>
    <n v="802"/>
    <n v="0"/>
    <n v="0"/>
    <n v="0"/>
  </r>
  <r>
    <x v="0"/>
    <s v="0191-01-000"/>
    <x v="12"/>
    <x v="1"/>
    <s v="00-01"/>
    <x v="2"/>
    <n v="948"/>
    <n v="12"/>
    <n v="10"/>
    <m/>
    <n v="970"/>
    <n v="2.268041237113402E-2"/>
    <n v="1.2371134020618556E-2"/>
    <n v="1.0309278350515464E-2"/>
  </r>
  <r>
    <x v="0"/>
    <s v="0191-01-000"/>
    <x v="12"/>
    <x v="1"/>
    <s v="00-01"/>
    <x v="3"/>
    <n v="323"/>
    <m/>
    <m/>
    <m/>
    <n v="323"/>
    <n v="0"/>
    <n v="0"/>
    <n v="0"/>
  </r>
  <r>
    <x v="0"/>
    <s v="0191-01-000"/>
    <x v="12"/>
    <x v="1"/>
    <s v="00-01"/>
    <x v="4"/>
    <n v="9394"/>
    <n v="100"/>
    <n v="27"/>
    <n v="137"/>
    <n v="9384"/>
    <n v="1.3533674339300937E-2"/>
    <n v="1.0656436487638534E-2"/>
    <n v="2.8772378516624042E-3"/>
  </r>
  <r>
    <x v="1"/>
    <s v="0191-01-000"/>
    <x v="12"/>
    <x v="1"/>
    <s v="01-02"/>
    <x v="0"/>
    <n v="66"/>
    <m/>
    <m/>
    <m/>
    <n v="66"/>
    <n v="0"/>
    <n v="0"/>
    <n v="0"/>
  </r>
  <r>
    <x v="1"/>
    <s v="0191-01-000"/>
    <x v="12"/>
    <x v="1"/>
    <s v="01-02"/>
    <x v="1"/>
    <n v="829"/>
    <m/>
    <m/>
    <n v="3"/>
    <n v="826"/>
    <n v="0"/>
    <n v="0"/>
    <n v="0"/>
  </r>
  <r>
    <x v="1"/>
    <s v="0191-01-000"/>
    <x v="12"/>
    <x v="1"/>
    <s v="01-02"/>
    <x v="2"/>
    <n v="1136"/>
    <n v="15"/>
    <n v="7"/>
    <n v="6"/>
    <n v="1152"/>
    <n v="1.9097222222222224E-2"/>
    <n v="1.3020833333333334E-2"/>
    <n v="6.076388888888889E-3"/>
  </r>
  <r>
    <x v="1"/>
    <s v="0191-01-000"/>
    <x v="12"/>
    <x v="1"/>
    <s v="01-02"/>
    <x v="3"/>
    <n v="373"/>
    <m/>
    <m/>
    <m/>
    <n v="373"/>
    <n v="0"/>
    <n v="0"/>
    <n v="0"/>
  </r>
  <r>
    <x v="1"/>
    <s v="0191-01-000"/>
    <x v="12"/>
    <x v="1"/>
    <s v="01-02"/>
    <x v="4"/>
    <n v="9189"/>
    <n v="95"/>
    <n v="5"/>
    <n v="154"/>
    <n v="9135"/>
    <n v="1.0946907498631636E-2"/>
    <n v="1.0399562123700055E-2"/>
    <n v="5.4734537493158185E-4"/>
  </r>
  <r>
    <x v="2"/>
    <s v="0191-01-000"/>
    <x v="12"/>
    <x v="1"/>
    <s v="02-03"/>
    <x v="0"/>
    <n v="67"/>
    <m/>
    <m/>
    <m/>
    <n v="67"/>
    <n v="0"/>
    <n v="0"/>
    <n v="0"/>
  </r>
  <r>
    <x v="2"/>
    <s v="0191-01-000"/>
    <x v="12"/>
    <x v="1"/>
    <s v="02-03"/>
    <x v="1"/>
    <n v="814"/>
    <n v="10"/>
    <m/>
    <m/>
    <n v="824"/>
    <n v="1.2135922330097087E-2"/>
    <n v="1.2135922330097087E-2"/>
    <n v="0"/>
  </r>
  <r>
    <x v="2"/>
    <s v="0191-01-000"/>
    <x v="12"/>
    <x v="1"/>
    <s v="02-03"/>
    <x v="2"/>
    <n v="1225"/>
    <n v="6"/>
    <n v="7"/>
    <n v="5"/>
    <n v="1233"/>
    <n v="1.0543390105433901E-2"/>
    <n v="4.8661800486618006E-3"/>
    <n v="5.6772100567721003E-3"/>
  </r>
  <r>
    <x v="2"/>
    <s v="0191-01-000"/>
    <x v="12"/>
    <x v="1"/>
    <s v="02-03"/>
    <x v="3"/>
    <n v="419"/>
    <m/>
    <m/>
    <m/>
    <n v="419"/>
    <n v="0"/>
    <n v="0"/>
    <n v="0"/>
  </r>
  <r>
    <x v="2"/>
    <s v="0191-01-000"/>
    <x v="12"/>
    <x v="1"/>
    <s v="02-03"/>
    <x v="4"/>
    <n v="8861"/>
    <n v="94"/>
    <n v="15"/>
    <n v="163"/>
    <n v="8807"/>
    <n v="1.237651867832406E-2"/>
    <n v="1.0673328034517997E-2"/>
    <n v="1.7031906438060634E-3"/>
  </r>
  <r>
    <x v="3"/>
    <s v="0191-01-000"/>
    <x v="12"/>
    <x v="1"/>
    <s v="03-04"/>
    <x v="0"/>
    <n v="68"/>
    <m/>
    <m/>
    <m/>
    <n v="68"/>
    <n v="0"/>
    <n v="0"/>
    <n v="0"/>
  </r>
  <r>
    <x v="3"/>
    <s v="0191-01-000"/>
    <x v="12"/>
    <x v="1"/>
    <s v="03-04"/>
    <x v="1"/>
    <n v="843"/>
    <n v="17"/>
    <m/>
    <m/>
    <n v="860"/>
    <n v="1.9767441860465116E-2"/>
    <n v="1.9767441860465116E-2"/>
    <n v="0"/>
  </r>
  <r>
    <x v="3"/>
    <s v="0191-01-000"/>
    <x v="12"/>
    <x v="1"/>
    <s v="03-04"/>
    <x v="2"/>
    <n v="1289"/>
    <n v="15"/>
    <n v="13"/>
    <n v="8"/>
    <n v="1309"/>
    <n v="2.1390374331550801E-2"/>
    <n v="1.145912910618793E-2"/>
    <n v="9.9312452253628725E-3"/>
  </r>
  <r>
    <x v="3"/>
    <s v="0191-01-000"/>
    <x v="12"/>
    <x v="1"/>
    <s v="03-04"/>
    <x v="3"/>
    <n v="483"/>
    <m/>
    <m/>
    <m/>
    <n v="483"/>
    <n v="0"/>
    <n v="0"/>
    <n v="0"/>
  </r>
  <r>
    <x v="3"/>
    <s v="0191-01-000"/>
    <x v="12"/>
    <x v="1"/>
    <s v="03-04"/>
    <x v="4"/>
    <n v="8537"/>
    <n v="159"/>
    <n v="14"/>
    <n v="153"/>
    <n v="8557"/>
    <n v="2.0217365899263762E-2"/>
    <n v="1.8581278485450509E-2"/>
    <n v="1.6360874138132524E-3"/>
  </r>
  <r>
    <x v="4"/>
    <s v="0191-01-000"/>
    <x v="12"/>
    <x v="1"/>
    <s v="04-05"/>
    <x v="0"/>
    <n v="50"/>
    <m/>
    <m/>
    <m/>
    <n v="50"/>
    <n v="0"/>
    <n v="0"/>
    <n v="0"/>
  </r>
  <r>
    <x v="4"/>
    <s v="0191-01-000"/>
    <x v="12"/>
    <x v="1"/>
    <s v="04-05"/>
    <x v="1"/>
    <n v="829"/>
    <n v="18"/>
    <m/>
    <m/>
    <n v="847"/>
    <n v="2.1251475796930343E-2"/>
    <n v="2.1251475796930343E-2"/>
    <n v="0"/>
  </r>
  <r>
    <x v="4"/>
    <s v="0191-01-000"/>
    <x v="12"/>
    <x v="1"/>
    <s v="04-05"/>
    <x v="2"/>
    <n v="1314"/>
    <n v="21"/>
    <n v="6"/>
    <n v="10"/>
    <n v="1331"/>
    <n v="2.02854996243426E-2"/>
    <n v="1.5777610818933134E-2"/>
    <n v="4.5078888054094664E-3"/>
  </r>
  <r>
    <x v="4"/>
    <s v="0191-01-000"/>
    <x v="12"/>
    <x v="1"/>
    <s v="04-05"/>
    <x v="3"/>
    <n v="601"/>
    <m/>
    <m/>
    <m/>
    <n v="601"/>
    <n v="0"/>
    <n v="0"/>
    <n v="0"/>
  </r>
  <r>
    <x v="4"/>
    <s v="0191-01-000"/>
    <x v="12"/>
    <x v="1"/>
    <s v="04-05"/>
    <x v="4"/>
    <n v="8094"/>
    <n v="196"/>
    <n v="21"/>
    <n v="131"/>
    <n v="8180"/>
    <n v="2.6528117359413204E-2"/>
    <n v="2.3960880195599023E-2"/>
    <n v="2.567237163814181E-3"/>
  </r>
  <r>
    <x v="5"/>
    <s v="0191-01-000"/>
    <x v="12"/>
    <x v="1"/>
    <s v="05-06"/>
    <x v="0"/>
    <n v="64"/>
    <m/>
    <m/>
    <m/>
    <n v="64"/>
    <n v="0"/>
    <n v="0"/>
    <n v="0"/>
  </r>
  <r>
    <x v="5"/>
    <s v="0191-01-000"/>
    <x v="12"/>
    <x v="1"/>
    <s v="05-06"/>
    <x v="1"/>
    <n v="879"/>
    <n v="3"/>
    <n v="3"/>
    <m/>
    <n v="885"/>
    <n v="6.7796610169491523E-3"/>
    <n v="3.3898305084745762E-3"/>
    <n v="3.3898305084745762E-3"/>
  </r>
  <r>
    <x v="5"/>
    <s v="0191-01-000"/>
    <x v="12"/>
    <x v="1"/>
    <s v="05-06"/>
    <x v="2"/>
    <n v="1384"/>
    <n v="10"/>
    <n v="22"/>
    <n v="6"/>
    <n v="1410"/>
    <n v="2.2695035460992909E-2"/>
    <n v="7.0921985815602835E-3"/>
    <n v="1.5602836879432624E-2"/>
  </r>
  <r>
    <x v="5"/>
    <s v="0191-01-000"/>
    <x v="12"/>
    <x v="1"/>
    <s v="05-06"/>
    <x v="3"/>
    <n v="725"/>
    <m/>
    <n v="8"/>
    <m/>
    <n v="733"/>
    <n v="1.0914051841746248E-2"/>
    <n v="0"/>
    <n v="1.0914051841746248E-2"/>
  </r>
  <r>
    <x v="5"/>
    <s v="0191-01-000"/>
    <x v="12"/>
    <x v="1"/>
    <s v="05-06"/>
    <x v="4"/>
    <n v="7637"/>
    <n v="181"/>
    <n v="41"/>
    <n v="120"/>
    <n v="7739"/>
    <n v="2.8685876728259466E-2"/>
    <n v="2.3388034629797133E-2"/>
    <n v="5.2978420984623334E-3"/>
  </r>
  <r>
    <x v="6"/>
    <s v="0191-01-000"/>
    <x v="12"/>
    <x v="1"/>
    <s v="06-07"/>
    <x v="0"/>
    <n v="78"/>
    <m/>
    <m/>
    <m/>
    <n v="78"/>
    <n v="0"/>
    <n v="0"/>
    <n v="0"/>
  </r>
  <r>
    <x v="6"/>
    <s v="0191-01-000"/>
    <x v="12"/>
    <x v="1"/>
    <s v="06-07"/>
    <x v="1"/>
    <n v="874"/>
    <n v="10"/>
    <n v="4"/>
    <m/>
    <n v="888"/>
    <n v="1.5765765765765764E-2"/>
    <n v="1.1261261261261261E-2"/>
    <n v="4.5045045045045045E-3"/>
  </r>
  <r>
    <x v="6"/>
    <s v="0191-01-000"/>
    <x v="12"/>
    <x v="1"/>
    <s v="06-07"/>
    <x v="2"/>
    <n v="1527"/>
    <n v="16"/>
    <n v="33"/>
    <n v="10"/>
    <n v="1566"/>
    <n v="3.1289910600255426E-2"/>
    <n v="1.0217113665389528E-2"/>
    <n v="2.1072796934865901E-2"/>
  </r>
  <r>
    <x v="6"/>
    <s v="0191-01-000"/>
    <x v="12"/>
    <x v="1"/>
    <s v="06-07"/>
    <x v="3"/>
    <n v="793"/>
    <n v="3"/>
    <n v="5"/>
    <m/>
    <n v="801"/>
    <n v="9.9875156054931337E-3"/>
    <n v="3.7453183520599251E-3"/>
    <n v="6.2421972534332081E-3"/>
  </r>
  <r>
    <x v="6"/>
    <s v="0191-01-000"/>
    <x v="12"/>
    <x v="1"/>
    <s v="06-07"/>
    <x v="4"/>
    <n v="7319"/>
    <n v="220"/>
    <n v="113"/>
    <n v="115"/>
    <n v="7537"/>
    <n v="4.4182035292556723E-2"/>
    <n v="2.918933262571315E-2"/>
    <n v="1.4992702666843572E-2"/>
  </r>
  <r>
    <x v="7"/>
    <s v="0191-01-000"/>
    <x v="12"/>
    <x v="1"/>
    <s v="07-08"/>
    <x v="0"/>
    <n v="80"/>
    <m/>
    <m/>
    <m/>
    <n v="80"/>
    <n v="0"/>
    <n v="0"/>
    <n v="0"/>
  </r>
  <r>
    <x v="7"/>
    <s v="0191-01-000"/>
    <x v="12"/>
    <x v="1"/>
    <s v="07-08"/>
    <x v="1"/>
    <n v="899"/>
    <n v="17"/>
    <n v="3"/>
    <m/>
    <n v="919"/>
    <n v="2.176278563656148E-2"/>
    <n v="1.8498367791077257E-2"/>
    <n v="3.2644178454842221E-3"/>
  </r>
  <r>
    <x v="7"/>
    <s v="0191-01-000"/>
    <x v="12"/>
    <x v="1"/>
    <s v="07-08"/>
    <x v="2"/>
    <n v="1624"/>
    <n v="20"/>
    <n v="24"/>
    <n v="7"/>
    <n v="1661"/>
    <n v="2.6490066225165563E-2"/>
    <n v="1.2040939193257074E-2"/>
    <n v="1.4449127031908489E-2"/>
  </r>
  <r>
    <x v="7"/>
    <s v="0191-01-000"/>
    <x v="12"/>
    <x v="1"/>
    <s v="07-08"/>
    <x v="3"/>
    <n v="849"/>
    <n v="8"/>
    <n v="5"/>
    <m/>
    <n v="862"/>
    <n v="1.5081206496519721E-2"/>
    <n v="9.2807424593967514E-3"/>
    <n v="5.8004640371229696E-3"/>
  </r>
  <r>
    <x v="7"/>
    <s v="0191-01-000"/>
    <x v="12"/>
    <x v="1"/>
    <s v="07-08"/>
    <x v="4"/>
    <n v="6937"/>
    <n v="271"/>
    <n v="127"/>
    <n v="116"/>
    <n v="7219"/>
    <n v="5.5132289790829757E-2"/>
    <n v="3.7539825460590107E-2"/>
    <n v="1.7592464330239647E-2"/>
  </r>
  <r>
    <x v="8"/>
    <s v="0191-01-000"/>
    <x v="12"/>
    <x v="1"/>
    <s v="08-09"/>
    <x v="0"/>
    <n v="88"/>
    <m/>
    <m/>
    <m/>
    <n v="88"/>
    <n v="0"/>
    <n v="0"/>
    <n v="0"/>
  </r>
  <r>
    <x v="8"/>
    <s v="0191-01-000"/>
    <x v="12"/>
    <x v="1"/>
    <s v="08-09"/>
    <x v="1"/>
    <n v="894"/>
    <n v="45"/>
    <n v="6"/>
    <n v="30"/>
    <n v="915"/>
    <n v="5.5737704918032788E-2"/>
    <n v="4.9180327868852458E-2"/>
    <n v="6.5573770491803279E-3"/>
  </r>
  <r>
    <x v="8"/>
    <s v="0191-01-000"/>
    <x v="12"/>
    <x v="1"/>
    <s v="08-09"/>
    <x v="2"/>
    <n v="1691"/>
    <n v="56"/>
    <n v="36"/>
    <n v="57"/>
    <n v="1726"/>
    <n v="5.3302433371958287E-2"/>
    <n v="3.2444959443800693E-2"/>
    <n v="2.085747392815759E-2"/>
  </r>
  <r>
    <x v="8"/>
    <s v="0191-01-000"/>
    <x v="12"/>
    <x v="1"/>
    <s v="08-09"/>
    <x v="3"/>
    <n v="934"/>
    <n v="30"/>
    <n v="9"/>
    <n v="12"/>
    <n v="961"/>
    <n v="4.0582726326742979E-2"/>
    <n v="3.1217481789802288E-2"/>
    <n v="9.3652445369406864E-3"/>
  </r>
  <r>
    <x v="8"/>
    <s v="0191-01-000"/>
    <x v="12"/>
    <x v="1"/>
    <s v="08-09"/>
    <x v="4"/>
    <n v="6554"/>
    <n v="426"/>
    <n v="156"/>
    <n v="267"/>
    <n v="6869"/>
    <n v="8.4728490318823707E-2"/>
    <n v="6.2017760955015287E-2"/>
    <n v="2.2710729363808413E-2"/>
  </r>
  <r>
    <x v="9"/>
    <s v="0191-01-000"/>
    <x v="12"/>
    <x v="1"/>
    <s v="09-10"/>
    <x v="0"/>
    <n v="93"/>
    <n v="3"/>
    <m/>
    <m/>
    <n v="96"/>
    <n v="3.125E-2"/>
    <n v="3.125E-2"/>
    <n v="0"/>
  </r>
  <r>
    <x v="9"/>
    <s v="0191-01-000"/>
    <x v="12"/>
    <x v="1"/>
    <s v="09-10"/>
    <x v="1"/>
    <n v="892"/>
    <n v="75"/>
    <n v="8"/>
    <n v="34"/>
    <n v="941"/>
    <n v="8.8204038257173226E-2"/>
    <n v="7.970244420828905E-2"/>
    <n v="8.5015940488841653E-3"/>
  </r>
  <r>
    <x v="9"/>
    <s v="0191-01-000"/>
    <x v="12"/>
    <x v="1"/>
    <s v="09-10"/>
    <x v="2"/>
    <n v="1701"/>
    <n v="100"/>
    <n v="37"/>
    <n v="56"/>
    <n v="1782"/>
    <n v="7.6879910213243544E-2"/>
    <n v="5.6116722783389451E-2"/>
    <n v="2.0763187429854096E-2"/>
  </r>
  <r>
    <x v="9"/>
    <s v="0191-01-000"/>
    <x v="12"/>
    <x v="1"/>
    <s v="09-10"/>
    <x v="3"/>
    <n v="1062"/>
    <n v="52"/>
    <n v="7"/>
    <n v="17"/>
    <n v="1104"/>
    <n v="5.3442028985507248E-2"/>
    <n v="4.710144927536232E-2"/>
    <n v="6.3405797101449279E-3"/>
  </r>
  <r>
    <x v="9"/>
    <s v="0191-01-000"/>
    <x v="12"/>
    <x v="1"/>
    <s v="09-10"/>
    <x v="4"/>
    <n v="6301"/>
    <n v="569"/>
    <n v="164"/>
    <n v="292"/>
    <n v="6742"/>
    <n v="0.10872144764164936"/>
    <n v="8.4396321566300794E-2"/>
    <n v="2.432512607534856E-2"/>
  </r>
  <r>
    <x v="10"/>
    <s v="0191-01-000"/>
    <x v="12"/>
    <x v="1"/>
    <s v="10-11"/>
    <x v="0"/>
    <n v="95"/>
    <n v="7"/>
    <m/>
    <m/>
    <n v="102"/>
    <n v="6.8627450980392163E-2"/>
    <n v="6.8627450980392163E-2"/>
    <n v="0"/>
  </r>
  <r>
    <x v="10"/>
    <s v="0191-01-000"/>
    <x v="12"/>
    <x v="1"/>
    <s v="10-11"/>
    <x v="1"/>
    <n v="923"/>
    <n v="69"/>
    <n v="4"/>
    <n v="47"/>
    <n v="949"/>
    <n v="7.6923076923076927E-2"/>
    <n v="7.2708113804004215E-2"/>
    <n v="4.2149631190727078E-3"/>
  </r>
  <r>
    <x v="10"/>
    <s v="0191-01-000"/>
    <x v="12"/>
    <x v="1"/>
    <s v="10-11"/>
    <x v="2"/>
    <n v="1769"/>
    <n v="133"/>
    <n v="39"/>
    <n v="70"/>
    <n v="1871"/>
    <n v="9.192944949225014E-2"/>
    <n v="7.1084981293425969E-2"/>
    <n v="2.084446819882416E-2"/>
  </r>
  <r>
    <x v="10"/>
    <s v="0191-01-000"/>
    <x v="12"/>
    <x v="1"/>
    <s v="10-11"/>
    <x v="3"/>
    <n v="1157"/>
    <n v="57"/>
    <n v="9"/>
    <n v="21"/>
    <n v="1202"/>
    <n v="5.4908485856905158E-2"/>
    <n v="4.7420965058236272E-2"/>
    <n v="7.4875207986688855E-3"/>
  </r>
  <r>
    <x v="10"/>
    <s v="0191-01-000"/>
    <x v="12"/>
    <x v="1"/>
    <s v="10-11"/>
    <x v="4"/>
    <n v="5975"/>
    <n v="670"/>
    <n v="186"/>
    <n v="296"/>
    <n v="6535"/>
    <n v="0.13098699311400153"/>
    <n v="0.10252486610558531"/>
    <n v="2.8462127008416219E-2"/>
  </r>
  <r>
    <x v="11"/>
    <s v="0191-01-000"/>
    <x v="12"/>
    <x v="1"/>
    <s v="11-12"/>
    <x v="0"/>
    <n v="100"/>
    <n v="12"/>
    <m/>
    <n v="3"/>
    <n v="109"/>
    <n v="0.11009174311926606"/>
    <n v="0.11009174311926606"/>
    <n v="0"/>
  </r>
  <r>
    <x v="11"/>
    <s v="0191-01-000"/>
    <x v="12"/>
    <x v="1"/>
    <s v="11-12"/>
    <x v="1"/>
    <n v="916"/>
    <n v="81"/>
    <n v="4"/>
    <n v="55"/>
    <n v="946"/>
    <n v="8.9852008456659624E-2"/>
    <n v="8.5623678646934459E-2"/>
    <n v="4.2283298097251587E-3"/>
  </r>
  <r>
    <x v="11"/>
    <s v="0191-01-000"/>
    <x v="12"/>
    <x v="1"/>
    <s v="11-12"/>
    <x v="2"/>
    <n v="1827"/>
    <n v="161"/>
    <n v="55"/>
    <n v="84"/>
    <n v="1959"/>
    <n v="0.11026033690658499"/>
    <n v="8.2184788157223077E-2"/>
    <n v="2.8075548749361919E-2"/>
  </r>
  <r>
    <x v="11"/>
    <s v="0191-01-000"/>
    <x v="12"/>
    <x v="1"/>
    <s v="11-12"/>
    <x v="3"/>
    <n v="1247"/>
    <n v="72"/>
    <n v="4"/>
    <n v="33"/>
    <n v="1290"/>
    <n v="5.8914728682170542E-2"/>
    <n v="5.5813953488372092E-2"/>
    <n v="3.1007751937984496E-3"/>
  </r>
  <r>
    <x v="11"/>
    <s v="0191-01-000"/>
    <x v="12"/>
    <x v="1"/>
    <s v="11-12"/>
    <x v="4"/>
    <n v="5682"/>
    <n v="765"/>
    <n v="173"/>
    <n v="306"/>
    <n v="6314"/>
    <n v="0.14855875831485588"/>
    <n v="0.12115932847640165"/>
    <n v="2.7399429838454229E-2"/>
  </r>
  <r>
    <x v="12"/>
    <s v="0191-01-000"/>
    <x v="12"/>
    <x v="1"/>
    <s v="12-13"/>
    <x v="0"/>
    <n v="105"/>
    <n v="12"/>
    <m/>
    <m/>
    <n v="117"/>
    <n v="0.10256410256410256"/>
    <n v="0.10256410256410256"/>
    <n v="0"/>
  </r>
  <r>
    <x v="12"/>
    <s v="0191-01-000"/>
    <x v="12"/>
    <x v="1"/>
    <s v="12-13"/>
    <x v="1"/>
    <n v="914"/>
    <n v="102"/>
    <m/>
    <n v="83"/>
    <n v="933"/>
    <n v="0.10932475884244373"/>
    <n v="0.10932475884244373"/>
    <n v="0"/>
  </r>
  <r>
    <x v="12"/>
    <s v="0191-01-000"/>
    <x v="12"/>
    <x v="1"/>
    <s v="12-13"/>
    <x v="2"/>
    <n v="2025"/>
    <n v="150"/>
    <n v="56"/>
    <n v="90"/>
    <n v="2141"/>
    <n v="9.6216721158337223E-2"/>
    <n v="7.0060719290051379E-2"/>
    <n v="2.6156001868285848E-2"/>
  </r>
  <r>
    <x v="12"/>
    <s v="0191-01-000"/>
    <x v="12"/>
    <x v="1"/>
    <s v="12-13"/>
    <x v="3"/>
    <n v="1289"/>
    <n v="74"/>
    <n v="3"/>
    <n v="23"/>
    <n v="1343"/>
    <n v="5.7334326135517498E-2"/>
    <n v="5.5100521221146684E-2"/>
    <n v="2.2338049143708115E-3"/>
  </r>
  <r>
    <x v="12"/>
    <s v="0191-01-000"/>
    <x v="12"/>
    <x v="1"/>
    <s v="12-13"/>
    <x v="4"/>
    <n v="5377"/>
    <n v="810"/>
    <n v="166"/>
    <n v="298"/>
    <n v="6055"/>
    <n v="0.16118909991742361"/>
    <n v="0.13377374071015691"/>
    <n v="2.7415359207266721E-2"/>
  </r>
  <r>
    <x v="13"/>
    <s v="0191-01-000"/>
    <x v="12"/>
    <x v="1"/>
    <s v="13-14"/>
    <x v="0"/>
    <n v="103"/>
    <n v="15"/>
    <m/>
    <m/>
    <n v="118"/>
    <n v="0.1271186440677966"/>
    <n v="0.1271186440677966"/>
    <n v="0"/>
  </r>
  <r>
    <x v="13"/>
    <s v="0191-01-000"/>
    <x v="12"/>
    <x v="1"/>
    <s v="13-14"/>
    <x v="1"/>
    <n v="897"/>
    <n v="109"/>
    <n v="3"/>
    <n v="76"/>
    <n v="933"/>
    <n v="0.12004287245444802"/>
    <n v="0.11682743837084673"/>
    <n v="3.2154340836012861E-3"/>
  </r>
  <r>
    <x v="13"/>
    <s v="0191-01-000"/>
    <x v="12"/>
    <x v="1"/>
    <s v="13-14"/>
    <x v="2"/>
    <n v="2153"/>
    <n v="203"/>
    <n v="45"/>
    <n v="98"/>
    <n v="2303"/>
    <n v="0.10768562744246635"/>
    <n v="8.8145896656534953E-2"/>
    <n v="1.9539730785931395E-2"/>
  </r>
  <r>
    <x v="13"/>
    <s v="0191-01-000"/>
    <x v="12"/>
    <x v="1"/>
    <s v="13-14"/>
    <x v="3"/>
    <n v="1426"/>
    <n v="92"/>
    <n v="3"/>
    <n v="41"/>
    <n v="1480"/>
    <n v="6.4189189189189186E-2"/>
    <n v="6.2162162162162166E-2"/>
    <n v="2.0270270270270271E-3"/>
  </r>
  <r>
    <x v="13"/>
    <s v="0191-01-000"/>
    <x v="12"/>
    <x v="1"/>
    <s v="13-14"/>
    <x v="4"/>
    <n v="4987"/>
    <n v="914"/>
    <n v="159"/>
    <n v="277"/>
    <n v="5783"/>
    <n v="0.18554383537956079"/>
    <n v="0.15804945530001729"/>
    <n v="2.7494380079543489E-2"/>
  </r>
  <r>
    <x v="14"/>
    <s v="0191-01-000"/>
    <x v="12"/>
    <x v="1"/>
    <s v="14-15"/>
    <x v="0"/>
    <n v="97"/>
    <n v="22"/>
    <m/>
    <m/>
    <n v="119"/>
    <n v="0.18487394957983194"/>
    <n v="0.18487394957983194"/>
    <n v="0"/>
  </r>
  <r>
    <x v="14"/>
    <s v="0191-01-000"/>
    <x v="12"/>
    <x v="1"/>
    <s v="14-15"/>
    <x v="1"/>
    <n v="912"/>
    <n v="136"/>
    <n v="3"/>
    <n v="73"/>
    <n v="978"/>
    <n v="0.14212678936605316"/>
    <n v="0.13905930470347649"/>
    <n v="3.0674846625766872E-3"/>
  </r>
  <r>
    <x v="14"/>
    <s v="0191-01-000"/>
    <x v="12"/>
    <x v="1"/>
    <s v="14-15"/>
    <x v="2"/>
    <n v="2254"/>
    <n v="255"/>
    <n v="50"/>
    <n v="81"/>
    <n v="2478"/>
    <n v="0.12308313155770782"/>
    <n v="0.10290556900726393"/>
    <n v="2.0177562550443905E-2"/>
  </r>
  <r>
    <x v="14"/>
    <s v="0191-01-000"/>
    <x v="12"/>
    <x v="1"/>
    <s v="14-15"/>
    <x v="3"/>
    <n v="1508"/>
    <n v="100"/>
    <m/>
    <n v="44"/>
    <n v="1564"/>
    <n v="6.3938618925831206E-2"/>
    <n v="6.3938618925831206E-2"/>
    <n v="0"/>
  </r>
  <r>
    <x v="14"/>
    <s v="0191-01-000"/>
    <x v="12"/>
    <x v="1"/>
    <s v="14-15"/>
    <x v="4"/>
    <n v="4678"/>
    <n v="1017"/>
    <n v="172"/>
    <n v="246"/>
    <n v="5621"/>
    <n v="0.21152819782956769"/>
    <n v="0.18092866038071517"/>
    <n v="3.0599537448852517E-2"/>
  </r>
  <r>
    <x v="15"/>
    <s v="0191-01-000"/>
    <x v="12"/>
    <x v="1"/>
    <s v="15-16"/>
    <x v="0"/>
    <n v="93"/>
    <n v="28"/>
    <m/>
    <m/>
    <n v="121"/>
    <n v="0.23140495867768596"/>
    <n v="0.23140495867768596"/>
    <n v="0"/>
  </r>
  <r>
    <x v="15"/>
    <s v="0191-01-000"/>
    <x v="12"/>
    <x v="1"/>
    <s v="15-16"/>
    <x v="1"/>
    <n v="907"/>
    <n v="160"/>
    <n v="6"/>
    <n v="64"/>
    <n v="1009"/>
    <n v="0.16451932606541131"/>
    <n v="0.15857284440039643"/>
    <n v="5.9464816650148661E-3"/>
  </r>
  <r>
    <x v="15"/>
    <s v="0191-01-000"/>
    <x v="12"/>
    <x v="1"/>
    <s v="15-16"/>
    <x v="2"/>
    <n v="2286"/>
    <n v="307"/>
    <n v="59"/>
    <n v="73"/>
    <n v="2579"/>
    <n v="0.14191547111283442"/>
    <n v="0.11903838697169446"/>
    <n v="2.2877084141139977E-2"/>
  </r>
  <r>
    <x v="15"/>
    <s v="0191-01-000"/>
    <x v="12"/>
    <x v="1"/>
    <s v="15-16"/>
    <x v="3"/>
    <n v="1576"/>
    <n v="118"/>
    <n v="3"/>
    <n v="46"/>
    <n v="1651"/>
    <n v="7.3288915808600849E-2"/>
    <n v="7.1471835251362817E-2"/>
    <n v="1.8170805572380376E-3"/>
  </r>
  <r>
    <x v="15"/>
    <s v="0191-01-000"/>
    <x v="12"/>
    <x v="1"/>
    <s v="15-16"/>
    <x v="4"/>
    <n v="4338"/>
    <n v="1160"/>
    <n v="184"/>
    <n v="181"/>
    <n v="5501"/>
    <n v="0.2443192146882385"/>
    <n v="0.2108707507725868"/>
    <n v="3.3448463915651698E-2"/>
  </r>
  <r>
    <x v="16"/>
    <s v="0191-01-000"/>
    <x v="12"/>
    <x v="1"/>
    <s v="16-17"/>
    <x v="0"/>
    <n v="90"/>
    <n v="25"/>
    <m/>
    <m/>
    <n v="115"/>
    <n v="0.21739130434782608"/>
    <n v="0.21739130434782608"/>
    <n v="0"/>
  </r>
  <r>
    <x v="16"/>
    <s v="0191-01-000"/>
    <x v="12"/>
    <x v="1"/>
    <s v="16-17"/>
    <x v="1"/>
    <n v="916"/>
    <n v="163"/>
    <n v="4"/>
    <n v="62"/>
    <n v="1021"/>
    <n v="0.16356513222331048"/>
    <n v="0.15964740450538686"/>
    <n v="3.9177277179236044E-3"/>
  </r>
  <r>
    <x v="16"/>
    <s v="0191-01-000"/>
    <x v="12"/>
    <x v="1"/>
    <s v="16-17"/>
    <x v="2"/>
    <n v="2456"/>
    <n v="304"/>
    <n v="66"/>
    <n v="74"/>
    <n v="2752"/>
    <n v="0.13444767441860464"/>
    <n v="0.11046511627906977"/>
    <n v="2.3982558139534885E-2"/>
  </r>
  <r>
    <x v="16"/>
    <s v="0191-01-000"/>
    <x v="12"/>
    <x v="1"/>
    <s v="16-17"/>
    <x v="3"/>
    <n v="1659"/>
    <n v="106"/>
    <n v="8"/>
    <n v="42"/>
    <n v="1731"/>
    <n v="6.5857885615251299E-2"/>
    <n v="6.1236279607163491E-2"/>
    <n v="4.6216060080878103E-3"/>
  </r>
  <r>
    <x v="16"/>
    <s v="0191-01-000"/>
    <x v="12"/>
    <x v="1"/>
    <s v="16-17"/>
    <x v="4"/>
    <n v="4126"/>
    <n v="1216"/>
    <n v="160"/>
    <n v="188"/>
    <n v="5314"/>
    <n v="0.25893865261573201"/>
    <n v="0.22882950696273993"/>
    <n v="3.0109145652992095E-2"/>
  </r>
  <r>
    <x v="17"/>
    <s v="0191-01-000"/>
    <x v="12"/>
    <x v="1"/>
    <s v="99-00"/>
    <x v="0"/>
    <n v="60"/>
    <m/>
    <m/>
    <m/>
    <n v="60"/>
    <n v="0"/>
    <n v="0"/>
    <n v="0"/>
  </r>
  <r>
    <x v="17"/>
    <s v="0191-01-000"/>
    <x v="12"/>
    <x v="1"/>
    <s v="99-00"/>
    <x v="1"/>
    <n v="802"/>
    <n v="3"/>
    <m/>
    <n v="3"/>
    <n v="802"/>
    <n v="3.740648379052369E-3"/>
    <n v="3.740648379052369E-3"/>
    <n v="0"/>
  </r>
  <r>
    <x v="17"/>
    <s v="0191-01-000"/>
    <x v="12"/>
    <x v="1"/>
    <s v="99-00"/>
    <x v="2"/>
    <n v="843"/>
    <n v="3"/>
    <n v="6"/>
    <n v="3"/>
    <n v="849"/>
    <n v="1.0600706713780919E-2"/>
    <n v="3.5335689045936395E-3"/>
    <n v="7.0671378091872791E-3"/>
  </r>
  <r>
    <x v="17"/>
    <s v="0191-01-000"/>
    <x v="12"/>
    <x v="1"/>
    <s v="99-00"/>
    <x v="3"/>
    <n v="282"/>
    <m/>
    <m/>
    <m/>
    <n v="282"/>
    <n v="0"/>
    <n v="0"/>
    <n v="0"/>
  </r>
  <r>
    <x v="17"/>
    <s v="0191-01-000"/>
    <x v="12"/>
    <x v="1"/>
    <s v="99-00"/>
    <x v="4"/>
    <n v="9641"/>
    <n v="69"/>
    <n v="11"/>
    <n v="96"/>
    <n v="9625"/>
    <n v="8.3116883116883117E-3"/>
    <n v="7.1688311688311692E-3"/>
    <n v="1.1428571428571429E-3"/>
  </r>
  <r>
    <x v="0"/>
    <s v="0192-01-000"/>
    <x v="13"/>
    <x v="1"/>
    <s v="00-01"/>
    <x v="0"/>
    <n v="5"/>
    <m/>
    <m/>
    <m/>
    <n v="5"/>
    <n v="0"/>
    <n v="0"/>
    <n v="0"/>
  </r>
  <r>
    <x v="0"/>
    <s v="0192-01-000"/>
    <x v="13"/>
    <x v="1"/>
    <s v="00-01"/>
    <x v="1"/>
    <n v="91"/>
    <m/>
    <m/>
    <m/>
    <n v="91"/>
    <n v="0"/>
    <n v="0"/>
    <n v="0"/>
  </r>
  <r>
    <x v="0"/>
    <s v="0192-01-000"/>
    <x v="13"/>
    <x v="1"/>
    <s v="00-01"/>
    <x v="2"/>
    <n v="47"/>
    <n v="3"/>
    <m/>
    <m/>
    <n v="50"/>
    <n v="0.06"/>
    <n v="0.06"/>
    <n v="0"/>
  </r>
  <r>
    <x v="0"/>
    <s v="0192-01-000"/>
    <x v="13"/>
    <x v="1"/>
    <s v="00-01"/>
    <x v="3"/>
    <n v="47"/>
    <m/>
    <m/>
    <m/>
    <n v="47"/>
    <n v="0"/>
    <n v="0"/>
    <n v="0"/>
  </r>
  <r>
    <x v="0"/>
    <s v="0192-01-000"/>
    <x v="13"/>
    <x v="1"/>
    <s v="00-01"/>
    <x v="4"/>
    <n v="4602"/>
    <n v="16"/>
    <m/>
    <n v="56"/>
    <n v="4562"/>
    <n v="3.5072336694432268E-3"/>
    <n v="3.5072336694432268E-3"/>
    <n v="0"/>
  </r>
  <r>
    <x v="1"/>
    <s v="0192-01-000"/>
    <x v="13"/>
    <x v="1"/>
    <s v="01-02"/>
    <x v="0"/>
    <n v="8"/>
    <m/>
    <m/>
    <m/>
    <n v="8"/>
    <n v="0"/>
    <n v="0"/>
    <n v="0"/>
  </r>
  <r>
    <x v="1"/>
    <s v="0192-01-000"/>
    <x v="13"/>
    <x v="1"/>
    <s v="01-02"/>
    <x v="1"/>
    <n v="79"/>
    <m/>
    <m/>
    <m/>
    <n v="79"/>
    <n v="0"/>
    <n v="0"/>
    <n v="0"/>
  </r>
  <r>
    <x v="1"/>
    <s v="0192-01-000"/>
    <x v="13"/>
    <x v="1"/>
    <s v="01-02"/>
    <x v="2"/>
    <n v="59"/>
    <m/>
    <m/>
    <m/>
    <n v="59"/>
    <n v="0"/>
    <n v="0"/>
    <n v="0"/>
  </r>
  <r>
    <x v="1"/>
    <s v="0192-01-000"/>
    <x v="13"/>
    <x v="1"/>
    <s v="01-02"/>
    <x v="3"/>
    <n v="61"/>
    <m/>
    <m/>
    <m/>
    <n v="61"/>
    <n v="0"/>
    <n v="0"/>
    <n v="0"/>
  </r>
  <r>
    <x v="1"/>
    <s v="0192-01-000"/>
    <x v="13"/>
    <x v="1"/>
    <s v="01-02"/>
    <x v="4"/>
    <n v="4811"/>
    <n v="22"/>
    <m/>
    <n v="56"/>
    <n v="4777"/>
    <n v="4.6054008792128951E-3"/>
    <n v="4.6054008792128951E-3"/>
    <n v="0"/>
  </r>
  <r>
    <x v="2"/>
    <s v="0192-01-000"/>
    <x v="13"/>
    <x v="1"/>
    <s v="02-03"/>
    <x v="0"/>
    <n v="12"/>
    <m/>
    <m/>
    <m/>
    <n v="12"/>
    <n v="0"/>
    <n v="0"/>
    <n v="0"/>
  </r>
  <r>
    <x v="2"/>
    <s v="0192-01-000"/>
    <x v="13"/>
    <x v="1"/>
    <s v="02-03"/>
    <x v="1"/>
    <n v="107"/>
    <m/>
    <m/>
    <m/>
    <n v="107"/>
    <n v="0"/>
    <n v="0"/>
    <n v="0"/>
  </r>
  <r>
    <x v="2"/>
    <s v="0192-01-000"/>
    <x v="13"/>
    <x v="1"/>
    <s v="02-03"/>
    <x v="2"/>
    <n v="83"/>
    <m/>
    <m/>
    <m/>
    <n v="83"/>
    <n v="0"/>
    <n v="0"/>
    <n v="0"/>
  </r>
  <r>
    <x v="2"/>
    <s v="0192-01-000"/>
    <x v="13"/>
    <x v="1"/>
    <s v="02-03"/>
    <x v="3"/>
    <n v="87"/>
    <m/>
    <m/>
    <m/>
    <n v="87"/>
    <n v="0"/>
    <n v="0"/>
    <n v="0"/>
  </r>
  <r>
    <x v="2"/>
    <s v="0192-01-000"/>
    <x v="13"/>
    <x v="1"/>
    <s v="02-03"/>
    <x v="4"/>
    <n v="4972"/>
    <n v="27"/>
    <n v="8"/>
    <n v="57"/>
    <n v="4950"/>
    <n v="7.0707070707070711E-3"/>
    <n v="5.454545454545455E-3"/>
    <n v="1.6161616161616162E-3"/>
  </r>
  <r>
    <x v="3"/>
    <s v="0192-01-000"/>
    <x v="13"/>
    <x v="1"/>
    <s v="03-04"/>
    <x v="0"/>
    <n v="12"/>
    <m/>
    <m/>
    <m/>
    <n v="12"/>
    <n v="0"/>
    <n v="0"/>
    <n v="0"/>
  </r>
  <r>
    <x v="3"/>
    <s v="0192-01-000"/>
    <x v="13"/>
    <x v="1"/>
    <s v="03-04"/>
    <x v="1"/>
    <n v="137"/>
    <n v="3"/>
    <m/>
    <m/>
    <n v="140"/>
    <n v="2.1428571428571429E-2"/>
    <n v="2.1428571428571429E-2"/>
    <n v="0"/>
  </r>
  <r>
    <x v="3"/>
    <s v="0192-01-000"/>
    <x v="13"/>
    <x v="1"/>
    <s v="03-04"/>
    <x v="2"/>
    <n v="80"/>
    <m/>
    <n v="3"/>
    <m/>
    <n v="83"/>
    <n v="3.614457831325301E-2"/>
    <n v="0"/>
    <n v="3.614457831325301E-2"/>
  </r>
  <r>
    <x v="3"/>
    <s v="0192-01-000"/>
    <x v="13"/>
    <x v="1"/>
    <s v="03-04"/>
    <x v="3"/>
    <n v="114"/>
    <m/>
    <m/>
    <m/>
    <n v="114"/>
    <n v="0"/>
    <n v="0"/>
    <n v="0"/>
  </r>
  <r>
    <x v="3"/>
    <s v="0192-01-000"/>
    <x v="13"/>
    <x v="1"/>
    <s v="03-04"/>
    <x v="4"/>
    <n v="5108"/>
    <n v="27"/>
    <n v="10"/>
    <n v="56"/>
    <n v="5089"/>
    <n v="7.2705836117115345E-3"/>
    <n v="5.3055610139516604E-3"/>
    <n v="1.9650225977598744E-3"/>
  </r>
  <r>
    <x v="4"/>
    <s v="0192-01-000"/>
    <x v="13"/>
    <x v="1"/>
    <s v="04-05"/>
    <x v="0"/>
    <n v="13"/>
    <m/>
    <m/>
    <m/>
    <n v="13"/>
    <n v="0"/>
    <n v="0"/>
    <n v="0"/>
  </r>
  <r>
    <x v="4"/>
    <s v="0192-01-000"/>
    <x v="13"/>
    <x v="1"/>
    <s v="04-05"/>
    <x v="1"/>
    <n v="156"/>
    <n v="3"/>
    <m/>
    <m/>
    <n v="159"/>
    <n v="1.8867924528301886E-2"/>
    <n v="1.8867924528301886E-2"/>
    <n v="0"/>
  </r>
  <r>
    <x v="4"/>
    <s v="0192-01-000"/>
    <x v="13"/>
    <x v="1"/>
    <s v="04-05"/>
    <x v="2"/>
    <n v="117"/>
    <m/>
    <m/>
    <m/>
    <n v="117"/>
    <n v="0"/>
    <n v="0"/>
    <n v="0"/>
  </r>
  <r>
    <x v="4"/>
    <s v="0192-01-000"/>
    <x v="13"/>
    <x v="1"/>
    <s v="04-05"/>
    <x v="3"/>
    <n v="158"/>
    <m/>
    <m/>
    <m/>
    <n v="158"/>
    <n v="0"/>
    <n v="0"/>
    <n v="0"/>
  </r>
  <r>
    <x v="4"/>
    <s v="0192-01-000"/>
    <x v="13"/>
    <x v="1"/>
    <s v="04-05"/>
    <x v="4"/>
    <n v="5170"/>
    <n v="47"/>
    <n v="10"/>
    <n v="50"/>
    <n v="5177"/>
    <n v="1.1010237589337455E-2"/>
    <n v="9.0786169596291291E-3"/>
    <n v="1.9316206297083252E-3"/>
  </r>
  <r>
    <x v="5"/>
    <s v="0192-01-000"/>
    <x v="13"/>
    <x v="1"/>
    <s v="05-06"/>
    <x v="0"/>
    <n v="18"/>
    <m/>
    <m/>
    <m/>
    <n v="18"/>
    <n v="0"/>
    <n v="0"/>
    <n v="0"/>
  </r>
  <r>
    <x v="5"/>
    <s v="0192-01-000"/>
    <x v="13"/>
    <x v="1"/>
    <s v="05-06"/>
    <x v="1"/>
    <n v="194"/>
    <m/>
    <m/>
    <m/>
    <n v="194"/>
    <n v="0"/>
    <n v="0"/>
    <n v="0"/>
  </r>
  <r>
    <x v="5"/>
    <s v="0192-01-000"/>
    <x v="13"/>
    <x v="1"/>
    <s v="05-06"/>
    <x v="2"/>
    <n v="137"/>
    <n v="4"/>
    <m/>
    <m/>
    <n v="141"/>
    <n v="2.8368794326241134E-2"/>
    <n v="2.8368794326241134E-2"/>
    <n v="0"/>
  </r>
  <r>
    <x v="5"/>
    <s v="0192-01-000"/>
    <x v="13"/>
    <x v="1"/>
    <s v="05-06"/>
    <x v="3"/>
    <n v="213"/>
    <m/>
    <m/>
    <m/>
    <n v="213"/>
    <n v="0"/>
    <n v="0"/>
    <n v="0"/>
  </r>
  <r>
    <x v="5"/>
    <s v="0192-01-000"/>
    <x v="13"/>
    <x v="1"/>
    <s v="05-06"/>
    <x v="4"/>
    <n v="5293"/>
    <n v="56"/>
    <n v="19"/>
    <n v="82"/>
    <n v="5286"/>
    <n v="1.4188422247446084E-2"/>
    <n v="1.0594021944759743E-2"/>
    <n v="3.5944003026863415E-3"/>
  </r>
  <r>
    <x v="6"/>
    <s v="0192-01-000"/>
    <x v="13"/>
    <x v="1"/>
    <s v="06-07"/>
    <x v="0"/>
    <n v="15"/>
    <m/>
    <m/>
    <m/>
    <n v="15"/>
    <n v="0"/>
    <n v="0"/>
    <n v="0"/>
  </r>
  <r>
    <x v="6"/>
    <s v="0192-01-000"/>
    <x v="13"/>
    <x v="1"/>
    <s v="06-07"/>
    <x v="1"/>
    <n v="237"/>
    <m/>
    <m/>
    <m/>
    <n v="237"/>
    <n v="0"/>
    <n v="0"/>
    <n v="0"/>
  </r>
  <r>
    <x v="6"/>
    <s v="0192-01-000"/>
    <x v="13"/>
    <x v="1"/>
    <s v="06-07"/>
    <x v="2"/>
    <n v="184"/>
    <n v="3"/>
    <m/>
    <m/>
    <n v="187"/>
    <n v="1.6042780748663103E-2"/>
    <n v="1.6042780748663103E-2"/>
    <n v="0"/>
  </r>
  <r>
    <x v="6"/>
    <s v="0192-01-000"/>
    <x v="13"/>
    <x v="1"/>
    <s v="06-07"/>
    <x v="3"/>
    <n v="269"/>
    <m/>
    <m/>
    <m/>
    <n v="269"/>
    <n v="0"/>
    <n v="0"/>
    <n v="0"/>
  </r>
  <r>
    <x v="6"/>
    <s v="0192-01-000"/>
    <x v="13"/>
    <x v="1"/>
    <s v="06-07"/>
    <x v="4"/>
    <n v="5382"/>
    <n v="63"/>
    <n v="42"/>
    <n v="59"/>
    <n v="5428"/>
    <n v="1.9344141488577746E-2"/>
    <n v="1.1606484893146647E-2"/>
    <n v="7.7376565954310984E-3"/>
  </r>
  <r>
    <x v="7"/>
    <s v="0192-01-000"/>
    <x v="13"/>
    <x v="1"/>
    <s v="07-08"/>
    <x v="0"/>
    <n v="15"/>
    <m/>
    <m/>
    <m/>
    <n v="15"/>
    <n v="0"/>
    <n v="0"/>
    <n v="0"/>
  </r>
  <r>
    <x v="7"/>
    <s v="0192-01-000"/>
    <x v="13"/>
    <x v="1"/>
    <s v="07-08"/>
    <x v="1"/>
    <n v="268"/>
    <m/>
    <m/>
    <n v="4"/>
    <n v="264"/>
    <n v="0"/>
    <n v="0"/>
    <n v="0"/>
  </r>
  <r>
    <x v="7"/>
    <s v="0192-01-000"/>
    <x v="13"/>
    <x v="1"/>
    <s v="07-08"/>
    <x v="2"/>
    <n v="204"/>
    <n v="5"/>
    <n v="3"/>
    <m/>
    <n v="212"/>
    <n v="3.7735849056603772E-2"/>
    <n v="2.358490566037736E-2"/>
    <n v="1.4150943396226415E-2"/>
  </r>
  <r>
    <x v="7"/>
    <s v="0192-01-000"/>
    <x v="13"/>
    <x v="1"/>
    <s v="07-08"/>
    <x v="3"/>
    <n v="298"/>
    <n v="3"/>
    <m/>
    <m/>
    <n v="301"/>
    <n v="9.9667774086378731E-3"/>
    <n v="9.9667774086378731E-3"/>
    <n v="0"/>
  </r>
  <r>
    <x v="7"/>
    <s v="0192-01-000"/>
    <x v="13"/>
    <x v="1"/>
    <s v="07-08"/>
    <x v="4"/>
    <n v="5495"/>
    <n v="88"/>
    <n v="55"/>
    <n v="75"/>
    <n v="5563"/>
    <n v="2.5705554556893762E-2"/>
    <n v="1.5818802804242315E-2"/>
    <n v="9.8867517526514473E-3"/>
  </r>
  <r>
    <x v="8"/>
    <s v="0192-01-000"/>
    <x v="13"/>
    <x v="1"/>
    <s v="08-09"/>
    <x v="0"/>
    <n v="25"/>
    <m/>
    <m/>
    <m/>
    <n v="25"/>
    <n v="0"/>
    <n v="0"/>
    <n v="0"/>
  </r>
  <r>
    <x v="8"/>
    <s v="0192-01-000"/>
    <x v="13"/>
    <x v="1"/>
    <s v="08-09"/>
    <x v="1"/>
    <n v="281"/>
    <n v="16"/>
    <m/>
    <n v="3"/>
    <n v="294"/>
    <n v="5.4421768707482991E-2"/>
    <n v="5.4421768707482991E-2"/>
    <n v="0"/>
  </r>
  <r>
    <x v="8"/>
    <s v="0192-01-000"/>
    <x v="13"/>
    <x v="1"/>
    <s v="08-09"/>
    <x v="2"/>
    <n v="199"/>
    <n v="21"/>
    <n v="4"/>
    <m/>
    <n v="224"/>
    <n v="0.11160714285714286"/>
    <n v="9.375E-2"/>
    <n v="1.7857142857142856E-2"/>
  </r>
  <r>
    <x v="8"/>
    <s v="0192-01-000"/>
    <x v="13"/>
    <x v="1"/>
    <s v="08-09"/>
    <x v="3"/>
    <n v="280"/>
    <n v="5"/>
    <m/>
    <m/>
    <n v="285"/>
    <n v="1.7543859649122806E-2"/>
    <n v="1.7543859649122806E-2"/>
    <n v="0"/>
  </r>
  <r>
    <x v="8"/>
    <s v="0192-01-000"/>
    <x v="13"/>
    <x v="1"/>
    <s v="08-09"/>
    <x v="4"/>
    <n v="5565"/>
    <n v="207"/>
    <n v="88"/>
    <n v="68"/>
    <n v="5792"/>
    <n v="5.0932320441988949E-2"/>
    <n v="3.5738950276243096E-2"/>
    <n v="1.5193370165745856E-2"/>
  </r>
  <r>
    <x v="9"/>
    <s v="0192-01-000"/>
    <x v="13"/>
    <x v="1"/>
    <s v="09-10"/>
    <x v="0"/>
    <n v="18"/>
    <m/>
    <m/>
    <m/>
    <n v="18"/>
    <n v="0"/>
    <n v="0"/>
    <n v="0"/>
  </r>
  <r>
    <x v="9"/>
    <s v="0192-01-000"/>
    <x v="13"/>
    <x v="1"/>
    <s v="09-10"/>
    <x v="1"/>
    <n v="307"/>
    <n v="21"/>
    <n v="4"/>
    <n v="6"/>
    <n v="326"/>
    <n v="7.6687116564417179E-2"/>
    <n v="6.4417177914110432E-2"/>
    <n v="1.2269938650306749E-2"/>
  </r>
  <r>
    <x v="9"/>
    <s v="0192-01-000"/>
    <x v="13"/>
    <x v="1"/>
    <s v="09-10"/>
    <x v="2"/>
    <n v="234"/>
    <n v="27"/>
    <m/>
    <n v="9"/>
    <n v="252"/>
    <n v="0.10714285714285714"/>
    <n v="0.10714285714285714"/>
    <n v="0"/>
  </r>
  <r>
    <x v="9"/>
    <s v="0192-01-000"/>
    <x v="13"/>
    <x v="1"/>
    <s v="09-10"/>
    <x v="3"/>
    <n v="292"/>
    <n v="8"/>
    <m/>
    <n v="5"/>
    <n v="295"/>
    <n v="2.7118644067796609E-2"/>
    <n v="2.7118644067796609E-2"/>
    <n v="0"/>
  </r>
  <r>
    <x v="9"/>
    <s v="0192-01-000"/>
    <x v="13"/>
    <x v="1"/>
    <s v="09-10"/>
    <x v="4"/>
    <n v="5674"/>
    <n v="241"/>
    <n v="83"/>
    <n v="140"/>
    <n v="5858"/>
    <n v="5.530897917377945E-2"/>
    <n v="4.1140320928644586E-2"/>
    <n v="1.4168658245134857E-2"/>
  </r>
  <r>
    <x v="10"/>
    <s v="0192-01-000"/>
    <x v="13"/>
    <x v="1"/>
    <s v="10-11"/>
    <x v="0"/>
    <n v="25"/>
    <n v="3"/>
    <m/>
    <m/>
    <n v="28"/>
    <n v="0.10714285714285714"/>
    <n v="0.10714285714285714"/>
    <n v="0"/>
  </r>
  <r>
    <x v="10"/>
    <s v="0192-01-000"/>
    <x v="13"/>
    <x v="1"/>
    <s v="10-11"/>
    <x v="1"/>
    <n v="319"/>
    <n v="30"/>
    <m/>
    <n v="3"/>
    <n v="346"/>
    <n v="8.6705202312138727E-2"/>
    <n v="8.6705202312138727E-2"/>
    <n v="0"/>
  </r>
  <r>
    <x v="10"/>
    <s v="0192-01-000"/>
    <x v="13"/>
    <x v="1"/>
    <s v="10-11"/>
    <x v="2"/>
    <n v="247"/>
    <n v="40"/>
    <m/>
    <n v="6"/>
    <n v="281"/>
    <n v="0.14234875444839859"/>
    <n v="0.14234875444839859"/>
    <n v="0"/>
  </r>
  <r>
    <x v="10"/>
    <s v="0192-01-000"/>
    <x v="13"/>
    <x v="1"/>
    <s v="10-11"/>
    <x v="3"/>
    <n v="279"/>
    <n v="4"/>
    <m/>
    <n v="7"/>
    <n v="276"/>
    <n v="1.4492753623188406E-2"/>
    <n v="1.4492753623188406E-2"/>
    <n v="0"/>
  </r>
  <r>
    <x v="10"/>
    <s v="0192-01-000"/>
    <x v="13"/>
    <x v="1"/>
    <s v="10-11"/>
    <x v="4"/>
    <n v="5663"/>
    <n v="293"/>
    <n v="85"/>
    <n v="122"/>
    <n v="5919"/>
    <n v="6.3862138874809932E-2"/>
    <n v="4.9501605000844738E-2"/>
    <n v="1.4360533873965197E-2"/>
  </r>
  <r>
    <x v="11"/>
    <s v="0192-01-000"/>
    <x v="13"/>
    <x v="1"/>
    <s v="11-12"/>
    <x v="0"/>
    <n v="29"/>
    <n v="3"/>
    <m/>
    <m/>
    <n v="32"/>
    <n v="9.375E-2"/>
    <n v="9.375E-2"/>
    <n v="0"/>
  </r>
  <r>
    <x v="11"/>
    <s v="0192-01-000"/>
    <x v="13"/>
    <x v="1"/>
    <s v="11-12"/>
    <x v="1"/>
    <n v="327"/>
    <n v="32"/>
    <m/>
    <n v="4"/>
    <n v="355"/>
    <n v="9.014084507042254E-2"/>
    <n v="9.014084507042254E-2"/>
    <n v="0"/>
  </r>
  <r>
    <x v="11"/>
    <s v="0192-01-000"/>
    <x v="13"/>
    <x v="1"/>
    <s v="11-12"/>
    <x v="2"/>
    <n v="275"/>
    <n v="39"/>
    <m/>
    <m/>
    <n v="314"/>
    <n v="0.12420382165605096"/>
    <n v="0.12420382165605096"/>
    <n v="0"/>
  </r>
  <r>
    <x v="11"/>
    <s v="0192-01-000"/>
    <x v="13"/>
    <x v="1"/>
    <s v="11-12"/>
    <x v="3"/>
    <n v="284"/>
    <n v="11"/>
    <m/>
    <n v="8"/>
    <n v="287"/>
    <n v="3.8327526132404179E-2"/>
    <n v="3.8327526132404179E-2"/>
    <n v="0"/>
  </r>
  <r>
    <x v="11"/>
    <s v="0192-01-000"/>
    <x v="13"/>
    <x v="1"/>
    <s v="11-12"/>
    <x v="4"/>
    <n v="5749"/>
    <n v="313"/>
    <n v="91"/>
    <n v="116"/>
    <n v="6037"/>
    <n v="6.6920655954944508E-2"/>
    <n v="5.1846943846281267E-2"/>
    <n v="1.5073712108663243E-2"/>
  </r>
  <r>
    <x v="12"/>
    <s v="0192-01-000"/>
    <x v="13"/>
    <x v="1"/>
    <s v="12-13"/>
    <x v="0"/>
    <n v="37"/>
    <n v="4"/>
    <m/>
    <m/>
    <n v="41"/>
    <n v="9.7560975609756101E-2"/>
    <n v="9.7560975609756101E-2"/>
    <n v="0"/>
  </r>
  <r>
    <x v="12"/>
    <s v="0192-01-000"/>
    <x v="13"/>
    <x v="1"/>
    <s v="12-13"/>
    <x v="1"/>
    <n v="352"/>
    <n v="33"/>
    <m/>
    <m/>
    <n v="385"/>
    <n v="8.5714285714285715E-2"/>
    <n v="8.5714285714285715E-2"/>
    <n v="0"/>
  </r>
  <r>
    <x v="12"/>
    <s v="0192-01-000"/>
    <x v="13"/>
    <x v="1"/>
    <s v="12-13"/>
    <x v="2"/>
    <n v="264"/>
    <n v="37"/>
    <n v="3"/>
    <n v="3"/>
    <n v="301"/>
    <n v="0.13289036544850499"/>
    <n v="0.12292358803986711"/>
    <n v="9.9667774086378731E-3"/>
  </r>
  <r>
    <x v="12"/>
    <s v="0192-01-000"/>
    <x v="13"/>
    <x v="1"/>
    <s v="12-13"/>
    <x v="3"/>
    <n v="284"/>
    <n v="12"/>
    <n v="4"/>
    <n v="6"/>
    <n v="294"/>
    <n v="5.4421768707482991E-2"/>
    <n v="4.0816326530612242E-2"/>
    <n v="1.3605442176870748E-2"/>
  </r>
  <r>
    <x v="12"/>
    <s v="0192-01-000"/>
    <x v="13"/>
    <x v="1"/>
    <s v="12-13"/>
    <x v="4"/>
    <n v="5842"/>
    <n v="342"/>
    <n v="90"/>
    <n v="135"/>
    <n v="6139"/>
    <n v="7.0369767063039587E-2"/>
    <n v="5.5709398924906339E-2"/>
    <n v="1.4660368138133246E-2"/>
  </r>
  <r>
    <x v="13"/>
    <s v="0192-01-000"/>
    <x v="13"/>
    <x v="1"/>
    <s v="13-14"/>
    <x v="0"/>
    <n v="34"/>
    <n v="5"/>
    <m/>
    <m/>
    <n v="39"/>
    <n v="0.12820512820512819"/>
    <n v="0.12820512820512819"/>
    <n v="0"/>
  </r>
  <r>
    <x v="13"/>
    <s v="0192-01-000"/>
    <x v="13"/>
    <x v="1"/>
    <s v="13-14"/>
    <x v="1"/>
    <n v="376"/>
    <n v="36"/>
    <n v="5"/>
    <m/>
    <n v="417"/>
    <n v="9.8321342925659472E-2"/>
    <n v="8.6330935251798566E-2"/>
    <n v="1.1990407673860911E-2"/>
  </r>
  <r>
    <x v="13"/>
    <s v="0192-01-000"/>
    <x v="13"/>
    <x v="1"/>
    <s v="13-14"/>
    <x v="2"/>
    <n v="251"/>
    <n v="43"/>
    <m/>
    <m/>
    <n v="294"/>
    <n v="0.14625850340136054"/>
    <n v="0.14625850340136054"/>
    <n v="0"/>
  </r>
  <r>
    <x v="13"/>
    <s v="0192-01-000"/>
    <x v="13"/>
    <x v="1"/>
    <s v="13-14"/>
    <x v="3"/>
    <n v="330"/>
    <n v="19"/>
    <n v="4"/>
    <n v="5"/>
    <n v="348"/>
    <n v="6.6091954022988508E-2"/>
    <n v="5.459770114942529E-2"/>
    <n v="1.1494252873563218E-2"/>
  </r>
  <r>
    <x v="13"/>
    <s v="0192-01-000"/>
    <x v="13"/>
    <x v="1"/>
    <s v="13-14"/>
    <x v="4"/>
    <n v="5985"/>
    <n v="379"/>
    <n v="103"/>
    <n v="188"/>
    <n v="6279"/>
    <n v="7.6763815894250673E-2"/>
    <n v="6.035992992514732E-2"/>
    <n v="1.640388596910336E-2"/>
  </r>
  <r>
    <x v="14"/>
    <s v="0192-01-000"/>
    <x v="13"/>
    <x v="1"/>
    <s v="14-15"/>
    <x v="0"/>
    <n v="39"/>
    <m/>
    <m/>
    <m/>
    <n v="39"/>
    <n v="0"/>
    <n v="0"/>
    <n v="0"/>
  </r>
  <r>
    <x v="14"/>
    <s v="0192-01-000"/>
    <x v="13"/>
    <x v="1"/>
    <s v="14-15"/>
    <x v="1"/>
    <n v="406"/>
    <n v="38"/>
    <n v="6"/>
    <n v="11"/>
    <n v="439"/>
    <n v="0.10022779043280182"/>
    <n v="8.656036446469248E-2"/>
    <n v="1.366742596810934E-2"/>
  </r>
  <r>
    <x v="14"/>
    <s v="0192-01-000"/>
    <x v="13"/>
    <x v="1"/>
    <s v="14-15"/>
    <x v="2"/>
    <n v="281"/>
    <n v="51"/>
    <n v="3"/>
    <n v="6"/>
    <n v="329"/>
    <n v="0.1641337386018237"/>
    <n v="0.15501519756838905"/>
    <n v="9.11854103343465E-3"/>
  </r>
  <r>
    <x v="14"/>
    <s v="0192-01-000"/>
    <x v="13"/>
    <x v="1"/>
    <s v="14-15"/>
    <x v="3"/>
    <n v="327"/>
    <n v="16"/>
    <n v="6"/>
    <n v="9"/>
    <n v="340"/>
    <n v="6.4705882352941183E-2"/>
    <n v="4.7058823529411764E-2"/>
    <n v="1.7647058823529412E-2"/>
  </r>
  <r>
    <x v="14"/>
    <s v="0192-01-000"/>
    <x v="13"/>
    <x v="1"/>
    <s v="14-15"/>
    <x v="4"/>
    <n v="6033"/>
    <n v="393"/>
    <n v="85"/>
    <n v="168"/>
    <n v="6343"/>
    <n v="7.5358663093173572E-2"/>
    <n v="6.1958064007567398E-2"/>
    <n v="1.3400599085606179E-2"/>
  </r>
  <r>
    <x v="15"/>
    <s v="0192-01-000"/>
    <x v="13"/>
    <x v="1"/>
    <s v="15-16"/>
    <x v="0"/>
    <n v="41"/>
    <n v="4"/>
    <m/>
    <m/>
    <n v="45"/>
    <n v="8.8888888888888892E-2"/>
    <n v="8.8888888888888892E-2"/>
    <n v="0"/>
  </r>
  <r>
    <x v="15"/>
    <s v="0192-01-000"/>
    <x v="13"/>
    <x v="1"/>
    <s v="15-16"/>
    <x v="1"/>
    <n v="407"/>
    <n v="41"/>
    <n v="6"/>
    <n v="8"/>
    <n v="446"/>
    <n v="0.10538116591928251"/>
    <n v="9.1928251121076235E-2"/>
    <n v="1.3452914798206279E-2"/>
  </r>
  <r>
    <x v="15"/>
    <s v="0192-01-000"/>
    <x v="13"/>
    <x v="1"/>
    <s v="15-16"/>
    <x v="2"/>
    <n v="288"/>
    <n v="54"/>
    <n v="6"/>
    <n v="3"/>
    <n v="345"/>
    <n v="0.17391304347826086"/>
    <n v="0.15652173913043479"/>
    <n v="1.7391304347826087E-2"/>
  </r>
  <r>
    <x v="15"/>
    <s v="0192-01-000"/>
    <x v="13"/>
    <x v="1"/>
    <s v="15-16"/>
    <x v="3"/>
    <n v="351"/>
    <n v="34"/>
    <m/>
    <n v="6"/>
    <n v="379"/>
    <n v="8.9709762532981532E-2"/>
    <n v="8.9709762532981532E-2"/>
    <n v="0"/>
  </r>
  <r>
    <x v="15"/>
    <s v="0192-01-000"/>
    <x v="13"/>
    <x v="1"/>
    <s v="15-16"/>
    <x v="4"/>
    <n v="6032"/>
    <n v="388"/>
    <n v="64"/>
    <n v="176"/>
    <n v="6308"/>
    <n v="7.1655041217501589E-2"/>
    <n v="6.1509194673430564E-2"/>
    <n v="1.0145846544071021E-2"/>
  </r>
  <r>
    <x v="16"/>
    <s v="0192-01-000"/>
    <x v="13"/>
    <x v="1"/>
    <s v="16-17"/>
    <x v="0"/>
    <n v="46"/>
    <m/>
    <m/>
    <m/>
    <n v="46"/>
    <n v="0"/>
    <n v="0"/>
    <n v="0"/>
  </r>
  <r>
    <x v="16"/>
    <s v="0192-01-000"/>
    <x v="13"/>
    <x v="1"/>
    <s v="16-17"/>
    <x v="1"/>
    <n v="412"/>
    <n v="51"/>
    <m/>
    <n v="12"/>
    <n v="451"/>
    <n v="0.1130820399113082"/>
    <n v="0.1130820399113082"/>
    <n v="0"/>
  </r>
  <r>
    <x v="16"/>
    <s v="0192-01-000"/>
    <x v="13"/>
    <x v="1"/>
    <s v="16-17"/>
    <x v="2"/>
    <n v="297"/>
    <n v="58"/>
    <m/>
    <n v="3"/>
    <n v="352"/>
    <n v="0.16477272727272727"/>
    <n v="0.16477272727272727"/>
    <n v="0"/>
  </r>
  <r>
    <x v="16"/>
    <s v="0192-01-000"/>
    <x v="13"/>
    <x v="1"/>
    <s v="16-17"/>
    <x v="3"/>
    <n v="398"/>
    <n v="34"/>
    <m/>
    <n v="16"/>
    <n v="416"/>
    <n v="8.1730769230769232E-2"/>
    <n v="8.1730769230769232E-2"/>
    <n v="0"/>
  </r>
  <r>
    <x v="16"/>
    <s v="0192-01-000"/>
    <x v="13"/>
    <x v="1"/>
    <s v="16-17"/>
    <x v="4"/>
    <n v="6046"/>
    <n v="420"/>
    <n v="45"/>
    <n v="187"/>
    <n v="6324"/>
    <n v="7.3529411764705885E-2"/>
    <n v="6.6413662239089177E-2"/>
    <n v="7.1157495256166979E-3"/>
  </r>
  <r>
    <x v="17"/>
    <s v="0192-01-000"/>
    <x v="13"/>
    <x v="1"/>
    <s v="99-00"/>
    <x v="0"/>
    <n v="7"/>
    <m/>
    <m/>
    <m/>
    <n v="7"/>
    <n v="0"/>
    <n v="0"/>
    <n v="0"/>
  </r>
  <r>
    <x v="17"/>
    <s v="0192-01-000"/>
    <x v="13"/>
    <x v="1"/>
    <s v="99-00"/>
    <x v="1"/>
    <n v="53"/>
    <m/>
    <m/>
    <m/>
    <n v="53"/>
    <n v="0"/>
    <n v="0"/>
    <n v="0"/>
  </r>
  <r>
    <x v="17"/>
    <s v="0192-01-000"/>
    <x v="13"/>
    <x v="1"/>
    <s v="99-00"/>
    <x v="2"/>
    <n v="29"/>
    <n v="3"/>
    <m/>
    <m/>
    <n v="32"/>
    <n v="9.375E-2"/>
    <n v="9.375E-2"/>
    <n v="0"/>
  </r>
  <r>
    <x v="17"/>
    <s v="0192-01-000"/>
    <x v="13"/>
    <x v="1"/>
    <s v="99-00"/>
    <x v="3"/>
    <n v="32"/>
    <m/>
    <m/>
    <m/>
    <n v="32"/>
    <n v="0"/>
    <n v="0"/>
    <n v="0"/>
  </r>
  <r>
    <x v="17"/>
    <s v="0192-01-000"/>
    <x v="13"/>
    <x v="1"/>
    <s v="99-00"/>
    <x v="4"/>
    <n v="4375"/>
    <n v="11"/>
    <m/>
    <n v="32"/>
    <n v="4354"/>
    <n v="2.5264124942581535E-3"/>
    <n v="2.5264124942581535E-3"/>
    <n v="0"/>
  </r>
  <r>
    <x v="0"/>
    <s v="0194-01-000"/>
    <x v="14"/>
    <x v="1"/>
    <s v="00-01"/>
    <x v="0"/>
    <n v="23"/>
    <m/>
    <m/>
    <m/>
    <n v="23"/>
    <n v="0"/>
    <n v="0"/>
    <n v="0"/>
  </r>
  <r>
    <x v="0"/>
    <s v="0194-01-000"/>
    <x v="14"/>
    <x v="1"/>
    <s v="00-01"/>
    <x v="1"/>
    <n v="127"/>
    <m/>
    <m/>
    <m/>
    <n v="127"/>
    <n v="0"/>
    <n v="0"/>
    <n v="0"/>
  </r>
  <r>
    <x v="0"/>
    <s v="0194-01-000"/>
    <x v="14"/>
    <x v="1"/>
    <s v="00-01"/>
    <x v="2"/>
    <n v="91"/>
    <n v="3"/>
    <m/>
    <m/>
    <n v="94"/>
    <n v="3.1914893617021274E-2"/>
    <n v="3.1914893617021274E-2"/>
    <n v="0"/>
  </r>
  <r>
    <x v="0"/>
    <s v="0194-01-000"/>
    <x v="14"/>
    <x v="1"/>
    <s v="00-01"/>
    <x v="3"/>
    <n v="85"/>
    <m/>
    <m/>
    <m/>
    <n v="85"/>
    <n v="0"/>
    <n v="0"/>
    <n v="0"/>
  </r>
  <r>
    <x v="0"/>
    <s v="0194-01-000"/>
    <x v="14"/>
    <x v="1"/>
    <s v="00-01"/>
    <x v="4"/>
    <n v="9155"/>
    <n v="61"/>
    <m/>
    <n v="41"/>
    <n v="9175"/>
    <n v="6.6485013623978203E-3"/>
    <n v="6.6485013623978203E-3"/>
    <n v="0"/>
  </r>
  <r>
    <x v="1"/>
    <s v="0194-01-000"/>
    <x v="14"/>
    <x v="1"/>
    <s v="01-02"/>
    <x v="0"/>
    <n v="19"/>
    <m/>
    <m/>
    <m/>
    <n v="19"/>
    <n v="0"/>
    <n v="0"/>
    <n v="0"/>
  </r>
  <r>
    <x v="1"/>
    <s v="0194-01-000"/>
    <x v="14"/>
    <x v="1"/>
    <s v="01-02"/>
    <x v="1"/>
    <n v="151"/>
    <m/>
    <m/>
    <m/>
    <n v="151"/>
    <n v="0"/>
    <n v="0"/>
    <n v="0"/>
  </r>
  <r>
    <x v="1"/>
    <s v="0194-01-000"/>
    <x v="14"/>
    <x v="1"/>
    <s v="01-02"/>
    <x v="2"/>
    <n v="113"/>
    <n v="5"/>
    <m/>
    <m/>
    <n v="118"/>
    <n v="4.2372881355932202E-2"/>
    <n v="4.2372881355932202E-2"/>
    <n v="0"/>
  </r>
  <r>
    <x v="1"/>
    <s v="0194-01-000"/>
    <x v="14"/>
    <x v="1"/>
    <s v="01-02"/>
    <x v="3"/>
    <n v="81"/>
    <m/>
    <m/>
    <m/>
    <n v="81"/>
    <n v="0"/>
    <n v="0"/>
    <n v="0"/>
  </r>
  <r>
    <x v="1"/>
    <s v="0194-01-000"/>
    <x v="14"/>
    <x v="1"/>
    <s v="01-02"/>
    <x v="4"/>
    <n v="9581"/>
    <n v="44"/>
    <m/>
    <n v="51"/>
    <n v="9574"/>
    <n v="4.5957802381449758E-3"/>
    <n v="4.5957802381449758E-3"/>
    <n v="0"/>
  </r>
  <r>
    <x v="2"/>
    <s v="0194-01-000"/>
    <x v="14"/>
    <x v="1"/>
    <s v="02-03"/>
    <x v="0"/>
    <n v="26"/>
    <m/>
    <m/>
    <m/>
    <n v="26"/>
    <n v="0"/>
    <n v="0"/>
    <n v="0"/>
  </r>
  <r>
    <x v="2"/>
    <s v="0194-01-000"/>
    <x v="14"/>
    <x v="1"/>
    <s v="02-03"/>
    <x v="1"/>
    <n v="167"/>
    <m/>
    <m/>
    <m/>
    <n v="167"/>
    <n v="0"/>
    <n v="0"/>
    <n v="0"/>
  </r>
  <r>
    <x v="2"/>
    <s v="0194-01-000"/>
    <x v="14"/>
    <x v="1"/>
    <s v="02-03"/>
    <x v="2"/>
    <n v="154"/>
    <n v="5"/>
    <m/>
    <m/>
    <n v="159"/>
    <n v="3.1446540880503145E-2"/>
    <n v="3.1446540880503145E-2"/>
    <n v="0"/>
  </r>
  <r>
    <x v="2"/>
    <s v="0194-01-000"/>
    <x v="14"/>
    <x v="1"/>
    <s v="02-03"/>
    <x v="3"/>
    <n v="114"/>
    <m/>
    <n v="3"/>
    <m/>
    <n v="117"/>
    <n v="2.564102564102564E-2"/>
    <n v="0"/>
    <n v="2.564102564102564E-2"/>
  </r>
  <r>
    <x v="2"/>
    <s v="0194-01-000"/>
    <x v="14"/>
    <x v="1"/>
    <s v="02-03"/>
    <x v="4"/>
    <n v="9693"/>
    <n v="42"/>
    <n v="19"/>
    <n v="49"/>
    <n v="9705"/>
    <n v="6.2854198866563625E-3"/>
    <n v="4.3276661514683153E-3"/>
    <n v="1.9577537351880476E-3"/>
  </r>
  <r>
    <x v="3"/>
    <s v="0194-01-000"/>
    <x v="14"/>
    <x v="1"/>
    <s v="03-04"/>
    <x v="0"/>
    <n v="27"/>
    <m/>
    <m/>
    <m/>
    <n v="27"/>
    <n v="0"/>
    <n v="0"/>
    <n v="0"/>
  </r>
  <r>
    <x v="3"/>
    <s v="0194-01-000"/>
    <x v="14"/>
    <x v="1"/>
    <s v="03-04"/>
    <x v="1"/>
    <n v="194"/>
    <m/>
    <m/>
    <n v="3"/>
    <n v="191"/>
    <n v="0"/>
    <n v="0"/>
    <n v="0"/>
  </r>
  <r>
    <x v="3"/>
    <s v="0194-01-000"/>
    <x v="14"/>
    <x v="1"/>
    <s v="03-04"/>
    <x v="2"/>
    <n v="188"/>
    <n v="6"/>
    <m/>
    <m/>
    <n v="194"/>
    <n v="3.0927835051546393E-2"/>
    <n v="3.0927835051546393E-2"/>
    <n v="0"/>
  </r>
  <r>
    <x v="3"/>
    <s v="0194-01-000"/>
    <x v="14"/>
    <x v="1"/>
    <s v="03-04"/>
    <x v="3"/>
    <n v="165"/>
    <m/>
    <m/>
    <m/>
    <n v="165"/>
    <n v="0"/>
    <n v="0"/>
    <n v="0"/>
  </r>
  <r>
    <x v="3"/>
    <s v="0194-01-000"/>
    <x v="14"/>
    <x v="1"/>
    <s v="03-04"/>
    <x v="4"/>
    <n v="9938"/>
    <n v="48"/>
    <n v="9"/>
    <n v="85"/>
    <n v="9910"/>
    <n v="5.7517658930373358E-3"/>
    <n v="4.8435923309788093E-3"/>
    <n v="9.0817356205852675E-4"/>
  </r>
  <r>
    <x v="4"/>
    <s v="0194-01-000"/>
    <x v="14"/>
    <x v="1"/>
    <s v="04-05"/>
    <x v="0"/>
    <n v="31"/>
    <m/>
    <m/>
    <m/>
    <n v="31"/>
    <n v="0"/>
    <n v="0"/>
    <n v="0"/>
  </r>
  <r>
    <x v="4"/>
    <s v="0194-01-000"/>
    <x v="14"/>
    <x v="1"/>
    <s v="04-05"/>
    <x v="1"/>
    <n v="210"/>
    <m/>
    <m/>
    <n v="3"/>
    <n v="207"/>
    <n v="0"/>
    <n v="0"/>
    <n v="0"/>
  </r>
  <r>
    <x v="4"/>
    <s v="0194-01-000"/>
    <x v="14"/>
    <x v="1"/>
    <s v="04-05"/>
    <x v="2"/>
    <n v="228"/>
    <n v="4"/>
    <m/>
    <m/>
    <n v="232"/>
    <n v="1.7241379310344827E-2"/>
    <n v="1.7241379310344827E-2"/>
    <n v="0"/>
  </r>
  <r>
    <x v="4"/>
    <s v="0194-01-000"/>
    <x v="14"/>
    <x v="1"/>
    <s v="04-05"/>
    <x v="3"/>
    <n v="222"/>
    <m/>
    <m/>
    <m/>
    <n v="222"/>
    <n v="0"/>
    <n v="0"/>
    <n v="0"/>
  </r>
  <r>
    <x v="4"/>
    <s v="0194-01-000"/>
    <x v="14"/>
    <x v="1"/>
    <s v="04-05"/>
    <x v="4"/>
    <n v="10064"/>
    <n v="51"/>
    <n v="16"/>
    <n v="102"/>
    <n v="10029"/>
    <n v="6.6806261840662079E-3"/>
    <n v="5.0852527669757704E-3"/>
    <n v="1.5953734170904377E-3"/>
  </r>
  <r>
    <x v="5"/>
    <s v="0194-01-000"/>
    <x v="14"/>
    <x v="1"/>
    <s v="05-06"/>
    <x v="0"/>
    <n v="41"/>
    <m/>
    <m/>
    <m/>
    <n v="41"/>
    <n v="0"/>
    <n v="0"/>
    <n v="0"/>
  </r>
  <r>
    <x v="5"/>
    <s v="0194-01-000"/>
    <x v="14"/>
    <x v="1"/>
    <s v="05-06"/>
    <x v="1"/>
    <n v="289"/>
    <m/>
    <m/>
    <m/>
    <n v="289"/>
    <n v="0"/>
    <n v="0"/>
    <n v="0"/>
  </r>
  <r>
    <x v="5"/>
    <s v="0194-01-000"/>
    <x v="14"/>
    <x v="1"/>
    <s v="05-06"/>
    <x v="2"/>
    <n v="314"/>
    <n v="3"/>
    <n v="3"/>
    <m/>
    <n v="320"/>
    <n v="1.8749999999999999E-2"/>
    <n v="9.3749999999999997E-3"/>
    <n v="9.3749999999999997E-3"/>
  </r>
  <r>
    <x v="5"/>
    <s v="0194-01-000"/>
    <x v="14"/>
    <x v="1"/>
    <s v="05-06"/>
    <x v="3"/>
    <n v="238"/>
    <m/>
    <m/>
    <m/>
    <n v="238"/>
    <n v="0"/>
    <n v="0"/>
    <n v="0"/>
  </r>
  <r>
    <x v="5"/>
    <s v="0194-01-000"/>
    <x v="14"/>
    <x v="1"/>
    <s v="05-06"/>
    <x v="4"/>
    <n v="10152"/>
    <n v="56"/>
    <n v="41"/>
    <n v="99"/>
    <n v="10150"/>
    <n v="9.5566502463054186E-3"/>
    <n v="5.5172413793103444E-3"/>
    <n v="4.0394088669950742E-3"/>
  </r>
  <r>
    <x v="6"/>
    <s v="0194-01-000"/>
    <x v="14"/>
    <x v="1"/>
    <s v="06-07"/>
    <x v="0"/>
    <n v="42"/>
    <m/>
    <m/>
    <m/>
    <n v="42"/>
    <n v="0"/>
    <n v="0"/>
    <n v="0"/>
  </r>
  <r>
    <x v="6"/>
    <s v="0194-01-000"/>
    <x v="14"/>
    <x v="1"/>
    <s v="06-07"/>
    <x v="1"/>
    <n v="374"/>
    <m/>
    <m/>
    <m/>
    <n v="374"/>
    <n v="0"/>
    <n v="0"/>
    <n v="0"/>
  </r>
  <r>
    <x v="6"/>
    <s v="0194-01-000"/>
    <x v="14"/>
    <x v="1"/>
    <s v="06-07"/>
    <x v="2"/>
    <n v="333"/>
    <n v="3"/>
    <n v="6"/>
    <m/>
    <n v="342"/>
    <n v="2.6315789473684209E-2"/>
    <n v="8.771929824561403E-3"/>
    <n v="1.7543859649122806E-2"/>
  </r>
  <r>
    <x v="6"/>
    <s v="0194-01-000"/>
    <x v="14"/>
    <x v="1"/>
    <s v="06-07"/>
    <x v="3"/>
    <n v="306"/>
    <m/>
    <m/>
    <m/>
    <n v="306"/>
    <n v="0"/>
    <n v="0"/>
    <n v="0"/>
  </r>
  <r>
    <x v="6"/>
    <s v="0194-01-000"/>
    <x v="14"/>
    <x v="1"/>
    <s v="06-07"/>
    <x v="4"/>
    <n v="10113"/>
    <n v="64"/>
    <n v="73"/>
    <n v="101"/>
    <n v="10149"/>
    <n v="1.3498866883436792E-2"/>
    <n v="6.306040003941275E-3"/>
    <n v="7.1928268794955166E-3"/>
  </r>
  <r>
    <x v="7"/>
    <s v="0194-01-000"/>
    <x v="14"/>
    <x v="1"/>
    <s v="07-08"/>
    <x v="0"/>
    <n v="49"/>
    <m/>
    <m/>
    <m/>
    <n v="49"/>
    <n v="0"/>
    <n v="0"/>
    <n v="0"/>
  </r>
  <r>
    <x v="7"/>
    <s v="0194-01-000"/>
    <x v="14"/>
    <x v="1"/>
    <s v="07-08"/>
    <x v="1"/>
    <n v="418"/>
    <m/>
    <m/>
    <m/>
    <n v="418"/>
    <n v="0"/>
    <n v="0"/>
    <n v="0"/>
  </r>
  <r>
    <x v="7"/>
    <s v="0194-01-000"/>
    <x v="14"/>
    <x v="1"/>
    <s v="07-08"/>
    <x v="2"/>
    <n v="365"/>
    <n v="9"/>
    <n v="7"/>
    <m/>
    <n v="381"/>
    <n v="4.1994750656167978E-2"/>
    <n v="2.3622047244094488E-2"/>
    <n v="1.8372703412073491E-2"/>
  </r>
  <r>
    <x v="7"/>
    <s v="0194-01-000"/>
    <x v="14"/>
    <x v="1"/>
    <s v="07-08"/>
    <x v="3"/>
    <n v="362"/>
    <m/>
    <n v="3"/>
    <m/>
    <n v="365"/>
    <n v="8.21917808219178E-3"/>
    <n v="0"/>
    <n v="8.21917808219178E-3"/>
  </r>
  <r>
    <x v="7"/>
    <s v="0194-01-000"/>
    <x v="14"/>
    <x v="1"/>
    <s v="07-08"/>
    <x v="4"/>
    <n v="10133"/>
    <n v="93"/>
    <n v="107"/>
    <n v="108"/>
    <n v="10225"/>
    <n v="1.9559902200488997E-2"/>
    <n v="9.0953545232273832E-3"/>
    <n v="1.0464547677261614E-2"/>
  </r>
  <r>
    <x v="8"/>
    <s v="0194-01-000"/>
    <x v="14"/>
    <x v="1"/>
    <s v="08-09"/>
    <x v="0"/>
    <n v="58"/>
    <m/>
    <m/>
    <m/>
    <n v="58"/>
    <n v="0"/>
    <n v="0"/>
    <n v="0"/>
  </r>
  <r>
    <x v="8"/>
    <s v="0194-01-000"/>
    <x v="14"/>
    <x v="1"/>
    <s v="08-09"/>
    <x v="1"/>
    <n v="446"/>
    <n v="7"/>
    <m/>
    <n v="4"/>
    <n v="449"/>
    <n v="1.5590200445434299E-2"/>
    <n v="1.5590200445434299E-2"/>
    <n v="0"/>
  </r>
  <r>
    <x v="8"/>
    <s v="0194-01-000"/>
    <x v="14"/>
    <x v="1"/>
    <s v="08-09"/>
    <x v="2"/>
    <n v="416"/>
    <n v="29"/>
    <n v="7"/>
    <n v="3"/>
    <n v="449"/>
    <n v="8.0178173719376397E-2"/>
    <n v="6.4587973273942098E-2"/>
    <n v="1.5590200445434299E-2"/>
  </r>
  <r>
    <x v="8"/>
    <s v="0194-01-000"/>
    <x v="14"/>
    <x v="1"/>
    <s v="08-09"/>
    <x v="3"/>
    <n v="389"/>
    <n v="6"/>
    <n v="3"/>
    <m/>
    <n v="398"/>
    <n v="2.2613065326633167E-2"/>
    <n v="1.507537688442211E-2"/>
    <n v="7.537688442211055E-3"/>
  </r>
  <r>
    <x v="8"/>
    <s v="0194-01-000"/>
    <x v="14"/>
    <x v="1"/>
    <s v="08-09"/>
    <x v="4"/>
    <n v="10028"/>
    <n v="163"/>
    <n v="115"/>
    <n v="119"/>
    <n v="10187"/>
    <n v="2.728968292922352E-2"/>
    <n v="1.600078531461667E-2"/>
    <n v="1.1288897614606852E-2"/>
  </r>
  <r>
    <x v="9"/>
    <s v="0194-01-000"/>
    <x v="14"/>
    <x v="1"/>
    <s v="09-10"/>
    <x v="0"/>
    <n v="60"/>
    <m/>
    <m/>
    <m/>
    <n v="60"/>
    <n v="0"/>
    <n v="0"/>
    <n v="0"/>
  </r>
  <r>
    <x v="9"/>
    <s v="0194-01-000"/>
    <x v="14"/>
    <x v="1"/>
    <s v="09-10"/>
    <x v="1"/>
    <n v="461"/>
    <n v="16"/>
    <m/>
    <n v="13"/>
    <n v="464"/>
    <n v="3.4482758620689655E-2"/>
    <n v="3.4482758620689655E-2"/>
    <n v="0"/>
  </r>
  <r>
    <x v="9"/>
    <s v="0194-01-000"/>
    <x v="14"/>
    <x v="1"/>
    <s v="09-10"/>
    <x v="2"/>
    <n v="425"/>
    <n v="26"/>
    <n v="4"/>
    <n v="15"/>
    <n v="440"/>
    <n v="6.8181818181818177E-2"/>
    <n v="5.909090909090909E-2"/>
    <n v="9.0909090909090905E-3"/>
  </r>
  <r>
    <x v="9"/>
    <s v="0194-01-000"/>
    <x v="14"/>
    <x v="1"/>
    <s v="09-10"/>
    <x v="3"/>
    <n v="417"/>
    <n v="6"/>
    <n v="3"/>
    <n v="11"/>
    <n v="415"/>
    <n v="2.1686746987951807E-2"/>
    <n v="1.4457831325301205E-2"/>
    <n v="7.2289156626506026E-3"/>
  </r>
  <r>
    <x v="9"/>
    <s v="0194-01-000"/>
    <x v="14"/>
    <x v="1"/>
    <s v="09-10"/>
    <x v="4"/>
    <n v="9908"/>
    <n v="226"/>
    <n v="148"/>
    <n v="162"/>
    <n v="10120"/>
    <n v="3.6956521739130437E-2"/>
    <n v="2.2332015810276679E-2"/>
    <n v="1.4624505928853756E-2"/>
  </r>
  <r>
    <x v="10"/>
    <s v="0194-01-000"/>
    <x v="14"/>
    <x v="1"/>
    <s v="10-11"/>
    <x v="0"/>
    <n v="63"/>
    <n v="3"/>
    <m/>
    <m/>
    <n v="66"/>
    <n v="4.5454545454545456E-2"/>
    <n v="4.5454545454545456E-2"/>
    <n v="0"/>
  </r>
  <r>
    <x v="10"/>
    <s v="0194-01-000"/>
    <x v="14"/>
    <x v="1"/>
    <s v="10-11"/>
    <x v="1"/>
    <n v="483"/>
    <n v="14"/>
    <m/>
    <n v="19"/>
    <n v="478"/>
    <n v="2.9288702928870293E-2"/>
    <n v="2.9288702928870293E-2"/>
    <n v="0"/>
  </r>
  <r>
    <x v="10"/>
    <s v="0194-01-000"/>
    <x v="14"/>
    <x v="1"/>
    <s v="10-11"/>
    <x v="2"/>
    <n v="422"/>
    <n v="31"/>
    <n v="7"/>
    <n v="19"/>
    <n v="441"/>
    <n v="8.6167800453514742E-2"/>
    <n v="7.029478458049887E-2"/>
    <n v="1.5873015873015872E-2"/>
  </r>
  <r>
    <x v="10"/>
    <s v="0194-01-000"/>
    <x v="14"/>
    <x v="1"/>
    <s v="10-11"/>
    <x v="3"/>
    <n v="436"/>
    <n v="8"/>
    <n v="4"/>
    <n v="5"/>
    <n v="443"/>
    <n v="2.7088036117381489E-2"/>
    <n v="1.8058690744920992E-2"/>
    <n v="9.0293453724604959E-3"/>
  </r>
  <r>
    <x v="10"/>
    <s v="0194-01-000"/>
    <x v="14"/>
    <x v="1"/>
    <s v="10-11"/>
    <x v="4"/>
    <n v="9816"/>
    <n v="290"/>
    <n v="149"/>
    <n v="232"/>
    <n v="10023"/>
    <n v="4.379926169809438E-2"/>
    <n v="2.8933453057966678E-2"/>
    <n v="1.4865808640127706E-2"/>
  </r>
  <r>
    <x v="11"/>
    <s v="0194-01-000"/>
    <x v="14"/>
    <x v="1"/>
    <s v="11-12"/>
    <x v="0"/>
    <n v="57"/>
    <m/>
    <m/>
    <m/>
    <n v="57"/>
    <n v="0"/>
    <n v="0"/>
    <n v="0"/>
  </r>
  <r>
    <x v="11"/>
    <s v="0194-01-000"/>
    <x v="14"/>
    <x v="1"/>
    <s v="11-12"/>
    <x v="1"/>
    <n v="495"/>
    <n v="23"/>
    <m/>
    <n v="20"/>
    <n v="498"/>
    <n v="4.6184738955823292E-2"/>
    <n v="4.6184738955823292E-2"/>
    <n v="0"/>
  </r>
  <r>
    <x v="11"/>
    <s v="0194-01-000"/>
    <x v="14"/>
    <x v="1"/>
    <s v="11-12"/>
    <x v="2"/>
    <n v="425"/>
    <n v="27"/>
    <n v="7"/>
    <n v="23"/>
    <n v="436"/>
    <n v="7.7981651376146793E-2"/>
    <n v="6.1926605504587159E-2"/>
    <n v="1.6055045871559634E-2"/>
  </r>
  <r>
    <x v="11"/>
    <s v="0194-01-000"/>
    <x v="14"/>
    <x v="1"/>
    <s v="11-12"/>
    <x v="3"/>
    <n v="434"/>
    <n v="12"/>
    <n v="4"/>
    <n v="12"/>
    <n v="438"/>
    <n v="3.6529680365296802E-2"/>
    <n v="2.7397260273972601E-2"/>
    <n v="9.1324200913242004E-3"/>
  </r>
  <r>
    <x v="11"/>
    <s v="0194-01-000"/>
    <x v="14"/>
    <x v="1"/>
    <s v="11-12"/>
    <x v="4"/>
    <n v="9579"/>
    <n v="315"/>
    <n v="153"/>
    <n v="242"/>
    <n v="9805"/>
    <n v="4.7730749617542069E-2"/>
    <n v="3.2126466088730238E-2"/>
    <n v="1.5604283528811831E-2"/>
  </r>
  <r>
    <x v="12"/>
    <s v="0194-01-000"/>
    <x v="14"/>
    <x v="1"/>
    <s v="12-13"/>
    <x v="0"/>
    <n v="60"/>
    <m/>
    <m/>
    <m/>
    <n v="60"/>
    <n v="0"/>
    <n v="0"/>
    <n v="0"/>
  </r>
  <r>
    <x v="12"/>
    <s v="0194-01-000"/>
    <x v="14"/>
    <x v="1"/>
    <s v="12-13"/>
    <x v="1"/>
    <n v="501"/>
    <n v="28"/>
    <m/>
    <n v="19"/>
    <n v="510"/>
    <n v="5.4901960784313725E-2"/>
    <n v="5.4901960784313725E-2"/>
    <n v="0"/>
  </r>
  <r>
    <x v="12"/>
    <s v="0194-01-000"/>
    <x v="14"/>
    <x v="1"/>
    <s v="12-13"/>
    <x v="2"/>
    <n v="465"/>
    <n v="26"/>
    <n v="7"/>
    <n v="27"/>
    <n v="471"/>
    <n v="7.0063694267515922E-2"/>
    <n v="5.5201698513800426E-2"/>
    <n v="1.4861995753715499E-2"/>
  </r>
  <r>
    <x v="12"/>
    <s v="0194-01-000"/>
    <x v="14"/>
    <x v="1"/>
    <s v="12-13"/>
    <x v="3"/>
    <n v="461"/>
    <n v="12"/>
    <m/>
    <n v="12"/>
    <n v="461"/>
    <n v="2.6030368763557483E-2"/>
    <n v="2.6030368763557483E-2"/>
    <n v="0"/>
  </r>
  <r>
    <x v="12"/>
    <s v="0194-01-000"/>
    <x v="14"/>
    <x v="1"/>
    <s v="12-13"/>
    <x v="4"/>
    <n v="9432"/>
    <n v="330"/>
    <n v="135"/>
    <n v="323"/>
    <n v="9574"/>
    <n v="4.8569041153123042E-2"/>
    <n v="3.4468351786087321E-2"/>
    <n v="1.4100689367035723E-2"/>
  </r>
  <r>
    <x v="13"/>
    <s v="0194-01-000"/>
    <x v="14"/>
    <x v="1"/>
    <s v="13-14"/>
    <x v="0"/>
    <n v="62"/>
    <m/>
    <m/>
    <m/>
    <n v="62"/>
    <n v="0"/>
    <n v="0"/>
    <n v="0"/>
  </r>
  <r>
    <x v="13"/>
    <s v="0194-01-000"/>
    <x v="14"/>
    <x v="1"/>
    <s v="13-14"/>
    <x v="1"/>
    <n v="557"/>
    <n v="27"/>
    <m/>
    <n v="26"/>
    <n v="558"/>
    <n v="4.8387096774193547E-2"/>
    <n v="4.8387096774193547E-2"/>
    <n v="0"/>
  </r>
  <r>
    <x v="13"/>
    <s v="0194-01-000"/>
    <x v="14"/>
    <x v="1"/>
    <s v="13-14"/>
    <x v="2"/>
    <n v="534"/>
    <n v="40"/>
    <n v="6"/>
    <n v="87"/>
    <n v="493"/>
    <n v="9.330628803245436E-2"/>
    <n v="8.1135902636916835E-2"/>
    <n v="1.2170385395537525E-2"/>
  </r>
  <r>
    <x v="13"/>
    <s v="0194-01-000"/>
    <x v="14"/>
    <x v="1"/>
    <s v="13-14"/>
    <x v="3"/>
    <n v="526"/>
    <n v="23"/>
    <m/>
    <n v="10"/>
    <n v="539"/>
    <n v="4.267161410018553E-2"/>
    <n v="4.267161410018553E-2"/>
    <n v="0"/>
  </r>
  <r>
    <x v="13"/>
    <s v="0194-01-000"/>
    <x v="14"/>
    <x v="1"/>
    <s v="13-14"/>
    <x v="4"/>
    <n v="9299"/>
    <n v="329"/>
    <n v="126"/>
    <n v="395"/>
    <n v="9359"/>
    <n v="4.8616305160807775E-2"/>
    <n v="3.5153328347045626E-2"/>
    <n v="1.3462976813762155E-2"/>
  </r>
  <r>
    <x v="14"/>
    <s v="0194-01-000"/>
    <x v="14"/>
    <x v="1"/>
    <s v="14-15"/>
    <x v="0"/>
    <n v="53"/>
    <m/>
    <m/>
    <m/>
    <n v="53"/>
    <n v="0"/>
    <n v="0"/>
    <n v="0"/>
  </r>
  <r>
    <x v="14"/>
    <s v="0194-01-000"/>
    <x v="14"/>
    <x v="1"/>
    <s v="14-15"/>
    <x v="1"/>
    <n v="589"/>
    <n v="30"/>
    <m/>
    <n v="31"/>
    <n v="588"/>
    <n v="5.1020408163265307E-2"/>
    <n v="5.1020408163265307E-2"/>
    <n v="0"/>
  </r>
  <r>
    <x v="14"/>
    <s v="0194-01-000"/>
    <x v="14"/>
    <x v="1"/>
    <s v="14-15"/>
    <x v="2"/>
    <n v="488"/>
    <n v="46"/>
    <m/>
    <n v="38"/>
    <n v="496"/>
    <n v="9.2741935483870969E-2"/>
    <n v="9.2741935483870969E-2"/>
    <n v="0"/>
  </r>
  <r>
    <x v="14"/>
    <s v="0194-01-000"/>
    <x v="14"/>
    <x v="1"/>
    <s v="14-15"/>
    <x v="3"/>
    <n v="546"/>
    <n v="19"/>
    <n v="5"/>
    <n v="19"/>
    <n v="551"/>
    <n v="4.3557168784029036E-2"/>
    <n v="3.4482758620689655E-2"/>
    <n v="9.0744101633393835E-3"/>
  </r>
  <r>
    <x v="14"/>
    <s v="0194-01-000"/>
    <x v="14"/>
    <x v="1"/>
    <s v="14-15"/>
    <x v="4"/>
    <n v="9239"/>
    <n v="317"/>
    <n v="93"/>
    <n v="486"/>
    <n v="9163"/>
    <n v="4.4745170795590962E-2"/>
    <n v="3.4595656444395939E-2"/>
    <n v="1.0149514351195023E-2"/>
  </r>
  <r>
    <x v="15"/>
    <s v="0194-01-000"/>
    <x v="14"/>
    <x v="1"/>
    <s v="15-16"/>
    <x v="0"/>
    <n v="55"/>
    <n v="3"/>
    <m/>
    <n v="3"/>
    <n v="55"/>
    <n v="5.4545454545454543E-2"/>
    <n v="5.4545454545454543E-2"/>
    <n v="0"/>
  </r>
  <r>
    <x v="15"/>
    <s v="0194-01-000"/>
    <x v="14"/>
    <x v="1"/>
    <s v="15-16"/>
    <x v="1"/>
    <n v="611"/>
    <n v="37"/>
    <m/>
    <n v="43"/>
    <n v="605"/>
    <n v="6.1157024793388429E-2"/>
    <n v="6.1157024793388429E-2"/>
    <n v="0"/>
  </r>
  <r>
    <x v="15"/>
    <s v="0194-01-000"/>
    <x v="14"/>
    <x v="1"/>
    <s v="15-16"/>
    <x v="2"/>
    <n v="503"/>
    <n v="44"/>
    <n v="14"/>
    <n v="45"/>
    <n v="516"/>
    <n v="0.1124031007751938"/>
    <n v="8.5271317829457363E-2"/>
    <n v="2.7131782945736434E-2"/>
  </r>
  <r>
    <x v="15"/>
    <s v="0194-01-000"/>
    <x v="14"/>
    <x v="1"/>
    <s v="15-16"/>
    <x v="3"/>
    <n v="603"/>
    <n v="24"/>
    <n v="4"/>
    <n v="28"/>
    <n v="603"/>
    <n v="4.6434494195688222E-2"/>
    <n v="3.9800995024875621E-2"/>
    <n v="6.6334991708126038E-3"/>
  </r>
  <r>
    <x v="15"/>
    <s v="0194-01-000"/>
    <x v="14"/>
    <x v="1"/>
    <s v="15-16"/>
    <x v="4"/>
    <n v="9096"/>
    <n v="325"/>
    <n v="83"/>
    <n v="508"/>
    <n v="8996"/>
    <n v="4.535349044019564E-2"/>
    <n v="3.6127167630057806E-2"/>
    <n v="9.2263228101378391E-3"/>
  </r>
  <r>
    <x v="16"/>
    <s v="0194-01-000"/>
    <x v="14"/>
    <x v="1"/>
    <s v="16-17"/>
    <x v="0"/>
    <n v="58"/>
    <n v="4"/>
    <m/>
    <m/>
    <n v="62"/>
    <n v="6.4516129032258063E-2"/>
    <n v="6.4516129032258063E-2"/>
    <n v="0"/>
  </r>
  <r>
    <x v="16"/>
    <s v="0194-01-000"/>
    <x v="14"/>
    <x v="1"/>
    <s v="16-17"/>
    <x v="1"/>
    <n v="656"/>
    <n v="40"/>
    <m/>
    <n v="54"/>
    <n v="642"/>
    <n v="6.2305295950155763E-2"/>
    <n v="6.2305295950155763E-2"/>
    <n v="0"/>
  </r>
  <r>
    <x v="16"/>
    <s v="0194-01-000"/>
    <x v="14"/>
    <x v="1"/>
    <s v="16-17"/>
    <x v="2"/>
    <n v="543"/>
    <n v="48"/>
    <n v="6"/>
    <n v="51"/>
    <n v="546"/>
    <n v="9.8901098901098897E-2"/>
    <n v="8.7912087912087919E-2"/>
    <n v="1.098901098901099E-2"/>
  </r>
  <r>
    <x v="16"/>
    <s v="0194-01-000"/>
    <x v="14"/>
    <x v="1"/>
    <s v="16-17"/>
    <x v="3"/>
    <n v="662"/>
    <n v="23"/>
    <m/>
    <n v="21"/>
    <n v="664"/>
    <n v="3.463855421686747E-2"/>
    <n v="3.463855421686747E-2"/>
    <n v="0"/>
  </r>
  <r>
    <x v="16"/>
    <s v="0194-01-000"/>
    <x v="14"/>
    <x v="1"/>
    <s v="16-17"/>
    <x v="4"/>
    <n v="9074"/>
    <n v="347"/>
    <n v="43"/>
    <n v="513"/>
    <n v="8951"/>
    <n v="4.3570550776449557E-2"/>
    <n v="3.8766618254943583E-2"/>
    <n v="4.8039325215059768E-3"/>
  </r>
  <r>
    <x v="17"/>
    <s v="0194-01-000"/>
    <x v="14"/>
    <x v="1"/>
    <s v="99-00"/>
    <x v="0"/>
    <n v="25"/>
    <m/>
    <m/>
    <m/>
    <n v="25"/>
    <n v="0"/>
    <n v="0"/>
    <n v="0"/>
  </r>
  <r>
    <x v="17"/>
    <s v="0194-01-000"/>
    <x v="14"/>
    <x v="1"/>
    <s v="99-00"/>
    <x v="1"/>
    <n v="128"/>
    <n v="3"/>
    <m/>
    <m/>
    <n v="131"/>
    <n v="2.2900763358778626E-2"/>
    <n v="2.2900763358778626E-2"/>
    <n v="0"/>
  </r>
  <r>
    <x v="17"/>
    <s v="0194-01-000"/>
    <x v="14"/>
    <x v="1"/>
    <s v="99-00"/>
    <x v="2"/>
    <n v="81"/>
    <m/>
    <m/>
    <m/>
    <n v="81"/>
    <n v="0"/>
    <n v="0"/>
    <n v="0"/>
  </r>
  <r>
    <x v="17"/>
    <s v="0194-01-000"/>
    <x v="14"/>
    <x v="1"/>
    <s v="99-00"/>
    <x v="3"/>
    <n v="74"/>
    <m/>
    <m/>
    <m/>
    <n v="74"/>
    <n v="0"/>
    <n v="0"/>
    <n v="0"/>
  </r>
  <r>
    <x v="17"/>
    <s v="0194-01-000"/>
    <x v="14"/>
    <x v="1"/>
    <s v="99-00"/>
    <x v="4"/>
    <n v="8888"/>
    <n v="32"/>
    <m/>
    <n v="20"/>
    <n v="8900"/>
    <n v="3.5955056179775282E-3"/>
    <n v="3.5955056179775282E-3"/>
    <n v="0"/>
  </r>
  <r>
    <x v="0"/>
    <s v="0195-01-000"/>
    <x v="15"/>
    <x v="1"/>
    <s v="00-01"/>
    <x v="0"/>
    <n v="2"/>
    <m/>
    <m/>
    <m/>
    <n v="2"/>
    <n v="0"/>
    <n v="0"/>
    <n v="0"/>
  </r>
  <r>
    <x v="0"/>
    <s v="0195-01-000"/>
    <x v="15"/>
    <x v="1"/>
    <s v="00-01"/>
    <x v="1"/>
    <n v="2"/>
    <m/>
    <m/>
    <m/>
    <n v="2"/>
    <n v="0"/>
    <n v="0"/>
    <n v="0"/>
  </r>
  <r>
    <x v="0"/>
    <s v="0195-01-000"/>
    <x v="15"/>
    <x v="1"/>
    <s v="00-01"/>
    <x v="2"/>
    <n v="0"/>
    <m/>
    <m/>
    <m/>
    <n v="0"/>
    <e v="#DIV/0!"/>
    <e v="#DIV/0!"/>
    <e v="#DIV/0!"/>
  </r>
  <r>
    <x v="0"/>
    <s v="0195-01-000"/>
    <x v="15"/>
    <x v="1"/>
    <s v="00-01"/>
    <x v="3"/>
    <n v="3"/>
    <m/>
    <m/>
    <m/>
    <n v="3"/>
    <n v="0"/>
    <n v="0"/>
    <n v="0"/>
  </r>
  <r>
    <x v="0"/>
    <s v="0195-01-000"/>
    <x v="15"/>
    <x v="1"/>
    <s v="00-01"/>
    <x v="4"/>
    <n v="417"/>
    <n v="36"/>
    <m/>
    <m/>
    <n v="453"/>
    <n v="7.9470198675496692E-2"/>
    <n v="7.9470198675496692E-2"/>
    <n v="0"/>
  </r>
  <r>
    <x v="1"/>
    <s v="0195-01-000"/>
    <x v="15"/>
    <x v="1"/>
    <s v="01-02"/>
    <x v="0"/>
    <n v="4"/>
    <m/>
    <m/>
    <m/>
    <n v="4"/>
    <n v="0"/>
    <n v="0"/>
    <n v="0"/>
  </r>
  <r>
    <x v="1"/>
    <s v="0195-01-000"/>
    <x v="15"/>
    <x v="1"/>
    <s v="01-02"/>
    <x v="1"/>
    <n v="2"/>
    <m/>
    <m/>
    <m/>
    <n v="2"/>
    <n v="0"/>
    <n v="0"/>
    <n v="0"/>
  </r>
  <r>
    <x v="1"/>
    <s v="0195-01-000"/>
    <x v="15"/>
    <x v="1"/>
    <s v="01-02"/>
    <x v="2"/>
    <n v="0"/>
    <m/>
    <m/>
    <m/>
    <n v="0"/>
    <e v="#DIV/0!"/>
    <e v="#DIV/0!"/>
    <e v="#DIV/0!"/>
  </r>
  <r>
    <x v="1"/>
    <s v="0195-01-000"/>
    <x v="15"/>
    <x v="1"/>
    <s v="01-02"/>
    <x v="3"/>
    <n v="6"/>
    <m/>
    <m/>
    <m/>
    <n v="6"/>
    <n v="0"/>
    <n v="0"/>
    <n v="0"/>
  </r>
  <r>
    <x v="1"/>
    <s v="0195-01-000"/>
    <x v="15"/>
    <x v="1"/>
    <s v="01-02"/>
    <x v="4"/>
    <n v="431"/>
    <n v="43"/>
    <m/>
    <m/>
    <n v="474"/>
    <n v="9.0717299578059074E-2"/>
    <n v="9.0717299578059074E-2"/>
    <n v="0"/>
  </r>
  <r>
    <x v="2"/>
    <s v="0195-01-000"/>
    <x v="15"/>
    <x v="1"/>
    <s v="02-03"/>
    <x v="0"/>
    <n v="2"/>
    <m/>
    <m/>
    <m/>
    <n v="2"/>
    <n v="0"/>
    <n v="0"/>
    <n v="0"/>
  </r>
  <r>
    <x v="2"/>
    <s v="0195-01-000"/>
    <x v="15"/>
    <x v="1"/>
    <s v="02-03"/>
    <x v="1"/>
    <n v="1"/>
    <m/>
    <m/>
    <m/>
    <n v="1"/>
    <n v="0"/>
    <n v="0"/>
    <n v="0"/>
  </r>
  <r>
    <x v="2"/>
    <s v="0195-01-000"/>
    <x v="15"/>
    <x v="1"/>
    <s v="02-03"/>
    <x v="2"/>
    <n v="3"/>
    <m/>
    <m/>
    <m/>
    <n v="3"/>
    <n v="0"/>
    <n v="0"/>
    <n v="0"/>
  </r>
  <r>
    <x v="2"/>
    <s v="0195-01-000"/>
    <x v="15"/>
    <x v="1"/>
    <s v="02-03"/>
    <x v="3"/>
    <n v="6"/>
    <m/>
    <m/>
    <m/>
    <n v="6"/>
    <n v="0"/>
    <n v="0"/>
    <n v="0"/>
  </r>
  <r>
    <x v="2"/>
    <s v="0195-01-000"/>
    <x v="15"/>
    <x v="1"/>
    <s v="02-03"/>
    <x v="4"/>
    <n v="451"/>
    <n v="47"/>
    <m/>
    <m/>
    <n v="498"/>
    <n v="9.4377510040160636E-2"/>
    <n v="9.4377510040160636E-2"/>
    <n v="0"/>
  </r>
  <r>
    <x v="3"/>
    <s v="0195-01-000"/>
    <x v="15"/>
    <x v="1"/>
    <s v="03-04"/>
    <x v="0"/>
    <n v="0"/>
    <m/>
    <m/>
    <m/>
    <n v="0"/>
    <e v="#DIV/0!"/>
    <e v="#DIV/0!"/>
    <e v="#DIV/0!"/>
  </r>
  <r>
    <x v="3"/>
    <s v="0195-01-000"/>
    <x v="15"/>
    <x v="1"/>
    <s v="03-04"/>
    <x v="1"/>
    <n v="2"/>
    <m/>
    <m/>
    <m/>
    <n v="2"/>
    <n v="0"/>
    <n v="0"/>
    <n v="0"/>
  </r>
  <r>
    <x v="3"/>
    <s v="0195-01-000"/>
    <x v="15"/>
    <x v="1"/>
    <s v="03-04"/>
    <x v="2"/>
    <n v="1"/>
    <m/>
    <m/>
    <m/>
    <n v="1"/>
    <n v="0"/>
    <n v="0"/>
    <n v="0"/>
  </r>
  <r>
    <x v="3"/>
    <s v="0195-01-000"/>
    <x v="15"/>
    <x v="1"/>
    <s v="03-04"/>
    <x v="3"/>
    <n v="5"/>
    <m/>
    <m/>
    <m/>
    <n v="5"/>
    <n v="0"/>
    <n v="0"/>
    <n v="0"/>
  </r>
  <r>
    <x v="3"/>
    <s v="0195-01-000"/>
    <x v="15"/>
    <x v="1"/>
    <s v="03-04"/>
    <x v="4"/>
    <n v="471"/>
    <n v="46"/>
    <m/>
    <m/>
    <n v="517"/>
    <n v="8.8974854932301742E-2"/>
    <n v="8.8974854932301742E-2"/>
    <n v="0"/>
  </r>
  <r>
    <x v="4"/>
    <s v="0195-01-000"/>
    <x v="15"/>
    <x v="1"/>
    <s v="04-05"/>
    <x v="0"/>
    <n v="2"/>
    <m/>
    <m/>
    <m/>
    <n v="2"/>
    <n v="0"/>
    <n v="0"/>
    <n v="0"/>
  </r>
  <r>
    <x v="4"/>
    <s v="0195-01-000"/>
    <x v="15"/>
    <x v="1"/>
    <s v="04-05"/>
    <x v="1"/>
    <n v="6"/>
    <m/>
    <m/>
    <m/>
    <n v="6"/>
    <n v="0"/>
    <n v="0"/>
    <n v="0"/>
  </r>
  <r>
    <x v="4"/>
    <s v="0195-01-000"/>
    <x v="15"/>
    <x v="1"/>
    <s v="04-05"/>
    <x v="2"/>
    <n v="4"/>
    <m/>
    <m/>
    <m/>
    <n v="4"/>
    <n v="0"/>
    <n v="0"/>
    <n v="0"/>
  </r>
  <r>
    <x v="4"/>
    <s v="0195-01-000"/>
    <x v="15"/>
    <x v="1"/>
    <s v="04-05"/>
    <x v="3"/>
    <n v="3"/>
    <m/>
    <m/>
    <m/>
    <n v="3"/>
    <n v="0"/>
    <n v="0"/>
    <n v="0"/>
  </r>
  <r>
    <x v="4"/>
    <s v="0195-01-000"/>
    <x v="15"/>
    <x v="1"/>
    <s v="04-05"/>
    <x v="4"/>
    <n v="459"/>
    <n v="41"/>
    <m/>
    <m/>
    <n v="500"/>
    <n v="8.2000000000000003E-2"/>
    <n v="8.2000000000000003E-2"/>
    <n v="0"/>
  </r>
  <r>
    <x v="5"/>
    <s v="0195-01-000"/>
    <x v="15"/>
    <x v="1"/>
    <s v="05-06"/>
    <x v="0"/>
    <n v="0"/>
    <m/>
    <m/>
    <m/>
    <n v="0"/>
    <e v="#DIV/0!"/>
    <e v="#DIV/0!"/>
    <e v="#DIV/0!"/>
  </r>
  <r>
    <x v="5"/>
    <s v="0195-01-000"/>
    <x v="15"/>
    <x v="1"/>
    <s v="05-06"/>
    <x v="1"/>
    <n v="6"/>
    <m/>
    <m/>
    <m/>
    <n v="6"/>
    <n v="0"/>
    <n v="0"/>
    <n v="0"/>
  </r>
  <r>
    <x v="5"/>
    <s v="0195-01-000"/>
    <x v="15"/>
    <x v="1"/>
    <s v="05-06"/>
    <x v="2"/>
    <n v="3"/>
    <m/>
    <m/>
    <m/>
    <n v="3"/>
    <n v="0"/>
    <n v="0"/>
    <n v="0"/>
  </r>
  <r>
    <x v="5"/>
    <s v="0195-01-000"/>
    <x v="15"/>
    <x v="1"/>
    <s v="05-06"/>
    <x v="3"/>
    <n v="3"/>
    <m/>
    <m/>
    <m/>
    <n v="3"/>
    <n v="0"/>
    <n v="0"/>
    <n v="0"/>
  </r>
  <r>
    <x v="5"/>
    <s v="0195-01-000"/>
    <x v="15"/>
    <x v="1"/>
    <s v="05-06"/>
    <x v="4"/>
    <n v="468"/>
    <n v="60"/>
    <n v="3"/>
    <m/>
    <n v="531"/>
    <n v="0.11864406779661017"/>
    <n v="0.11299435028248588"/>
    <n v="5.6497175141242938E-3"/>
  </r>
  <r>
    <x v="6"/>
    <s v="0195-01-000"/>
    <x v="15"/>
    <x v="1"/>
    <s v="06-07"/>
    <x v="0"/>
    <n v="0"/>
    <m/>
    <m/>
    <m/>
    <n v="0"/>
    <e v="#DIV/0!"/>
    <e v="#DIV/0!"/>
    <e v="#DIV/0!"/>
  </r>
  <r>
    <x v="6"/>
    <s v="0195-01-000"/>
    <x v="15"/>
    <x v="1"/>
    <s v="06-07"/>
    <x v="1"/>
    <n v="10"/>
    <m/>
    <m/>
    <m/>
    <n v="10"/>
    <n v="0"/>
    <n v="0"/>
    <n v="0"/>
  </r>
  <r>
    <x v="6"/>
    <s v="0195-01-000"/>
    <x v="15"/>
    <x v="1"/>
    <s v="06-07"/>
    <x v="2"/>
    <n v="3"/>
    <m/>
    <m/>
    <m/>
    <n v="3"/>
    <n v="0"/>
    <n v="0"/>
    <n v="0"/>
  </r>
  <r>
    <x v="6"/>
    <s v="0195-01-000"/>
    <x v="15"/>
    <x v="1"/>
    <s v="06-07"/>
    <x v="3"/>
    <n v="7"/>
    <m/>
    <m/>
    <m/>
    <n v="7"/>
    <n v="0"/>
    <n v="0"/>
    <n v="0"/>
  </r>
  <r>
    <x v="6"/>
    <s v="0195-01-000"/>
    <x v="15"/>
    <x v="1"/>
    <s v="06-07"/>
    <x v="4"/>
    <n v="495"/>
    <n v="47"/>
    <n v="4"/>
    <m/>
    <n v="546"/>
    <n v="9.3406593406593408E-2"/>
    <n v="8.608058608058608E-2"/>
    <n v="7.326007326007326E-3"/>
  </r>
  <r>
    <x v="7"/>
    <s v="0195-01-000"/>
    <x v="15"/>
    <x v="1"/>
    <s v="07-08"/>
    <x v="0"/>
    <n v="0"/>
    <m/>
    <m/>
    <m/>
    <n v="0"/>
    <e v="#DIV/0!"/>
    <e v="#DIV/0!"/>
    <e v="#DIV/0!"/>
  </r>
  <r>
    <x v="7"/>
    <s v="0195-01-000"/>
    <x v="15"/>
    <x v="1"/>
    <s v="07-08"/>
    <x v="1"/>
    <n v="17"/>
    <m/>
    <m/>
    <m/>
    <n v="17"/>
    <n v="0"/>
    <n v="0"/>
    <n v="0"/>
  </r>
  <r>
    <x v="7"/>
    <s v="0195-01-000"/>
    <x v="15"/>
    <x v="1"/>
    <s v="07-08"/>
    <x v="2"/>
    <n v="3"/>
    <m/>
    <m/>
    <m/>
    <n v="3"/>
    <n v="0"/>
    <n v="0"/>
    <n v="0"/>
  </r>
  <r>
    <x v="7"/>
    <s v="0195-01-000"/>
    <x v="15"/>
    <x v="1"/>
    <s v="07-08"/>
    <x v="3"/>
    <n v="4"/>
    <m/>
    <m/>
    <m/>
    <n v="4"/>
    <n v="0"/>
    <n v="0"/>
    <n v="0"/>
  </r>
  <r>
    <x v="7"/>
    <s v="0195-01-000"/>
    <x v="15"/>
    <x v="1"/>
    <s v="07-08"/>
    <x v="4"/>
    <n v="489"/>
    <n v="44"/>
    <n v="4"/>
    <n v="3"/>
    <n v="534"/>
    <n v="8.98876404494382E-2"/>
    <n v="8.2397003745318345E-2"/>
    <n v="7.4906367041198503E-3"/>
  </r>
  <r>
    <x v="8"/>
    <s v="0195-01-000"/>
    <x v="15"/>
    <x v="1"/>
    <s v="08-09"/>
    <x v="0"/>
    <n v="1"/>
    <m/>
    <m/>
    <m/>
    <n v="1"/>
    <n v="0"/>
    <n v="0"/>
    <n v="0"/>
  </r>
  <r>
    <x v="8"/>
    <s v="0195-01-000"/>
    <x v="15"/>
    <x v="1"/>
    <s v="08-09"/>
    <x v="1"/>
    <n v="14"/>
    <m/>
    <m/>
    <m/>
    <n v="14"/>
    <n v="0"/>
    <n v="0"/>
    <n v="0"/>
  </r>
  <r>
    <x v="8"/>
    <s v="0195-01-000"/>
    <x v="15"/>
    <x v="1"/>
    <s v="08-09"/>
    <x v="2"/>
    <n v="3"/>
    <m/>
    <m/>
    <m/>
    <n v="3"/>
    <n v="0"/>
    <n v="0"/>
    <n v="0"/>
  </r>
  <r>
    <x v="8"/>
    <s v="0195-01-000"/>
    <x v="15"/>
    <x v="1"/>
    <s v="08-09"/>
    <x v="3"/>
    <n v="6"/>
    <m/>
    <m/>
    <m/>
    <n v="6"/>
    <n v="0"/>
    <n v="0"/>
    <n v="0"/>
  </r>
  <r>
    <x v="8"/>
    <s v="0195-01-000"/>
    <x v="15"/>
    <x v="1"/>
    <s v="08-09"/>
    <x v="4"/>
    <n v="520"/>
    <n v="49"/>
    <n v="4"/>
    <n v="122"/>
    <n v="451"/>
    <n v="0.11751662971175167"/>
    <n v="0.10864745011086474"/>
    <n v="8.869179600886918E-3"/>
  </r>
  <r>
    <x v="9"/>
    <s v="0195-01-000"/>
    <x v="15"/>
    <x v="1"/>
    <s v="09-10"/>
    <x v="0"/>
    <n v="0"/>
    <m/>
    <m/>
    <m/>
    <n v="0"/>
    <e v="#DIV/0!"/>
    <e v="#DIV/0!"/>
    <e v="#DIV/0!"/>
  </r>
  <r>
    <x v="9"/>
    <s v="0195-01-000"/>
    <x v="15"/>
    <x v="1"/>
    <s v="09-10"/>
    <x v="1"/>
    <n v="11"/>
    <m/>
    <m/>
    <m/>
    <n v="11"/>
    <n v="0"/>
    <n v="0"/>
    <n v="0"/>
  </r>
  <r>
    <x v="9"/>
    <s v="0195-01-000"/>
    <x v="15"/>
    <x v="1"/>
    <s v="09-10"/>
    <x v="2"/>
    <n v="3"/>
    <m/>
    <m/>
    <m/>
    <n v="3"/>
    <n v="0"/>
    <n v="0"/>
    <n v="0"/>
  </r>
  <r>
    <x v="9"/>
    <s v="0195-01-000"/>
    <x v="15"/>
    <x v="1"/>
    <s v="09-10"/>
    <x v="3"/>
    <n v="6"/>
    <m/>
    <m/>
    <m/>
    <n v="6"/>
    <n v="0"/>
    <n v="0"/>
    <n v="0"/>
  </r>
  <r>
    <x v="9"/>
    <s v="0195-01-000"/>
    <x v="15"/>
    <x v="1"/>
    <s v="09-10"/>
    <x v="4"/>
    <n v="531"/>
    <n v="50"/>
    <n v="10"/>
    <n v="138"/>
    <n v="453"/>
    <n v="0.13245033112582782"/>
    <n v="0.11037527593818984"/>
    <n v="2.2075055187637971E-2"/>
  </r>
  <r>
    <x v="10"/>
    <s v="0195-01-000"/>
    <x v="15"/>
    <x v="1"/>
    <s v="10-11"/>
    <x v="0"/>
    <n v="3"/>
    <m/>
    <m/>
    <m/>
    <n v="3"/>
    <n v="0"/>
    <n v="0"/>
    <n v="0"/>
  </r>
  <r>
    <x v="10"/>
    <s v="0195-01-000"/>
    <x v="15"/>
    <x v="1"/>
    <s v="10-11"/>
    <x v="1"/>
    <n v="10"/>
    <m/>
    <m/>
    <m/>
    <n v="10"/>
    <n v="0"/>
    <n v="0"/>
    <n v="0"/>
  </r>
  <r>
    <x v="10"/>
    <s v="0195-01-000"/>
    <x v="15"/>
    <x v="1"/>
    <s v="10-11"/>
    <x v="2"/>
    <n v="3"/>
    <m/>
    <m/>
    <m/>
    <n v="3"/>
    <n v="0"/>
    <n v="0"/>
    <n v="0"/>
  </r>
  <r>
    <x v="10"/>
    <s v="0195-01-000"/>
    <x v="15"/>
    <x v="1"/>
    <s v="10-11"/>
    <x v="3"/>
    <n v="5"/>
    <m/>
    <m/>
    <m/>
    <n v="5"/>
    <n v="0"/>
    <n v="0"/>
    <n v="0"/>
  </r>
  <r>
    <x v="10"/>
    <s v="0195-01-000"/>
    <x v="15"/>
    <x v="1"/>
    <s v="10-11"/>
    <x v="4"/>
    <n v="548"/>
    <n v="46"/>
    <n v="9"/>
    <n v="153"/>
    <n v="450"/>
    <n v="0.12222222222222222"/>
    <n v="0.10222222222222223"/>
    <n v="0.02"/>
  </r>
  <r>
    <x v="11"/>
    <s v="0195-01-000"/>
    <x v="15"/>
    <x v="1"/>
    <s v="11-12"/>
    <x v="0"/>
    <n v="2"/>
    <m/>
    <m/>
    <m/>
    <n v="2"/>
    <n v="0"/>
    <n v="0"/>
    <n v="0"/>
  </r>
  <r>
    <x v="11"/>
    <s v="0195-01-000"/>
    <x v="15"/>
    <x v="1"/>
    <s v="11-12"/>
    <x v="1"/>
    <n v="10"/>
    <m/>
    <m/>
    <m/>
    <n v="10"/>
    <n v="0"/>
    <n v="0"/>
    <n v="0"/>
  </r>
  <r>
    <x v="11"/>
    <s v="0195-01-000"/>
    <x v="15"/>
    <x v="1"/>
    <s v="11-12"/>
    <x v="2"/>
    <n v="4"/>
    <m/>
    <m/>
    <m/>
    <n v="4"/>
    <n v="0"/>
    <n v="0"/>
    <n v="0"/>
  </r>
  <r>
    <x v="11"/>
    <s v="0195-01-000"/>
    <x v="15"/>
    <x v="1"/>
    <s v="11-12"/>
    <x v="3"/>
    <n v="6"/>
    <m/>
    <m/>
    <m/>
    <n v="6"/>
    <n v="0"/>
    <n v="0"/>
    <n v="0"/>
  </r>
  <r>
    <x v="11"/>
    <s v="0195-01-000"/>
    <x v="15"/>
    <x v="1"/>
    <s v="11-12"/>
    <x v="4"/>
    <n v="555"/>
    <n v="45"/>
    <n v="6"/>
    <n v="162"/>
    <n v="444"/>
    <n v="0.11486486486486487"/>
    <n v="0.10135135135135136"/>
    <n v="1.3513513513513514E-2"/>
  </r>
  <r>
    <x v="12"/>
    <s v="0195-01-000"/>
    <x v="15"/>
    <x v="1"/>
    <s v="12-13"/>
    <x v="0"/>
    <n v="2"/>
    <m/>
    <m/>
    <m/>
    <n v="2"/>
    <n v="0"/>
    <n v="0"/>
    <n v="0"/>
  </r>
  <r>
    <x v="12"/>
    <s v="0195-01-000"/>
    <x v="15"/>
    <x v="1"/>
    <s v="12-13"/>
    <x v="1"/>
    <n v="10"/>
    <m/>
    <m/>
    <m/>
    <n v="10"/>
    <n v="0"/>
    <n v="0"/>
    <n v="0"/>
  </r>
  <r>
    <x v="12"/>
    <s v="0195-01-000"/>
    <x v="15"/>
    <x v="1"/>
    <s v="12-13"/>
    <x v="2"/>
    <n v="0"/>
    <m/>
    <m/>
    <m/>
    <n v="0"/>
    <e v="#DIV/0!"/>
    <e v="#DIV/0!"/>
    <e v="#DIV/0!"/>
  </r>
  <r>
    <x v="12"/>
    <s v="0195-01-000"/>
    <x v="15"/>
    <x v="1"/>
    <s v="12-13"/>
    <x v="3"/>
    <n v="5"/>
    <m/>
    <m/>
    <m/>
    <n v="5"/>
    <n v="0"/>
    <n v="0"/>
    <n v="0"/>
  </r>
  <r>
    <x v="12"/>
    <s v="0195-01-000"/>
    <x v="15"/>
    <x v="1"/>
    <s v="12-13"/>
    <x v="4"/>
    <n v="561"/>
    <n v="47"/>
    <n v="4"/>
    <n v="179"/>
    <n v="433"/>
    <n v="0.11778290993071594"/>
    <n v="0.10854503464203233"/>
    <n v="9.2378752886836026E-3"/>
  </r>
  <r>
    <x v="13"/>
    <s v="0195-01-000"/>
    <x v="15"/>
    <x v="1"/>
    <s v="13-14"/>
    <x v="0"/>
    <n v="2"/>
    <m/>
    <m/>
    <m/>
    <n v="2"/>
    <n v="0"/>
    <n v="0"/>
    <n v="0"/>
  </r>
  <r>
    <x v="13"/>
    <s v="0195-01-000"/>
    <x v="15"/>
    <x v="1"/>
    <s v="13-14"/>
    <x v="1"/>
    <n v="9"/>
    <m/>
    <m/>
    <m/>
    <n v="9"/>
    <n v="0"/>
    <n v="0"/>
    <n v="0"/>
  </r>
  <r>
    <x v="13"/>
    <s v="0195-01-000"/>
    <x v="15"/>
    <x v="1"/>
    <s v="13-14"/>
    <x v="2"/>
    <n v="2"/>
    <m/>
    <m/>
    <m/>
    <n v="2"/>
    <n v="0"/>
    <n v="0"/>
    <n v="0"/>
  </r>
  <r>
    <x v="13"/>
    <s v="0195-01-000"/>
    <x v="15"/>
    <x v="1"/>
    <s v="13-14"/>
    <x v="3"/>
    <n v="8"/>
    <m/>
    <m/>
    <m/>
    <n v="8"/>
    <n v="0"/>
    <n v="0"/>
    <n v="0"/>
  </r>
  <r>
    <x v="13"/>
    <s v="0195-01-000"/>
    <x v="15"/>
    <x v="1"/>
    <s v="13-14"/>
    <x v="4"/>
    <n v="564"/>
    <n v="56"/>
    <n v="3"/>
    <n v="192"/>
    <n v="431"/>
    <n v="0.1368909512761021"/>
    <n v="0.12993039443155452"/>
    <n v="6.9605568445475635E-3"/>
  </r>
  <r>
    <x v="14"/>
    <s v="0195-01-000"/>
    <x v="15"/>
    <x v="1"/>
    <s v="14-15"/>
    <x v="0"/>
    <n v="2"/>
    <m/>
    <m/>
    <m/>
    <n v="2"/>
    <n v="0"/>
    <n v="0"/>
    <n v="0"/>
  </r>
  <r>
    <x v="14"/>
    <s v="0195-01-000"/>
    <x v="15"/>
    <x v="1"/>
    <s v="14-15"/>
    <x v="1"/>
    <n v="7"/>
    <m/>
    <m/>
    <m/>
    <n v="7"/>
    <n v="0"/>
    <n v="0"/>
    <n v="0"/>
  </r>
  <r>
    <x v="14"/>
    <s v="0195-01-000"/>
    <x v="15"/>
    <x v="1"/>
    <s v="14-15"/>
    <x v="2"/>
    <n v="5"/>
    <m/>
    <m/>
    <m/>
    <n v="5"/>
    <n v="0"/>
    <n v="0"/>
    <n v="0"/>
  </r>
  <r>
    <x v="14"/>
    <s v="0195-01-000"/>
    <x v="15"/>
    <x v="1"/>
    <s v="14-15"/>
    <x v="3"/>
    <n v="8"/>
    <m/>
    <m/>
    <m/>
    <n v="8"/>
    <n v="0"/>
    <n v="0"/>
    <n v="0"/>
  </r>
  <r>
    <x v="14"/>
    <s v="0195-01-000"/>
    <x v="15"/>
    <x v="1"/>
    <s v="14-15"/>
    <x v="4"/>
    <n v="612"/>
    <n v="54"/>
    <n v="3"/>
    <n v="201"/>
    <n v="468"/>
    <n v="0.12179487179487179"/>
    <n v="0.11538461538461539"/>
    <n v="6.41025641025641E-3"/>
  </r>
  <r>
    <x v="15"/>
    <s v="0195-01-000"/>
    <x v="15"/>
    <x v="1"/>
    <s v="15-16"/>
    <x v="0"/>
    <n v="1"/>
    <m/>
    <m/>
    <m/>
    <n v="1"/>
    <n v="0"/>
    <n v="0"/>
    <n v="0"/>
  </r>
  <r>
    <x v="15"/>
    <s v="0195-01-000"/>
    <x v="15"/>
    <x v="1"/>
    <s v="15-16"/>
    <x v="1"/>
    <n v="7"/>
    <m/>
    <m/>
    <m/>
    <n v="7"/>
    <n v="0"/>
    <n v="0"/>
    <n v="0"/>
  </r>
  <r>
    <x v="15"/>
    <s v="0195-01-000"/>
    <x v="15"/>
    <x v="1"/>
    <s v="15-16"/>
    <x v="2"/>
    <n v="7"/>
    <m/>
    <m/>
    <m/>
    <n v="7"/>
    <n v="0"/>
    <n v="0"/>
    <n v="0"/>
  </r>
  <r>
    <x v="15"/>
    <s v="0195-01-000"/>
    <x v="15"/>
    <x v="1"/>
    <s v="15-16"/>
    <x v="3"/>
    <n v="10"/>
    <m/>
    <m/>
    <m/>
    <n v="10"/>
    <n v="0"/>
    <n v="0"/>
    <n v="0"/>
  </r>
  <r>
    <x v="15"/>
    <s v="0195-01-000"/>
    <x v="15"/>
    <x v="1"/>
    <s v="15-16"/>
    <x v="4"/>
    <n v="624"/>
    <n v="54"/>
    <n v="3"/>
    <n v="213"/>
    <n v="468"/>
    <n v="0.12179487179487179"/>
    <n v="0.11538461538461539"/>
    <n v="6.41025641025641E-3"/>
  </r>
  <r>
    <x v="16"/>
    <s v="0195-01-000"/>
    <x v="15"/>
    <x v="1"/>
    <s v="16-17"/>
    <x v="0"/>
    <n v="1"/>
    <m/>
    <m/>
    <m/>
    <n v="1"/>
    <n v="0"/>
    <n v="0"/>
    <n v="0"/>
  </r>
  <r>
    <x v="16"/>
    <s v="0195-01-000"/>
    <x v="15"/>
    <x v="1"/>
    <s v="16-17"/>
    <x v="1"/>
    <n v="5"/>
    <m/>
    <m/>
    <m/>
    <n v="5"/>
    <n v="0"/>
    <n v="0"/>
    <n v="0"/>
  </r>
  <r>
    <x v="16"/>
    <s v="0195-01-000"/>
    <x v="15"/>
    <x v="1"/>
    <s v="16-17"/>
    <x v="2"/>
    <n v="6"/>
    <m/>
    <m/>
    <m/>
    <n v="6"/>
    <n v="0"/>
    <n v="0"/>
    <n v="0"/>
  </r>
  <r>
    <x v="16"/>
    <s v="0195-01-000"/>
    <x v="15"/>
    <x v="1"/>
    <s v="16-17"/>
    <x v="3"/>
    <n v="14"/>
    <m/>
    <m/>
    <m/>
    <n v="14"/>
    <n v="0"/>
    <n v="0"/>
    <n v="0"/>
  </r>
  <r>
    <x v="16"/>
    <s v="0195-01-000"/>
    <x v="15"/>
    <x v="1"/>
    <s v="16-17"/>
    <x v="4"/>
    <n v="641"/>
    <n v="56"/>
    <n v="3"/>
    <n v="248"/>
    <n v="452"/>
    <n v="0.13053097345132744"/>
    <n v="0.12389380530973451"/>
    <n v="6.6371681415929203E-3"/>
  </r>
  <r>
    <x v="17"/>
    <s v="0195-01-000"/>
    <x v="15"/>
    <x v="1"/>
    <s v="99-00"/>
    <x v="0"/>
    <n v="3"/>
    <m/>
    <m/>
    <m/>
    <n v="3"/>
    <n v="0"/>
    <n v="0"/>
    <n v="0"/>
  </r>
  <r>
    <x v="17"/>
    <s v="0195-01-000"/>
    <x v="15"/>
    <x v="1"/>
    <s v="99-00"/>
    <x v="1"/>
    <n v="1"/>
    <m/>
    <m/>
    <m/>
    <n v="1"/>
    <n v="0"/>
    <n v="0"/>
    <n v="0"/>
  </r>
  <r>
    <x v="17"/>
    <s v="0195-01-000"/>
    <x v="15"/>
    <x v="1"/>
    <s v="99-00"/>
    <x v="2"/>
    <n v="1"/>
    <m/>
    <m/>
    <m/>
    <n v="1"/>
    <n v="0"/>
    <n v="0"/>
    <n v="0"/>
  </r>
  <r>
    <x v="17"/>
    <s v="0195-01-000"/>
    <x v="15"/>
    <x v="1"/>
    <s v="99-00"/>
    <x v="3"/>
    <n v="6"/>
    <m/>
    <m/>
    <m/>
    <n v="6"/>
    <n v="0"/>
    <n v="0"/>
    <n v="0"/>
  </r>
  <r>
    <x v="17"/>
    <s v="0195-01-000"/>
    <x v="15"/>
    <x v="1"/>
    <s v="99-00"/>
    <x v="4"/>
    <n v="415"/>
    <n v="26"/>
    <m/>
    <m/>
    <n v="441"/>
    <n v="5.8956916099773243E-2"/>
    <n v="5.8956916099773243E-2"/>
    <n v="0"/>
  </r>
  <r>
    <x v="0"/>
    <s v="0196-01-000"/>
    <x v="16"/>
    <x v="1"/>
    <s v="00-01"/>
    <x v="0"/>
    <n v="146"/>
    <m/>
    <m/>
    <m/>
    <n v="146"/>
    <n v="0"/>
    <n v="0"/>
    <n v="0"/>
  </r>
  <r>
    <x v="0"/>
    <s v="0196-01-000"/>
    <x v="16"/>
    <x v="1"/>
    <s v="00-01"/>
    <x v="1"/>
    <n v="1410"/>
    <n v="4"/>
    <n v="5"/>
    <m/>
    <n v="1419"/>
    <n v="6.3424947145877377E-3"/>
    <n v="2.8188865398167725E-3"/>
    <n v="3.5236081747709656E-3"/>
  </r>
  <r>
    <x v="0"/>
    <s v="0196-01-000"/>
    <x v="16"/>
    <x v="1"/>
    <s v="00-01"/>
    <x v="2"/>
    <n v="1225"/>
    <n v="7"/>
    <m/>
    <n v="3"/>
    <n v="1229"/>
    <n v="5.6956875508543531E-3"/>
    <n v="5.6956875508543531E-3"/>
    <n v="0"/>
  </r>
  <r>
    <x v="0"/>
    <s v="0196-01-000"/>
    <x v="16"/>
    <x v="1"/>
    <s v="00-01"/>
    <x v="3"/>
    <n v="527"/>
    <n v="3"/>
    <m/>
    <m/>
    <n v="530"/>
    <n v="5.6603773584905656E-3"/>
    <n v="5.6603773584905656E-3"/>
    <n v="0"/>
  </r>
  <r>
    <x v="0"/>
    <s v="0196-01-000"/>
    <x v="16"/>
    <x v="1"/>
    <s v="00-01"/>
    <x v="4"/>
    <n v="25022"/>
    <n v="84"/>
    <n v="24"/>
    <n v="92"/>
    <n v="25038"/>
    <n v="4.3134435657800141E-3"/>
    <n v="3.3549005511622335E-3"/>
    <n v="9.5854301461778101E-4"/>
  </r>
  <r>
    <x v="1"/>
    <s v="0196-01-000"/>
    <x v="16"/>
    <x v="1"/>
    <s v="01-02"/>
    <x v="0"/>
    <n v="146"/>
    <m/>
    <m/>
    <m/>
    <n v="146"/>
    <n v="0"/>
    <n v="0"/>
    <n v="0"/>
  </r>
  <r>
    <x v="1"/>
    <s v="0196-01-000"/>
    <x v="16"/>
    <x v="1"/>
    <s v="01-02"/>
    <x v="1"/>
    <n v="1482"/>
    <n v="9"/>
    <m/>
    <m/>
    <n v="1491"/>
    <n v="6.0362173038229373E-3"/>
    <n v="6.0362173038229373E-3"/>
    <n v="0"/>
  </r>
  <r>
    <x v="1"/>
    <s v="0196-01-000"/>
    <x v="16"/>
    <x v="1"/>
    <s v="01-02"/>
    <x v="2"/>
    <n v="1360"/>
    <n v="18"/>
    <m/>
    <n v="4"/>
    <n v="1374"/>
    <n v="1.3100436681222707E-2"/>
    <n v="1.3100436681222707E-2"/>
    <n v="0"/>
  </r>
  <r>
    <x v="1"/>
    <s v="0196-01-000"/>
    <x v="16"/>
    <x v="1"/>
    <s v="01-02"/>
    <x v="3"/>
    <n v="608"/>
    <n v="3"/>
    <m/>
    <m/>
    <n v="611"/>
    <n v="4.9099836333878887E-3"/>
    <n v="4.9099836333878887E-3"/>
    <n v="0"/>
  </r>
  <r>
    <x v="1"/>
    <s v="0196-01-000"/>
    <x v="16"/>
    <x v="1"/>
    <s v="01-02"/>
    <x v="4"/>
    <n v="24768"/>
    <n v="111"/>
    <n v="17"/>
    <n v="85"/>
    <n v="24811"/>
    <n v="5.1590020555398819E-3"/>
    <n v="4.4738220950384907E-3"/>
    <n v="6.8517996050139051E-4"/>
  </r>
  <r>
    <x v="2"/>
    <s v="0196-01-000"/>
    <x v="16"/>
    <x v="1"/>
    <s v="02-03"/>
    <x v="0"/>
    <n v="148"/>
    <m/>
    <m/>
    <m/>
    <n v="148"/>
    <n v="0"/>
    <n v="0"/>
    <n v="0"/>
  </r>
  <r>
    <x v="2"/>
    <s v="0196-01-000"/>
    <x v="16"/>
    <x v="1"/>
    <s v="02-03"/>
    <x v="1"/>
    <n v="1544"/>
    <n v="4"/>
    <m/>
    <n v="4"/>
    <n v="1544"/>
    <n v="2.5906735751295338E-3"/>
    <n v="2.5906735751295338E-3"/>
    <n v="0"/>
  </r>
  <r>
    <x v="2"/>
    <s v="0196-01-000"/>
    <x v="16"/>
    <x v="1"/>
    <s v="02-03"/>
    <x v="2"/>
    <n v="1469"/>
    <n v="17"/>
    <m/>
    <m/>
    <n v="1486"/>
    <n v="1.1440107671601614E-2"/>
    <n v="1.1440107671601614E-2"/>
    <n v="0"/>
  </r>
  <r>
    <x v="2"/>
    <s v="0196-01-000"/>
    <x v="16"/>
    <x v="1"/>
    <s v="02-03"/>
    <x v="3"/>
    <n v="724"/>
    <m/>
    <m/>
    <m/>
    <n v="724"/>
    <n v="0"/>
    <n v="0"/>
    <n v="0"/>
  </r>
  <r>
    <x v="2"/>
    <s v="0196-01-000"/>
    <x v="16"/>
    <x v="1"/>
    <s v="02-03"/>
    <x v="4"/>
    <n v="24601"/>
    <n v="93"/>
    <n v="21"/>
    <n v="90"/>
    <n v="24625"/>
    <n v="4.6294416243654818E-3"/>
    <n v="3.7766497461928935E-3"/>
    <n v="8.5279187817258878E-4"/>
  </r>
  <r>
    <x v="3"/>
    <s v="0196-01-000"/>
    <x v="16"/>
    <x v="1"/>
    <s v="03-04"/>
    <x v="0"/>
    <n v="158"/>
    <m/>
    <m/>
    <m/>
    <n v="158"/>
    <n v="0"/>
    <n v="0"/>
    <n v="0"/>
  </r>
  <r>
    <x v="3"/>
    <s v="0196-01-000"/>
    <x v="16"/>
    <x v="1"/>
    <s v="03-04"/>
    <x v="1"/>
    <n v="1616"/>
    <m/>
    <n v="3"/>
    <n v="5"/>
    <n v="1614"/>
    <n v="1.8587360594795538E-3"/>
    <n v="0"/>
    <n v="1.8587360594795538E-3"/>
  </r>
  <r>
    <x v="3"/>
    <s v="0196-01-000"/>
    <x v="16"/>
    <x v="1"/>
    <s v="03-04"/>
    <x v="2"/>
    <n v="1660"/>
    <n v="24"/>
    <n v="10"/>
    <m/>
    <n v="1694"/>
    <n v="2.0070838252656435E-2"/>
    <n v="1.4167650531286895E-2"/>
    <n v="5.9031877213695395E-3"/>
  </r>
  <r>
    <x v="3"/>
    <s v="0196-01-000"/>
    <x v="16"/>
    <x v="1"/>
    <s v="03-04"/>
    <x v="3"/>
    <n v="849"/>
    <n v="3"/>
    <m/>
    <m/>
    <n v="852"/>
    <n v="3.5211267605633804E-3"/>
    <n v="3.5211267605633804E-3"/>
    <n v="0"/>
  </r>
  <r>
    <x v="3"/>
    <s v="0196-01-000"/>
    <x v="16"/>
    <x v="1"/>
    <s v="03-04"/>
    <x v="4"/>
    <n v="24278"/>
    <n v="124"/>
    <n v="37"/>
    <n v="103"/>
    <n v="24336"/>
    <n v="6.6157133464825775E-3"/>
    <n v="5.0953320184089412E-3"/>
    <n v="1.5203813280736359E-3"/>
  </r>
  <r>
    <x v="4"/>
    <s v="0196-01-000"/>
    <x v="16"/>
    <x v="1"/>
    <s v="04-05"/>
    <x v="0"/>
    <n v="152"/>
    <m/>
    <m/>
    <m/>
    <n v="152"/>
    <n v="0"/>
    <n v="0"/>
    <n v="0"/>
  </r>
  <r>
    <x v="4"/>
    <s v="0196-01-000"/>
    <x v="16"/>
    <x v="1"/>
    <s v="04-05"/>
    <x v="1"/>
    <n v="1713"/>
    <n v="3"/>
    <m/>
    <m/>
    <n v="1716"/>
    <n v="1.7482517482517483E-3"/>
    <n v="1.7482517482517483E-3"/>
    <n v="0"/>
  </r>
  <r>
    <x v="4"/>
    <s v="0196-01-000"/>
    <x v="16"/>
    <x v="1"/>
    <s v="04-05"/>
    <x v="2"/>
    <n v="1807"/>
    <n v="25"/>
    <n v="15"/>
    <m/>
    <n v="1847"/>
    <n v="2.1656740660530589E-2"/>
    <n v="1.3535462912831619E-2"/>
    <n v="8.1212777476989718E-3"/>
  </r>
  <r>
    <x v="4"/>
    <s v="0196-01-000"/>
    <x v="16"/>
    <x v="1"/>
    <s v="04-05"/>
    <x v="3"/>
    <n v="967"/>
    <n v="3"/>
    <m/>
    <m/>
    <n v="970"/>
    <n v="3.092783505154639E-3"/>
    <n v="3.092783505154639E-3"/>
    <n v="0"/>
  </r>
  <r>
    <x v="4"/>
    <s v="0196-01-000"/>
    <x v="16"/>
    <x v="1"/>
    <s v="04-05"/>
    <x v="4"/>
    <n v="23728"/>
    <n v="101"/>
    <n v="37"/>
    <n v="123"/>
    <n v="23743"/>
    <n v="5.8122393968748683E-3"/>
    <n v="4.2538853556837808E-3"/>
    <n v="1.5583540411910879E-3"/>
  </r>
  <r>
    <x v="5"/>
    <s v="0196-01-000"/>
    <x v="16"/>
    <x v="1"/>
    <s v="05-06"/>
    <x v="0"/>
    <n v="159"/>
    <m/>
    <n v="3"/>
    <m/>
    <n v="162"/>
    <n v="1.8518518518518517E-2"/>
    <n v="0"/>
    <n v="1.8518518518518517E-2"/>
  </r>
  <r>
    <x v="5"/>
    <s v="0196-01-000"/>
    <x v="16"/>
    <x v="1"/>
    <s v="05-06"/>
    <x v="1"/>
    <n v="1790"/>
    <m/>
    <m/>
    <n v="4"/>
    <n v="1786"/>
    <n v="0"/>
    <n v="0"/>
    <n v="0"/>
  </r>
  <r>
    <x v="5"/>
    <s v="0196-01-000"/>
    <x v="16"/>
    <x v="1"/>
    <s v="05-06"/>
    <x v="2"/>
    <n v="1947"/>
    <n v="15"/>
    <n v="34"/>
    <m/>
    <n v="1996"/>
    <n v="2.4549098196392786E-2"/>
    <n v="7.5150300601202402E-3"/>
    <n v="1.7034068136272545E-2"/>
  </r>
  <r>
    <x v="5"/>
    <s v="0196-01-000"/>
    <x v="16"/>
    <x v="1"/>
    <s v="05-06"/>
    <x v="3"/>
    <n v="1106"/>
    <n v="3"/>
    <n v="7"/>
    <m/>
    <n v="1116"/>
    <n v="8.9605734767025085E-3"/>
    <n v="2.6881720430107529E-3"/>
    <n v="6.2724014336917565E-3"/>
  </r>
  <r>
    <x v="5"/>
    <s v="0196-01-000"/>
    <x v="16"/>
    <x v="1"/>
    <s v="05-06"/>
    <x v="4"/>
    <n v="23262"/>
    <n v="119"/>
    <n v="166"/>
    <n v="143"/>
    <n v="23404"/>
    <n v="1.2177405571697145E-2"/>
    <n v="5.0846009229191594E-3"/>
    <n v="7.0928046487779865E-3"/>
  </r>
  <r>
    <x v="6"/>
    <s v="0196-01-000"/>
    <x v="16"/>
    <x v="1"/>
    <s v="06-07"/>
    <x v="0"/>
    <n v="143"/>
    <m/>
    <m/>
    <m/>
    <n v="143"/>
    <n v="0"/>
    <n v="0"/>
    <n v="0"/>
  </r>
  <r>
    <x v="6"/>
    <s v="0196-01-000"/>
    <x v="16"/>
    <x v="1"/>
    <s v="06-07"/>
    <x v="1"/>
    <n v="1840"/>
    <m/>
    <n v="15"/>
    <n v="11"/>
    <n v="1844"/>
    <n v="8.1344902386117132E-3"/>
    <n v="0"/>
    <n v="8.1344902386117132E-3"/>
  </r>
  <r>
    <x v="6"/>
    <s v="0196-01-000"/>
    <x v="16"/>
    <x v="1"/>
    <s v="06-07"/>
    <x v="2"/>
    <n v="2076"/>
    <n v="19"/>
    <n v="50"/>
    <n v="10"/>
    <n v="2135"/>
    <n v="3.231850117096019E-2"/>
    <n v="8.8992974238875887E-3"/>
    <n v="2.3419203747072601E-2"/>
  </r>
  <r>
    <x v="6"/>
    <s v="0196-01-000"/>
    <x v="16"/>
    <x v="1"/>
    <s v="06-07"/>
    <x v="3"/>
    <n v="1269"/>
    <n v="6"/>
    <n v="7"/>
    <m/>
    <n v="1282"/>
    <n v="1.0140405616224649E-2"/>
    <n v="4.6801872074882997E-3"/>
    <n v="5.4602184087363496E-3"/>
  </r>
  <r>
    <x v="6"/>
    <s v="0196-01-000"/>
    <x v="16"/>
    <x v="1"/>
    <s v="06-07"/>
    <x v="4"/>
    <n v="22698"/>
    <n v="142"/>
    <n v="243"/>
    <n v="192"/>
    <n v="22891"/>
    <n v="1.6818837097549257E-2"/>
    <n v="6.2033113450701153E-3"/>
    <n v="1.061552575247914E-2"/>
  </r>
  <r>
    <x v="7"/>
    <s v="0196-01-000"/>
    <x v="16"/>
    <x v="1"/>
    <s v="07-08"/>
    <x v="0"/>
    <n v="141"/>
    <m/>
    <m/>
    <m/>
    <n v="141"/>
    <n v="0"/>
    <n v="0"/>
    <n v="0"/>
  </r>
  <r>
    <x v="7"/>
    <s v="0196-01-000"/>
    <x v="16"/>
    <x v="1"/>
    <s v="07-08"/>
    <x v="1"/>
    <n v="1914"/>
    <n v="4"/>
    <n v="23"/>
    <n v="11"/>
    <n v="1930"/>
    <n v="1.3989637305699482E-2"/>
    <n v="2.0725388601036268E-3"/>
    <n v="1.1917098445595855E-2"/>
  </r>
  <r>
    <x v="7"/>
    <s v="0196-01-000"/>
    <x v="16"/>
    <x v="1"/>
    <s v="07-08"/>
    <x v="2"/>
    <n v="2220"/>
    <n v="24"/>
    <n v="54"/>
    <n v="23"/>
    <n v="2275"/>
    <n v="3.4285714285714287E-2"/>
    <n v="1.0549450549450549E-2"/>
    <n v="2.3736263736263738E-2"/>
  </r>
  <r>
    <x v="7"/>
    <s v="0196-01-000"/>
    <x v="16"/>
    <x v="1"/>
    <s v="07-08"/>
    <x v="3"/>
    <n v="1353"/>
    <n v="8"/>
    <n v="12"/>
    <n v="13"/>
    <n v="1360"/>
    <n v="1.4705882352941176E-2"/>
    <n v="5.8823529411764705E-3"/>
    <n v="8.8235294117647058E-3"/>
  </r>
  <r>
    <x v="7"/>
    <s v="0196-01-000"/>
    <x v="16"/>
    <x v="1"/>
    <s v="07-08"/>
    <x v="4"/>
    <n v="22239"/>
    <n v="167"/>
    <n v="234"/>
    <n v="271"/>
    <n v="22369"/>
    <n v="1.79265948410747E-2"/>
    <n v="7.4656891233403373E-3"/>
    <n v="1.0460905717734365E-2"/>
  </r>
  <r>
    <x v="8"/>
    <s v="0196-01-000"/>
    <x v="16"/>
    <x v="1"/>
    <s v="08-09"/>
    <x v="0"/>
    <n v="175"/>
    <m/>
    <m/>
    <m/>
    <n v="175"/>
    <n v="0"/>
    <n v="0"/>
    <n v="0"/>
  </r>
  <r>
    <x v="8"/>
    <s v="0196-01-000"/>
    <x v="16"/>
    <x v="1"/>
    <s v="08-09"/>
    <x v="1"/>
    <n v="2031"/>
    <n v="19"/>
    <n v="27"/>
    <n v="85"/>
    <n v="1992"/>
    <n v="2.3092369477911646E-2"/>
    <n v="9.5381526104417677E-3"/>
    <n v="1.355421686746988E-2"/>
  </r>
  <r>
    <x v="8"/>
    <s v="0196-01-000"/>
    <x v="16"/>
    <x v="1"/>
    <s v="08-09"/>
    <x v="2"/>
    <n v="2360"/>
    <n v="55"/>
    <n v="68"/>
    <n v="115"/>
    <n v="2368"/>
    <n v="5.1942567567567564E-2"/>
    <n v="2.322635135135135E-2"/>
    <n v="2.8716216216216218E-2"/>
  </r>
  <r>
    <x v="8"/>
    <s v="0196-01-000"/>
    <x v="16"/>
    <x v="1"/>
    <s v="08-09"/>
    <x v="3"/>
    <n v="1452"/>
    <n v="15"/>
    <n v="9"/>
    <n v="40"/>
    <n v="1436"/>
    <n v="1.6713091922005572E-2"/>
    <n v="1.0445682451253482E-2"/>
    <n v="6.267409470752089E-3"/>
  </r>
  <r>
    <x v="8"/>
    <s v="0196-01-000"/>
    <x v="16"/>
    <x v="1"/>
    <s v="08-09"/>
    <x v="4"/>
    <n v="21661"/>
    <n v="220"/>
    <n v="290"/>
    <n v="601"/>
    <n v="21570"/>
    <n v="2.3643949930458971E-2"/>
    <n v="1.0199350950394067E-2"/>
    <n v="1.3444598980064905E-2"/>
  </r>
  <r>
    <x v="9"/>
    <s v="0196-01-000"/>
    <x v="16"/>
    <x v="1"/>
    <s v="09-10"/>
    <x v="0"/>
    <n v="191"/>
    <n v="4"/>
    <m/>
    <n v="6"/>
    <n v="189"/>
    <n v="2.1164021164021163E-2"/>
    <n v="2.1164021164021163E-2"/>
    <n v="0"/>
  </r>
  <r>
    <x v="9"/>
    <s v="0196-01-000"/>
    <x v="16"/>
    <x v="1"/>
    <s v="09-10"/>
    <x v="1"/>
    <n v="2169"/>
    <n v="32"/>
    <n v="25"/>
    <n v="106"/>
    <n v="2120"/>
    <n v="2.688679245283019E-2"/>
    <n v="1.509433962264151E-2"/>
    <n v="1.179245283018868E-2"/>
  </r>
  <r>
    <x v="9"/>
    <s v="0196-01-000"/>
    <x v="16"/>
    <x v="1"/>
    <s v="09-10"/>
    <x v="2"/>
    <n v="2499"/>
    <n v="98"/>
    <n v="69"/>
    <n v="154"/>
    <n v="2512"/>
    <n v="6.6480891719745222E-2"/>
    <n v="3.9012738853503183E-2"/>
    <n v="2.7468152866242039E-2"/>
  </r>
  <r>
    <x v="9"/>
    <s v="0196-01-000"/>
    <x v="16"/>
    <x v="1"/>
    <s v="09-10"/>
    <x v="3"/>
    <n v="1564"/>
    <n v="41"/>
    <n v="11"/>
    <n v="64"/>
    <n v="1552"/>
    <n v="3.3505154639175257E-2"/>
    <n v="2.6417525773195876E-2"/>
    <n v="7.0876288659793814E-3"/>
  </r>
  <r>
    <x v="9"/>
    <s v="0196-01-000"/>
    <x v="16"/>
    <x v="1"/>
    <s v="09-10"/>
    <x v="4"/>
    <n v="21062"/>
    <n v="315"/>
    <n v="278"/>
    <n v="710"/>
    <n v="20945"/>
    <n v="2.8312246359513009E-2"/>
    <n v="1.5039388875626641E-2"/>
    <n v="1.3272857483886369E-2"/>
  </r>
  <r>
    <x v="10"/>
    <s v="0196-01-000"/>
    <x v="16"/>
    <x v="1"/>
    <s v="10-11"/>
    <x v="0"/>
    <n v="217"/>
    <n v="4"/>
    <m/>
    <n v="18"/>
    <n v="203"/>
    <n v="1.9704433497536946E-2"/>
    <n v="1.9704433497536946E-2"/>
    <n v="0"/>
  </r>
  <r>
    <x v="10"/>
    <s v="0196-01-000"/>
    <x v="16"/>
    <x v="1"/>
    <s v="10-11"/>
    <x v="1"/>
    <n v="2259"/>
    <n v="38"/>
    <n v="39"/>
    <n v="118"/>
    <n v="2218"/>
    <n v="3.4715960324616775E-2"/>
    <n v="1.7132551848512173E-2"/>
    <n v="1.7583408476104598E-2"/>
  </r>
  <r>
    <x v="10"/>
    <s v="0196-01-000"/>
    <x v="16"/>
    <x v="1"/>
    <s v="10-11"/>
    <x v="2"/>
    <n v="2697"/>
    <n v="98"/>
    <n v="62"/>
    <n v="187"/>
    <n v="2670"/>
    <n v="5.9925093632958802E-2"/>
    <n v="3.6704119850187268E-2"/>
    <n v="2.3220973782771534E-2"/>
  </r>
  <r>
    <x v="10"/>
    <s v="0196-01-000"/>
    <x v="16"/>
    <x v="1"/>
    <s v="10-11"/>
    <x v="3"/>
    <n v="1668"/>
    <n v="58"/>
    <n v="13"/>
    <n v="67"/>
    <n v="1672"/>
    <n v="4.2464114832535885E-2"/>
    <n v="3.4688995215311005E-2"/>
    <n v="7.7751196172248802E-3"/>
  </r>
  <r>
    <x v="10"/>
    <s v="0196-01-000"/>
    <x v="16"/>
    <x v="1"/>
    <s v="10-11"/>
    <x v="4"/>
    <n v="20655"/>
    <n v="374"/>
    <n v="309"/>
    <n v="841"/>
    <n v="20497"/>
    <n v="3.3321949553593209E-2"/>
    <n v="1.82465726691711E-2"/>
    <n v="1.507537688442211E-2"/>
  </r>
  <r>
    <x v="11"/>
    <s v="0196-01-000"/>
    <x v="16"/>
    <x v="1"/>
    <s v="11-12"/>
    <x v="0"/>
    <n v="242"/>
    <n v="7"/>
    <m/>
    <n v="14"/>
    <n v="235"/>
    <n v="2.9787234042553193E-2"/>
    <n v="2.9787234042553193E-2"/>
    <n v="0"/>
  </r>
  <r>
    <x v="11"/>
    <s v="0196-01-000"/>
    <x v="16"/>
    <x v="1"/>
    <s v="11-12"/>
    <x v="1"/>
    <n v="2374"/>
    <n v="32"/>
    <n v="27"/>
    <n v="156"/>
    <n v="2277"/>
    <n v="2.5911286780852E-2"/>
    <n v="1.4053579270970576E-2"/>
    <n v="1.1857707509881422E-2"/>
  </r>
  <r>
    <x v="11"/>
    <s v="0196-01-000"/>
    <x v="16"/>
    <x v="1"/>
    <s v="11-12"/>
    <x v="2"/>
    <n v="2839"/>
    <n v="99"/>
    <n v="53"/>
    <n v="209"/>
    <n v="2782"/>
    <n v="5.4636951833213515E-2"/>
    <n v="3.5585909417685122E-2"/>
    <n v="1.9051042415528397E-2"/>
  </r>
  <r>
    <x v="11"/>
    <s v="0196-01-000"/>
    <x v="16"/>
    <x v="1"/>
    <s v="11-12"/>
    <x v="3"/>
    <n v="1803"/>
    <n v="66"/>
    <n v="12"/>
    <n v="84"/>
    <n v="1797"/>
    <n v="4.340567612687813E-2"/>
    <n v="3.6727879799666109E-2"/>
    <n v="6.6777963272120202E-3"/>
  </r>
  <r>
    <x v="11"/>
    <s v="0196-01-000"/>
    <x v="16"/>
    <x v="1"/>
    <s v="11-12"/>
    <x v="4"/>
    <n v="20179"/>
    <n v="421"/>
    <n v="303"/>
    <n v="994"/>
    <n v="19909"/>
    <n v="3.6365462855994776E-2"/>
    <n v="2.1146215279521825E-2"/>
    <n v="1.5219247576472953E-2"/>
  </r>
  <r>
    <x v="12"/>
    <s v="0196-01-000"/>
    <x v="16"/>
    <x v="1"/>
    <s v="12-13"/>
    <x v="0"/>
    <n v="237"/>
    <n v="3"/>
    <m/>
    <n v="18"/>
    <n v="222"/>
    <n v="1.3513513513513514E-2"/>
    <n v="1.3513513513513514E-2"/>
    <n v="0"/>
  </r>
  <r>
    <x v="12"/>
    <s v="0196-01-000"/>
    <x v="16"/>
    <x v="1"/>
    <s v="12-13"/>
    <x v="1"/>
    <n v="2438"/>
    <n v="39"/>
    <n v="33"/>
    <n v="168"/>
    <n v="2342"/>
    <n v="3.0742954739538857E-2"/>
    <n v="1.6652433817250213E-2"/>
    <n v="1.4090520922288642E-2"/>
  </r>
  <r>
    <x v="12"/>
    <s v="0196-01-000"/>
    <x v="16"/>
    <x v="1"/>
    <s v="12-13"/>
    <x v="2"/>
    <n v="3022"/>
    <n v="122"/>
    <n v="54"/>
    <n v="210"/>
    <n v="2988"/>
    <n v="5.8902275769745646E-2"/>
    <n v="4.0829986613119144E-2"/>
    <n v="1.8072289156626505E-2"/>
  </r>
  <r>
    <x v="12"/>
    <s v="0196-01-000"/>
    <x v="16"/>
    <x v="1"/>
    <s v="12-13"/>
    <x v="3"/>
    <n v="1943"/>
    <n v="77"/>
    <n v="17"/>
    <n v="98"/>
    <n v="1939"/>
    <n v="4.8478597215059309E-2"/>
    <n v="3.9711191335740074E-2"/>
    <n v="8.7674058793192362E-3"/>
  </r>
  <r>
    <x v="12"/>
    <s v="0196-01-000"/>
    <x v="16"/>
    <x v="1"/>
    <s v="12-13"/>
    <x v="4"/>
    <n v="19534"/>
    <n v="472"/>
    <n v="294"/>
    <n v="1007"/>
    <n v="19293"/>
    <n v="3.9703519411185405E-2"/>
    <n v="2.4464831804281346E-2"/>
    <n v="1.5238687606904059E-2"/>
  </r>
  <r>
    <x v="13"/>
    <s v="0196-01-000"/>
    <x v="16"/>
    <x v="1"/>
    <s v="13-14"/>
    <x v="0"/>
    <n v="256"/>
    <n v="3"/>
    <m/>
    <n v="20"/>
    <n v="239"/>
    <n v="1.2552301255230125E-2"/>
    <n v="1.2552301255230125E-2"/>
    <n v="0"/>
  </r>
  <r>
    <x v="13"/>
    <s v="0196-01-000"/>
    <x v="16"/>
    <x v="1"/>
    <s v="13-14"/>
    <x v="1"/>
    <n v="2583"/>
    <n v="43"/>
    <n v="32"/>
    <n v="176"/>
    <n v="2482"/>
    <n v="3.0217566478646252E-2"/>
    <n v="1.7324738114423852E-2"/>
    <n v="1.2892828364222401E-2"/>
  </r>
  <r>
    <x v="13"/>
    <s v="0196-01-000"/>
    <x v="16"/>
    <x v="1"/>
    <s v="13-14"/>
    <x v="2"/>
    <n v="3303"/>
    <n v="115"/>
    <n v="60"/>
    <n v="277"/>
    <n v="3201"/>
    <n v="5.4670415495157762E-2"/>
    <n v="3.5926273039675098E-2"/>
    <n v="1.874414245548266E-2"/>
  </r>
  <r>
    <x v="13"/>
    <s v="0196-01-000"/>
    <x v="16"/>
    <x v="1"/>
    <s v="13-14"/>
    <x v="3"/>
    <n v="2078"/>
    <n v="76"/>
    <n v="19"/>
    <n v="127"/>
    <n v="2046"/>
    <n v="4.643206256109482E-2"/>
    <n v="3.7145650048875857E-2"/>
    <n v="9.2864125122189643E-3"/>
  </r>
  <r>
    <x v="13"/>
    <s v="0196-01-000"/>
    <x v="16"/>
    <x v="1"/>
    <s v="13-14"/>
    <x v="4"/>
    <n v="19001"/>
    <n v="510"/>
    <n v="316"/>
    <n v="1088"/>
    <n v="18739"/>
    <n v="4.4079193126634289E-2"/>
    <n v="2.7215966700464271E-2"/>
    <n v="1.6863226426170021E-2"/>
  </r>
  <r>
    <x v="14"/>
    <s v="0196-01-000"/>
    <x v="16"/>
    <x v="1"/>
    <s v="14-15"/>
    <x v="0"/>
    <n v="277"/>
    <m/>
    <m/>
    <n v="19"/>
    <n v="258"/>
    <n v="0"/>
    <n v="0"/>
    <n v="0"/>
  </r>
  <r>
    <x v="14"/>
    <s v="0196-01-000"/>
    <x v="16"/>
    <x v="1"/>
    <s v="14-15"/>
    <x v="1"/>
    <n v="2747"/>
    <n v="47"/>
    <n v="31"/>
    <n v="195"/>
    <n v="2630"/>
    <n v="2.9657794676806085E-2"/>
    <n v="1.7870722433460075E-2"/>
    <n v="1.1787072243346007E-2"/>
  </r>
  <r>
    <x v="14"/>
    <s v="0196-01-000"/>
    <x v="16"/>
    <x v="1"/>
    <s v="14-15"/>
    <x v="2"/>
    <n v="3505"/>
    <n v="108"/>
    <n v="65"/>
    <n v="319"/>
    <n v="3359"/>
    <n v="5.1503423637987496E-2"/>
    <n v="3.2152426317356354E-2"/>
    <n v="1.9350997320631141E-2"/>
  </r>
  <r>
    <x v="14"/>
    <s v="0196-01-000"/>
    <x v="16"/>
    <x v="1"/>
    <s v="14-15"/>
    <x v="3"/>
    <n v="2196"/>
    <n v="85"/>
    <n v="15"/>
    <n v="123"/>
    <n v="2173"/>
    <n v="4.6019328117809483E-2"/>
    <n v="3.9116428900138056E-2"/>
    <n v="6.9028992176714222E-3"/>
  </r>
  <r>
    <x v="14"/>
    <s v="0196-01-000"/>
    <x v="16"/>
    <x v="1"/>
    <s v="14-15"/>
    <x v="4"/>
    <n v="18738"/>
    <n v="513"/>
    <n v="258"/>
    <n v="1131"/>
    <n v="18378"/>
    <n v="4.1952334312765266E-2"/>
    <n v="2.7913809990205679E-2"/>
    <n v="1.4038524322559582E-2"/>
  </r>
  <r>
    <x v="15"/>
    <s v="0196-01-000"/>
    <x v="16"/>
    <x v="1"/>
    <s v="15-16"/>
    <x v="0"/>
    <n v="304"/>
    <n v="3"/>
    <m/>
    <n v="31"/>
    <n v="276"/>
    <n v="1.0869565217391304E-2"/>
    <n v="1.0869565217391304E-2"/>
    <n v="0"/>
  </r>
  <r>
    <x v="15"/>
    <s v="0196-01-000"/>
    <x v="16"/>
    <x v="1"/>
    <s v="15-16"/>
    <x v="1"/>
    <n v="2893"/>
    <n v="46"/>
    <n v="20"/>
    <n v="215"/>
    <n v="2744"/>
    <n v="2.4052478134110787E-2"/>
    <n v="1.6763848396501458E-2"/>
    <n v="7.2886297376093291E-3"/>
  </r>
  <r>
    <x v="15"/>
    <s v="0196-01-000"/>
    <x v="16"/>
    <x v="1"/>
    <s v="15-16"/>
    <x v="2"/>
    <n v="3680"/>
    <n v="107"/>
    <n v="74"/>
    <n v="404"/>
    <n v="3457"/>
    <n v="5.2357535435348566E-2"/>
    <n v="3.0951692218686721E-2"/>
    <n v="2.1405843216661846E-2"/>
  </r>
  <r>
    <x v="15"/>
    <s v="0196-01-000"/>
    <x v="16"/>
    <x v="1"/>
    <s v="15-16"/>
    <x v="3"/>
    <n v="2374"/>
    <n v="91"/>
    <n v="15"/>
    <n v="153"/>
    <n v="2327"/>
    <n v="4.555221314997851E-2"/>
    <n v="3.9106145251396648E-2"/>
    <n v="6.4460678985818649E-3"/>
  </r>
  <r>
    <x v="15"/>
    <s v="0196-01-000"/>
    <x v="16"/>
    <x v="1"/>
    <s v="15-16"/>
    <x v="4"/>
    <n v="18602"/>
    <n v="523"/>
    <n v="253"/>
    <n v="1243"/>
    <n v="18135"/>
    <n v="4.2790184725668597E-2"/>
    <n v="2.8839261097325614E-2"/>
    <n v="1.3950923628342984E-2"/>
  </r>
  <r>
    <x v="16"/>
    <s v="0196-01-000"/>
    <x v="16"/>
    <x v="1"/>
    <s v="16-17"/>
    <x v="0"/>
    <n v="311"/>
    <m/>
    <m/>
    <n v="33"/>
    <n v="278"/>
    <n v="0"/>
    <n v="0"/>
    <n v="0"/>
  </r>
  <r>
    <x v="16"/>
    <s v="0196-01-000"/>
    <x v="16"/>
    <x v="1"/>
    <s v="16-17"/>
    <x v="1"/>
    <n v="3005"/>
    <n v="57"/>
    <n v="15"/>
    <n v="214"/>
    <n v="2863"/>
    <n v="2.5148445686342998E-2"/>
    <n v="1.9909186168354874E-2"/>
    <n v="5.2392595179881242E-3"/>
  </r>
  <r>
    <x v="16"/>
    <s v="0196-01-000"/>
    <x v="16"/>
    <x v="1"/>
    <s v="16-17"/>
    <x v="2"/>
    <n v="3862"/>
    <n v="124"/>
    <n v="50"/>
    <n v="395"/>
    <n v="3641"/>
    <n v="4.7789068937105189E-2"/>
    <n v="3.4056577863224392E-2"/>
    <n v="1.3732491073880802E-2"/>
  </r>
  <r>
    <x v="16"/>
    <s v="0196-01-000"/>
    <x v="16"/>
    <x v="1"/>
    <s v="16-17"/>
    <x v="3"/>
    <n v="2519"/>
    <n v="99"/>
    <n v="15"/>
    <n v="162"/>
    <n v="2471"/>
    <n v="4.6135167948199107E-2"/>
    <n v="4.0064751112909754E-2"/>
    <n v="6.0704168352893563E-3"/>
  </r>
  <r>
    <x v="16"/>
    <s v="0196-01-000"/>
    <x v="16"/>
    <x v="1"/>
    <s v="16-17"/>
    <x v="4"/>
    <n v="18560"/>
    <n v="515"/>
    <n v="163"/>
    <n v="1318"/>
    <n v="17920"/>
    <n v="3.7834821428571426E-2"/>
    <n v="2.8738839285714284E-2"/>
    <n v="9.0959821428571435E-3"/>
  </r>
  <r>
    <x v="17"/>
    <s v="0196-01-000"/>
    <x v="16"/>
    <x v="1"/>
    <s v="99-00"/>
    <x v="0"/>
    <n v="140"/>
    <m/>
    <m/>
    <m/>
    <n v="140"/>
    <n v="0"/>
    <n v="0"/>
    <n v="0"/>
  </r>
  <r>
    <x v="17"/>
    <s v="0196-01-000"/>
    <x v="16"/>
    <x v="1"/>
    <s v="99-00"/>
    <x v="1"/>
    <n v="1315"/>
    <n v="9"/>
    <m/>
    <n v="3"/>
    <n v="1321"/>
    <n v="6.8130204390613172E-3"/>
    <n v="6.8130204390613172E-3"/>
    <n v="0"/>
  </r>
  <r>
    <x v="17"/>
    <s v="0196-01-000"/>
    <x v="16"/>
    <x v="1"/>
    <s v="99-00"/>
    <x v="2"/>
    <n v="1097"/>
    <n v="6"/>
    <m/>
    <m/>
    <n v="1103"/>
    <n v="5.4397098821396192E-3"/>
    <n v="5.4397098821396192E-3"/>
    <n v="0"/>
  </r>
  <r>
    <x v="17"/>
    <s v="0196-01-000"/>
    <x v="16"/>
    <x v="1"/>
    <s v="99-00"/>
    <x v="3"/>
    <n v="532"/>
    <n v="7"/>
    <m/>
    <m/>
    <n v="539"/>
    <n v="1.2987012987012988E-2"/>
    <n v="1.2987012987012988E-2"/>
    <n v="0"/>
  </r>
  <r>
    <x v="17"/>
    <s v="0196-01-000"/>
    <x v="16"/>
    <x v="1"/>
    <s v="99-00"/>
    <x v="4"/>
    <n v="25126"/>
    <n v="64"/>
    <m/>
    <n v="70"/>
    <n v="25120"/>
    <n v="2.5477707006369425E-3"/>
    <n v="2.5477707006369425E-3"/>
    <n v="0"/>
  </r>
  <r>
    <x v="0"/>
    <s v="0197-01-000"/>
    <x v="17"/>
    <x v="1"/>
    <s v="00-01"/>
    <x v="0"/>
    <n v="32"/>
    <m/>
    <m/>
    <m/>
    <n v="32"/>
    <n v="0"/>
    <n v="0"/>
    <n v="0"/>
  </r>
  <r>
    <x v="0"/>
    <s v="0197-01-000"/>
    <x v="17"/>
    <x v="1"/>
    <s v="00-01"/>
    <x v="1"/>
    <n v="231"/>
    <n v="4"/>
    <m/>
    <n v="8"/>
    <n v="227"/>
    <n v="1.7621145374449341E-2"/>
    <n v="1.7621145374449341E-2"/>
    <n v="0"/>
  </r>
  <r>
    <x v="0"/>
    <s v="0197-01-000"/>
    <x v="17"/>
    <x v="1"/>
    <s v="00-01"/>
    <x v="2"/>
    <n v="244"/>
    <n v="5"/>
    <m/>
    <n v="4"/>
    <n v="245"/>
    <n v="2.0408163265306121E-2"/>
    <n v="2.0408163265306121E-2"/>
    <n v="0"/>
  </r>
  <r>
    <x v="0"/>
    <s v="0197-01-000"/>
    <x v="17"/>
    <x v="1"/>
    <s v="00-01"/>
    <x v="3"/>
    <n v="414"/>
    <n v="14"/>
    <m/>
    <n v="26"/>
    <n v="402"/>
    <n v="3.482587064676617E-2"/>
    <n v="3.482587064676617E-2"/>
    <n v="0"/>
  </r>
  <r>
    <x v="0"/>
    <s v="0197-01-000"/>
    <x v="17"/>
    <x v="1"/>
    <s v="00-01"/>
    <x v="4"/>
    <n v="3916"/>
    <n v="82"/>
    <n v="29"/>
    <n v="144"/>
    <n v="3883"/>
    <n v="2.8586144733453514E-2"/>
    <n v="2.111769250579449E-2"/>
    <n v="7.4684522276590266E-3"/>
  </r>
  <r>
    <x v="1"/>
    <s v="0197-01-000"/>
    <x v="17"/>
    <x v="1"/>
    <s v="01-02"/>
    <x v="0"/>
    <n v="40"/>
    <m/>
    <m/>
    <m/>
    <n v="40"/>
    <n v="0"/>
    <n v="0"/>
    <n v="0"/>
  </r>
  <r>
    <x v="1"/>
    <s v="0197-01-000"/>
    <x v="17"/>
    <x v="1"/>
    <s v="01-02"/>
    <x v="1"/>
    <n v="220"/>
    <n v="7"/>
    <m/>
    <n v="5"/>
    <n v="222"/>
    <n v="3.1531531531531529E-2"/>
    <n v="3.1531531531531529E-2"/>
    <n v="0"/>
  </r>
  <r>
    <x v="1"/>
    <s v="0197-01-000"/>
    <x v="17"/>
    <x v="1"/>
    <s v="01-02"/>
    <x v="2"/>
    <n v="285"/>
    <n v="10"/>
    <m/>
    <n v="3"/>
    <n v="292"/>
    <n v="3.4246575342465752E-2"/>
    <n v="3.4246575342465752E-2"/>
    <n v="0"/>
  </r>
  <r>
    <x v="1"/>
    <s v="0197-01-000"/>
    <x v="17"/>
    <x v="1"/>
    <s v="01-02"/>
    <x v="3"/>
    <n v="468"/>
    <n v="17"/>
    <n v="3"/>
    <n v="25"/>
    <n v="463"/>
    <n v="4.3196544276457881E-2"/>
    <n v="3.6717062634989202E-2"/>
    <n v="6.4794816414686825E-3"/>
  </r>
  <r>
    <x v="1"/>
    <s v="0197-01-000"/>
    <x v="17"/>
    <x v="1"/>
    <s v="01-02"/>
    <x v="4"/>
    <n v="3747"/>
    <n v="69"/>
    <n v="32"/>
    <n v="134"/>
    <n v="3714"/>
    <n v="2.7194399569197631E-2"/>
    <n v="1.8578352180936994E-2"/>
    <n v="8.6160473882606354E-3"/>
  </r>
  <r>
    <x v="2"/>
    <s v="0197-01-000"/>
    <x v="17"/>
    <x v="1"/>
    <s v="02-03"/>
    <x v="0"/>
    <n v="42"/>
    <m/>
    <m/>
    <m/>
    <n v="42"/>
    <n v="0"/>
    <n v="0"/>
    <n v="0"/>
  </r>
  <r>
    <x v="2"/>
    <s v="0197-01-000"/>
    <x v="17"/>
    <x v="1"/>
    <s v="02-03"/>
    <x v="1"/>
    <n v="238"/>
    <n v="4"/>
    <m/>
    <n v="5"/>
    <n v="237"/>
    <n v="1.6877637130801686E-2"/>
    <n v="1.6877637130801686E-2"/>
    <n v="0"/>
  </r>
  <r>
    <x v="2"/>
    <s v="0197-01-000"/>
    <x v="17"/>
    <x v="1"/>
    <s v="02-03"/>
    <x v="2"/>
    <n v="336"/>
    <n v="10"/>
    <n v="4"/>
    <m/>
    <n v="350"/>
    <n v="0.04"/>
    <n v="2.8571428571428571E-2"/>
    <n v="1.1428571428571429E-2"/>
  </r>
  <r>
    <x v="2"/>
    <s v="0197-01-000"/>
    <x v="17"/>
    <x v="1"/>
    <s v="02-03"/>
    <x v="3"/>
    <n v="543"/>
    <n v="13"/>
    <n v="11"/>
    <n v="22"/>
    <n v="545"/>
    <n v="4.4036697247706424E-2"/>
    <n v="2.3853211009174313E-2"/>
    <n v="2.0183486238532111E-2"/>
  </r>
  <r>
    <x v="2"/>
    <s v="0197-01-000"/>
    <x v="17"/>
    <x v="1"/>
    <s v="02-03"/>
    <x v="4"/>
    <n v="3624"/>
    <n v="84"/>
    <n v="34"/>
    <n v="100"/>
    <n v="3642"/>
    <n v="3.2399780340472265E-2"/>
    <n v="2.3064250411861616E-2"/>
    <n v="9.335529928610654E-3"/>
  </r>
  <r>
    <x v="3"/>
    <s v="0197-01-000"/>
    <x v="17"/>
    <x v="1"/>
    <s v="03-04"/>
    <x v="0"/>
    <n v="40"/>
    <m/>
    <m/>
    <m/>
    <n v="40"/>
    <n v="0"/>
    <n v="0"/>
    <n v="0"/>
  </r>
  <r>
    <x v="3"/>
    <s v="0197-01-000"/>
    <x v="17"/>
    <x v="1"/>
    <s v="03-04"/>
    <x v="1"/>
    <n v="236"/>
    <n v="4"/>
    <m/>
    <n v="3"/>
    <n v="237"/>
    <n v="1.6877637130801686E-2"/>
    <n v="1.6877637130801686E-2"/>
    <n v="0"/>
  </r>
  <r>
    <x v="3"/>
    <s v="0197-01-000"/>
    <x v="17"/>
    <x v="1"/>
    <s v="03-04"/>
    <x v="2"/>
    <n v="352"/>
    <n v="10"/>
    <m/>
    <m/>
    <n v="362"/>
    <n v="2.7624309392265192E-2"/>
    <n v="2.7624309392265192E-2"/>
    <n v="0"/>
  </r>
  <r>
    <x v="3"/>
    <s v="0197-01-000"/>
    <x v="17"/>
    <x v="1"/>
    <s v="03-04"/>
    <x v="3"/>
    <n v="637"/>
    <n v="17"/>
    <n v="9"/>
    <n v="18"/>
    <n v="645"/>
    <n v="4.0310077519379844E-2"/>
    <n v="2.6356589147286821E-2"/>
    <n v="1.3953488372093023E-2"/>
  </r>
  <r>
    <x v="3"/>
    <s v="0197-01-000"/>
    <x v="17"/>
    <x v="1"/>
    <s v="03-04"/>
    <x v="4"/>
    <n v="3524"/>
    <n v="77"/>
    <n v="32"/>
    <n v="88"/>
    <n v="3545"/>
    <n v="3.07475317348378E-2"/>
    <n v="2.1720733427362481E-2"/>
    <n v="9.0267983074753168E-3"/>
  </r>
  <r>
    <x v="4"/>
    <s v="0197-01-000"/>
    <x v="17"/>
    <x v="1"/>
    <s v="04-05"/>
    <x v="0"/>
    <n v="44"/>
    <n v="5"/>
    <m/>
    <m/>
    <n v="49"/>
    <n v="0.10204081632653061"/>
    <n v="0.10204081632653061"/>
    <n v="0"/>
  </r>
  <r>
    <x v="4"/>
    <s v="0197-01-000"/>
    <x v="17"/>
    <x v="1"/>
    <s v="04-05"/>
    <x v="1"/>
    <n v="241"/>
    <n v="3"/>
    <n v="4"/>
    <n v="3"/>
    <n v="245"/>
    <n v="2.8571428571428571E-2"/>
    <n v="1.2244897959183673E-2"/>
    <n v="1.6326530612244899E-2"/>
  </r>
  <r>
    <x v="4"/>
    <s v="0197-01-000"/>
    <x v="17"/>
    <x v="1"/>
    <s v="04-05"/>
    <x v="2"/>
    <n v="411"/>
    <n v="11"/>
    <m/>
    <m/>
    <n v="422"/>
    <n v="2.6066350710900472E-2"/>
    <n v="2.6066350710900472E-2"/>
    <n v="0"/>
  </r>
  <r>
    <x v="4"/>
    <s v="0197-01-000"/>
    <x v="17"/>
    <x v="1"/>
    <s v="04-05"/>
    <x v="3"/>
    <n v="706"/>
    <n v="26"/>
    <n v="3"/>
    <n v="12"/>
    <n v="723"/>
    <n v="4.0110650069156296E-2"/>
    <n v="3.5961272475795295E-2"/>
    <n v="4.1493775933609959E-3"/>
  </r>
  <r>
    <x v="4"/>
    <s v="0197-01-000"/>
    <x v="17"/>
    <x v="1"/>
    <s v="04-05"/>
    <x v="4"/>
    <n v="3347"/>
    <n v="96"/>
    <n v="46"/>
    <n v="64"/>
    <n v="3425"/>
    <n v="4.1459854014598542E-2"/>
    <n v="2.802919708029197E-2"/>
    <n v="1.3430656934306569E-2"/>
  </r>
  <r>
    <x v="5"/>
    <s v="0197-01-000"/>
    <x v="17"/>
    <x v="1"/>
    <s v="05-06"/>
    <x v="0"/>
    <n v="47"/>
    <m/>
    <m/>
    <m/>
    <n v="47"/>
    <n v="0"/>
    <n v="0"/>
    <n v="0"/>
  </r>
  <r>
    <x v="5"/>
    <s v="0197-01-000"/>
    <x v="17"/>
    <x v="1"/>
    <s v="05-06"/>
    <x v="1"/>
    <n v="239"/>
    <m/>
    <n v="4"/>
    <n v="3"/>
    <n v="240"/>
    <n v="1.6666666666666666E-2"/>
    <n v="0"/>
    <n v="1.6666666666666666E-2"/>
  </r>
  <r>
    <x v="5"/>
    <s v="0197-01-000"/>
    <x v="17"/>
    <x v="1"/>
    <s v="05-06"/>
    <x v="2"/>
    <n v="457"/>
    <n v="7"/>
    <n v="4"/>
    <n v="8"/>
    <n v="460"/>
    <n v="2.391304347826087E-2"/>
    <n v="1.5217391304347827E-2"/>
    <n v="8.6956521739130436E-3"/>
  </r>
  <r>
    <x v="5"/>
    <s v="0197-01-000"/>
    <x v="17"/>
    <x v="1"/>
    <s v="05-06"/>
    <x v="3"/>
    <n v="742"/>
    <n v="3"/>
    <n v="8"/>
    <n v="27"/>
    <n v="726"/>
    <n v="1.5151515151515152E-2"/>
    <n v="4.1322314049586778E-3"/>
    <n v="1.1019283746556474E-2"/>
  </r>
  <r>
    <x v="5"/>
    <s v="0197-01-000"/>
    <x v="17"/>
    <x v="1"/>
    <s v="05-06"/>
    <x v="4"/>
    <n v="3218"/>
    <n v="91"/>
    <n v="64"/>
    <n v="113"/>
    <n v="3260"/>
    <n v="4.7546012269938653E-2"/>
    <n v="2.7914110429447851E-2"/>
    <n v="1.9631901840490799E-2"/>
  </r>
  <r>
    <x v="6"/>
    <s v="0197-01-000"/>
    <x v="17"/>
    <x v="1"/>
    <s v="06-07"/>
    <x v="0"/>
    <n v="46"/>
    <m/>
    <m/>
    <m/>
    <n v="46"/>
    <n v="0"/>
    <n v="0"/>
    <n v="0"/>
  </r>
  <r>
    <x v="6"/>
    <s v="0197-01-000"/>
    <x v="17"/>
    <x v="1"/>
    <s v="06-07"/>
    <x v="1"/>
    <n v="226"/>
    <n v="8"/>
    <n v="13"/>
    <m/>
    <n v="247"/>
    <n v="8.5020242914979755E-2"/>
    <n v="3.2388663967611336E-2"/>
    <n v="5.2631578947368418E-2"/>
  </r>
  <r>
    <x v="6"/>
    <s v="0197-01-000"/>
    <x v="17"/>
    <x v="1"/>
    <s v="06-07"/>
    <x v="2"/>
    <n v="438"/>
    <n v="22"/>
    <n v="10"/>
    <n v="4"/>
    <n v="466"/>
    <n v="6.8669527896995708E-2"/>
    <n v="4.7210300429184553E-2"/>
    <n v="2.1459227467811159E-2"/>
  </r>
  <r>
    <x v="6"/>
    <s v="0197-01-000"/>
    <x v="17"/>
    <x v="1"/>
    <s v="06-07"/>
    <x v="3"/>
    <n v="775"/>
    <n v="21"/>
    <n v="4"/>
    <n v="24"/>
    <n v="776"/>
    <n v="3.2216494845360821E-2"/>
    <n v="2.7061855670103094E-2"/>
    <n v="5.1546391752577319E-3"/>
  </r>
  <r>
    <x v="6"/>
    <s v="0197-01-000"/>
    <x v="17"/>
    <x v="1"/>
    <s v="06-07"/>
    <x v="4"/>
    <n v="3092"/>
    <n v="114"/>
    <n v="81"/>
    <n v="91"/>
    <n v="3196"/>
    <n v="6.1013767209011263E-2"/>
    <n v="3.5669586983729663E-2"/>
    <n v="2.5344180225281603E-2"/>
  </r>
  <r>
    <x v="7"/>
    <s v="0197-01-000"/>
    <x v="17"/>
    <x v="1"/>
    <s v="07-08"/>
    <x v="0"/>
    <n v="52"/>
    <m/>
    <m/>
    <m/>
    <n v="52"/>
    <n v="0"/>
    <n v="0"/>
    <n v="0"/>
  </r>
  <r>
    <x v="7"/>
    <s v="0197-01-000"/>
    <x v="17"/>
    <x v="1"/>
    <s v="07-08"/>
    <x v="1"/>
    <n v="235"/>
    <n v="8"/>
    <n v="10"/>
    <n v="12"/>
    <n v="241"/>
    <n v="7.4688796680497924E-2"/>
    <n v="3.3195020746887967E-2"/>
    <n v="4.1493775933609957E-2"/>
  </r>
  <r>
    <x v="7"/>
    <s v="0197-01-000"/>
    <x v="17"/>
    <x v="1"/>
    <s v="07-08"/>
    <x v="2"/>
    <n v="470"/>
    <n v="17"/>
    <n v="14"/>
    <n v="37"/>
    <n v="464"/>
    <n v="6.6810344827586202E-2"/>
    <n v="3.6637931034482756E-2"/>
    <n v="3.017241379310345E-2"/>
  </r>
  <r>
    <x v="7"/>
    <s v="0197-01-000"/>
    <x v="17"/>
    <x v="1"/>
    <s v="07-08"/>
    <x v="3"/>
    <n v="836"/>
    <n v="33"/>
    <n v="8"/>
    <n v="106"/>
    <n v="771"/>
    <n v="5.3177691309987028E-2"/>
    <n v="4.2801556420233464E-2"/>
    <n v="1.0376134889753566E-2"/>
  </r>
  <r>
    <x v="7"/>
    <s v="0197-01-000"/>
    <x v="17"/>
    <x v="1"/>
    <s v="07-08"/>
    <x v="4"/>
    <n v="2920"/>
    <n v="137"/>
    <n v="107"/>
    <n v="188"/>
    <n v="2976"/>
    <n v="8.1989247311827954E-2"/>
    <n v="4.6034946236559141E-2"/>
    <n v="3.595430107526882E-2"/>
  </r>
  <r>
    <x v="8"/>
    <s v="0197-01-000"/>
    <x v="17"/>
    <x v="1"/>
    <s v="08-09"/>
    <x v="0"/>
    <n v="51"/>
    <m/>
    <m/>
    <m/>
    <n v="51"/>
    <n v="0"/>
    <n v="0"/>
    <n v="0"/>
  </r>
  <r>
    <x v="8"/>
    <s v="0197-01-000"/>
    <x v="17"/>
    <x v="1"/>
    <s v="08-09"/>
    <x v="1"/>
    <n v="233"/>
    <n v="36"/>
    <n v="11"/>
    <n v="11"/>
    <n v="269"/>
    <n v="0.17472118959107807"/>
    <n v="0.13382899628252787"/>
    <n v="4.0892193308550186E-2"/>
  </r>
  <r>
    <x v="8"/>
    <s v="0197-01-000"/>
    <x v="17"/>
    <x v="1"/>
    <s v="08-09"/>
    <x v="2"/>
    <n v="471"/>
    <n v="36"/>
    <n v="24"/>
    <n v="49"/>
    <n v="482"/>
    <n v="0.12448132780082988"/>
    <n v="7.4688796680497924E-2"/>
    <n v="4.9792531120331947E-2"/>
  </r>
  <r>
    <x v="8"/>
    <s v="0197-01-000"/>
    <x v="17"/>
    <x v="1"/>
    <s v="08-09"/>
    <x v="3"/>
    <n v="899"/>
    <n v="51"/>
    <n v="3"/>
    <n v="127"/>
    <n v="826"/>
    <n v="6.5375302663438259E-2"/>
    <n v="6.1743341404358353E-2"/>
    <n v="3.6319612590799033E-3"/>
  </r>
  <r>
    <x v="8"/>
    <s v="0197-01-000"/>
    <x v="17"/>
    <x v="1"/>
    <s v="08-09"/>
    <x v="4"/>
    <n v="2811"/>
    <n v="210"/>
    <n v="135"/>
    <n v="241"/>
    <n v="2915"/>
    <n v="0.1183533447684391"/>
    <n v="7.2041166380789029E-2"/>
    <n v="4.6312178387650088E-2"/>
  </r>
  <r>
    <x v="9"/>
    <s v="0197-01-000"/>
    <x v="17"/>
    <x v="1"/>
    <s v="09-10"/>
    <x v="0"/>
    <n v="54"/>
    <n v="3"/>
    <m/>
    <n v="4"/>
    <n v="53"/>
    <n v="5.6603773584905662E-2"/>
    <n v="5.6603773584905662E-2"/>
    <n v="0"/>
  </r>
  <r>
    <x v="9"/>
    <s v="0197-01-000"/>
    <x v="17"/>
    <x v="1"/>
    <s v="09-10"/>
    <x v="1"/>
    <n v="229"/>
    <n v="45"/>
    <n v="8"/>
    <n v="24"/>
    <n v="258"/>
    <n v="0.20542635658914729"/>
    <n v="0.1744186046511628"/>
    <n v="3.1007751937984496E-2"/>
  </r>
  <r>
    <x v="9"/>
    <s v="0197-01-000"/>
    <x v="17"/>
    <x v="1"/>
    <s v="09-10"/>
    <x v="2"/>
    <n v="458"/>
    <n v="57"/>
    <n v="22"/>
    <n v="75"/>
    <n v="462"/>
    <n v="0.17099567099567101"/>
    <n v="0.12337662337662338"/>
    <n v="4.7619047619047616E-2"/>
  </r>
  <r>
    <x v="9"/>
    <s v="0197-01-000"/>
    <x v="17"/>
    <x v="1"/>
    <s v="09-10"/>
    <x v="3"/>
    <n v="940"/>
    <n v="114"/>
    <n v="28"/>
    <n v="172"/>
    <n v="910"/>
    <n v="0.15604395604395604"/>
    <n v="0.12527472527472527"/>
    <n v="3.0769230769230771E-2"/>
  </r>
  <r>
    <x v="9"/>
    <s v="0197-01-000"/>
    <x v="17"/>
    <x v="1"/>
    <s v="09-10"/>
    <x v="4"/>
    <n v="2791"/>
    <n v="241"/>
    <n v="138"/>
    <n v="351"/>
    <n v="2819"/>
    <n v="0.13444483859524653"/>
    <n v="8.5491308974813759E-2"/>
    <n v="4.8953529620432777E-2"/>
  </r>
  <r>
    <x v="10"/>
    <s v="0197-01-000"/>
    <x v="17"/>
    <x v="1"/>
    <s v="10-11"/>
    <x v="0"/>
    <n v="49"/>
    <n v="3"/>
    <m/>
    <n v="3"/>
    <n v="49"/>
    <n v="6.1224489795918366E-2"/>
    <n v="6.1224489795918366E-2"/>
    <n v="0"/>
  </r>
  <r>
    <x v="10"/>
    <s v="0197-01-000"/>
    <x v="17"/>
    <x v="1"/>
    <s v="10-11"/>
    <x v="1"/>
    <n v="259"/>
    <n v="58"/>
    <n v="7"/>
    <n v="22"/>
    <n v="302"/>
    <n v="0.21523178807947019"/>
    <n v="0.19205298013245034"/>
    <n v="2.3178807947019868E-2"/>
  </r>
  <r>
    <x v="10"/>
    <s v="0197-01-000"/>
    <x v="17"/>
    <x v="1"/>
    <s v="10-11"/>
    <x v="2"/>
    <n v="431"/>
    <n v="81"/>
    <n v="18"/>
    <n v="94"/>
    <n v="436"/>
    <n v="0.22706422018348624"/>
    <n v="0.18577981651376146"/>
    <n v="4.1284403669724773E-2"/>
  </r>
  <r>
    <x v="10"/>
    <s v="0197-01-000"/>
    <x v="17"/>
    <x v="1"/>
    <s v="10-11"/>
    <x v="3"/>
    <n v="1032"/>
    <n v="124"/>
    <n v="16"/>
    <n v="207"/>
    <n v="965"/>
    <n v="0.14507772020725387"/>
    <n v="0.12849740932642487"/>
    <n v="1.6580310880829015E-2"/>
  </r>
  <r>
    <x v="10"/>
    <s v="0197-01-000"/>
    <x v="17"/>
    <x v="1"/>
    <s v="10-11"/>
    <x v="4"/>
    <n v="2734"/>
    <n v="290"/>
    <n v="148"/>
    <n v="390"/>
    <n v="2782"/>
    <n v="0.15744069015097054"/>
    <n v="0.10424155283968368"/>
    <n v="5.3199137311286844E-2"/>
  </r>
  <r>
    <x v="11"/>
    <s v="0197-01-000"/>
    <x v="17"/>
    <x v="1"/>
    <s v="11-12"/>
    <x v="0"/>
    <n v="60"/>
    <n v="5"/>
    <m/>
    <n v="10"/>
    <n v="55"/>
    <n v="9.0909090909090912E-2"/>
    <n v="9.0909090909090912E-2"/>
    <n v="0"/>
  </r>
  <r>
    <x v="11"/>
    <s v="0197-01-000"/>
    <x v="17"/>
    <x v="1"/>
    <s v="11-12"/>
    <x v="1"/>
    <n v="276"/>
    <n v="65"/>
    <m/>
    <n v="24"/>
    <n v="317"/>
    <n v="0.20504731861198738"/>
    <n v="0.20504731861198738"/>
    <n v="0"/>
  </r>
  <r>
    <x v="11"/>
    <s v="0197-01-000"/>
    <x v="17"/>
    <x v="1"/>
    <s v="11-12"/>
    <x v="2"/>
    <n v="474"/>
    <n v="78"/>
    <n v="19"/>
    <n v="89"/>
    <n v="482"/>
    <n v="0.20124481327800831"/>
    <n v="0.16182572614107885"/>
    <n v="3.9419087136929459E-2"/>
  </r>
  <r>
    <x v="11"/>
    <s v="0197-01-000"/>
    <x v="17"/>
    <x v="1"/>
    <s v="11-12"/>
    <x v="3"/>
    <n v="1122"/>
    <n v="133"/>
    <n v="15"/>
    <n v="245"/>
    <n v="1025"/>
    <n v="0.14439024390243901"/>
    <n v="0.12975609756097561"/>
    <n v="1.4634146341463415E-2"/>
  </r>
  <r>
    <x v="11"/>
    <s v="0197-01-000"/>
    <x v="17"/>
    <x v="1"/>
    <s v="11-12"/>
    <x v="4"/>
    <n v="2719"/>
    <n v="332"/>
    <n v="136"/>
    <n v="407"/>
    <n v="2780"/>
    <n v="0.16834532374100719"/>
    <n v="0.11942446043165468"/>
    <n v="4.8920863309352518E-2"/>
  </r>
  <r>
    <x v="12"/>
    <s v="0197-01-000"/>
    <x v="17"/>
    <x v="1"/>
    <s v="12-13"/>
    <x v="0"/>
    <n v="56"/>
    <n v="9"/>
    <m/>
    <n v="12"/>
    <n v="53"/>
    <n v="0.16981132075471697"/>
    <n v="0.16981132075471697"/>
    <n v="0"/>
  </r>
  <r>
    <x v="12"/>
    <s v="0197-01-000"/>
    <x v="17"/>
    <x v="1"/>
    <s v="12-13"/>
    <x v="1"/>
    <n v="298"/>
    <n v="70"/>
    <n v="11"/>
    <n v="30"/>
    <n v="349"/>
    <n v="0.23209169054441262"/>
    <n v="0.20057306590257878"/>
    <n v="3.151862464183381E-2"/>
  </r>
  <r>
    <x v="12"/>
    <s v="0197-01-000"/>
    <x v="17"/>
    <x v="1"/>
    <s v="12-13"/>
    <x v="2"/>
    <n v="527"/>
    <n v="96"/>
    <n v="18"/>
    <n v="117"/>
    <n v="524"/>
    <n v="0.21755725190839695"/>
    <n v="0.18320610687022901"/>
    <n v="3.4351145038167941E-2"/>
  </r>
  <r>
    <x v="12"/>
    <s v="0197-01-000"/>
    <x v="17"/>
    <x v="1"/>
    <s v="12-13"/>
    <x v="3"/>
    <n v="1173"/>
    <n v="124"/>
    <n v="7"/>
    <n v="238"/>
    <n v="1066"/>
    <n v="0.12288930581613508"/>
    <n v="0.11632270168855535"/>
    <n v="6.5666041275797378E-3"/>
  </r>
  <r>
    <x v="12"/>
    <s v="0197-01-000"/>
    <x v="17"/>
    <x v="1"/>
    <s v="12-13"/>
    <x v="4"/>
    <n v="2732"/>
    <n v="366"/>
    <n v="114"/>
    <n v="434"/>
    <n v="2778"/>
    <n v="0.17278617710583152"/>
    <n v="0.13174946004319654"/>
    <n v="4.1036717062634988E-2"/>
  </r>
  <r>
    <x v="13"/>
    <s v="0197-01-000"/>
    <x v="17"/>
    <x v="1"/>
    <s v="13-14"/>
    <x v="0"/>
    <n v="54"/>
    <n v="6"/>
    <m/>
    <n v="8"/>
    <n v="52"/>
    <n v="0.11538461538461539"/>
    <n v="0.11538461538461539"/>
    <n v="0"/>
  </r>
  <r>
    <x v="13"/>
    <s v="0197-01-000"/>
    <x v="17"/>
    <x v="1"/>
    <s v="13-14"/>
    <x v="1"/>
    <n v="302"/>
    <n v="72"/>
    <n v="16"/>
    <n v="28"/>
    <n v="362"/>
    <n v="0.24309392265193369"/>
    <n v="0.19889502762430938"/>
    <n v="4.4198895027624308E-2"/>
  </r>
  <r>
    <x v="13"/>
    <s v="0197-01-000"/>
    <x v="17"/>
    <x v="1"/>
    <s v="13-14"/>
    <x v="2"/>
    <n v="522"/>
    <n v="96"/>
    <n v="18"/>
    <n v="97"/>
    <n v="539"/>
    <n v="0.21150278293135436"/>
    <n v="0.17810760667903525"/>
    <n v="3.3395176252319109E-2"/>
  </r>
  <r>
    <x v="13"/>
    <s v="0197-01-000"/>
    <x v="17"/>
    <x v="1"/>
    <s v="13-14"/>
    <x v="3"/>
    <n v="1295"/>
    <n v="115"/>
    <n v="13"/>
    <n v="261"/>
    <n v="1162"/>
    <n v="0.11015490533562823"/>
    <n v="9.8967297762478479E-2"/>
    <n v="1.1187607573149742E-2"/>
  </r>
  <r>
    <x v="13"/>
    <s v="0197-01-000"/>
    <x v="17"/>
    <x v="1"/>
    <s v="13-14"/>
    <x v="4"/>
    <n v="2728"/>
    <n v="349"/>
    <n v="119"/>
    <n v="435"/>
    <n v="2761"/>
    <n v="0.16950380296993842"/>
    <n v="0.12640347700108656"/>
    <n v="4.3100325968851869E-2"/>
  </r>
  <r>
    <x v="14"/>
    <s v="0197-01-000"/>
    <x v="17"/>
    <x v="1"/>
    <s v="14-15"/>
    <x v="0"/>
    <n v="53"/>
    <n v="9"/>
    <m/>
    <n v="13"/>
    <n v="49"/>
    <n v="0.18367346938775511"/>
    <n v="0.18367346938775511"/>
    <n v="0"/>
  </r>
  <r>
    <x v="14"/>
    <s v="0197-01-000"/>
    <x v="17"/>
    <x v="1"/>
    <s v="14-15"/>
    <x v="1"/>
    <n v="305"/>
    <n v="73"/>
    <n v="19"/>
    <n v="24"/>
    <n v="373"/>
    <n v="0.24664879356568364"/>
    <n v="0.19571045576407506"/>
    <n v="5.0938337801608578E-2"/>
  </r>
  <r>
    <x v="14"/>
    <s v="0197-01-000"/>
    <x v="17"/>
    <x v="1"/>
    <s v="14-15"/>
    <x v="2"/>
    <n v="555"/>
    <n v="94"/>
    <n v="16"/>
    <n v="99"/>
    <n v="566"/>
    <n v="0.19434628975265017"/>
    <n v="0.16607773851590105"/>
    <n v="2.8268551236749116E-2"/>
  </r>
  <r>
    <x v="14"/>
    <s v="0197-01-000"/>
    <x v="17"/>
    <x v="1"/>
    <s v="14-15"/>
    <x v="3"/>
    <n v="1330"/>
    <n v="115"/>
    <n v="33"/>
    <n v="271"/>
    <n v="1207"/>
    <n v="0.12261806130903065"/>
    <n v="9.5277547638773816E-2"/>
    <n v="2.7340513670256836E-2"/>
  </r>
  <r>
    <x v="14"/>
    <s v="0197-01-000"/>
    <x v="17"/>
    <x v="1"/>
    <s v="14-15"/>
    <x v="4"/>
    <n v="2734"/>
    <n v="354"/>
    <n v="135"/>
    <n v="447"/>
    <n v="2776"/>
    <n v="0.17615273775216139"/>
    <n v="0.12752161383285301"/>
    <n v="4.8631123919308357E-2"/>
  </r>
  <r>
    <x v="15"/>
    <s v="0197-01-000"/>
    <x v="17"/>
    <x v="1"/>
    <s v="15-16"/>
    <x v="0"/>
    <n v="47"/>
    <n v="14"/>
    <m/>
    <n v="7"/>
    <n v="54"/>
    <n v="0.25925925925925924"/>
    <n v="0.25925925925925924"/>
    <n v="0"/>
  </r>
  <r>
    <x v="15"/>
    <s v="0197-01-000"/>
    <x v="17"/>
    <x v="1"/>
    <s v="15-16"/>
    <x v="1"/>
    <n v="318"/>
    <n v="79"/>
    <n v="12"/>
    <n v="33"/>
    <n v="376"/>
    <n v="0.24202127659574468"/>
    <n v="0.21010638297872342"/>
    <n v="3.1914893617021274E-2"/>
  </r>
  <r>
    <x v="15"/>
    <s v="0197-01-000"/>
    <x v="17"/>
    <x v="1"/>
    <s v="15-16"/>
    <x v="2"/>
    <n v="589"/>
    <n v="123"/>
    <n v="8"/>
    <n v="91"/>
    <n v="629"/>
    <n v="0.20826709062003179"/>
    <n v="0.19554848966613672"/>
    <n v="1.2718600953895072E-2"/>
  </r>
  <r>
    <x v="15"/>
    <s v="0197-01-000"/>
    <x v="17"/>
    <x v="1"/>
    <s v="15-16"/>
    <x v="3"/>
    <n v="1308"/>
    <n v="140"/>
    <n v="38"/>
    <n v="273"/>
    <n v="1213"/>
    <n v="0.14674361088211046"/>
    <n v="0.11541632316570487"/>
    <n v="3.1327287716405604E-2"/>
  </r>
  <r>
    <x v="15"/>
    <s v="0197-01-000"/>
    <x v="17"/>
    <x v="1"/>
    <s v="15-16"/>
    <x v="4"/>
    <n v="2702"/>
    <n v="352"/>
    <n v="151"/>
    <n v="427"/>
    <n v="2778"/>
    <n v="0.1810655147588193"/>
    <n v="0.12670986321094313"/>
    <n v="5.4355651547876173E-2"/>
  </r>
  <r>
    <x v="16"/>
    <s v="0197-01-000"/>
    <x v="17"/>
    <x v="1"/>
    <s v="16-17"/>
    <x v="0"/>
    <n v="50"/>
    <n v="10"/>
    <n v="4"/>
    <n v="9"/>
    <n v="55"/>
    <n v="0.25454545454545452"/>
    <n v="0.18181818181818182"/>
    <n v="7.2727272727272724E-2"/>
  </r>
  <r>
    <x v="16"/>
    <s v="0197-01-000"/>
    <x v="17"/>
    <x v="1"/>
    <s v="16-17"/>
    <x v="1"/>
    <n v="317"/>
    <n v="70"/>
    <n v="8"/>
    <n v="32"/>
    <n v="363"/>
    <n v="0.21487603305785125"/>
    <n v="0.1928374655647383"/>
    <n v="2.2038567493112948E-2"/>
  </r>
  <r>
    <x v="16"/>
    <s v="0197-01-000"/>
    <x v="17"/>
    <x v="1"/>
    <s v="16-17"/>
    <x v="2"/>
    <n v="670"/>
    <n v="132"/>
    <n v="13"/>
    <n v="113"/>
    <n v="702"/>
    <n v="0.20655270655270655"/>
    <n v="0.18803418803418803"/>
    <n v="1.8518518518518517E-2"/>
  </r>
  <r>
    <x v="16"/>
    <s v="0197-01-000"/>
    <x v="17"/>
    <x v="1"/>
    <s v="16-17"/>
    <x v="3"/>
    <n v="1316"/>
    <n v="142"/>
    <n v="38"/>
    <n v="268"/>
    <n v="1228"/>
    <n v="0.1465798045602606"/>
    <n v="0.11563517915309446"/>
    <n v="3.0944625407166124E-2"/>
  </r>
  <r>
    <x v="16"/>
    <s v="0197-01-000"/>
    <x v="17"/>
    <x v="1"/>
    <s v="16-17"/>
    <x v="4"/>
    <n v="2662"/>
    <n v="347"/>
    <n v="159"/>
    <n v="432"/>
    <n v="2736"/>
    <n v="0.18494152046783627"/>
    <n v="0.12682748538011696"/>
    <n v="5.8114035087719298E-2"/>
  </r>
  <r>
    <x v="17"/>
    <s v="0197-01-000"/>
    <x v="17"/>
    <x v="1"/>
    <s v="99-00"/>
    <x v="0"/>
    <n v="30"/>
    <m/>
    <m/>
    <m/>
    <n v="30"/>
    <n v="0"/>
    <n v="0"/>
    <n v="0"/>
  </r>
  <r>
    <x v="17"/>
    <s v="0197-01-000"/>
    <x v="17"/>
    <x v="1"/>
    <s v="99-00"/>
    <x v="1"/>
    <n v="221"/>
    <n v="10"/>
    <m/>
    <n v="6"/>
    <n v="225"/>
    <n v="4.4444444444444446E-2"/>
    <n v="4.4444444444444446E-2"/>
    <n v="0"/>
  </r>
  <r>
    <x v="17"/>
    <s v="0197-01-000"/>
    <x v="17"/>
    <x v="1"/>
    <s v="99-00"/>
    <x v="2"/>
    <n v="219"/>
    <n v="7"/>
    <m/>
    <m/>
    <n v="226"/>
    <n v="3.0973451327433628E-2"/>
    <n v="3.0973451327433628E-2"/>
    <n v="0"/>
  </r>
  <r>
    <x v="17"/>
    <s v="0197-01-000"/>
    <x v="17"/>
    <x v="1"/>
    <s v="99-00"/>
    <x v="3"/>
    <n v="374"/>
    <n v="15"/>
    <m/>
    <n v="20"/>
    <n v="369"/>
    <n v="4.065040650406504E-2"/>
    <n v="4.065040650406504E-2"/>
    <n v="0"/>
  </r>
  <r>
    <x v="17"/>
    <s v="0197-01-000"/>
    <x v="17"/>
    <x v="1"/>
    <s v="99-00"/>
    <x v="4"/>
    <n v="4184"/>
    <n v="80"/>
    <n v="6"/>
    <n v="152"/>
    <n v="4118"/>
    <n v="2.0883924235065566E-2"/>
    <n v="1.942690626517727E-2"/>
    <n v="1.4570179698882952E-3"/>
  </r>
  <r>
    <x v="0"/>
    <s v="0199-01-000"/>
    <x v="18"/>
    <x v="1"/>
    <s v="00-01"/>
    <x v="0"/>
    <n v="16"/>
    <m/>
    <m/>
    <m/>
    <n v="16"/>
    <n v="0"/>
    <n v="0"/>
    <n v="0"/>
  </r>
  <r>
    <x v="0"/>
    <s v="0199-01-000"/>
    <x v="18"/>
    <x v="1"/>
    <s v="00-01"/>
    <x v="1"/>
    <n v="86"/>
    <n v="3"/>
    <m/>
    <n v="5"/>
    <n v="84"/>
    <n v="3.5714285714285712E-2"/>
    <n v="3.5714285714285712E-2"/>
    <n v="0"/>
  </r>
  <r>
    <x v="0"/>
    <s v="0199-01-000"/>
    <x v="18"/>
    <x v="1"/>
    <s v="00-01"/>
    <x v="2"/>
    <n v="170"/>
    <n v="3"/>
    <m/>
    <m/>
    <n v="173"/>
    <n v="1.7341040462427744E-2"/>
    <n v="1.7341040462427744E-2"/>
    <n v="0"/>
  </r>
  <r>
    <x v="0"/>
    <s v="0199-01-000"/>
    <x v="18"/>
    <x v="1"/>
    <s v="00-01"/>
    <x v="3"/>
    <n v="204"/>
    <n v="9"/>
    <m/>
    <m/>
    <n v="213"/>
    <n v="4.2253521126760563E-2"/>
    <n v="4.2253521126760563E-2"/>
    <n v="0"/>
  </r>
  <r>
    <x v="0"/>
    <s v="0199-01-000"/>
    <x v="18"/>
    <x v="1"/>
    <s v="00-01"/>
    <x v="4"/>
    <n v="3571"/>
    <n v="95"/>
    <n v="6"/>
    <n v="24"/>
    <n v="3648"/>
    <n v="2.7686403508771929E-2"/>
    <n v="2.6041666666666668E-2"/>
    <n v="1.6447368421052631E-3"/>
  </r>
  <r>
    <x v="1"/>
    <s v="0199-01-000"/>
    <x v="18"/>
    <x v="1"/>
    <s v="01-02"/>
    <x v="0"/>
    <n v="13"/>
    <m/>
    <m/>
    <m/>
    <n v="13"/>
    <n v="0"/>
    <n v="0"/>
    <n v="0"/>
  </r>
  <r>
    <x v="1"/>
    <s v="0199-01-000"/>
    <x v="18"/>
    <x v="1"/>
    <s v="01-02"/>
    <x v="1"/>
    <n v="111"/>
    <m/>
    <m/>
    <m/>
    <n v="111"/>
    <n v="0"/>
    <n v="0"/>
    <n v="0"/>
  </r>
  <r>
    <x v="1"/>
    <s v="0199-01-000"/>
    <x v="18"/>
    <x v="1"/>
    <s v="01-02"/>
    <x v="2"/>
    <n v="185"/>
    <m/>
    <m/>
    <m/>
    <n v="185"/>
    <n v="0"/>
    <n v="0"/>
    <n v="0"/>
  </r>
  <r>
    <x v="1"/>
    <s v="0199-01-000"/>
    <x v="18"/>
    <x v="1"/>
    <s v="01-02"/>
    <x v="3"/>
    <n v="210"/>
    <n v="8"/>
    <m/>
    <m/>
    <n v="218"/>
    <n v="3.669724770642202E-2"/>
    <n v="3.669724770642202E-2"/>
    <n v="0"/>
  </r>
  <r>
    <x v="1"/>
    <s v="0199-01-000"/>
    <x v="18"/>
    <x v="1"/>
    <s v="01-02"/>
    <x v="4"/>
    <n v="3518"/>
    <n v="87"/>
    <n v="3"/>
    <n v="24"/>
    <n v="3584"/>
    <n v="2.5111607142857144E-2"/>
    <n v="2.4274553571428572E-2"/>
    <n v="8.3705357142857138E-4"/>
  </r>
  <r>
    <x v="2"/>
    <s v="0199-01-000"/>
    <x v="18"/>
    <x v="1"/>
    <s v="02-03"/>
    <x v="0"/>
    <n v="17"/>
    <m/>
    <m/>
    <m/>
    <n v="17"/>
    <n v="0"/>
    <n v="0"/>
    <n v="0"/>
  </r>
  <r>
    <x v="2"/>
    <s v="0199-01-000"/>
    <x v="18"/>
    <x v="1"/>
    <s v="02-03"/>
    <x v="1"/>
    <n v="124"/>
    <m/>
    <m/>
    <m/>
    <n v="124"/>
    <n v="0"/>
    <n v="0"/>
    <n v="0"/>
  </r>
  <r>
    <x v="2"/>
    <s v="0199-01-000"/>
    <x v="18"/>
    <x v="1"/>
    <s v="02-03"/>
    <x v="2"/>
    <n v="191"/>
    <n v="6"/>
    <n v="10"/>
    <m/>
    <n v="207"/>
    <n v="7.7294685990338161E-2"/>
    <n v="2.8985507246376812E-2"/>
    <n v="4.8309178743961352E-2"/>
  </r>
  <r>
    <x v="2"/>
    <s v="0199-01-000"/>
    <x v="18"/>
    <x v="1"/>
    <s v="02-03"/>
    <x v="3"/>
    <n v="230"/>
    <n v="3"/>
    <m/>
    <m/>
    <n v="233"/>
    <n v="1.2875536480686695E-2"/>
    <n v="1.2875536480686695E-2"/>
    <n v="0"/>
  </r>
  <r>
    <x v="2"/>
    <s v="0199-01-000"/>
    <x v="18"/>
    <x v="1"/>
    <s v="02-03"/>
    <x v="4"/>
    <n v="3389"/>
    <n v="71"/>
    <n v="7"/>
    <n v="28"/>
    <n v="3439"/>
    <n v="2.2681011922070369E-2"/>
    <n v="2.0645536493166618E-2"/>
    <n v="2.0354754289037512E-3"/>
  </r>
  <r>
    <x v="3"/>
    <s v="0199-01-000"/>
    <x v="18"/>
    <x v="1"/>
    <s v="03-04"/>
    <x v="0"/>
    <n v="31"/>
    <m/>
    <m/>
    <m/>
    <n v="31"/>
    <n v="0"/>
    <n v="0"/>
    <n v="0"/>
  </r>
  <r>
    <x v="3"/>
    <s v="0199-01-000"/>
    <x v="18"/>
    <x v="1"/>
    <s v="03-04"/>
    <x v="1"/>
    <n v="128"/>
    <m/>
    <m/>
    <m/>
    <n v="128"/>
    <n v="0"/>
    <n v="0"/>
    <n v="0"/>
  </r>
  <r>
    <x v="3"/>
    <s v="0199-01-000"/>
    <x v="18"/>
    <x v="1"/>
    <s v="03-04"/>
    <x v="2"/>
    <n v="185"/>
    <m/>
    <n v="8"/>
    <m/>
    <n v="193"/>
    <n v="4.145077720207254E-2"/>
    <n v="0"/>
    <n v="4.145077720207254E-2"/>
  </r>
  <r>
    <x v="3"/>
    <s v="0199-01-000"/>
    <x v="18"/>
    <x v="1"/>
    <s v="03-04"/>
    <x v="3"/>
    <n v="259"/>
    <n v="6"/>
    <m/>
    <m/>
    <n v="265"/>
    <n v="2.2641509433962263E-2"/>
    <n v="2.2641509433962263E-2"/>
    <n v="0"/>
  </r>
  <r>
    <x v="3"/>
    <s v="0199-01-000"/>
    <x v="18"/>
    <x v="1"/>
    <s v="03-04"/>
    <x v="4"/>
    <n v="3275"/>
    <n v="75"/>
    <n v="7"/>
    <n v="20"/>
    <n v="3337"/>
    <n v="2.4572969733293377E-2"/>
    <n v="2.2475277195085405E-2"/>
    <n v="2.0976925382079712E-3"/>
  </r>
  <r>
    <x v="4"/>
    <s v="0199-01-000"/>
    <x v="18"/>
    <x v="1"/>
    <s v="04-05"/>
    <x v="0"/>
    <n v="31"/>
    <n v="4"/>
    <m/>
    <m/>
    <n v="35"/>
    <n v="0.11428571428571428"/>
    <n v="0.11428571428571428"/>
    <n v="0"/>
  </r>
  <r>
    <x v="4"/>
    <s v="0199-01-000"/>
    <x v="18"/>
    <x v="1"/>
    <s v="04-05"/>
    <x v="1"/>
    <n v="129"/>
    <m/>
    <m/>
    <m/>
    <n v="129"/>
    <n v="0"/>
    <n v="0"/>
    <n v="0"/>
  </r>
  <r>
    <x v="4"/>
    <s v="0199-01-000"/>
    <x v="18"/>
    <x v="1"/>
    <s v="04-05"/>
    <x v="2"/>
    <n v="201"/>
    <n v="6"/>
    <n v="5"/>
    <m/>
    <n v="212"/>
    <n v="5.1886792452830191E-2"/>
    <n v="2.8301886792452831E-2"/>
    <n v="2.358490566037736E-2"/>
  </r>
  <r>
    <x v="4"/>
    <s v="0199-01-000"/>
    <x v="18"/>
    <x v="1"/>
    <s v="04-05"/>
    <x v="3"/>
    <n v="279"/>
    <n v="11"/>
    <m/>
    <m/>
    <n v="290"/>
    <n v="3.793103448275862E-2"/>
    <n v="3.793103448275862E-2"/>
    <n v="0"/>
  </r>
  <r>
    <x v="4"/>
    <s v="0199-01-000"/>
    <x v="18"/>
    <x v="1"/>
    <s v="04-05"/>
    <x v="4"/>
    <n v="3172"/>
    <n v="86"/>
    <n v="10"/>
    <n v="14"/>
    <n v="3254"/>
    <n v="2.9502151198524892E-2"/>
    <n v="2.6429010448678548E-2"/>
    <n v="3.0731407498463428E-3"/>
  </r>
  <r>
    <x v="5"/>
    <s v="0199-01-000"/>
    <x v="18"/>
    <x v="1"/>
    <s v="05-06"/>
    <x v="0"/>
    <n v="28"/>
    <m/>
    <m/>
    <m/>
    <n v="28"/>
    <n v="0"/>
    <n v="0"/>
    <n v="0"/>
  </r>
  <r>
    <x v="5"/>
    <s v="0199-01-000"/>
    <x v="18"/>
    <x v="1"/>
    <s v="05-06"/>
    <x v="1"/>
    <n v="148"/>
    <n v="7"/>
    <m/>
    <m/>
    <n v="155"/>
    <n v="4.5161290322580643E-2"/>
    <n v="4.5161290322580643E-2"/>
    <n v="0"/>
  </r>
  <r>
    <x v="5"/>
    <s v="0199-01-000"/>
    <x v="18"/>
    <x v="1"/>
    <s v="05-06"/>
    <x v="2"/>
    <n v="216"/>
    <n v="11"/>
    <n v="11"/>
    <m/>
    <n v="238"/>
    <n v="9.2436974789915971E-2"/>
    <n v="4.6218487394957986E-2"/>
    <n v="4.6218487394957986E-2"/>
  </r>
  <r>
    <x v="5"/>
    <s v="0199-01-000"/>
    <x v="18"/>
    <x v="1"/>
    <s v="05-06"/>
    <x v="3"/>
    <n v="315"/>
    <n v="24"/>
    <m/>
    <m/>
    <n v="339"/>
    <n v="7.0796460176991149E-2"/>
    <n v="7.0796460176991149E-2"/>
    <n v="0"/>
  </r>
  <r>
    <x v="5"/>
    <s v="0199-01-000"/>
    <x v="18"/>
    <x v="1"/>
    <s v="05-06"/>
    <x v="4"/>
    <n v="3080"/>
    <n v="115"/>
    <n v="6"/>
    <n v="22"/>
    <n v="3179"/>
    <n v="3.8062283737024222E-2"/>
    <n v="3.6174897766593266E-2"/>
    <n v="1.8873859704309531E-3"/>
  </r>
  <r>
    <x v="6"/>
    <s v="0199-01-000"/>
    <x v="18"/>
    <x v="1"/>
    <s v="06-07"/>
    <x v="0"/>
    <n v="35"/>
    <m/>
    <m/>
    <m/>
    <n v="35"/>
    <n v="0"/>
    <n v="0"/>
    <n v="0"/>
  </r>
  <r>
    <x v="6"/>
    <s v="0199-01-000"/>
    <x v="18"/>
    <x v="1"/>
    <s v="06-07"/>
    <x v="1"/>
    <n v="170"/>
    <n v="4"/>
    <n v="8"/>
    <m/>
    <n v="182"/>
    <n v="6.5934065934065936E-2"/>
    <n v="2.197802197802198E-2"/>
    <n v="4.3956043956043959E-2"/>
  </r>
  <r>
    <x v="6"/>
    <s v="0199-01-000"/>
    <x v="18"/>
    <x v="1"/>
    <s v="06-07"/>
    <x v="2"/>
    <n v="259"/>
    <n v="14"/>
    <n v="8"/>
    <m/>
    <n v="281"/>
    <n v="7.8291814946619215E-2"/>
    <n v="4.9822064056939501E-2"/>
    <n v="2.8469750889679714E-2"/>
  </r>
  <r>
    <x v="6"/>
    <s v="0199-01-000"/>
    <x v="18"/>
    <x v="1"/>
    <s v="06-07"/>
    <x v="3"/>
    <n v="360"/>
    <n v="30"/>
    <m/>
    <m/>
    <n v="390"/>
    <n v="7.6923076923076927E-2"/>
    <n v="7.6923076923076927E-2"/>
    <n v="0"/>
  </r>
  <r>
    <x v="6"/>
    <s v="0199-01-000"/>
    <x v="18"/>
    <x v="1"/>
    <s v="06-07"/>
    <x v="4"/>
    <n v="3004"/>
    <n v="175"/>
    <n v="8"/>
    <n v="25"/>
    <n v="3162"/>
    <n v="5.7874762808349148E-2"/>
    <n v="5.5344718532574319E-2"/>
    <n v="2.5300442757748261E-3"/>
  </r>
  <r>
    <x v="7"/>
    <s v="0199-01-000"/>
    <x v="18"/>
    <x v="1"/>
    <s v="07-08"/>
    <x v="0"/>
    <n v="36"/>
    <m/>
    <m/>
    <m/>
    <n v="36"/>
    <n v="0"/>
    <n v="0"/>
    <n v="0"/>
  </r>
  <r>
    <x v="7"/>
    <s v="0199-01-000"/>
    <x v="18"/>
    <x v="1"/>
    <s v="07-08"/>
    <x v="1"/>
    <n v="167"/>
    <n v="3"/>
    <n v="12"/>
    <m/>
    <n v="182"/>
    <n v="8.2417582417582416E-2"/>
    <n v="1.6483516483516484E-2"/>
    <n v="6.5934065934065936E-2"/>
  </r>
  <r>
    <x v="7"/>
    <s v="0199-01-000"/>
    <x v="18"/>
    <x v="1"/>
    <s v="07-08"/>
    <x v="2"/>
    <n v="274"/>
    <n v="25"/>
    <n v="17"/>
    <n v="7"/>
    <n v="309"/>
    <n v="0.13592233009708737"/>
    <n v="8.0906148867313912E-2"/>
    <n v="5.5016181229773461E-2"/>
  </r>
  <r>
    <x v="7"/>
    <s v="0199-01-000"/>
    <x v="18"/>
    <x v="1"/>
    <s v="07-08"/>
    <x v="3"/>
    <n v="395"/>
    <n v="53"/>
    <m/>
    <n v="14"/>
    <n v="434"/>
    <n v="0.12211981566820276"/>
    <n v="0.12211981566820276"/>
    <n v="0"/>
  </r>
  <r>
    <x v="7"/>
    <s v="0199-01-000"/>
    <x v="18"/>
    <x v="1"/>
    <s v="07-08"/>
    <x v="4"/>
    <n v="2841"/>
    <n v="219"/>
    <n v="17"/>
    <n v="69"/>
    <n v="3008"/>
    <n v="7.8457446808510634E-2"/>
    <n v="7.2805851063829793E-2"/>
    <n v="5.6515957446808514E-3"/>
  </r>
  <r>
    <x v="8"/>
    <s v="0199-01-000"/>
    <x v="18"/>
    <x v="1"/>
    <s v="08-09"/>
    <x v="0"/>
    <n v="44"/>
    <m/>
    <m/>
    <m/>
    <n v="44"/>
    <n v="0"/>
    <n v="0"/>
    <n v="0"/>
  </r>
  <r>
    <x v="8"/>
    <s v="0199-01-000"/>
    <x v="18"/>
    <x v="1"/>
    <s v="08-09"/>
    <x v="1"/>
    <n v="173"/>
    <n v="4"/>
    <n v="8"/>
    <n v="4"/>
    <n v="181"/>
    <n v="6.6298342541436461E-2"/>
    <n v="2.2099447513812154E-2"/>
    <n v="4.4198895027624308E-2"/>
  </r>
  <r>
    <x v="8"/>
    <s v="0199-01-000"/>
    <x v="18"/>
    <x v="1"/>
    <s v="08-09"/>
    <x v="2"/>
    <n v="279"/>
    <n v="30"/>
    <n v="16"/>
    <n v="5"/>
    <n v="320"/>
    <n v="0.14374999999999999"/>
    <n v="9.375E-2"/>
    <n v="0.05"/>
  </r>
  <r>
    <x v="8"/>
    <s v="0199-01-000"/>
    <x v="18"/>
    <x v="1"/>
    <s v="08-09"/>
    <x v="3"/>
    <n v="462"/>
    <n v="64"/>
    <n v="3"/>
    <n v="12"/>
    <n v="517"/>
    <n v="0.12959381044487428"/>
    <n v="0.12379110251450677"/>
    <n v="5.8027079303675051E-3"/>
  </r>
  <r>
    <x v="8"/>
    <s v="0199-01-000"/>
    <x v="18"/>
    <x v="1"/>
    <s v="08-09"/>
    <x v="4"/>
    <n v="2803"/>
    <n v="245"/>
    <n v="31"/>
    <n v="76"/>
    <n v="3003"/>
    <n v="9.1908091908091905E-2"/>
    <n v="8.1585081585081584E-2"/>
    <n v="1.0323010323010324E-2"/>
  </r>
  <r>
    <x v="9"/>
    <s v="0199-01-000"/>
    <x v="18"/>
    <x v="1"/>
    <s v="09-10"/>
    <x v="0"/>
    <n v="47"/>
    <m/>
    <m/>
    <m/>
    <n v="47"/>
    <n v="0"/>
    <n v="0"/>
    <n v="0"/>
  </r>
  <r>
    <x v="9"/>
    <s v="0199-01-000"/>
    <x v="18"/>
    <x v="1"/>
    <s v="09-10"/>
    <x v="1"/>
    <n v="190"/>
    <n v="8"/>
    <n v="9"/>
    <n v="8"/>
    <n v="199"/>
    <n v="8.5427135678391955E-2"/>
    <n v="4.0201005025125629E-2"/>
    <n v="4.5226130653266333E-2"/>
  </r>
  <r>
    <x v="9"/>
    <s v="0199-01-000"/>
    <x v="18"/>
    <x v="1"/>
    <s v="09-10"/>
    <x v="2"/>
    <n v="298"/>
    <n v="48"/>
    <n v="23"/>
    <n v="8"/>
    <n v="361"/>
    <n v="0.19667590027700832"/>
    <n v="0.1329639889196676"/>
    <n v="6.3711911357340723E-2"/>
  </r>
  <r>
    <x v="9"/>
    <s v="0199-01-000"/>
    <x v="18"/>
    <x v="1"/>
    <s v="09-10"/>
    <x v="3"/>
    <n v="526"/>
    <n v="143"/>
    <n v="8"/>
    <n v="20"/>
    <n v="657"/>
    <n v="0.22983257229832571"/>
    <n v="0.21765601217656011"/>
    <n v="1.2176560121765601E-2"/>
  </r>
  <r>
    <x v="9"/>
    <s v="0199-01-000"/>
    <x v="18"/>
    <x v="1"/>
    <s v="09-10"/>
    <x v="4"/>
    <n v="2764"/>
    <n v="260"/>
    <n v="28"/>
    <n v="113"/>
    <n v="2939"/>
    <n v="9.7992514460700925E-2"/>
    <n v="8.846546444368833E-2"/>
    <n v="9.5270500170125897E-3"/>
  </r>
  <r>
    <x v="10"/>
    <s v="0199-01-000"/>
    <x v="18"/>
    <x v="1"/>
    <s v="10-11"/>
    <x v="0"/>
    <n v="49"/>
    <m/>
    <m/>
    <m/>
    <n v="49"/>
    <n v="0"/>
    <n v="0"/>
    <n v="0"/>
  </r>
  <r>
    <x v="10"/>
    <s v="0199-01-000"/>
    <x v="18"/>
    <x v="1"/>
    <s v="10-11"/>
    <x v="1"/>
    <n v="186"/>
    <n v="8"/>
    <n v="6"/>
    <n v="26"/>
    <n v="174"/>
    <n v="8.0459770114942528E-2"/>
    <n v="4.5977011494252873E-2"/>
    <n v="3.4482758620689655E-2"/>
  </r>
  <r>
    <x v="10"/>
    <s v="0199-01-000"/>
    <x v="18"/>
    <x v="1"/>
    <s v="10-11"/>
    <x v="2"/>
    <n v="300"/>
    <n v="64"/>
    <n v="30"/>
    <n v="13"/>
    <n v="381"/>
    <n v="0.24671916010498687"/>
    <n v="0.16797900262467191"/>
    <n v="7.874015748031496E-2"/>
  </r>
  <r>
    <x v="10"/>
    <s v="0199-01-000"/>
    <x v="18"/>
    <x v="1"/>
    <s v="10-11"/>
    <x v="3"/>
    <n v="594"/>
    <n v="156"/>
    <n v="7"/>
    <n v="41"/>
    <n v="716"/>
    <n v="0.2276536312849162"/>
    <n v="0.21787709497206703"/>
    <n v="9.7765363128491621E-3"/>
  </r>
  <r>
    <x v="10"/>
    <s v="0199-01-000"/>
    <x v="18"/>
    <x v="1"/>
    <s v="10-11"/>
    <x v="4"/>
    <n v="2644"/>
    <n v="292"/>
    <n v="49"/>
    <n v="150"/>
    <n v="2835"/>
    <n v="0.12028218694885362"/>
    <n v="0.10299823633156967"/>
    <n v="1.7283950617283949E-2"/>
  </r>
  <r>
    <x v="11"/>
    <s v="0199-01-000"/>
    <x v="18"/>
    <x v="1"/>
    <s v="11-12"/>
    <x v="0"/>
    <n v="51"/>
    <n v="7"/>
    <m/>
    <m/>
    <n v="58"/>
    <n v="0.1206896551724138"/>
    <n v="0.1206896551724138"/>
    <n v="0"/>
  </r>
  <r>
    <x v="11"/>
    <s v="0199-01-000"/>
    <x v="18"/>
    <x v="1"/>
    <s v="11-12"/>
    <x v="1"/>
    <n v="174"/>
    <n v="11"/>
    <n v="5"/>
    <n v="19"/>
    <n v="171"/>
    <n v="9.3567251461988299E-2"/>
    <n v="6.4327485380116955E-2"/>
    <n v="2.9239766081871343E-2"/>
  </r>
  <r>
    <x v="11"/>
    <s v="0199-01-000"/>
    <x v="18"/>
    <x v="1"/>
    <s v="11-12"/>
    <x v="2"/>
    <n v="367"/>
    <n v="74"/>
    <n v="6"/>
    <n v="22"/>
    <n v="425"/>
    <n v="0.18823529411764706"/>
    <n v="0.17411764705882352"/>
    <n v="1.411764705882353E-2"/>
  </r>
  <r>
    <x v="11"/>
    <s v="0199-01-000"/>
    <x v="18"/>
    <x v="1"/>
    <s v="11-12"/>
    <x v="3"/>
    <n v="628"/>
    <n v="166"/>
    <n v="11"/>
    <n v="42"/>
    <n v="763"/>
    <n v="0.23197903014416776"/>
    <n v="0.21756225425950196"/>
    <n v="1.4416775884665793E-2"/>
  </r>
  <r>
    <x v="11"/>
    <s v="0199-01-000"/>
    <x v="18"/>
    <x v="1"/>
    <s v="11-12"/>
    <x v="4"/>
    <n v="2561"/>
    <n v="342"/>
    <n v="37"/>
    <n v="182"/>
    <n v="2758"/>
    <n v="0.13741841914430747"/>
    <n v="0.12400290065264685"/>
    <n v="1.3415518491660623E-2"/>
  </r>
  <r>
    <x v="12"/>
    <s v="0199-01-000"/>
    <x v="18"/>
    <x v="1"/>
    <s v="12-13"/>
    <x v="0"/>
    <n v="46"/>
    <n v="4"/>
    <m/>
    <n v="7"/>
    <n v="43"/>
    <n v="9.3023255813953487E-2"/>
    <n v="9.3023255813953487E-2"/>
    <n v="0"/>
  </r>
  <r>
    <x v="12"/>
    <s v="0199-01-000"/>
    <x v="18"/>
    <x v="1"/>
    <s v="12-13"/>
    <x v="1"/>
    <n v="179"/>
    <n v="21"/>
    <m/>
    <n v="19"/>
    <n v="181"/>
    <n v="0.11602209944751381"/>
    <n v="0.11602209944751381"/>
    <n v="0"/>
  </r>
  <r>
    <x v="12"/>
    <s v="0199-01-000"/>
    <x v="18"/>
    <x v="1"/>
    <s v="12-13"/>
    <x v="2"/>
    <n v="434"/>
    <n v="55"/>
    <n v="8"/>
    <n v="40"/>
    <n v="457"/>
    <n v="0.13785557986870897"/>
    <n v="0.12035010940919037"/>
    <n v="1.7505470459518599E-2"/>
  </r>
  <r>
    <x v="12"/>
    <s v="0199-01-000"/>
    <x v="18"/>
    <x v="1"/>
    <s v="12-13"/>
    <x v="3"/>
    <n v="691"/>
    <n v="160"/>
    <n v="8"/>
    <n v="44"/>
    <n v="815"/>
    <n v="0.20613496932515338"/>
    <n v="0.19631901840490798"/>
    <n v="9.8159509202453993E-3"/>
  </r>
  <r>
    <x v="12"/>
    <s v="0199-01-000"/>
    <x v="18"/>
    <x v="1"/>
    <s v="12-13"/>
    <x v="4"/>
    <n v="2448"/>
    <n v="343"/>
    <n v="23"/>
    <n v="191"/>
    <n v="2623"/>
    <n v="0.13953488372093023"/>
    <n v="0.13076629813191001"/>
    <n v="8.7685855890202065E-3"/>
  </r>
  <r>
    <x v="13"/>
    <s v="0199-01-000"/>
    <x v="18"/>
    <x v="1"/>
    <s v="13-14"/>
    <x v="0"/>
    <n v="55"/>
    <n v="11"/>
    <m/>
    <n v="9"/>
    <n v="57"/>
    <n v="0.19298245614035087"/>
    <n v="0.19298245614035087"/>
    <n v="0"/>
  </r>
  <r>
    <x v="13"/>
    <s v="0199-01-000"/>
    <x v="18"/>
    <x v="1"/>
    <s v="13-14"/>
    <x v="1"/>
    <n v="220"/>
    <n v="24"/>
    <m/>
    <n v="27"/>
    <n v="217"/>
    <n v="0.11059907834101383"/>
    <n v="0.11059907834101383"/>
    <n v="0"/>
  </r>
  <r>
    <x v="13"/>
    <s v="0199-01-000"/>
    <x v="18"/>
    <x v="1"/>
    <s v="13-14"/>
    <x v="2"/>
    <n v="470"/>
    <n v="51"/>
    <n v="12"/>
    <n v="41"/>
    <n v="492"/>
    <n v="0.12804878048780488"/>
    <n v="0.10365853658536585"/>
    <n v="2.4390243902439025E-2"/>
  </r>
  <r>
    <x v="13"/>
    <s v="0199-01-000"/>
    <x v="18"/>
    <x v="1"/>
    <s v="13-14"/>
    <x v="3"/>
    <n v="768"/>
    <n v="164"/>
    <n v="4"/>
    <n v="57"/>
    <n v="879"/>
    <n v="0.19112627986348124"/>
    <n v="0.18657565415244595"/>
    <n v="4.5506257110352671E-3"/>
  </r>
  <r>
    <x v="13"/>
    <s v="0199-01-000"/>
    <x v="18"/>
    <x v="1"/>
    <s v="13-14"/>
    <x v="4"/>
    <n v="2360"/>
    <n v="328"/>
    <n v="23"/>
    <n v="204"/>
    <n v="2507"/>
    <n v="0.14000797766254489"/>
    <n v="0.13083366573593938"/>
    <n v="9.1743119266055051E-3"/>
  </r>
  <r>
    <x v="14"/>
    <s v="0199-01-000"/>
    <x v="18"/>
    <x v="1"/>
    <s v="14-15"/>
    <x v="0"/>
    <n v="55"/>
    <n v="9"/>
    <m/>
    <n v="6"/>
    <n v="58"/>
    <n v="0.15517241379310345"/>
    <n v="0.15517241379310345"/>
    <n v="0"/>
  </r>
  <r>
    <x v="14"/>
    <s v="0199-01-000"/>
    <x v="18"/>
    <x v="1"/>
    <s v="14-15"/>
    <x v="1"/>
    <n v="224"/>
    <n v="16"/>
    <m/>
    <n v="31"/>
    <n v="209"/>
    <n v="7.6555023923444973E-2"/>
    <n v="7.6555023923444973E-2"/>
    <n v="0"/>
  </r>
  <r>
    <x v="14"/>
    <s v="0199-01-000"/>
    <x v="18"/>
    <x v="1"/>
    <s v="14-15"/>
    <x v="2"/>
    <n v="481"/>
    <n v="61"/>
    <n v="11"/>
    <n v="30"/>
    <n v="523"/>
    <n v="0.13766730401529637"/>
    <n v="0.11663479923518165"/>
    <n v="2.1032504780114723E-2"/>
  </r>
  <r>
    <x v="14"/>
    <s v="0199-01-000"/>
    <x v="18"/>
    <x v="1"/>
    <s v="14-15"/>
    <x v="3"/>
    <n v="819"/>
    <n v="171"/>
    <n v="9"/>
    <n v="71"/>
    <n v="928"/>
    <n v="0.19396551724137931"/>
    <n v="0.18426724137931033"/>
    <n v="9.6982758620689658E-3"/>
  </r>
  <r>
    <x v="14"/>
    <s v="0199-01-000"/>
    <x v="18"/>
    <x v="1"/>
    <s v="14-15"/>
    <x v="4"/>
    <n v="2274"/>
    <n v="334"/>
    <n v="32"/>
    <n v="189"/>
    <n v="2451"/>
    <n v="0.14932680538555693"/>
    <n v="0.13627090983272133"/>
    <n v="1.3055895552835577E-2"/>
  </r>
  <r>
    <x v="15"/>
    <s v="0199-01-000"/>
    <x v="18"/>
    <x v="1"/>
    <s v="15-16"/>
    <x v="0"/>
    <n v="48"/>
    <m/>
    <m/>
    <n v="9"/>
    <n v="39"/>
    <n v="0"/>
    <n v="0"/>
    <n v="0"/>
  </r>
  <r>
    <x v="15"/>
    <s v="0199-01-000"/>
    <x v="18"/>
    <x v="1"/>
    <s v="15-16"/>
    <x v="1"/>
    <n v="222"/>
    <n v="25"/>
    <m/>
    <n v="20"/>
    <n v="227"/>
    <n v="0.11013215859030837"/>
    <n v="0.11013215859030837"/>
    <n v="0"/>
  </r>
  <r>
    <x v="15"/>
    <s v="0199-01-000"/>
    <x v="18"/>
    <x v="1"/>
    <s v="15-16"/>
    <x v="2"/>
    <n v="491"/>
    <n v="60"/>
    <n v="12"/>
    <n v="29"/>
    <n v="534"/>
    <n v="0.1348314606741573"/>
    <n v="0.11235955056179775"/>
    <n v="2.247191011235955E-2"/>
  </r>
  <r>
    <x v="15"/>
    <s v="0199-01-000"/>
    <x v="18"/>
    <x v="1"/>
    <s v="15-16"/>
    <x v="3"/>
    <n v="859"/>
    <n v="170"/>
    <n v="6"/>
    <n v="83"/>
    <n v="952"/>
    <n v="0.18487394957983194"/>
    <n v="0.17857142857142858"/>
    <n v="6.3025210084033615E-3"/>
  </r>
  <r>
    <x v="15"/>
    <s v="0199-01-000"/>
    <x v="18"/>
    <x v="1"/>
    <s v="15-16"/>
    <x v="4"/>
    <n v="2203"/>
    <n v="340"/>
    <n v="52"/>
    <n v="196"/>
    <n v="2399"/>
    <n v="0.16340141725719048"/>
    <n v="0.14172571904960402"/>
    <n v="2.1675698207586493E-2"/>
  </r>
  <r>
    <x v="16"/>
    <s v="0199-01-000"/>
    <x v="18"/>
    <x v="1"/>
    <s v="16-17"/>
    <x v="0"/>
    <n v="52"/>
    <m/>
    <n v="3"/>
    <n v="8"/>
    <n v="47"/>
    <n v="6.3829787234042548E-2"/>
    <n v="0"/>
    <n v="6.3829787234042548E-2"/>
  </r>
  <r>
    <x v="16"/>
    <s v="0199-01-000"/>
    <x v="18"/>
    <x v="1"/>
    <s v="16-17"/>
    <x v="1"/>
    <n v="204"/>
    <n v="27"/>
    <n v="17"/>
    <n v="16"/>
    <n v="232"/>
    <n v="0.18965517241379309"/>
    <n v="0.11637931034482758"/>
    <n v="7.3275862068965511E-2"/>
  </r>
  <r>
    <x v="16"/>
    <s v="0199-01-000"/>
    <x v="18"/>
    <x v="1"/>
    <s v="16-17"/>
    <x v="2"/>
    <n v="500"/>
    <n v="72"/>
    <n v="32"/>
    <n v="34"/>
    <n v="570"/>
    <n v="0.18245614035087721"/>
    <n v="0.12631578947368421"/>
    <n v="5.6140350877192984E-2"/>
  </r>
  <r>
    <x v="16"/>
    <s v="0199-01-000"/>
    <x v="18"/>
    <x v="1"/>
    <s v="16-17"/>
    <x v="3"/>
    <n v="865"/>
    <n v="177"/>
    <n v="38"/>
    <n v="108"/>
    <n v="972"/>
    <n v="0.22119341563786007"/>
    <n v="0.18209876543209877"/>
    <n v="3.9094650205761319E-2"/>
  </r>
  <r>
    <x v="16"/>
    <s v="0199-01-000"/>
    <x v="18"/>
    <x v="1"/>
    <s v="16-17"/>
    <x v="4"/>
    <n v="2011"/>
    <n v="353"/>
    <n v="81"/>
    <n v="163"/>
    <n v="2282"/>
    <n v="0.19018404907975461"/>
    <n v="0.1546888694127958"/>
    <n v="3.5495179666958809E-2"/>
  </r>
  <r>
    <x v="17"/>
    <s v="0199-01-000"/>
    <x v="18"/>
    <x v="1"/>
    <s v="99-00"/>
    <x v="0"/>
    <n v="15"/>
    <m/>
    <m/>
    <m/>
    <n v="15"/>
    <n v="0"/>
    <n v="0"/>
    <n v="0"/>
  </r>
  <r>
    <x v="17"/>
    <s v="0199-01-000"/>
    <x v="18"/>
    <x v="1"/>
    <s v="99-00"/>
    <x v="1"/>
    <n v="94"/>
    <n v="3"/>
    <m/>
    <n v="6"/>
    <n v="91"/>
    <n v="3.2967032967032968E-2"/>
    <n v="3.2967032967032968E-2"/>
    <n v="0"/>
  </r>
  <r>
    <x v="17"/>
    <s v="0199-01-000"/>
    <x v="18"/>
    <x v="1"/>
    <s v="99-00"/>
    <x v="2"/>
    <n v="153"/>
    <m/>
    <m/>
    <m/>
    <n v="153"/>
    <n v="0"/>
    <n v="0"/>
    <n v="0"/>
  </r>
  <r>
    <x v="17"/>
    <s v="0199-01-000"/>
    <x v="18"/>
    <x v="1"/>
    <s v="99-00"/>
    <x v="3"/>
    <n v="212"/>
    <n v="3"/>
    <m/>
    <m/>
    <n v="215"/>
    <n v="1.3953488372093023E-2"/>
    <n v="1.3953488372093023E-2"/>
    <n v="0"/>
  </r>
  <r>
    <x v="17"/>
    <s v="0199-01-000"/>
    <x v="18"/>
    <x v="1"/>
    <s v="99-00"/>
    <x v="4"/>
    <n v="3614"/>
    <n v="116"/>
    <m/>
    <n v="33"/>
    <n v="3697"/>
    <n v="3.1376791993508249E-2"/>
    <n v="3.1376791993508249E-2"/>
    <n v="0"/>
  </r>
  <r>
    <x v="0"/>
    <s v="0200-01-000"/>
    <x v="19"/>
    <x v="1"/>
    <s v="00-01"/>
    <x v="0"/>
    <n v="29"/>
    <n v="3"/>
    <m/>
    <m/>
    <n v="32"/>
    <n v="9.375E-2"/>
    <n v="9.375E-2"/>
    <n v="0"/>
  </r>
  <r>
    <x v="0"/>
    <s v="0200-01-000"/>
    <x v="19"/>
    <x v="1"/>
    <s v="00-01"/>
    <x v="1"/>
    <n v="46"/>
    <m/>
    <m/>
    <m/>
    <n v="46"/>
    <n v="0"/>
    <n v="0"/>
    <n v="0"/>
  </r>
  <r>
    <x v="0"/>
    <s v="0200-01-000"/>
    <x v="19"/>
    <x v="1"/>
    <s v="00-01"/>
    <x v="2"/>
    <n v="48"/>
    <m/>
    <m/>
    <m/>
    <n v="48"/>
    <n v="0"/>
    <n v="0"/>
    <n v="0"/>
  </r>
  <r>
    <x v="0"/>
    <s v="0200-01-000"/>
    <x v="19"/>
    <x v="1"/>
    <s v="00-01"/>
    <x v="3"/>
    <n v="84"/>
    <m/>
    <m/>
    <m/>
    <n v="84"/>
    <n v="0"/>
    <n v="0"/>
    <n v="0"/>
  </r>
  <r>
    <x v="0"/>
    <s v="0200-01-000"/>
    <x v="19"/>
    <x v="1"/>
    <s v="00-01"/>
    <x v="4"/>
    <n v="4980"/>
    <n v="16"/>
    <m/>
    <n v="18"/>
    <n v="4978"/>
    <n v="3.2141422257934912E-3"/>
    <n v="3.2141422257934912E-3"/>
    <n v="0"/>
  </r>
  <r>
    <x v="1"/>
    <s v="0200-01-000"/>
    <x v="19"/>
    <x v="1"/>
    <s v="01-02"/>
    <x v="0"/>
    <n v="45"/>
    <n v="3"/>
    <m/>
    <m/>
    <n v="48"/>
    <n v="6.25E-2"/>
    <n v="6.25E-2"/>
    <n v="0"/>
  </r>
  <r>
    <x v="1"/>
    <s v="0200-01-000"/>
    <x v="19"/>
    <x v="1"/>
    <s v="01-02"/>
    <x v="1"/>
    <n v="48"/>
    <m/>
    <m/>
    <m/>
    <n v="48"/>
    <n v="0"/>
    <n v="0"/>
    <n v="0"/>
  </r>
  <r>
    <x v="1"/>
    <s v="0200-01-000"/>
    <x v="19"/>
    <x v="1"/>
    <s v="01-02"/>
    <x v="2"/>
    <n v="68"/>
    <m/>
    <m/>
    <m/>
    <n v="68"/>
    <n v="0"/>
    <n v="0"/>
    <n v="0"/>
  </r>
  <r>
    <x v="1"/>
    <s v="0200-01-000"/>
    <x v="19"/>
    <x v="1"/>
    <s v="01-02"/>
    <x v="3"/>
    <n v="88"/>
    <m/>
    <m/>
    <m/>
    <n v="88"/>
    <n v="0"/>
    <n v="0"/>
    <n v="0"/>
  </r>
  <r>
    <x v="1"/>
    <s v="0200-01-000"/>
    <x v="19"/>
    <x v="1"/>
    <s v="01-02"/>
    <x v="4"/>
    <n v="4931"/>
    <n v="17"/>
    <m/>
    <n v="21"/>
    <n v="4927"/>
    <n v="3.4503754820377512E-3"/>
    <n v="3.4503754820377512E-3"/>
    <n v="0"/>
  </r>
  <r>
    <x v="2"/>
    <s v="0200-01-000"/>
    <x v="19"/>
    <x v="1"/>
    <s v="02-03"/>
    <x v="0"/>
    <n v="51"/>
    <m/>
    <m/>
    <m/>
    <n v="51"/>
    <n v="0"/>
    <n v="0"/>
    <n v="0"/>
  </r>
  <r>
    <x v="2"/>
    <s v="0200-01-000"/>
    <x v="19"/>
    <x v="1"/>
    <s v="02-03"/>
    <x v="1"/>
    <n v="60"/>
    <m/>
    <m/>
    <m/>
    <n v="60"/>
    <n v="0"/>
    <n v="0"/>
    <n v="0"/>
  </r>
  <r>
    <x v="2"/>
    <s v="0200-01-000"/>
    <x v="19"/>
    <x v="1"/>
    <s v="02-03"/>
    <x v="2"/>
    <n v="80"/>
    <m/>
    <m/>
    <m/>
    <n v="80"/>
    <n v="0"/>
    <n v="0"/>
    <n v="0"/>
  </r>
  <r>
    <x v="2"/>
    <s v="0200-01-000"/>
    <x v="19"/>
    <x v="1"/>
    <s v="02-03"/>
    <x v="3"/>
    <n v="100"/>
    <m/>
    <m/>
    <m/>
    <n v="100"/>
    <n v="0"/>
    <n v="0"/>
    <n v="0"/>
  </r>
  <r>
    <x v="2"/>
    <s v="0200-01-000"/>
    <x v="19"/>
    <x v="1"/>
    <s v="02-03"/>
    <x v="4"/>
    <n v="4864"/>
    <n v="30"/>
    <m/>
    <n v="29"/>
    <n v="4865"/>
    <n v="6.1664953751284684E-3"/>
    <n v="6.1664953751284684E-3"/>
    <n v="0"/>
  </r>
  <r>
    <x v="3"/>
    <s v="0200-01-000"/>
    <x v="19"/>
    <x v="1"/>
    <s v="03-04"/>
    <x v="0"/>
    <n v="69"/>
    <m/>
    <m/>
    <m/>
    <n v="69"/>
    <n v="0"/>
    <n v="0"/>
    <n v="0"/>
  </r>
  <r>
    <x v="3"/>
    <s v="0200-01-000"/>
    <x v="19"/>
    <x v="1"/>
    <s v="03-04"/>
    <x v="1"/>
    <n v="67"/>
    <m/>
    <n v="3"/>
    <m/>
    <n v="70"/>
    <n v="4.2857142857142858E-2"/>
    <n v="0"/>
    <n v="4.2857142857142858E-2"/>
  </r>
  <r>
    <x v="3"/>
    <s v="0200-01-000"/>
    <x v="19"/>
    <x v="1"/>
    <s v="03-04"/>
    <x v="2"/>
    <n v="85"/>
    <m/>
    <m/>
    <m/>
    <n v="85"/>
    <n v="0"/>
    <n v="0"/>
    <n v="0"/>
  </r>
  <r>
    <x v="3"/>
    <s v="0200-01-000"/>
    <x v="19"/>
    <x v="1"/>
    <s v="03-04"/>
    <x v="3"/>
    <n v="112"/>
    <m/>
    <m/>
    <m/>
    <n v="112"/>
    <n v="0"/>
    <n v="0"/>
    <n v="0"/>
  </r>
  <r>
    <x v="3"/>
    <s v="0200-01-000"/>
    <x v="19"/>
    <x v="1"/>
    <s v="03-04"/>
    <x v="4"/>
    <n v="4813"/>
    <n v="32"/>
    <m/>
    <n v="27"/>
    <n v="4818"/>
    <n v="6.6417600664176006E-3"/>
    <n v="6.6417600664176006E-3"/>
    <n v="0"/>
  </r>
  <r>
    <x v="4"/>
    <s v="0200-01-000"/>
    <x v="19"/>
    <x v="1"/>
    <s v="04-05"/>
    <x v="0"/>
    <n v="62"/>
    <m/>
    <m/>
    <m/>
    <n v="62"/>
    <n v="0"/>
    <n v="0"/>
    <n v="0"/>
  </r>
  <r>
    <x v="4"/>
    <s v="0200-01-000"/>
    <x v="19"/>
    <x v="1"/>
    <s v="04-05"/>
    <x v="1"/>
    <n v="75"/>
    <m/>
    <n v="3"/>
    <m/>
    <n v="78"/>
    <n v="3.8461538461538464E-2"/>
    <n v="0"/>
    <n v="3.8461538461538464E-2"/>
  </r>
  <r>
    <x v="4"/>
    <s v="0200-01-000"/>
    <x v="19"/>
    <x v="1"/>
    <s v="04-05"/>
    <x v="2"/>
    <n v="102"/>
    <m/>
    <m/>
    <m/>
    <n v="102"/>
    <n v="0"/>
    <n v="0"/>
    <n v="0"/>
  </r>
  <r>
    <x v="4"/>
    <s v="0200-01-000"/>
    <x v="19"/>
    <x v="1"/>
    <s v="04-05"/>
    <x v="3"/>
    <n v="111"/>
    <m/>
    <m/>
    <m/>
    <n v="111"/>
    <n v="0"/>
    <n v="0"/>
    <n v="0"/>
  </r>
  <r>
    <x v="4"/>
    <s v="0200-01-000"/>
    <x v="19"/>
    <x v="1"/>
    <s v="04-05"/>
    <x v="4"/>
    <n v="4860"/>
    <n v="33"/>
    <n v="6"/>
    <n v="43"/>
    <n v="4856"/>
    <n v="8.0313014827018119E-3"/>
    <n v="6.7957166392092257E-3"/>
    <n v="1.2355848434925864E-3"/>
  </r>
  <r>
    <x v="5"/>
    <s v="0200-01-000"/>
    <x v="19"/>
    <x v="1"/>
    <s v="05-06"/>
    <x v="0"/>
    <n v="70"/>
    <m/>
    <m/>
    <m/>
    <n v="70"/>
    <n v="0"/>
    <n v="0"/>
    <n v="0"/>
  </r>
  <r>
    <x v="5"/>
    <s v="0200-01-000"/>
    <x v="19"/>
    <x v="1"/>
    <s v="05-06"/>
    <x v="1"/>
    <n v="75"/>
    <m/>
    <m/>
    <m/>
    <n v="75"/>
    <n v="0"/>
    <n v="0"/>
    <n v="0"/>
  </r>
  <r>
    <x v="5"/>
    <s v="0200-01-000"/>
    <x v="19"/>
    <x v="1"/>
    <s v="05-06"/>
    <x v="2"/>
    <n v="117"/>
    <m/>
    <m/>
    <n v="3"/>
    <n v="114"/>
    <n v="0"/>
    <n v="0"/>
    <n v="0"/>
  </r>
  <r>
    <x v="5"/>
    <s v="0200-01-000"/>
    <x v="19"/>
    <x v="1"/>
    <s v="05-06"/>
    <x v="3"/>
    <n v="108"/>
    <m/>
    <m/>
    <m/>
    <n v="108"/>
    <n v="0"/>
    <n v="0"/>
    <n v="0"/>
  </r>
  <r>
    <x v="5"/>
    <s v="0200-01-000"/>
    <x v="19"/>
    <x v="1"/>
    <s v="05-06"/>
    <x v="4"/>
    <n v="4743"/>
    <n v="41"/>
    <n v="7"/>
    <n v="35"/>
    <n v="4756"/>
    <n v="1.0092514718250631E-2"/>
    <n v="8.6206896551724137E-3"/>
    <n v="1.4718250630782171E-3"/>
  </r>
  <r>
    <x v="6"/>
    <s v="0200-01-000"/>
    <x v="19"/>
    <x v="1"/>
    <s v="06-07"/>
    <x v="0"/>
    <n v="70"/>
    <m/>
    <m/>
    <m/>
    <n v="70"/>
    <n v="0"/>
    <n v="0"/>
    <n v="0"/>
  </r>
  <r>
    <x v="6"/>
    <s v="0200-01-000"/>
    <x v="19"/>
    <x v="1"/>
    <s v="06-07"/>
    <x v="1"/>
    <n v="78"/>
    <n v="3"/>
    <m/>
    <m/>
    <n v="81"/>
    <n v="3.7037037037037035E-2"/>
    <n v="3.7037037037037035E-2"/>
    <n v="0"/>
  </r>
  <r>
    <x v="6"/>
    <s v="0200-01-000"/>
    <x v="19"/>
    <x v="1"/>
    <s v="06-07"/>
    <x v="2"/>
    <n v="120"/>
    <m/>
    <m/>
    <n v="3"/>
    <n v="117"/>
    <n v="0"/>
    <n v="0"/>
    <n v="0"/>
  </r>
  <r>
    <x v="6"/>
    <s v="0200-01-000"/>
    <x v="19"/>
    <x v="1"/>
    <s v="06-07"/>
    <x v="3"/>
    <n v="109"/>
    <m/>
    <m/>
    <m/>
    <n v="109"/>
    <n v="0"/>
    <n v="0"/>
    <n v="0"/>
  </r>
  <r>
    <x v="6"/>
    <s v="0200-01-000"/>
    <x v="19"/>
    <x v="1"/>
    <s v="06-07"/>
    <x v="4"/>
    <n v="4697"/>
    <n v="41"/>
    <n v="5"/>
    <n v="38"/>
    <n v="4705"/>
    <n v="9.7768331562167899E-3"/>
    <n v="8.7141339001062697E-3"/>
    <n v="1.0626992561105207E-3"/>
  </r>
  <r>
    <x v="7"/>
    <s v="0200-01-000"/>
    <x v="19"/>
    <x v="1"/>
    <s v="07-08"/>
    <x v="0"/>
    <n v="53"/>
    <m/>
    <m/>
    <m/>
    <n v="53"/>
    <n v="0"/>
    <n v="0"/>
    <n v="0"/>
  </r>
  <r>
    <x v="7"/>
    <s v="0200-01-000"/>
    <x v="19"/>
    <x v="1"/>
    <s v="07-08"/>
    <x v="1"/>
    <n v="73"/>
    <m/>
    <m/>
    <m/>
    <n v="73"/>
    <n v="0"/>
    <n v="0"/>
    <n v="0"/>
  </r>
  <r>
    <x v="7"/>
    <s v="0200-01-000"/>
    <x v="19"/>
    <x v="1"/>
    <s v="07-08"/>
    <x v="2"/>
    <n v="121"/>
    <m/>
    <m/>
    <n v="3"/>
    <n v="118"/>
    <n v="0"/>
    <n v="0"/>
    <n v="0"/>
  </r>
  <r>
    <x v="7"/>
    <s v="0200-01-000"/>
    <x v="19"/>
    <x v="1"/>
    <s v="07-08"/>
    <x v="3"/>
    <n v="109"/>
    <m/>
    <m/>
    <m/>
    <n v="109"/>
    <n v="0"/>
    <n v="0"/>
    <n v="0"/>
  </r>
  <r>
    <x v="7"/>
    <s v="0200-01-000"/>
    <x v="19"/>
    <x v="1"/>
    <s v="07-08"/>
    <x v="4"/>
    <n v="4564"/>
    <n v="46"/>
    <n v="20"/>
    <n v="42"/>
    <n v="4588"/>
    <n v="1.4385353095030515E-2"/>
    <n v="1.0026155187445511E-2"/>
    <n v="4.3591979075850041E-3"/>
  </r>
  <r>
    <x v="8"/>
    <s v="0200-01-000"/>
    <x v="19"/>
    <x v="1"/>
    <s v="08-09"/>
    <x v="0"/>
    <n v="44"/>
    <m/>
    <m/>
    <m/>
    <n v="44"/>
    <n v="0"/>
    <n v="0"/>
    <n v="0"/>
  </r>
  <r>
    <x v="8"/>
    <s v="0200-01-000"/>
    <x v="19"/>
    <x v="1"/>
    <s v="08-09"/>
    <x v="1"/>
    <n v="77"/>
    <m/>
    <m/>
    <m/>
    <n v="77"/>
    <n v="0"/>
    <n v="0"/>
    <n v="0"/>
  </r>
  <r>
    <x v="8"/>
    <s v="0200-01-000"/>
    <x v="19"/>
    <x v="1"/>
    <s v="08-09"/>
    <x v="2"/>
    <n v="133"/>
    <m/>
    <m/>
    <m/>
    <n v="133"/>
    <n v="0"/>
    <n v="0"/>
    <n v="0"/>
  </r>
  <r>
    <x v="8"/>
    <s v="0200-01-000"/>
    <x v="19"/>
    <x v="1"/>
    <s v="08-09"/>
    <x v="3"/>
    <n v="146"/>
    <m/>
    <m/>
    <m/>
    <n v="146"/>
    <n v="0"/>
    <n v="0"/>
    <n v="0"/>
  </r>
  <r>
    <x v="8"/>
    <s v="0200-01-000"/>
    <x v="19"/>
    <x v="1"/>
    <s v="08-09"/>
    <x v="4"/>
    <n v="4501"/>
    <n v="107"/>
    <n v="28"/>
    <n v="66"/>
    <n v="4570"/>
    <n v="2.9540481400437638E-2"/>
    <n v="2.3413566739606127E-2"/>
    <n v="6.12691466083151E-3"/>
  </r>
  <r>
    <x v="9"/>
    <s v="0200-01-000"/>
    <x v="19"/>
    <x v="1"/>
    <s v="09-10"/>
    <x v="0"/>
    <n v="42"/>
    <m/>
    <m/>
    <m/>
    <n v="42"/>
    <n v="0"/>
    <n v="0"/>
    <n v="0"/>
  </r>
  <r>
    <x v="9"/>
    <s v="0200-01-000"/>
    <x v="19"/>
    <x v="1"/>
    <s v="09-10"/>
    <x v="1"/>
    <n v="83"/>
    <m/>
    <m/>
    <m/>
    <n v="83"/>
    <n v="0"/>
    <n v="0"/>
    <n v="0"/>
  </r>
  <r>
    <x v="9"/>
    <s v="0200-01-000"/>
    <x v="19"/>
    <x v="1"/>
    <s v="09-10"/>
    <x v="2"/>
    <n v="121"/>
    <n v="3"/>
    <m/>
    <m/>
    <n v="124"/>
    <n v="2.4193548387096774E-2"/>
    <n v="2.4193548387096774E-2"/>
    <n v="0"/>
  </r>
  <r>
    <x v="9"/>
    <s v="0200-01-000"/>
    <x v="19"/>
    <x v="1"/>
    <s v="09-10"/>
    <x v="3"/>
    <n v="149"/>
    <m/>
    <m/>
    <m/>
    <n v="149"/>
    <n v="0"/>
    <n v="0"/>
    <n v="0"/>
  </r>
  <r>
    <x v="9"/>
    <s v="0200-01-000"/>
    <x v="19"/>
    <x v="1"/>
    <s v="09-10"/>
    <x v="4"/>
    <n v="4448"/>
    <n v="141"/>
    <n v="27"/>
    <n v="70"/>
    <n v="4546"/>
    <n v="3.6955565332160142E-2"/>
    <n v="3.1016278046634402E-2"/>
    <n v="5.9392872855257373E-3"/>
  </r>
  <r>
    <x v="10"/>
    <s v="0200-01-000"/>
    <x v="19"/>
    <x v="1"/>
    <s v="10-11"/>
    <x v="0"/>
    <n v="41"/>
    <m/>
    <m/>
    <m/>
    <n v="41"/>
    <n v="0"/>
    <n v="0"/>
    <n v="0"/>
  </r>
  <r>
    <x v="10"/>
    <s v="0200-01-000"/>
    <x v="19"/>
    <x v="1"/>
    <s v="10-11"/>
    <x v="1"/>
    <n v="68"/>
    <n v="4"/>
    <m/>
    <m/>
    <n v="72"/>
    <n v="5.5555555555555552E-2"/>
    <n v="5.5555555555555552E-2"/>
    <n v="0"/>
  </r>
  <r>
    <x v="10"/>
    <s v="0200-01-000"/>
    <x v="19"/>
    <x v="1"/>
    <s v="10-11"/>
    <x v="2"/>
    <n v="124"/>
    <m/>
    <m/>
    <m/>
    <n v="124"/>
    <n v="0"/>
    <n v="0"/>
    <n v="0"/>
  </r>
  <r>
    <x v="10"/>
    <s v="0200-01-000"/>
    <x v="19"/>
    <x v="1"/>
    <s v="10-11"/>
    <x v="3"/>
    <n v="159"/>
    <m/>
    <m/>
    <m/>
    <n v="159"/>
    <n v="0"/>
    <n v="0"/>
    <n v="0"/>
  </r>
  <r>
    <x v="10"/>
    <s v="0200-01-000"/>
    <x v="19"/>
    <x v="1"/>
    <s v="10-11"/>
    <x v="4"/>
    <n v="4296"/>
    <n v="185"/>
    <n v="44"/>
    <n v="64"/>
    <n v="4461"/>
    <n v="5.1333781663304191E-2"/>
    <n v="4.1470522304416051E-2"/>
    <n v="9.8632593588881424E-3"/>
  </r>
  <r>
    <x v="11"/>
    <s v="0200-01-000"/>
    <x v="19"/>
    <x v="1"/>
    <s v="11-12"/>
    <x v="0"/>
    <n v="35"/>
    <m/>
    <m/>
    <m/>
    <n v="35"/>
    <n v="0"/>
    <n v="0"/>
    <n v="0"/>
  </r>
  <r>
    <x v="11"/>
    <s v="0200-01-000"/>
    <x v="19"/>
    <x v="1"/>
    <s v="11-12"/>
    <x v="1"/>
    <n v="67"/>
    <n v="3"/>
    <m/>
    <m/>
    <n v="70"/>
    <n v="4.2857142857142858E-2"/>
    <n v="4.2857142857142858E-2"/>
    <n v="0"/>
  </r>
  <r>
    <x v="11"/>
    <s v="0200-01-000"/>
    <x v="19"/>
    <x v="1"/>
    <s v="11-12"/>
    <x v="2"/>
    <n v="126"/>
    <m/>
    <m/>
    <m/>
    <n v="126"/>
    <n v="0"/>
    <n v="0"/>
    <n v="0"/>
  </r>
  <r>
    <x v="11"/>
    <s v="0200-01-000"/>
    <x v="19"/>
    <x v="1"/>
    <s v="11-12"/>
    <x v="3"/>
    <n v="157"/>
    <m/>
    <m/>
    <m/>
    <n v="157"/>
    <n v="0"/>
    <n v="0"/>
    <n v="0"/>
  </r>
  <r>
    <x v="11"/>
    <s v="0200-01-000"/>
    <x v="19"/>
    <x v="1"/>
    <s v="11-12"/>
    <x v="4"/>
    <n v="4286"/>
    <n v="201"/>
    <n v="28"/>
    <n v="48"/>
    <n v="4467"/>
    <n v="5.126483098276248E-2"/>
    <n v="4.4996642041638682E-2"/>
    <n v="6.268188941123797E-3"/>
  </r>
  <r>
    <x v="12"/>
    <s v="0200-01-000"/>
    <x v="19"/>
    <x v="1"/>
    <s v="12-13"/>
    <x v="0"/>
    <n v="32"/>
    <n v="5"/>
    <m/>
    <m/>
    <n v="37"/>
    <n v="0.13513513513513514"/>
    <n v="0.13513513513513514"/>
    <n v="0"/>
  </r>
  <r>
    <x v="12"/>
    <s v="0200-01-000"/>
    <x v="19"/>
    <x v="1"/>
    <s v="12-13"/>
    <x v="1"/>
    <n v="69"/>
    <n v="3"/>
    <m/>
    <m/>
    <n v="72"/>
    <n v="4.1666666666666664E-2"/>
    <n v="4.1666666666666664E-2"/>
    <n v="0"/>
  </r>
  <r>
    <x v="12"/>
    <s v="0200-01-000"/>
    <x v="19"/>
    <x v="1"/>
    <s v="12-13"/>
    <x v="2"/>
    <n v="153"/>
    <n v="4"/>
    <m/>
    <m/>
    <n v="157"/>
    <n v="2.5477707006369428E-2"/>
    <n v="2.5477707006369428E-2"/>
    <n v="0"/>
  </r>
  <r>
    <x v="12"/>
    <s v="0200-01-000"/>
    <x v="19"/>
    <x v="1"/>
    <s v="12-13"/>
    <x v="3"/>
    <n v="159"/>
    <m/>
    <m/>
    <m/>
    <n v="159"/>
    <n v="0"/>
    <n v="0"/>
    <n v="0"/>
  </r>
  <r>
    <x v="12"/>
    <s v="0200-01-000"/>
    <x v="19"/>
    <x v="1"/>
    <s v="12-13"/>
    <x v="4"/>
    <n v="4246"/>
    <n v="221"/>
    <n v="31"/>
    <n v="61"/>
    <n v="4437"/>
    <n v="5.6795131845841784E-2"/>
    <n v="4.9808429118773943E-2"/>
    <n v="6.9867027270678382E-3"/>
  </r>
  <r>
    <x v="13"/>
    <s v="0200-01-000"/>
    <x v="19"/>
    <x v="1"/>
    <s v="13-14"/>
    <x v="0"/>
    <n v="35"/>
    <m/>
    <m/>
    <m/>
    <n v="35"/>
    <n v="0"/>
    <n v="0"/>
    <n v="0"/>
  </r>
  <r>
    <x v="13"/>
    <s v="0200-01-000"/>
    <x v="19"/>
    <x v="1"/>
    <s v="13-14"/>
    <x v="1"/>
    <n v="64"/>
    <n v="3"/>
    <m/>
    <m/>
    <n v="67"/>
    <n v="4.4776119402985072E-2"/>
    <n v="4.4776119402985072E-2"/>
    <n v="0"/>
  </r>
  <r>
    <x v="13"/>
    <s v="0200-01-000"/>
    <x v="19"/>
    <x v="1"/>
    <s v="13-14"/>
    <x v="2"/>
    <n v="155"/>
    <n v="4"/>
    <m/>
    <m/>
    <n v="159"/>
    <n v="2.5157232704402517E-2"/>
    <n v="2.5157232704402517E-2"/>
    <n v="0"/>
  </r>
  <r>
    <x v="13"/>
    <s v="0200-01-000"/>
    <x v="19"/>
    <x v="1"/>
    <s v="13-14"/>
    <x v="3"/>
    <n v="175"/>
    <m/>
    <m/>
    <m/>
    <n v="175"/>
    <n v="0"/>
    <n v="0"/>
    <n v="0"/>
  </r>
  <r>
    <x v="13"/>
    <s v="0200-01-000"/>
    <x v="19"/>
    <x v="1"/>
    <s v="13-14"/>
    <x v="4"/>
    <n v="4125"/>
    <n v="254"/>
    <n v="33"/>
    <n v="48"/>
    <n v="4364"/>
    <n v="6.576535288725939E-2"/>
    <n v="5.8203483043079741E-2"/>
    <n v="7.5618698441796521E-3"/>
  </r>
  <r>
    <x v="14"/>
    <s v="0200-01-000"/>
    <x v="19"/>
    <x v="1"/>
    <s v="14-15"/>
    <x v="0"/>
    <n v="36"/>
    <m/>
    <m/>
    <n v="5"/>
    <n v="31"/>
    <n v="0"/>
    <n v="0"/>
    <n v="0"/>
  </r>
  <r>
    <x v="14"/>
    <s v="0200-01-000"/>
    <x v="19"/>
    <x v="1"/>
    <s v="14-15"/>
    <x v="1"/>
    <n v="65"/>
    <n v="3"/>
    <m/>
    <m/>
    <n v="68"/>
    <n v="4.4117647058823532E-2"/>
    <n v="4.4117647058823532E-2"/>
    <n v="0"/>
  </r>
  <r>
    <x v="14"/>
    <s v="0200-01-000"/>
    <x v="19"/>
    <x v="1"/>
    <s v="14-15"/>
    <x v="2"/>
    <n v="178"/>
    <n v="3"/>
    <m/>
    <m/>
    <n v="181"/>
    <n v="1.6574585635359115E-2"/>
    <n v="1.6574585635359115E-2"/>
    <n v="0"/>
  </r>
  <r>
    <x v="14"/>
    <s v="0200-01-000"/>
    <x v="19"/>
    <x v="1"/>
    <s v="14-15"/>
    <x v="3"/>
    <n v="176"/>
    <n v="7"/>
    <m/>
    <m/>
    <n v="183"/>
    <n v="3.825136612021858E-2"/>
    <n v="3.825136612021858E-2"/>
    <n v="0"/>
  </r>
  <r>
    <x v="14"/>
    <s v="0200-01-000"/>
    <x v="19"/>
    <x v="1"/>
    <s v="14-15"/>
    <x v="4"/>
    <n v="4093"/>
    <n v="227"/>
    <n v="43"/>
    <n v="45"/>
    <n v="4318"/>
    <n v="6.2528948587308938E-2"/>
    <n v="5.2570634553033811E-2"/>
    <n v="9.9583140342751272E-3"/>
  </r>
  <r>
    <x v="15"/>
    <s v="0200-01-000"/>
    <x v="19"/>
    <x v="1"/>
    <s v="15-16"/>
    <x v="0"/>
    <n v="48"/>
    <m/>
    <m/>
    <n v="6"/>
    <n v="42"/>
    <n v="0"/>
    <n v="0"/>
    <n v="0"/>
  </r>
  <r>
    <x v="15"/>
    <s v="0200-01-000"/>
    <x v="19"/>
    <x v="1"/>
    <s v="15-16"/>
    <x v="1"/>
    <n v="73"/>
    <m/>
    <m/>
    <m/>
    <n v="73"/>
    <n v="0"/>
    <n v="0"/>
    <n v="0"/>
  </r>
  <r>
    <x v="15"/>
    <s v="0200-01-000"/>
    <x v="19"/>
    <x v="1"/>
    <s v="15-16"/>
    <x v="2"/>
    <n v="166"/>
    <m/>
    <m/>
    <m/>
    <n v="166"/>
    <n v="0"/>
    <n v="0"/>
    <n v="0"/>
  </r>
  <r>
    <x v="15"/>
    <s v="0200-01-000"/>
    <x v="19"/>
    <x v="1"/>
    <s v="15-16"/>
    <x v="3"/>
    <n v="186"/>
    <n v="3"/>
    <m/>
    <n v="3"/>
    <n v="186"/>
    <n v="1.6129032258064516E-2"/>
    <n v="1.6129032258064516E-2"/>
    <n v="0"/>
  </r>
  <r>
    <x v="15"/>
    <s v="0200-01-000"/>
    <x v="19"/>
    <x v="1"/>
    <s v="15-16"/>
    <x v="4"/>
    <n v="4045"/>
    <n v="223"/>
    <n v="31"/>
    <n v="53"/>
    <n v="4246"/>
    <n v="5.9821008007536508E-2"/>
    <n v="5.2520018841262367E-2"/>
    <n v="7.3009891662741402E-3"/>
  </r>
  <r>
    <x v="16"/>
    <s v="0200-01-000"/>
    <x v="19"/>
    <x v="1"/>
    <s v="16-17"/>
    <x v="0"/>
    <n v="51"/>
    <m/>
    <m/>
    <n v="12"/>
    <n v="39"/>
    <n v="0"/>
    <n v="0"/>
    <n v="0"/>
  </r>
  <r>
    <x v="16"/>
    <s v="0200-01-000"/>
    <x v="19"/>
    <x v="1"/>
    <s v="16-17"/>
    <x v="1"/>
    <n v="75"/>
    <m/>
    <m/>
    <m/>
    <n v="75"/>
    <n v="0"/>
    <n v="0"/>
    <n v="0"/>
  </r>
  <r>
    <x v="16"/>
    <s v="0200-01-000"/>
    <x v="19"/>
    <x v="1"/>
    <s v="16-17"/>
    <x v="2"/>
    <n v="172"/>
    <n v="3"/>
    <m/>
    <m/>
    <n v="175"/>
    <n v="1.7142857142857144E-2"/>
    <n v="1.7142857142857144E-2"/>
    <n v="0"/>
  </r>
  <r>
    <x v="16"/>
    <s v="0200-01-000"/>
    <x v="19"/>
    <x v="1"/>
    <s v="16-17"/>
    <x v="3"/>
    <n v="191"/>
    <n v="3"/>
    <m/>
    <m/>
    <n v="194"/>
    <n v="1.5463917525773196E-2"/>
    <n v="1.5463917525773196E-2"/>
    <n v="0"/>
  </r>
  <r>
    <x v="16"/>
    <s v="0200-01-000"/>
    <x v="19"/>
    <x v="1"/>
    <s v="16-17"/>
    <x v="4"/>
    <n v="3966"/>
    <n v="238"/>
    <n v="37"/>
    <n v="63"/>
    <n v="4178"/>
    <n v="6.5820966969842035E-2"/>
    <n v="5.6965055050263287E-2"/>
    <n v="8.8559119195787458E-3"/>
  </r>
  <r>
    <x v="17"/>
    <s v="0200-01-000"/>
    <x v="19"/>
    <x v="1"/>
    <s v="99-00"/>
    <x v="0"/>
    <n v="22"/>
    <m/>
    <m/>
    <m/>
    <n v="22"/>
    <n v="0"/>
    <n v="0"/>
    <n v="0"/>
  </r>
  <r>
    <x v="17"/>
    <s v="0200-01-000"/>
    <x v="19"/>
    <x v="1"/>
    <s v="99-00"/>
    <x v="1"/>
    <n v="41"/>
    <m/>
    <m/>
    <m/>
    <n v="41"/>
    <n v="0"/>
    <n v="0"/>
    <n v="0"/>
  </r>
  <r>
    <x v="17"/>
    <s v="0200-01-000"/>
    <x v="19"/>
    <x v="1"/>
    <s v="99-00"/>
    <x v="2"/>
    <n v="43"/>
    <m/>
    <m/>
    <m/>
    <n v="43"/>
    <n v="0"/>
    <n v="0"/>
    <n v="0"/>
  </r>
  <r>
    <x v="17"/>
    <s v="0200-01-000"/>
    <x v="19"/>
    <x v="1"/>
    <s v="99-00"/>
    <x v="3"/>
    <n v="72"/>
    <m/>
    <m/>
    <m/>
    <n v="72"/>
    <n v="0"/>
    <n v="0"/>
    <n v="0"/>
  </r>
  <r>
    <x v="17"/>
    <s v="0200-01-000"/>
    <x v="19"/>
    <x v="1"/>
    <s v="99-00"/>
    <x v="4"/>
    <n v="4992"/>
    <n v="12"/>
    <m/>
    <n v="21"/>
    <n v="4983"/>
    <n v="2.4081878386514148E-3"/>
    <n v="2.4081878386514148E-3"/>
    <n v="0"/>
  </r>
  <r>
    <x v="0"/>
    <s v="0270-01-000"/>
    <x v="20"/>
    <x v="1"/>
    <s v="00-01"/>
    <x v="0"/>
    <n v="71"/>
    <n v="3"/>
    <m/>
    <m/>
    <n v="74"/>
    <n v="4.0540540540540543E-2"/>
    <n v="4.0540540540540543E-2"/>
    <n v="0"/>
  </r>
  <r>
    <x v="0"/>
    <s v="0270-01-000"/>
    <x v="20"/>
    <x v="1"/>
    <s v="00-01"/>
    <x v="1"/>
    <n v="342"/>
    <n v="9"/>
    <m/>
    <n v="5"/>
    <n v="346"/>
    <n v="2.6011560693641619E-2"/>
    <n v="2.6011560693641619E-2"/>
    <n v="0"/>
  </r>
  <r>
    <x v="0"/>
    <s v="0270-01-000"/>
    <x v="20"/>
    <x v="1"/>
    <s v="00-01"/>
    <x v="2"/>
    <n v="548"/>
    <n v="11"/>
    <m/>
    <n v="34"/>
    <n v="525"/>
    <n v="2.0952380952380951E-2"/>
    <n v="2.0952380952380951E-2"/>
    <n v="0"/>
  </r>
  <r>
    <x v="0"/>
    <s v="0270-01-000"/>
    <x v="20"/>
    <x v="1"/>
    <s v="00-01"/>
    <x v="3"/>
    <n v="323"/>
    <n v="6"/>
    <m/>
    <n v="4"/>
    <n v="325"/>
    <n v="1.8461538461538463E-2"/>
    <n v="1.8461538461538463E-2"/>
    <n v="0"/>
  </r>
  <r>
    <x v="0"/>
    <s v="0270-01-000"/>
    <x v="20"/>
    <x v="1"/>
    <s v="00-01"/>
    <x v="4"/>
    <n v="7120"/>
    <n v="230"/>
    <m/>
    <n v="429"/>
    <n v="6921"/>
    <n v="3.3232191879786155E-2"/>
    <n v="3.3232191879786155E-2"/>
    <n v="0"/>
  </r>
  <r>
    <x v="1"/>
    <s v="0270-01-000"/>
    <x v="20"/>
    <x v="1"/>
    <s v="01-02"/>
    <x v="0"/>
    <n v="64"/>
    <m/>
    <m/>
    <m/>
    <n v="64"/>
    <n v="0"/>
    <n v="0"/>
    <n v="0"/>
  </r>
  <r>
    <x v="1"/>
    <s v="0270-01-000"/>
    <x v="20"/>
    <x v="1"/>
    <s v="01-02"/>
    <x v="1"/>
    <n v="307"/>
    <n v="11"/>
    <m/>
    <n v="10"/>
    <n v="308"/>
    <n v="3.5714285714285712E-2"/>
    <n v="3.5714285714285712E-2"/>
    <n v="0"/>
  </r>
  <r>
    <x v="1"/>
    <s v="0270-01-000"/>
    <x v="20"/>
    <x v="1"/>
    <s v="01-02"/>
    <x v="2"/>
    <n v="651"/>
    <n v="9"/>
    <m/>
    <n v="39"/>
    <n v="621"/>
    <n v="1.4492753623188406E-2"/>
    <n v="1.4492753623188406E-2"/>
    <n v="0"/>
  </r>
  <r>
    <x v="1"/>
    <s v="0270-01-000"/>
    <x v="20"/>
    <x v="1"/>
    <s v="01-02"/>
    <x v="3"/>
    <n v="329"/>
    <n v="7"/>
    <m/>
    <n v="6"/>
    <n v="330"/>
    <n v="2.1212121212121213E-2"/>
    <n v="2.1212121212121213E-2"/>
    <n v="0"/>
  </r>
  <r>
    <x v="1"/>
    <s v="0270-01-000"/>
    <x v="20"/>
    <x v="1"/>
    <s v="01-02"/>
    <x v="4"/>
    <n v="6904"/>
    <n v="235"/>
    <m/>
    <n v="466"/>
    <n v="6673"/>
    <n v="3.5216544282931216E-2"/>
    <n v="3.5216544282931216E-2"/>
    <n v="0"/>
  </r>
  <r>
    <x v="2"/>
    <s v="0270-01-000"/>
    <x v="20"/>
    <x v="1"/>
    <s v="02-03"/>
    <x v="0"/>
    <n v="55"/>
    <m/>
    <m/>
    <m/>
    <n v="55"/>
    <n v="0"/>
    <n v="0"/>
    <n v="0"/>
  </r>
  <r>
    <x v="2"/>
    <s v="0270-01-000"/>
    <x v="20"/>
    <x v="1"/>
    <s v="02-03"/>
    <x v="1"/>
    <n v="298"/>
    <n v="14"/>
    <m/>
    <n v="19"/>
    <n v="293"/>
    <n v="4.778156996587031E-2"/>
    <n v="4.778156996587031E-2"/>
    <n v="0"/>
  </r>
  <r>
    <x v="2"/>
    <s v="0270-01-000"/>
    <x v="20"/>
    <x v="1"/>
    <s v="02-03"/>
    <x v="2"/>
    <n v="703"/>
    <n v="21"/>
    <n v="5"/>
    <n v="58"/>
    <n v="671"/>
    <n v="3.8748137108792845E-2"/>
    <n v="3.129657228017884E-2"/>
    <n v="7.4515648286140089E-3"/>
  </r>
  <r>
    <x v="2"/>
    <s v="0270-01-000"/>
    <x v="20"/>
    <x v="1"/>
    <s v="02-03"/>
    <x v="3"/>
    <n v="384"/>
    <n v="14"/>
    <m/>
    <n v="9"/>
    <n v="389"/>
    <n v="3.5989717223650387E-2"/>
    <n v="3.5989717223650387E-2"/>
    <n v="0"/>
  </r>
  <r>
    <x v="2"/>
    <s v="0270-01-000"/>
    <x v="20"/>
    <x v="1"/>
    <s v="02-03"/>
    <x v="4"/>
    <n v="6783"/>
    <n v="270"/>
    <n v="3"/>
    <n v="510"/>
    <n v="6546"/>
    <n v="4.1704857928505958E-2"/>
    <n v="4.1246562786434467E-2"/>
    <n v="4.5829514207149406E-4"/>
  </r>
  <r>
    <x v="3"/>
    <s v="0270-01-000"/>
    <x v="20"/>
    <x v="1"/>
    <s v="03-04"/>
    <x v="0"/>
    <n v="50"/>
    <m/>
    <m/>
    <n v="4"/>
    <n v="46"/>
    <n v="0"/>
    <n v="0"/>
    <n v="0"/>
  </r>
  <r>
    <x v="3"/>
    <s v="0270-01-000"/>
    <x v="20"/>
    <x v="1"/>
    <s v="03-04"/>
    <x v="1"/>
    <n v="300"/>
    <n v="17"/>
    <m/>
    <n v="29"/>
    <n v="288"/>
    <n v="5.9027777777777776E-2"/>
    <n v="5.9027777777777776E-2"/>
    <n v="0"/>
  </r>
  <r>
    <x v="3"/>
    <s v="0270-01-000"/>
    <x v="20"/>
    <x v="1"/>
    <s v="03-04"/>
    <x v="2"/>
    <n v="963"/>
    <n v="40"/>
    <n v="9"/>
    <n v="120"/>
    <n v="892"/>
    <n v="5.4932735426008968E-2"/>
    <n v="4.4843049327354258E-2"/>
    <n v="1.0089686098654708E-2"/>
  </r>
  <r>
    <x v="3"/>
    <s v="0270-01-000"/>
    <x v="20"/>
    <x v="1"/>
    <s v="03-04"/>
    <x v="3"/>
    <n v="378"/>
    <n v="3"/>
    <m/>
    <n v="26"/>
    <n v="355"/>
    <n v="8.4507042253521118E-3"/>
    <n v="8.4507042253521118E-3"/>
    <n v="0"/>
  </r>
  <r>
    <x v="3"/>
    <s v="0270-01-000"/>
    <x v="20"/>
    <x v="1"/>
    <s v="03-04"/>
    <x v="4"/>
    <n v="6629"/>
    <n v="310"/>
    <m/>
    <n v="545"/>
    <n v="6394"/>
    <n v="4.8482952768220205E-2"/>
    <n v="4.8482952768220205E-2"/>
    <n v="0"/>
  </r>
  <r>
    <x v="4"/>
    <s v="0270-01-000"/>
    <x v="20"/>
    <x v="1"/>
    <s v="04-05"/>
    <x v="0"/>
    <n v="51"/>
    <m/>
    <m/>
    <n v="5"/>
    <n v="46"/>
    <n v="0"/>
    <n v="0"/>
    <n v="0"/>
  </r>
  <r>
    <x v="4"/>
    <s v="0270-01-000"/>
    <x v="20"/>
    <x v="1"/>
    <s v="04-05"/>
    <x v="1"/>
    <n v="323"/>
    <n v="15"/>
    <m/>
    <n v="37"/>
    <n v="301"/>
    <n v="4.9833887043189369E-2"/>
    <n v="4.9833887043189369E-2"/>
    <n v="0"/>
  </r>
  <r>
    <x v="4"/>
    <s v="0270-01-000"/>
    <x v="20"/>
    <x v="1"/>
    <s v="04-05"/>
    <x v="2"/>
    <n v="1028"/>
    <n v="49"/>
    <n v="9"/>
    <n v="172"/>
    <n v="914"/>
    <n v="6.3457330415754923E-2"/>
    <n v="5.3610503282275714E-2"/>
    <n v="9.8468271334792128E-3"/>
  </r>
  <r>
    <x v="4"/>
    <s v="0270-01-000"/>
    <x v="20"/>
    <x v="1"/>
    <s v="04-05"/>
    <x v="3"/>
    <n v="401"/>
    <n v="9"/>
    <m/>
    <n v="36"/>
    <n v="374"/>
    <n v="2.4064171122994651E-2"/>
    <n v="2.4064171122994651E-2"/>
    <n v="0"/>
  </r>
  <r>
    <x v="4"/>
    <s v="0270-01-000"/>
    <x v="20"/>
    <x v="1"/>
    <s v="04-05"/>
    <x v="4"/>
    <n v="6484"/>
    <n v="331"/>
    <n v="39"/>
    <n v="598"/>
    <n v="6256"/>
    <n v="5.914322250639386E-2"/>
    <n v="5.2909207161125321E-2"/>
    <n v="6.2340153452685419E-3"/>
  </r>
  <r>
    <x v="5"/>
    <s v="0270-01-000"/>
    <x v="20"/>
    <x v="1"/>
    <s v="05-06"/>
    <x v="0"/>
    <n v="38"/>
    <m/>
    <m/>
    <n v="4"/>
    <n v="34"/>
    <n v="0"/>
    <n v="0"/>
    <n v="0"/>
  </r>
  <r>
    <x v="5"/>
    <s v="0270-01-000"/>
    <x v="20"/>
    <x v="1"/>
    <s v="05-06"/>
    <x v="1"/>
    <n v="300"/>
    <n v="17"/>
    <m/>
    <n v="32"/>
    <n v="285"/>
    <n v="5.9649122807017542E-2"/>
    <n v="5.9649122807017542E-2"/>
    <n v="0"/>
  </r>
  <r>
    <x v="5"/>
    <s v="0270-01-000"/>
    <x v="20"/>
    <x v="1"/>
    <s v="05-06"/>
    <x v="2"/>
    <n v="1062"/>
    <n v="41"/>
    <n v="16"/>
    <n v="236"/>
    <n v="883"/>
    <n v="6.4552661381653456E-2"/>
    <n v="4.6432616081540201E-2"/>
    <n v="1.8120045300113252E-2"/>
  </r>
  <r>
    <x v="5"/>
    <s v="0270-01-000"/>
    <x v="20"/>
    <x v="1"/>
    <s v="05-06"/>
    <x v="3"/>
    <n v="371"/>
    <n v="17"/>
    <n v="3"/>
    <n v="37"/>
    <n v="354"/>
    <n v="5.6497175141242938E-2"/>
    <n v="4.8022598870056499E-2"/>
    <n v="8.4745762711864406E-3"/>
  </r>
  <r>
    <x v="5"/>
    <s v="0270-01-000"/>
    <x v="20"/>
    <x v="1"/>
    <s v="05-06"/>
    <x v="4"/>
    <n v="6299"/>
    <n v="339"/>
    <n v="50"/>
    <n v="591"/>
    <n v="6097"/>
    <n v="6.3801869772019029E-2"/>
    <n v="5.5601115302607841E-2"/>
    <n v="8.2007544694111863E-3"/>
  </r>
  <r>
    <x v="6"/>
    <s v="0270-01-000"/>
    <x v="20"/>
    <x v="1"/>
    <s v="06-07"/>
    <x v="0"/>
    <n v="44"/>
    <m/>
    <m/>
    <m/>
    <n v="44"/>
    <n v="0"/>
    <n v="0"/>
    <n v="0"/>
  </r>
  <r>
    <x v="6"/>
    <s v="0270-01-000"/>
    <x v="20"/>
    <x v="1"/>
    <s v="06-07"/>
    <x v="1"/>
    <n v="376"/>
    <n v="16"/>
    <m/>
    <n v="38"/>
    <n v="354"/>
    <n v="4.519774011299435E-2"/>
    <n v="4.519774011299435E-2"/>
    <n v="0"/>
  </r>
  <r>
    <x v="6"/>
    <s v="0270-01-000"/>
    <x v="20"/>
    <x v="1"/>
    <s v="06-07"/>
    <x v="2"/>
    <n v="1321"/>
    <n v="46"/>
    <n v="9"/>
    <n v="351"/>
    <n v="1025"/>
    <n v="5.3658536585365853E-2"/>
    <n v="4.4878048780487803E-2"/>
    <n v="8.7804878048780496E-3"/>
  </r>
  <r>
    <x v="6"/>
    <s v="0270-01-000"/>
    <x v="20"/>
    <x v="1"/>
    <s v="06-07"/>
    <x v="3"/>
    <n v="445"/>
    <n v="23"/>
    <m/>
    <n v="38"/>
    <n v="430"/>
    <n v="5.3488372093023255E-2"/>
    <n v="5.3488372093023255E-2"/>
    <n v="0"/>
  </r>
  <r>
    <x v="6"/>
    <s v="0270-01-000"/>
    <x v="20"/>
    <x v="1"/>
    <s v="06-07"/>
    <x v="4"/>
    <n v="5828"/>
    <n v="376"/>
    <n v="69"/>
    <n v="584"/>
    <n v="5689"/>
    <n v="7.8221128493584105E-2"/>
    <n v="6.609245913165758E-2"/>
    <n v="1.2128669361926525E-2"/>
  </r>
  <r>
    <x v="7"/>
    <s v="0270-01-000"/>
    <x v="20"/>
    <x v="1"/>
    <s v="07-08"/>
    <x v="0"/>
    <n v="41"/>
    <m/>
    <m/>
    <m/>
    <n v="41"/>
    <n v="0"/>
    <n v="0"/>
    <n v="0"/>
  </r>
  <r>
    <x v="7"/>
    <s v="0270-01-000"/>
    <x v="20"/>
    <x v="1"/>
    <s v="07-08"/>
    <x v="1"/>
    <n v="417"/>
    <n v="27"/>
    <n v="4"/>
    <n v="79"/>
    <n v="369"/>
    <n v="8.4010840108401083E-2"/>
    <n v="7.3170731707317069E-2"/>
    <n v="1.0840108401084011E-2"/>
  </r>
  <r>
    <x v="7"/>
    <s v="0270-01-000"/>
    <x v="20"/>
    <x v="1"/>
    <s v="07-08"/>
    <x v="2"/>
    <n v="1332"/>
    <n v="55"/>
    <n v="30"/>
    <n v="372"/>
    <n v="1045"/>
    <n v="8.1339712918660281E-2"/>
    <n v="5.2631578947368418E-2"/>
    <n v="2.8708133971291867E-2"/>
  </r>
  <r>
    <x v="7"/>
    <s v="0270-01-000"/>
    <x v="20"/>
    <x v="1"/>
    <s v="07-08"/>
    <x v="3"/>
    <n v="418"/>
    <n v="25"/>
    <n v="11"/>
    <n v="51"/>
    <n v="403"/>
    <n v="8.9330024813895778E-2"/>
    <n v="6.2034739454094295E-2"/>
    <n v="2.729528535980149E-2"/>
  </r>
  <r>
    <x v="7"/>
    <s v="0270-01-000"/>
    <x v="20"/>
    <x v="1"/>
    <s v="07-08"/>
    <x v="4"/>
    <n v="5464"/>
    <n v="482"/>
    <n v="118"/>
    <n v="618"/>
    <n v="5446"/>
    <n v="0.11017260374586853"/>
    <n v="8.8505325009181054E-2"/>
    <n v="2.1667278736687477E-2"/>
  </r>
  <r>
    <x v="8"/>
    <s v="0270-01-000"/>
    <x v="20"/>
    <x v="1"/>
    <s v="08-09"/>
    <x v="0"/>
    <n v="36"/>
    <n v="4"/>
    <m/>
    <m/>
    <n v="40"/>
    <n v="0.1"/>
    <n v="0.1"/>
    <n v="0"/>
  </r>
  <r>
    <x v="8"/>
    <s v="0270-01-000"/>
    <x v="20"/>
    <x v="1"/>
    <s v="08-09"/>
    <x v="1"/>
    <n v="454"/>
    <n v="28"/>
    <m/>
    <n v="104"/>
    <n v="378"/>
    <n v="7.407407407407407E-2"/>
    <n v="7.407407407407407E-2"/>
    <n v="0"/>
  </r>
  <r>
    <x v="8"/>
    <s v="0270-01-000"/>
    <x v="20"/>
    <x v="1"/>
    <s v="08-09"/>
    <x v="2"/>
    <n v="1347"/>
    <n v="60"/>
    <n v="50"/>
    <n v="360"/>
    <n v="1097"/>
    <n v="0.10027347310847767"/>
    <n v="5.4694621695533276E-2"/>
    <n v="4.5578851412944391E-2"/>
  </r>
  <r>
    <x v="8"/>
    <s v="0270-01-000"/>
    <x v="20"/>
    <x v="1"/>
    <s v="08-09"/>
    <x v="3"/>
    <n v="458"/>
    <n v="27"/>
    <n v="12"/>
    <n v="34"/>
    <n v="463"/>
    <n v="8.4233261339092869E-2"/>
    <n v="5.8315334773218146E-2"/>
    <n v="2.591792656587473E-2"/>
  </r>
  <r>
    <x v="8"/>
    <s v="0270-01-000"/>
    <x v="20"/>
    <x v="1"/>
    <s v="08-09"/>
    <x v="4"/>
    <n v="5037"/>
    <n v="594"/>
    <n v="169"/>
    <n v="603"/>
    <n v="5197"/>
    <n v="0.14681547046372909"/>
    <n v="0.11429670964017702"/>
    <n v="3.2518760823552047E-2"/>
  </r>
  <r>
    <x v="9"/>
    <s v="0270-01-000"/>
    <x v="20"/>
    <x v="1"/>
    <s v="09-10"/>
    <x v="0"/>
    <n v="35"/>
    <m/>
    <m/>
    <m/>
    <n v="35"/>
    <n v="0"/>
    <n v="0"/>
    <n v="0"/>
  </r>
  <r>
    <x v="9"/>
    <s v="0270-01-000"/>
    <x v="20"/>
    <x v="1"/>
    <s v="09-10"/>
    <x v="1"/>
    <n v="471"/>
    <n v="30"/>
    <m/>
    <n v="117"/>
    <n v="384"/>
    <n v="7.8125E-2"/>
    <n v="7.8125E-2"/>
    <n v="0"/>
  </r>
  <r>
    <x v="9"/>
    <s v="0270-01-000"/>
    <x v="20"/>
    <x v="1"/>
    <s v="09-10"/>
    <x v="2"/>
    <n v="1450"/>
    <n v="64"/>
    <n v="47"/>
    <n v="434"/>
    <n v="1127"/>
    <n v="9.8491570541259982E-2"/>
    <n v="5.6787932564330082E-2"/>
    <n v="4.17036379769299E-2"/>
  </r>
  <r>
    <x v="9"/>
    <s v="0270-01-000"/>
    <x v="20"/>
    <x v="1"/>
    <s v="09-10"/>
    <x v="3"/>
    <n v="496"/>
    <n v="39"/>
    <n v="17"/>
    <n v="41"/>
    <n v="511"/>
    <n v="0.1095890410958904"/>
    <n v="7.6320939334637961E-2"/>
    <n v="3.3268101761252444E-2"/>
  </r>
  <r>
    <x v="9"/>
    <s v="0270-01-000"/>
    <x v="20"/>
    <x v="1"/>
    <s v="09-10"/>
    <x v="4"/>
    <n v="4858"/>
    <n v="670"/>
    <n v="170"/>
    <n v="608"/>
    <n v="5090"/>
    <n v="0.16502946954813361"/>
    <n v="0.13163064833005894"/>
    <n v="3.3398821218074658E-2"/>
  </r>
  <r>
    <x v="10"/>
    <s v="0270-01-000"/>
    <x v="20"/>
    <x v="1"/>
    <s v="10-11"/>
    <x v="0"/>
    <n v="35"/>
    <m/>
    <m/>
    <m/>
    <n v="35"/>
    <n v="0"/>
    <n v="0"/>
    <n v="0"/>
  </r>
  <r>
    <x v="10"/>
    <s v="0270-01-000"/>
    <x v="20"/>
    <x v="1"/>
    <s v="10-11"/>
    <x v="1"/>
    <n v="507"/>
    <n v="44"/>
    <m/>
    <n v="131"/>
    <n v="420"/>
    <n v="0.10476190476190476"/>
    <n v="0.10476190476190476"/>
    <n v="0"/>
  </r>
  <r>
    <x v="10"/>
    <s v="0270-01-000"/>
    <x v="20"/>
    <x v="1"/>
    <s v="10-11"/>
    <x v="2"/>
    <n v="1515"/>
    <n v="59"/>
    <n v="52"/>
    <n v="443"/>
    <n v="1183"/>
    <n v="9.3829247675401517E-2"/>
    <n v="4.9873203719357564E-2"/>
    <n v="4.3956043956043959E-2"/>
  </r>
  <r>
    <x v="10"/>
    <s v="0270-01-000"/>
    <x v="20"/>
    <x v="1"/>
    <s v="10-11"/>
    <x v="3"/>
    <n v="542"/>
    <n v="39"/>
    <n v="21"/>
    <n v="44"/>
    <n v="558"/>
    <n v="0.10752688172043011"/>
    <n v="6.9892473118279563E-2"/>
    <n v="3.7634408602150539E-2"/>
  </r>
  <r>
    <x v="10"/>
    <s v="0270-01-000"/>
    <x v="20"/>
    <x v="1"/>
    <s v="10-11"/>
    <x v="4"/>
    <n v="4681"/>
    <n v="727"/>
    <n v="206"/>
    <n v="623"/>
    <n v="4991"/>
    <n v="0.18693648567421359"/>
    <n v="0.1456621919455019"/>
    <n v="4.1274293728711678E-2"/>
  </r>
  <r>
    <x v="11"/>
    <s v="0270-01-000"/>
    <x v="20"/>
    <x v="1"/>
    <s v="11-12"/>
    <x v="0"/>
    <n v="38"/>
    <n v="4"/>
    <m/>
    <n v="6"/>
    <n v="36"/>
    <n v="0.1111111111111111"/>
    <n v="0.1111111111111111"/>
    <n v="0"/>
  </r>
  <r>
    <x v="11"/>
    <s v="0270-01-000"/>
    <x v="20"/>
    <x v="1"/>
    <s v="11-12"/>
    <x v="1"/>
    <n v="528"/>
    <n v="48"/>
    <m/>
    <n v="143"/>
    <n v="433"/>
    <n v="0.11085450346420324"/>
    <n v="0.11085450346420324"/>
    <n v="0"/>
  </r>
  <r>
    <x v="11"/>
    <s v="0270-01-000"/>
    <x v="20"/>
    <x v="1"/>
    <s v="11-12"/>
    <x v="2"/>
    <n v="1517"/>
    <n v="68"/>
    <n v="51"/>
    <n v="439"/>
    <n v="1197"/>
    <n v="9.9415204678362568E-2"/>
    <n v="5.6808688387635753E-2"/>
    <n v="4.2606516290726815E-2"/>
  </r>
  <r>
    <x v="11"/>
    <s v="0270-01-000"/>
    <x v="20"/>
    <x v="1"/>
    <s v="11-12"/>
    <x v="3"/>
    <n v="572"/>
    <n v="35"/>
    <n v="23"/>
    <n v="47"/>
    <n v="583"/>
    <n v="9.9485420240137221E-2"/>
    <n v="6.0034305317324184E-2"/>
    <n v="3.9451114922813037E-2"/>
  </r>
  <r>
    <x v="11"/>
    <s v="0270-01-000"/>
    <x v="20"/>
    <x v="1"/>
    <s v="11-12"/>
    <x v="4"/>
    <n v="4486"/>
    <n v="794"/>
    <n v="205"/>
    <n v="660"/>
    <n v="4825"/>
    <n v="0.20704663212435234"/>
    <n v="0.16455958549222799"/>
    <n v="4.2487046632124353E-2"/>
  </r>
  <r>
    <x v="12"/>
    <s v="0270-01-000"/>
    <x v="20"/>
    <x v="1"/>
    <s v="12-13"/>
    <x v="0"/>
    <n v="37"/>
    <n v="3"/>
    <m/>
    <n v="7"/>
    <n v="33"/>
    <n v="9.0909090909090912E-2"/>
    <n v="9.0909090909090912E-2"/>
    <n v="0"/>
  </r>
  <r>
    <x v="12"/>
    <s v="0270-01-000"/>
    <x v="20"/>
    <x v="1"/>
    <s v="12-13"/>
    <x v="1"/>
    <n v="524"/>
    <n v="58"/>
    <m/>
    <n v="156"/>
    <n v="426"/>
    <n v="0.13615023474178403"/>
    <n v="0.13615023474178403"/>
    <n v="0"/>
  </r>
  <r>
    <x v="12"/>
    <s v="0270-01-000"/>
    <x v="20"/>
    <x v="1"/>
    <s v="12-13"/>
    <x v="2"/>
    <n v="1493"/>
    <n v="77"/>
    <n v="32"/>
    <n v="424"/>
    <n v="1178"/>
    <n v="9.2529711375212223E-2"/>
    <n v="6.5365025466893045E-2"/>
    <n v="2.7164685908319185E-2"/>
  </r>
  <r>
    <x v="12"/>
    <s v="0270-01-000"/>
    <x v="20"/>
    <x v="1"/>
    <s v="12-13"/>
    <x v="3"/>
    <n v="601"/>
    <n v="42"/>
    <n v="28"/>
    <n v="51"/>
    <n v="620"/>
    <n v="0.11290322580645161"/>
    <n v="6.7741935483870974E-2"/>
    <n v="4.5161290322580643E-2"/>
  </r>
  <r>
    <x v="12"/>
    <s v="0270-01-000"/>
    <x v="20"/>
    <x v="1"/>
    <s v="12-13"/>
    <x v="4"/>
    <n v="4379"/>
    <n v="905"/>
    <n v="325"/>
    <n v="722"/>
    <n v="4887"/>
    <n v="0.25168815224063845"/>
    <n v="0.18518518518518517"/>
    <n v="6.6502967055453249E-2"/>
  </r>
  <r>
    <x v="13"/>
    <s v="0270-01-000"/>
    <x v="20"/>
    <x v="1"/>
    <s v="13-14"/>
    <x v="0"/>
    <n v="50"/>
    <n v="6"/>
    <m/>
    <n v="9"/>
    <n v="47"/>
    <n v="0.1276595744680851"/>
    <n v="0.1276595744680851"/>
    <n v="0"/>
  </r>
  <r>
    <x v="13"/>
    <s v="0270-01-000"/>
    <x v="20"/>
    <x v="1"/>
    <s v="13-14"/>
    <x v="1"/>
    <n v="517"/>
    <n v="76"/>
    <n v="7"/>
    <n v="177"/>
    <n v="423"/>
    <n v="0.19621749408983452"/>
    <n v="0.17966903073286053"/>
    <n v="1.6548463356973995E-2"/>
  </r>
  <r>
    <x v="13"/>
    <s v="0270-01-000"/>
    <x v="20"/>
    <x v="1"/>
    <s v="13-14"/>
    <x v="2"/>
    <n v="1568"/>
    <n v="91"/>
    <n v="36"/>
    <n v="431"/>
    <n v="1264"/>
    <n v="0.10047468354430379"/>
    <n v="7.1993670886075944E-2"/>
    <n v="2.8481012658227847E-2"/>
  </r>
  <r>
    <x v="13"/>
    <s v="0270-01-000"/>
    <x v="20"/>
    <x v="1"/>
    <s v="13-14"/>
    <x v="3"/>
    <n v="662"/>
    <n v="43"/>
    <n v="29"/>
    <n v="63"/>
    <n v="671"/>
    <n v="0.10730253353204174"/>
    <n v="6.4083457526080481E-2"/>
    <n v="4.3219076005961254E-2"/>
  </r>
  <r>
    <x v="13"/>
    <s v="0270-01-000"/>
    <x v="20"/>
    <x v="1"/>
    <s v="13-14"/>
    <x v="4"/>
    <n v="4142"/>
    <n v="950"/>
    <n v="251"/>
    <n v="739"/>
    <n v="4604"/>
    <n v="0.26086012163336231"/>
    <n v="0.20634231103388359"/>
    <n v="5.4517810599478717E-2"/>
  </r>
  <r>
    <x v="14"/>
    <s v="0270-01-000"/>
    <x v="20"/>
    <x v="1"/>
    <s v="14-15"/>
    <x v="0"/>
    <n v="54"/>
    <n v="7"/>
    <m/>
    <n v="3"/>
    <n v="58"/>
    <n v="0.1206896551724138"/>
    <n v="0.1206896551724138"/>
    <n v="0"/>
  </r>
  <r>
    <x v="14"/>
    <s v="0270-01-000"/>
    <x v="20"/>
    <x v="1"/>
    <s v="14-15"/>
    <x v="1"/>
    <n v="546"/>
    <n v="84"/>
    <n v="7"/>
    <n v="197"/>
    <n v="440"/>
    <n v="0.20681818181818182"/>
    <n v="0.19090909090909092"/>
    <n v="1.5909090909090907E-2"/>
  </r>
  <r>
    <x v="14"/>
    <s v="0270-01-000"/>
    <x v="20"/>
    <x v="1"/>
    <s v="14-15"/>
    <x v="2"/>
    <n v="1615"/>
    <n v="93"/>
    <n v="34"/>
    <n v="413"/>
    <n v="1329"/>
    <n v="9.556057185854025E-2"/>
    <n v="6.9977426636568849E-2"/>
    <n v="2.5583145221971408E-2"/>
  </r>
  <r>
    <x v="14"/>
    <s v="0270-01-000"/>
    <x v="20"/>
    <x v="1"/>
    <s v="14-15"/>
    <x v="3"/>
    <n v="691"/>
    <n v="47"/>
    <n v="33"/>
    <n v="64"/>
    <n v="707"/>
    <n v="0.11315417256011315"/>
    <n v="6.6478076379066484E-2"/>
    <n v="4.6676096181046678E-2"/>
  </r>
  <r>
    <x v="14"/>
    <s v="0270-01-000"/>
    <x v="20"/>
    <x v="1"/>
    <s v="14-15"/>
    <x v="4"/>
    <n v="4022"/>
    <n v="1014"/>
    <n v="230"/>
    <n v="776"/>
    <n v="4490"/>
    <n v="0.27706013363028953"/>
    <n v="0.22583518930957683"/>
    <n v="5.1224944320712694E-2"/>
  </r>
  <r>
    <x v="15"/>
    <s v="0270-01-000"/>
    <x v="20"/>
    <x v="1"/>
    <s v="15-16"/>
    <x v="0"/>
    <n v="52"/>
    <n v="13"/>
    <m/>
    <n v="4"/>
    <n v="61"/>
    <n v="0.21311475409836064"/>
    <n v="0.21311475409836064"/>
    <n v="0"/>
  </r>
  <r>
    <x v="15"/>
    <s v="0270-01-000"/>
    <x v="20"/>
    <x v="1"/>
    <s v="15-16"/>
    <x v="1"/>
    <n v="555"/>
    <n v="75"/>
    <n v="9"/>
    <n v="211"/>
    <n v="428"/>
    <n v="0.19626168224299065"/>
    <n v="0.17523364485981308"/>
    <n v="2.1028037383177569E-2"/>
  </r>
  <r>
    <x v="15"/>
    <s v="0270-01-000"/>
    <x v="20"/>
    <x v="1"/>
    <s v="15-16"/>
    <x v="2"/>
    <n v="1692"/>
    <n v="131"/>
    <n v="43"/>
    <n v="421"/>
    <n v="1445"/>
    <n v="0.12041522491349481"/>
    <n v="9.0657439446366783E-2"/>
    <n v="2.9757785467128029E-2"/>
  </r>
  <r>
    <x v="15"/>
    <s v="0270-01-000"/>
    <x v="20"/>
    <x v="1"/>
    <s v="15-16"/>
    <x v="3"/>
    <n v="687"/>
    <n v="45"/>
    <n v="31"/>
    <n v="78"/>
    <n v="685"/>
    <n v="0.11094890510948906"/>
    <n v="6.569343065693431E-2"/>
    <n v="4.5255474452554748E-2"/>
  </r>
  <r>
    <x v="15"/>
    <s v="0270-01-000"/>
    <x v="20"/>
    <x v="1"/>
    <s v="15-16"/>
    <x v="4"/>
    <n v="3972"/>
    <n v="1003"/>
    <n v="228"/>
    <n v="795"/>
    <n v="4408"/>
    <n v="0.27926497277676948"/>
    <n v="0.22754083484573503"/>
    <n v="5.1724137931034482E-2"/>
  </r>
  <r>
    <x v="16"/>
    <s v="0270-01-000"/>
    <x v="20"/>
    <x v="1"/>
    <s v="16-17"/>
    <x v="0"/>
    <n v="47"/>
    <n v="8"/>
    <m/>
    <n v="5"/>
    <n v="50"/>
    <n v="0.16"/>
    <n v="0.16"/>
    <n v="0"/>
  </r>
  <r>
    <x v="16"/>
    <s v="0270-01-000"/>
    <x v="20"/>
    <x v="1"/>
    <s v="16-17"/>
    <x v="1"/>
    <n v="559"/>
    <n v="83"/>
    <n v="40"/>
    <n v="220"/>
    <n v="462"/>
    <n v="0.26623376623376621"/>
    <n v="0.17965367965367965"/>
    <n v="8.6580086580086577E-2"/>
  </r>
  <r>
    <x v="16"/>
    <s v="0270-01-000"/>
    <x v="20"/>
    <x v="1"/>
    <s v="16-17"/>
    <x v="2"/>
    <n v="1722"/>
    <n v="134"/>
    <n v="66"/>
    <n v="435"/>
    <n v="1487"/>
    <n v="0.13449899125756556"/>
    <n v="9.0114324142568925E-2"/>
    <n v="4.438466711499664E-2"/>
  </r>
  <r>
    <x v="16"/>
    <s v="0270-01-000"/>
    <x v="20"/>
    <x v="1"/>
    <s v="16-17"/>
    <x v="3"/>
    <n v="643"/>
    <n v="68"/>
    <n v="33"/>
    <n v="87"/>
    <n v="657"/>
    <n v="0.15372907153729071"/>
    <n v="0.1035007610350076"/>
    <n v="5.0228310502283102E-2"/>
  </r>
  <r>
    <x v="16"/>
    <s v="0270-01-000"/>
    <x v="20"/>
    <x v="1"/>
    <s v="16-17"/>
    <x v="4"/>
    <n v="3849"/>
    <n v="1086"/>
    <n v="257"/>
    <n v="816"/>
    <n v="4376"/>
    <n v="0.30690127970749542"/>
    <n v="0.24817184643510054"/>
    <n v="5.8729433272394882E-2"/>
  </r>
  <r>
    <x v="17"/>
    <s v="0270-01-000"/>
    <x v="20"/>
    <x v="1"/>
    <s v="99-00"/>
    <x v="0"/>
    <n v="58"/>
    <m/>
    <m/>
    <n v="3"/>
    <n v="55"/>
    <n v="0"/>
    <n v="0"/>
    <n v="0"/>
  </r>
  <r>
    <x v="17"/>
    <s v="0270-01-000"/>
    <x v="20"/>
    <x v="1"/>
    <s v="99-00"/>
    <x v="1"/>
    <n v="308"/>
    <n v="7"/>
    <m/>
    <n v="4"/>
    <n v="311"/>
    <n v="2.2508038585209004E-2"/>
    <n v="2.2508038585209004E-2"/>
    <n v="0"/>
  </r>
  <r>
    <x v="17"/>
    <s v="0270-01-000"/>
    <x v="20"/>
    <x v="1"/>
    <s v="99-00"/>
    <x v="2"/>
    <n v="556"/>
    <n v="16"/>
    <m/>
    <n v="26"/>
    <n v="546"/>
    <n v="2.9304029304029304E-2"/>
    <n v="2.9304029304029304E-2"/>
    <n v="0"/>
  </r>
  <r>
    <x v="17"/>
    <s v="0270-01-000"/>
    <x v="20"/>
    <x v="1"/>
    <s v="99-00"/>
    <x v="3"/>
    <n v="268"/>
    <n v="7"/>
    <m/>
    <n v="4"/>
    <n v="271"/>
    <n v="2.5830258302583026E-2"/>
    <n v="2.5830258302583026E-2"/>
    <n v="0"/>
  </r>
  <r>
    <x v="17"/>
    <s v="0270-01-000"/>
    <x v="20"/>
    <x v="1"/>
    <s v="99-00"/>
    <x v="4"/>
    <n v="7278"/>
    <n v="210"/>
    <m/>
    <n v="369"/>
    <n v="7119"/>
    <n v="2.9498525073746312E-2"/>
    <n v="2.9498525073746312E-2"/>
    <n v="0"/>
  </r>
  <r>
    <x v="0"/>
    <s v="0271-01-000"/>
    <x v="21"/>
    <x v="1"/>
    <s v="00-01"/>
    <x v="0"/>
    <n v="88"/>
    <m/>
    <m/>
    <m/>
    <n v="88"/>
    <n v="0"/>
    <n v="0"/>
    <n v="0"/>
  </r>
  <r>
    <x v="0"/>
    <s v="0271-01-000"/>
    <x v="21"/>
    <x v="1"/>
    <s v="00-01"/>
    <x v="1"/>
    <n v="902"/>
    <n v="3"/>
    <n v="3"/>
    <m/>
    <n v="908"/>
    <n v="6.6079295154185024E-3"/>
    <n v="3.3039647577092512E-3"/>
    <n v="3.3039647577092512E-3"/>
  </r>
  <r>
    <x v="0"/>
    <s v="0271-01-000"/>
    <x v="21"/>
    <x v="1"/>
    <s v="00-01"/>
    <x v="2"/>
    <n v="964"/>
    <n v="13"/>
    <n v="3"/>
    <n v="6"/>
    <n v="974"/>
    <n v="1.6427104722792608E-2"/>
    <n v="1.3347022587268994E-2"/>
    <n v="3.0800821355236141E-3"/>
  </r>
  <r>
    <x v="0"/>
    <s v="0271-01-000"/>
    <x v="21"/>
    <x v="1"/>
    <s v="00-01"/>
    <x v="3"/>
    <n v="422"/>
    <n v="4"/>
    <m/>
    <m/>
    <n v="426"/>
    <n v="9.3896713615023476E-3"/>
    <n v="9.3896713615023476E-3"/>
    <n v="0"/>
  </r>
  <r>
    <x v="0"/>
    <s v="0271-01-000"/>
    <x v="21"/>
    <x v="1"/>
    <s v="00-01"/>
    <x v="4"/>
    <n v="8457"/>
    <n v="30"/>
    <n v="22"/>
    <n v="9"/>
    <n v="8500"/>
    <n v="6.1176470588235297E-3"/>
    <n v="3.5294117647058825E-3"/>
    <n v="2.5882352941176473E-3"/>
  </r>
  <r>
    <x v="1"/>
    <s v="0271-01-000"/>
    <x v="21"/>
    <x v="1"/>
    <s v="01-02"/>
    <x v="0"/>
    <n v="83"/>
    <m/>
    <m/>
    <m/>
    <n v="83"/>
    <n v="0"/>
    <n v="0"/>
    <n v="0"/>
  </r>
  <r>
    <x v="1"/>
    <s v="0271-01-000"/>
    <x v="21"/>
    <x v="1"/>
    <s v="01-02"/>
    <x v="1"/>
    <n v="893"/>
    <m/>
    <m/>
    <m/>
    <n v="893"/>
    <n v="0"/>
    <n v="0"/>
    <n v="0"/>
  </r>
  <r>
    <x v="1"/>
    <s v="0271-01-000"/>
    <x v="21"/>
    <x v="1"/>
    <s v="01-02"/>
    <x v="2"/>
    <n v="1054"/>
    <n v="12"/>
    <m/>
    <n v="3"/>
    <n v="1063"/>
    <n v="1.1288805268109126E-2"/>
    <n v="1.1288805268109126E-2"/>
    <n v="0"/>
  </r>
  <r>
    <x v="1"/>
    <s v="0271-01-000"/>
    <x v="21"/>
    <x v="1"/>
    <s v="01-02"/>
    <x v="3"/>
    <n v="512"/>
    <n v="4"/>
    <m/>
    <m/>
    <n v="516"/>
    <n v="7.7519379844961239E-3"/>
    <n v="7.7519379844961239E-3"/>
    <n v="0"/>
  </r>
  <r>
    <x v="1"/>
    <s v="0271-01-000"/>
    <x v="21"/>
    <x v="1"/>
    <s v="01-02"/>
    <x v="4"/>
    <n v="8192"/>
    <n v="46"/>
    <n v="11"/>
    <n v="6"/>
    <n v="8243"/>
    <n v="6.9149581463059566E-3"/>
    <n v="5.580492539124105E-3"/>
    <n v="1.3344656071818512E-3"/>
  </r>
  <r>
    <x v="2"/>
    <s v="0271-01-000"/>
    <x v="21"/>
    <x v="1"/>
    <s v="02-03"/>
    <x v="0"/>
    <n v="87"/>
    <m/>
    <m/>
    <m/>
    <n v="87"/>
    <n v="0"/>
    <n v="0"/>
    <n v="0"/>
  </r>
  <r>
    <x v="2"/>
    <s v="0271-01-000"/>
    <x v="21"/>
    <x v="1"/>
    <s v="02-03"/>
    <x v="1"/>
    <n v="934"/>
    <n v="6"/>
    <m/>
    <m/>
    <n v="940"/>
    <n v="6.382978723404255E-3"/>
    <n v="6.382978723404255E-3"/>
    <n v="0"/>
  </r>
  <r>
    <x v="2"/>
    <s v="0271-01-000"/>
    <x v="21"/>
    <x v="1"/>
    <s v="02-03"/>
    <x v="2"/>
    <n v="1169"/>
    <n v="20"/>
    <n v="8"/>
    <n v="3"/>
    <n v="1194"/>
    <n v="2.3450586264656615E-2"/>
    <n v="1.675041876046901E-2"/>
    <n v="6.7001675041876048E-3"/>
  </r>
  <r>
    <x v="2"/>
    <s v="0271-01-000"/>
    <x v="21"/>
    <x v="1"/>
    <s v="02-03"/>
    <x v="3"/>
    <n v="628"/>
    <n v="6"/>
    <m/>
    <m/>
    <n v="634"/>
    <n v="9.4637223974763408E-3"/>
    <n v="9.4637223974763408E-3"/>
    <n v="0"/>
  </r>
  <r>
    <x v="2"/>
    <s v="0271-01-000"/>
    <x v="21"/>
    <x v="1"/>
    <s v="02-03"/>
    <x v="4"/>
    <n v="7872"/>
    <n v="53"/>
    <n v="7"/>
    <n v="5"/>
    <n v="7927"/>
    <n v="7.5690677431563009E-3"/>
    <n v="6.686009839788066E-3"/>
    <n v="8.8305790336823517E-4"/>
  </r>
  <r>
    <x v="3"/>
    <s v="0271-01-000"/>
    <x v="21"/>
    <x v="1"/>
    <s v="03-04"/>
    <x v="0"/>
    <n v="104"/>
    <m/>
    <m/>
    <m/>
    <n v="104"/>
    <n v="0"/>
    <n v="0"/>
    <n v="0"/>
  </r>
  <r>
    <x v="3"/>
    <s v="0271-01-000"/>
    <x v="21"/>
    <x v="1"/>
    <s v="03-04"/>
    <x v="1"/>
    <n v="933"/>
    <n v="9"/>
    <m/>
    <m/>
    <n v="942"/>
    <n v="9.5541401273885346E-3"/>
    <n v="9.5541401273885346E-3"/>
    <n v="0"/>
  </r>
  <r>
    <x v="3"/>
    <s v="0271-01-000"/>
    <x v="21"/>
    <x v="1"/>
    <s v="03-04"/>
    <x v="2"/>
    <n v="1231"/>
    <n v="28"/>
    <m/>
    <m/>
    <n v="1259"/>
    <n v="2.2239872915011914E-2"/>
    <n v="2.2239872915011914E-2"/>
    <n v="0"/>
  </r>
  <r>
    <x v="3"/>
    <s v="0271-01-000"/>
    <x v="21"/>
    <x v="1"/>
    <s v="03-04"/>
    <x v="3"/>
    <n v="743"/>
    <n v="4"/>
    <n v="5"/>
    <m/>
    <n v="752"/>
    <n v="1.1968085106382979E-2"/>
    <n v="5.3191489361702126E-3"/>
    <n v="6.648936170212766E-3"/>
  </r>
  <r>
    <x v="3"/>
    <s v="0271-01-000"/>
    <x v="21"/>
    <x v="1"/>
    <s v="03-04"/>
    <x v="4"/>
    <n v="7642"/>
    <n v="56"/>
    <n v="10"/>
    <n v="5"/>
    <n v="7703"/>
    <n v="8.5680903544073737E-3"/>
    <n v="7.2698948461638324E-3"/>
    <n v="1.2981955082435415E-3"/>
  </r>
  <r>
    <x v="4"/>
    <s v="0271-01-000"/>
    <x v="21"/>
    <x v="1"/>
    <s v="04-05"/>
    <x v="0"/>
    <n v="98"/>
    <m/>
    <m/>
    <m/>
    <n v="98"/>
    <n v="0"/>
    <n v="0"/>
    <n v="0"/>
  </r>
  <r>
    <x v="4"/>
    <s v="0271-01-000"/>
    <x v="21"/>
    <x v="1"/>
    <s v="04-05"/>
    <x v="1"/>
    <n v="912"/>
    <n v="14"/>
    <m/>
    <m/>
    <n v="926"/>
    <n v="1.511879049676026E-2"/>
    <n v="1.511879049676026E-2"/>
    <n v="0"/>
  </r>
  <r>
    <x v="4"/>
    <s v="0271-01-000"/>
    <x v="21"/>
    <x v="1"/>
    <s v="04-05"/>
    <x v="2"/>
    <n v="1367"/>
    <n v="31"/>
    <n v="7"/>
    <m/>
    <n v="1405"/>
    <n v="2.7046263345195731E-2"/>
    <n v="2.206405693950178E-2"/>
    <n v="4.9822064056939501E-3"/>
  </r>
  <r>
    <x v="4"/>
    <s v="0271-01-000"/>
    <x v="21"/>
    <x v="1"/>
    <s v="04-05"/>
    <x v="3"/>
    <n v="774"/>
    <n v="13"/>
    <m/>
    <m/>
    <n v="787"/>
    <n v="1.6518424396442185E-2"/>
    <n v="1.6518424396442185E-2"/>
    <n v="0"/>
  </r>
  <r>
    <x v="4"/>
    <s v="0271-01-000"/>
    <x v="21"/>
    <x v="1"/>
    <s v="04-05"/>
    <x v="4"/>
    <n v="7381"/>
    <n v="70"/>
    <n v="40"/>
    <n v="3"/>
    <n v="7488"/>
    <n v="1.469017094017094E-2"/>
    <n v="9.348290598290598E-3"/>
    <n v="5.341880341880342E-3"/>
  </r>
  <r>
    <x v="5"/>
    <s v="0271-01-000"/>
    <x v="21"/>
    <x v="1"/>
    <s v="05-06"/>
    <x v="0"/>
    <n v="108"/>
    <m/>
    <m/>
    <m/>
    <n v="108"/>
    <n v="0"/>
    <n v="0"/>
    <n v="0"/>
  </r>
  <r>
    <x v="5"/>
    <s v="0271-01-000"/>
    <x v="21"/>
    <x v="1"/>
    <s v="05-06"/>
    <x v="1"/>
    <n v="919"/>
    <n v="16"/>
    <m/>
    <m/>
    <n v="935"/>
    <n v="1.7112299465240642E-2"/>
    <n v="1.7112299465240642E-2"/>
    <n v="0"/>
  </r>
  <r>
    <x v="5"/>
    <s v="0271-01-000"/>
    <x v="21"/>
    <x v="1"/>
    <s v="05-06"/>
    <x v="2"/>
    <n v="1474"/>
    <n v="27"/>
    <n v="15"/>
    <m/>
    <n v="1516"/>
    <n v="2.7704485488126648E-2"/>
    <n v="1.7810026385224276E-2"/>
    <n v="9.8944591029023754E-3"/>
  </r>
  <r>
    <x v="5"/>
    <s v="0271-01-000"/>
    <x v="21"/>
    <x v="1"/>
    <s v="05-06"/>
    <x v="3"/>
    <n v="896"/>
    <n v="11"/>
    <n v="3"/>
    <m/>
    <n v="910"/>
    <n v="1.5384615384615385E-2"/>
    <n v="1.2087912087912088E-2"/>
    <n v="3.2967032967032967E-3"/>
  </r>
  <r>
    <x v="5"/>
    <s v="0271-01-000"/>
    <x v="21"/>
    <x v="1"/>
    <s v="05-06"/>
    <x v="4"/>
    <n v="7272"/>
    <n v="88"/>
    <n v="50"/>
    <m/>
    <n v="7410"/>
    <n v="1.862348178137652E-2"/>
    <n v="1.1875843454790824E-2"/>
    <n v="6.7476383265856954E-3"/>
  </r>
  <r>
    <x v="6"/>
    <s v="0271-01-000"/>
    <x v="21"/>
    <x v="1"/>
    <s v="06-07"/>
    <x v="0"/>
    <n v="96"/>
    <m/>
    <m/>
    <m/>
    <n v="96"/>
    <n v="0"/>
    <n v="0"/>
    <n v="0"/>
  </r>
  <r>
    <x v="6"/>
    <s v="0271-01-000"/>
    <x v="21"/>
    <x v="1"/>
    <s v="06-07"/>
    <x v="1"/>
    <n v="957"/>
    <n v="16"/>
    <m/>
    <m/>
    <n v="973"/>
    <n v="1.644398766700925E-2"/>
    <n v="1.644398766700925E-2"/>
    <n v="0"/>
  </r>
  <r>
    <x v="6"/>
    <s v="0271-01-000"/>
    <x v="21"/>
    <x v="1"/>
    <s v="06-07"/>
    <x v="2"/>
    <n v="1509"/>
    <n v="36"/>
    <n v="39"/>
    <n v="3"/>
    <n v="1581"/>
    <n v="4.743833017077799E-2"/>
    <n v="2.2770398481973434E-2"/>
    <n v="2.4667931688804556E-2"/>
  </r>
  <r>
    <x v="6"/>
    <s v="0271-01-000"/>
    <x v="21"/>
    <x v="1"/>
    <s v="06-07"/>
    <x v="3"/>
    <n v="1006"/>
    <n v="20"/>
    <n v="35"/>
    <m/>
    <n v="1061"/>
    <n v="5.1837888784165884E-2"/>
    <n v="1.8850141376060319E-2"/>
    <n v="3.2987747408105561E-2"/>
  </r>
  <r>
    <x v="6"/>
    <s v="0271-01-000"/>
    <x v="21"/>
    <x v="1"/>
    <s v="06-07"/>
    <x v="4"/>
    <n v="6922"/>
    <n v="73"/>
    <n v="125"/>
    <n v="33"/>
    <n v="7087"/>
    <n v="2.7938478905037391E-2"/>
    <n v="1.0300550303372373E-2"/>
    <n v="1.7637928601665021E-2"/>
  </r>
  <r>
    <x v="7"/>
    <s v="0271-01-000"/>
    <x v="21"/>
    <x v="1"/>
    <s v="07-08"/>
    <x v="0"/>
    <n v="100"/>
    <m/>
    <m/>
    <m/>
    <n v="100"/>
    <n v="0"/>
    <n v="0"/>
    <n v="0"/>
  </r>
  <r>
    <x v="7"/>
    <s v="0271-01-000"/>
    <x v="21"/>
    <x v="1"/>
    <s v="07-08"/>
    <x v="1"/>
    <n v="998"/>
    <n v="19"/>
    <n v="7"/>
    <n v="4"/>
    <n v="1020"/>
    <n v="2.5490196078431372E-2"/>
    <n v="1.8627450980392157E-2"/>
    <n v="6.8627450980392156E-3"/>
  </r>
  <r>
    <x v="7"/>
    <s v="0271-01-000"/>
    <x v="21"/>
    <x v="1"/>
    <s v="07-08"/>
    <x v="2"/>
    <n v="1557"/>
    <n v="51"/>
    <n v="45"/>
    <n v="3"/>
    <n v="1650"/>
    <n v="5.8181818181818182E-2"/>
    <n v="3.090909090909091E-2"/>
    <n v="2.7272727272727271E-2"/>
  </r>
  <r>
    <x v="7"/>
    <s v="0271-01-000"/>
    <x v="21"/>
    <x v="1"/>
    <s v="07-08"/>
    <x v="3"/>
    <n v="1065"/>
    <n v="19"/>
    <n v="44"/>
    <m/>
    <n v="1128"/>
    <n v="5.5851063829787231E-2"/>
    <n v="1.6843971631205674E-2"/>
    <n v="3.9007092198581561E-2"/>
  </r>
  <r>
    <x v="7"/>
    <s v="0271-01-000"/>
    <x v="21"/>
    <x v="1"/>
    <s v="07-08"/>
    <x v="4"/>
    <n v="6712"/>
    <n v="80"/>
    <n v="127"/>
    <n v="55"/>
    <n v="6864"/>
    <n v="3.0157342657342656E-2"/>
    <n v="1.1655011655011656E-2"/>
    <n v="1.8502331002331004E-2"/>
  </r>
  <r>
    <x v="8"/>
    <s v="0271-01-000"/>
    <x v="21"/>
    <x v="1"/>
    <s v="08-09"/>
    <x v="0"/>
    <n v="111"/>
    <m/>
    <m/>
    <m/>
    <n v="111"/>
    <n v="0"/>
    <n v="0"/>
    <n v="0"/>
  </r>
  <r>
    <x v="8"/>
    <s v="0271-01-000"/>
    <x v="21"/>
    <x v="1"/>
    <s v="08-09"/>
    <x v="1"/>
    <n v="1023"/>
    <n v="21"/>
    <n v="6"/>
    <n v="3"/>
    <n v="1047"/>
    <n v="2.5787965616045846E-2"/>
    <n v="2.0057306590257881E-2"/>
    <n v="5.7306590257879654E-3"/>
  </r>
  <r>
    <x v="8"/>
    <s v="0271-01-000"/>
    <x v="21"/>
    <x v="1"/>
    <s v="08-09"/>
    <x v="2"/>
    <n v="1653"/>
    <n v="53"/>
    <n v="54"/>
    <m/>
    <n v="1760"/>
    <n v="6.0795454545454548E-2"/>
    <n v="3.0113636363636363E-2"/>
    <n v="3.0681818181818182E-2"/>
  </r>
  <r>
    <x v="8"/>
    <s v="0271-01-000"/>
    <x v="21"/>
    <x v="1"/>
    <s v="08-09"/>
    <x v="3"/>
    <n v="1124"/>
    <n v="14"/>
    <n v="46"/>
    <m/>
    <n v="1184"/>
    <n v="5.0675675675675678E-2"/>
    <n v="1.1824324324324325E-2"/>
    <n v="3.885135135135135E-2"/>
  </r>
  <r>
    <x v="8"/>
    <s v="0271-01-000"/>
    <x v="21"/>
    <x v="1"/>
    <s v="08-09"/>
    <x v="4"/>
    <n v="6495"/>
    <n v="108"/>
    <n v="178"/>
    <n v="37"/>
    <n v="6744"/>
    <n v="4.2408066429418745E-2"/>
    <n v="1.601423487544484E-2"/>
    <n v="2.6393831553973901E-2"/>
  </r>
  <r>
    <x v="9"/>
    <s v="0271-01-000"/>
    <x v="21"/>
    <x v="1"/>
    <s v="09-10"/>
    <x v="0"/>
    <n v="108"/>
    <m/>
    <m/>
    <m/>
    <n v="108"/>
    <n v="0"/>
    <n v="0"/>
    <n v="0"/>
  </r>
  <r>
    <x v="9"/>
    <s v="0271-01-000"/>
    <x v="21"/>
    <x v="1"/>
    <s v="09-10"/>
    <x v="1"/>
    <n v="1038"/>
    <n v="23"/>
    <n v="7"/>
    <n v="30"/>
    <n v="1038"/>
    <n v="2.8901734104046242E-2"/>
    <n v="2.2157996146435453E-2"/>
    <n v="6.7437379576107898E-3"/>
  </r>
  <r>
    <x v="9"/>
    <s v="0271-01-000"/>
    <x v="21"/>
    <x v="1"/>
    <s v="09-10"/>
    <x v="2"/>
    <n v="1722"/>
    <n v="55"/>
    <n v="68"/>
    <n v="17"/>
    <n v="1828"/>
    <n v="6.7286652078774614E-2"/>
    <n v="3.0087527352297593E-2"/>
    <n v="3.7199124726477024E-2"/>
  </r>
  <r>
    <x v="9"/>
    <s v="0271-01-000"/>
    <x v="21"/>
    <x v="1"/>
    <s v="09-10"/>
    <x v="3"/>
    <n v="1172"/>
    <n v="15"/>
    <n v="53"/>
    <n v="3"/>
    <n v="1237"/>
    <n v="5.4971705739692803E-2"/>
    <n v="1.2126111560226353E-2"/>
    <n v="4.2845594179466449E-2"/>
  </r>
  <r>
    <x v="9"/>
    <s v="0271-01-000"/>
    <x v="21"/>
    <x v="1"/>
    <s v="09-10"/>
    <x v="4"/>
    <n v="6224"/>
    <n v="124"/>
    <n v="212"/>
    <n v="100"/>
    <n v="6460"/>
    <n v="5.2012383900928792E-2"/>
    <n v="1.9195046439628483E-2"/>
    <n v="3.2817337461300312E-2"/>
  </r>
  <r>
    <x v="10"/>
    <s v="0271-01-000"/>
    <x v="21"/>
    <x v="1"/>
    <s v="10-11"/>
    <x v="0"/>
    <n v="105"/>
    <m/>
    <m/>
    <m/>
    <n v="105"/>
    <n v="0"/>
    <n v="0"/>
    <n v="0"/>
  </r>
  <r>
    <x v="10"/>
    <s v="0271-01-000"/>
    <x v="21"/>
    <x v="1"/>
    <s v="10-11"/>
    <x v="1"/>
    <n v="1043"/>
    <n v="16"/>
    <n v="12"/>
    <n v="48"/>
    <n v="1023"/>
    <n v="2.7370478983382209E-2"/>
    <n v="1.5640273704789834E-2"/>
    <n v="1.1730205278592375E-2"/>
  </r>
  <r>
    <x v="10"/>
    <s v="0271-01-000"/>
    <x v="21"/>
    <x v="1"/>
    <s v="10-11"/>
    <x v="2"/>
    <n v="1856"/>
    <n v="79"/>
    <n v="68"/>
    <n v="87"/>
    <n v="1916"/>
    <n v="7.6722338204592899E-2"/>
    <n v="4.1231732776617951E-2"/>
    <n v="3.5490605427974949E-2"/>
  </r>
  <r>
    <x v="10"/>
    <s v="0271-01-000"/>
    <x v="21"/>
    <x v="1"/>
    <s v="10-11"/>
    <x v="3"/>
    <n v="1264"/>
    <n v="41"/>
    <n v="55"/>
    <n v="31"/>
    <n v="1329"/>
    <n v="7.2234762979683967E-2"/>
    <n v="3.0850263355906696E-2"/>
    <n v="4.1384499623777278E-2"/>
  </r>
  <r>
    <x v="10"/>
    <s v="0271-01-000"/>
    <x v="21"/>
    <x v="1"/>
    <s v="10-11"/>
    <x v="4"/>
    <n v="6089"/>
    <n v="133"/>
    <n v="244"/>
    <n v="242"/>
    <n v="6224"/>
    <n v="6.0571979434447303E-2"/>
    <n v="2.1368894601542416E-2"/>
    <n v="3.9203084832904883E-2"/>
  </r>
  <r>
    <x v="11"/>
    <s v="0271-01-000"/>
    <x v="21"/>
    <x v="1"/>
    <s v="11-12"/>
    <x v="0"/>
    <n v="116"/>
    <m/>
    <m/>
    <n v="3"/>
    <n v="113"/>
    <n v="0"/>
    <n v="0"/>
    <n v="0"/>
  </r>
  <r>
    <x v="11"/>
    <s v="0271-01-000"/>
    <x v="21"/>
    <x v="1"/>
    <s v="11-12"/>
    <x v="1"/>
    <n v="1043"/>
    <n v="24"/>
    <n v="19"/>
    <n v="51"/>
    <n v="1035"/>
    <n v="4.1545893719806763E-2"/>
    <n v="2.318840579710145E-2"/>
    <n v="1.8357487922705314E-2"/>
  </r>
  <r>
    <x v="11"/>
    <s v="0271-01-000"/>
    <x v="21"/>
    <x v="1"/>
    <s v="11-12"/>
    <x v="2"/>
    <n v="2019"/>
    <n v="90"/>
    <n v="82"/>
    <n v="123"/>
    <n v="2068"/>
    <n v="8.3172147001934232E-2"/>
    <n v="4.3520309477756286E-2"/>
    <n v="3.9651837524177946E-2"/>
  </r>
  <r>
    <x v="11"/>
    <s v="0271-01-000"/>
    <x v="21"/>
    <x v="1"/>
    <s v="11-12"/>
    <x v="3"/>
    <n v="1405"/>
    <n v="46"/>
    <n v="68"/>
    <n v="45"/>
    <n v="1474"/>
    <n v="7.7340569877883306E-2"/>
    <n v="3.1207598371777476E-2"/>
    <n v="4.6132971506105833E-2"/>
  </r>
  <r>
    <x v="11"/>
    <s v="0271-01-000"/>
    <x v="21"/>
    <x v="1"/>
    <s v="11-12"/>
    <x v="4"/>
    <n v="6039"/>
    <n v="157"/>
    <n v="249"/>
    <n v="254"/>
    <n v="6191"/>
    <n v="6.5579066386690352E-2"/>
    <n v="2.5359392666774349E-2"/>
    <n v="4.0219673719916006E-2"/>
  </r>
  <r>
    <x v="12"/>
    <s v="0271-01-000"/>
    <x v="21"/>
    <x v="1"/>
    <s v="12-13"/>
    <x v="0"/>
    <n v="131"/>
    <m/>
    <m/>
    <n v="10"/>
    <n v="121"/>
    <n v="0"/>
    <n v="0"/>
    <n v="0"/>
  </r>
  <r>
    <x v="12"/>
    <s v="0271-01-000"/>
    <x v="21"/>
    <x v="1"/>
    <s v="12-13"/>
    <x v="1"/>
    <n v="1047"/>
    <n v="28"/>
    <n v="13"/>
    <n v="46"/>
    <n v="1042"/>
    <n v="3.9347408829174667E-2"/>
    <n v="2.6871401151631478E-2"/>
    <n v="1.2476007677543186E-2"/>
  </r>
  <r>
    <x v="12"/>
    <s v="0271-01-000"/>
    <x v="21"/>
    <x v="1"/>
    <s v="12-13"/>
    <x v="2"/>
    <n v="1987"/>
    <n v="93"/>
    <n v="60"/>
    <n v="134"/>
    <n v="2006"/>
    <n v="7.6271186440677971E-2"/>
    <n v="4.6360917248255237E-2"/>
    <n v="2.991026919242273E-2"/>
  </r>
  <r>
    <x v="12"/>
    <s v="0271-01-000"/>
    <x v="21"/>
    <x v="1"/>
    <s v="12-13"/>
    <x v="3"/>
    <n v="1500"/>
    <n v="85"/>
    <n v="79"/>
    <n v="54"/>
    <n v="1610"/>
    <n v="0.10186335403726708"/>
    <n v="5.2795031055900624E-2"/>
    <n v="4.9068322981366458E-2"/>
  </r>
  <r>
    <x v="12"/>
    <s v="0271-01-000"/>
    <x v="21"/>
    <x v="1"/>
    <s v="12-13"/>
    <x v="4"/>
    <n v="5774"/>
    <n v="173"/>
    <n v="313"/>
    <n v="289"/>
    <n v="5971"/>
    <n v="8.1393401440294763E-2"/>
    <n v="2.897337129459052E-2"/>
    <n v="5.242003014570424E-2"/>
  </r>
  <r>
    <x v="13"/>
    <s v="0271-01-000"/>
    <x v="21"/>
    <x v="1"/>
    <s v="13-14"/>
    <x v="0"/>
    <n v="132"/>
    <m/>
    <m/>
    <n v="3"/>
    <n v="129"/>
    <n v="0"/>
    <n v="0"/>
    <n v="0"/>
  </r>
  <r>
    <x v="13"/>
    <s v="0271-01-000"/>
    <x v="21"/>
    <x v="1"/>
    <s v="13-14"/>
    <x v="1"/>
    <n v="1031"/>
    <n v="23"/>
    <n v="18"/>
    <n v="64"/>
    <n v="1008"/>
    <n v="4.0674603174603176E-2"/>
    <n v="2.2817460317460316E-2"/>
    <n v="1.7857142857142856E-2"/>
  </r>
  <r>
    <x v="13"/>
    <s v="0271-01-000"/>
    <x v="21"/>
    <x v="1"/>
    <s v="13-14"/>
    <x v="2"/>
    <n v="1959"/>
    <n v="89"/>
    <n v="90"/>
    <n v="145"/>
    <n v="1993"/>
    <n v="8.9814350225790263E-2"/>
    <n v="4.4656297039638734E-2"/>
    <n v="4.5158053186151528E-2"/>
  </r>
  <r>
    <x v="13"/>
    <s v="0271-01-000"/>
    <x v="21"/>
    <x v="1"/>
    <s v="13-14"/>
    <x v="3"/>
    <n v="1590"/>
    <n v="83"/>
    <n v="96"/>
    <n v="50"/>
    <n v="1719"/>
    <n v="0.10413030831879"/>
    <n v="4.8283885980221056E-2"/>
    <n v="5.5846422338568937E-2"/>
  </r>
  <r>
    <x v="13"/>
    <s v="0271-01-000"/>
    <x v="21"/>
    <x v="1"/>
    <s v="13-14"/>
    <x v="4"/>
    <n v="5618"/>
    <n v="186"/>
    <n v="372"/>
    <n v="315"/>
    <n v="5861"/>
    <n v="9.5205596314622082E-2"/>
    <n v="3.1735198771540692E-2"/>
    <n v="6.3470397543081383E-2"/>
  </r>
  <r>
    <x v="14"/>
    <s v="0271-01-000"/>
    <x v="21"/>
    <x v="1"/>
    <s v="14-15"/>
    <x v="0"/>
    <n v="149"/>
    <m/>
    <m/>
    <n v="12"/>
    <n v="137"/>
    <n v="0"/>
    <n v="0"/>
    <n v="0"/>
  </r>
  <r>
    <x v="14"/>
    <s v="0271-01-000"/>
    <x v="21"/>
    <x v="1"/>
    <s v="14-15"/>
    <x v="1"/>
    <n v="1018"/>
    <n v="38"/>
    <n v="28"/>
    <n v="57"/>
    <n v="1027"/>
    <n v="6.4264849074975663E-2"/>
    <n v="3.7000973709834468E-2"/>
    <n v="2.7263875365141188E-2"/>
  </r>
  <r>
    <x v="14"/>
    <s v="0271-01-000"/>
    <x v="21"/>
    <x v="1"/>
    <s v="14-15"/>
    <x v="2"/>
    <n v="1984"/>
    <n v="87"/>
    <n v="111"/>
    <n v="135"/>
    <n v="2047"/>
    <n v="9.6726917440156324E-2"/>
    <n v="4.2501221299462627E-2"/>
    <n v="5.4225696140693697E-2"/>
  </r>
  <r>
    <x v="14"/>
    <s v="0271-01-000"/>
    <x v="21"/>
    <x v="1"/>
    <s v="14-15"/>
    <x v="3"/>
    <n v="1662"/>
    <n v="121"/>
    <n v="125"/>
    <n v="77"/>
    <n v="1831"/>
    <n v="0.13435281267067176"/>
    <n v="6.6084107045330423E-2"/>
    <n v="6.8268705625341347E-2"/>
  </r>
  <r>
    <x v="14"/>
    <s v="0271-01-000"/>
    <x v="21"/>
    <x v="1"/>
    <s v="14-15"/>
    <x v="4"/>
    <n v="5502"/>
    <n v="214"/>
    <n v="394"/>
    <n v="317"/>
    <n v="5793"/>
    <n v="0.10495425513550838"/>
    <n v="3.6941135853616434E-2"/>
    <n v="6.8013119281891937E-2"/>
  </r>
  <r>
    <x v="15"/>
    <s v="0271-01-000"/>
    <x v="21"/>
    <x v="1"/>
    <s v="15-16"/>
    <x v="0"/>
    <n v="157"/>
    <n v="3"/>
    <m/>
    <n v="17"/>
    <n v="143"/>
    <n v="2.097902097902098E-2"/>
    <n v="2.097902097902098E-2"/>
    <n v="0"/>
  </r>
  <r>
    <x v="15"/>
    <s v="0271-01-000"/>
    <x v="21"/>
    <x v="1"/>
    <s v="15-16"/>
    <x v="1"/>
    <n v="990"/>
    <n v="35"/>
    <n v="27"/>
    <n v="63"/>
    <n v="989"/>
    <n v="6.2689585439838214E-2"/>
    <n v="3.5389282103134481E-2"/>
    <n v="2.7300303336703743E-2"/>
  </r>
  <r>
    <x v="15"/>
    <s v="0271-01-000"/>
    <x v="21"/>
    <x v="1"/>
    <s v="15-16"/>
    <x v="2"/>
    <n v="2065"/>
    <n v="94"/>
    <n v="109"/>
    <n v="151"/>
    <n v="2117"/>
    <n v="9.5890410958904104E-2"/>
    <n v="4.4402456306093525E-2"/>
    <n v="5.1487954652810579E-2"/>
  </r>
  <r>
    <x v="15"/>
    <s v="0271-01-000"/>
    <x v="21"/>
    <x v="1"/>
    <s v="15-16"/>
    <x v="3"/>
    <n v="1741"/>
    <n v="131"/>
    <n v="110"/>
    <n v="87"/>
    <n v="1895"/>
    <n v="0.12717678100263852"/>
    <n v="6.9129287598944586E-2"/>
    <n v="5.8047493403693931E-2"/>
  </r>
  <r>
    <x v="15"/>
    <s v="0271-01-000"/>
    <x v="21"/>
    <x v="1"/>
    <s v="15-16"/>
    <x v="4"/>
    <n v="5446"/>
    <n v="210"/>
    <n v="387"/>
    <n v="334"/>
    <n v="5709"/>
    <n v="0.1045717288491855"/>
    <n v="3.678402522333158E-2"/>
    <n v="6.7787703625853915E-2"/>
  </r>
  <r>
    <x v="16"/>
    <s v="0271-01-000"/>
    <x v="21"/>
    <x v="1"/>
    <s v="16-17"/>
    <x v="0"/>
    <n v="171"/>
    <n v="3"/>
    <m/>
    <n v="18"/>
    <n v="156"/>
    <n v="1.9230769230769232E-2"/>
    <n v="1.9230769230769232E-2"/>
    <n v="0"/>
  </r>
  <r>
    <x v="16"/>
    <s v="0271-01-000"/>
    <x v="21"/>
    <x v="1"/>
    <s v="16-17"/>
    <x v="1"/>
    <n v="1007"/>
    <n v="41"/>
    <n v="41"/>
    <n v="62"/>
    <n v="1027"/>
    <n v="7.9844206426484904E-2"/>
    <n v="3.9922103213242452E-2"/>
    <n v="3.9922103213242452E-2"/>
  </r>
  <r>
    <x v="16"/>
    <s v="0271-01-000"/>
    <x v="21"/>
    <x v="1"/>
    <s v="16-17"/>
    <x v="2"/>
    <n v="2199"/>
    <n v="89"/>
    <n v="118"/>
    <n v="183"/>
    <n v="2223"/>
    <n v="9.3117408906882596E-2"/>
    <n v="4.003598740440846E-2"/>
    <n v="5.3081421502474135E-2"/>
  </r>
  <r>
    <x v="16"/>
    <s v="0271-01-000"/>
    <x v="21"/>
    <x v="1"/>
    <s v="16-17"/>
    <x v="3"/>
    <n v="1868"/>
    <n v="132"/>
    <n v="120"/>
    <n v="70"/>
    <n v="2050"/>
    <n v="0.12292682926829268"/>
    <n v="6.4390243902439026E-2"/>
    <n v="5.8536585365853662E-2"/>
  </r>
  <r>
    <x v="16"/>
    <s v="0271-01-000"/>
    <x v="21"/>
    <x v="1"/>
    <s v="16-17"/>
    <x v="4"/>
    <n v="5400"/>
    <n v="213"/>
    <n v="430"/>
    <n v="345"/>
    <n v="5698"/>
    <n v="0.11284661284661285"/>
    <n v="3.7381537381537384E-2"/>
    <n v="7.5465075465075471E-2"/>
  </r>
  <r>
    <x v="17"/>
    <s v="0271-01-000"/>
    <x v="21"/>
    <x v="1"/>
    <s v="99-00"/>
    <x v="0"/>
    <n v="98"/>
    <m/>
    <m/>
    <m/>
    <n v="98"/>
    <n v="0"/>
    <n v="0"/>
    <n v="0"/>
  </r>
  <r>
    <x v="17"/>
    <s v="0271-01-000"/>
    <x v="21"/>
    <x v="1"/>
    <s v="99-00"/>
    <x v="1"/>
    <n v="911"/>
    <n v="4"/>
    <m/>
    <m/>
    <n v="915"/>
    <n v="4.3715846994535519E-3"/>
    <n v="4.3715846994535519E-3"/>
    <n v="0"/>
  </r>
  <r>
    <x v="17"/>
    <s v="0271-01-000"/>
    <x v="21"/>
    <x v="1"/>
    <s v="99-00"/>
    <x v="2"/>
    <n v="846"/>
    <m/>
    <m/>
    <n v="10"/>
    <n v="836"/>
    <n v="0"/>
    <n v="0"/>
    <n v="0"/>
  </r>
  <r>
    <x v="17"/>
    <s v="0271-01-000"/>
    <x v="21"/>
    <x v="1"/>
    <s v="99-00"/>
    <x v="3"/>
    <n v="414"/>
    <m/>
    <m/>
    <m/>
    <n v="414"/>
    <n v="0"/>
    <n v="0"/>
    <n v="0"/>
  </r>
  <r>
    <x v="17"/>
    <s v="0271-01-000"/>
    <x v="21"/>
    <x v="1"/>
    <s v="99-00"/>
    <x v="4"/>
    <n v="8791"/>
    <n v="25"/>
    <n v="7"/>
    <n v="9"/>
    <n v="8814"/>
    <n v="3.6305877013841615E-3"/>
    <n v="2.8363966417063761E-3"/>
    <n v="7.9419105967778536E-4"/>
  </r>
  <r>
    <x v="0"/>
    <s v="0272-01-000"/>
    <x v="22"/>
    <x v="1"/>
    <s v="00-01"/>
    <x v="0"/>
    <n v="51"/>
    <m/>
    <m/>
    <m/>
    <n v="51"/>
    <n v="0"/>
    <n v="0"/>
    <n v="0"/>
  </r>
  <r>
    <x v="0"/>
    <s v="0272-01-000"/>
    <x v="22"/>
    <x v="1"/>
    <s v="00-01"/>
    <x v="1"/>
    <n v="514"/>
    <m/>
    <m/>
    <n v="3"/>
    <n v="511"/>
    <n v="0"/>
    <n v="0"/>
    <n v="0"/>
  </r>
  <r>
    <x v="0"/>
    <s v="0272-01-000"/>
    <x v="22"/>
    <x v="1"/>
    <s v="00-01"/>
    <x v="2"/>
    <n v="359"/>
    <m/>
    <n v="7"/>
    <n v="5"/>
    <n v="361"/>
    <n v="1.9390581717451522E-2"/>
    <n v="0"/>
    <n v="1.9390581717451522E-2"/>
  </r>
  <r>
    <x v="0"/>
    <s v="0272-01-000"/>
    <x v="22"/>
    <x v="1"/>
    <s v="00-01"/>
    <x v="3"/>
    <n v="117"/>
    <m/>
    <m/>
    <m/>
    <n v="117"/>
    <n v="0"/>
    <n v="0"/>
    <n v="0"/>
  </r>
  <r>
    <x v="0"/>
    <s v="0272-01-000"/>
    <x v="22"/>
    <x v="1"/>
    <s v="00-01"/>
    <x v="4"/>
    <n v="9376"/>
    <n v="57"/>
    <m/>
    <n v="139"/>
    <n v="9294"/>
    <n v="6.1329890251775338E-3"/>
    <n v="6.1329890251775338E-3"/>
    <n v="0"/>
  </r>
  <r>
    <x v="1"/>
    <s v="0272-01-000"/>
    <x v="22"/>
    <x v="1"/>
    <s v="01-02"/>
    <x v="0"/>
    <n v="96"/>
    <m/>
    <m/>
    <m/>
    <n v="96"/>
    <n v="0"/>
    <n v="0"/>
    <n v="0"/>
  </r>
  <r>
    <x v="1"/>
    <s v="0272-01-000"/>
    <x v="22"/>
    <x v="1"/>
    <s v="01-02"/>
    <x v="1"/>
    <n v="523"/>
    <m/>
    <m/>
    <n v="6"/>
    <n v="517"/>
    <n v="0"/>
    <n v="0"/>
    <n v="0"/>
  </r>
  <r>
    <x v="1"/>
    <s v="0272-01-000"/>
    <x v="22"/>
    <x v="1"/>
    <s v="01-02"/>
    <x v="2"/>
    <n v="421"/>
    <m/>
    <m/>
    <n v="6"/>
    <n v="415"/>
    <n v="0"/>
    <n v="0"/>
    <n v="0"/>
  </r>
  <r>
    <x v="1"/>
    <s v="0272-01-000"/>
    <x v="22"/>
    <x v="1"/>
    <s v="01-02"/>
    <x v="3"/>
    <n v="107"/>
    <m/>
    <m/>
    <m/>
    <n v="107"/>
    <n v="0"/>
    <n v="0"/>
    <n v="0"/>
  </r>
  <r>
    <x v="1"/>
    <s v="0272-01-000"/>
    <x v="22"/>
    <x v="1"/>
    <s v="01-02"/>
    <x v="4"/>
    <n v="9330"/>
    <n v="59"/>
    <n v="4"/>
    <n v="163"/>
    <n v="9230"/>
    <n v="6.8255687973997831E-3"/>
    <n v="6.3921993499458287E-3"/>
    <n v="4.3336944745395449E-4"/>
  </r>
  <r>
    <x v="2"/>
    <s v="0272-01-000"/>
    <x v="22"/>
    <x v="1"/>
    <s v="02-03"/>
    <x v="0"/>
    <n v="102"/>
    <m/>
    <m/>
    <m/>
    <n v="102"/>
    <n v="0"/>
    <n v="0"/>
    <n v="0"/>
  </r>
  <r>
    <x v="2"/>
    <s v="0272-01-000"/>
    <x v="22"/>
    <x v="1"/>
    <s v="02-03"/>
    <x v="1"/>
    <n v="573"/>
    <n v="3"/>
    <m/>
    <n v="3"/>
    <n v="573"/>
    <n v="5.235602094240838E-3"/>
    <n v="5.235602094240838E-3"/>
    <n v="0"/>
  </r>
  <r>
    <x v="2"/>
    <s v="0272-01-000"/>
    <x v="22"/>
    <x v="1"/>
    <s v="02-03"/>
    <x v="2"/>
    <n v="478"/>
    <n v="4"/>
    <m/>
    <m/>
    <n v="482"/>
    <n v="8.2987551867219917E-3"/>
    <n v="8.2987551867219917E-3"/>
    <n v="0"/>
  </r>
  <r>
    <x v="2"/>
    <s v="0272-01-000"/>
    <x v="22"/>
    <x v="1"/>
    <s v="02-03"/>
    <x v="3"/>
    <n v="113"/>
    <m/>
    <m/>
    <n v="3"/>
    <n v="110"/>
    <n v="0"/>
    <n v="0"/>
    <n v="0"/>
  </r>
  <r>
    <x v="2"/>
    <s v="0272-01-000"/>
    <x v="22"/>
    <x v="1"/>
    <s v="02-03"/>
    <x v="4"/>
    <n v="9175"/>
    <n v="79"/>
    <n v="4"/>
    <n v="169"/>
    <n v="9089"/>
    <n v="9.1319177027175714E-3"/>
    <n v="8.6918252833094942E-3"/>
    <n v="4.4009241940807571E-4"/>
  </r>
  <r>
    <x v="3"/>
    <s v="0272-01-000"/>
    <x v="22"/>
    <x v="1"/>
    <s v="03-04"/>
    <x v="0"/>
    <n v="102"/>
    <m/>
    <m/>
    <m/>
    <n v="102"/>
    <n v="0"/>
    <n v="0"/>
    <n v="0"/>
  </r>
  <r>
    <x v="3"/>
    <s v="0272-01-000"/>
    <x v="22"/>
    <x v="1"/>
    <s v="03-04"/>
    <x v="1"/>
    <n v="641"/>
    <n v="10"/>
    <n v="4"/>
    <m/>
    <n v="655"/>
    <n v="2.1374045801526718E-2"/>
    <n v="1.5267175572519083E-2"/>
    <n v="6.1068702290076335E-3"/>
  </r>
  <r>
    <x v="3"/>
    <s v="0272-01-000"/>
    <x v="22"/>
    <x v="1"/>
    <s v="03-04"/>
    <x v="2"/>
    <n v="565"/>
    <n v="8"/>
    <n v="8"/>
    <m/>
    <n v="581"/>
    <n v="2.7538726333907058E-2"/>
    <n v="1.3769363166953529E-2"/>
    <n v="1.3769363166953529E-2"/>
  </r>
  <r>
    <x v="3"/>
    <s v="0272-01-000"/>
    <x v="22"/>
    <x v="1"/>
    <s v="03-04"/>
    <x v="3"/>
    <n v="130"/>
    <m/>
    <m/>
    <m/>
    <n v="130"/>
    <n v="0"/>
    <n v="0"/>
    <n v="0"/>
  </r>
  <r>
    <x v="3"/>
    <s v="0272-01-000"/>
    <x v="22"/>
    <x v="1"/>
    <s v="03-04"/>
    <x v="4"/>
    <n v="8888"/>
    <n v="105"/>
    <n v="7"/>
    <n v="135"/>
    <n v="8865"/>
    <n v="1.2633953750705021E-2"/>
    <n v="1.1844331641285956E-2"/>
    <n v="7.8962210941906379E-4"/>
  </r>
  <r>
    <x v="4"/>
    <s v="0272-01-000"/>
    <x v="22"/>
    <x v="1"/>
    <s v="04-05"/>
    <x v="0"/>
    <n v="52"/>
    <m/>
    <m/>
    <m/>
    <n v="52"/>
    <n v="0"/>
    <n v="0"/>
    <n v="0"/>
  </r>
  <r>
    <x v="4"/>
    <s v="0272-01-000"/>
    <x v="22"/>
    <x v="1"/>
    <s v="04-05"/>
    <x v="1"/>
    <n v="695"/>
    <n v="12"/>
    <n v="5"/>
    <n v="4"/>
    <n v="708"/>
    <n v="2.4011299435028249E-2"/>
    <n v="1.6949152542372881E-2"/>
    <n v="7.0621468926553672E-3"/>
  </r>
  <r>
    <x v="4"/>
    <s v="0272-01-000"/>
    <x v="22"/>
    <x v="1"/>
    <s v="04-05"/>
    <x v="2"/>
    <n v="663"/>
    <n v="17"/>
    <n v="3"/>
    <n v="3"/>
    <n v="680"/>
    <n v="2.9411764705882353E-2"/>
    <n v="2.5000000000000001E-2"/>
    <n v="4.4117647058823529E-3"/>
  </r>
  <r>
    <x v="4"/>
    <s v="0272-01-000"/>
    <x v="22"/>
    <x v="1"/>
    <s v="04-05"/>
    <x v="3"/>
    <n v="201"/>
    <m/>
    <m/>
    <m/>
    <n v="201"/>
    <n v="0"/>
    <n v="0"/>
    <n v="0"/>
  </r>
  <r>
    <x v="4"/>
    <s v="0272-01-000"/>
    <x v="22"/>
    <x v="1"/>
    <s v="04-05"/>
    <x v="4"/>
    <n v="8513"/>
    <n v="132"/>
    <n v="29"/>
    <n v="129"/>
    <n v="8545"/>
    <n v="1.8841427735517845E-2"/>
    <n v="1.5447630193095377E-2"/>
    <n v="3.3937975424224694E-3"/>
  </r>
  <r>
    <x v="5"/>
    <s v="0272-01-000"/>
    <x v="22"/>
    <x v="1"/>
    <s v="05-06"/>
    <x v="0"/>
    <n v="48"/>
    <m/>
    <m/>
    <m/>
    <n v="48"/>
    <n v="0"/>
    <n v="0"/>
    <n v="0"/>
  </r>
  <r>
    <x v="5"/>
    <s v="0272-01-000"/>
    <x v="22"/>
    <x v="1"/>
    <s v="05-06"/>
    <x v="1"/>
    <n v="747"/>
    <n v="18"/>
    <m/>
    <n v="12"/>
    <n v="753"/>
    <n v="2.3904382470119521E-2"/>
    <n v="2.3904382470119521E-2"/>
    <n v="0"/>
  </r>
  <r>
    <x v="5"/>
    <s v="0272-01-000"/>
    <x v="22"/>
    <x v="1"/>
    <s v="05-06"/>
    <x v="2"/>
    <n v="769"/>
    <n v="18"/>
    <n v="14"/>
    <n v="12"/>
    <n v="789"/>
    <n v="4.0557667934093787E-2"/>
    <n v="2.2813688212927757E-2"/>
    <n v="1.7743979721166033E-2"/>
  </r>
  <r>
    <x v="5"/>
    <s v="0272-01-000"/>
    <x v="22"/>
    <x v="1"/>
    <s v="05-06"/>
    <x v="3"/>
    <n v="236"/>
    <m/>
    <m/>
    <n v="3"/>
    <n v="233"/>
    <n v="0"/>
    <n v="0"/>
    <n v="0"/>
  </r>
  <r>
    <x v="5"/>
    <s v="0272-01-000"/>
    <x v="22"/>
    <x v="1"/>
    <s v="05-06"/>
    <x v="4"/>
    <n v="8186"/>
    <n v="143"/>
    <n v="47"/>
    <n v="122"/>
    <n v="8254"/>
    <n v="2.301914223406833E-2"/>
    <n v="1.73249333656409E-2"/>
    <n v="5.694208868427429E-3"/>
  </r>
  <r>
    <x v="6"/>
    <s v="0272-01-000"/>
    <x v="22"/>
    <x v="1"/>
    <s v="06-07"/>
    <x v="0"/>
    <n v="27"/>
    <m/>
    <m/>
    <m/>
    <n v="27"/>
    <n v="0"/>
    <n v="0"/>
    <n v="0"/>
  </r>
  <r>
    <x v="6"/>
    <s v="0272-01-000"/>
    <x v="22"/>
    <x v="1"/>
    <s v="06-07"/>
    <x v="1"/>
    <n v="764"/>
    <n v="17"/>
    <m/>
    <n v="11"/>
    <n v="770"/>
    <n v="2.2077922077922078E-2"/>
    <n v="2.2077922077922078E-2"/>
    <n v="0"/>
  </r>
  <r>
    <x v="6"/>
    <s v="0272-01-000"/>
    <x v="22"/>
    <x v="1"/>
    <s v="06-07"/>
    <x v="2"/>
    <n v="894"/>
    <n v="20"/>
    <n v="14"/>
    <n v="18"/>
    <n v="910"/>
    <n v="3.7362637362637362E-2"/>
    <n v="2.197802197802198E-2"/>
    <n v="1.5384615384615385E-2"/>
  </r>
  <r>
    <x v="6"/>
    <s v="0272-01-000"/>
    <x v="22"/>
    <x v="1"/>
    <s v="06-07"/>
    <x v="3"/>
    <n v="295"/>
    <n v="3"/>
    <m/>
    <n v="6"/>
    <n v="292"/>
    <n v="1.0273972602739725E-2"/>
    <n v="1.0273972602739725E-2"/>
    <n v="0"/>
  </r>
  <r>
    <x v="6"/>
    <s v="0272-01-000"/>
    <x v="22"/>
    <x v="1"/>
    <s v="06-07"/>
    <x v="4"/>
    <n v="7875"/>
    <n v="160"/>
    <n v="54"/>
    <n v="110"/>
    <n v="7979"/>
    <n v="2.6820403559343276E-2"/>
    <n v="2.0052638175209928E-2"/>
    <n v="6.7677653841333504E-3"/>
  </r>
  <r>
    <x v="7"/>
    <s v="0272-01-000"/>
    <x v="22"/>
    <x v="1"/>
    <s v="07-08"/>
    <x v="0"/>
    <n v="36"/>
    <m/>
    <m/>
    <m/>
    <n v="36"/>
    <n v="0"/>
    <n v="0"/>
    <n v="0"/>
  </r>
  <r>
    <x v="7"/>
    <s v="0272-01-000"/>
    <x v="22"/>
    <x v="1"/>
    <s v="07-08"/>
    <x v="1"/>
    <n v="855"/>
    <n v="19"/>
    <n v="4"/>
    <n v="14"/>
    <n v="864"/>
    <n v="2.6620370370370371E-2"/>
    <n v="2.1990740740740741E-2"/>
    <n v="4.6296296296296294E-3"/>
  </r>
  <r>
    <x v="7"/>
    <s v="0272-01-000"/>
    <x v="22"/>
    <x v="1"/>
    <s v="07-08"/>
    <x v="2"/>
    <n v="966"/>
    <n v="22"/>
    <n v="30"/>
    <n v="45"/>
    <n v="973"/>
    <n v="5.3442959917780058E-2"/>
    <n v="2.2610483042137718E-2"/>
    <n v="3.0832476875642344E-2"/>
  </r>
  <r>
    <x v="7"/>
    <s v="0272-01-000"/>
    <x v="22"/>
    <x v="1"/>
    <s v="07-08"/>
    <x v="3"/>
    <n v="325"/>
    <n v="8"/>
    <m/>
    <n v="21"/>
    <n v="312"/>
    <n v="2.564102564102564E-2"/>
    <n v="2.564102564102564E-2"/>
    <n v="0"/>
  </r>
  <r>
    <x v="7"/>
    <s v="0272-01-000"/>
    <x v="22"/>
    <x v="1"/>
    <s v="07-08"/>
    <x v="4"/>
    <n v="7724"/>
    <n v="173"/>
    <n v="65"/>
    <n v="183"/>
    <n v="7779"/>
    <n v="3.0595192184085358E-2"/>
    <n v="2.2239362385910785E-2"/>
    <n v="8.355829798174572E-3"/>
  </r>
  <r>
    <x v="8"/>
    <s v="0272-01-000"/>
    <x v="22"/>
    <x v="1"/>
    <s v="08-09"/>
    <x v="0"/>
    <n v="43"/>
    <m/>
    <m/>
    <n v="5"/>
    <n v="38"/>
    <n v="0"/>
    <n v="0"/>
    <n v="0"/>
  </r>
  <r>
    <x v="8"/>
    <s v="0272-01-000"/>
    <x v="22"/>
    <x v="1"/>
    <s v="08-09"/>
    <x v="1"/>
    <n v="926"/>
    <n v="33"/>
    <n v="7"/>
    <n v="24"/>
    <n v="942"/>
    <n v="4.2462845010615709E-2"/>
    <n v="3.5031847133757961E-2"/>
    <n v="7.4309978768577496E-3"/>
  </r>
  <r>
    <x v="8"/>
    <s v="0272-01-000"/>
    <x v="22"/>
    <x v="1"/>
    <s v="08-09"/>
    <x v="2"/>
    <n v="966"/>
    <n v="26"/>
    <n v="33"/>
    <n v="96"/>
    <n v="929"/>
    <n v="6.3509149623250813E-2"/>
    <n v="2.7987082884822389E-2"/>
    <n v="3.5522066738428421E-2"/>
  </r>
  <r>
    <x v="8"/>
    <s v="0272-01-000"/>
    <x v="22"/>
    <x v="1"/>
    <s v="08-09"/>
    <x v="3"/>
    <n v="351"/>
    <n v="11"/>
    <m/>
    <n v="24"/>
    <n v="338"/>
    <n v="3.2544378698224852E-2"/>
    <n v="3.2544378698224852E-2"/>
    <n v="0"/>
  </r>
  <r>
    <x v="8"/>
    <s v="0272-01-000"/>
    <x v="22"/>
    <x v="1"/>
    <s v="08-09"/>
    <x v="4"/>
    <n v="7549"/>
    <n v="188"/>
    <n v="72"/>
    <n v="263"/>
    <n v="7546"/>
    <n v="3.445534057778956E-2"/>
    <n v="2.4913861648555528E-2"/>
    <n v="9.5414789292340308E-3"/>
  </r>
  <r>
    <x v="9"/>
    <s v="0272-01-000"/>
    <x v="22"/>
    <x v="1"/>
    <s v="09-10"/>
    <x v="0"/>
    <n v="35"/>
    <m/>
    <m/>
    <n v="6"/>
    <n v="29"/>
    <n v="0"/>
    <n v="0"/>
    <n v="0"/>
  </r>
  <r>
    <x v="9"/>
    <s v="0272-01-000"/>
    <x v="22"/>
    <x v="1"/>
    <s v="09-10"/>
    <x v="1"/>
    <n v="994"/>
    <n v="49"/>
    <n v="5"/>
    <n v="33"/>
    <n v="1015"/>
    <n v="5.3201970443349754E-2"/>
    <n v="4.8275862068965517E-2"/>
    <n v="4.9261083743842365E-3"/>
  </r>
  <r>
    <x v="9"/>
    <s v="0272-01-000"/>
    <x v="22"/>
    <x v="1"/>
    <s v="09-10"/>
    <x v="2"/>
    <n v="1063"/>
    <n v="30"/>
    <n v="44"/>
    <n v="102"/>
    <n v="1035"/>
    <n v="7.1497584541062809E-2"/>
    <n v="2.8985507246376812E-2"/>
    <n v="4.2512077294685993E-2"/>
  </r>
  <r>
    <x v="9"/>
    <s v="0272-01-000"/>
    <x v="22"/>
    <x v="1"/>
    <s v="09-10"/>
    <x v="3"/>
    <n v="376"/>
    <n v="17"/>
    <n v="4"/>
    <n v="26"/>
    <n v="371"/>
    <n v="5.6603773584905662E-2"/>
    <n v="4.5822102425876012E-2"/>
    <n v="1.078167115902965E-2"/>
  </r>
  <r>
    <x v="9"/>
    <s v="0272-01-000"/>
    <x v="22"/>
    <x v="1"/>
    <s v="09-10"/>
    <x v="4"/>
    <n v="7357"/>
    <n v="216"/>
    <n v="80"/>
    <n v="270"/>
    <n v="7383"/>
    <n v="4.0092103480969796E-2"/>
    <n v="2.9256399837464444E-2"/>
    <n v="1.083570364350535E-2"/>
  </r>
  <r>
    <x v="10"/>
    <s v="0272-01-000"/>
    <x v="22"/>
    <x v="1"/>
    <s v="10-11"/>
    <x v="0"/>
    <n v="38"/>
    <m/>
    <m/>
    <m/>
    <n v="38"/>
    <n v="0"/>
    <n v="0"/>
    <n v="0"/>
  </r>
  <r>
    <x v="10"/>
    <s v="0272-01-000"/>
    <x v="22"/>
    <x v="1"/>
    <s v="10-11"/>
    <x v="1"/>
    <n v="1047"/>
    <n v="58"/>
    <n v="24"/>
    <n v="32"/>
    <n v="1097"/>
    <n v="7.4749316317228809E-2"/>
    <n v="5.2871467639015499E-2"/>
    <n v="2.187784867821331E-2"/>
  </r>
  <r>
    <x v="10"/>
    <s v="0272-01-000"/>
    <x v="22"/>
    <x v="1"/>
    <s v="10-11"/>
    <x v="2"/>
    <n v="1169"/>
    <n v="34"/>
    <n v="49"/>
    <n v="99"/>
    <n v="1153"/>
    <n v="7.1986123156981788E-2"/>
    <n v="2.9488291413703384E-2"/>
    <n v="4.2497831743278404E-2"/>
  </r>
  <r>
    <x v="10"/>
    <s v="0272-01-000"/>
    <x v="22"/>
    <x v="1"/>
    <s v="10-11"/>
    <x v="3"/>
    <n v="408"/>
    <n v="9"/>
    <m/>
    <n v="53"/>
    <n v="364"/>
    <n v="2.4725274725274724E-2"/>
    <n v="2.4725274725274724E-2"/>
    <n v="0"/>
  </r>
  <r>
    <x v="10"/>
    <s v="0272-01-000"/>
    <x v="22"/>
    <x v="1"/>
    <s v="10-11"/>
    <x v="4"/>
    <n v="7082"/>
    <n v="235"/>
    <n v="142"/>
    <n v="269"/>
    <n v="7190"/>
    <n v="5.243393602225313E-2"/>
    <n v="3.2684283727399163E-2"/>
    <n v="1.9749652294853964E-2"/>
  </r>
  <r>
    <x v="11"/>
    <s v="0272-01-000"/>
    <x v="22"/>
    <x v="1"/>
    <s v="11-12"/>
    <x v="0"/>
    <n v="36"/>
    <n v="4"/>
    <m/>
    <m/>
    <n v="40"/>
    <n v="0.1"/>
    <n v="0.1"/>
    <n v="0"/>
  </r>
  <r>
    <x v="11"/>
    <s v="0272-01-000"/>
    <x v="22"/>
    <x v="1"/>
    <s v="11-12"/>
    <x v="1"/>
    <n v="1040"/>
    <n v="81"/>
    <n v="53"/>
    <n v="31"/>
    <n v="1143"/>
    <n v="0.11723534558180228"/>
    <n v="7.0866141732283464E-2"/>
    <n v="4.6369203849518807E-2"/>
  </r>
  <r>
    <x v="11"/>
    <s v="0272-01-000"/>
    <x v="22"/>
    <x v="1"/>
    <s v="11-12"/>
    <x v="2"/>
    <n v="1156"/>
    <n v="41"/>
    <n v="55"/>
    <n v="103"/>
    <n v="1149"/>
    <n v="8.3550913838120106E-2"/>
    <n v="3.5683202785030461E-2"/>
    <n v="4.7867711053089644E-2"/>
  </r>
  <r>
    <x v="11"/>
    <s v="0272-01-000"/>
    <x v="22"/>
    <x v="1"/>
    <s v="11-12"/>
    <x v="3"/>
    <n v="413"/>
    <n v="17"/>
    <n v="5"/>
    <n v="49"/>
    <n v="386"/>
    <n v="5.6994818652849742E-2"/>
    <n v="4.4041450777202069E-2"/>
    <n v="1.2953367875647668E-2"/>
  </r>
  <r>
    <x v="11"/>
    <s v="0272-01-000"/>
    <x v="22"/>
    <x v="1"/>
    <s v="11-12"/>
    <x v="4"/>
    <n v="6763"/>
    <n v="321"/>
    <n v="197"/>
    <n v="298"/>
    <n v="6983"/>
    <n v="7.418015179722183E-2"/>
    <n v="4.5968781326077617E-2"/>
    <n v="2.8211370471144206E-2"/>
  </r>
  <r>
    <x v="12"/>
    <s v="0272-01-000"/>
    <x v="22"/>
    <x v="1"/>
    <s v="12-13"/>
    <x v="0"/>
    <n v="28"/>
    <n v="7"/>
    <m/>
    <m/>
    <n v="35"/>
    <n v="0.2"/>
    <n v="0.2"/>
    <n v="0"/>
  </r>
  <r>
    <x v="12"/>
    <s v="0272-01-000"/>
    <x v="22"/>
    <x v="1"/>
    <s v="12-13"/>
    <x v="1"/>
    <n v="1109"/>
    <n v="94"/>
    <n v="70"/>
    <n v="39"/>
    <n v="1234"/>
    <n v="0.13290113452188007"/>
    <n v="7.6175040518638576E-2"/>
    <n v="5.6726094003241488E-2"/>
  </r>
  <r>
    <x v="12"/>
    <s v="0272-01-000"/>
    <x v="22"/>
    <x v="1"/>
    <s v="12-13"/>
    <x v="2"/>
    <n v="1233"/>
    <n v="40"/>
    <n v="42"/>
    <n v="118"/>
    <n v="1197"/>
    <n v="6.850459482038429E-2"/>
    <n v="3.3416875522138678E-2"/>
    <n v="3.5087719298245612E-2"/>
  </r>
  <r>
    <x v="12"/>
    <s v="0272-01-000"/>
    <x v="22"/>
    <x v="1"/>
    <s v="12-13"/>
    <x v="3"/>
    <n v="445"/>
    <n v="23"/>
    <n v="5"/>
    <n v="52"/>
    <n v="421"/>
    <n v="6.6508313539192399E-2"/>
    <n v="5.4631828978622329E-2"/>
    <n v="1.1876484560570071E-2"/>
  </r>
  <r>
    <x v="12"/>
    <s v="0272-01-000"/>
    <x v="22"/>
    <x v="1"/>
    <s v="12-13"/>
    <x v="4"/>
    <n v="6454"/>
    <n v="382"/>
    <n v="205"/>
    <n v="314"/>
    <n v="6727"/>
    <n v="8.7260294336256872E-2"/>
    <n v="5.6786085922402259E-2"/>
    <n v="3.0474208413854616E-2"/>
  </r>
  <r>
    <x v="13"/>
    <s v="0272-01-000"/>
    <x v="22"/>
    <x v="1"/>
    <s v="13-14"/>
    <x v="0"/>
    <n v="37"/>
    <n v="4"/>
    <m/>
    <n v="9"/>
    <n v="32"/>
    <n v="0.125"/>
    <n v="0.125"/>
    <n v="0"/>
  </r>
  <r>
    <x v="13"/>
    <s v="0272-01-000"/>
    <x v="22"/>
    <x v="1"/>
    <s v="13-14"/>
    <x v="1"/>
    <n v="1170"/>
    <n v="119"/>
    <n v="117"/>
    <n v="52"/>
    <n v="1354"/>
    <n v="0.17429837518463812"/>
    <n v="8.7887740029542097E-2"/>
    <n v="8.6410635155096005E-2"/>
  </r>
  <r>
    <x v="13"/>
    <s v="0272-01-000"/>
    <x v="22"/>
    <x v="1"/>
    <s v="13-14"/>
    <x v="2"/>
    <n v="1256"/>
    <n v="44"/>
    <n v="47"/>
    <n v="125"/>
    <n v="1222"/>
    <n v="7.4468085106382975E-2"/>
    <n v="3.6006546644844518E-2"/>
    <n v="3.8461538461538464E-2"/>
  </r>
  <r>
    <x v="13"/>
    <s v="0272-01-000"/>
    <x v="22"/>
    <x v="1"/>
    <s v="13-14"/>
    <x v="3"/>
    <n v="464"/>
    <n v="25"/>
    <n v="5"/>
    <n v="57"/>
    <n v="437"/>
    <n v="6.8649885583524028E-2"/>
    <n v="5.7208237986270026E-2"/>
    <n v="1.1441647597254004E-2"/>
  </r>
  <r>
    <x v="13"/>
    <s v="0272-01-000"/>
    <x v="22"/>
    <x v="1"/>
    <s v="13-14"/>
    <x v="4"/>
    <n v="6225"/>
    <n v="428"/>
    <n v="171"/>
    <n v="337"/>
    <n v="6487"/>
    <n v="9.2338523200246644E-2"/>
    <n v="6.5978110066286413E-2"/>
    <n v="2.6360413133960228E-2"/>
  </r>
  <r>
    <x v="14"/>
    <s v="0272-01-000"/>
    <x v="22"/>
    <x v="1"/>
    <s v="14-15"/>
    <x v="0"/>
    <n v="46"/>
    <n v="5"/>
    <n v="4"/>
    <n v="13"/>
    <n v="42"/>
    <n v="0.21428571428571427"/>
    <n v="0.11904761904761904"/>
    <n v="9.5238095238095233E-2"/>
  </r>
  <r>
    <x v="14"/>
    <s v="0272-01-000"/>
    <x v="22"/>
    <x v="1"/>
    <s v="14-15"/>
    <x v="1"/>
    <n v="1231"/>
    <n v="139"/>
    <n v="134"/>
    <n v="51"/>
    <n v="1453"/>
    <n v="0.18788713007570543"/>
    <n v="9.5664143152099104E-2"/>
    <n v="9.2222986923606337E-2"/>
  </r>
  <r>
    <x v="14"/>
    <s v="0272-01-000"/>
    <x v="22"/>
    <x v="1"/>
    <s v="14-15"/>
    <x v="2"/>
    <n v="1266"/>
    <n v="43"/>
    <n v="38"/>
    <n v="143"/>
    <n v="1204"/>
    <n v="6.7275747508305644E-2"/>
    <n v="3.5714285714285712E-2"/>
    <n v="3.1561461794019932E-2"/>
  </r>
  <r>
    <x v="14"/>
    <s v="0272-01-000"/>
    <x v="22"/>
    <x v="1"/>
    <s v="14-15"/>
    <x v="3"/>
    <n v="480"/>
    <n v="24"/>
    <n v="8"/>
    <n v="60"/>
    <n v="452"/>
    <n v="7.0796460176991149E-2"/>
    <n v="5.3097345132743362E-2"/>
    <n v="1.7699115044247787E-2"/>
  </r>
  <r>
    <x v="14"/>
    <s v="0272-01-000"/>
    <x v="22"/>
    <x v="1"/>
    <s v="14-15"/>
    <x v="4"/>
    <n v="6074"/>
    <n v="471"/>
    <n v="180"/>
    <n v="343"/>
    <n v="6382"/>
    <n v="0.10200564086493262"/>
    <n v="7.380131620181761E-2"/>
    <n v="2.820432466311501E-2"/>
  </r>
  <r>
    <x v="15"/>
    <s v="0272-01-000"/>
    <x v="22"/>
    <x v="1"/>
    <s v="15-16"/>
    <x v="0"/>
    <n v="64"/>
    <n v="6"/>
    <n v="4"/>
    <n v="19"/>
    <n v="55"/>
    <n v="0.18181818181818182"/>
    <n v="0.10909090909090909"/>
    <n v="7.2727272727272724E-2"/>
  </r>
  <r>
    <x v="15"/>
    <s v="0272-01-000"/>
    <x v="22"/>
    <x v="1"/>
    <s v="15-16"/>
    <x v="1"/>
    <n v="1276"/>
    <n v="145"/>
    <n v="137"/>
    <n v="49"/>
    <n v="1509"/>
    <n v="0.18687872763419483"/>
    <n v="9.6090125911199475E-2"/>
    <n v="9.0788601722995355E-2"/>
  </r>
  <r>
    <x v="15"/>
    <s v="0272-01-000"/>
    <x v="22"/>
    <x v="1"/>
    <s v="15-16"/>
    <x v="2"/>
    <n v="1281"/>
    <n v="66"/>
    <n v="36"/>
    <n v="153"/>
    <n v="1230"/>
    <n v="8.2926829268292687E-2"/>
    <n v="5.3658536585365853E-2"/>
    <n v="2.9268292682926831E-2"/>
  </r>
  <r>
    <x v="15"/>
    <s v="0272-01-000"/>
    <x v="22"/>
    <x v="1"/>
    <s v="15-16"/>
    <x v="3"/>
    <n v="612"/>
    <n v="33"/>
    <n v="8"/>
    <n v="82"/>
    <n v="571"/>
    <n v="7.1803852889667244E-2"/>
    <n v="5.7793345008756568E-2"/>
    <n v="1.4010507880910683E-2"/>
  </r>
  <r>
    <x v="15"/>
    <s v="0272-01-000"/>
    <x v="22"/>
    <x v="1"/>
    <s v="15-16"/>
    <x v="4"/>
    <n v="5766"/>
    <n v="497"/>
    <n v="171"/>
    <n v="345"/>
    <n v="6089"/>
    <n v="0.10970602726227624"/>
    <n v="8.1622598127771395E-2"/>
    <n v="2.8083429134504845E-2"/>
  </r>
  <r>
    <x v="16"/>
    <s v="0272-01-000"/>
    <x v="22"/>
    <x v="1"/>
    <s v="16-17"/>
    <x v="0"/>
    <n v="60"/>
    <n v="6"/>
    <n v="3"/>
    <n v="17"/>
    <n v="52"/>
    <n v="0.17307692307692307"/>
    <n v="0.11538461538461539"/>
    <n v="5.7692307692307696E-2"/>
  </r>
  <r>
    <x v="16"/>
    <s v="0272-01-000"/>
    <x v="22"/>
    <x v="1"/>
    <s v="16-17"/>
    <x v="1"/>
    <n v="1330"/>
    <n v="148"/>
    <n v="255"/>
    <n v="56"/>
    <n v="1677"/>
    <n v="0.24031007751937986"/>
    <n v="8.825283243887895E-2"/>
    <n v="0.15205724508050089"/>
  </r>
  <r>
    <x v="16"/>
    <s v="0272-01-000"/>
    <x v="22"/>
    <x v="1"/>
    <s v="16-17"/>
    <x v="2"/>
    <n v="1312"/>
    <n v="69"/>
    <n v="83"/>
    <n v="175"/>
    <n v="1289"/>
    <n v="0.11792086889061287"/>
    <n v="5.3529868114817691E-2"/>
    <n v="6.4391000775795196E-2"/>
  </r>
  <r>
    <x v="16"/>
    <s v="0272-01-000"/>
    <x v="22"/>
    <x v="1"/>
    <s v="16-17"/>
    <x v="3"/>
    <n v="632"/>
    <n v="31"/>
    <n v="8"/>
    <n v="84"/>
    <n v="587"/>
    <n v="6.6439522998296419E-2"/>
    <n v="5.2810902896081771E-2"/>
    <n v="1.3628620102214651E-2"/>
  </r>
  <r>
    <x v="16"/>
    <s v="0272-01-000"/>
    <x v="22"/>
    <x v="1"/>
    <s v="16-17"/>
    <x v="4"/>
    <n v="5624"/>
    <n v="536"/>
    <n v="166"/>
    <n v="370"/>
    <n v="5956"/>
    <n v="0.11786433848220282"/>
    <n v="8.9993284083277364E-2"/>
    <n v="2.7871054398925454E-2"/>
  </r>
  <r>
    <x v="17"/>
    <s v="0272-01-000"/>
    <x v="22"/>
    <x v="1"/>
    <s v="99-00"/>
    <x v="0"/>
    <n v="12"/>
    <m/>
    <m/>
    <m/>
    <n v="12"/>
    <n v="0"/>
    <n v="0"/>
    <n v="0"/>
  </r>
  <r>
    <x v="17"/>
    <s v="0272-01-000"/>
    <x v="22"/>
    <x v="1"/>
    <s v="99-00"/>
    <x v="1"/>
    <n v="468"/>
    <m/>
    <m/>
    <m/>
    <n v="468"/>
    <n v="0"/>
    <n v="0"/>
    <n v="0"/>
  </r>
  <r>
    <x v="17"/>
    <s v="0272-01-000"/>
    <x v="22"/>
    <x v="1"/>
    <s v="99-00"/>
    <x v="2"/>
    <n v="283"/>
    <n v="7"/>
    <n v="9"/>
    <n v="3"/>
    <n v="296"/>
    <n v="5.4054054054054057E-2"/>
    <n v="2.364864864864865E-2"/>
    <n v="3.0405405405405407E-2"/>
  </r>
  <r>
    <x v="17"/>
    <s v="0272-01-000"/>
    <x v="22"/>
    <x v="1"/>
    <s v="99-00"/>
    <x v="3"/>
    <n v="134"/>
    <m/>
    <m/>
    <m/>
    <n v="134"/>
    <n v="0"/>
    <n v="0"/>
    <n v="0"/>
  </r>
  <r>
    <x v="17"/>
    <s v="0272-01-000"/>
    <x v="22"/>
    <x v="1"/>
    <s v="99-00"/>
    <x v="4"/>
    <n v="9402"/>
    <n v="55"/>
    <m/>
    <n v="122"/>
    <n v="9335"/>
    <n v="5.8918050348152114E-3"/>
    <n v="5.8918050348152114E-3"/>
    <n v="0"/>
  </r>
  <r>
    <x v="0"/>
    <s v="0273-01-000"/>
    <x v="23"/>
    <x v="1"/>
    <s v="00-01"/>
    <x v="0"/>
    <n v="14"/>
    <m/>
    <m/>
    <n v="3"/>
    <n v="11"/>
    <n v="0"/>
    <n v="0"/>
    <n v="0"/>
  </r>
  <r>
    <x v="0"/>
    <s v="0273-01-000"/>
    <x v="23"/>
    <x v="1"/>
    <s v="00-01"/>
    <x v="1"/>
    <n v="272"/>
    <m/>
    <m/>
    <n v="23"/>
    <n v="249"/>
    <n v="0"/>
    <n v="0"/>
    <n v="0"/>
  </r>
  <r>
    <x v="0"/>
    <s v="0273-01-000"/>
    <x v="23"/>
    <x v="1"/>
    <s v="00-01"/>
    <x v="2"/>
    <n v="89"/>
    <n v="7"/>
    <m/>
    <n v="15"/>
    <n v="81"/>
    <n v="8.6419753086419748E-2"/>
    <n v="8.6419753086419748E-2"/>
    <n v="0"/>
  </r>
  <r>
    <x v="0"/>
    <s v="0273-01-000"/>
    <x v="23"/>
    <x v="1"/>
    <s v="00-01"/>
    <x v="3"/>
    <n v="90"/>
    <m/>
    <m/>
    <n v="13"/>
    <n v="77"/>
    <n v="0"/>
    <n v="0"/>
    <n v="0"/>
  </r>
  <r>
    <x v="0"/>
    <s v="0273-01-000"/>
    <x v="23"/>
    <x v="1"/>
    <s v="00-01"/>
    <x v="4"/>
    <n v="6560"/>
    <n v="26"/>
    <m/>
    <n v="414"/>
    <n v="6172"/>
    <n v="4.2125729099157481E-3"/>
    <n v="4.2125729099157481E-3"/>
    <n v="0"/>
  </r>
  <r>
    <x v="1"/>
    <s v="0273-01-000"/>
    <x v="23"/>
    <x v="1"/>
    <s v="01-02"/>
    <x v="0"/>
    <n v="14"/>
    <m/>
    <m/>
    <m/>
    <n v="14"/>
    <n v="0"/>
    <n v="0"/>
    <n v="0"/>
  </r>
  <r>
    <x v="1"/>
    <s v="0273-01-000"/>
    <x v="23"/>
    <x v="1"/>
    <s v="01-02"/>
    <x v="1"/>
    <n v="291"/>
    <m/>
    <m/>
    <n v="28"/>
    <n v="263"/>
    <n v="0"/>
    <n v="0"/>
    <n v="0"/>
  </r>
  <r>
    <x v="1"/>
    <s v="0273-01-000"/>
    <x v="23"/>
    <x v="1"/>
    <s v="01-02"/>
    <x v="2"/>
    <n v="134"/>
    <n v="3"/>
    <m/>
    <n v="46"/>
    <n v="91"/>
    <n v="3.2967032967032968E-2"/>
    <n v="3.2967032967032968E-2"/>
    <n v="0"/>
  </r>
  <r>
    <x v="1"/>
    <s v="0273-01-000"/>
    <x v="23"/>
    <x v="1"/>
    <s v="01-02"/>
    <x v="3"/>
    <n v="103"/>
    <m/>
    <m/>
    <n v="21"/>
    <n v="82"/>
    <n v="0"/>
    <n v="0"/>
    <n v="0"/>
  </r>
  <r>
    <x v="1"/>
    <s v="0273-01-000"/>
    <x v="23"/>
    <x v="1"/>
    <s v="01-02"/>
    <x v="4"/>
    <n v="6477"/>
    <n v="22"/>
    <m/>
    <n v="442"/>
    <n v="6057"/>
    <n v="3.6321611358758462E-3"/>
    <n v="3.6321611358758462E-3"/>
    <n v="0"/>
  </r>
  <r>
    <x v="2"/>
    <s v="0273-01-000"/>
    <x v="23"/>
    <x v="1"/>
    <s v="02-03"/>
    <x v="0"/>
    <n v="18"/>
    <m/>
    <m/>
    <n v="6"/>
    <n v="12"/>
    <n v="0"/>
    <n v="0"/>
    <n v="0"/>
  </r>
  <r>
    <x v="2"/>
    <s v="0273-01-000"/>
    <x v="23"/>
    <x v="1"/>
    <s v="02-03"/>
    <x v="1"/>
    <n v="300"/>
    <m/>
    <m/>
    <n v="41"/>
    <n v="259"/>
    <n v="0"/>
    <n v="0"/>
    <n v="0"/>
  </r>
  <r>
    <x v="2"/>
    <s v="0273-01-000"/>
    <x v="23"/>
    <x v="1"/>
    <s v="02-03"/>
    <x v="2"/>
    <n v="201"/>
    <n v="3"/>
    <m/>
    <n v="76"/>
    <n v="128"/>
    <n v="2.34375E-2"/>
    <n v="2.34375E-2"/>
    <n v="0"/>
  </r>
  <r>
    <x v="2"/>
    <s v="0273-01-000"/>
    <x v="23"/>
    <x v="1"/>
    <s v="02-03"/>
    <x v="3"/>
    <n v="113"/>
    <m/>
    <m/>
    <n v="28"/>
    <n v="85"/>
    <n v="0"/>
    <n v="0"/>
    <n v="0"/>
  </r>
  <r>
    <x v="2"/>
    <s v="0273-01-000"/>
    <x v="23"/>
    <x v="1"/>
    <s v="02-03"/>
    <x v="4"/>
    <n v="6531"/>
    <n v="33"/>
    <m/>
    <n v="543"/>
    <n v="6021"/>
    <n v="5.4808171400099652E-3"/>
    <n v="5.4808171400099652E-3"/>
    <n v="0"/>
  </r>
  <r>
    <x v="3"/>
    <s v="0273-01-000"/>
    <x v="23"/>
    <x v="1"/>
    <s v="03-04"/>
    <x v="0"/>
    <n v="18"/>
    <n v="3"/>
    <m/>
    <n v="3"/>
    <n v="18"/>
    <n v="0.16666666666666666"/>
    <n v="0.16666666666666666"/>
    <n v="0"/>
  </r>
  <r>
    <x v="3"/>
    <s v="0273-01-000"/>
    <x v="23"/>
    <x v="1"/>
    <s v="03-04"/>
    <x v="1"/>
    <n v="349"/>
    <m/>
    <m/>
    <n v="57"/>
    <n v="292"/>
    <n v="0"/>
    <n v="0"/>
    <n v="0"/>
  </r>
  <r>
    <x v="3"/>
    <s v="0273-01-000"/>
    <x v="23"/>
    <x v="1"/>
    <s v="03-04"/>
    <x v="2"/>
    <n v="264"/>
    <n v="6"/>
    <n v="8"/>
    <n v="110"/>
    <n v="168"/>
    <n v="8.3333333333333329E-2"/>
    <n v="3.5714285714285712E-2"/>
    <n v="4.7619047619047616E-2"/>
  </r>
  <r>
    <x v="3"/>
    <s v="0273-01-000"/>
    <x v="23"/>
    <x v="1"/>
    <s v="03-04"/>
    <x v="3"/>
    <n v="124"/>
    <m/>
    <m/>
    <n v="28"/>
    <n v="96"/>
    <n v="0"/>
    <n v="0"/>
    <n v="0"/>
  </r>
  <r>
    <x v="3"/>
    <s v="0273-01-000"/>
    <x v="23"/>
    <x v="1"/>
    <s v="03-04"/>
    <x v="4"/>
    <n v="6558"/>
    <n v="35"/>
    <n v="18"/>
    <n v="568"/>
    <n v="6043"/>
    <n v="8.7704782392851229E-3"/>
    <n v="5.7918252523581001E-3"/>
    <n v="2.9786529869270232E-3"/>
  </r>
  <r>
    <x v="4"/>
    <s v="0273-01-000"/>
    <x v="23"/>
    <x v="1"/>
    <s v="04-05"/>
    <x v="0"/>
    <n v="23"/>
    <n v="3"/>
    <m/>
    <n v="9"/>
    <n v="17"/>
    <n v="0.17647058823529413"/>
    <n v="0.17647058823529413"/>
    <n v="0"/>
  </r>
  <r>
    <x v="4"/>
    <s v="0273-01-000"/>
    <x v="23"/>
    <x v="1"/>
    <s v="04-05"/>
    <x v="1"/>
    <n v="373"/>
    <m/>
    <m/>
    <n v="60"/>
    <n v="313"/>
    <n v="0"/>
    <n v="0"/>
    <n v="0"/>
  </r>
  <r>
    <x v="4"/>
    <s v="0273-01-000"/>
    <x v="23"/>
    <x v="1"/>
    <s v="04-05"/>
    <x v="2"/>
    <n v="297"/>
    <n v="9"/>
    <n v="3"/>
    <n v="123"/>
    <n v="186"/>
    <n v="6.4516129032258063E-2"/>
    <n v="4.8387096774193547E-2"/>
    <n v="1.6129032258064516E-2"/>
  </r>
  <r>
    <x v="4"/>
    <s v="0273-01-000"/>
    <x v="23"/>
    <x v="1"/>
    <s v="04-05"/>
    <x v="3"/>
    <n v="158"/>
    <m/>
    <m/>
    <n v="29"/>
    <n v="129"/>
    <n v="0"/>
    <n v="0"/>
    <n v="0"/>
  </r>
  <r>
    <x v="4"/>
    <s v="0273-01-000"/>
    <x v="23"/>
    <x v="1"/>
    <s v="04-05"/>
    <x v="4"/>
    <n v="6514"/>
    <n v="44"/>
    <n v="24"/>
    <n v="620"/>
    <n v="5962"/>
    <n v="1.1405568601140557E-2"/>
    <n v="7.3800738007380072E-3"/>
    <n v="4.025494800402549E-3"/>
  </r>
  <r>
    <x v="5"/>
    <s v="0273-01-000"/>
    <x v="23"/>
    <x v="1"/>
    <s v="05-06"/>
    <x v="0"/>
    <n v="20"/>
    <m/>
    <m/>
    <n v="5"/>
    <n v="15"/>
    <n v="0"/>
    <n v="0"/>
    <n v="0"/>
  </r>
  <r>
    <x v="5"/>
    <s v="0273-01-000"/>
    <x v="23"/>
    <x v="1"/>
    <s v="05-06"/>
    <x v="1"/>
    <n v="424"/>
    <m/>
    <m/>
    <n v="71"/>
    <n v="353"/>
    <n v="0"/>
    <n v="0"/>
    <n v="0"/>
  </r>
  <r>
    <x v="5"/>
    <s v="0273-01-000"/>
    <x v="23"/>
    <x v="1"/>
    <s v="05-06"/>
    <x v="2"/>
    <n v="356"/>
    <n v="6"/>
    <m/>
    <n v="151"/>
    <n v="211"/>
    <n v="2.843601895734597E-2"/>
    <n v="2.843601895734597E-2"/>
    <n v="0"/>
  </r>
  <r>
    <x v="5"/>
    <s v="0273-01-000"/>
    <x v="23"/>
    <x v="1"/>
    <s v="05-06"/>
    <x v="3"/>
    <n v="168"/>
    <m/>
    <m/>
    <n v="34"/>
    <n v="134"/>
    <n v="0"/>
    <n v="0"/>
    <n v="0"/>
  </r>
  <r>
    <x v="5"/>
    <s v="0273-01-000"/>
    <x v="23"/>
    <x v="1"/>
    <s v="05-06"/>
    <x v="4"/>
    <n v="6599"/>
    <n v="60"/>
    <n v="18"/>
    <n v="670"/>
    <n v="6007"/>
    <n v="1.2984851007158316E-2"/>
    <n v="9.98834692858332E-3"/>
    <n v="2.996504078574996E-3"/>
  </r>
  <r>
    <x v="6"/>
    <s v="0273-01-000"/>
    <x v="23"/>
    <x v="1"/>
    <s v="06-07"/>
    <x v="0"/>
    <n v="21"/>
    <m/>
    <m/>
    <n v="5"/>
    <n v="16"/>
    <n v="0"/>
    <n v="0"/>
    <n v="0"/>
  </r>
  <r>
    <x v="6"/>
    <s v="0273-01-000"/>
    <x v="23"/>
    <x v="1"/>
    <s v="06-07"/>
    <x v="1"/>
    <n v="458"/>
    <m/>
    <m/>
    <n v="88"/>
    <n v="370"/>
    <n v="0"/>
    <n v="0"/>
    <n v="0"/>
  </r>
  <r>
    <x v="6"/>
    <s v="0273-01-000"/>
    <x v="23"/>
    <x v="1"/>
    <s v="06-07"/>
    <x v="2"/>
    <n v="350"/>
    <n v="16"/>
    <m/>
    <n v="155"/>
    <n v="211"/>
    <n v="7.582938388625593E-2"/>
    <n v="7.582938388625593E-2"/>
    <n v="0"/>
  </r>
  <r>
    <x v="6"/>
    <s v="0273-01-000"/>
    <x v="23"/>
    <x v="1"/>
    <s v="06-07"/>
    <x v="3"/>
    <n v="171"/>
    <m/>
    <m/>
    <n v="42"/>
    <n v="129"/>
    <n v="0"/>
    <n v="0"/>
    <n v="0"/>
  </r>
  <r>
    <x v="6"/>
    <s v="0273-01-000"/>
    <x v="23"/>
    <x v="1"/>
    <s v="06-07"/>
    <x v="4"/>
    <n v="6599"/>
    <n v="58"/>
    <n v="30"/>
    <n v="694"/>
    <n v="5993"/>
    <n v="1.4683797764058067E-2"/>
    <n v="9.6779576172200902E-3"/>
    <n v="5.0058401468379777E-3"/>
  </r>
  <r>
    <x v="7"/>
    <s v="0273-01-000"/>
    <x v="23"/>
    <x v="1"/>
    <s v="07-08"/>
    <x v="0"/>
    <n v="13"/>
    <m/>
    <m/>
    <n v="3"/>
    <n v="10"/>
    <n v="0"/>
    <n v="0"/>
    <n v="0"/>
  </r>
  <r>
    <x v="7"/>
    <s v="0273-01-000"/>
    <x v="23"/>
    <x v="1"/>
    <s v="07-08"/>
    <x v="1"/>
    <n v="497"/>
    <n v="3"/>
    <m/>
    <n v="96"/>
    <n v="404"/>
    <n v="7.4257425742574254E-3"/>
    <n v="7.4257425742574254E-3"/>
    <n v="0"/>
  </r>
  <r>
    <x v="7"/>
    <s v="0273-01-000"/>
    <x v="23"/>
    <x v="1"/>
    <s v="07-08"/>
    <x v="2"/>
    <n v="439"/>
    <n v="12"/>
    <n v="3"/>
    <n v="201"/>
    <n v="253"/>
    <n v="5.9288537549407112E-2"/>
    <n v="4.7430830039525688E-2"/>
    <n v="1.1857707509881422E-2"/>
  </r>
  <r>
    <x v="7"/>
    <s v="0273-01-000"/>
    <x v="23"/>
    <x v="1"/>
    <s v="07-08"/>
    <x v="3"/>
    <n v="185"/>
    <m/>
    <m/>
    <n v="46"/>
    <n v="139"/>
    <n v="0"/>
    <n v="0"/>
    <n v="0"/>
  </r>
  <r>
    <x v="7"/>
    <s v="0273-01-000"/>
    <x v="23"/>
    <x v="1"/>
    <s v="07-08"/>
    <x v="4"/>
    <n v="6674"/>
    <n v="58"/>
    <n v="34"/>
    <n v="726"/>
    <n v="6040"/>
    <n v="1.5231788079470199E-2"/>
    <n v="9.6026490066225163E-3"/>
    <n v="5.6291390728476819E-3"/>
  </r>
  <r>
    <x v="8"/>
    <s v="0273-01-000"/>
    <x v="23"/>
    <x v="1"/>
    <s v="08-09"/>
    <x v="0"/>
    <n v="21"/>
    <m/>
    <m/>
    <n v="3"/>
    <n v="18"/>
    <n v="0"/>
    <n v="0"/>
    <n v="0"/>
  </r>
  <r>
    <x v="8"/>
    <s v="0273-01-000"/>
    <x v="23"/>
    <x v="1"/>
    <s v="08-09"/>
    <x v="1"/>
    <n v="534"/>
    <n v="6"/>
    <m/>
    <n v="86"/>
    <n v="454"/>
    <n v="1.3215859030837005E-2"/>
    <n v="1.3215859030837005E-2"/>
    <n v="0"/>
  </r>
  <r>
    <x v="8"/>
    <s v="0273-01-000"/>
    <x v="23"/>
    <x v="1"/>
    <s v="08-09"/>
    <x v="2"/>
    <n v="440"/>
    <n v="5"/>
    <n v="11"/>
    <n v="184"/>
    <n v="272"/>
    <n v="5.8823529411764705E-2"/>
    <n v="1.8382352941176471E-2"/>
    <n v="4.0441176470588237E-2"/>
  </r>
  <r>
    <x v="8"/>
    <s v="0273-01-000"/>
    <x v="23"/>
    <x v="1"/>
    <s v="08-09"/>
    <x v="3"/>
    <n v="211"/>
    <m/>
    <m/>
    <n v="48"/>
    <n v="163"/>
    <n v="0"/>
    <n v="0"/>
    <n v="0"/>
  </r>
  <r>
    <x v="8"/>
    <s v="0273-01-000"/>
    <x v="23"/>
    <x v="1"/>
    <s v="08-09"/>
    <x v="4"/>
    <n v="6770"/>
    <n v="43"/>
    <n v="36"/>
    <n v="759"/>
    <n v="6090"/>
    <n v="1.297208538587849E-2"/>
    <n v="7.060755336617406E-3"/>
    <n v="5.9113300492610842E-3"/>
  </r>
  <r>
    <x v="9"/>
    <s v="0273-01-000"/>
    <x v="23"/>
    <x v="1"/>
    <s v="09-10"/>
    <x v="0"/>
    <n v="14"/>
    <m/>
    <m/>
    <m/>
    <n v="14"/>
    <n v="0"/>
    <n v="0"/>
    <n v="0"/>
  </r>
  <r>
    <x v="9"/>
    <s v="0273-01-000"/>
    <x v="23"/>
    <x v="1"/>
    <s v="09-10"/>
    <x v="1"/>
    <n v="556"/>
    <n v="9"/>
    <m/>
    <n v="88"/>
    <n v="477"/>
    <n v="1.8867924528301886E-2"/>
    <n v="1.8867924528301886E-2"/>
    <n v="0"/>
  </r>
  <r>
    <x v="9"/>
    <s v="0273-01-000"/>
    <x v="23"/>
    <x v="1"/>
    <s v="09-10"/>
    <x v="2"/>
    <n v="457"/>
    <n v="7"/>
    <m/>
    <n v="205"/>
    <n v="259"/>
    <n v="2.7027027027027029E-2"/>
    <n v="2.7027027027027029E-2"/>
    <n v="0"/>
  </r>
  <r>
    <x v="9"/>
    <s v="0273-01-000"/>
    <x v="23"/>
    <x v="1"/>
    <s v="09-10"/>
    <x v="3"/>
    <n v="223"/>
    <m/>
    <m/>
    <n v="51"/>
    <n v="172"/>
    <n v="0"/>
    <n v="0"/>
    <n v="0"/>
  </r>
  <r>
    <x v="9"/>
    <s v="0273-01-000"/>
    <x v="23"/>
    <x v="1"/>
    <s v="09-10"/>
    <x v="4"/>
    <n v="6848"/>
    <n v="40"/>
    <n v="30"/>
    <n v="800"/>
    <n v="6118"/>
    <n v="1.1441647597254004E-2"/>
    <n v="6.5380843412880026E-3"/>
    <n v="4.9035632559660015E-3"/>
  </r>
  <r>
    <x v="10"/>
    <s v="0273-01-000"/>
    <x v="23"/>
    <x v="1"/>
    <s v="10-11"/>
    <x v="0"/>
    <n v="22"/>
    <m/>
    <m/>
    <m/>
    <n v="22"/>
    <n v="0"/>
    <n v="0"/>
    <n v="0"/>
  </r>
  <r>
    <x v="10"/>
    <s v="0273-01-000"/>
    <x v="23"/>
    <x v="1"/>
    <s v="10-11"/>
    <x v="1"/>
    <n v="611"/>
    <n v="4"/>
    <m/>
    <n v="92"/>
    <n v="523"/>
    <n v="7.6481835564053535E-3"/>
    <n v="7.6481835564053535E-3"/>
    <n v="0"/>
  </r>
  <r>
    <x v="10"/>
    <s v="0273-01-000"/>
    <x v="23"/>
    <x v="1"/>
    <s v="10-11"/>
    <x v="2"/>
    <n v="473"/>
    <n v="9"/>
    <n v="3"/>
    <n v="192"/>
    <n v="293"/>
    <n v="4.0955631399317405E-2"/>
    <n v="3.0716723549488054E-2"/>
    <n v="1.0238907849829351E-2"/>
  </r>
  <r>
    <x v="10"/>
    <s v="0273-01-000"/>
    <x v="23"/>
    <x v="1"/>
    <s v="10-11"/>
    <x v="3"/>
    <n v="241"/>
    <n v="6"/>
    <m/>
    <n v="41"/>
    <n v="206"/>
    <n v="2.9126213592233011E-2"/>
    <n v="2.9126213592233011E-2"/>
    <n v="0"/>
  </r>
  <r>
    <x v="10"/>
    <s v="0273-01-000"/>
    <x v="23"/>
    <x v="1"/>
    <s v="10-11"/>
    <x v="4"/>
    <n v="6948"/>
    <n v="37"/>
    <n v="48"/>
    <n v="798"/>
    <n v="6235"/>
    <n v="1.3632718524458701E-2"/>
    <n v="5.9342421812349638E-3"/>
    <n v="7.6984763432237369E-3"/>
  </r>
  <r>
    <x v="11"/>
    <s v="0273-01-000"/>
    <x v="23"/>
    <x v="1"/>
    <s v="11-12"/>
    <x v="0"/>
    <n v="26"/>
    <m/>
    <m/>
    <n v="3"/>
    <n v="23"/>
    <n v="0"/>
    <n v="0"/>
    <n v="0"/>
  </r>
  <r>
    <x v="11"/>
    <s v="0273-01-000"/>
    <x v="23"/>
    <x v="1"/>
    <s v="11-12"/>
    <x v="1"/>
    <n v="692"/>
    <n v="4"/>
    <m/>
    <n v="102"/>
    <n v="594"/>
    <n v="6.7340067340067337E-3"/>
    <n v="6.7340067340067337E-3"/>
    <n v="0"/>
  </r>
  <r>
    <x v="11"/>
    <s v="0273-01-000"/>
    <x v="23"/>
    <x v="1"/>
    <s v="11-12"/>
    <x v="2"/>
    <n v="455"/>
    <n v="3"/>
    <n v="7"/>
    <n v="190"/>
    <n v="275"/>
    <n v="3.6363636363636362E-2"/>
    <n v="1.090909090909091E-2"/>
    <n v="2.5454545454545455E-2"/>
  </r>
  <r>
    <x v="11"/>
    <s v="0273-01-000"/>
    <x v="23"/>
    <x v="1"/>
    <s v="11-12"/>
    <x v="3"/>
    <n v="297"/>
    <n v="10"/>
    <m/>
    <n v="62"/>
    <n v="245"/>
    <n v="4.0816326530612242E-2"/>
    <n v="4.0816326530612242E-2"/>
    <n v="0"/>
  </r>
  <r>
    <x v="11"/>
    <s v="0273-01-000"/>
    <x v="23"/>
    <x v="1"/>
    <s v="11-12"/>
    <x v="4"/>
    <n v="6896"/>
    <n v="41"/>
    <n v="55"/>
    <n v="792"/>
    <n v="6200"/>
    <n v="1.5483870967741935E-2"/>
    <n v="6.6129032258064515E-3"/>
    <n v="8.870967741935484E-3"/>
  </r>
  <r>
    <x v="12"/>
    <s v="0273-01-000"/>
    <x v="23"/>
    <x v="1"/>
    <s v="12-13"/>
    <x v="0"/>
    <n v="26"/>
    <m/>
    <m/>
    <n v="5"/>
    <n v="21"/>
    <n v="0"/>
    <n v="0"/>
    <n v="0"/>
  </r>
  <r>
    <x v="12"/>
    <s v="0273-01-000"/>
    <x v="23"/>
    <x v="1"/>
    <s v="12-13"/>
    <x v="1"/>
    <n v="768"/>
    <n v="4"/>
    <m/>
    <n v="118"/>
    <n v="654"/>
    <n v="6.1162079510703364E-3"/>
    <n v="6.1162079510703364E-3"/>
    <n v="0"/>
  </r>
  <r>
    <x v="12"/>
    <s v="0273-01-000"/>
    <x v="23"/>
    <x v="1"/>
    <s v="12-13"/>
    <x v="2"/>
    <n v="474"/>
    <n v="7"/>
    <n v="9"/>
    <n v="188"/>
    <n v="302"/>
    <n v="5.2980132450331126E-2"/>
    <n v="2.3178807947019868E-2"/>
    <n v="2.9801324503311258E-2"/>
  </r>
  <r>
    <x v="12"/>
    <s v="0273-01-000"/>
    <x v="23"/>
    <x v="1"/>
    <s v="12-13"/>
    <x v="3"/>
    <n v="321"/>
    <n v="3"/>
    <m/>
    <n v="68"/>
    <n v="256"/>
    <n v="1.171875E-2"/>
    <n v="1.171875E-2"/>
    <n v="0"/>
  </r>
  <r>
    <x v="12"/>
    <s v="0273-01-000"/>
    <x v="23"/>
    <x v="1"/>
    <s v="12-13"/>
    <x v="4"/>
    <n v="6846"/>
    <n v="43"/>
    <n v="54"/>
    <n v="823"/>
    <n v="6120"/>
    <n v="1.5849673202614378E-2"/>
    <n v="7.0261437908496734E-3"/>
    <n v="8.8235294117647058E-3"/>
  </r>
  <r>
    <x v="13"/>
    <s v="0273-01-000"/>
    <x v="23"/>
    <x v="1"/>
    <s v="13-14"/>
    <x v="0"/>
    <n v="23"/>
    <m/>
    <m/>
    <n v="5"/>
    <n v="18"/>
    <n v="0"/>
    <n v="0"/>
    <n v="0"/>
  </r>
  <r>
    <x v="13"/>
    <s v="0273-01-000"/>
    <x v="23"/>
    <x v="1"/>
    <s v="13-14"/>
    <x v="1"/>
    <n v="844"/>
    <n v="6"/>
    <m/>
    <n v="128"/>
    <n v="722"/>
    <n v="8.3102493074792248E-3"/>
    <n v="8.3102493074792248E-3"/>
    <n v="0"/>
  </r>
  <r>
    <x v="13"/>
    <s v="0273-01-000"/>
    <x v="23"/>
    <x v="1"/>
    <s v="13-14"/>
    <x v="2"/>
    <n v="469"/>
    <n v="11"/>
    <n v="10"/>
    <n v="207"/>
    <n v="283"/>
    <n v="7.4204946996466431E-2"/>
    <n v="3.8869257950530034E-2"/>
    <n v="3.5335689045936397E-2"/>
  </r>
  <r>
    <x v="13"/>
    <s v="0273-01-000"/>
    <x v="23"/>
    <x v="1"/>
    <s v="13-14"/>
    <x v="3"/>
    <n v="364"/>
    <n v="3"/>
    <n v="4"/>
    <n v="77"/>
    <n v="294"/>
    <n v="2.3809523809523808E-2"/>
    <n v="1.020408163265306E-2"/>
    <n v="1.3605442176870748E-2"/>
  </r>
  <r>
    <x v="13"/>
    <s v="0273-01-000"/>
    <x v="23"/>
    <x v="1"/>
    <s v="13-14"/>
    <x v="4"/>
    <n v="6788"/>
    <n v="44"/>
    <n v="50"/>
    <n v="804"/>
    <n v="6078"/>
    <n v="1.5465613688713393E-2"/>
    <n v="7.2392234287594606E-3"/>
    <n v="8.2263902599539317E-3"/>
  </r>
  <r>
    <x v="14"/>
    <s v="0273-01-000"/>
    <x v="23"/>
    <x v="1"/>
    <s v="14-15"/>
    <x v="0"/>
    <n v="16"/>
    <m/>
    <m/>
    <n v="6"/>
    <n v="10"/>
    <n v="0"/>
    <n v="0"/>
    <n v="0"/>
  </r>
  <r>
    <x v="14"/>
    <s v="0273-01-000"/>
    <x v="23"/>
    <x v="1"/>
    <s v="14-15"/>
    <x v="1"/>
    <n v="890"/>
    <n v="5"/>
    <n v="9"/>
    <n v="128"/>
    <n v="776"/>
    <n v="1.804123711340206E-2"/>
    <n v="6.4432989690721646E-3"/>
    <n v="1.1597938144329897E-2"/>
  </r>
  <r>
    <x v="14"/>
    <s v="0273-01-000"/>
    <x v="23"/>
    <x v="1"/>
    <s v="14-15"/>
    <x v="2"/>
    <n v="517"/>
    <n v="5"/>
    <n v="14"/>
    <n v="230"/>
    <n v="306"/>
    <n v="6.2091503267973858E-2"/>
    <n v="1.6339869281045753E-2"/>
    <n v="4.5751633986928102E-2"/>
  </r>
  <r>
    <x v="14"/>
    <s v="0273-01-000"/>
    <x v="23"/>
    <x v="1"/>
    <s v="14-15"/>
    <x v="3"/>
    <n v="377"/>
    <n v="8"/>
    <n v="4"/>
    <n v="91"/>
    <n v="298"/>
    <n v="4.0268456375838924E-2"/>
    <n v="2.6845637583892617E-2"/>
    <n v="1.3422818791946308E-2"/>
  </r>
  <r>
    <x v="14"/>
    <s v="0273-01-000"/>
    <x v="23"/>
    <x v="1"/>
    <s v="14-15"/>
    <x v="4"/>
    <n v="6720"/>
    <n v="47"/>
    <n v="43"/>
    <n v="830"/>
    <n v="5980"/>
    <n v="1.5050167224080268E-2"/>
    <n v="7.8595317725752515E-3"/>
    <n v="7.1906354515050164E-3"/>
  </r>
  <r>
    <x v="15"/>
    <s v="0273-01-000"/>
    <x v="23"/>
    <x v="1"/>
    <s v="15-16"/>
    <x v="0"/>
    <n v="27"/>
    <m/>
    <m/>
    <n v="3"/>
    <n v="24"/>
    <n v="0"/>
    <n v="0"/>
    <n v="0"/>
  </r>
  <r>
    <x v="15"/>
    <s v="0273-01-000"/>
    <x v="23"/>
    <x v="1"/>
    <s v="15-16"/>
    <x v="1"/>
    <n v="976"/>
    <n v="9"/>
    <n v="6"/>
    <n v="137"/>
    <n v="854"/>
    <n v="1.7564402810304448E-2"/>
    <n v="1.0538641686182669E-2"/>
    <n v="7.0257611241217799E-3"/>
  </r>
  <r>
    <x v="15"/>
    <s v="0273-01-000"/>
    <x v="23"/>
    <x v="1"/>
    <s v="15-16"/>
    <x v="2"/>
    <n v="571"/>
    <n v="11"/>
    <n v="10"/>
    <n v="250"/>
    <n v="342"/>
    <n v="6.1403508771929821E-2"/>
    <n v="3.2163742690058478E-2"/>
    <n v="2.9239766081871343E-2"/>
  </r>
  <r>
    <x v="15"/>
    <s v="0273-01-000"/>
    <x v="23"/>
    <x v="1"/>
    <s v="15-16"/>
    <x v="3"/>
    <n v="407"/>
    <n v="9"/>
    <n v="8"/>
    <n v="94"/>
    <n v="330"/>
    <n v="5.1515151515151514E-2"/>
    <n v="2.7272727272727271E-2"/>
    <n v="2.4242424242424242E-2"/>
  </r>
  <r>
    <x v="15"/>
    <s v="0273-01-000"/>
    <x v="23"/>
    <x v="1"/>
    <s v="15-16"/>
    <x v="4"/>
    <n v="6552"/>
    <n v="60"/>
    <n v="33"/>
    <n v="808"/>
    <n v="5837"/>
    <n v="1.5932842213465821E-2"/>
    <n v="1.0279253040945692E-2"/>
    <n v="5.6535891725201298E-3"/>
  </r>
  <r>
    <x v="16"/>
    <s v="0273-01-000"/>
    <x v="23"/>
    <x v="1"/>
    <s v="16-17"/>
    <x v="0"/>
    <n v="25"/>
    <m/>
    <m/>
    <m/>
    <n v="25"/>
    <n v="0"/>
    <n v="0"/>
    <n v="0"/>
  </r>
  <r>
    <x v="16"/>
    <s v="0273-01-000"/>
    <x v="23"/>
    <x v="1"/>
    <s v="16-17"/>
    <x v="1"/>
    <n v="1004"/>
    <n v="15"/>
    <n v="18"/>
    <n v="131"/>
    <n v="906"/>
    <n v="3.6423841059602648E-2"/>
    <n v="1.6556291390728478E-2"/>
    <n v="1.9867549668874173E-2"/>
  </r>
  <r>
    <x v="16"/>
    <s v="0273-01-000"/>
    <x v="23"/>
    <x v="1"/>
    <s v="16-17"/>
    <x v="2"/>
    <n v="586"/>
    <n v="8"/>
    <n v="9"/>
    <n v="256"/>
    <n v="347"/>
    <n v="4.8991354466858789E-2"/>
    <n v="2.3054755043227664E-2"/>
    <n v="2.5936599423631124E-2"/>
  </r>
  <r>
    <x v="16"/>
    <s v="0273-01-000"/>
    <x v="23"/>
    <x v="1"/>
    <s v="16-17"/>
    <x v="3"/>
    <n v="406"/>
    <n v="8"/>
    <n v="9"/>
    <n v="85"/>
    <n v="338"/>
    <n v="5.0295857988165681E-2"/>
    <n v="2.3668639053254437E-2"/>
    <n v="2.6627218934911243E-2"/>
  </r>
  <r>
    <x v="16"/>
    <s v="0273-01-000"/>
    <x v="23"/>
    <x v="1"/>
    <s v="16-17"/>
    <x v="4"/>
    <n v="6566"/>
    <n v="66"/>
    <n v="30"/>
    <n v="781"/>
    <n v="5881"/>
    <n v="1.6323754463526612E-2"/>
    <n v="1.1222581193674546E-2"/>
    <n v="5.1011732698520657E-3"/>
  </r>
  <r>
    <x v="17"/>
    <s v="0273-01-000"/>
    <x v="23"/>
    <x v="1"/>
    <s v="99-00"/>
    <x v="0"/>
    <n v="11"/>
    <m/>
    <m/>
    <m/>
    <n v="11"/>
    <n v="0"/>
    <n v="0"/>
    <n v="0"/>
  </r>
  <r>
    <x v="17"/>
    <s v="0273-01-000"/>
    <x v="23"/>
    <x v="1"/>
    <s v="99-00"/>
    <x v="1"/>
    <n v="277"/>
    <m/>
    <m/>
    <n v="29"/>
    <n v="248"/>
    <n v="0"/>
    <n v="0"/>
    <n v="0"/>
  </r>
  <r>
    <x v="17"/>
    <s v="0273-01-000"/>
    <x v="23"/>
    <x v="1"/>
    <s v="99-00"/>
    <x v="2"/>
    <n v="86"/>
    <n v="4"/>
    <m/>
    <n v="21"/>
    <n v="69"/>
    <n v="5.7971014492753624E-2"/>
    <n v="5.7971014492753624E-2"/>
    <n v="0"/>
  </r>
  <r>
    <x v="17"/>
    <s v="0273-01-000"/>
    <x v="23"/>
    <x v="1"/>
    <s v="99-00"/>
    <x v="3"/>
    <n v="94"/>
    <m/>
    <m/>
    <n v="12"/>
    <n v="82"/>
    <n v="0"/>
    <n v="0"/>
    <n v="0"/>
  </r>
  <r>
    <x v="17"/>
    <s v="0273-01-000"/>
    <x v="23"/>
    <x v="1"/>
    <s v="99-00"/>
    <x v="4"/>
    <n v="6529"/>
    <n v="19"/>
    <m/>
    <n v="388"/>
    <n v="6160"/>
    <n v="3.0844155844155846E-3"/>
    <n v="3.0844155844155846E-3"/>
    <n v="0"/>
  </r>
  <r>
    <x v="0"/>
    <s v="0276-01-000"/>
    <x v="24"/>
    <x v="1"/>
    <s v="00-01"/>
    <x v="0"/>
    <n v="14"/>
    <m/>
    <m/>
    <m/>
    <n v="14"/>
    <n v="0"/>
    <n v="0"/>
    <n v="0"/>
  </r>
  <r>
    <x v="0"/>
    <s v="0276-01-000"/>
    <x v="24"/>
    <x v="1"/>
    <s v="00-01"/>
    <x v="1"/>
    <n v="226"/>
    <n v="3"/>
    <m/>
    <n v="4"/>
    <n v="225"/>
    <n v="1.3333333333333334E-2"/>
    <n v="1.3333333333333334E-2"/>
    <n v="0"/>
  </r>
  <r>
    <x v="0"/>
    <s v="0276-01-000"/>
    <x v="24"/>
    <x v="1"/>
    <s v="00-01"/>
    <x v="2"/>
    <n v="96"/>
    <m/>
    <n v="4"/>
    <m/>
    <n v="100"/>
    <n v="0.04"/>
    <n v="0"/>
    <n v="0.04"/>
  </r>
  <r>
    <x v="0"/>
    <s v="0276-01-000"/>
    <x v="24"/>
    <x v="1"/>
    <s v="00-01"/>
    <x v="3"/>
    <n v="120"/>
    <m/>
    <m/>
    <m/>
    <n v="120"/>
    <n v="0"/>
    <n v="0"/>
    <n v="0"/>
  </r>
  <r>
    <x v="0"/>
    <s v="0276-01-000"/>
    <x v="24"/>
    <x v="1"/>
    <s v="00-01"/>
    <x v="4"/>
    <n v="7233"/>
    <n v="117"/>
    <n v="11"/>
    <n v="61"/>
    <n v="7300"/>
    <n v="1.7534246575342465E-2"/>
    <n v="1.6027397260273971E-2"/>
    <n v="1.5068493150684932E-3"/>
  </r>
  <r>
    <x v="1"/>
    <s v="0276-01-000"/>
    <x v="24"/>
    <x v="1"/>
    <s v="01-02"/>
    <x v="0"/>
    <n v="19"/>
    <m/>
    <m/>
    <m/>
    <n v="19"/>
    <n v="0"/>
    <n v="0"/>
    <n v="0"/>
  </r>
  <r>
    <x v="1"/>
    <s v="0276-01-000"/>
    <x v="24"/>
    <x v="1"/>
    <s v="01-02"/>
    <x v="1"/>
    <n v="229"/>
    <n v="3"/>
    <m/>
    <m/>
    <n v="232"/>
    <n v="1.2931034482758621E-2"/>
    <n v="1.2931034482758621E-2"/>
    <n v="0"/>
  </r>
  <r>
    <x v="1"/>
    <s v="0276-01-000"/>
    <x v="24"/>
    <x v="1"/>
    <s v="01-02"/>
    <x v="2"/>
    <n v="109"/>
    <m/>
    <m/>
    <m/>
    <n v="109"/>
    <n v="0"/>
    <n v="0"/>
    <n v="0"/>
  </r>
  <r>
    <x v="1"/>
    <s v="0276-01-000"/>
    <x v="24"/>
    <x v="1"/>
    <s v="01-02"/>
    <x v="3"/>
    <n v="125"/>
    <n v="3"/>
    <m/>
    <m/>
    <n v="128"/>
    <n v="2.34375E-2"/>
    <n v="2.34375E-2"/>
    <n v="0"/>
  </r>
  <r>
    <x v="1"/>
    <s v="0276-01-000"/>
    <x v="24"/>
    <x v="1"/>
    <s v="01-02"/>
    <x v="4"/>
    <n v="7195"/>
    <n v="119"/>
    <n v="16"/>
    <n v="85"/>
    <n v="7245"/>
    <n v="1.8633540372670808E-2"/>
    <n v="1.6425120772946861E-2"/>
    <n v="2.2084195997239477E-3"/>
  </r>
  <r>
    <x v="2"/>
    <s v="0276-01-000"/>
    <x v="24"/>
    <x v="1"/>
    <s v="02-03"/>
    <x v="0"/>
    <n v="31"/>
    <m/>
    <m/>
    <m/>
    <n v="31"/>
    <n v="0"/>
    <n v="0"/>
    <n v="0"/>
  </r>
  <r>
    <x v="2"/>
    <s v="0276-01-000"/>
    <x v="24"/>
    <x v="1"/>
    <s v="02-03"/>
    <x v="1"/>
    <n v="253"/>
    <m/>
    <m/>
    <n v="3"/>
    <n v="250"/>
    <n v="0"/>
    <n v="0"/>
    <n v="0"/>
  </r>
  <r>
    <x v="2"/>
    <s v="0276-01-000"/>
    <x v="24"/>
    <x v="1"/>
    <s v="02-03"/>
    <x v="2"/>
    <n v="124"/>
    <n v="3"/>
    <m/>
    <n v="6"/>
    <n v="121"/>
    <n v="2.4793388429752067E-2"/>
    <n v="2.4793388429752067E-2"/>
    <n v="0"/>
  </r>
  <r>
    <x v="2"/>
    <s v="0276-01-000"/>
    <x v="24"/>
    <x v="1"/>
    <s v="02-03"/>
    <x v="3"/>
    <n v="121"/>
    <n v="6"/>
    <m/>
    <n v="3"/>
    <n v="124"/>
    <n v="4.8387096774193547E-2"/>
    <n v="4.8387096774193547E-2"/>
    <n v="0"/>
  </r>
  <r>
    <x v="2"/>
    <s v="0276-01-000"/>
    <x v="24"/>
    <x v="1"/>
    <s v="02-03"/>
    <x v="4"/>
    <n v="7062"/>
    <n v="123"/>
    <n v="11"/>
    <n v="120"/>
    <n v="7076"/>
    <n v="1.8937252685132844E-2"/>
    <n v="1.7382702091577162E-2"/>
    <n v="1.5545505935556812E-3"/>
  </r>
  <r>
    <x v="3"/>
    <s v="0276-01-000"/>
    <x v="24"/>
    <x v="1"/>
    <s v="03-04"/>
    <x v="0"/>
    <n v="36"/>
    <m/>
    <m/>
    <m/>
    <n v="36"/>
    <n v="0"/>
    <n v="0"/>
    <n v="0"/>
  </r>
  <r>
    <x v="3"/>
    <s v="0276-01-000"/>
    <x v="24"/>
    <x v="1"/>
    <s v="03-04"/>
    <x v="1"/>
    <n v="274"/>
    <m/>
    <m/>
    <n v="5"/>
    <n v="269"/>
    <n v="0"/>
    <n v="0"/>
    <n v="0"/>
  </r>
  <r>
    <x v="3"/>
    <s v="0276-01-000"/>
    <x v="24"/>
    <x v="1"/>
    <s v="03-04"/>
    <x v="2"/>
    <n v="145"/>
    <n v="8"/>
    <m/>
    <m/>
    <n v="153"/>
    <n v="5.2287581699346407E-2"/>
    <n v="5.2287581699346407E-2"/>
    <n v="0"/>
  </r>
  <r>
    <x v="3"/>
    <s v="0276-01-000"/>
    <x v="24"/>
    <x v="1"/>
    <s v="03-04"/>
    <x v="3"/>
    <n v="137"/>
    <n v="8"/>
    <m/>
    <m/>
    <n v="145"/>
    <n v="5.5172413793103448E-2"/>
    <n v="5.5172413793103448E-2"/>
    <n v="0"/>
  </r>
  <r>
    <x v="3"/>
    <s v="0276-01-000"/>
    <x v="24"/>
    <x v="1"/>
    <s v="03-04"/>
    <x v="4"/>
    <n v="7054"/>
    <n v="126"/>
    <n v="9"/>
    <n v="163"/>
    <n v="7026"/>
    <n v="1.9214346712211786E-2"/>
    <n v="1.7933390264730998E-2"/>
    <n v="1.2809564474807857E-3"/>
  </r>
  <r>
    <x v="4"/>
    <s v="0276-01-000"/>
    <x v="24"/>
    <x v="1"/>
    <s v="04-05"/>
    <x v="0"/>
    <n v="43"/>
    <m/>
    <m/>
    <m/>
    <n v="43"/>
    <n v="0"/>
    <n v="0"/>
    <n v="0"/>
  </r>
  <r>
    <x v="4"/>
    <s v="0276-01-000"/>
    <x v="24"/>
    <x v="1"/>
    <s v="04-05"/>
    <x v="1"/>
    <n v="296"/>
    <m/>
    <m/>
    <n v="19"/>
    <n v="277"/>
    <n v="0"/>
    <n v="0"/>
    <n v="0"/>
  </r>
  <r>
    <x v="4"/>
    <s v="0276-01-000"/>
    <x v="24"/>
    <x v="1"/>
    <s v="04-05"/>
    <x v="2"/>
    <n v="156"/>
    <n v="9"/>
    <m/>
    <n v="7"/>
    <n v="158"/>
    <n v="5.6962025316455694E-2"/>
    <n v="5.6962025316455694E-2"/>
    <n v="0"/>
  </r>
  <r>
    <x v="4"/>
    <s v="0276-01-000"/>
    <x v="24"/>
    <x v="1"/>
    <s v="04-05"/>
    <x v="3"/>
    <n v="144"/>
    <n v="4"/>
    <m/>
    <n v="6"/>
    <n v="142"/>
    <n v="2.8169014084507043E-2"/>
    <n v="2.8169014084507043E-2"/>
    <n v="0"/>
  </r>
  <r>
    <x v="4"/>
    <s v="0276-01-000"/>
    <x v="24"/>
    <x v="1"/>
    <s v="04-05"/>
    <x v="4"/>
    <n v="6986"/>
    <n v="138"/>
    <n v="26"/>
    <n v="238"/>
    <n v="6912"/>
    <n v="2.3726851851851853E-2"/>
    <n v="1.9965277777777776E-2"/>
    <n v="3.7615740740740739E-3"/>
  </r>
  <r>
    <x v="5"/>
    <s v="0276-01-000"/>
    <x v="24"/>
    <x v="1"/>
    <s v="05-06"/>
    <x v="0"/>
    <n v="38"/>
    <m/>
    <m/>
    <m/>
    <n v="38"/>
    <n v="0"/>
    <n v="0"/>
    <n v="0"/>
  </r>
  <r>
    <x v="5"/>
    <s v="0276-01-000"/>
    <x v="24"/>
    <x v="1"/>
    <s v="05-06"/>
    <x v="1"/>
    <n v="298"/>
    <n v="3"/>
    <m/>
    <n v="17"/>
    <n v="284"/>
    <n v="1.0563380281690141E-2"/>
    <n v="1.0563380281690141E-2"/>
    <n v="0"/>
  </r>
  <r>
    <x v="5"/>
    <s v="0276-01-000"/>
    <x v="24"/>
    <x v="1"/>
    <s v="05-06"/>
    <x v="2"/>
    <n v="165"/>
    <n v="11"/>
    <m/>
    <n v="7"/>
    <n v="169"/>
    <n v="6.5088757396449703E-2"/>
    <n v="6.5088757396449703E-2"/>
    <n v="0"/>
  </r>
  <r>
    <x v="5"/>
    <s v="0276-01-000"/>
    <x v="24"/>
    <x v="1"/>
    <s v="05-06"/>
    <x v="3"/>
    <n v="151"/>
    <n v="6"/>
    <m/>
    <m/>
    <n v="157"/>
    <n v="3.8216560509554139E-2"/>
    <n v="3.8216560509554139E-2"/>
    <n v="0"/>
  </r>
  <r>
    <x v="5"/>
    <s v="0276-01-000"/>
    <x v="24"/>
    <x v="1"/>
    <s v="05-06"/>
    <x v="4"/>
    <n v="7051"/>
    <n v="142"/>
    <n v="49"/>
    <n v="317"/>
    <n v="6925"/>
    <n v="2.7581227436823105E-2"/>
    <n v="2.0505415162454875E-2"/>
    <n v="7.0758122743682312E-3"/>
  </r>
  <r>
    <x v="6"/>
    <s v="0276-01-000"/>
    <x v="24"/>
    <x v="1"/>
    <s v="06-07"/>
    <x v="0"/>
    <n v="29"/>
    <m/>
    <m/>
    <m/>
    <n v="29"/>
    <n v="0"/>
    <n v="0"/>
    <n v="0"/>
  </r>
  <r>
    <x v="6"/>
    <s v="0276-01-000"/>
    <x v="24"/>
    <x v="1"/>
    <s v="06-07"/>
    <x v="1"/>
    <n v="294"/>
    <n v="6"/>
    <m/>
    <n v="16"/>
    <n v="284"/>
    <n v="2.1126760563380281E-2"/>
    <n v="2.1126760563380281E-2"/>
    <n v="0"/>
  </r>
  <r>
    <x v="6"/>
    <s v="0276-01-000"/>
    <x v="24"/>
    <x v="1"/>
    <s v="06-07"/>
    <x v="2"/>
    <n v="183"/>
    <n v="12"/>
    <m/>
    <n v="9"/>
    <n v="186"/>
    <n v="6.4516129032258063E-2"/>
    <n v="6.4516129032258063E-2"/>
    <n v="0"/>
  </r>
  <r>
    <x v="6"/>
    <s v="0276-01-000"/>
    <x v="24"/>
    <x v="1"/>
    <s v="06-07"/>
    <x v="3"/>
    <n v="145"/>
    <n v="5"/>
    <n v="3"/>
    <n v="4"/>
    <n v="149"/>
    <n v="5.3691275167785234E-2"/>
    <n v="3.3557046979865772E-2"/>
    <n v="2.0134228187919462E-2"/>
  </r>
  <r>
    <x v="6"/>
    <s v="0276-01-000"/>
    <x v="24"/>
    <x v="1"/>
    <s v="06-07"/>
    <x v="4"/>
    <n v="7140"/>
    <n v="153"/>
    <n v="54"/>
    <n v="383"/>
    <n v="6964"/>
    <n v="2.9724296381390007E-2"/>
    <n v="2.1970132107983917E-2"/>
    <n v="7.7541642734060886E-3"/>
  </r>
  <r>
    <x v="7"/>
    <s v="0276-01-000"/>
    <x v="24"/>
    <x v="1"/>
    <s v="07-08"/>
    <x v="0"/>
    <n v="31"/>
    <m/>
    <m/>
    <m/>
    <n v="31"/>
    <n v="0"/>
    <n v="0"/>
    <n v="0"/>
  </r>
  <r>
    <x v="7"/>
    <s v="0276-01-000"/>
    <x v="24"/>
    <x v="1"/>
    <s v="07-08"/>
    <x v="1"/>
    <n v="318"/>
    <n v="7"/>
    <m/>
    <n v="44"/>
    <n v="281"/>
    <n v="2.491103202846975E-2"/>
    <n v="2.491103202846975E-2"/>
    <n v="0"/>
  </r>
  <r>
    <x v="7"/>
    <s v="0276-01-000"/>
    <x v="24"/>
    <x v="1"/>
    <s v="07-08"/>
    <x v="2"/>
    <n v="192"/>
    <n v="16"/>
    <n v="3"/>
    <n v="11"/>
    <n v="200"/>
    <n v="9.5000000000000001E-2"/>
    <n v="0.08"/>
    <n v="1.4999999999999999E-2"/>
  </r>
  <r>
    <x v="7"/>
    <s v="0276-01-000"/>
    <x v="24"/>
    <x v="1"/>
    <s v="07-08"/>
    <x v="3"/>
    <n v="157"/>
    <n v="8"/>
    <m/>
    <n v="10"/>
    <n v="155"/>
    <n v="5.1612903225806452E-2"/>
    <n v="5.1612903225806452E-2"/>
    <n v="0"/>
  </r>
  <r>
    <x v="7"/>
    <s v="0276-01-000"/>
    <x v="24"/>
    <x v="1"/>
    <s v="07-08"/>
    <x v="4"/>
    <n v="7276"/>
    <n v="134"/>
    <n v="68"/>
    <n v="551"/>
    <n v="6927"/>
    <n v="2.9161253067706078E-2"/>
    <n v="1.9344593619171357E-2"/>
    <n v="9.8166594485347199E-3"/>
  </r>
  <r>
    <x v="8"/>
    <s v="0276-01-000"/>
    <x v="24"/>
    <x v="1"/>
    <s v="08-09"/>
    <x v="0"/>
    <n v="30"/>
    <m/>
    <m/>
    <m/>
    <n v="30"/>
    <n v="0"/>
    <n v="0"/>
    <n v="0"/>
  </r>
  <r>
    <x v="8"/>
    <s v="0276-01-000"/>
    <x v="24"/>
    <x v="1"/>
    <s v="08-09"/>
    <x v="1"/>
    <n v="338"/>
    <n v="6"/>
    <m/>
    <n v="59"/>
    <n v="285"/>
    <n v="2.1052631578947368E-2"/>
    <n v="2.1052631578947368E-2"/>
    <n v="0"/>
  </r>
  <r>
    <x v="8"/>
    <s v="0276-01-000"/>
    <x v="24"/>
    <x v="1"/>
    <s v="08-09"/>
    <x v="2"/>
    <n v="211"/>
    <n v="19"/>
    <n v="3"/>
    <n v="20"/>
    <n v="213"/>
    <n v="0.10328638497652583"/>
    <n v="8.9201877934272297E-2"/>
    <n v="1.4084507042253521E-2"/>
  </r>
  <r>
    <x v="8"/>
    <s v="0276-01-000"/>
    <x v="24"/>
    <x v="1"/>
    <s v="08-09"/>
    <x v="3"/>
    <n v="189"/>
    <m/>
    <m/>
    <n v="27"/>
    <n v="162"/>
    <n v="0"/>
    <n v="0"/>
    <n v="0"/>
  </r>
  <r>
    <x v="8"/>
    <s v="0276-01-000"/>
    <x v="24"/>
    <x v="1"/>
    <s v="08-09"/>
    <x v="4"/>
    <n v="7455"/>
    <n v="145"/>
    <n v="56"/>
    <n v="779"/>
    <n v="6877"/>
    <n v="2.9227860985895013E-2"/>
    <n v="2.1084775338083468E-2"/>
    <n v="8.1430856478115453E-3"/>
  </r>
  <r>
    <x v="9"/>
    <s v="0276-01-000"/>
    <x v="24"/>
    <x v="1"/>
    <s v="09-10"/>
    <x v="0"/>
    <n v="40"/>
    <m/>
    <m/>
    <m/>
    <n v="40"/>
    <n v="0"/>
    <n v="0"/>
    <n v="0"/>
  </r>
  <r>
    <x v="9"/>
    <s v="0276-01-000"/>
    <x v="24"/>
    <x v="1"/>
    <s v="09-10"/>
    <x v="1"/>
    <n v="377"/>
    <n v="3"/>
    <m/>
    <n v="99"/>
    <n v="281"/>
    <n v="1.0676156583629894E-2"/>
    <n v="1.0676156583629894E-2"/>
    <n v="0"/>
  </r>
  <r>
    <x v="9"/>
    <s v="0276-01-000"/>
    <x v="24"/>
    <x v="1"/>
    <s v="09-10"/>
    <x v="2"/>
    <n v="245"/>
    <n v="18"/>
    <m/>
    <n v="37"/>
    <n v="226"/>
    <n v="7.9646017699115043E-2"/>
    <n v="7.9646017699115043E-2"/>
    <n v="0"/>
  </r>
  <r>
    <x v="9"/>
    <s v="0276-01-000"/>
    <x v="24"/>
    <x v="1"/>
    <s v="09-10"/>
    <x v="3"/>
    <n v="210"/>
    <m/>
    <m/>
    <n v="37"/>
    <n v="173"/>
    <n v="0"/>
    <n v="0"/>
    <n v="0"/>
  </r>
  <r>
    <x v="9"/>
    <s v="0276-01-000"/>
    <x v="24"/>
    <x v="1"/>
    <s v="09-10"/>
    <x v="4"/>
    <n v="7613"/>
    <n v="140"/>
    <n v="51"/>
    <n v="1006"/>
    <n v="6798"/>
    <n v="2.8096498970285377E-2"/>
    <n v="2.0594292438952635E-2"/>
    <n v="7.5022065313327451E-3"/>
  </r>
  <r>
    <x v="10"/>
    <s v="0276-01-000"/>
    <x v="24"/>
    <x v="1"/>
    <s v="10-11"/>
    <x v="0"/>
    <n v="37"/>
    <m/>
    <m/>
    <m/>
    <n v="37"/>
    <n v="0"/>
    <n v="0"/>
    <n v="0"/>
  </r>
  <r>
    <x v="10"/>
    <s v="0276-01-000"/>
    <x v="24"/>
    <x v="1"/>
    <s v="10-11"/>
    <x v="1"/>
    <n v="415"/>
    <m/>
    <m/>
    <n v="140"/>
    <n v="275"/>
    <n v="0"/>
    <n v="0"/>
    <n v="0"/>
  </r>
  <r>
    <x v="10"/>
    <s v="0276-01-000"/>
    <x v="24"/>
    <x v="1"/>
    <s v="10-11"/>
    <x v="2"/>
    <n v="239"/>
    <n v="17"/>
    <m/>
    <n v="54"/>
    <n v="202"/>
    <n v="8.4158415841584164E-2"/>
    <n v="8.4158415841584164E-2"/>
    <n v="0"/>
  </r>
  <r>
    <x v="10"/>
    <s v="0276-01-000"/>
    <x v="24"/>
    <x v="1"/>
    <s v="10-11"/>
    <x v="3"/>
    <n v="231"/>
    <n v="4"/>
    <m/>
    <n v="38"/>
    <n v="197"/>
    <n v="2.030456852791878E-2"/>
    <n v="2.030456852791878E-2"/>
    <n v="0"/>
  </r>
  <r>
    <x v="10"/>
    <s v="0276-01-000"/>
    <x v="24"/>
    <x v="1"/>
    <s v="10-11"/>
    <x v="4"/>
    <n v="7779"/>
    <n v="141"/>
    <n v="48"/>
    <n v="1213"/>
    <n v="6755"/>
    <n v="2.7979274611398965E-2"/>
    <n v="2.0873427091043673E-2"/>
    <n v="7.105847520355292E-3"/>
  </r>
  <r>
    <x v="11"/>
    <s v="0276-01-000"/>
    <x v="24"/>
    <x v="1"/>
    <s v="11-12"/>
    <x v="0"/>
    <n v="48"/>
    <m/>
    <m/>
    <n v="19"/>
    <n v="29"/>
    <n v="0"/>
    <n v="0"/>
    <n v="0"/>
  </r>
  <r>
    <x v="11"/>
    <s v="0276-01-000"/>
    <x v="24"/>
    <x v="1"/>
    <s v="11-12"/>
    <x v="1"/>
    <n v="455"/>
    <n v="3"/>
    <m/>
    <n v="173"/>
    <n v="285"/>
    <n v="1.0526315789473684E-2"/>
    <n v="1.0526315789473684E-2"/>
    <n v="0"/>
  </r>
  <r>
    <x v="11"/>
    <s v="0276-01-000"/>
    <x v="24"/>
    <x v="1"/>
    <s v="11-12"/>
    <x v="2"/>
    <n v="235"/>
    <n v="14"/>
    <m/>
    <n v="53"/>
    <n v="196"/>
    <n v="7.1428571428571425E-2"/>
    <n v="7.1428571428571425E-2"/>
    <n v="0"/>
  </r>
  <r>
    <x v="11"/>
    <s v="0276-01-000"/>
    <x v="24"/>
    <x v="1"/>
    <s v="11-12"/>
    <x v="3"/>
    <n v="260"/>
    <m/>
    <m/>
    <n v="51"/>
    <n v="209"/>
    <n v="0"/>
    <n v="0"/>
    <n v="0"/>
  </r>
  <r>
    <x v="11"/>
    <s v="0276-01-000"/>
    <x v="24"/>
    <x v="1"/>
    <s v="11-12"/>
    <x v="4"/>
    <n v="8113"/>
    <n v="149"/>
    <n v="52"/>
    <n v="1548"/>
    <n v="6766"/>
    <n v="2.9707360331067099E-2"/>
    <n v="2.2021874076263673E-2"/>
    <n v="7.6854862548034293E-3"/>
  </r>
  <r>
    <x v="12"/>
    <s v="0276-01-000"/>
    <x v="24"/>
    <x v="1"/>
    <s v="12-13"/>
    <x v="0"/>
    <n v="53"/>
    <m/>
    <m/>
    <n v="20"/>
    <n v="33"/>
    <n v="0"/>
    <n v="0"/>
    <n v="0"/>
  </r>
  <r>
    <x v="12"/>
    <s v="0276-01-000"/>
    <x v="24"/>
    <x v="1"/>
    <s v="12-13"/>
    <x v="1"/>
    <n v="508"/>
    <n v="8"/>
    <m/>
    <n v="208"/>
    <n v="308"/>
    <n v="2.5974025974025976E-2"/>
    <n v="2.5974025974025976E-2"/>
    <n v="0"/>
  </r>
  <r>
    <x v="12"/>
    <s v="0276-01-000"/>
    <x v="24"/>
    <x v="1"/>
    <s v="12-13"/>
    <x v="2"/>
    <n v="267"/>
    <n v="14"/>
    <n v="4"/>
    <n v="76"/>
    <n v="209"/>
    <n v="8.6124401913875603E-2"/>
    <n v="6.6985645933014357E-2"/>
    <n v="1.9138755980861243E-2"/>
  </r>
  <r>
    <x v="12"/>
    <s v="0276-01-000"/>
    <x v="24"/>
    <x v="1"/>
    <s v="12-13"/>
    <x v="3"/>
    <n v="278"/>
    <m/>
    <m/>
    <n v="72"/>
    <n v="206"/>
    <n v="0"/>
    <n v="0"/>
    <n v="0"/>
  </r>
  <r>
    <x v="12"/>
    <s v="0276-01-000"/>
    <x v="24"/>
    <x v="1"/>
    <s v="12-13"/>
    <x v="4"/>
    <n v="8461"/>
    <n v="142"/>
    <n v="37"/>
    <n v="1859"/>
    <n v="6781"/>
    <n v="2.6397286535909156E-2"/>
    <n v="2.0940864179324583E-2"/>
    <n v="5.4564223565845742E-3"/>
  </r>
  <r>
    <x v="13"/>
    <s v="0276-01-000"/>
    <x v="24"/>
    <x v="1"/>
    <s v="13-14"/>
    <x v="0"/>
    <n v="43"/>
    <m/>
    <m/>
    <n v="20"/>
    <n v="23"/>
    <n v="0"/>
    <n v="0"/>
    <n v="0"/>
  </r>
  <r>
    <x v="13"/>
    <s v="0276-01-000"/>
    <x v="24"/>
    <x v="1"/>
    <s v="13-14"/>
    <x v="1"/>
    <n v="599"/>
    <n v="6"/>
    <m/>
    <n v="238"/>
    <n v="367"/>
    <n v="1.6348773841961851E-2"/>
    <n v="1.6348773841961851E-2"/>
    <n v="0"/>
  </r>
  <r>
    <x v="13"/>
    <s v="0276-01-000"/>
    <x v="24"/>
    <x v="1"/>
    <s v="13-14"/>
    <x v="2"/>
    <n v="257"/>
    <n v="9"/>
    <m/>
    <n v="70"/>
    <n v="196"/>
    <n v="4.5918367346938778E-2"/>
    <n v="4.5918367346938778E-2"/>
    <n v="0"/>
  </r>
  <r>
    <x v="13"/>
    <s v="0276-01-000"/>
    <x v="24"/>
    <x v="1"/>
    <s v="13-14"/>
    <x v="3"/>
    <n v="322"/>
    <n v="3"/>
    <n v="3"/>
    <n v="95"/>
    <n v="233"/>
    <n v="2.575107296137339E-2"/>
    <n v="1.2875536480686695E-2"/>
    <n v="1.2875536480686695E-2"/>
  </r>
  <r>
    <x v="13"/>
    <s v="0276-01-000"/>
    <x v="24"/>
    <x v="1"/>
    <s v="13-14"/>
    <x v="4"/>
    <n v="8518"/>
    <n v="113"/>
    <n v="41"/>
    <n v="2010"/>
    <n v="6662"/>
    <n v="2.3116181326928852E-2"/>
    <n v="1.6961873311317922E-2"/>
    <n v="6.1543080156109273E-3"/>
  </r>
  <r>
    <x v="14"/>
    <s v="0276-01-000"/>
    <x v="24"/>
    <x v="1"/>
    <s v="14-15"/>
    <x v="0"/>
    <n v="57"/>
    <m/>
    <m/>
    <n v="25"/>
    <n v="32"/>
    <n v="0"/>
    <n v="0"/>
    <n v="0"/>
  </r>
  <r>
    <x v="14"/>
    <s v="0276-01-000"/>
    <x v="24"/>
    <x v="1"/>
    <s v="14-15"/>
    <x v="1"/>
    <n v="650"/>
    <n v="3"/>
    <m/>
    <n v="292"/>
    <n v="361"/>
    <n v="8.3102493074792248E-3"/>
    <n v="8.3102493074792248E-3"/>
    <n v="0"/>
  </r>
  <r>
    <x v="14"/>
    <s v="0276-01-000"/>
    <x v="24"/>
    <x v="1"/>
    <s v="14-15"/>
    <x v="2"/>
    <n v="295"/>
    <n v="17"/>
    <m/>
    <n v="84"/>
    <n v="228"/>
    <n v="7.4561403508771926E-2"/>
    <n v="7.4561403508771926E-2"/>
    <n v="0"/>
  </r>
  <r>
    <x v="14"/>
    <s v="0276-01-000"/>
    <x v="24"/>
    <x v="1"/>
    <s v="14-15"/>
    <x v="3"/>
    <n v="336"/>
    <m/>
    <n v="8"/>
    <n v="90"/>
    <n v="254"/>
    <n v="3.1496062992125984E-2"/>
    <n v="0"/>
    <n v="3.1496062992125984E-2"/>
  </r>
  <r>
    <x v="14"/>
    <s v="0276-01-000"/>
    <x v="24"/>
    <x v="1"/>
    <s v="14-15"/>
    <x v="4"/>
    <n v="8615"/>
    <n v="122"/>
    <n v="44"/>
    <n v="2214"/>
    <n v="6567"/>
    <n v="2.5277904674889599E-2"/>
    <n v="1.8577737170701995E-2"/>
    <n v="6.7001675041876048E-3"/>
  </r>
  <r>
    <x v="15"/>
    <s v="0276-01-000"/>
    <x v="24"/>
    <x v="1"/>
    <s v="15-16"/>
    <x v="0"/>
    <n v="56"/>
    <m/>
    <m/>
    <n v="19"/>
    <n v="37"/>
    <n v="0"/>
    <n v="0"/>
    <n v="0"/>
  </r>
  <r>
    <x v="15"/>
    <s v="0276-01-000"/>
    <x v="24"/>
    <x v="1"/>
    <s v="15-16"/>
    <x v="1"/>
    <n v="699"/>
    <n v="3"/>
    <n v="3"/>
    <n v="323"/>
    <n v="382"/>
    <n v="1.5706806282722512E-2"/>
    <n v="7.8534031413612562E-3"/>
    <n v="7.8534031413612562E-3"/>
  </r>
  <r>
    <x v="15"/>
    <s v="0276-01-000"/>
    <x v="24"/>
    <x v="1"/>
    <s v="15-16"/>
    <x v="2"/>
    <n v="336"/>
    <n v="18"/>
    <m/>
    <n v="105"/>
    <n v="249"/>
    <n v="7.2289156626506021E-2"/>
    <n v="7.2289156626506021E-2"/>
    <n v="0"/>
  </r>
  <r>
    <x v="15"/>
    <s v="0276-01-000"/>
    <x v="24"/>
    <x v="1"/>
    <s v="15-16"/>
    <x v="3"/>
    <n v="364"/>
    <n v="3"/>
    <n v="8"/>
    <n v="125"/>
    <n v="250"/>
    <n v="4.3999999999999997E-2"/>
    <n v="1.2E-2"/>
    <n v="3.2000000000000001E-2"/>
  </r>
  <r>
    <x v="15"/>
    <s v="0276-01-000"/>
    <x v="24"/>
    <x v="1"/>
    <s v="15-16"/>
    <x v="4"/>
    <n v="8768"/>
    <n v="119"/>
    <n v="39"/>
    <n v="2350"/>
    <n v="6576"/>
    <n v="2.4026763990267638E-2"/>
    <n v="1.8096107055961069E-2"/>
    <n v="5.930656934306569E-3"/>
  </r>
  <r>
    <x v="16"/>
    <s v="0276-01-000"/>
    <x v="24"/>
    <x v="1"/>
    <s v="16-17"/>
    <x v="0"/>
    <n v="58"/>
    <m/>
    <m/>
    <n v="21"/>
    <n v="37"/>
    <n v="0"/>
    <n v="0"/>
    <n v="0"/>
  </r>
  <r>
    <x v="16"/>
    <s v="0276-01-000"/>
    <x v="24"/>
    <x v="1"/>
    <s v="16-17"/>
    <x v="1"/>
    <n v="790"/>
    <m/>
    <n v="3"/>
    <n v="370"/>
    <n v="423"/>
    <n v="7.0921985815602835E-3"/>
    <n v="0"/>
    <n v="7.0921985815602835E-3"/>
  </r>
  <r>
    <x v="16"/>
    <s v="0276-01-000"/>
    <x v="24"/>
    <x v="1"/>
    <s v="16-17"/>
    <x v="2"/>
    <n v="352"/>
    <n v="15"/>
    <m/>
    <n v="124"/>
    <n v="243"/>
    <n v="6.1728395061728392E-2"/>
    <n v="6.1728395061728392E-2"/>
    <n v="0"/>
  </r>
  <r>
    <x v="16"/>
    <s v="0276-01-000"/>
    <x v="24"/>
    <x v="1"/>
    <s v="16-17"/>
    <x v="3"/>
    <n v="414"/>
    <n v="3"/>
    <n v="6"/>
    <n v="156"/>
    <n v="267"/>
    <n v="3.3707865168539325E-2"/>
    <n v="1.1235955056179775E-2"/>
    <n v="2.247191011235955E-2"/>
  </r>
  <r>
    <x v="16"/>
    <s v="0276-01-000"/>
    <x v="24"/>
    <x v="1"/>
    <s v="16-17"/>
    <x v="4"/>
    <n v="8953"/>
    <n v="99"/>
    <n v="35"/>
    <n v="2529"/>
    <n v="6558"/>
    <n v="2.0433058859408357E-2"/>
    <n v="1.5096065873741994E-2"/>
    <n v="5.3369929856663615E-3"/>
  </r>
  <r>
    <x v="17"/>
    <s v="0276-01-000"/>
    <x v="24"/>
    <x v="1"/>
    <s v="99-00"/>
    <x v="0"/>
    <n v="12"/>
    <m/>
    <m/>
    <m/>
    <n v="12"/>
    <n v="0"/>
    <n v="0"/>
    <n v="0"/>
  </r>
  <r>
    <x v="17"/>
    <s v="0276-01-000"/>
    <x v="24"/>
    <x v="1"/>
    <s v="99-00"/>
    <x v="1"/>
    <n v="217"/>
    <m/>
    <m/>
    <n v="4"/>
    <n v="213"/>
    <n v="0"/>
    <n v="0"/>
    <n v="0"/>
  </r>
  <r>
    <x v="17"/>
    <s v="0276-01-000"/>
    <x v="24"/>
    <x v="1"/>
    <s v="99-00"/>
    <x v="2"/>
    <n v="79"/>
    <m/>
    <n v="6"/>
    <m/>
    <n v="85"/>
    <n v="7.0588235294117646E-2"/>
    <n v="0"/>
    <n v="7.0588235294117646E-2"/>
  </r>
  <r>
    <x v="17"/>
    <s v="0276-01-000"/>
    <x v="24"/>
    <x v="1"/>
    <s v="99-00"/>
    <x v="3"/>
    <n v="96"/>
    <m/>
    <m/>
    <m/>
    <n v="96"/>
    <n v="0"/>
    <n v="0"/>
    <n v="0"/>
  </r>
  <r>
    <x v="17"/>
    <s v="0276-01-000"/>
    <x v="24"/>
    <x v="1"/>
    <s v="99-00"/>
    <x v="4"/>
    <n v="7318"/>
    <n v="111"/>
    <n v="7"/>
    <n v="32"/>
    <n v="7404"/>
    <n v="1.5937331172339277E-2"/>
    <n v="1.4991896272285251E-2"/>
    <n v="9.454349000540249E-4"/>
  </r>
  <r>
    <x v="0"/>
    <s v="0277-01-000"/>
    <x v="25"/>
    <x v="1"/>
    <s v="00-01"/>
    <x v="0"/>
    <n v="9"/>
    <m/>
    <m/>
    <m/>
    <n v="9"/>
    <n v="0"/>
    <n v="0"/>
    <n v="0"/>
  </r>
  <r>
    <x v="0"/>
    <s v="0277-01-000"/>
    <x v="25"/>
    <x v="1"/>
    <s v="00-01"/>
    <x v="1"/>
    <n v="33"/>
    <m/>
    <m/>
    <m/>
    <n v="33"/>
    <n v="0"/>
    <n v="0"/>
    <n v="0"/>
  </r>
  <r>
    <x v="0"/>
    <s v="0277-01-000"/>
    <x v="25"/>
    <x v="1"/>
    <s v="00-01"/>
    <x v="2"/>
    <n v="15"/>
    <n v="3"/>
    <m/>
    <m/>
    <n v="18"/>
    <n v="0.16666666666666666"/>
    <n v="0.16666666666666666"/>
    <n v="0"/>
  </r>
  <r>
    <x v="0"/>
    <s v="0277-01-000"/>
    <x v="25"/>
    <x v="1"/>
    <s v="00-01"/>
    <x v="3"/>
    <n v="18"/>
    <m/>
    <m/>
    <m/>
    <n v="18"/>
    <n v="0"/>
    <n v="0"/>
    <n v="0"/>
  </r>
  <r>
    <x v="0"/>
    <s v="0277-01-000"/>
    <x v="25"/>
    <x v="1"/>
    <s v="00-01"/>
    <x v="4"/>
    <n v="2239"/>
    <n v="214"/>
    <m/>
    <n v="14"/>
    <n v="2439"/>
    <n v="8.7740877408774093E-2"/>
    <n v="8.7740877408774093E-2"/>
    <n v="0"/>
  </r>
  <r>
    <x v="1"/>
    <s v="0277-01-000"/>
    <x v="25"/>
    <x v="1"/>
    <s v="01-02"/>
    <x v="0"/>
    <n v="8"/>
    <m/>
    <m/>
    <m/>
    <n v="8"/>
    <n v="0"/>
    <n v="0"/>
    <n v="0"/>
  </r>
  <r>
    <x v="1"/>
    <s v="0277-01-000"/>
    <x v="25"/>
    <x v="1"/>
    <s v="01-02"/>
    <x v="1"/>
    <n v="27"/>
    <n v="5"/>
    <m/>
    <m/>
    <n v="32"/>
    <n v="0.15625"/>
    <n v="0.15625"/>
    <n v="0"/>
  </r>
  <r>
    <x v="1"/>
    <s v="0277-01-000"/>
    <x v="25"/>
    <x v="1"/>
    <s v="01-02"/>
    <x v="2"/>
    <n v="9"/>
    <m/>
    <m/>
    <m/>
    <n v="9"/>
    <n v="0"/>
    <n v="0"/>
    <n v="0"/>
  </r>
  <r>
    <x v="1"/>
    <s v="0277-01-000"/>
    <x v="25"/>
    <x v="1"/>
    <s v="01-02"/>
    <x v="3"/>
    <n v="14"/>
    <n v="3"/>
    <m/>
    <m/>
    <n v="17"/>
    <n v="0.17647058823529413"/>
    <n v="0.17647058823529413"/>
    <n v="0"/>
  </r>
  <r>
    <x v="1"/>
    <s v="0277-01-000"/>
    <x v="25"/>
    <x v="1"/>
    <s v="01-02"/>
    <x v="4"/>
    <n v="2184"/>
    <n v="228"/>
    <m/>
    <n v="10"/>
    <n v="2402"/>
    <n v="9.4920899250624483E-2"/>
    <n v="9.4920899250624483E-2"/>
    <n v="0"/>
  </r>
  <r>
    <x v="2"/>
    <s v="0277-01-000"/>
    <x v="25"/>
    <x v="1"/>
    <s v="02-03"/>
    <x v="0"/>
    <n v="5"/>
    <m/>
    <m/>
    <m/>
    <n v="5"/>
    <n v="0"/>
    <n v="0"/>
    <n v="0"/>
  </r>
  <r>
    <x v="2"/>
    <s v="0277-01-000"/>
    <x v="25"/>
    <x v="1"/>
    <s v="02-03"/>
    <x v="1"/>
    <n v="23"/>
    <n v="5"/>
    <m/>
    <m/>
    <n v="28"/>
    <n v="0.17857142857142858"/>
    <n v="0.17857142857142858"/>
    <n v="0"/>
  </r>
  <r>
    <x v="2"/>
    <s v="0277-01-000"/>
    <x v="25"/>
    <x v="1"/>
    <s v="02-03"/>
    <x v="2"/>
    <n v="13"/>
    <m/>
    <m/>
    <m/>
    <n v="13"/>
    <n v="0"/>
    <n v="0"/>
    <n v="0"/>
  </r>
  <r>
    <x v="2"/>
    <s v="0277-01-000"/>
    <x v="25"/>
    <x v="1"/>
    <s v="02-03"/>
    <x v="3"/>
    <n v="16"/>
    <m/>
    <m/>
    <m/>
    <n v="16"/>
    <n v="0"/>
    <n v="0"/>
    <n v="0"/>
  </r>
  <r>
    <x v="2"/>
    <s v="0277-01-000"/>
    <x v="25"/>
    <x v="1"/>
    <s v="02-03"/>
    <x v="4"/>
    <n v="2144"/>
    <n v="245"/>
    <m/>
    <n v="24"/>
    <n v="2365"/>
    <n v="0.10359408033826638"/>
    <n v="0.10359408033826638"/>
    <n v="0"/>
  </r>
  <r>
    <x v="3"/>
    <s v="0277-01-000"/>
    <x v="25"/>
    <x v="1"/>
    <s v="03-04"/>
    <x v="0"/>
    <n v="13"/>
    <m/>
    <m/>
    <m/>
    <n v="13"/>
    <n v="0"/>
    <n v="0"/>
    <n v="0"/>
  </r>
  <r>
    <x v="3"/>
    <s v="0277-01-000"/>
    <x v="25"/>
    <x v="1"/>
    <s v="03-04"/>
    <x v="1"/>
    <n v="26"/>
    <n v="5"/>
    <m/>
    <m/>
    <n v="31"/>
    <n v="0.16129032258064516"/>
    <n v="0.16129032258064516"/>
    <n v="0"/>
  </r>
  <r>
    <x v="3"/>
    <s v="0277-01-000"/>
    <x v="25"/>
    <x v="1"/>
    <s v="03-04"/>
    <x v="2"/>
    <n v="31"/>
    <n v="3"/>
    <m/>
    <m/>
    <n v="34"/>
    <n v="8.8235294117647065E-2"/>
    <n v="8.8235294117647065E-2"/>
    <n v="0"/>
  </r>
  <r>
    <x v="3"/>
    <s v="0277-01-000"/>
    <x v="25"/>
    <x v="1"/>
    <s v="03-04"/>
    <x v="3"/>
    <n v="19"/>
    <n v="4"/>
    <m/>
    <m/>
    <n v="23"/>
    <n v="0.17391304347826086"/>
    <n v="0.17391304347826086"/>
    <n v="0"/>
  </r>
  <r>
    <x v="3"/>
    <s v="0277-01-000"/>
    <x v="25"/>
    <x v="1"/>
    <s v="03-04"/>
    <x v="4"/>
    <n v="2181"/>
    <n v="276"/>
    <m/>
    <n v="64"/>
    <n v="2393"/>
    <n v="0.11533639782699541"/>
    <n v="0.11533639782699541"/>
    <n v="0"/>
  </r>
  <r>
    <x v="4"/>
    <s v="0277-01-000"/>
    <x v="25"/>
    <x v="1"/>
    <s v="04-05"/>
    <x v="0"/>
    <n v="14"/>
    <m/>
    <m/>
    <m/>
    <n v="14"/>
    <n v="0"/>
    <n v="0"/>
    <n v="0"/>
  </r>
  <r>
    <x v="4"/>
    <s v="0277-01-000"/>
    <x v="25"/>
    <x v="1"/>
    <s v="04-05"/>
    <x v="1"/>
    <n v="26"/>
    <n v="7"/>
    <m/>
    <m/>
    <n v="33"/>
    <n v="0.21212121212121213"/>
    <n v="0.21212121212121213"/>
    <n v="0"/>
  </r>
  <r>
    <x v="4"/>
    <s v="0277-01-000"/>
    <x v="25"/>
    <x v="1"/>
    <s v="04-05"/>
    <x v="2"/>
    <n v="31"/>
    <n v="3"/>
    <m/>
    <m/>
    <n v="34"/>
    <n v="8.8235294117647065E-2"/>
    <n v="8.8235294117647065E-2"/>
    <n v="0"/>
  </r>
  <r>
    <x v="4"/>
    <s v="0277-01-000"/>
    <x v="25"/>
    <x v="1"/>
    <s v="04-05"/>
    <x v="3"/>
    <n v="24"/>
    <n v="5"/>
    <m/>
    <m/>
    <n v="29"/>
    <n v="0.17241379310344829"/>
    <n v="0.17241379310344829"/>
    <n v="0"/>
  </r>
  <r>
    <x v="4"/>
    <s v="0277-01-000"/>
    <x v="25"/>
    <x v="1"/>
    <s v="04-05"/>
    <x v="4"/>
    <n v="2149"/>
    <n v="303"/>
    <m/>
    <n v="89"/>
    <n v="2363"/>
    <n v="0.1282268303004655"/>
    <n v="0.1282268303004655"/>
    <n v="0"/>
  </r>
  <r>
    <x v="5"/>
    <s v="0277-01-000"/>
    <x v="25"/>
    <x v="1"/>
    <s v="05-06"/>
    <x v="0"/>
    <n v="12"/>
    <m/>
    <m/>
    <m/>
    <n v="12"/>
    <n v="0"/>
    <n v="0"/>
    <n v="0"/>
  </r>
  <r>
    <x v="5"/>
    <s v="0277-01-000"/>
    <x v="25"/>
    <x v="1"/>
    <s v="05-06"/>
    <x v="1"/>
    <n v="33"/>
    <n v="7"/>
    <m/>
    <n v="4"/>
    <n v="36"/>
    <n v="0.19444444444444445"/>
    <n v="0.19444444444444445"/>
    <n v="0"/>
  </r>
  <r>
    <x v="5"/>
    <s v="0277-01-000"/>
    <x v="25"/>
    <x v="1"/>
    <s v="05-06"/>
    <x v="2"/>
    <n v="37"/>
    <m/>
    <m/>
    <m/>
    <n v="37"/>
    <n v="0"/>
    <n v="0"/>
    <n v="0"/>
  </r>
  <r>
    <x v="5"/>
    <s v="0277-01-000"/>
    <x v="25"/>
    <x v="1"/>
    <s v="05-06"/>
    <x v="3"/>
    <n v="35"/>
    <n v="4"/>
    <m/>
    <m/>
    <n v="39"/>
    <n v="0.10256410256410256"/>
    <n v="0.10256410256410256"/>
    <n v="0"/>
  </r>
  <r>
    <x v="5"/>
    <s v="0277-01-000"/>
    <x v="25"/>
    <x v="1"/>
    <s v="05-06"/>
    <x v="4"/>
    <n v="2142"/>
    <n v="325"/>
    <m/>
    <n v="110"/>
    <n v="2357"/>
    <n v="0.13788714467543486"/>
    <n v="0.13788714467543486"/>
    <n v="0"/>
  </r>
  <r>
    <x v="6"/>
    <s v="0277-01-000"/>
    <x v="25"/>
    <x v="1"/>
    <s v="06-07"/>
    <x v="0"/>
    <n v="7"/>
    <m/>
    <m/>
    <m/>
    <n v="7"/>
    <n v="0"/>
    <n v="0"/>
    <n v="0"/>
  </r>
  <r>
    <x v="6"/>
    <s v="0277-01-000"/>
    <x v="25"/>
    <x v="1"/>
    <s v="06-07"/>
    <x v="1"/>
    <n v="31"/>
    <n v="9"/>
    <m/>
    <n v="4"/>
    <n v="36"/>
    <n v="0.25"/>
    <n v="0.25"/>
    <n v="0"/>
  </r>
  <r>
    <x v="6"/>
    <s v="0277-01-000"/>
    <x v="25"/>
    <x v="1"/>
    <s v="06-07"/>
    <x v="2"/>
    <n v="33"/>
    <m/>
    <m/>
    <m/>
    <n v="33"/>
    <n v="0"/>
    <n v="0"/>
    <n v="0"/>
  </r>
  <r>
    <x v="6"/>
    <s v="0277-01-000"/>
    <x v="25"/>
    <x v="1"/>
    <s v="06-07"/>
    <x v="3"/>
    <n v="42"/>
    <n v="6"/>
    <m/>
    <n v="8"/>
    <n v="40"/>
    <n v="0.15"/>
    <n v="0.15"/>
    <n v="0"/>
  </r>
  <r>
    <x v="6"/>
    <s v="0277-01-000"/>
    <x v="25"/>
    <x v="1"/>
    <s v="06-07"/>
    <x v="4"/>
    <n v="2149"/>
    <n v="317"/>
    <m/>
    <n v="144"/>
    <n v="2322"/>
    <n v="0.13652024117140396"/>
    <n v="0.13652024117140396"/>
    <n v="0"/>
  </r>
  <r>
    <x v="7"/>
    <s v="0277-01-000"/>
    <x v="25"/>
    <x v="1"/>
    <s v="07-08"/>
    <x v="0"/>
    <n v="6"/>
    <n v="3"/>
    <m/>
    <m/>
    <n v="9"/>
    <n v="0.33333333333333331"/>
    <n v="0.33333333333333331"/>
    <n v="0"/>
  </r>
  <r>
    <x v="7"/>
    <s v="0277-01-000"/>
    <x v="25"/>
    <x v="1"/>
    <s v="07-08"/>
    <x v="1"/>
    <n v="39"/>
    <n v="6"/>
    <m/>
    <n v="3"/>
    <n v="42"/>
    <n v="0.14285714285714285"/>
    <n v="0.14285714285714285"/>
    <n v="0"/>
  </r>
  <r>
    <x v="7"/>
    <s v="0277-01-000"/>
    <x v="25"/>
    <x v="1"/>
    <s v="07-08"/>
    <x v="2"/>
    <n v="38"/>
    <m/>
    <m/>
    <m/>
    <n v="38"/>
    <n v="0"/>
    <n v="0"/>
    <n v="0"/>
  </r>
  <r>
    <x v="7"/>
    <s v="0277-01-000"/>
    <x v="25"/>
    <x v="1"/>
    <s v="07-08"/>
    <x v="3"/>
    <n v="38"/>
    <n v="9"/>
    <m/>
    <n v="10"/>
    <n v="37"/>
    <n v="0.24324324324324326"/>
    <n v="0.24324324324324326"/>
    <n v="0"/>
  </r>
  <r>
    <x v="7"/>
    <s v="0277-01-000"/>
    <x v="25"/>
    <x v="1"/>
    <s v="07-08"/>
    <x v="4"/>
    <n v="2159"/>
    <n v="350"/>
    <n v="3"/>
    <n v="161"/>
    <n v="2351"/>
    <n v="0.15014887282007655"/>
    <n v="0.14887282007656316"/>
    <n v="1.2760527435133986E-3"/>
  </r>
  <r>
    <x v="8"/>
    <s v="0277-01-000"/>
    <x v="25"/>
    <x v="1"/>
    <s v="08-09"/>
    <x v="0"/>
    <n v="4"/>
    <n v="3"/>
    <m/>
    <m/>
    <n v="7"/>
    <n v="0.42857142857142855"/>
    <n v="0.42857142857142855"/>
    <n v="0"/>
  </r>
  <r>
    <x v="8"/>
    <s v="0277-01-000"/>
    <x v="25"/>
    <x v="1"/>
    <s v="08-09"/>
    <x v="1"/>
    <n v="43"/>
    <n v="6"/>
    <m/>
    <n v="5"/>
    <n v="44"/>
    <n v="0.13636363636363635"/>
    <n v="0.13636363636363635"/>
    <n v="0"/>
  </r>
  <r>
    <x v="8"/>
    <s v="0277-01-000"/>
    <x v="25"/>
    <x v="1"/>
    <s v="08-09"/>
    <x v="2"/>
    <n v="31"/>
    <m/>
    <m/>
    <n v="4"/>
    <n v="27"/>
    <n v="0"/>
    <n v="0"/>
    <n v="0"/>
  </r>
  <r>
    <x v="8"/>
    <s v="0277-01-000"/>
    <x v="25"/>
    <x v="1"/>
    <s v="08-09"/>
    <x v="3"/>
    <n v="36"/>
    <n v="11"/>
    <m/>
    <n v="6"/>
    <n v="41"/>
    <n v="0.26829268292682928"/>
    <n v="0.26829268292682928"/>
    <n v="0"/>
  </r>
  <r>
    <x v="8"/>
    <s v="0277-01-000"/>
    <x v="25"/>
    <x v="1"/>
    <s v="08-09"/>
    <x v="4"/>
    <n v="2113"/>
    <n v="378"/>
    <n v="21"/>
    <n v="170"/>
    <n v="2342"/>
    <n v="0.1703672075149445"/>
    <n v="0.16140051238257899"/>
    <n v="8.966695132365499E-3"/>
  </r>
  <r>
    <x v="9"/>
    <s v="0277-01-000"/>
    <x v="25"/>
    <x v="1"/>
    <s v="09-10"/>
    <x v="0"/>
    <n v="3"/>
    <m/>
    <m/>
    <m/>
    <n v="3"/>
    <n v="0"/>
    <n v="0"/>
    <n v="0"/>
  </r>
  <r>
    <x v="9"/>
    <s v="0277-01-000"/>
    <x v="25"/>
    <x v="1"/>
    <s v="09-10"/>
    <x v="1"/>
    <n v="41"/>
    <n v="8"/>
    <m/>
    <n v="4"/>
    <n v="45"/>
    <n v="0.17777777777777778"/>
    <n v="0.17777777777777778"/>
    <n v="0"/>
  </r>
  <r>
    <x v="9"/>
    <s v="0277-01-000"/>
    <x v="25"/>
    <x v="1"/>
    <s v="09-10"/>
    <x v="2"/>
    <n v="40"/>
    <m/>
    <m/>
    <n v="4"/>
    <n v="36"/>
    <n v="0"/>
    <n v="0"/>
    <n v="0"/>
  </r>
  <r>
    <x v="9"/>
    <s v="0277-01-000"/>
    <x v="25"/>
    <x v="1"/>
    <s v="09-10"/>
    <x v="3"/>
    <n v="41"/>
    <n v="11"/>
    <m/>
    <n v="7"/>
    <n v="45"/>
    <n v="0.24444444444444444"/>
    <n v="0.24444444444444444"/>
    <n v="0"/>
  </r>
  <r>
    <x v="9"/>
    <s v="0277-01-000"/>
    <x v="25"/>
    <x v="1"/>
    <s v="09-10"/>
    <x v="4"/>
    <n v="2127"/>
    <n v="410"/>
    <n v="13"/>
    <n v="212"/>
    <n v="2338"/>
    <n v="0.18092386655260906"/>
    <n v="0.17536355859709152"/>
    <n v="5.5603079555175362E-3"/>
  </r>
  <r>
    <x v="10"/>
    <s v="0277-01-000"/>
    <x v="25"/>
    <x v="1"/>
    <s v="10-11"/>
    <x v="0"/>
    <n v="5"/>
    <m/>
    <m/>
    <m/>
    <n v="5"/>
    <n v="0"/>
    <n v="0"/>
    <n v="0"/>
  </r>
  <r>
    <x v="10"/>
    <s v="0277-01-000"/>
    <x v="25"/>
    <x v="1"/>
    <s v="10-11"/>
    <x v="1"/>
    <n v="34"/>
    <n v="9"/>
    <m/>
    <n v="5"/>
    <n v="38"/>
    <n v="0.23684210526315788"/>
    <n v="0.23684210526315788"/>
    <n v="0"/>
  </r>
  <r>
    <x v="10"/>
    <s v="0277-01-000"/>
    <x v="25"/>
    <x v="1"/>
    <s v="10-11"/>
    <x v="2"/>
    <n v="31"/>
    <n v="3"/>
    <m/>
    <n v="8"/>
    <n v="26"/>
    <n v="0.11538461538461539"/>
    <n v="0.11538461538461539"/>
    <n v="0"/>
  </r>
  <r>
    <x v="10"/>
    <s v="0277-01-000"/>
    <x v="25"/>
    <x v="1"/>
    <s v="10-11"/>
    <x v="3"/>
    <n v="40"/>
    <n v="11"/>
    <m/>
    <n v="8"/>
    <n v="43"/>
    <n v="0.2558139534883721"/>
    <n v="0.2558139534883721"/>
    <n v="0"/>
  </r>
  <r>
    <x v="10"/>
    <s v="0277-01-000"/>
    <x v="25"/>
    <x v="1"/>
    <s v="10-11"/>
    <x v="4"/>
    <n v="2118"/>
    <n v="436"/>
    <n v="20"/>
    <n v="203"/>
    <n v="2371"/>
    <n v="0.19232391396035428"/>
    <n v="0.18388865457612821"/>
    <n v="8.4352593842260647E-3"/>
  </r>
  <r>
    <x v="11"/>
    <s v="0277-01-000"/>
    <x v="25"/>
    <x v="1"/>
    <s v="11-12"/>
    <x v="0"/>
    <n v="3"/>
    <m/>
    <m/>
    <m/>
    <n v="3"/>
    <n v="0"/>
    <n v="0"/>
    <n v="0"/>
  </r>
  <r>
    <x v="11"/>
    <s v="0277-01-000"/>
    <x v="25"/>
    <x v="1"/>
    <s v="11-12"/>
    <x v="1"/>
    <n v="41"/>
    <n v="9"/>
    <m/>
    <n v="6"/>
    <n v="44"/>
    <n v="0.20454545454545456"/>
    <n v="0.20454545454545456"/>
    <n v="0"/>
  </r>
  <r>
    <x v="11"/>
    <s v="0277-01-000"/>
    <x v="25"/>
    <x v="1"/>
    <s v="11-12"/>
    <x v="2"/>
    <n v="45"/>
    <m/>
    <m/>
    <n v="7"/>
    <n v="38"/>
    <n v="0"/>
    <n v="0"/>
    <n v="0"/>
  </r>
  <r>
    <x v="11"/>
    <s v="0277-01-000"/>
    <x v="25"/>
    <x v="1"/>
    <s v="11-12"/>
    <x v="3"/>
    <n v="48"/>
    <n v="24"/>
    <m/>
    <n v="9"/>
    <n v="63"/>
    <n v="0.38095238095238093"/>
    <n v="0.38095238095238093"/>
    <n v="0"/>
  </r>
  <r>
    <x v="11"/>
    <s v="0277-01-000"/>
    <x v="25"/>
    <x v="1"/>
    <s v="11-12"/>
    <x v="4"/>
    <n v="2101"/>
    <n v="482"/>
    <n v="19"/>
    <n v="231"/>
    <n v="2371"/>
    <n v="0.21130324757486293"/>
    <n v="0.20328975115984815"/>
    <n v="8.0134964150147623E-3"/>
  </r>
  <r>
    <x v="12"/>
    <s v="0277-01-000"/>
    <x v="25"/>
    <x v="1"/>
    <s v="12-13"/>
    <x v="0"/>
    <n v="5"/>
    <m/>
    <m/>
    <m/>
    <n v="5"/>
    <n v="0"/>
    <n v="0"/>
    <n v="0"/>
  </r>
  <r>
    <x v="12"/>
    <s v="0277-01-000"/>
    <x v="25"/>
    <x v="1"/>
    <s v="12-13"/>
    <x v="1"/>
    <n v="40"/>
    <n v="10"/>
    <m/>
    <n v="7"/>
    <n v="43"/>
    <n v="0.23255813953488372"/>
    <n v="0.23255813953488372"/>
    <n v="0"/>
  </r>
  <r>
    <x v="12"/>
    <s v="0277-01-000"/>
    <x v="25"/>
    <x v="1"/>
    <s v="12-13"/>
    <x v="2"/>
    <n v="53"/>
    <m/>
    <m/>
    <n v="10"/>
    <n v="43"/>
    <n v="0"/>
    <n v="0"/>
    <n v="0"/>
  </r>
  <r>
    <x v="12"/>
    <s v="0277-01-000"/>
    <x v="25"/>
    <x v="1"/>
    <s v="12-13"/>
    <x v="3"/>
    <n v="58"/>
    <n v="23"/>
    <m/>
    <n v="8"/>
    <n v="73"/>
    <n v="0.31506849315068491"/>
    <n v="0.31506849315068491"/>
    <n v="0"/>
  </r>
  <r>
    <x v="12"/>
    <s v="0277-01-000"/>
    <x v="25"/>
    <x v="1"/>
    <s v="12-13"/>
    <x v="4"/>
    <n v="2109"/>
    <n v="502"/>
    <n v="18"/>
    <n v="255"/>
    <n v="2374"/>
    <n v="0.21903959561920808"/>
    <n v="0.21145745577085087"/>
    <n v="7.582139848357203E-3"/>
  </r>
  <r>
    <x v="13"/>
    <s v="0277-01-000"/>
    <x v="25"/>
    <x v="1"/>
    <s v="13-14"/>
    <x v="0"/>
    <n v="4"/>
    <m/>
    <m/>
    <m/>
    <n v="4"/>
    <n v="0"/>
    <n v="0"/>
    <n v="0"/>
  </r>
  <r>
    <x v="13"/>
    <s v="0277-01-000"/>
    <x v="25"/>
    <x v="1"/>
    <s v="13-14"/>
    <x v="1"/>
    <n v="42"/>
    <n v="13"/>
    <m/>
    <n v="6"/>
    <n v="49"/>
    <n v="0.26530612244897961"/>
    <n v="0.26530612244897961"/>
    <n v="0"/>
  </r>
  <r>
    <x v="13"/>
    <s v="0277-01-000"/>
    <x v="25"/>
    <x v="1"/>
    <s v="13-14"/>
    <x v="2"/>
    <n v="48"/>
    <m/>
    <m/>
    <n v="10"/>
    <n v="38"/>
    <n v="0"/>
    <n v="0"/>
    <n v="0"/>
  </r>
  <r>
    <x v="13"/>
    <s v="0277-01-000"/>
    <x v="25"/>
    <x v="1"/>
    <s v="13-14"/>
    <x v="3"/>
    <n v="82"/>
    <n v="20"/>
    <m/>
    <n v="16"/>
    <n v="86"/>
    <n v="0.23255813953488372"/>
    <n v="0.23255813953488372"/>
    <n v="0"/>
  </r>
  <r>
    <x v="13"/>
    <s v="0277-01-000"/>
    <x v="25"/>
    <x v="1"/>
    <s v="13-14"/>
    <x v="4"/>
    <n v="2043"/>
    <n v="510"/>
    <n v="23"/>
    <n v="287"/>
    <n v="2289"/>
    <n v="0.23285277413717781"/>
    <n v="0.22280471821756226"/>
    <n v="1.0048055919615552E-2"/>
  </r>
  <r>
    <x v="14"/>
    <s v="0277-01-000"/>
    <x v="25"/>
    <x v="1"/>
    <s v="14-15"/>
    <x v="0"/>
    <n v="6"/>
    <m/>
    <m/>
    <m/>
    <n v="6"/>
    <n v="0"/>
    <n v="0"/>
    <n v="0"/>
  </r>
  <r>
    <x v="14"/>
    <s v="0277-01-000"/>
    <x v="25"/>
    <x v="1"/>
    <s v="14-15"/>
    <x v="1"/>
    <n v="47"/>
    <n v="20"/>
    <m/>
    <n v="10"/>
    <n v="57"/>
    <n v="0.35087719298245612"/>
    <n v="0.35087719298245612"/>
    <n v="0"/>
  </r>
  <r>
    <x v="14"/>
    <s v="0277-01-000"/>
    <x v="25"/>
    <x v="1"/>
    <s v="14-15"/>
    <x v="2"/>
    <n v="49"/>
    <m/>
    <m/>
    <n v="5"/>
    <n v="44"/>
    <n v="0"/>
    <n v="0"/>
    <n v="0"/>
  </r>
  <r>
    <x v="14"/>
    <s v="0277-01-000"/>
    <x v="25"/>
    <x v="1"/>
    <s v="14-15"/>
    <x v="3"/>
    <n v="90"/>
    <n v="23"/>
    <m/>
    <n v="20"/>
    <n v="93"/>
    <n v="0.24731182795698925"/>
    <n v="0.24731182795698925"/>
    <n v="0"/>
  </r>
  <r>
    <x v="14"/>
    <s v="0277-01-000"/>
    <x v="25"/>
    <x v="1"/>
    <s v="14-15"/>
    <x v="4"/>
    <n v="2027"/>
    <n v="491"/>
    <n v="23"/>
    <n v="289"/>
    <n v="2252"/>
    <n v="0.22824156305506216"/>
    <n v="0.21802841918294849"/>
    <n v="1.0213143872113677E-2"/>
  </r>
  <r>
    <x v="15"/>
    <s v="0277-01-000"/>
    <x v="25"/>
    <x v="1"/>
    <s v="15-16"/>
    <x v="0"/>
    <n v="8"/>
    <m/>
    <m/>
    <m/>
    <n v="8"/>
    <n v="0"/>
    <n v="0"/>
    <n v="0"/>
  </r>
  <r>
    <x v="15"/>
    <s v="0277-01-000"/>
    <x v="25"/>
    <x v="1"/>
    <s v="15-16"/>
    <x v="1"/>
    <n v="49"/>
    <n v="19"/>
    <m/>
    <n v="11"/>
    <n v="57"/>
    <n v="0.33333333333333331"/>
    <n v="0.33333333333333331"/>
    <n v="0"/>
  </r>
  <r>
    <x v="15"/>
    <s v="0277-01-000"/>
    <x v="25"/>
    <x v="1"/>
    <s v="15-16"/>
    <x v="2"/>
    <n v="54"/>
    <m/>
    <m/>
    <n v="8"/>
    <n v="46"/>
    <n v="0"/>
    <n v="0"/>
    <n v="0"/>
  </r>
  <r>
    <x v="15"/>
    <s v="0277-01-000"/>
    <x v="25"/>
    <x v="1"/>
    <s v="15-16"/>
    <x v="3"/>
    <n v="99"/>
    <n v="18"/>
    <m/>
    <n v="18"/>
    <n v="99"/>
    <n v="0.18181818181818182"/>
    <n v="0.18181818181818182"/>
    <n v="0"/>
  </r>
  <r>
    <x v="15"/>
    <s v="0277-01-000"/>
    <x v="25"/>
    <x v="1"/>
    <s v="15-16"/>
    <x v="4"/>
    <n v="2084"/>
    <n v="490"/>
    <n v="15"/>
    <n v="322"/>
    <n v="2267"/>
    <n v="0.22276135862373181"/>
    <n v="0.21614468460520511"/>
    <n v="6.6166740185266875E-3"/>
  </r>
  <r>
    <x v="16"/>
    <s v="0277-01-000"/>
    <x v="25"/>
    <x v="1"/>
    <s v="16-17"/>
    <x v="0"/>
    <n v="6"/>
    <m/>
    <m/>
    <m/>
    <n v="6"/>
    <n v="0"/>
    <n v="0"/>
    <n v="0"/>
  </r>
  <r>
    <x v="16"/>
    <s v="0277-01-000"/>
    <x v="25"/>
    <x v="1"/>
    <s v="16-17"/>
    <x v="1"/>
    <n v="50"/>
    <n v="20"/>
    <m/>
    <n v="10"/>
    <n v="60"/>
    <n v="0.33333333333333331"/>
    <n v="0.33333333333333331"/>
    <n v="0"/>
  </r>
  <r>
    <x v="16"/>
    <s v="0277-01-000"/>
    <x v="25"/>
    <x v="1"/>
    <s v="16-17"/>
    <x v="2"/>
    <n v="62"/>
    <n v="4"/>
    <m/>
    <n v="11"/>
    <n v="55"/>
    <n v="7.2727272727272724E-2"/>
    <n v="7.2727272727272724E-2"/>
    <n v="0"/>
  </r>
  <r>
    <x v="16"/>
    <s v="0277-01-000"/>
    <x v="25"/>
    <x v="1"/>
    <s v="16-17"/>
    <x v="3"/>
    <n v="104"/>
    <n v="20"/>
    <m/>
    <n v="18"/>
    <n v="106"/>
    <n v="0.18867924528301888"/>
    <n v="0.18867924528301888"/>
    <n v="0"/>
  </r>
  <r>
    <x v="16"/>
    <s v="0277-01-000"/>
    <x v="25"/>
    <x v="1"/>
    <s v="16-17"/>
    <x v="4"/>
    <n v="2117"/>
    <n v="488"/>
    <n v="12"/>
    <n v="349"/>
    <n v="2268"/>
    <n v="0.22045855379188711"/>
    <n v="0.21516754850088182"/>
    <n v="5.2910052910052907E-3"/>
  </r>
  <r>
    <x v="17"/>
    <s v="0277-01-000"/>
    <x v="25"/>
    <x v="1"/>
    <s v="99-00"/>
    <x v="0"/>
    <n v="7"/>
    <m/>
    <m/>
    <m/>
    <n v="7"/>
    <n v="0"/>
    <n v="0"/>
    <n v="0"/>
  </r>
  <r>
    <x v="17"/>
    <s v="0277-01-000"/>
    <x v="25"/>
    <x v="1"/>
    <s v="99-00"/>
    <x v="1"/>
    <n v="34"/>
    <m/>
    <m/>
    <m/>
    <n v="34"/>
    <n v="0"/>
    <n v="0"/>
    <n v="0"/>
  </r>
  <r>
    <x v="17"/>
    <s v="0277-01-000"/>
    <x v="25"/>
    <x v="1"/>
    <s v="99-00"/>
    <x v="2"/>
    <n v="15"/>
    <n v="3"/>
    <m/>
    <m/>
    <n v="18"/>
    <n v="0.16666666666666666"/>
    <n v="0.16666666666666666"/>
    <n v="0"/>
  </r>
  <r>
    <x v="17"/>
    <s v="0277-01-000"/>
    <x v="25"/>
    <x v="1"/>
    <s v="99-00"/>
    <x v="3"/>
    <n v="12"/>
    <m/>
    <m/>
    <m/>
    <n v="12"/>
    <n v="0"/>
    <n v="0"/>
    <n v="0"/>
  </r>
  <r>
    <x v="17"/>
    <s v="0277-01-000"/>
    <x v="25"/>
    <x v="1"/>
    <s v="99-00"/>
    <x v="4"/>
    <n v="2281"/>
    <n v="221"/>
    <m/>
    <n v="13"/>
    <n v="2489"/>
    <n v="8.8790678987545196E-2"/>
    <n v="8.8790678987545196E-2"/>
    <n v="0"/>
  </r>
  <r>
    <x v="0"/>
    <s v="0278-01-000"/>
    <x v="26"/>
    <x v="1"/>
    <s v="00-01"/>
    <x v="0"/>
    <n v="8"/>
    <m/>
    <m/>
    <m/>
    <n v="8"/>
    <n v="0"/>
    <n v="0"/>
    <n v="0"/>
  </r>
  <r>
    <x v="0"/>
    <s v="0278-01-000"/>
    <x v="26"/>
    <x v="1"/>
    <s v="00-01"/>
    <x v="1"/>
    <n v="46"/>
    <n v="3"/>
    <m/>
    <m/>
    <n v="49"/>
    <n v="6.1224489795918366E-2"/>
    <n v="6.1224489795918366E-2"/>
    <n v="0"/>
  </r>
  <r>
    <x v="0"/>
    <s v="0278-01-000"/>
    <x v="26"/>
    <x v="1"/>
    <s v="00-01"/>
    <x v="2"/>
    <n v="28"/>
    <m/>
    <m/>
    <n v="3"/>
    <n v="25"/>
    <n v="0"/>
    <n v="0"/>
    <n v="0"/>
  </r>
  <r>
    <x v="0"/>
    <s v="0278-01-000"/>
    <x v="26"/>
    <x v="1"/>
    <s v="00-01"/>
    <x v="3"/>
    <n v="36"/>
    <m/>
    <m/>
    <m/>
    <n v="36"/>
    <n v="0"/>
    <n v="0"/>
    <n v="0"/>
  </r>
  <r>
    <x v="0"/>
    <s v="0278-01-000"/>
    <x v="26"/>
    <x v="1"/>
    <s v="00-01"/>
    <x v="4"/>
    <n v="2469"/>
    <n v="36"/>
    <m/>
    <n v="254"/>
    <n v="2251"/>
    <n v="1.5992892047978675E-2"/>
    <n v="1.5992892047978675E-2"/>
    <n v="0"/>
  </r>
  <r>
    <x v="1"/>
    <s v="0278-01-000"/>
    <x v="26"/>
    <x v="1"/>
    <s v="01-02"/>
    <x v="0"/>
    <n v="8"/>
    <m/>
    <m/>
    <m/>
    <n v="8"/>
    <n v="0"/>
    <n v="0"/>
    <n v="0"/>
  </r>
  <r>
    <x v="1"/>
    <s v="0278-01-000"/>
    <x v="26"/>
    <x v="1"/>
    <s v="01-02"/>
    <x v="1"/>
    <n v="43"/>
    <m/>
    <m/>
    <n v="5"/>
    <n v="38"/>
    <n v="0"/>
    <n v="0"/>
    <n v="0"/>
  </r>
  <r>
    <x v="1"/>
    <s v="0278-01-000"/>
    <x v="26"/>
    <x v="1"/>
    <s v="01-02"/>
    <x v="2"/>
    <n v="27"/>
    <m/>
    <m/>
    <m/>
    <n v="27"/>
    <n v="0"/>
    <n v="0"/>
    <n v="0"/>
  </r>
  <r>
    <x v="1"/>
    <s v="0278-01-000"/>
    <x v="26"/>
    <x v="1"/>
    <s v="01-02"/>
    <x v="3"/>
    <n v="36"/>
    <m/>
    <m/>
    <n v="3"/>
    <n v="33"/>
    <n v="0"/>
    <n v="0"/>
    <n v="0"/>
  </r>
  <r>
    <x v="1"/>
    <s v="0278-01-000"/>
    <x v="26"/>
    <x v="1"/>
    <s v="01-02"/>
    <x v="4"/>
    <n v="2424"/>
    <n v="38"/>
    <m/>
    <n v="285"/>
    <n v="2177"/>
    <n v="1.7455213596692696E-2"/>
    <n v="1.7455213596692696E-2"/>
    <n v="0"/>
  </r>
  <r>
    <x v="2"/>
    <s v="0278-01-000"/>
    <x v="26"/>
    <x v="1"/>
    <s v="02-03"/>
    <x v="0"/>
    <n v="6"/>
    <m/>
    <m/>
    <m/>
    <n v="6"/>
    <n v="0"/>
    <n v="0"/>
    <n v="0"/>
  </r>
  <r>
    <x v="2"/>
    <s v="0278-01-000"/>
    <x v="26"/>
    <x v="1"/>
    <s v="02-03"/>
    <x v="1"/>
    <n v="38"/>
    <m/>
    <m/>
    <n v="5"/>
    <n v="33"/>
    <n v="0"/>
    <n v="0"/>
    <n v="0"/>
  </r>
  <r>
    <x v="2"/>
    <s v="0278-01-000"/>
    <x v="26"/>
    <x v="1"/>
    <s v="02-03"/>
    <x v="2"/>
    <n v="23"/>
    <m/>
    <m/>
    <m/>
    <n v="23"/>
    <n v="0"/>
    <n v="0"/>
    <n v="0"/>
  </r>
  <r>
    <x v="2"/>
    <s v="0278-01-000"/>
    <x v="26"/>
    <x v="1"/>
    <s v="02-03"/>
    <x v="3"/>
    <n v="34"/>
    <m/>
    <m/>
    <n v="5"/>
    <n v="29"/>
    <n v="0"/>
    <n v="0"/>
    <n v="0"/>
  </r>
  <r>
    <x v="2"/>
    <s v="0278-01-000"/>
    <x v="26"/>
    <x v="1"/>
    <s v="02-03"/>
    <x v="4"/>
    <n v="2385"/>
    <n v="35"/>
    <m/>
    <n v="311"/>
    <n v="2109"/>
    <n v="1.6595542911332386E-2"/>
    <n v="1.6595542911332386E-2"/>
    <n v="0"/>
  </r>
  <r>
    <x v="3"/>
    <s v="0278-01-000"/>
    <x v="26"/>
    <x v="1"/>
    <s v="03-04"/>
    <x v="0"/>
    <n v="9"/>
    <m/>
    <m/>
    <m/>
    <n v="9"/>
    <n v="0"/>
    <n v="0"/>
    <n v="0"/>
  </r>
  <r>
    <x v="3"/>
    <s v="0278-01-000"/>
    <x v="26"/>
    <x v="1"/>
    <s v="03-04"/>
    <x v="1"/>
    <n v="52"/>
    <m/>
    <m/>
    <n v="5"/>
    <n v="47"/>
    <n v="0"/>
    <n v="0"/>
    <n v="0"/>
  </r>
  <r>
    <x v="3"/>
    <s v="0278-01-000"/>
    <x v="26"/>
    <x v="1"/>
    <s v="03-04"/>
    <x v="2"/>
    <n v="20"/>
    <m/>
    <m/>
    <m/>
    <n v="20"/>
    <n v="0"/>
    <n v="0"/>
    <n v="0"/>
  </r>
  <r>
    <x v="3"/>
    <s v="0278-01-000"/>
    <x v="26"/>
    <x v="1"/>
    <s v="03-04"/>
    <x v="3"/>
    <n v="45"/>
    <m/>
    <m/>
    <n v="4"/>
    <n v="41"/>
    <n v="0"/>
    <n v="0"/>
    <n v="0"/>
  </r>
  <r>
    <x v="3"/>
    <s v="0278-01-000"/>
    <x v="26"/>
    <x v="1"/>
    <s v="03-04"/>
    <x v="4"/>
    <n v="2406"/>
    <n v="38"/>
    <m/>
    <n v="399"/>
    <n v="2045"/>
    <n v="1.8581907090464547E-2"/>
    <n v="1.8581907090464547E-2"/>
    <n v="0"/>
  </r>
  <r>
    <x v="4"/>
    <s v="0278-01-000"/>
    <x v="26"/>
    <x v="1"/>
    <s v="04-05"/>
    <x v="0"/>
    <n v="9"/>
    <m/>
    <m/>
    <m/>
    <n v="9"/>
    <n v="0"/>
    <n v="0"/>
    <n v="0"/>
  </r>
  <r>
    <x v="4"/>
    <s v="0278-01-000"/>
    <x v="26"/>
    <x v="1"/>
    <s v="04-05"/>
    <x v="1"/>
    <n v="51"/>
    <m/>
    <m/>
    <n v="7"/>
    <n v="44"/>
    <n v="0"/>
    <n v="0"/>
    <n v="0"/>
  </r>
  <r>
    <x v="4"/>
    <s v="0278-01-000"/>
    <x v="26"/>
    <x v="1"/>
    <s v="04-05"/>
    <x v="2"/>
    <n v="20"/>
    <m/>
    <m/>
    <m/>
    <n v="20"/>
    <n v="0"/>
    <n v="0"/>
    <n v="0"/>
  </r>
  <r>
    <x v="4"/>
    <s v="0278-01-000"/>
    <x v="26"/>
    <x v="1"/>
    <s v="04-05"/>
    <x v="3"/>
    <n v="46"/>
    <m/>
    <m/>
    <n v="5"/>
    <n v="41"/>
    <n v="0"/>
    <n v="0"/>
    <n v="0"/>
  </r>
  <r>
    <x v="4"/>
    <s v="0278-01-000"/>
    <x v="26"/>
    <x v="1"/>
    <s v="04-05"/>
    <x v="4"/>
    <n v="2409"/>
    <n v="41"/>
    <n v="4"/>
    <n v="455"/>
    <n v="1999"/>
    <n v="2.2511255627813906E-2"/>
    <n v="2.0510255127563781E-2"/>
    <n v="2.0010005002501249E-3"/>
  </r>
  <r>
    <x v="5"/>
    <s v="0278-01-000"/>
    <x v="26"/>
    <x v="1"/>
    <s v="05-06"/>
    <x v="0"/>
    <n v="4"/>
    <m/>
    <m/>
    <m/>
    <n v="4"/>
    <n v="0"/>
    <n v="0"/>
    <n v="0"/>
  </r>
  <r>
    <x v="5"/>
    <s v="0278-01-000"/>
    <x v="26"/>
    <x v="1"/>
    <s v="05-06"/>
    <x v="1"/>
    <n v="53"/>
    <m/>
    <m/>
    <n v="7"/>
    <n v="46"/>
    <n v="0"/>
    <n v="0"/>
    <n v="0"/>
  </r>
  <r>
    <x v="5"/>
    <s v="0278-01-000"/>
    <x v="26"/>
    <x v="1"/>
    <s v="05-06"/>
    <x v="2"/>
    <n v="19"/>
    <m/>
    <m/>
    <m/>
    <n v="19"/>
    <n v="0"/>
    <n v="0"/>
    <n v="0"/>
  </r>
  <r>
    <x v="5"/>
    <s v="0278-01-000"/>
    <x v="26"/>
    <x v="1"/>
    <s v="05-06"/>
    <x v="3"/>
    <n v="56"/>
    <m/>
    <m/>
    <n v="4"/>
    <n v="52"/>
    <n v="0"/>
    <n v="0"/>
    <n v="0"/>
  </r>
  <r>
    <x v="5"/>
    <s v="0278-01-000"/>
    <x v="26"/>
    <x v="1"/>
    <s v="05-06"/>
    <x v="4"/>
    <n v="2484"/>
    <n v="62"/>
    <n v="3"/>
    <n v="494"/>
    <n v="2055"/>
    <n v="3.1630170316301706E-2"/>
    <n v="3.0170316301703162E-2"/>
    <n v="1.4598540145985401E-3"/>
  </r>
  <r>
    <x v="6"/>
    <s v="0278-01-000"/>
    <x v="26"/>
    <x v="1"/>
    <s v="06-07"/>
    <x v="0"/>
    <n v="4"/>
    <m/>
    <m/>
    <m/>
    <n v="4"/>
    <n v="0"/>
    <n v="0"/>
    <n v="0"/>
  </r>
  <r>
    <x v="6"/>
    <s v="0278-01-000"/>
    <x v="26"/>
    <x v="1"/>
    <s v="06-07"/>
    <x v="1"/>
    <n v="54"/>
    <m/>
    <m/>
    <n v="13"/>
    <n v="41"/>
    <n v="0"/>
    <n v="0"/>
    <n v="0"/>
  </r>
  <r>
    <x v="6"/>
    <s v="0278-01-000"/>
    <x v="26"/>
    <x v="1"/>
    <s v="06-07"/>
    <x v="2"/>
    <n v="24"/>
    <m/>
    <m/>
    <m/>
    <n v="24"/>
    <n v="0"/>
    <n v="0"/>
    <n v="0"/>
  </r>
  <r>
    <x v="6"/>
    <s v="0278-01-000"/>
    <x v="26"/>
    <x v="1"/>
    <s v="06-07"/>
    <x v="3"/>
    <n v="62"/>
    <m/>
    <m/>
    <n v="9"/>
    <n v="53"/>
    <n v="0"/>
    <n v="0"/>
    <n v="0"/>
  </r>
  <r>
    <x v="6"/>
    <s v="0278-01-000"/>
    <x v="26"/>
    <x v="1"/>
    <s v="06-07"/>
    <x v="4"/>
    <n v="2472"/>
    <n v="63"/>
    <m/>
    <n v="530"/>
    <n v="2005"/>
    <n v="3.1421446384039903E-2"/>
    <n v="3.1421446384039903E-2"/>
    <n v="0"/>
  </r>
  <r>
    <x v="7"/>
    <s v="0278-01-000"/>
    <x v="26"/>
    <x v="1"/>
    <s v="07-08"/>
    <x v="0"/>
    <n v="6"/>
    <m/>
    <m/>
    <n v="3"/>
    <n v="3"/>
    <n v="0"/>
    <n v="0"/>
    <n v="0"/>
  </r>
  <r>
    <x v="7"/>
    <s v="0278-01-000"/>
    <x v="26"/>
    <x v="1"/>
    <s v="07-08"/>
    <x v="1"/>
    <n v="58"/>
    <m/>
    <m/>
    <n v="12"/>
    <n v="46"/>
    <n v="0"/>
    <n v="0"/>
    <n v="0"/>
  </r>
  <r>
    <x v="7"/>
    <s v="0278-01-000"/>
    <x v="26"/>
    <x v="1"/>
    <s v="07-08"/>
    <x v="2"/>
    <n v="23"/>
    <m/>
    <m/>
    <m/>
    <n v="23"/>
    <n v="0"/>
    <n v="0"/>
    <n v="0"/>
  </r>
  <r>
    <x v="7"/>
    <s v="0278-01-000"/>
    <x v="26"/>
    <x v="1"/>
    <s v="07-08"/>
    <x v="3"/>
    <n v="65"/>
    <n v="3"/>
    <m/>
    <n v="9"/>
    <n v="59"/>
    <n v="5.0847457627118647E-2"/>
    <n v="5.0847457627118647E-2"/>
    <n v="0"/>
  </r>
  <r>
    <x v="7"/>
    <s v="0278-01-000"/>
    <x v="26"/>
    <x v="1"/>
    <s v="07-08"/>
    <x v="4"/>
    <n v="2510"/>
    <n v="53"/>
    <m/>
    <n v="590"/>
    <n v="1973"/>
    <n v="2.6862645717181957E-2"/>
    <n v="2.6862645717181957E-2"/>
    <n v="0"/>
  </r>
  <r>
    <x v="8"/>
    <s v="0278-01-000"/>
    <x v="26"/>
    <x v="1"/>
    <s v="08-09"/>
    <x v="0"/>
    <n v="7"/>
    <m/>
    <m/>
    <n v="3"/>
    <n v="4"/>
    <n v="0"/>
    <n v="0"/>
    <n v="0"/>
  </r>
  <r>
    <x v="8"/>
    <s v="0278-01-000"/>
    <x v="26"/>
    <x v="1"/>
    <s v="08-09"/>
    <x v="1"/>
    <n v="51"/>
    <m/>
    <m/>
    <n v="12"/>
    <n v="39"/>
    <n v="0"/>
    <n v="0"/>
    <n v="0"/>
  </r>
  <r>
    <x v="8"/>
    <s v="0278-01-000"/>
    <x v="26"/>
    <x v="1"/>
    <s v="08-09"/>
    <x v="2"/>
    <n v="32"/>
    <m/>
    <m/>
    <m/>
    <n v="32"/>
    <n v="0"/>
    <n v="0"/>
    <n v="0"/>
  </r>
  <r>
    <x v="8"/>
    <s v="0278-01-000"/>
    <x v="26"/>
    <x v="1"/>
    <s v="08-09"/>
    <x v="3"/>
    <n v="73"/>
    <n v="3"/>
    <m/>
    <n v="5"/>
    <n v="71"/>
    <n v="4.2253521126760563E-2"/>
    <n v="4.2253521126760563E-2"/>
    <n v="0"/>
  </r>
  <r>
    <x v="8"/>
    <s v="0278-01-000"/>
    <x v="26"/>
    <x v="1"/>
    <s v="08-09"/>
    <x v="4"/>
    <n v="2562"/>
    <n v="68"/>
    <n v="4"/>
    <n v="634"/>
    <n v="2000"/>
    <n v="3.5999999999999997E-2"/>
    <n v="3.4000000000000002E-2"/>
    <n v="2E-3"/>
  </r>
  <r>
    <x v="9"/>
    <s v="0278-01-000"/>
    <x v="26"/>
    <x v="1"/>
    <s v="09-10"/>
    <x v="0"/>
    <n v="11"/>
    <m/>
    <m/>
    <m/>
    <n v="11"/>
    <n v="0"/>
    <n v="0"/>
    <n v="0"/>
  </r>
  <r>
    <x v="9"/>
    <s v="0278-01-000"/>
    <x v="26"/>
    <x v="1"/>
    <s v="09-10"/>
    <x v="1"/>
    <n v="58"/>
    <m/>
    <m/>
    <n v="15"/>
    <n v="43"/>
    <n v="0"/>
    <n v="0"/>
    <n v="0"/>
  </r>
  <r>
    <x v="9"/>
    <s v="0278-01-000"/>
    <x v="26"/>
    <x v="1"/>
    <s v="09-10"/>
    <x v="2"/>
    <n v="27"/>
    <m/>
    <m/>
    <m/>
    <n v="27"/>
    <n v="0"/>
    <n v="0"/>
    <n v="0"/>
  </r>
  <r>
    <x v="9"/>
    <s v="0278-01-000"/>
    <x v="26"/>
    <x v="1"/>
    <s v="09-10"/>
    <x v="3"/>
    <n v="78"/>
    <n v="3"/>
    <m/>
    <n v="5"/>
    <n v="76"/>
    <n v="3.9473684210526314E-2"/>
    <n v="3.9473684210526314E-2"/>
    <n v="0"/>
  </r>
  <r>
    <x v="9"/>
    <s v="0278-01-000"/>
    <x v="26"/>
    <x v="1"/>
    <s v="09-10"/>
    <x v="4"/>
    <n v="2569"/>
    <n v="70"/>
    <m/>
    <n v="652"/>
    <n v="1987"/>
    <n v="3.5228988424760944E-2"/>
    <n v="3.5228988424760944E-2"/>
    <n v="0"/>
  </r>
  <r>
    <x v="10"/>
    <s v="0278-01-000"/>
    <x v="26"/>
    <x v="1"/>
    <s v="10-11"/>
    <x v="0"/>
    <n v="9"/>
    <m/>
    <m/>
    <m/>
    <n v="9"/>
    <n v="0"/>
    <n v="0"/>
    <n v="0"/>
  </r>
  <r>
    <x v="10"/>
    <s v="0278-01-000"/>
    <x v="26"/>
    <x v="1"/>
    <s v="10-11"/>
    <x v="1"/>
    <n v="64"/>
    <m/>
    <m/>
    <n v="11"/>
    <n v="53"/>
    <n v="0"/>
    <n v="0"/>
    <n v="0"/>
  </r>
  <r>
    <x v="10"/>
    <s v="0278-01-000"/>
    <x v="26"/>
    <x v="1"/>
    <s v="10-11"/>
    <x v="2"/>
    <n v="32"/>
    <n v="5"/>
    <m/>
    <m/>
    <n v="37"/>
    <n v="0.13513513513513514"/>
    <n v="0.13513513513513514"/>
    <n v="0"/>
  </r>
  <r>
    <x v="10"/>
    <s v="0278-01-000"/>
    <x v="26"/>
    <x v="1"/>
    <s v="10-11"/>
    <x v="3"/>
    <n v="76"/>
    <n v="3"/>
    <m/>
    <n v="5"/>
    <n v="74"/>
    <n v="4.0540540540540543E-2"/>
    <n v="4.0540540540540543E-2"/>
    <n v="0"/>
  </r>
  <r>
    <x v="10"/>
    <s v="0278-01-000"/>
    <x v="26"/>
    <x v="1"/>
    <s v="10-11"/>
    <x v="4"/>
    <n v="2591"/>
    <n v="74"/>
    <n v="3"/>
    <n v="672"/>
    <n v="1996"/>
    <n v="3.8577154308617231E-2"/>
    <n v="3.7074148296593189E-2"/>
    <n v="1.5030060120240481E-3"/>
  </r>
  <r>
    <x v="11"/>
    <s v="0278-01-000"/>
    <x v="26"/>
    <x v="1"/>
    <s v="11-12"/>
    <x v="0"/>
    <n v="7"/>
    <m/>
    <m/>
    <m/>
    <n v="7"/>
    <n v="0"/>
    <n v="0"/>
    <n v="0"/>
  </r>
  <r>
    <x v="11"/>
    <s v="0278-01-000"/>
    <x v="26"/>
    <x v="1"/>
    <s v="11-12"/>
    <x v="1"/>
    <n v="63"/>
    <m/>
    <m/>
    <n v="18"/>
    <n v="45"/>
    <n v="0"/>
    <n v="0"/>
    <n v="0"/>
  </r>
  <r>
    <x v="11"/>
    <s v="0278-01-000"/>
    <x v="26"/>
    <x v="1"/>
    <s v="11-12"/>
    <x v="2"/>
    <n v="34"/>
    <m/>
    <m/>
    <m/>
    <n v="34"/>
    <n v="0"/>
    <n v="0"/>
    <n v="0"/>
  </r>
  <r>
    <x v="11"/>
    <s v="0278-01-000"/>
    <x v="26"/>
    <x v="1"/>
    <s v="11-12"/>
    <x v="3"/>
    <n v="77"/>
    <m/>
    <m/>
    <n v="7"/>
    <n v="70"/>
    <n v="0"/>
    <n v="0"/>
    <n v="0"/>
  </r>
  <r>
    <x v="11"/>
    <s v="0278-01-000"/>
    <x v="26"/>
    <x v="1"/>
    <s v="11-12"/>
    <x v="4"/>
    <n v="2553"/>
    <n v="58"/>
    <n v="3"/>
    <n v="690"/>
    <n v="1924"/>
    <n v="3.1704781704781707E-2"/>
    <n v="3.0145530145530147E-2"/>
    <n v="1.5592515592515593E-3"/>
  </r>
  <r>
    <x v="12"/>
    <s v="0278-01-000"/>
    <x v="26"/>
    <x v="1"/>
    <s v="12-13"/>
    <x v="0"/>
    <n v="7"/>
    <m/>
    <m/>
    <m/>
    <n v="7"/>
    <n v="0"/>
    <n v="0"/>
    <n v="0"/>
  </r>
  <r>
    <x v="12"/>
    <s v="0278-01-000"/>
    <x v="26"/>
    <x v="1"/>
    <s v="12-13"/>
    <x v="1"/>
    <n v="64"/>
    <m/>
    <m/>
    <n v="21"/>
    <n v="43"/>
    <n v="0"/>
    <n v="0"/>
    <n v="0"/>
  </r>
  <r>
    <x v="12"/>
    <s v="0278-01-000"/>
    <x v="26"/>
    <x v="1"/>
    <s v="12-13"/>
    <x v="2"/>
    <n v="39"/>
    <n v="3"/>
    <m/>
    <n v="4"/>
    <n v="38"/>
    <n v="7.8947368421052627E-2"/>
    <n v="7.8947368421052627E-2"/>
    <n v="0"/>
  </r>
  <r>
    <x v="12"/>
    <s v="0278-01-000"/>
    <x v="26"/>
    <x v="1"/>
    <s v="12-13"/>
    <x v="3"/>
    <n v="73"/>
    <m/>
    <m/>
    <n v="11"/>
    <n v="62"/>
    <n v="0"/>
    <n v="0"/>
    <n v="0"/>
  </r>
  <r>
    <x v="12"/>
    <s v="0278-01-000"/>
    <x v="26"/>
    <x v="1"/>
    <s v="12-13"/>
    <x v="4"/>
    <n v="2606"/>
    <n v="50"/>
    <m/>
    <n v="728"/>
    <n v="1928"/>
    <n v="2.5933609958506226E-2"/>
    <n v="2.5933609958506226E-2"/>
    <n v="0"/>
  </r>
  <r>
    <x v="13"/>
    <s v="0278-01-000"/>
    <x v="26"/>
    <x v="1"/>
    <s v="13-14"/>
    <x v="0"/>
    <n v="7"/>
    <m/>
    <m/>
    <m/>
    <n v="7"/>
    <n v="0"/>
    <n v="0"/>
    <n v="0"/>
  </r>
  <r>
    <x v="13"/>
    <s v="0278-01-000"/>
    <x v="26"/>
    <x v="1"/>
    <s v="13-14"/>
    <x v="1"/>
    <n v="67"/>
    <m/>
    <m/>
    <n v="28"/>
    <n v="39"/>
    <n v="0"/>
    <n v="0"/>
    <n v="0"/>
  </r>
  <r>
    <x v="13"/>
    <s v="0278-01-000"/>
    <x v="26"/>
    <x v="1"/>
    <s v="13-14"/>
    <x v="2"/>
    <n v="39"/>
    <m/>
    <m/>
    <n v="4"/>
    <n v="35"/>
    <n v="0"/>
    <n v="0"/>
    <n v="0"/>
  </r>
  <r>
    <x v="13"/>
    <s v="0278-01-000"/>
    <x v="26"/>
    <x v="1"/>
    <s v="13-14"/>
    <x v="3"/>
    <n v="96"/>
    <m/>
    <m/>
    <n v="15"/>
    <n v="81"/>
    <n v="0"/>
    <n v="0"/>
    <n v="0"/>
  </r>
  <r>
    <x v="13"/>
    <s v="0278-01-000"/>
    <x v="26"/>
    <x v="1"/>
    <s v="13-14"/>
    <x v="4"/>
    <n v="2585"/>
    <n v="54"/>
    <m/>
    <n v="751"/>
    <n v="1888"/>
    <n v="2.8601694915254237E-2"/>
    <n v="2.8601694915254237E-2"/>
    <n v="0"/>
  </r>
  <r>
    <x v="14"/>
    <s v="0278-01-000"/>
    <x v="26"/>
    <x v="1"/>
    <s v="14-15"/>
    <x v="0"/>
    <n v="5"/>
    <m/>
    <m/>
    <m/>
    <n v="5"/>
    <n v="0"/>
    <n v="0"/>
    <n v="0"/>
  </r>
  <r>
    <x v="14"/>
    <s v="0278-01-000"/>
    <x v="26"/>
    <x v="1"/>
    <s v="14-15"/>
    <x v="1"/>
    <n v="68"/>
    <m/>
    <m/>
    <n v="28"/>
    <n v="40"/>
    <n v="0"/>
    <n v="0"/>
    <n v="0"/>
  </r>
  <r>
    <x v="14"/>
    <s v="0278-01-000"/>
    <x v="26"/>
    <x v="1"/>
    <s v="14-15"/>
    <x v="2"/>
    <n v="52"/>
    <m/>
    <m/>
    <m/>
    <n v="52"/>
    <n v="0"/>
    <n v="0"/>
    <n v="0"/>
  </r>
  <r>
    <x v="14"/>
    <s v="0278-01-000"/>
    <x v="26"/>
    <x v="1"/>
    <s v="14-15"/>
    <x v="3"/>
    <n v="109"/>
    <m/>
    <m/>
    <n v="20"/>
    <n v="89"/>
    <n v="0"/>
    <n v="0"/>
    <n v="0"/>
  </r>
  <r>
    <x v="14"/>
    <s v="0278-01-000"/>
    <x v="26"/>
    <x v="1"/>
    <s v="14-15"/>
    <x v="4"/>
    <n v="2570"/>
    <n v="55"/>
    <m/>
    <n v="769"/>
    <n v="1856"/>
    <n v="2.9633620689655173E-2"/>
    <n v="2.9633620689655173E-2"/>
    <n v="0"/>
  </r>
  <r>
    <x v="15"/>
    <s v="0278-01-000"/>
    <x v="26"/>
    <x v="1"/>
    <s v="15-16"/>
    <x v="0"/>
    <n v="3"/>
    <m/>
    <m/>
    <m/>
    <n v="3"/>
    <n v="0"/>
    <n v="0"/>
    <n v="0"/>
  </r>
  <r>
    <x v="15"/>
    <s v="0278-01-000"/>
    <x v="26"/>
    <x v="1"/>
    <s v="15-16"/>
    <x v="1"/>
    <n v="63"/>
    <m/>
    <m/>
    <n v="22"/>
    <n v="41"/>
    <n v="0"/>
    <n v="0"/>
    <n v="0"/>
  </r>
  <r>
    <x v="15"/>
    <s v="0278-01-000"/>
    <x v="26"/>
    <x v="1"/>
    <s v="15-16"/>
    <x v="2"/>
    <n v="46"/>
    <m/>
    <m/>
    <m/>
    <n v="46"/>
    <n v="0"/>
    <n v="0"/>
    <n v="0"/>
  </r>
  <r>
    <x v="15"/>
    <s v="0278-01-000"/>
    <x v="26"/>
    <x v="1"/>
    <s v="15-16"/>
    <x v="3"/>
    <n v="113"/>
    <m/>
    <m/>
    <n v="22"/>
    <n v="91"/>
    <n v="0"/>
    <n v="0"/>
    <n v="0"/>
  </r>
  <r>
    <x v="15"/>
    <s v="0278-01-000"/>
    <x v="26"/>
    <x v="1"/>
    <s v="15-16"/>
    <x v="4"/>
    <n v="2612"/>
    <n v="58"/>
    <m/>
    <n v="774"/>
    <n v="1896"/>
    <n v="3.059071729957806E-2"/>
    <n v="3.059071729957806E-2"/>
    <n v="0"/>
  </r>
  <r>
    <x v="16"/>
    <s v="0278-01-000"/>
    <x v="26"/>
    <x v="1"/>
    <s v="16-17"/>
    <x v="0"/>
    <n v="6"/>
    <m/>
    <m/>
    <m/>
    <n v="6"/>
    <n v="0"/>
    <n v="0"/>
    <n v="0"/>
  </r>
  <r>
    <x v="16"/>
    <s v="0278-01-000"/>
    <x v="26"/>
    <x v="1"/>
    <s v="16-17"/>
    <x v="1"/>
    <n v="65"/>
    <m/>
    <m/>
    <n v="19"/>
    <n v="46"/>
    <n v="0"/>
    <n v="0"/>
    <n v="0"/>
  </r>
  <r>
    <x v="16"/>
    <s v="0278-01-000"/>
    <x v="26"/>
    <x v="1"/>
    <s v="16-17"/>
    <x v="2"/>
    <n v="46"/>
    <m/>
    <m/>
    <m/>
    <n v="46"/>
    <n v="0"/>
    <n v="0"/>
    <n v="0"/>
  </r>
  <r>
    <x v="16"/>
    <s v="0278-01-000"/>
    <x v="26"/>
    <x v="1"/>
    <s v="16-17"/>
    <x v="3"/>
    <n v="124"/>
    <m/>
    <m/>
    <n v="23"/>
    <n v="101"/>
    <n v="0"/>
    <n v="0"/>
    <n v="0"/>
  </r>
  <r>
    <x v="16"/>
    <s v="0278-01-000"/>
    <x v="26"/>
    <x v="1"/>
    <s v="16-17"/>
    <x v="4"/>
    <n v="2589"/>
    <n v="53"/>
    <m/>
    <n v="723"/>
    <n v="1919"/>
    <n v="2.7618551328817093E-2"/>
    <n v="2.7618551328817093E-2"/>
    <n v="0"/>
  </r>
  <r>
    <x v="17"/>
    <s v="0278-01-000"/>
    <x v="26"/>
    <x v="1"/>
    <s v="99-00"/>
    <x v="0"/>
    <n v="8"/>
    <m/>
    <m/>
    <m/>
    <n v="8"/>
    <n v="0"/>
    <n v="0"/>
    <n v="0"/>
  </r>
  <r>
    <x v="17"/>
    <s v="0278-01-000"/>
    <x v="26"/>
    <x v="1"/>
    <s v="99-00"/>
    <x v="1"/>
    <n v="42"/>
    <m/>
    <m/>
    <m/>
    <n v="42"/>
    <n v="0"/>
    <n v="0"/>
    <n v="0"/>
  </r>
  <r>
    <x v="17"/>
    <s v="0278-01-000"/>
    <x v="26"/>
    <x v="1"/>
    <s v="99-00"/>
    <x v="2"/>
    <n v="26"/>
    <m/>
    <m/>
    <n v="3"/>
    <n v="23"/>
    <n v="0"/>
    <n v="0"/>
    <n v="0"/>
  </r>
  <r>
    <x v="17"/>
    <s v="0278-01-000"/>
    <x v="26"/>
    <x v="1"/>
    <s v="99-00"/>
    <x v="3"/>
    <n v="36"/>
    <m/>
    <m/>
    <m/>
    <n v="36"/>
    <n v="0"/>
    <n v="0"/>
    <n v="0"/>
  </r>
  <r>
    <x v="17"/>
    <s v="0278-01-000"/>
    <x v="26"/>
    <x v="1"/>
    <s v="99-00"/>
    <x v="4"/>
    <n v="2463"/>
    <n v="27"/>
    <m/>
    <n v="251"/>
    <n v="2239"/>
    <n v="1.2058954890576149E-2"/>
    <n v="1.2058954890576149E-2"/>
    <n v="0"/>
  </r>
  <r>
    <x v="0"/>
    <s v="0279-01-000"/>
    <x v="27"/>
    <x v="1"/>
    <s v="00-01"/>
    <x v="0"/>
    <n v="177"/>
    <n v="3"/>
    <m/>
    <m/>
    <n v="180"/>
    <n v="1.6666666666666666E-2"/>
    <n v="1.6666666666666666E-2"/>
    <n v="0"/>
  </r>
  <r>
    <x v="0"/>
    <s v="0279-01-000"/>
    <x v="27"/>
    <x v="1"/>
    <s v="00-01"/>
    <x v="1"/>
    <n v="1893"/>
    <n v="11"/>
    <n v="12"/>
    <n v="3"/>
    <n v="1913"/>
    <n v="1.2023000522739153E-2"/>
    <n v="5.7501306847882903E-3"/>
    <n v="6.2728698379508627E-3"/>
  </r>
  <r>
    <x v="0"/>
    <s v="0279-01-000"/>
    <x v="27"/>
    <x v="1"/>
    <s v="00-01"/>
    <x v="2"/>
    <n v="2911"/>
    <n v="93"/>
    <n v="59"/>
    <n v="72"/>
    <n v="2991"/>
    <n v="5.0819124038783019E-2"/>
    <n v="3.1093279839518557E-2"/>
    <n v="1.9725844199264458E-2"/>
  </r>
  <r>
    <x v="0"/>
    <s v="0279-01-000"/>
    <x v="27"/>
    <x v="1"/>
    <s v="00-01"/>
    <x v="3"/>
    <n v="461"/>
    <n v="9"/>
    <m/>
    <m/>
    <n v="470"/>
    <n v="1.9148936170212766E-2"/>
    <n v="1.9148936170212766E-2"/>
    <n v="0"/>
  </r>
  <r>
    <x v="0"/>
    <s v="0279-01-000"/>
    <x v="27"/>
    <x v="1"/>
    <s v="00-01"/>
    <x v="4"/>
    <n v="16575"/>
    <n v="209"/>
    <n v="134"/>
    <n v="220"/>
    <n v="16698"/>
    <n v="2.0541382201461254E-2"/>
    <n v="1.2516469038208168E-2"/>
    <n v="8.0249131632530845E-3"/>
  </r>
  <r>
    <x v="1"/>
    <s v="0279-01-000"/>
    <x v="27"/>
    <x v="1"/>
    <s v="01-02"/>
    <x v="0"/>
    <n v="185"/>
    <n v="3"/>
    <m/>
    <n v="3"/>
    <n v="185"/>
    <n v="1.6216216216216217E-2"/>
    <n v="1.6216216216216217E-2"/>
    <n v="0"/>
  </r>
  <r>
    <x v="1"/>
    <s v="0279-01-000"/>
    <x v="27"/>
    <x v="1"/>
    <s v="01-02"/>
    <x v="1"/>
    <n v="2139"/>
    <n v="10"/>
    <n v="17"/>
    <n v="6"/>
    <n v="2160"/>
    <n v="1.2500000000000001E-2"/>
    <n v="4.6296296296296294E-3"/>
    <n v="7.8703703703703696E-3"/>
  </r>
  <r>
    <x v="1"/>
    <s v="0279-01-000"/>
    <x v="27"/>
    <x v="1"/>
    <s v="01-02"/>
    <x v="2"/>
    <n v="3137"/>
    <n v="104"/>
    <n v="64"/>
    <n v="47"/>
    <n v="3258"/>
    <n v="5.1565377532228361E-2"/>
    <n v="3.1921424186617559E-2"/>
    <n v="1.9643953345610803E-2"/>
  </r>
  <r>
    <x v="1"/>
    <s v="0279-01-000"/>
    <x v="27"/>
    <x v="1"/>
    <s v="01-02"/>
    <x v="3"/>
    <n v="549"/>
    <n v="4"/>
    <n v="5"/>
    <n v="4"/>
    <n v="554"/>
    <n v="1.6245487364620937E-2"/>
    <n v="7.2202166064981952E-3"/>
    <n v="9.0252707581227436E-3"/>
  </r>
  <r>
    <x v="1"/>
    <s v="0279-01-000"/>
    <x v="27"/>
    <x v="1"/>
    <s v="01-02"/>
    <x v="4"/>
    <n v="16031"/>
    <n v="196"/>
    <n v="137"/>
    <n v="210"/>
    <n v="16154"/>
    <n v="2.0614089389624862E-2"/>
    <n v="1.2133217778878297E-2"/>
    <n v="8.4808716107465636E-3"/>
  </r>
  <r>
    <x v="2"/>
    <s v="0279-01-000"/>
    <x v="27"/>
    <x v="1"/>
    <s v="02-03"/>
    <x v="0"/>
    <n v="180"/>
    <n v="4"/>
    <m/>
    <m/>
    <n v="184"/>
    <n v="2.1739130434782608E-2"/>
    <n v="2.1739130434782608E-2"/>
    <n v="0"/>
  </r>
  <r>
    <x v="2"/>
    <s v="0279-01-000"/>
    <x v="27"/>
    <x v="1"/>
    <s v="02-03"/>
    <x v="1"/>
    <n v="2368"/>
    <n v="30"/>
    <n v="32"/>
    <n v="3"/>
    <n v="2427"/>
    <n v="2.554594149155336E-2"/>
    <n v="1.2360939431396786E-2"/>
    <n v="1.3185002060156572E-2"/>
  </r>
  <r>
    <x v="2"/>
    <s v="0279-01-000"/>
    <x v="27"/>
    <x v="1"/>
    <s v="02-03"/>
    <x v="2"/>
    <n v="3395"/>
    <n v="125"/>
    <n v="151"/>
    <n v="28"/>
    <n v="3643"/>
    <n v="7.5761734833928077E-2"/>
    <n v="3.4312379906670326E-2"/>
    <n v="4.1449354927257757E-2"/>
  </r>
  <r>
    <x v="2"/>
    <s v="0279-01-000"/>
    <x v="27"/>
    <x v="1"/>
    <s v="02-03"/>
    <x v="3"/>
    <n v="618"/>
    <n v="14"/>
    <m/>
    <m/>
    <n v="632"/>
    <n v="2.2151898734177215E-2"/>
    <n v="2.2151898734177215E-2"/>
    <n v="0"/>
  </r>
  <r>
    <x v="2"/>
    <s v="0279-01-000"/>
    <x v="27"/>
    <x v="1"/>
    <s v="02-03"/>
    <x v="4"/>
    <n v="15263"/>
    <n v="259"/>
    <n v="156"/>
    <n v="189"/>
    <n v="15489"/>
    <n v="2.6793208083155787E-2"/>
    <n v="1.6721544321776746E-2"/>
    <n v="1.0071663761379043E-2"/>
  </r>
  <r>
    <x v="3"/>
    <s v="0279-01-000"/>
    <x v="27"/>
    <x v="1"/>
    <s v="03-04"/>
    <x v="0"/>
    <n v="173"/>
    <m/>
    <m/>
    <m/>
    <n v="173"/>
    <n v="0"/>
    <n v="0"/>
    <n v="0"/>
  </r>
  <r>
    <x v="3"/>
    <s v="0279-01-000"/>
    <x v="27"/>
    <x v="1"/>
    <s v="03-04"/>
    <x v="1"/>
    <n v="2570"/>
    <n v="55"/>
    <n v="20"/>
    <n v="7"/>
    <n v="2638"/>
    <n v="2.843062926459439E-2"/>
    <n v="2.0849128127369221E-2"/>
    <n v="7.5815011372251705E-3"/>
  </r>
  <r>
    <x v="3"/>
    <s v="0279-01-000"/>
    <x v="27"/>
    <x v="1"/>
    <s v="03-04"/>
    <x v="2"/>
    <n v="3670"/>
    <n v="166"/>
    <n v="191"/>
    <n v="44"/>
    <n v="3983"/>
    <n v="8.9630931458699478E-2"/>
    <n v="4.1677127793120765E-2"/>
    <n v="4.7953803665578706E-2"/>
  </r>
  <r>
    <x v="3"/>
    <s v="0279-01-000"/>
    <x v="27"/>
    <x v="1"/>
    <s v="03-04"/>
    <x v="3"/>
    <n v="735"/>
    <n v="19"/>
    <n v="3"/>
    <m/>
    <n v="757"/>
    <n v="2.9062087186261559E-2"/>
    <n v="2.5099075297225892E-2"/>
    <n v="3.9630118890356669E-3"/>
  </r>
  <r>
    <x v="3"/>
    <s v="0279-01-000"/>
    <x v="27"/>
    <x v="1"/>
    <s v="03-04"/>
    <x v="4"/>
    <n v="14550"/>
    <n v="304"/>
    <n v="160"/>
    <n v="199"/>
    <n v="14815"/>
    <n v="3.1319608504893688E-2"/>
    <n v="2.0519743503206209E-2"/>
    <n v="1.0799865001687479E-2"/>
  </r>
  <r>
    <x v="4"/>
    <s v="0279-01-000"/>
    <x v="27"/>
    <x v="1"/>
    <s v="04-05"/>
    <x v="0"/>
    <n v="157"/>
    <n v="4"/>
    <n v="4"/>
    <m/>
    <n v="165"/>
    <n v="4.8484848484848485E-2"/>
    <n v="2.4242424242424242E-2"/>
    <n v="2.4242424242424242E-2"/>
  </r>
  <r>
    <x v="4"/>
    <s v="0279-01-000"/>
    <x v="27"/>
    <x v="1"/>
    <s v="04-05"/>
    <x v="1"/>
    <n v="2704"/>
    <n v="69"/>
    <n v="33"/>
    <n v="11"/>
    <n v="2795"/>
    <n v="3.6493738819320214E-2"/>
    <n v="2.4686940966010734E-2"/>
    <n v="1.1806797853309481E-2"/>
  </r>
  <r>
    <x v="4"/>
    <s v="0279-01-000"/>
    <x v="27"/>
    <x v="1"/>
    <s v="04-05"/>
    <x v="2"/>
    <n v="3970"/>
    <n v="231"/>
    <n v="209"/>
    <n v="32"/>
    <n v="4378"/>
    <n v="0.10050251256281408"/>
    <n v="5.2763819095477386E-2"/>
    <n v="4.7738693467336682E-2"/>
  </r>
  <r>
    <x v="4"/>
    <s v="0279-01-000"/>
    <x v="27"/>
    <x v="1"/>
    <s v="04-05"/>
    <x v="3"/>
    <n v="889"/>
    <n v="27"/>
    <m/>
    <m/>
    <n v="916"/>
    <n v="2.9475982532751091E-2"/>
    <n v="2.9475982532751091E-2"/>
    <n v="0"/>
  </r>
  <r>
    <x v="4"/>
    <s v="0279-01-000"/>
    <x v="27"/>
    <x v="1"/>
    <s v="04-05"/>
    <x v="4"/>
    <n v="13900"/>
    <n v="386"/>
    <n v="210"/>
    <n v="186"/>
    <n v="14310"/>
    <n v="4.1649196366177497E-2"/>
    <n v="2.6974143955276031E-2"/>
    <n v="1.4675052410901468E-2"/>
  </r>
  <r>
    <x v="5"/>
    <s v="0279-01-000"/>
    <x v="27"/>
    <x v="1"/>
    <s v="05-06"/>
    <x v="0"/>
    <n v="156"/>
    <n v="8"/>
    <m/>
    <m/>
    <n v="164"/>
    <n v="4.878048780487805E-2"/>
    <n v="4.878048780487805E-2"/>
    <n v="0"/>
  </r>
  <r>
    <x v="5"/>
    <s v="0279-01-000"/>
    <x v="27"/>
    <x v="1"/>
    <s v="05-06"/>
    <x v="1"/>
    <n v="2895"/>
    <n v="65"/>
    <n v="76"/>
    <n v="16"/>
    <n v="3020"/>
    <n v="4.6688741721854304E-2"/>
    <n v="2.1523178807947019E-2"/>
    <n v="2.5165562913907286E-2"/>
  </r>
  <r>
    <x v="5"/>
    <s v="0279-01-000"/>
    <x v="27"/>
    <x v="1"/>
    <s v="05-06"/>
    <x v="2"/>
    <n v="4345"/>
    <n v="297"/>
    <n v="228"/>
    <n v="60"/>
    <n v="4810"/>
    <n v="0.10914760914760915"/>
    <n v="6.174636174636175E-2"/>
    <n v="4.7401247401247404E-2"/>
  </r>
  <r>
    <x v="5"/>
    <s v="0279-01-000"/>
    <x v="27"/>
    <x v="1"/>
    <s v="05-06"/>
    <x v="3"/>
    <n v="1046"/>
    <n v="33"/>
    <m/>
    <n v="7"/>
    <n v="1072"/>
    <n v="3.0783582089552237E-2"/>
    <n v="3.0783582089552237E-2"/>
    <n v="0"/>
  </r>
  <r>
    <x v="5"/>
    <s v="0279-01-000"/>
    <x v="27"/>
    <x v="1"/>
    <s v="05-06"/>
    <x v="4"/>
    <n v="13350"/>
    <n v="458"/>
    <n v="190"/>
    <n v="221"/>
    <n v="13777"/>
    <n v="4.7034913261232492E-2"/>
    <n v="3.3243812150685927E-2"/>
    <n v="1.3791101110546563E-2"/>
  </r>
  <r>
    <x v="6"/>
    <s v="0279-01-000"/>
    <x v="27"/>
    <x v="1"/>
    <s v="06-07"/>
    <x v="0"/>
    <n v="155"/>
    <n v="3"/>
    <n v="7"/>
    <n v="6"/>
    <n v="159"/>
    <n v="6.2893081761006289E-2"/>
    <n v="1.8867924528301886E-2"/>
    <n v="4.40251572327044E-2"/>
  </r>
  <r>
    <x v="6"/>
    <s v="0279-01-000"/>
    <x v="27"/>
    <x v="1"/>
    <s v="06-07"/>
    <x v="1"/>
    <n v="2951"/>
    <n v="88"/>
    <n v="94"/>
    <n v="59"/>
    <n v="3074"/>
    <n v="5.9206245933636957E-2"/>
    <n v="2.8627195836044242E-2"/>
    <n v="3.0579050097592712E-2"/>
  </r>
  <r>
    <x v="6"/>
    <s v="0279-01-000"/>
    <x v="27"/>
    <x v="1"/>
    <s v="06-07"/>
    <x v="2"/>
    <n v="4838"/>
    <n v="344"/>
    <n v="291"/>
    <n v="216"/>
    <n v="5257"/>
    <n v="0.12079132585124595"/>
    <n v="6.5436560776108044E-2"/>
    <n v="5.535476507513791E-2"/>
  </r>
  <r>
    <x v="6"/>
    <s v="0279-01-000"/>
    <x v="27"/>
    <x v="1"/>
    <s v="06-07"/>
    <x v="3"/>
    <n v="1213"/>
    <n v="45"/>
    <n v="16"/>
    <n v="34"/>
    <n v="1240"/>
    <n v="4.9193548387096775E-2"/>
    <n v="3.6290322580645164E-2"/>
    <n v="1.2903225806451613E-2"/>
  </r>
  <r>
    <x v="6"/>
    <s v="0279-01-000"/>
    <x v="27"/>
    <x v="1"/>
    <s v="06-07"/>
    <x v="4"/>
    <n v="12914"/>
    <n v="509"/>
    <n v="187"/>
    <n v="317"/>
    <n v="13293"/>
    <n v="5.2358384111938612E-2"/>
    <n v="3.829082976002407E-2"/>
    <n v="1.4067554351914542E-2"/>
  </r>
  <r>
    <x v="7"/>
    <s v="0279-01-000"/>
    <x v="27"/>
    <x v="1"/>
    <s v="07-08"/>
    <x v="0"/>
    <n v="147"/>
    <n v="7"/>
    <m/>
    <m/>
    <n v="154"/>
    <n v="4.5454545454545456E-2"/>
    <n v="4.5454545454545456E-2"/>
    <n v="0"/>
  </r>
  <r>
    <x v="7"/>
    <s v="0279-01-000"/>
    <x v="27"/>
    <x v="1"/>
    <s v="07-08"/>
    <x v="1"/>
    <n v="2935"/>
    <n v="103"/>
    <n v="268"/>
    <n v="74"/>
    <n v="3232"/>
    <n v="0.11478960396039604"/>
    <n v="3.1868811881188119E-2"/>
    <n v="8.2920792079207925E-2"/>
  </r>
  <r>
    <x v="7"/>
    <s v="0279-01-000"/>
    <x v="27"/>
    <x v="1"/>
    <s v="07-08"/>
    <x v="2"/>
    <n v="4946"/>
    <n v="387"/>
    <n v="414"/>
    <n v="250"/>
    <n v="5497"/>
    <n v="0.14571584500636711"/>
    <n v="7.0402037474986356E-2"/>
    <n v="7.5313807531380755E-2"/>
  </r>
  <r>
    <x v="7"/>
    <s v="0279-01-000"/>
    <x v="27"/>
    <x v="1"/>
    <s v="07-08"/>
    <x v="3"/>
    <n v="1330"/>
    <n v="39"/>
    <n v="12"/>
    <n v="50"/>
    <n v="1331"/>
    <n v="3.8317054845980462E-2"/>
    <n v="2.9301277235161533E-2"/>
    <n v="9.0157776108189328E-3"/>
  </r>
  <r>
    <x v="7"/>
    <s v="0279-01-000"/>
    <x v="27"/>
    <x v="1"/>
    <s v="07-08"/>
    <x v="4"/>
    <n v="12501"/>
    <n v="511"/>
    <n v="218"/>
    <n v="339"/>
    <n v="12891"/>
    <n v="5.6551082150337446E-2"/>
    <n v="3.9640058955860681E-2"/>
    <n v="1.6911023194476765E-2"/>
  </r>
  <r>
    <x v="8"/>
    <s v="0279-01-000"/>
    <x v="27"/>
    <x v="1"/>
    <s v="08-09"/>
    <x v="0"/>
    <n v="150"/>
    <n v="5"/>
    <n v="3"/>
    <n v="5"/>
    <n v="153"/>
    <n v="5.2287581699346407E-2"/>
    <n v="3.2679738562091505E-2"/>
    <n v="1.9607843137254902E-2"/>
  </r>
  <r>
    <x v="8"/>
    <s v="0279-01-000"/>
    <x v="27"/>
    <x v="1"/>
    <s v="08-09"/>
    <x v="1"/>
    <n v="2922"/>
    <n v="108"/>
    <n v="348"/>
    <n v="80"/>
    <n v="3298"/>
    <n v="0.13826561552456035"/>
    <n v="3.274711946634324E-2"/>
    <n v="0.1055184960582171"/>
  </r>
  <r>
    <x v="8"/>
    <s v="0279-01-000"/>
    <x v="27"/>
    <x v="1"/>
    <s v="08-09"/>
    <x v="2"/>
    <n v="4714"/>
    <n v="379"/>
    <n v="495"/>
    <n v="260"/>
    <n v="5328"/>
    <n v="0.16403903903903905"/>
    <n v="7.1133633633633633E-2"/>
    <n v="9.29054054054054E-2"/>
  </r>
  <r>
    <x v="8"/>
    <s v="0279-01-000"/>
    <x v="27"/>
    <x v="1"/>
    <s v="08-09"/>
    <x v="3"/>
    <n v="1363"/>
    <n v="66"/>
    <n v="23"/>
    <n v="43"/>
    <n v="1409"/>
    <n v="6.3165365507452095E-2"/>
    <n v="4.6841731724627397E-2"/>
    <n v="1.6323633782824698E-2"/>
  </r>
  <r>
    <x v="8"/>
    <s v="0279-01-000"/>
    <x v="27"/>
    <x v="1"/>
    <s v="08-09"/>
    <x v="4"/>
    <n v="11852"/>
    <n v="586"/>
    <n v="258"/>
    <n v="323"/>
    <n v="12373"/>
    <n v="6.8213044532449682E-2"/>
    <n v="4.736118968722218E-2"/>
    <n v="2.0851854845227513E-2"/>
  </r>
  <r>
    <x v="9"/>
    <s v="0279-01-000"/>
    <x v="27"/>
    <x v="1"/>
    <s v="09-10"/>
    <x v="0"/>
    <n v="157"/>
    <n v="3"/>
    <m/>
    <n v="5"/>
    <n v="155"/>
    <n v="1.935483870967742E-2"/>
    <n v="1.935483870967742E-2"/>
    <n v="0"/>
  </r>
  <r>
    <x v="9"/>
    <s v="0279-01-000"/>
    <x v="27"/>
    <x v="1"/>
    <s v="09-10"/>
    <x v="1"/>
    <n v="3036"/>
    <n v="186"/>
    <n v="446"/>
    <n v="125"/>
    <n v="3543"/>
    <n v="0.17837990403612758"/>
    <n v="5.2497883149872991E-2"/>
    <n v="0.12588202088625458"/>
  </r>
  <r>
    <x v="9"/>
    <s v="0279-01-000"/>
    <x v="27"/>
    <x v="1"/>
    <s v="09-10"/>
    <x v="2"/>
    <n v="4766"/>
    <n v="518"/>
    <n v="468"/>
    <n v="362"/>
    <n v="5390"/>
    <n v="0.1829313543599258"/>
    <n v="9.6103896103896108E-2"/>
    <n v="8.682745825602968E-2"/>
  </r>
  <r>
    <x v="9"/>
    <s v="0279-01-000"/>
    <x v="27"/>
    <x v="1"/>
    <s v="09-10"/>
    <x v="3"/>
    <n v="1453"/>
    <n v="104"/>
    <n v="27"/>
    <n v="83"/>
    <n v="1501"/>
    <n v="8.7275149900066629E-2"/>
    <n v="6.9287141905396407E-2"/>
    <n v="1.7988007994670221E-2"/>
  </r>
  <r>
    <x v="9"/>
    <s v="0279-01-000"/>
    <x v="27"/>
    <x v="1"/>
    <s v="09-10"/>
    <x v="4"/>
    <n v="11491"/>
    <n v="821"/>
    <n v="286"/>
    <n v="376"/>
    <n v="12222"/>
    <n v="9.0574374079528716E-2"/>
    <n v="6.7173948617247584E-2"/>
    <n v="2.3400425462281133E-2"/>
  </r>
  <r>
    <x v="10"/>
    <s v="0279-01-000"/>
    <x v="27"/>
    <x v="1"/>
    <s v="10-11"/>
    <x v="0"/>
    <n v="165"/>
    <n v="9"/>
    <n v="3"/>
    <n v="10"/>
    <n v="167"/>
    <n v="7.1856287425149698E-2"/>
    <n v="5.3892215568862277E-2"/>
    <n v="1.7964071856287425E-2"/>
  </r>
  <r>
    <x v="10"/>
    <s v="0279-01-000"/>
    <x v="27"/>
    <x v="1"/>
    <s v="10-11"/>
    <x v="1"/>
    <n v="3176"/>
    <n v="244"/>
    <n v="461"/>
    <n v="144"/>
    <n v="3737"/>
    <n v="0.18865400053518866"/>
    <n v="6.5293015788065289E-2"/>
    <n v="0.12336098474712336"/>
  </r>
  <r>
    <x v="10"/>
    <s v="0279-01-000"/>
    <x v="27"/>
    <x v="1"/>
    <s v="10-11"/>
    <x v="2"/>
    <n v="4904"/>
    <n v="641"/>
    <n v="625"/>
    <n v="389"/>
    <n v="5781"/>
    <n v="0.21899325376232487"/>
    <n v="0.11088047050683272"/>
    <n v="0.10811278325549213"/>
  </r>
  <r>
    <x v="10"/>
    <s v="0279-01-000"/>
    <x v="27"/>
    <x v="1"/>
    <s v="10-11"/>
    <x v="3"/>
    <n v="1492"/>
    <n v="104"/>
    <n v="31"/>
    <n v="75"/>
    <n v="1552"/>
    <n v="8.6984536082474223E-2"/>
    <n v="6.7010309278350513E-2"/>
    <n v="1.997422680412371E-2"/>
  </r>
  <r>
    <x v="10"/>
    <s v="0279-01-000"/>
    <x v="27"/>
    <x v="1"/>
    <s v="10-11"/>
    <x v="4"/>
    <n v="11098"/>
    <n v="928"/>
    <n v="312"/>
    <n v="401"/>
    <n v="11937"/>
    <n v="0.10387869648990533"/>
    <n v="7.7741476082767866E-2"/>
    <n v="2.6137220407137472E-2"/>
  </r>
  <r>
    <x v="11"/>
    <s v="0279-01-000"/>
    <x v="27"/>
    <x v="1"/>
    <s v="11-12"/>
    <x v="0"/>
    <n v="154"/>
    <n v="19"/>
    <n v="6"/>
    <n v="13"/>
    <n v="166"/>
    <n v="0.15060240963855423"/>
    <n v="0.1144578313253012"/>
    <n v="3.614457831325301E-2"/>
  </r>
  <r>
    <x v="11"/>
    <s v="0279-01-000"/>
    <x v="27"/>
    <x v="1"/>
    <s v="11-12"/>
    <x v="1"/>
    <n v="3267"/>
    <n v="295"/>
    <n v="501"/>
    <n v="150"/>
    <n v="3913"/>
    <n v="0.20342448249424994"/>
    <n v="7.5389726552517244E-2"/>
    <n v="0.12803475594173269"/>
  </r>
  <r>
    <x v="11"/>
    <s v="0279-01-000"/>
    <x v="27"/>
    <x v="1"/>
    <s v="11-12"/>
    <x v="2"/>
    <n v="4947"/>
    <n v="638"/>
    <n v="642"/>
    <n v="335"/>
    <n v="5892"/>
    <n v="0.21724372029871011"/>
    <n v="0.10828241683638833"/>
    <n v="0.10896130346232179"/>
  </r>
  <r>
    <x v="11"/>
    <s v="0279-01-000"/>
    <x v="27"/>
    <x v="1"/>
    <s v="11-12"/>
    <x v="3"/>
    <n v="1520"/>
    <n v="105"/>
    <n v="55"/>
    <n v="86"/>
    <n v="1594"/>
    <n v="0.10037641154328733"/>
    <n v="6.5872020075282312E-2"/>
    <n v="3.4504391468005019E-2"/>
  </r>
  <r>
    <x v="11"/>
    <s v="0279-01-000"/>
    <x v="27"/>
    <x v="1"/>
    <s v="11-12"/>
    <x v="4"/>
    <n v="10798"/>
    <n v="1010"/>
    <n v="710"/>
    <n v="424"/>
    <n v="12094"/>
    <n v="0.14221928228873823"/>
    <n v="8.3512485530014877E-2"/>
    <n v="5.8706796758723333E-2"/>
  </r>
  <r>
    <x v="12"/>
    <s v="0279-01-000"/>
    <x v="27"/>
    <x v="1"/>
    <s v="12-13"/>
    <x v="0"/>
    <n v="154"/>
    <n v="17"/>
    <m/>
    <n v="10"/>
    <n v="161"/>
    <n v="0.10559006211180125"/>
    <n v="0.10559006211180125"/>
    <n v="0"/>
  </r>
  <r>
    <x v="12"/>
    <s v="0279-01-000"/>
    <x v="27"/>
    <x v="1"/>
    <s v="12-13"/>
    <x v="1"/>
    <n v="3462"/>
    <n v="361"/>
    <n v="493"/>
    <n v="163"/>
    <n v="4153"/>
    <n v="0.20563448109800145"/>
    <n v="8.6925114375150492E-2"/>
    <n v="0.11870936672285096"/>
  </r>
  <r>
    <x v="12"/>
    <s v="0279-01-000"/>
    <x v="27"/>
    <x v="1"/>
    <s v="12-13"/>
    <x v="2"/>
    <n v="5060"/>
    <n v="724"/>
    <n v="678"/>
    <n v="316"/>
    <n v="6146"/>
    <n v="0.22811584770582494"/>
    <n v="0.1178001952489424"/>
    <n v="0.11031565245688253"/>
  </r>
  <r>
    <x v="12"/>
    <s v="0279-01-000"/>
    <x v="27"/>
    <x v="1"/>
    <s v="12-13"/>
    <x v="3"/>
    <n v="1574"/>
    <n v="121"/>
    <n v="78"/>
    <n v="97"/>
    <n v="1676"/>
    <n v="0.11873508353221957"/>
    <n v="7.2195704057279236E-2"/>
    <n v="4.6539379474940336E-2"/>
  </r>
  <r>
    <x v="12"/>
    <s v="0279-01-000"/>
    <x v="27"/>
    <x v="1"/>
    <s v="12-13"/>
    <x v="4"/>
    <n v="10373"/>
    <n v="1071"/>
    <n v="659"/>
    <n v="453"/>
    <n v="11650"/>
    <n v="0.14849785407725322"/>
    <n v="9.1931330472103001E-2"/>
    <n v="5.6566523605150215E-2"/>
  </r>
  <r>
    <x v="13"/>
    <s v="0279-01-000"/>
    <x v="27"/>
    <x v="1"/>
    <s v="13-14"/>
    <x v="0"/>
    <n v="168"/>
    <n v="13"/>
    <m/>
    <n v="6"/>
    <n v="175"/>
    <n v="7.4285714285714288E-2"/>
    <n v="7.4285714285714288E-2"/>
    <n v="0"/>
  </r>
  <r>
    <x v="13"/>
    <s v="0279-01-000"/>
    <x v="27"/>
    <x v="1"/>
    <s v="13-14"/>
    <x v="1"/>
    <n v="3527"/>
    <n v="376"/>
    <n v="513"/>
    <n v="173"/>
    <n v="4243"/>
    <n v="0.20952156493047372"/>
    <n v="8.8616544897478194E-2"/>
    <n v="0.12090502003299552"/>
  </r>
  <r>
    <x v="13"/>
    <s v="0279-01-000"/>
    <x v="27"/>
    <x v="1"/>
    <s v="13-14"/>
    <x v="2"/>
    <n v="5195"/>
    <n v="715"/>
    <n v="795"/>
    <n v="355"/>
    <n v="6350"/>
    <n v="0.23779527559055119"/>
    <n v="0.1125984251968504"/>
    <n v="0.12519685039370079"/>
  </r>
  <r>
    <x v="13"/>
    <s v="0279-01-000"/>
    <x v="27"/>
    <x v="1"/>
    <s v="13-14"/>
    <x v="3"/>
    <n v="1630"/>
    <n v="139"/>
    <n v="86"/>
    <n v="114"/>
    <n v="1741"/>
    <n v="0.12923607122343481"/>
    <n v="7.9839172889144175E-2"/>
    <n v="4.9396898334290638E-2"/>
  </r>
  <r>
    <x v="13"/>
    <s v="0279-01-000"/>
    <x v="27"/>
    <x v="1"/>
    <s v="13-14"/>
    <x v="4"/>
    <n v="10169"/>
    <n v="1036"/>
    <n v="687"/>
    <n v="460"/>
    <n v="11432"/>
    <n v="0.15071728481455562"/>
    <n v="9.0622813156053181E-2"/>
    <n v="6.009447165850245E-2"/>
  </r>
  <r>
    <x v="14"/>
    <s v="0279-01-000"/>
    <x v="27"/>
    <x v="1"/>
    <s v="14-15"/>
    <x v="0"/>
    <n v="161"/>
    <n v="17"/>
    <n v="11"/>
    <n v="5"/>
    <n v="184"/>
    <n v="0.15217391304347827"/>
    <n v="9.2391304347826081E-2"/>
    <n v="5.9782608695652176E-2"/>
  </r>
  <r>
    <x v="14"/>
    <s v="0279-01-000"/>
    <x v="27"/>
    <x v="1"/>
    <s v="14-15"/>
    <x v="1"/>
    <n v="3545"/>
    <n v="436"/>
    <n v="542"/>
    <n v="173"/>
    <n v="4350"/>
    <n v="0.22482758620689655"/>
    <n v="0.10022988505747127"/>
    <n v="0.12459770114942528"/>
  </r>
  <r>
    <x v="14"/>
    <s v="0279-01-000"/>
    <x v="27"/>
    <x v="1"/>
    <s v="14-15"/>
    <x v="2"/>
    <n v="5189"/>
    <n v="767"/>
    <n v="1049"/>
    <n v="365"/>
    <n v="6640"/>
    <n v="0.27349397590361446"/>
    <n v="0.11551204819277108"/>
    <n v="0.15798192771084338"/>
  </r>
  <r>
    <x v="14"/>
    <s v="0279-01-000"/>
    <x v="27"/>
    <x v="1"/>
    <s v="14-15"/>
    <x v="3"/>
    <n v="1644"/>
    <n v="156"/>
    <n v="116"/>
    <n v="115"/>
    <n v="1801"/>
    <n v="0.15102720710716269"/>
    <n v="8.661854525263743E-2"/>
    <n v="6.4408661854525262E-2"/>
  </r>
  <r>
    <x v="14"/>
    <s v="0279-01-000"/>
    <x v="27"/>
    <x v="1"/>
    <s v="14-15"/>
    <x v="4"/>
    <n v="9859"/>
    <n v="1036"/>
    <n v="923"/>
    <n v="397"/>
    <n v="11421"/>
    <n v="0.17152613606514316"/>
    <n v="9.071009543822782E-2"/>
    <n v="8.0816040626915331E-2"/>
  </r>
  <r>
    <x v="15"/>
    <s v="0279-01-000"/>
    <x v="27"/>
    <x v="1"/>
    <s v="15-16"/>
    <x v="0"/>
    <n v="167"/>
    <n v="17"/>
    <n v="6"/>
    <n v="7"/>
    <n v="183"/>
    <n v="0.12568306010928962"/>
    <n v="9.2896174863387984E-2"/>
    <n v="3.2786885245901641E-2"/>
  </r>
  <r>
    <x v="15"/>
    <s v="0279-01-000"/>
    <x v="27"/>
    <x v="1"/>
    <s v="15-16"/>
    <x v="1"/>
    <n v="3582"/>
    <n v="445"/>
    <n v="610"/>
    <n v="195"/>
    <n v="4442"/>
    <n v="0.2375056280954525"/>
    <n v="0.10018009905447997"/>
    <n v="0.13732552904097253"/>
  </r>
  <r>
    <x v="15"/>
    <s v="0279-01-000"/>
    <x v="27"/>
    <x v="1"/>
    <s v="15-16"/>
    <x v="2"/>
    <n v="5225"/>
    <n v="857"/>
    <n v="1244"/>
    <n v="494"/>
    <n v="6832"/>
    <n v="0.30752341920374709"/>
    <n v="0.1254391100702576"/>
    <n v="0.18208430913348947"/>
  </r>
  <r>
    <x v="15"/>
    <s v="0279-01-000"/>
    <x v="27"/>
    <x v="1"/>
    <s v="15-16"/>
    <x v="3"/>
    <n v="1746"/>
    <n v="163"/>
    <n v="148"/>
    <n v="121"/>
    <n v="1936"/>
    <n v="0.1606404958677686"/>
    <n v="8.4194214876033055E-2"/>
    <n v="7.6446280991735532E-2"/>
  </r>
  <r>
    <x v="15"/>
    <s v="0279-01-000"/>
    <x v="27"/>
    <x v="1"/>
    <s v="15-16"/>
    <x v="4"/>
    <n v="9791"/>
    <n v="1087"/>
    <n v="851"/>
    <n v="350"/>
    <n v="11379"/>
    <n v="0.17031373582915899"/>
    <n v="9.5526847701907017E-2"/>
    <n v="7.4786888127251955E-2"/>
  </r>
  <r>
    <x v="16"/>
    <s v="0279-01-000"/>
    <x v="27"/>
    <x v="1"/>
    <s v="16-17"/>
    <x v="0"/>
    <n v="226"/>
    <n v="9"/>
    <n v="8"/>
    <n v="12"/>
    <n v="231"/>
    <n v="7.3593073593073599E-2"/>
    <n v="3.896103896103896E-2"/>
    <n v="3.4632034632034632E-2"/>
  </r>
  <r>
    <x v="16"/>
    <s v="0279-01-000"/>
    <x v="27"/>
    <x v="1"/>
    <s v="16-17"/>
    <x v="1"/>
    <n v="3623"/>
    <n v="443"/>
    <n v="711"/>
    <n v="193"/>
    <n v="4584"/>
    <n v="0.25174520069808026"/>
    <n v="9.6640488656195456E-2"/>
    <n v="0.15510471204188481"/>
  </r>
  <r>
    <x v="16"/>
    <s v="0279-01-000"/>
    <x v="27"/>
    <x v="1"/>
    <s v="16-17"/>
    <x v="2"/>
    <n v="5544"/>
    <n v="843"/>
    <n v="1327"/>
    <n v="508"/>
    <n v="7206"/>
    <n v="0.30113794060505134"/>
    <n v="0.11698584512905912"/>
    <n v="0.18415209547599223"/>
  </r>
  <r>
    <x v="16"/>
    <s v="0279-01-000"/>
    <x v="27"/>
    <x v="1"/>
    <s v="16-17"/>
    <x v="3"/>
    <n v="1792"/>
    <n v="178"/>
    <n v="141"/>
    <n v="117"/>
    <n v="1994"/>
    <n v="0.15997993981945838"/>
    <n v="8.9267803410230689E-2"/>
    <n v="7.0712136409227688E-2"/>
  </r>
  <r>
    <x v="16"/>
    <s v="0279-01-000"/>
    <x v="27"/>
    <x v="1"/>
    <s v="16-17"/>
    <x v="4"/>
    <n v="9662"/>
    <n v="1086"/>
    <n v="758"/>
    <n v="333"/>
    <n v="11173"/>
    <n v="0.16504072317193233"/>
    <n v="9.7198603776962322E-2"/>
    <n v="6.7842119394970021E-2"/>
  </r>
  <r>
    <x v="17"/>
    <s v="0279-01-000"/>
    <x v="27"/>
    <x v="1"/>
    <s v="99-00"/>
    <x v="0"/>
    <n v="150"/>
    <m/>
    <m/>
    <m/>
    <n v="150"/>
    <n v="0"/>
    <n v="0"/>
    <n v="0"/>
  </r>
  <r>
    <x v="17"/>
    <s v="0279-01-000"/>
    <x v="27"/>
    <x v="1"/>
    <s v="99-00"/>
    <x v="1"/>
    <n v="1705"/>
    <n v="13"/>
    <n v="10"/>
    <n v="3"/>
    <n v="1725"/>
    <n v="1.3333333333333334E-2"/>
    <n v="7.5362318840579709E-3"/>
    <n v="5.7971014492753624E-3"/>
  </r>
  <r>
    <x v="17"/>
    <s v="0279-01-000"/>
    <x v="27"/>
    <x v="1"/>
    <s v="99-00"/>
    <x v="2"/>
    <n v="2612"/>
    <n v="53"/>
    <n v="43"/>
    <n v="82"/>
    <n v="2626"/>
    <n v="3.655750190403656E-2"/>
    <n v="2.0182787509520184E-2"/>
    <n v="1.6374714394516376E-2"/>
  </r>
  <r>
    <x v="17"/>
    <s v="0279-01-000"/>
    <x v="27"/>
    <x v="1"/>
    <s v="99-00"/>
    <x v="3"/>
    <n v="428"/>
    <n v="7"/>
    <m/>
    <n v="3"/>
    <n v="432"/>
    <n v="1.6203703703703703E-2"/>
    <n v="1.6203703703703703E-2"/>
    <n v="0"/>
  </r>
  <r>
    <x v="17"/>
    <s v="0279-01-000"/>
    <x v="27"/>
    <x v="1"/>
    <s v="99-00"/>
    <x v="4"/>
    <n v="17323"/>
    <n v="183"/>
    <n v="120"/>
    <n v="236"/>
    <n v="17390"/>
    <n v="1.7423806785508915E-2"/>
    <n v="1.0523289246693502E-2"/>
    <n v="6.9005175388154108E-3"/>
  </r>
  <r>
    <x v="0"/>
    <s v="0280-01-000"/>
    <x v="28"/>
    <x v="1"/>
    <s v="00-01"/>
    <x v="0"/>
    <n v="61"/>
    <n v="7"/>
    <m/>
    <n v="3"/>
    <n v="65"/>
    <n v="0.1076923076923077"/>
    <n v="0.1076923076923077"/>
    <n v="0"/>
  </r>
  <r>
    <x v="0"/>
    <s v="0280-01-000"/>
    <x v="28"/>
    <x v="1"/>
    <s v="00-01"/>
    <x v="1"/>
    <n v="328"/>
    <n v="3"/>
    <m/>
    <n v="6"/>
    <n v="325"/>
    <n v="9.2307692307692316E-3"/>
    <n v="9.2307692307692316E-3"/>
    <n v="0"/>
  </r>
  <r>
    <x v="0"/>
    <s v="0280-01-000"/>
    <x v="28"/>
    <x v="1"/>
    <s v="00-01"/>
    <x v="2"/>
    <n v="722"/>
    <n v="32"/>
    <n v="7"/>
    <n v="48"/>
    <n v="713"/>
    <n v="5.4698457223001401E-2"/>
    <n v="4.4880785413744739E-2"/>
    <n v="9.8176718092566617E-3"/>
  </r>
  <r>
    <x v="0"/>
    <s v="0280-01-000"/>
    <x v="28"/>
    <x v="1"/>
    <s v="00-01"/>
    <x v="3"/>
    <n v="366"/>
    <n v="4"/>
    <m/>
    <n v="7"/>
    <n v="363"/>
    <n v="1.1019283746556474E-2"/>
    <n v="1.1019283746556474E-2"/>
    <n v="0"/>
  </r>
  <r>
    <x v="0"/>
    <s v="0280-01-000"/>
    <x v="28"/>
    <x v="1"/>
    <s v="00-01"/>
    <x v="4"/>
    <n v="2780"/>
    <n v="69"/>
    <n v="4"/>
    <n v="60"/>
    <n v="2793"/>
    <n v="2.6136770497672754E-2"/>
    <n v="2.4704618689581095E-2"/>
    <n v="1.4321518080916578E-3"/>
  </r>
  <r>
    <x v="1"/>
    <s v="0280-01-000"/>
    <x v="28"/>
    <x v="1"/>
    <s v="01-02"/>
    <x v="0"/>
    <n v="50"/>
    <m/>
    <m/>
    <n v="3"/>
    <n v="47"/>
    <n v="0"/>
    <n v="0"/>
    <n v="0"/>
  </r>
  <r>
    <x v="1"/>
    <s v="0280-01-000"/>
    <x v="28"/>
    <x v="1"/>
    <s v="01-02"/>
    <x v="1"/>
    <n v="345"/>
    <n v="8"/>
    <m/>
    <n v="4"/>
    <n v="349"/>
    <n v="2.2922636103151862E-2"/>
    <n v="2.2922636103151862E-2"/>
    <n v="0"/>
  </r>
  <r>
    <x v="1"/>
    <s v="0280-01-000"/>
    <x v="28"/>
    <x v="1"/>
    <s v="01-02"/>
    <x v="2"/>
    <n v="758"/>
    <n v="36"/>
    <n v="4"/>
    <n v="82"/>
    <n v="716"/>
    <n v="5.5865921787709494E-2"/>
    <n v="5.027932960893855E-2"/>
    <n v="5.5865921787709499E-3"/>
  </r>
  <r>
    <x v="1"/>
    <s v="0280-01-000"/>
    <x v="28"/>
    <x v="1"/>
    <s v="01-02"/>
    <x v="3"/>
    <n v="460"/>
    <n v="3"/>
    <m/>
    <n v="14"/>
    <n v="449"/>
    <n v="6.6815144766146995E-3"/>
    <n v="6.6815144766146995E-3"/>
    <n v="0"/>
  </r>
  <r>
    <x v="1"/>
    <s v="0280-01-000"/>
    <x v="28"/>
    <x v="1"/>
    <s v="01-02"/>
    <x v="4"/>
    <n v="2640"/>
    <n v="66"/>
    <n v="3"/>
    <n v="69"/>
    <n v="2640"/>
    <n v="2.6136363636363635E-2"/>
    <n v="2.5000000000000001E-2"/>
    <n v="1.1363636363636363E-3"/>
  </r>
  <r>
    <x v="2"/>
    <s v="0280-01-000"/>
    <x v="28"/>
    <x v="1"/>
    <s v="02-03"/>
    <x v="0"/>
    <n v="62"/>
    <n v="3"/>
    <m/>
    <n v="9"/>
    <n v="56"/>
    <n v="5.3571428571428568E-2"/>
    <n v="5.3571428571428568E-2"/>
    <n v="0"/>
  </r>
  <r>
    <x v="2"/>
    <s v="0280-01-000"/>
    <x v="28"/>
    <x v="1"/>
    <s v="02-03"/>
    <x v="1"/>
    <n v="349"/>
    <n v="6"/>
    <m/>
    <n v="8"/>
    <n v="347"/>
    <n v="1.7291066282420751E-2"/>
    <n v="1.7291066282420751E-2"/>
    <n v="0"/>
  </r>
  <r>
    <x v="2"/>
    <s v="0280-01-000"/>
    <x v="28"/>
    <x v="1"/>
    <s v="02-03"/>
    <x v="2"/>
    <n v="731"/>
    <n v="44"/>
    <n v="10"/>
    <n v="112"/>
    <n v="673"/>
    <n v="8.0237741456166425E-2"/>
    <n v="6.5378900445765234E-2"/>
    <n v="1.4858841010401188E-2"/>
  </r>
  <r>
    <x v="2"/>
    <s v="0280-01-000"/>
    <x v="28"/>
    <x v="1"/>
    <s v="02-03"/>
    <x v="3"/>
    <n v="564"/>
    <n v="6"/>
    <n v="16"/>
    <n v="11"/>
    <n v="575"/>
    <n v="3.826086956521739E-2"/>
    <n v="1.0434782608695653E-2"/>
    <n v="2.782608695652174E-2"/>
  </r>
  <r>
    <x v="2"/>
    <s v="0280-01-000"/>
    <x v="28"/>
    <x v="1"/>
    <s v="02-03"/>
    <x v="4"/>
    <n v="2470"/>
    <n v="73"/>
    <n v="19"/>
    <n v="75"/>
    <n v="2487"/>
    <n v="3.6992360273421794E-2"/>
    <n v="2.9352633695215118E-2"/>
    <n v="7.6397265782066747E-3"/>
  </r>
  <r>
    <x v="3"/>
    <s v="0280-01-000"/>
    <x v="28"/>
    <x v="1"/>
    <s v="03-04"/>
    <x v="0"/>
    <n v="58"/>
    <n v="5"/>
    <m/>
    <n v="10"/>
    <n v="53"/>
    <n v="9.4339622641509441E-2"/>
    <n v="9.4339622641509441E-2"/>
    <n v="0"/>
  </r>
  <r>
    <x v="3"/>
    <s v="0280-01-000"/>
    <x v="28"/>
    <x v="1"/>
    <s v="03-04"/>
    <x v="1"/>
    <n v="368"/>
    <n v="11"/>
    <m/>
    <n v="14"/>
    <n v="365"/>
    <n v="3.0136986301369864E-2"/>
    <n v="3.0136986301369864E-2"/>
    <n v="0"/>
  </r>
  <r>
    <x v="3"/>
    <s v="0280-01-000"/>
    <x v="28"/>
    <x v="1"/>
    <s v="03-04"/>
    <x v="2"/>
    <n v="776"/>
    <n v="46"/>
    <n v="10"/>
    <n v="115"/>
    <n v="717"/>
    <n v="7.8103207810320777E-2"/>
    <n v="6.4156206415620642E-2"/>
    <n v="1.3947001394700139E-2"/>
  </r>
  <r>
    <x v="3"/>
    <s v="0280-01-000"/>
    <x v="28"/>
    <x v="1"/>
    <s v="03-04"/>
    <x v="3"/>
    <n v="671"/>
    <n v="16"/>
    <n v="53"/>
    <n v="16"/>
    <n v="724"/>
    <n v="9.5303867403314924E-2"/>
    <n v="2.2099447513812154E-2"/>
    <n v="7.3204419889502756E-2"/>
  </r>
  <r>
    <x v="3"/>
    <s v="0280-01-000"/>
    <x v="28"/>
    <x v="1"/>
    <s v="03-04"/>
    <x v="4"/>
    <n v="2232"/>
    <n v="80"/>
    <n v="12"/>
    <n v="70"/>
    <n v="2254"/>
    <n v="4.0816326530612242E-2"/>
    <n v="3.5492457852706299E-2"/>
    <n v="5.3238686779059448E-3"/>
  </r>
  <r>
    <x v="4"/>
    <s v="0280-01-000"/>
    <x v="28"/>
    <x v="1"/>
    <s v="04-05"/>
    <x v="0"/>
    <n v="59"/>
    <n v="3"/>
    <m/>
    <n v="6"/>
    <n v="56"/>
    <n v="5.3571428571428568E-2"/>
    <n v="5.3571428571428568E-2"/>
    <n v="0"/>
  </r>
  <r>
    <x v="4"/>
    <s v="0280-01-000"/>
    <x v="28"/>
    <x v="1"/>
    <s v="04-05"/>
    <x v="1"/>
    <n v="340"/>
    <n v="15"/>
    <m/>
    <n v="13"/>
    <n v="342"/>
    <n v="4.3859649122807015E-2"/>
    <n v="4.3859649122807015E-2"/>
    <n v="0"/>
  </r>
  <r>
    <x v="4"/>
    <s v="0280-01-000"/>
    <x v="28"/>
    <x v="1"/>
    <s v="04-05"/>
    <x v="2"/>
    <n v="910"/>
    <n v="57"/>
    <n v="10"/>
    <n v="128"/>
    <n v="849"/>
    <n v="7.8916372202591289E-2"/>
    <n v="6.7137809187279157E-2"/>
    <n v="1.1778563015312132E-2"/>
  </r>
  <r>
    <x v="4"/>
    <s v="0280-01-000"/>
    <x v="28"/>
    <x v="1"/>
    <s v="04-05"/>
    <x v="3"/>
    <n v="882"/>
    <n v="22"/>
    <n v="90"/>
    <n v="29"/>
    <n v="965"/>
    <n v="0.11606217616580311"/>
    <n v="2.2797927461139896E-2"/>
    <n v="9.3264248704663211E-2"/>
  </r>
  <r>
    <x v="4"/>
    <s v="0280-01-000"/>
    <x v="28"/>
    <x v="1"/>
    <s v="04-05"/>
    <x v="4"/>
    <n v="2063"/>
    <n v="118"/>
    <n v="31"/>
    <n v="66"/>
    <n v="2146"/>
    <n v="6.9431500465983231E-2"/>
    <n v="5.498602050326188E-2"/>
    <n v="1.4445479962721343E-2"/>
  </r>
  <r>
    <x v="5"/>
    <s v="0280-01-000"/>
    <x v="28"/>
    <x v="1"/>
    <s v="05-06"/>
    <x v="0"/>
    <n v="49"/>
    <m/>
    <m/>
    <n v="4"/>
    <n v="45"/>
    <n v="0"/>
    <n v="0"/>
    <n v="0"/>
  </r>
  <r>
    <x v="5"/>
    <s v="0280-01-000"/>
    <x v="28"/>
    <x v="1"/>
    <s v="05-06"/>
    <x v="1"/>
    <n v="317"/>
    <n v="19"/>
    <m/>
    <n v="10"/>
    <n v="326"/>
    <n v="5.8282208588957052E-2"/>
    <n v="5.8282208588957052E-2"/>
    <n v="0"/>
  </r>
  <r>
    <x v="5"/>
    <s v="0280-01-000"/>
    <x v="28"/>
    <x v="1"/>
    <s v="05-06"/>
    <x v="2"/>
    <n v="897"/>
    <n v="52"/>
    <n v="12"/>
    <n v="146"/>
    <n v="815"/>
    <n v="7.8527607361963195E-2"/>
    <n v="6.3803680981595098E-2"/>
    <n v="1.4723926380368098E-2"/>
  </r>
  <r>
    <x v="5"/>
    <s v="0280-01-000"/>
    <x v="28"/>
    <x v="1"/>
    <s v="05-06"/>
    <x v="3"/>
    <n v="972"/>
    <n v="31"/>
    <n v="127"/>
    <n v="44"/>
    <n v="1086"/>
    <n v="0.14548802946593001"/>
    <n v="2.85451197053407E-2"/>
    <n v="0.11694290976058933"/>
  </r>
  <r>
    <x v="5"/>
    <s v="0280-01-000"/>
    <x v="28"/>
    <x v="1"/>
    <s v="05-06"/>
    <x v="4"/>
    <n v="1929"/>
    <n v="143"/>
    <n v="27"/>
    <n v="82"/>
    <n v="2017"/>
    <n v="8.4283589489340602E-2"/>
    <n v="7.0897372335151213E-2"/>
    <n v="1.3386217154189391E-2"/>
  </r>
  <r>
    <x v="6"/>
    <s v="0280-01-000"/>
    <x v="28"/>
    <x v="1"/>
    <s v="06-07"/>
    <x v="0"/>
    <n v="50"/>
    <m/>
    <m/>
    <m/>
    <n v="50"/>
    <n v="0"/>
    <n v="0"/>
    <n v="0"/>
  </r>
  <r>
    <x v="6"/>
    <s v="0280-01-000"/>
    <x v="28"/>
    <x v="1"/>
    <s v="06-07"/>
    <x v="1"/>
    <n v="335"/>
    <n v="31"/>
    <m/>
    <n v="7"/>
    <n v="359"/>
    <n v="8.6350974930362118E-2"/>
    <n v="8.6350974930362118E-2"/>
    <n v="0"/>
  </r>
  <r>
    <x v="6"/>
    <s v="0280-01-000"/>
    <x v="28"/>
    <x v="1"/>
    <s v="06-07"/>
    <x v="2"/>
    <n v="958"/>
    <n v="61"/>
    <n v="27"/>
    <n v="163"/>
    <n v="883"/>
    <n v="9.9660249150622882E-2"/>
    <n v="6.9082672706681766E-2"/>
    <n v="3.0577576443941108E-2"/>
  </r>
  <r>
    <x v="6"/>
    <s v="0280-01-000"/>
    <x v="28"/>
    <x v="1"/>
    <s v="06-07"/>
    <x v="3"/>
    <n v="1129"/>
    <n v="40"/>
    <n v="124"/>
    <n v="55"/>
    <n v="1238"/>
    <n v="0.13247172859450726"/>
    <n v="3.2310177705977383E-2"/>
    <n v="0.10016155088852989"/>
  </r>
  <r>
    <x v="6"/>
    <s v="0280-01-000"/>
    <x v="28"/>
    <x v="1"/>
    <s v="06-07"/>
    <x v="4"/>
    <n v="1721"/>
    <n v="146"/>
    <n v="95"/>
    <n v="61"/>
    <n v="1901"/>
    <n v="0.126775381378222"/>
    <n v="7.6801683324566022E-2"/>
    <n v="4.9973698053655972E-2"/>
  </r>
  <r>
    <x v="7"/>
    <s v="0280-01-000"/>
    <x v="28"/>
    <x v="1"/>
    <s v="07-08"/>
    <x v="0"/>
    <n v="40"/>
    <m/>
    <m/>
    <m/>
    <n v="40"/>
    <n v="0"/>
    <n v="0"/>
    <n v="0"/>
  </r>
  <r>
    <x v="7"/>
    <s v="0280-01-000"/>
    <x v="28"/>
    <x v="1"/>
    <s v="07-08"/>
    <x v="1"/>
    <n v="327"/>
    <n v="27"/>
    <n v="3"/>
    <n v="6"/>
    <n v="351"/>
    <n v="8.5470085470085472E-2"/>
    <n v="7.6923076923076927E-2"/>
    <n v="8.5470085470085479E-3"/>
  </r>
  <r>
    <x v="7"/>
    <s v="0280-01-000"/>
    <x v="28"/>
    <x v="1"/>
    <s v="07-08"/>
    <x v="2"/>
    <n v="997"/>
    <n v="79"/>
    <n v="30"/>
    <n v="163"/>
    <n v="943"/>
    <n v="0.11558854718981973"/>
    <n v="8.3775185577942737E-2"/>
    <n v="3.1813361611876985E-2"/>
  </r>
  <r>
    <x v="7"/>
    <s v="0280-01-000"/>
    <x v="28"/>
    <x v="1"/>
    <s v="07-08"/>
    <x v="3"/>
    <n v="1207"/>
    <n v="64"/>
    <n v="159"/>
    <n v="46"/>
    <n v="1384"/>
    <n v="0.1611271676300578"/>
    <n v="4.6242774566473986E-2"/>
    <n v="0.11488439306358382"/>
  </r>
  <r>
    <x v="7"/>
    <s v="0280-01-000"/>
    <x v="28"/>
    <x v="1"/>
    <s v="07-08"/>
    <x v="4"/>
    <n v="1573"/>
    <n v="167"/>
    <n v="120"/>
    <n v="54"/>
    <n v="1806"/>
    <n v="0.15891472868217055"/>
    <n v="9.2469545957918051E-2"/>
    <n v="6.6445182724252497E-2"/>
  </r>
  <r>
    <x v="8"/>
    <s v="0280-01-000"/>
    <x v="28"/>
    <x v="1"/>
    <s v="08-09"/>
    <x v="0"/>
    <n v="37"/>
    <n v="6"/>
    <m/>
    <m/>
    <n v="43"/>
    <n v="0.13953488372093023"/>
    <n v="0.13953488372093023"/>
    <n v="0"/>
  </r>
  <r>
    <x v="8"/>
    <s v="0280-01-000"/>
    <x v="28"/>
    <x v="1"/>
    <s v="08-09"/>
    <x v="1"/>
    <n v="326"/>
    <n v="23"/>
    <n v="4"/>
    <n v="4"/>
    <n v="349"/>
    <n v="7.7363896848137534E-2"/>
    <n v="6.5902578796561598E-2"/>
    <n v="1.1461318051575931E-2"/>
  </r>
  <r>
    <x v="8"/>
    <s v="0280-01-000"/>
    <x v="28"/>
    <x v="1"/>
    <s v="08-09"/>
    <x v="2"/>
    <n v="941"/>
    <n v="79"/>
    <n v="39"/>
    <n v="132"/>
    <n v="927"/>
    <n v="0.12729234088457389"/>
    <n v="8.5221143473570654E-2"/>
    <n v="4.2071197411003236E-2"/>
  </r>
  <r>
    <x v="8"/>
    <s v="0280-01-000"/>
    <x v="28"/>
    <x v="1"/>
    <s v="08-09"/>
    <x v="3"/>
    <n v="1322"/>
    <n v="63"/>
    <n v="201"/>
    <n v="44"/>
    <n v="1542"/>
    <n v="0.17120622568093385"/>
    <n v="4.085603112840467E-2"/>
    <n v="0.13035019455252919"/>
  </r>
  <r>
    <x v="8"/>
    <s v="0280-01-000"/>
    <x v="28"/>
    <x v="1"/>
    <s v="08-09"/>
    <x v="4"/>
    <n v="1490"/>
    <n v="161"/>
    <n v="155"/>
    <n v="45"/>
    <n v="1761"/>
    <n v="0.1794434980124929"/>
    <n v="9.1425326519023284E-2"/>
    <n v="8.8018171493469619E-2"/>
  </r>
  <r>
    <x v="9"/>
    <s v="0280-01-000"/>
    <x v="28"/>
    <x v="1"/>
    <s v="09-10"/>
    <x v="0"/>
    <n v="39"/>
    <n v="4"/>
    <m/>
    <n v="3"/>
    <n v="40"/>
    <n v="0.1"/>
    <n v="0.1"/>
    <n v="0"/>
  </r>
  <r>
    <x v="9"/>
    <s v="0280-01-000"/>
    <x v="28"/>
    <x v="1"/>
    <s v="09-10"/>
    <x v="1"/>
    <n v="325"/>
    <n v="33"/>
    <n v="3"/>
    <n v="8"/>
    <n v="353"/>
    <n v="0.10198300283286119"/>
    <n v="9.3484419263456089E-2"/>
    <n v="8.4985835694051E-3"/>
  </r>
  <r>
    <x v="9"/>
    <s v="0280-01-000"/>
    <x v="28"/>
    <x v="1"/>
    <s v="09-10"/>
    <x v="2"/>
    <n v="879"/>
    <n v="78"/>
    <n v="37"/>
    <n v="103"/>
    <n v="891"/>
    <n v="0.12906846240179573"/>
    <n v="8.7542087542087546E-2"/>
    <n v="4.1526374859708191E-2"/>
  </r>
  <r>
    <x v="9"/>
    <s v="0280-01-000"/>
    <x v="28"/>
    <x v="1"/>
    <s v="09-10"/>
    <x v="3"/>
    <n v="1352"/>
    <n v="73"/>
    <n v="195"/>
    <n v="47"/>
    <n v="1573"/>
    <n v="0.17037507946598857"/>
    <n v="4.6408137317228225E-2"/>
    <n v="0.12396694214876033"/>
  </r>
  <r>
    <x v="9"/>
    <s v="0280-01-000"/>
    <x v="28"/>
    <x v="1"/>
    <s v="09-10"/>
    <x v="4"/>
    <n v="1408"/>
    <n v="205"/>
    <n v="168"/>
    <n v="44"/>
    <n v="1737"/>
    <n v="0.21473805411629246"/>
    <n v="0.1180195739781232"/>
    <n v="9.6718480138169263E-2"/>
  </r>
  <r>
    <x v="10"/>
    <s v="0280-01-000"/>
    <x v="28"/>
    <x v="1"/>
    <s v="10-11"/>
    <x v="0"/>
    <n v="59"/>
    <m/>
    <n v="3"/>
    <n v="4"/>
    <n v="58"/>
    <n v="5.1724137931034482E-2"/>
    <n v="0"/>
    <n v="5.1724137931034482E-2"/>
  </r>
  <r>
    <x v="10"/>
    <s v="0280-01-000"/>
    <x v="28"/>
    <x v="1"/>
    <s v="10-11"/>
    <x v="1"/>
    <n v="321"/>
    <n v="39"/>
    <m/>
    <n v="4"/>
    <n v="356"/>
    <n v="0.10955056179775281"/>
    <n v="0.10955056179775281"/>
    <n v="0"/>
  </r>
  <r>
    <x v="10"/>
    <s v="0280-01-000"/>
    <x v="28"/>
    <x v="1"/>
    <s v="10-11"/>
    <x v="2"/>
    <n v="919"/>
    <n v="95"/>
    <n v="25"/>
    <n v="148"/>
    <n v="891"/>
    <n v="0.13468013468013468"/>
    <n v="0.10662177328843996"/>
    <n v="2.8058361391694726E-2"/>
  </r>
  <r>
    <x v="10"/>
    <s v="0280-01-000"/>
    <x v="28"/>
    <x v="1"/>
    <s v="10-11"/>
    <x v="3"/>
    <n v="1458"/>
    <n v="71"/>
    <n v="179"/>
    <n v="82"/>
    <n v="1626"/>
    <n v="0.15375153751537515"/>
    <n v="4.3665436654366542E-2"/>
    <n v="0.1100861008610086"/>
  </r>
  <r>
    <x v="10"/>
    <s v="0280-01-000"/>
    <x v="28"/>
    <x v="1"/>
    <s v="10-11"/>
    <x v="4"/>
    <n v="1372"/>
    <n v="234"/>
    <n v="182"/>
    <n v="68"/>
    <n v="1720"/>
    <n v="0.24186046511627907"/>
    <n v="0.13604651162790699"/>
    <n v="0.1058139534883721"/>
  </r>
  <r>
    <x v="11"/>
    <s v="0280-01-000"/>
    <x v="28"/>
    <x v="1"/>
    <s v="11-12"/>
    <x v="0"/>
    <n v="72"/>
    <n v="6"/>
    <m/>
    <n v="9"/>
    <n v="69"/>
    <n v="8.6956521739130432E-2"/>
    <n v="8.6956521739130432E-2"/>
    <n v="0"/>
  </r>
  <r>
    <x v="11"/>
    <s v="0280-01-000"/>
    <x v="28"/>
    <x v="1"/>
    <s v="11-12"/>
    <x v="1"/>
    <n v="345"/>
    <n v="44"/>
    <m/>
    <n v="7"/>
    <n v="382"/>
    <n v="0.11518324607329843"/>
    <n v="0.11518324607329843"/>
    <n v="0"/>
  </r>
  <r>
    <x v="11"/>
    <s v="0280-01-000"/>
    <x v="28"/>
    <x v="1"/>
    <s v="11-12"/>
    <x v="2"/>
    <n v="905"/>
    <n v="106"/>
    <n v="26"/>
    <n v="177"/>
    <n v="860"/>
    <n v="0.15348837209302327"/>
    <n v="0.12325581395348838"/>
    <n v="3.0232558139534883E-2"/>
  </r>
  <r>
    <x v="11"/>
    <s v="0280-01-000"/>
    <x v="28"/>
    <x v="1"/>
    <s v="11-12"/>
    <x v="3"/>
    <n v="1587"/>
    <n v="60"/>
    <n v="194"/>
    <n v="115"/>
    <n v="1726"/>
    <n v="0.14716106604866744"/>
    <n v="3.4762456546929318E-2"/>
    <n v="0.11239860950173812"/>
  </r>
  <r>
    <x v="11"/>
    <s v="0280-01-000"/>
    <x v="28"/>
    <x v="1"/>
    <s v="11-12"/>
    <x v="4"/>
    <n v="1363"/>
    <n v="243"/>
    <n v="171"/>
    <n v="89"/>
    <n v="1688"/>
    <n v="0.24526066350710901"/>
    <n v="0.14395734597156398"/>
    <n v="0.10130331753554503"/>
  </r>
  <r>
    <x v="12"/>
    <s v="0280-01-000"/>
    <x v="28"/>
    <x v="1"/>
    <s v="12-13"/>
    <x v="0"/>
    <n v="86"/>
    <n v="8"/>
    <m/>
    <n v="8"/>
    <n v="86"/>
    <n v="9.3023255813953487E-2"/>
    <n v="9.3023255813953487E-2"/>
    <n v="0"/>
  </r>
  <r>
    <x v="12"/>
    <s v="0280-01-000"/>
    <x v="28"/>
    <x v="1"/>
    <s v="12-13"/>
    <x v="1"/>
    <n v="361"/>
    <n v="42"/>
    <n v="3"/>
    <n v="13"/>
    <n v="393"/>
    <n v="0.11450381679389313"/>
    <n v="0.10687022900763359"/>
    <n v="7.6335877862595417E-3"/>
  </r>
  <r>
    <x v="12"/>
    <s v="0280-01-000"/>
    <x v="28"/>
    <x v="1"/>
    <s v="12-13"/>
    <x v="2"/>
    <n v="934"/>
    <n v="114"/>
    <n v="33"/>
    <n v="177"/>
    <n v="904"/>
    <n v="0.16261061946902655"/>
    <n v="0.12610619469026549"/>
    <n v="3.6504424778761063E-2"/>
  </r>
  <r>
    <x v="12"/>
    <s v="0280-01-000"/>
    <x v="28"/>
    <x v="1"/>
    <s v="12-13"/>
    <x v="3"/>
    <n v="1635"/>
    <n v="61"/>
    <n v="207"/>
    <n v="172"/>
    <n v="1731"/>
    <n v="0.15482380127094164"/>
    <n v="3.5239745811669554E-2"/>
    <n v="0.1195840554592721"/>
  </r>
  <r>
    <x v="12"/>
    <s v="0280-01-000"/>
    <x v="28"/>
    <x v="1"/>
    <s v="12-13"/>
    <x v="4"/>
    <n v="1387"/>
    <n v="253"/>
    <n v="174"/>
    <n v="93"/>
    <n v="1721"/>
    <n v="0.24811156304474144"/>
    <n v="0.14700755374782104"/>
    <n v="0.1011040092969204"/>
  </r>
  <r>
    <x v="13"/>
    <s v="0280-01-000"/>
    <x v="28"/>
    <x v="1"/>
    <s v="13-14"/>
    <x v="0"/>
    <n v="94"/>
    <n v="9"/>
    <m/>
    <n v="5"/>
    <n v="98"/>
    <n v="9.1836734693877556E-2"/>
    <n v="9.1836734693877556E-2"/>
    <n v="0"/>
  </r>
  <r>
    <x v="13"/>
    <s v="0280-01-000"/>
    <x v="28"/>
    <x v="1"/>
    <s v="13-14"/>
    <x v="1"/>
    <n v="355"/>
    <n v="37"/>
    <n v="4"/>
    <n v="17"/>
    <n v="379"/>
    <n v="0.10817941952506596"/>
    <n v="9.7625329815303433E-2"/>
    <n v="1.0554089709762533E-2"/>
  </r>
  <r>
    <x v="13"/>
    <s v="0280-01-000"/>
    <x v="28"/>
    <x v="1"/>
    <s v="13-14"/>
    <x v="2"/>
    <n v="949"/>
    <n v="109"/>
    <n v="49"/>
    <n v="169"/>
    <n v="938"/>
    <n v="0.16844349680170576"/>
    <n v="0.1162046908315565"/>
    <n v="5.2238805970149252E-2"/>
  </r>
  <r>
    <x v="13"/>
    <s v="0280-01-000"/>
    <x v="28"/>
    <x v="1"/>
    <s v="13-14"/>
    <x v="3"/>
    <n v="1626"/>
    <n v="72"/>
    <n v="245"/>
    <n v="166"/>
    <n v="1777"/>
    <n v="0.17839054586381542"/>
    <n v="4.0517726505346088E-2"/>
    <n v="0.13787281935846932"/>
  </r>
  <r>
    <x v="13"/>
    <s v="0280-01-000"/>
    <x v="28"/>
    <x v="1"/>
    <s v="13-14"/>
    <x v="4"/>
    <n v="1394"/>
    <n v="249"/>
    <n v="177"/>
    <n v="103"/>
    <n v="1717"/>
    <n v="0.24810716365754223"/>
    <n v="0.14502038439138032"/>
    <n v="0.10308677926616192"/>
  </r>
  <r>
    <x v="14"/>
    <s v="0280-01-000"/>
    <x v="28"/>
    <x v="1"/>
    <s v="14-15"/>
    <x v="0"/>
    <n v="108"/>
    <n v="10"/>
    <m/>
    <n v="17"/>
    <n v="101"/>
    <n v="9.9009900990099015E-2"/>
    <n v="9.9009900990099015E-2"/>
    <n v="0"/>
  </r>
  <r>
    <x v="14"/>
    <s v="0280-01-000"/>
    <x v="28"/>
    <x v="1"/>
    <s v="14-15"/>
    <x v="1"/>
    <n v="334"/>
    <n v="37"/>
    <n v="7"/>
    <n v="16"/>
    <n v="362"/>
    <n v="0.12154696132596685"/>
    <n v="0.10220994475138122"/>
    <n v="1.9337016574585635E-2"/>
  </r>
  <r>
    <x v="14"/>
    <s v="0280-01-000"/>
    <x v="28"/>
    <x v="1"/>
    <s v="14-15"/>
    <x v="2"/>
    <n v="960"/>
    <n v="106"/>
    <n v="68"/>
    <n v="153"/>
    <n v="981"/>
    <n v="0.17737003058103976"/>
    <n v="0.10805300713557595"/>
    <n v="6.931702344546381E-2"/>
  </r>
  <r>
    <x v="14"/>
    <s v="0280-01-000"/>
    <x v="28"/>
    <x v="1"/>
    <s v="14-15"/>
    <x v="3"/>
    <n v="1682"/>
    <n v="103"/>
    <n v="228"/>
    <n v="204"/>
    <n v="1809"/>
    <n v="0.18297401879491432"/>
    <n v="5.6937534549474846E-2"/>
    <n v="0.12603648424543948"/>
  </r>
  <r>
    <x v="14"/>
    <s v="0280-01-000"/>
    <x v="28"/>
    <x v="1"/>
    <s v="14-15"/>
    <x v="4"/>
    <n v="1333"/>
    <n v="252"/>
    <n v="179"/>
    <n v="125"/>
    <n v="1639"/>
    <n v="0.26296522269676631"/>
    <n v="0.15375228798047591"/>
    <n v="0.10921293471629043"/>
  </r>
  <r>
    <x v="15"/>
    <s v="0280-01-000"/>
    <x v="28"/>
    <x v="1"/>
    <s v="15-16"/>
    <x v="0"/>
    <n v="99"/>
    <n v="9"/>
    <m/>
    <n v="16"/>
    <n v="92"/>
    <n v="9.7826086956521743E-2"/>
    <n v="9.7826086956521743E-2"/>
    <n v="0"/>
  </r>
  <r>
    <x v="15"/>
    <s v="0280-01-000"/>
    <x v="28"/>
    <x v="1"/>
    <s v="15-16"/>
    <x v="1"/>
    <n v="332"/>
    <n v="36"/>
    <n v="8"/>
    <n v="16"/>
    <n v="360"/>
    <n v="0.12222222222222222"/>
    <n v="0.1"/>
    <n v="2.2222222222222223E-2"/>
  </r>
  <r>
    <x v="15"/>
    <s v="0280-01-000"/>
    <x v="28"/>
    <x v="1"/>
    <s v="15-16"/>
    <x v="2"/>
    <n v="942"/>
    <n v="111"/>
    <n v="72"/>
    <n v="154"/>
    <n v="971"/>
    <n v="0.18846549948506694"/>
    <n v="0.11431513903192585"/>
    <n v="7.4150360453141093E-2"/>
  </r>
  <r>
    <x v="15"/>
    <s v="0280-01-000"/>
    <x v="28"/>
    <x v="1"/>
    <s v="15-16"/>
    <x v="3"/>
    <n v="1697"/>
    <n v="109"/>
    <n v="225"/>
    <n v="215"/>
    <n v="1816"/>
    <n v="0.18392070484581499"/>
    <n v="6.0022026431718063E-2"/>
    <n v="0.12389867841409692"/>
  </r>
  <r>
    <x v="15"/>
    <s v="0280-01-000"/>
    <x v="28"/>
    <x v="1"/>
    <s v="15-16"/>
    <x v="4"/>
    <n v="1259"/>
    <n v="275"/>
    <n v="181"/>
    <n v="118"/>
    <n v="1597"/>
    <n v="0.28553537883531621"/>
    <n v="0.17219787100814027"/>
    <n v="0.11333750782717596"/>
  </r>
  <r>
    <x v="16"/>
    <s v="0280-01-000"/>
    <x v="28"/>
    <x v="1"/>
    <s v="16-17"/>
    <x v="0"/>
    <n v="91"/>
    <n v="13"/>
    <m/>
    <n v="16"/>
    <n v="88"/>
    <n v="0.14772727272727273"/>
    <n v="0.14772727272727273"/>
    <n v="0"/>
  </r>
  <r>
    <x v="16"/>
    <s v="0280-01-000"/>
    <x v="28"/>
    <x v="1"/>
    <s v="16-17"/>
    <x v="1"/>
    <n v="322"/>
    <n v="36"/>
    <n v="19"/>
    <n v="18"/>
    <n v="359"/>
    <n v="0.15320334261838439"/>
    <n v="0.10027855153203342"/>
    <n v="5.2924791086350974E-2"/>
  </r>
  <r>
    <x v="16"/>
    <s v="0280-01-000"/>
    <x v="28"/>
    <x v="1"/>
    <s v="16-17"/>
    <x v="2"/>
    <n v="975"/>
    <n v="142"/>
    <n v="89"/>
    <n v="145"/>
    <n v="1061"/>
    <n v="0.2177191328934967"/>
    <n v="0.13383600377002827"/>
    <n v="8.3883129123468431E-2"/>
  </r>
  <r>
    <x v="16"/>
    <s v="0280-01-000"/>
    <x v="28"/>
    <x v="1"/>
    <s v="16-17"/>
    <x v="3"/>
    <n v="1769"/>
    <n v="101"/>
    <n v="207"/>
    <n v="231"/>
    <n v="1846"/>
    <n v="0.16684723726977249"/>
    <n v="5.4712892741061753E-2"/>
    <n v="0.11213434452871072"/>
  </r>
  <r>
    <x v="16"/>
    <s v="0280-01-000"/>
    <x v="28"/>
    <x v="1"/>
    <s v="16-17"/>
    <x v="4"/>
    <n v="1228"/>
    <n v="288"/>
    <n v="215"/>
    <n v="108"/>
    <n v="1623"/>
    <n v="0.30991990141712877"/>
    <n v="0.17744916820702403"/>
    <n v="0.13247073321010475"/>
  </r>
  <r>
    <x v="17"/>
    <s v="0280-01-000"/>
    <x v="28"/>
    <x v="1"/>
    <s v="99-00"/>
    <x v="0"/>
    <n v="43"/>
    <n v="6"/>
    <m/>
    <n v="3"/>
    <n v="46"/>
    <n v="0.13043478260869565"/>
    <n v="0.13043478260869565"/>
    <n v="0"/>
  </r>
  <r>
    <x v="17"/>
    <s v="0280-01-000"/>
    <x v="28"/>
    <x v="1"/>
    <s v="99-00"/>
    <x v="1"/>
    <n v="306"/>
    <n v="11"/>
    <m/>
    <n v="7"/>
    <n v="310"/>
    <n v="3.5483870967741936E-2"/>
    <n v="3.5483870967741936E-2"/>
    <n v="0"/>
  </r>
  <r>
    <x v="17"/>
    <s v="0280-01-000"/>
    <x v="28"/>
    <x v="1"/>
    <s v="99-00"/>
    <x v="2"/>
    <n v="590"/>
    <n v="22"/>
    <n v="10"/>
    <n v="53"/>
    <n v="569"/>
    <n v="5.6239015817223195E-2"/>
    <n v="3.8664323374340948E-2"/>
    <n v="1.7574692442882251E-2"/>
  </r>
  <r>
    <x v="17"/>
    <s v="0280-01-000"/>
    <x v="28"/>
    <x v="1"/>
    <s v="99-00"/>
    <x v="3"/>
    <n v="312"/>
    <m/>
    <m/>
    <n v="5"/>
    <n v="307"/>
    <n v="0"/>
    <n v="0"/>
    <n v="0"/>
  </r>
  <r>
    <x v="17"/>
    <s v="0280-01-000"/>
    <x v="28"/>
    <x v="1"/>
    <s v="99-00"/>
    <x v="4"/>
    <n v="3012"/>
    <n v="47"/>
    <m/>
    <n v="64"/>
    <n v="2995"/>
    <n v="1.5692821368948246E-2"/>
    <n v="1.5692821368948246E-2"/>
    <n v="0"/>
  </r>
  <r>
    <x v="0"/>
    <s v="0281-01-000"/>
    <x v="29"/>
    <x v="1"/>
    <s v="00-01"/>
    <x v="0"/>
    <n v="205"/>
    <m/>
    <m/>
    <n v="9"/>
    <n v="196"/>
    <n v="0"/>
    <n v="0"/>
    <n v="0"/>
  </r>
  <r>
    <x v="0"/>
    <s v="0281-01-000"/>
    <x v="29"/>
    <x v="1"/>
    <s v="00-01"/>
    <x v="1"/>
    <n v="841"/>
    <n v="16"/>
    <m/>
    <n v="20"/>
    <n v="837"/>
    <n v="1.9115890083632018E-2"/>
    <n v="1.9115890083632018E-2"/>
    <n v="0"/>
  </r>
  <r>
    <x v="0"/>
    <s v="0281-01-000"/>
    <x v="29"/>
    <x v="1"/>
    <s v="00-01"/>
    <x v="2"/>
    <n v="1798"/>
    <n v="76"/>
    <n v="20"/>
    <n v="130"/>
    <n v="1764"/>
    <n v="5.4421768707482991E-2"/>
    <n v="4.3083900226757371E-2"/>
    <n v="1.1337868480725623E-2"/>
  </r>
  <r>
    <x v="0"/>
    <s v="0281-01-000"/>
    <x v="29"/>
    <x v="1"/>
    <s v="00-01"/>
    <x v="3"/>
    <n v="565"/>
    <n v="7"/>
    <m/>
    <n v="27"/>
    <n v="545"/>
    <n v="1.2844036697247707E-2"/>
    <n v="1.2844036697247707E-2"/>
    <n v="0"/>
  </r>
  <r>
    <x v="0"/>
    <s v="0281-01-000"/>
    <x v="29"/>
    <x v="1"/>
    <s v="00-01"/>
    <x v="4"/>
    <n v="10297"/>
    <n v="342"/>
    <n v="19"/>
    <n v="277"/>
    <n v="10381"/>
    <n v="3.4775069839129182E-2"/>
    <n v="3.2944803005490804E-2"/>
    <n v="1.8302668336383778E-3"/>
  </r>
  <r>
    <x v="1"/>
    <s v="0281-01-000"/>
    <x v="29"/>
    <x v="1"/>
    <s v="01-02"/>
    <x v="0"/>
    <n v="202"/>
    <n v="3"/>
    <m/>
    <n v="6"/>
    <n v="199"/>
    <n v="1.507537688442211E-2"/>
    <n v="1.507537688442211E-2"/>
    <n v="0"/>
  </r>
  <r>
    <x v="1"/>
    <s v="0281-01-000"/>
    <x v="29"/>
    <x v="1"/>
    <s v="01-02"/>
    <x v="1"/>
    <n v="871"/>
    <n v="30"/>
    <m/>
    <n v="42"/>
    <n v="859"/>
    <n v="3.4924330616996506E-2"/>
    <n v="3.4924330616996506E-2"/>
    <n v="0"/>
  </r>
  <r>
    <x v="1"/>
    <s v="0281-01-000"/>
    <x v="29"/>
    <x v="1"/>
    <s v="01-02"/>
    <x v="2"/>
    <n v="2029"/>
    <n v="82"/>
    <n v="50"/>
    <n v="222"/>
    <n v="1939"/>
    <n v="6.8076328004125844E-2"/>
    <n v="4.2289840123775145E-2"/>
    <n v="2.5786487880350695E-2"/>
  </r>
  <r>
    <x v="1"/>
    <s v="0281-01-000"/>
    <x v="29"/>
    <x v="1"/>
    <s v="01-02"/>
    <x v="3"/>
    <n v="677"/>
    <n v="7"/>
    <m/>
    <n v="30"/>
    <n v="654"/>
    <n v="1.0703363914373088E-2"/>
    <n v="1.0703363914373088E-2"/>
    <n v="0"/>
  </r>
  <r>
    <x v="1"/>
    <s v="0281-01-000"/>
    <x v="29"/>
    <x v="1"/>
    <s v="01-02"/>
    <x v="4"/>
    <n v="9976"/>
    <n v="391"/>
    <n v="17"/>
    <n v="318"/>
    <n v="10066"/>
    <n v="4.0532485595072519E-2"/>
    <n v="3.8843632028611165E-2"/>
    <n v="1.688853566461355E-3"/>
  </r>
  <r>
    <x v="2"/>
    <s v="0281-01-000"/>
    <x v="29"/>
    <x v="1"/>
    <s v="02-03"/>
    <x v="0"/>
    <n v="183"/>
    <m/>
    <n v="3"/>
    <n v="5"/>
    <n v="181"/>
    <n v="1.6574585635359115E-2"/>
    <n v="0"/>
    <n v="1.6574585635359115E-2"/>
  </r>
  <r>
    <x v="2"/>
    <s v="0281-01-000"/>
    <x v="29"/>
    <x v="1"/>
    <s v="02-03"/>
    <x v="1"/>
    <n v="879"/>
    <n v="23"/>
    <m/>
    <n v="58"/>
    <n v="844"/>
    <n v="2.7251184834123223E-2"/>
    <n v="2.7251184834123223E-2"/>
    <n v="0"/>
  </r>
  <r>
    <x v="2"/>
    <s v="0281-01-000"/>
    <x v="29"/>
    <x v="1"/>
    <s v="02-03"/>
    <x v="2"/>
    <n v="2155"/>
    <n v="105"/>
    <n v="47"/>
    <n v="284"/>
    <n v="2023"/>
    <n v="7.5135936727632233E-2"/>
    <n v="5.1903114186851208E-2"/>
    <n v="2.3232822540781017E-2"/>
  </r>
  <r>
    <x v="2"/>
    <s v="0281-01-000"/>
    <x v="29"/>
    <x v="1"/>
    <s v="02-03"/>
    <x v="3"/>
    <n v="786"/>
    <n v="9"/>
    <n v="7"/>
    <n v="39"/>
    <n v="763"/>
    <n v="2.0969855832241154E-2"/>
    <n v="1.1795543905635648E-2"/>
    <n v="9.1743119266055051E-3"/>
  </r>
  <r>
    <x v="2"/>
    <s v="0281-01-000"/>
    <x v="29"/>
    <x v="1"/>
    <s v="02-03"/>
    <x v="4"/>
    <n v="9653"/>
    <n v="415"/>
    <n v="30"/>
    <n v="406"/>
    <n v="9692"/>
    <n v="4.5914156004952536E-2"/>
    <n v="4.2818819645068097E-2"/>
    <n v="3.0953363598844406E-3"/>
  </r>
  <r>
    <x v="3"/>
    <s v="0281-01-000"/>
    <x v="29"/>
    <x v="1"/>
    <s v="03-04"/>
    <x v="0"/>
    <n v="190"/>
    <m/>
    <m/>
    <n v="7"/>
    <n v="183"/>
    <n v="0"/>
    <n v="0"/>
    <n v="0"/>
  </r>
  <r>
    <x v="3"/>
    <s v="0281-01-000"/>
    <x v="29"/>
    <x v="1"/>
    <s v="03-04"/>
    <x v="1"/>
    <n v="980"/>
    <n v="45"/>
    <m/>
    <n v="83"/>
    <n v="942"/>
    <n v="4.7770700636942678E-2"/>
    <n v="4.7770700636942678E-2"/>
    <n v="0"/>
  </r>
  <r>
    <x v="3"/>
    <s v="0281-01-000"/>
    <x v="29"/>
    <x v="1"/>
    <s v="03-04"/>
    <x v="2"/>
    <n v="2479"/>
    <n v="124"/>
    <n v="64"/>
    <n v="358"/>
    <n v="2309"/>
    <n v="8.1420528367258549E-2"/>
    <n v="5.3702901689042876E-2"/>
    <n v="2.7717626678215677E-2"/>
  </r>
  <r>
    <x v="3"/>
    <s v="0281-01-000"/>
    <x v="29"/>
    <x v="1"/>
    <s v="03-04"/>
    <x v="3"/>
    <n v="906"/>
    <n v="22"/>
    <n v="4"/>
    <n v="43"/>
    <n v="889"/>
    <n v="2.9246344206974129E-2"/>
    <n v="2.4746906636670417E-2"/>
    <n v="4.4994375703037125E-3"/>
  </r>
  <r>
    <x v="3"/>
    <s v="0281-01-000"/>
    <x v="29"/>
    <x v="1"/>
    <s v="03-04"/>
    <x v="4"/>
    <n v="9207"/>
    <n v="449"/>
    <n v="14"/>
    <n v="413"/>
    <n v="9257"/>
    <n v="5.0016203953764715E-2"/>
    <n v="4.850383493572432E-2"/>
    <n v="1.5123690180404018E-3"/>
  </r>
  <r>
    <x v="4"/>
    <s v="0281-01-000"/>
    <x v="29"/>
    <x v="1"/>
    <s v="04-05"/>
    <x v="0"/>
    <n v="179"/>
    <m/>
    <n v="5"/>
    <n v="9"/>
    <n v="175"/>
    <n v="2.8571428571428571E-2"/>
    <n v="0"/>
    <n v="2.8571428571428571E-2"/>
  </r>
  <r>
    <x v="4"/>
    <s v="0281-01-000"/>
    <x v="29"/>
    <x v="1"/>
    <s v="04-05"/>
    <x v="1"/>
    <n v="960"/>
    <n v="39"/>
    <n v="3"/>
    <n v="102"/>
    <n v="900"/>
    <n v="4.6666666666666669E-2"/>
    <n v="4.3333333333333335E-2"/>
    <n v="3.3333333333333335E-3"/>
  </r>
  <r>
    <x v="4"/>
    <s v="0281-01-000"/>
    <x v="29"/>
    <x v="1"/>
    <s v="04-05"/>
    <x v="2"/>
    <n v="2705"/>
    <n v="157"/>
    <n v="89"/>
    <n v="438"/>
    <n v="2513"/>
    <n v="9.7890966971746915E-2"/>
    <n v="6.2475129327497013E-2"/>
    <n v="3.5415837644249902E-2"/>
  </r>
  <r>
    <x v="4"/>
    <s v="0281-01-000"/>
    <x v="29"/>
    <x v="1"/>
    <s v="04-05"/>
    <x v="3"/>
    <n v="982"/>
    <n v="17"/>
    <n v="7"/>
    <n v="41"/>
    <n v="965"/>
    <n v="2.4870466321243522E-2"/>
    <n v="1.7616580310880828E-2"/>
    <n v="7.2538860103626944E-3"/>
  </r>
  <r>
    <x v="4"/>
    <s v="0281-01-000"/>
    <x v="29"/>
    <x v="1"/>
    <s v="04-05"/>
    <x v="4"/>
    <n v="8525"/>
    <n v="483"/>
    <n v="85"/>
    <n v="466"/>
    <n v="8627"/>
    <n v="6.5839805262547818E-2"/>
    <n v="5.5987017503187665E-2"/>
    <n v="9.8527877593601477E-3"/>
  </r>
  <r>
    <x v="5"/>
    <s v="0281-01-000"/>
    <x v="29"/>
    <x v="1"/>
    <s v="05-06"/>
    <x v="0"/>
    <n v="153"/>
    <n v="3"/>
    <n v="5"/>
    <n v="9"/>
    <n v="152"/>
    <n v="5.2631578947368418E-2"/>
    <n v="1.9736842105263157E-2"/>
    <n v="3.2894736842105261E-2"/>
  </r>
  <r>
    <x v="5"/>
    <s v="0281-01-000"/>
    <x v="29"/>
    <x v="1"/>
    <s v="05-06"/>
    <x v="1"/>
    <n v="908"/>
    <n v="36"/>
    <n v="3"/>
    <n v="96"/>
    <n v="851"/>
    <n v="4.5828437132784956E-2"/>
    <n v="4.230317273795535E-2"/>
    <n v="3.5252643948296123E-3"/>
  </r>
  <r>
    <x v="5"/>
    <s v="0281-01-000"/>
    <x v="29"/>
    <x v="1"/>
    <s v="05-06"/>
    <x v="2"/>
    <n v="3016"/>
    <n v="181"/>
    <n v="66"/>
    <n v="462"/>
    <n v="2801"/>
    <n v="8.8182791860049986E-2"/>
    <n v="6.4619778650481977E-2"/>
    <n v="2.3563013209568013E-2"/>
  </r>
  <r>
    <x v="5"/>
    <s v="0281-01-000"/>
    <x v="29"/>
    <x v="1"/>
    <s v="05-06"/>
    <x v="3"/>
    <n v="1124"/>
    <n v="18"/>
    <n v="6"/>
    <n v="43"/>
    <n v="1105"/>
    <n v="2.171945701357466E-2"/>
    <n v="1.6289592760180997E-2"/>
    <n v="5.4298642533936649E-3"/>
  </r>
  <r>
    <x v="5"/>
    <s v="0281-01-000"/>
    <x v="29"/>
    <x v="1"/>
    <s v="05-06"/>
    <x v="4"/>
    <n v="8167"/>
    <n v="511"/>
    <n v="92"/>
    <n v="453"/>
    <n v="8317"/>
    <n v="7.25021041240832E-2"/>
    <n v="6.1440423229529875E-2"/>
    <n v="1.1061680894553325E-2"/>
  </r>
  <r>
    <x v="6"/>
    <s v="0281-01-000"/>
    <x v="29"/>
    <x v="1"/>
    <s v="06-07"/>
    <x v="0"/>
    <n v="152"/>
    <n v="3"/>
    <m/>
    <n v="10"/>
    <n v="145"/>
    <n v="2.0689655172413793E-2"/>
    <n v="2.0689655172413793E-2"/>
    <n v="0"/>
  </r>
  <r>
    <x v="6"/>
    <s v="0281-01-000"/>
    <x v="29"/>
    <x v="1"/>
    <s v="06-07"/>
    <x v="1"/>
    <n v="994"/>
    <n v="53"/>
    <n v="8"/>
    <n v="108"/>
    <n v="947"/>
    <n v="6.4413938753959871E-2"/>
    <n v="5.59662090813094E-2"/>
    <n v="8.4477296726504746E-3"/>
  </r>
  <r>
    <x v="6"/>
    <s v="0281-01-000"/>
    <x v="29"/>
    <x v="1"/>
    <s v="06-07"/>
    <x v="2"/>
    <n v="3242"/>
    <n v="268"/>
    <n v="104"/>
    <n v="614"/>
    <n v="3000"/>
    <n v="0.124"/>
    <n v="8.9333333333333334E-2"/>
    <n v="3.4666666666666665E-2"/>
  </r>
  <r>
    <x v="6"/>
    <s v="0281-01-000"/>
    <x v="29"/>
    <x v="1"/>
    <s v="06-07"/>
    <x v="3"/>
    <n v="1174"/>
    <n v="33"/>
    <n v="9"/>
    <n v="72"/>
    <n v="1144"/>
    <n v="3.6713286713286712E-2"/>
    <n v="2.8846153846153848E-2"/>
    <n v="7.8671328671328679E-3"/>
  </r>
  <r>
    <x v="6"/>
    <s v="0281-01-000"/>
    <x v="29"/>
    <x v="1"/>
    <s v="06-07"/>
    <x v="4"/>
    <n v="7632"/>
    <n v="536"/>
    <n v="145"/>
    <n v="517"/>
    <n v="7796"/>
    <n v="8.7352488455618271E-2"/>
    <n v="6.8753206772703954E-2"/>
    <n v="1.8599281682914314E-2"/>
  </r>
  <r>
    <x v="7"/>
    <s v="0281-01-000"/>
    <x v="29"/>
    <x v="1"/>
    <s v="07-08"/>
    <x v="0"/>
    <n v="149"/>
    <n v="3"/>
    <m/>
    <n v="18"/>
    <n v="134"/>
    <n v="2.2388059701492536E-2"/>
    <n v="2.2388059701492536E-2"/>
    <n v="0"/>
  </r>
  <r>
    <x v="7"/>
    <s v="0281-01-000"/>
    <x v="29"/>
    <x v="1"/>
    <s v="07-08"/>
    <x v="1"/>
    <n v="1000"/>
    <n v="64"/>
    <n v="28"/>
    <n v="111"/>
    <n v="981"/>
    <n v="9.3781855249745152E-2"/>
    <n v="6.5239551478083593E-2"/>
    <n v="2.8542303771661569E-2"/>
  </r>
  <r>
    <x v="7"/>
    <s v="0281-01-000"/>
    <x v="29"/>
    <x v="1"/>
    <s v="07-08"/>
    <x v="2"/>
    <n v="3287"/>
    <n v="277"/>
    <n v="143"/>
    <n v="590"/>
    <n v="3117"/>
    <n v="0.13474494706448509"/>
    <n v="8.8867500802053259E-2"/>
    <n v="4.5877446262431829E-2"/>
  </r>
  <r>
    <x v="7"/>
    <s v="0281-01-000"/>
    <x v="29"/>
    <x v="1"/>
    <s v="07-08"/>
    <x v="3"/>
    <n v="1257"/>
    <n v="47"/>
    <n v="9"/>
    <n v="55"/>
    <n v="1258"/>
    <n v="4.4515103338632747E-2"/>
    <n v="3.7360890302066775E-2"/>
    <n v="7.1542130365659781E-3"/>
  </r>
  <r>
    <x v="7"/>
    <s v="0281-01-000"/>
    <x v="29"/>
    <x v="1"/>
    <s v="07-08"/>
    <x v="4"/>
    <n v="7198"/>
    <n v="605"/>
    <n v="170"/>
    <n v="463"/>
    <n v="7510"/>
    <n v="0.10319573901464714"/>
    <n v="8.0559254327563251E-2"/>
    <n v="2.2636484687083888E-2"/>
  </r>
  <r>
    <x v="8"/>
    <s v="0281-01-000"/>
    <x v="29"/>
    <x v="1"/>
    <s v="08-09"/>
    <x v="0"/>
    <n v="157"/>
    <n v="3"/>
    <n v="8"/>
    <n v="17"/>
    <n v="151"/>
    <n v="7.2847682119205295E-2"/>
    <n v="1.9867549668874173E-2"/>
    <n v="5.2980132450331126E-2"/>
  </r>
  <r>
    <x v="8"/>
    <s v="0281-01-000"/>
    <x v="29"/>
    <x v="1"/>
    <s v="08-09"/>
    <x v="1"/>
    <n v="1012"/>
    <n v="89"/>
    <n v="319"/>
    <n v="110"/>
    <n v="1310"/>
    <n v="0.31145038167938932"/>
    <n v="6.793893129770992E-2"/>
    <n v="0.2435114503816794"/>
  </r>
  <r>
    <x v="8"/>
    <s v="0281-01-000"/>
    <x v="29"/>
    <x v="1"/>
    <s v="08-09"/>
    <x v="2"/>
    <n v="3328"/>
    <n v="266"/>
    <n v="241"/>
    <n v="514"/>
    <n v="3321"/>
    <n v="0.15266485998193316"/>
    <n v="8.009635651912074E-2"/>
    <n v="7.2568503462812406E-2"/>
  </r>
  <r>
    <x v="8"/>
    <s v="0281-01-000"/>
    <x v="29"/>
    <x v="1"/>
    <s v="08-09"/>
    <x v="3"/>
    <n v="1264"/>
    <n v="55"/>
    <n v="16"/>
    <n v="63"/>
    <n v="1272"/>
    <n v="5.5817610062893083E-2"/>
    <n v="4.3238993710691821E-2"/>
    <n v="1.2578616352201259E-2"/>
  </r>
  <r>
    <x v="8"/>
    <s v="0281-01-000"/>
    <x v="29"/>
    <x v="1"/>
    <s v="08-09"/>
    <x v="4"/>
    <n v="6765"/>
    <n v="634"/>
    <n v="279"/>
    <n v="425"/>
    <n v="7253"/>
    <n v="0.1258789466427685"/>
    <n v="8.7412105335723148E-2"/>
    <n v="3.8466841307045363E-2"/>
  </r>
  <r>
    <x v="9"/>
    <s v="0281-01-000"/>
    <x v="29"/>
    <x v="1"/>
    <s v="09-10"/>
    <x v="0"/>
    <n v="157"/>
    <m/>
    <n v="4"/>
    <n v="9"/>
    <n v="152"/>
    <n v="2.6315789473684209E-2"/>
    <n v="0"/>
    <n v="2.6315789473684209E-2"/>
  </r>
  <r>
    <x v="9"/>
    <s v="0281-01-000"/>
    <x v="29"/>
    <x v="1"/>
    <s v="09-10"/>
    <x v="1"/>
    <n v="987"/>
    <n v="100"/>
    <n v="61"/>
    <n v="138"/>
    <n v="1010"/>
    <n v="0.15940594059405941"/>
    <n v="9.9009900990099015E-2"/>
    <n v="6.0396039603960394E-2"/>
  </r>
  <r>
    <x v="9"/>
    <s v="0281-01-000"/>
    <x v="29"/>
    <x v="1"/>
    <s v="09-10"/>
    <x v="2"/>
    <n v="3087"/>
    <n v="345"/>
    <n v="283"/>
    <n v="444"/>
    <n v="3271"/>
    <n v="0.19199021705900338"/>
    <n v="0.10547233261999389"/>
    <n v="8.6517884439009471E-2"/>
  </r>
  <r>
    <x v="9"/>
    <s v="0281-01-000"/>
    <x v="29"/>
    <x v="1"/>
    <s v="09-10"/>
    <x v="3"/>
    <n v="1301"/>
    <n v="98"/>
    <n v="31"/>
    <n v="62"/>
    <n v="1368"/>
    <n v="9.4298245614035089E-2"/>
    <n v="7.1637426900584791E-2"/>
    <n v="2.2660818713450291E-2"/>
  </r>
  <r>
    <x v="9"/>
    <s v="0281-01-000"/>
    <x v="29"/>
    <x v="1"/>
    <s v="09-10"/>
    <x v="4"/>
    <n v="6415"/>
    <n v="720"/>
    <n v="373"/>
    <n v="369"/>
    <n v="7139"/>
    <n v="0.15310267544474015"/>
    <n v="0.10085446140916095"/>
    <n v="5.2248214035579214E-2"/>
  </r>
  <r>
    <x v="10"/>
    <s v="0281-01-000"/>
    <x v="29"/>
    <x v="1"/>
    <s v="10-11"/>
    <x v="0"/>
    <n v="187"/>
    <m/>
    <m/>
    <n v="16"/>
    <n v="171"/>
    <n v="0"/>
    <n v="0"/>
    <n v="0"/>
  </r>
  <r>
    <x v="10"/>
    <s v="0281-01-000"/>
    <x v="29"/>
    <x v="1"/>
    <s v="10-11"/>
    <x v="1"/>
    <n v="936"/>
    <n v="88"/>
    <n v="85"/>
    <n v="145"/>
    <n v="964"/>
    <n v="0.17946058091286307"/>
    <n v="9.1286307053941904E-2"/>
    <n v="8.8174273858921168E-2"/>
  </r>
  <r>
    <x v="10"/>
    <s v="0281-01-000"/>
    <x v="29"/>
    <x v="1"/>
    <s v="10-11"/>
    <x v="2"/>
    <n v="3224"/>
    <n v="349"/>
    <n v="352"/>
    <n v="493"/>
    <n v="3432"/>
    <n v="0.20425407925407926"/>
    <n v="0.10168997668997669"/>
    <n v="0.10256410256410256"/>
  </r>
  <r>
    <x v="10"/>
    <s v="0281-01-000"/>
    <x v="29"/>
    <x v="1"/>
    <s v="10-11"/>
    <x v="3"/>
    <n v="1412"/>
    <n v="88"/>
    <n v="23"/>
    <n v="60"/>
    <n v="1463"/>
    <n v="7.5871496924128506E-2"/>
    <n v="6.0150375939849621E-2"/>
    <n v="1.5721120984278879E-2"/>
  </r>
  <r>
    <x v="10"/>
    <s v="0281-01-000"/>
    <x v="29"/>
    <x v="1"/>
    <s v="10-11"/>
    <x v="4"/>
    <n v="6277"/>
    <n v="766"/>
    <n v="319"/>
    <n v="353"/>
    <n v="7009"/>
    <n v="0.1548009701811956"/>
    <n v="0.10928805821087173"/>
    <n v="4.5512911970323866E-2"/>
  </r>
  <r>
    <x v="11"/>
    <s v="0281-01-000"/>
    <x v="29"/>
    <x v="1"/>
    <s v="11-12"/>
    <x v="0"/>
    <n v="206"/>
    <n v="3"/>
    <m/>
    <n v="20"/>
    <n v="189"/>
    <n v="1.5873015873015872E-2"/>
    <n v="1.5873015873015872E-2"/>
    <n v="0"/>
  </r>
  <r>
    <x v="11"/>
    <s v="0281-01-000"/>
    <x v="29"/>
    <x v="1"/>
    <s v="11-12"/>
    <x v="1"/>
    <n v="949"/>
    <n v="109"/>
    <n v="72"/>
    <n v="149"/>
    <n v="981"/>
    <n v="0.18450560652395515"/>
    <n v="0.1111111111111111"/>
    <n v="7.3394495412844041E-2"/>
  </r>
  <r>
    <x v="11"/>
    <s v="0281-01-000"/>
    <x v="29"/>
    <x v="1"/>
    <s v="11-12"/>
    <x v="2"/>
    <n v="3378"/>
    <n v="337"/>
    <n v="336"/>
    <n v="525"/>
    <n v="3526"/>
    <n v="0.19086783891094725"/>
    <n v="9.5575723199092452E-2"/>
    <n v="9.5292115711854794E-2"/>
  </r>
  <r>
    <x v="11"/>
    <s v="0281-01-000"/>
    <x v="29"/>
    <x v="1"/>
    <s v="11-12"/>
    <x v="3"/>
    <n v="1430"/>
    <n v="97"/>
    <n v="26"/>
    <n v="73"/>
    <n v="1480"/>
    <n v="8.3108108108108106E-2"/>
    <n v="6.5540540540540537E-2"/>
    <n v="1.7567567567567569E-2"/>
  </r>
  <r>
    <x v="11"/>
    <s v="0281-01-000"/>
    <x v="29"/>
    <x v="1"/>
    <s v="11-12"/>
    <x v="4"/>
    <n v="6099"/>
    <n v="771"/>
    <n v="295"/>
    <n v="326"/>
    <n v="6839"/>
    <n v="0.15587074133645271"/>
    <n v="0.11273578008480772"/>
    <n v="4.3134961251644975E-2"/>
  </r>
  <r>
    <x v="12"/>
    <s v="0281-01-000"/>
    <x v="29"/>
    <x v="1"/>
    <s v="12-13"/>
    <x v="0"/>
    <n v="204"/>
    <n v="12"/>
    <m/>
    <n v="18"/>
    <n v="198"/>
    <n v="6.0606060606060608E-2"/>
    <n v="6.0606060606060608E-2"/>
    <n v="0"/>
  </r>
  <r>
    <x v="12"/>
    <s v="0281-01-000"/>
    <x v="29"/>
    <x v="1"/>
    <s v="12-13"/>
    <x v="1"/>
    <n v="985"/>
    <n v="96"/>
    <n v="76"/>
    <n v="194"/>
    <n v="963"/>
    <n v="0.1786085150571132"/>
    <n v="9.9688473520249218E-2"/>
    <n v="7.8920041536863966E-2"/>
  </r>
  <r>
    <x v="12"/>
    <s v="0281-01-000"/>
    <x v="29"/>
    <x v="1"/>
    <s v="12-13"/>
    <x v="2"/>
    <n v="3495"/>
    <n v="346"/>
    <n v="388"/>
    <n v="593"/>
    <n v="3636"/>
    <n v="0.20187018701870188"/>
    <n v="9.5159515951595164E-2"/>
    <n v="0.10671067106710672"/>
  </r>
  <r>
    <x v="12"/>
    <s v="0281-01-000"/>
    <x v="29"/>
    <x v="1"/>
    <s v="12-13"/>
    <x v="3"/>
    <n v="1506"/>
    <n v="103"/>
    <n v="41"/>
    <n v="102"/>
    <n v="1548"/>
    <n v="9.3023255813953487E-2"/>
    <n v="6.6537467700258396E-2"/>
    <n v="2.6485788113695091E-2"/>
  </r>
  <r>
    <x v="12"/>
    <s v="0281-01-000"/>
    <x v="29"/>
    <x v="1"/>
    <s v="12-13"/>
    <x v="4"/>
    <n v="5991"/>
    <n v="866"/>
    <n v="322"/>
    <n v="353"/>
    <n v="6826"/>
    <n v="0.17404043363609728"/>
    <n v="0.12686785818927629"/>
    <n v="4.7172575446820977E-2"/>
  </r>
  <r>
    <x v="13"/>
    <s v="0281-01-000"/>
    <x v="29"/>
    <x v="1"/>
    <s v="13-14"/>
    <x v="0"/>
    <n v="201"/>
    <n v="5"/>
    <n v="6"/>
    <n v="28"/>
    <n v="184"/>
    <n v="5.9782608695652176E-2"/>
    <n v="2.717391304347826E-2"/>
    <n v="3.2608695652173912E-2"/>
  </r>
  <r>
    <x v="13"/>
    <s v="0281-01-000"/>
    <x v="29"/>
    <x v="1"/>
    <s v="13-14"/>
    <x v="1"/>
    <n v="1019"/>
    <n v="107"/>
    <n v="87"/>
    <n v="182"/>
    <n v="1031"/>
    <n v="0.18816682832201745"/>
    <n v="0.1037827352085354"/>
    <n v="8.438409311348205E-2"/>
  </r>
  <r>
    <x v="13"/>
    <s v="0281-01-000"/>
    <x v="29"/>
    <x v="1"/>
    <s v="13-14"/>
    <x v="2"/>
    <n v="3692"/>
    <n v="361"/>
    <n v="392"/>
    <n v="655"/>
    <n v="3790"/>
    <n v="0.19868073878627968"/>
    <n v="9.525065963060686E-2"/>
    <n v="0.10343007915567283"/>
  </r>
  <r>
    <x v="13"/>
    <s v="0281-01-000"/>
    <x v="29"/>
    <x v="1"/>
    <s v="13-14"/>
    <x v="3"/>
    <n v="1554"/>
    <n v="113"/>
    <n v="51"/>
    <n v="125"/>
    <n v="1593"/>
    <n v="0.1029504080351538"/>
    <n v="7.0935342121782805E-2"/>
    <n v="3.2015065913370999E-2"/>
  </r>
  <r>
    <x v="13"/>
    <s v="0281-01-000"/>
    <x v="29"/>
    <x v="1"/>
    <s v="13-14"/>
    <x v="4"/>
    <n v="5800"/>
    <n v="830"/>
    <n v="308"/>
    <n v="352"/>
    <n v="6586"/>
    <n v="0.17279076829638626"/>
    <n v="0.12602490130580019"/>
    <n v="4.6765866990586089E-2"/>
  </r>
  <r>
    <x v="14"/>
    <s v="0281-01-000"/>
    <x v="29"/>
    <x v="1"/>
    <s v="14-15"/>
    <x v="0"/>
    <n v="184"/>
    <n v="7"/>
    <n v="6"/>
    <n v="25"/>
    <n v="172"/>
    <n v="7.5581395348837205E-2"/>
    <n v="4.0697674418604654E-2"/>
    <n v="3.4883720930232558E-2"/>
  </r>
  <r>
    <x v="14"/>
    <s v="0281-01-000"/>
    <x v="29"/>
    <x v="1"/>
    <s v="14-15"/>
    <x v="1"/>
    <n v="1034"/>
    <n v="122"/>
    <n v="112"/>
    <n v="185"/>
    <n v="1083"/>
    <n v="0.21606648199445982"/>
    <n v="0.11265004616805172"/>
    <n v="0.10341643582640812"/>
  </r>
  <r>
    <x v="14"/>
    <s v="0281-01-000"/>
    <x v="29"/>
    <x v="1"/>
    <s v="14-15"/>
    <x v="2"/>
    <n v="3892"/>
    <n v="368"/>
    <n v="428"/>
    <n v="689"/>
    <n v="3999"/>
    <n v="0.19904976244061015"/>
    <n v="9.2023005751437861E-2"/>
    <n v="0.10702675668917229"/>
  </r>
  <r>
    <x v="14"/>
    <s v="0281-01-000"/>
    <x v="29"/>
    <x v="1"/>
    <s v="14-15"/>
    <x v="3"/>
    <n v="1635"/>
    <n v="123"/>
    <n v="66"/>
    <n v="151"/>
    <n v="1673"/>
    <n v="0.11297071129707113"/>
    <n v="7.3520621637776451E-2"/>
    <n v="3.9450089659294682E-2"/>
  </r>
  <r>
    <x v="14"/>
    <s v="0281-01-000"/>
    <x v="29"/>
    <x v="1"/>
    <s v="14-15"/>
    <x v="4"/>
    <n v="5640"/>
    <n v="854"/>
    <n v="292"/>
    <n v="367"/>
    <n v="6419"/>
    <n v="0.17853248169496808"/>
    <n v="0.13304252998909488"/>
    <n v="4.5489951705873187E-2"/>
  </r>
  <r>
    <x v="15"/>
    <s v="0281-01-000"/>
    <x v="29"/>
    <x v="1"/>
    <s v="15-16"/>
    <x v="0"/>
    <n v="171"/>
    <n v="4"/>
    <n v="3"/>
    <n v="27"/>
    <n v="151"/>
    <n v="4.6357615894039736E-2"/>
    <n v="2.6490066225165563E-2"/>
    <n v="1.9867549668874173E-2"/>
  </r>
  <r>
    <x v="15"/>
    <s v="0281-01-000"/>
    <x v="29"/>
    <x v="1"/>
    <s v="15-16"/>
    <x v="1"/>
    <n v="1029"/>
    <n v="120"/>
    <n v="91"/>
    <n v="194"/>
    <n v="1046"/>
    <n v="0.20172084130019122"/>
    <n v="0.1147227533460803"/>
    <n v="8.6998087954110903E-2"/>
  </r>
  <r>
    <x v="15"/>
    <s v="0281-01-000"/>
    <x v="29"/>
    <x v="1"/>
    <s v="15-16"/>
    <x v="2"/>
    <n v="4198"/>
    <n v="471"/>
    <n v="500"/>
    <n v="858"/>
    <n v="4311"/>
    <n v="0.2252377638598933"/>
    <n v="0.10925539318023661"/>
    <n v="0.11598237067965669"/>
  </r>
  <r>
    <x v="15"/>
    <s v="0281-01-000"/>
    <x v="29"/>
    <x v="1"/>
    <s v="15-16"/>
    <x v="3"/>
    <n v="1652"/>
    <n v="156"/>
    <n v="81"/>
    <n v="174"/>
    <n v="1715"/>
    <n v="0.13819241982507288"/>
    <n v="9.0962099125364432E-2"/>
    <n v="4.7230320699708457E-2"/>
  </r>
  <r>
    <x v="15"/>
    <s v="0281-01-000"/>
    <x v="29"/>
    <x v="1"/>
    <s v="15-16"/>
    <x v="4"/>
    <n v="5664"/>
    <n v="858"/>
    <n v="285"/>
    <n v="436"/>
    <n v="6371"/>
    <n v="0.17940668654842254"/>
    <n v="0.13467273583424894"/>
    <n v="4.4733950714173597E-2"/>
  </r>
  <r>
    <x v="16"/>
    <s v="0281-01-000"/>
    <x v="29"/>
    <x v="1"/>
    <s v="16-17"/>
    <x v="0"/>
    <n v="174"/>
    <n v="9"/>
    <m/>
    <n v="40"/>
    <n v="143"/>
    <n v="6.2937062937062943E-2"/>
    <n v="6.2937062937062943E-2"/>
    <n v="0"/>
  </r>
  <r>
    <x v="16"/>
    <s v="0281-01-000"/>
    <x v="29"/>
    <x v="1"/>
    <s v="16-17"/>
    <x v="1"/>
    <n v="1011"/>
    <n v="125"/>
    <n v="105"/>
    <n v="175"/>
    <n v="1066"/>
    <n v="0.21575984990619138"/>
    <n v="0.11726078799249531"/>
    <n v="9.8499061913696062E-2"/>
  </r>
  <r>
    <x v="16"/>
    <s v="0281-01-000"/>
    <x v="29"/>
    <x v="1"/>
    <s v="16-17"/>
    <x v="2"/>
    <n v="4280"/>
    <n v="468"/>
    <n v="589"/>
    <n v="887"/>
    <n v="4450"/>
    <n v="0.23752808988764046"/>
    <n v="0.10516853932584269"/>
    <n v="0.13235955056179774"/>
  </r>
  <r>
    <x v="16"/>
    <s v="0281-01-000"/>
    <x v="29"/>
    <x v="1"/>
    <s v="16-17"/>
    <x v="3"/>
    <n v="1694"/>
    <n v="180"/>
    <n v="109"/>
    <n v="187"/>
    <n v="1796"/>
    <n v="0.16091314031180401"/>
    <n v="0.10022271714922049"/>
    <n v="6.0690423162583516E-2"/>
  </r>
  <r>
    <x v="16"/>
    <s v="0281-01-000"/>
    <x v="29"/>
    <x v="1"/>
    <s v="16-17"/>
    <x v="4"/>
    <n v="5394"/>
    <n v="842"/>
    <n v="300"/>
    <n v="424"/>
    <n v="6112"/>
    <n v="0.1868455497382199"/>
    <n v="0.13776178010471204"/>
    <n v="4.9083769633507857E-2"/>
  </r>
  <r>
    <x v="17"/>
    <s v="0281-01-000"/>
    <x v="29"/>
    <x v="1"/>
    <s v="99-00"/>
    <x v="0"/>
    <n v="193"/>
    <n v="3"/>
    <m/>
    <n v="4"/>
    <n v="192"/>
    <n v="1.5625E-2"/>
    <n v="1.5625E-2"/>
    <n v="0"/>
  </r>
  <r>
    <x v="17"/>
    <s v="0281-01-000"/>
    <x v="29"/>
    <x v="1"/>
    <s v="99-00"/>
    <x v="1"/>
    <n v="841"/>
    <n v="11"/>
    <m/>
    <n v="26"/>
    <n v="826"/>
    <n v="1.3317191283292978E-2"/>
    <n v="1.3317191283292978E-2"/>
    <n v="0"/>
  </r>
  <r>
    <x v="17"/>
    <s v="0281-01-000"/>
    <x v="29"/>
    <x v="1"/>
    <s v="99-00"/>
    <x v="2"/>
    <n v="1636"/>
    <n v="69"/>
    <n v="18"/>
    <n v="118"/>
    <n v="1605"/>
    <n v="5.4205607476635512E-2"/>
    <n v="4.2990654205607479E-2"/>
    <n v="1.1214953271028037E-2"/>
  </r>
  <r>
    <x v="17"/>
    <s v="0281-01-000"/>
    <x v="29"/>
    <x v="1"/>
    <s v="99-00"/>
    <x v="3"/>
    <n v="486"/>
    <n v="7"/>
    <m/>
    <n v="24"/>
    <n v="469"/>
    <n v="1.4925373134328358E-2"/>
    <n v="1.4925373134328358E-2"/>
    <n v="0"/>
  </r>
  <r>
    <x v="17"/>
    <s v="0281-01-000"/>
    <x v="29"/>
    <x v="1"/>
    <s v="99-00"/>
    <x v="4"/>
    <n v="10648"/>
    <n v="320"/>
    <n v="3"/>
    <n v="256"/>
    <n v="10715"/>
    <n v="3.0144657022865142E-2"/>
    <n v="2.9864675688287448E-2"/>
    <n v="2.7998133457769482E-4"/>
  </r>
  <r>
    <x v="0"/>
    <s v="0282-01-000"/>
    <x v="30"/>
    <x v="1"/>
    <s v="00-01"/>
    <x v="0"/>
    <n v="27"/>
    <m/>
    <m/>
    <n v="12"/>
    <n v="15"/>
    <n v="0"/>
    <n v="0"/>
    <n v="0"/>
  </r>
  <r>
    <x v="0"/>
    <s v="0282-01-000"/>
    <x v="30"/>
    <x v="1"/>
    <s v="00-01"/>
    <x v="1"/>
    <n v="111"/>
    <n v="4"/>
    <m/>
    <n v="25"/>
    <n v="90"/>
    <n v="4.4444444444444446E-2"/>
    <n v="4.4444444444444446E-2"/>
    <n v="0"/>
  </r>
  <r>
    <x v="0"/>
    <s v="0282-01-000"/>
    <x v="30"/>
    <x v="1"/>
    <s v="00-01"/>
    <x v="2"/>
    <n v="70"/>
    <m/>
    <m/>
    <n v="26"/>
    <n v="44"/>
    <n v="0"/>
    <n v="0"/>
    <n v="0"/>
  </r>
  <r>
    <x v="0"/>
    <s v="0282-01-000"/>
    <x v="30"/>
    <x v="1"/>
    <s v="00-01"/>
    <x v="3"/>
    <n v="25"/>
    <m/>
    <m/>
    <n v="10"/>
    <n v="15"/>
    <n v="0"/>
    <n v="0"/>
    <n v="0"/>
  </r>
  <r>
    <x v="0"/>
    <s v="0282-01-000"/>
    <x v="30"/>
    <x v="1"/>
    <s v="00-01"/>
    <x v="4"/>
    <n v="1309"/>
    <n v="11"/>
    <n v="5"/>
    <n v="387"/>
    <n v="938"/>
    <n v="1.7057569296375266E-2"/>
    <n v="1.1727078891257996E-2"/>
    <n v="5.3304904051172707E-3"/>
  </r>
  <r>
    <x v="1"/>
    <s v="0282-01-000"/>
    <x v="30"/>
    <x v="1"/>
    <s v="01-02"/>
    <x v="0"/>
    <n v="20"/>
    <m/>
    <m/>
    <n v="5"/>
    <n v="15"/>
    <n v="0"/>
    <n v="0"/>
    <n v="0"/>
  </r>
  <r>
    <x v="1"/>
    <s v="0282-01-000"/>
    <x v="30"/>
    <x v="1"/>
    <s v="01-02"/>
    <x v="1"/>
    <n v="117"/>
    <n v="3"/>
    <m/>
    <n v="24"/>
    <n v="96"/>
    <n v="3.125E-2"/>
    <n v="3.125E-2"/>
    <n v="0"/>
  </r>
  <r>
    <x v="1"/>
    <s v="0282-01-000"/>
    <x v="30"/>
    <x v="1"/>
    <s v="01-02"/>
    <x v="2"/>
    <n v="68"/>
    <m/>
    <m/>
    <n v="23"/>
    <n v="45"/>
    <n v="0"/>
    <n v="0"/>
    <n v="0"/>
  </r>
  <r>
    <x v="1"/>
    <s v="0282-01-000"/>
    <x v="30"/>
    <x v="1"/>
    <s v="01-02"/>
    <x v="3"/>
    <n v="25"/>
    <n v="3"/>
    <m/>
    <n v="8"/>
    <n v="20"/>
    <n v="0.15"/>
    <n v="0.15"/>
    <n v="0"/>
  </r>
  <r>
    <x v="1"/>
    <s v="0282-01-000"/>
    <x v="30"/>
    <x v="1"/>
    <s v="01-02"/>
    <x v="4"/>
    <n v="1269"/>
    <n v="15"/>
    <n v="3"/>
    <n v="379"/>
    <n v="908"/>
    <n v="1.9823788546255508E-2"/>
    <n v="1.6519823788546256E-2"/>
    <n v="3.3039647577092512E-3"/>
  </r>
  <r>
    <x v="2"/>
    <s v="0282-01-000"/>
    <x v="30"/>
    <x v="1"/>
    <s v="02-03"/>
    <x v="0"/>
    <n v="19"/>
    <m/>
    <m/>
    <n v="5"/>
    <n v="14"/>
    <n v="0"/>
    <n v="0"/>
    <n v="0"/>
  </r>
  <r>
    <x v="2"/>
    <s v="0282-01-000"/>
    <x v="30"/>
    <x v="1"/>
    <s v="02-03"/>
    <x v="1"/>
    <n v="122"/>
    <n v="4"/>
    <m/>
    <n v="28"/>
    <n v="98"/>
    <n v="4.0816326530612242E-2"/>
    <n v="4.0816326530612242E-2"/>
    <n v="0"/>
  </r>
  <r>
    <x v="2"/>
    <s v="0282-01-000"/>
    <x v="30"/>
    <x v="1"/>
    <s v="02-03"/>
    <x v="2"/>
    <n v="68"/>
    <m/>
    <m/>
    <n v="23"/>
    <n v="45"/>
    <n v="0"/>
    <n v="0"/>
    <n v="0"/>
  </r>
  <r>
    <x v="2"/>
    <s v="0282-01-000"/>
    <x v="30"/>
    <x v="1"/>
    <s v="02-03"/>
    <x v="3"/>
    <n v="29"/>
    <n v="3"/>
    <m/>
    <n v="11"/>
    <n v="21"/>
    <n v="0.14285714285714285"/>
    <n v="0.14285714285714285"/>
    <n v="0"/>
  </r>
  <r>
    <x v="2"/>
    <s v="0282-01-000"/>
    <x v="30"/>
    <x v="1"/>
    <s v="02-03"/>
    <x v="4"/>
    <n v="1290"/>
    <n v="6"/>
    <m/>
    <n v="424"/>
    <n v="872"/>
    <n v="6.8807339449541288E-3"/>
    <n v="6.8807339449541288E-3"/>
    <n v="0"/>
  </r>
  <r>
    <x v="3"/>
    <s v="0282-01-000"/>
    <x v="30"/>
    <x v="1"/>
    <s v="03-04"/>
    <x v="0"/>
    <n v="19"/>
    <m/>
    <m/>
    <n v="8"/>
    <n v="11"/>
    <n v="0"/>
    <n v="0"/>
    <n v="0"/>
  </r>
  <r>
    <x v="3"/>
    <s v="0282-01-000"/>
    <x v="30"/>
    <x v="1"/>
    <s v="03-04"/>
    <x v="1"/>
    <n v="131"/>
    <n v="5"/>
    <m/>
    <n v="30"/>
    <n v="106"/>
    <n v="4.716981132075472E-2"/>
    <n v="4.716981132075472E-2"/>
    <n v="0"/>
  </r>
  <r>
    <x v="3"/>
    <s v="0282-01-000"/>
    <x v="30"/>
    <x v="1"/>
    <s v="03-04"/>
    <x v="2"/>
    <n v="81"/>
    <m/>
    <m/>
    <n v="34"/>
    <n v="47"/>
    <n v="0"/>
    <n v="0"/>
    <n v="0"/>
  </r>
  <r>
    <x v="3"/>
    <s v="0282-01-000"/>
    <x v="30"/>
    <x v="1"/>
    <s v="03-04"/>
    <x v="3"/>
    <n v="50"/>
    <m/>
    <m/>
    <n v="15"/>
    <n v="35"/>
    <n v="0"/>
    <n v="0"/>
    <n v="0"/>
  </r>
  <r>
    <x v="3"/>
    <s v="0282-01-000"/>
    <x v="30"/>
    <x v="1"/>
    <s v="03-04"/>
    <x v="4"/>
    <n v="1364"/>
    <n v="8"/>
    <m/>
    <n v="498"/>
    <n v="874"/>
    <n v="9.1533180778032037E-3"/>
    <n v="9.1533180778032037E-3"/>
    <n v="0"/>
  </r>
  <r>
    <x v="4"/>
    <s v="0282-01-000"/>
    <x v="30"/>
    <x v="1"/>
    <s v="04-05"/>
    <x v="0"/>
    <n v="18"/>
    <m/>
    <m/>
    <n v="10"/>
    <n v="8"/>
    <n v="0"/>
    <n v="0"/>
    <n v="0"/>
  </r>
  <r>
    <x v="4"/>
    <s v="0282-01-000"/>
    <x v="30"/>
    <x v="1"/>
    <s v="04-05"/>
    <x v="1"/>
    <n v="126"/>
    <m/>
    <m/>
    <n v="35"/>
    <n v="91"/>
    <n v="0"/>
    <n v="0"/>
    <n v="0"/>
  </r>
  <r>
    <x v="4"/>
    <s v="0282-01-000"/>
    <x v="30"/>
    <x v="1"/>
    <s v="04-05"/>
    <x v="2"/>
    <n v="84"/>
    <n v="6"/>
    <m/>
    <n v="27"/>
    <n v="63"/>
    <n v="9.5238095238095233E-2"/>
    <n v="9.5238095238095233E-2"/>
    <n v="0"/>
  </r>
  <r>
    <x v="4"/>
    <s v="0282-01-000"/>
    <x v="30"/>
    <x v="1"/>
    <s v="04-05"/>
    <x v="3"/>
    <n v="58"/>
    <m/>
    <m/>
    <n v="23"/>
    <n v="35"/>
    <n v="0"/>
    <n v="0"/>
    <n v="0"/>
  </r>
  <r>
    <x v="4"/>
    <s v="0282-01-000"/>
    <x v="30"/>
    <x v="1"/>
    <s v="04-05"/>
    <x v="4"/>
    <n v="1370"/>
    <n v="5"/>
    <m/>
    <n v="571"/>
    <n v="804"/>
    <n v="6.2189054726368162E-3"/>
    <n v="6.2189054726368162E-3"/>
    <n v="0"/>
  </r>
  <r>
    <x v="5"/>
    <s v="0282-01-000"/>
    <x v="30"/>
    <x v="1"/>
    <s v="05-06"/>
    <x v="0"/>
    <n v="17"/>
    <m/>
    <m/>
    <n v="8"/>
    <n v="9"/>
    <n v="0"/>
    <n v="0"/>
    <n v="0"/>
  </r>
  <r>
    <x v="5"/>
    <s v="0282-01-000"/>
    <x v="30"/>
    <x v="1"/>
    <s v="05-06"/>
    <x v="1"/>
    <n v="136"/>
    <m/>
    <m/>
    <n v="42"/>
    <n v="94"/>
    <n v="0"/>
    <n v="0"/>
    <n v="0"/>
  </r>
  <r>
    <x v="5"/>
    <s v="0282-01-000"/>
    <x v="30"/>
    <x v="1"/>
    <s v="05-06"/>
    <x v="2"/>
    <n v="103"/>
    <n v="6"/>
    <m/>
    <n v="36"/>
    <n v="73"/>
    <n v="8.2191780821917804E-2"/>
    <n v="8.2191780821917804E-2"/>
    <n v="0"/>
  </r>
  <r>
    <x v="5"/>
    <s v="0282-01-000"/>
    <x v="30"/>
    <x v="1"/>
    <s v="05-06"/>
    <x v="3"/>
    <n v="66"/>
    <m/>
    <m/>
    <n v="31"/>
    <n v="35"/>
    <n v="0"/>
    <n v="0"/>
    <n v="0"/>
  </r>
  <r>
    <x v="5"/>
    <s v="0282-01-000"/>
    <x v="30"/>
    <x v="1"/>
    <s v="05-06"/>
    <x v="4"/>
    <n v="1383"/>
    <n v="7"/>
    <n v="3"/>
    <n v="624"/>
    <n v="769"/>
    <n v="1.3003901170351105E-2"/>
    <n v="9.1027308192457735E-3"/>
    <n v="3.9011703511053317E-3"/>
  </r>
  <r>
    <x v="6"/>
    <s v="0282-01-000"/>
    <x v="30"/>
    <x v="1"/>
    <s v="06-07"/>
    <x v="0"/>
    <n v="18"/>
    <m/>
    <m/>
    <n v="8"/>
    <n v="10"/>
    <n v="0"/>
    <n v="0"/>
    <n v="0"/>
  </r>
  <r>
    <x v="6"/>
    <s v="0282-01-000"/>
    <x v="30"/>
    <x v="1"/>
    <s v="06-07"/>
    <x v="1"/>
    <n v="127"/>
    <m/>
    <m/>
    <n v="41"/>
    <n v="86"/>
    <n v="0"/>
    <n v="0"/>
    <n v="0"/>
  </r>
  <r>
    <x v="6"/>
    <s v="0282-01-000"/>
    <x v="30"/>
    <x v="1"/>
    <s v="06-07"/>
    <x v="2"/>
    <n v="106"/>
    <n v="4"/>
    <m/>
    <n v="36"/>
    <n v="74"/>
    <n v="5.4054054054054057E-2"/>
    <n v="5.4054054054054057E-2"/>
    <n v="0"/>
  </r>
  <r>
    <x v="6"/>
    <s v="0282-01-000"/>
    <x v="30"/>
    <x v="1"/>
    <s v="06-07"/>
    <x v="3"/>
    <n v="68"/>
    <m/>
    <m/>
    <n v="25"/>
    <n v="43"/>
    <n v="0"/>
    <n v="0"/>
    <n v="0"/>
  </r>
  <r>
    <x v="6"/>
    <s v="0282-01-000"/>
    <x v="30"/>
    <x v="1"/>
    <s v="06-07"/>
    <x v="4"/>
    <n v="1408"/>
    <n v="4"/>
    <n v="11"/>
    <n v="648"/>
    <n v="775"/>
    <n v="1.935483870967742E-2"/>
    <n v="5.1612903225806452E-3"/>
    <n v="1.4193548387096775E-2"/>
  </r>
  <r>
    <x v="7"/>
    <s v="0282-01-000"/>
    <x v="30"/>
    <x v="1"/>
    <s v="07-08"/>
    <x v="0"/>
    <n v="17"/>
    <m/>
    <m/>
    <n v="4"/>
    <n v="13"/>
    <n v="0"/>
    <n v="0"/>
    <n v="0"/>
  </r>
  <r>
    <x v="7"/>
    <s v="0282-01-000"/>
    <x v="30"/>
    <x v="1"/>
    <s v="07-08"/>
    <x v="1"/>
    <n v="131"/>
    <m/>
    <m/>
    <n v="42"/>
    <n v="89"/>
    <n v="0"/>
    <n v="0"/>
    <n v="0"/>
  </r>
  <r>
    <x v="7"/>
    <s v="0282-01-000"/>
    <x v="30"/>
    <x v="1"/>
    <s v="07-08"/>
    <x v="2"/>
    <n v="98"/>
    <m/>
    <m/>
    <n v="47"/>
    <n v="51"/>
    <n v="0"/>
    <n v="0"/>
    <n v="0"/>
  </r>
  <r>
    <x v="7"/>
    <s v="0282-01-000"/>
    <x v="30"/>
    <x v="1"/>
    <s v="07-08"/>
    <x v="3"/>
    <n v="75"/>
    <n v="3"/>
    <m/>
    <n v="34"/>
    <n v="44"/>
    <n v="6.8181818181818177E-2"/>
    <n v="6.8181818181818177E-2"/>
    <n v="0"/>
  </r>
  <r>
    <x v="7"/>
    <s v="0282-01-000"/>
    <x v="30"/>
    <x v="1"/>
    <s v="07-08"/>
    <x v="4"/>
    <n v="1411"/>
    <n v="7"/>
    <n v="3"/>
    <n v="643"/>
    <n v="778"/>
    <n v="1.2853470437017995E-2"/>
    <n v="8.9974293059125968E-3"/>
    <n v="3.8560411311053984E-3"/>
  </r>
  <r>
    <x v="8"/>
    <s v="0282-01-000"/>
    <x v="30"/>
    <x v="1"/>
    <s v="08-09"/>
    <x v="0"/>
    <n v="27"/>
    <m/>
    <m/>
    <n v="9"/>
    <n v="18"/>
    <n v="0"/>
    <n v="0"/>
    <n v="0"/>
  </r>
  <r>
    <x v="8"/>
    <s v="0282-01-000"/>
    <x v="30"/>
    <x v="1"/>
    <s v="08-09"/>
    <x v="1"/>
    <n v="130"/>
    <m/>
    <m/>
    <n v="44"/>
    <n v="86"/>
    <n v="0"/>
    <n v="0"/>
    <n v="0"/>
  </r>
  <r>
    <x v="8"/>
    <s v="0282-01-000"/>
    <x v="30"/>
    <x v="1"/>
    <s v="08-09"/>
    <x v="2"/>
    <n v="104"/>
    <m/>
    <m/>
    <n v="54"/>
    <n v="50"/>
    <n v="0"/>
    <n v="0"/>
    <n v="0"/>
  </r>
  <r>
    <x v="8"/>
    <s v="0282-01-000"/>
    <x v="30"/>
    <x v="1"/>
    <s v="08-09"/>
    <x v="3"/>
    <n v="79"/>
    <m/>
    <m/>
    <n v="30"/>
    <n v="49"/>
    <n v="0"/>
    <n v="0"/>
    <n v="0"/>
  </r>
  <r>
    <x v="8"/>
    <s v="0282-01-000"/>
    <x v="30"/>
    <x v="1"/>
    <s v="08-09"/>
    <x v="4"/>
    <n v="1365"/>
    <n v="5"/>
    <n v="6"/>
    <n v="654"/>
    <n v="722"/>
    <n v="1.5235457063711912E-2"/>
    <n v="6.9252077562326868E-3"/>
    <n v="8.3102493074792248E-3"/>
  </r>
  <r>
    <x v="9"/>
    <s v="0282-01-000"/>
    <x v="30"/>
    <x v="1"/>
    <s v="09-10"/>
    <x v="0"/>
    <n v="29"/>
    <m/>
    <m/>
    <n v="12"/>
    <n v="17"/>
    <n v="0"/>
    <n v="0"/>
    <n v="0"/>
  </r>
  <r>
    <x v="9"/>
    <s v="0282-01-000"/>
    <x v="30"/>
    <x v="1"/>
    <s v="09-10"/>
    <x v="1"/>
    <n v="145"/>
    <m/>
    <n v="3"/>
    <n v="51"/>
    <n v="97"/>
    <n v="3.0927835051546393E-2"/>
    <n v="0"/>
    <n v="3.0927835051546393E-2"/>
  </r>
  <r>
    <x v="9"/>
    <s v="0282-01-000"/>
    <x v="30"/>
    <x v="1"/>
    <s v="09-10"/>
    <x v="2"/>
    <n v="123"/>
    <n v="3"/>
    <n v="3"/>
    <n v="59"/>
    <n v="70"/>
    <n v="8.5714285714285715E-2"/>
    <n v="4.2857142857142858E-2"/>
    <n v="4.2857142857142858E-2"/>
  </r>
  <r>
    <x v="9"/>
    <s v="0282-01-000"/>
    <x v="30"/>
    <x v="1"/>
    <s v="09-10"/>
    <x v="3"/>
    <n v="98"/>
    <n v="4"/>
    <m/>
    <n v="41"/>
    <n v="61"/>
    <n v="6.5573770491803282E-2"/>
    <n v="6.5573770491803282E-2"/>
    <n v="0"/>
  </r>
  <r>
    <x v="9"/>
    <s v="0282-01-000"/>
    <x v="30"/>
    <x v="1"/>
    <s v="09-10"/>
    <x v="4"/>
    <n v="1398"/>
    <n v="4"/>
    <n v="7"/>
    <n v="648"/>
    <n v="761"/>
    <n v="1.4454664914586071E-2"/>
    <n v="5.2562417871222077E-3"/>
    <n v="9.1984231274638631E-3"/>
  </r>
  <r>
    <x v="10"/>
    <s v="0282-01-000"/>
    <x v="30"/>
    <x v="1"/>
    <s v="10-11"/>
    <x v="0"/>
    <n v="24"/>
    <n v="3"/>
    <m/>
    <n v="10"/>
    <n v="17"/>
    <n v="0.17647058823529413"/>
    <n v="0.17647058823529413"/>
    <n v="0"/>
  </r>
  <r>
    <x v="10"/>
    <s v="0282-01-000"/>
    <x v="30"/>
    <x v="1"/>
    <s v="10-11"/>
    <x v="1"/>
    <n v="142"/>
    <n v="3"/>
    <n v="3"/>
    <n v="50"/>
    <n v="98"/>
    <n v="6.1224489795918366E-2"/>
    <n v="3.0612244897959183E-2"/>
    <n v="3.0612244897959183E-2"/>
  </r>
  <r>
    <x v="10"/>
    <s v="0282-01-000"/>
    <x v="30"/>
    <x v="1"/>
    <s v="10-11"/>
    <x v="2"/>
    <n v="120"/>
    <n v="3"/>
    <n v="6"/>
    <n v="53"/>
    <n v="76"/>
    <n v="0.11842105263157894"/>
    <n v="3.9473684210526314E-2"/>
    <n v="7.8947368421052627E-2"/>
  </r>
  <r>
    <x v="10"/>
    <s v="0282-01-000"/>
    <x v="30"/>
    <x v="1"/>
    <s v="10-11"/>
    <x v="3"/>
    <n v="101"/>
    <n v="5"/>
    <m/>
    <n v="40"/>
    <n v="66"/>
    <n v="7.575757575757576E-2"/>
    <n v="7.575757575757576E-2"/>
    <n v="0"/>
  </r>
  <r>
    <x v="10"/>
    <s v="0282-01-000"/>
    <x v="30"/>
    <x v="1"/>
    <s v="10-11"/>
    <x v="4"/>
    <n v="1407"/>
    <n v="17"/>
    <n v="4"/>
    <n v="652"/>
    <n v="776"/>
    <n v="2.7061855670103094E-2"/>
    <n v="2.1907216494845359E-2"/>
    <n v="5.1546391752577319E-3"/>
  </r>
  <r>
    <x v="11"/>
    <s v="0282-01-000"/>
    <x v="30"/>
    <x v="1"/>
    <s v="11-12"/>
    <x v="0"/>
    <n v="24"/>
    <n v="3"/>
    <m/>
    <n v="9"/>
    <n v="18"/>
    <n v="0.16666666666666666"/>
    <n v="0.16666666666666666"/>
    <n v="0"/>
  </r>
  <r>
    <x v="11"/>
    <s v="0282-01-000"/>
    <x v="30"/>
    <x v="1"/>
    <s v="11-12"/>
    <x v="1"/>
    <n v="143"/>
    <n v="4"/>
    <n v="4"/>
    <n v="48"/>
    <n v="103"/>
    <n v="7.7669902912621352E-2"/>
    <n v="3.8834951456310676E-2"/>
    <n v="3.8834951456310676E-2"/>
  </r>
  <r>
    <x v="11"/>
    <s v="0282-01-000"/>
    <x v="30"/>
    <x v="1"/>
    <s v="11-12"/>
    <x v="2"/>
    <n v="130"/>
    <n v="7"/>
    <n v="3"/>
    <n v="54"/>
    <n v="86"/>
    <n v="0.11627906976744186"/>
    <n v="8.1395348837209308E-2"/>
    <n v="3.4883720930232558E-2"/>
  </r>
  <r>
    <x v="11"/>
    <s v="0282-01-000"/>
    <x v="30"/>
    <x v="1"/>
    <s v="11-12"/>
    <x v="3"/>
    <n v="114"/>
    <n v="7"/>
    <m/>
    <n v="47"/>
    <n v="74"/>
    <n v="9.45945945945946E-2"/>
    <n v="9.45945945945946E-2"/>
    <n v="0"/>
  </r>
  <r>
    <x v="11"/>
    <s v="0282-01-000"/>
    <x v="30"/>
    <x v="1"/>
    <s v="11-12"/>
    <x v="4"/>
    <n v="1362"/>
    <n v="29"/>
    <n v="10"/>
    <n v="599"/>
    <n v="802"/>
    <n v="4.8628428927680795E-2"/>
    <n v="3.6159600997506237E-2"/>
    <n v="1.2468827930174564E-2"/>
  </r>
  <r>
    <x v="12"/>
    <s v="0282-01-000"/>
    <x v="30"/>
    <x v="1"/>
    <s v="12-13"/>
    <x v="0"/>
    <n v="23"/>
    <m/>
    <m/>
    <n v="10"/>
    <n v="13"/>
    <n v="0"/>
    <n v="0"/>
    <n v="0"/>
  </r>
  <r>
    <x v="12"/>
    <s v="0282-01-000"/>
    <x v="30"/>
    <x v="1"/>
    <s v="12-13"/>
    <x v="1"/>
    <n v="147"/>
    <n v="4"/>
    <n v="10"/>
    <n v="47"/>
    <n v="114"/>
    <n v="0.12280701754385964"/>
    <n v="3.5087719298245612E-2"/>
    <n v="8.771929824561403E-2"/>
  </r>
  <r>
    <x v="12"/>
    <s v="0282-01-000"/>
    <x v="30"/>
    <x v="1"/>
    <s v="12-13"/>
    <x v="2"/>
    <n v="135"/>
    <n v="14"/>
    <n v="5"/>
    <n v="44"/>
    <n v="110"/>
    <n v="0.17272727272727273"/>
    <n v="0.12727272727272726"/>
    <n v="4.5454545454545456E-2"/>
  </r>
  <r>
    <x v="12"/>
    <s v="0282-01-000"/>
    <x v="30"/>
    <x v="1"/>
    <s v="12-13"/>
    <x v="3"/>
    <n v="113"/>
    <n v="6"/>
    <m/>
    <n v="40"/>
    <n v="79"/>
    <n v="7.5949367088607597E-2"/>
    <n v="7.5949367088607597E-2"/>
    <n v="0"/>
  </r>
  <r>
    <x v="12"/>
    <s v="0282-01-000"/>
    <x v="30"/>
    <x v="1"/>
    <s v="12-13"/>
    <x v="4"/>
    <n v="1344"/>
    <n v="26"/>
    <n v="13"/>
    <n v="569"/>
    <n v="814"/>
    <n v="4.7911547911547912E-2"/>
    <n v="3.1941031941031942E-2"/>
    <n v="1.5970515970515971E-2"/>
  </r>
  <r>
    <x v="13"/>
    <s v="0282-01-000"/>
    <x v="30"/>
    <x v="1"/>
    <s v="13-14"/>
    <x v="0"/>
    <n v="25"/>
    <m/>
    <m/>
    <n v="7"/>
    <n v="18"/>
    <n v="0"/>
    <n v="0"/>
    <n v="0"/>
  </r>
  <r>
    <x v="13"/>
    <s v="0282-01-000"/>
    <x v="30"/>
    <x v="1"/>
    <s v="13-14"/>
    <x v="1"/>
    <n v="150"/>
    <n v="5"/>
    <n v="10"/>
    <n v="48"/>
    <n v="117"/>
    <n v="0.12820512820512819"/>
    <n v="4.2735042735042736E-2"/>
    <n v="8.5470085470085472E-2"/>
  </r>
  <r>
    <x v="13"/>
    <s v="0282-01-000"/>
    <x v="30"/>
    <x v="1"/>
    <s v="13-14"/>
    <x v="2"/>
    <n v="148"/>
    <n v="23"/>
    <n v="3"/>
    <n v="49"/>
    <n v="125"/>
    <n v="0.20799999999999999"/>
    <n v="0.184"/>
    <n v="2.4E-2"/>
  </r>
  <r>
    <x v="13"/>
    <s v="0282-01-000"/>
    <x v="30"/>
    <x v="1"/>
    <s v="13-14"/>
    <x v="3"/>
    <n v="130"/>
    <n v="10"/>
    <m/>
    <n v="51"/>
    <n v="89"/>
    <n v="0.11235955056179775"/>
    <n v="0.11235955056179775"/>
    <n v="0"/>
  </r>
  <r>
    <x v="13"/>
    <s v="0282-01-000"/>
    <x v="30"/>
    <x v="1"/>
    <s v="13-14"/>
    <x v="4"/>
    <n v="1281"/>
    <n v="35"/>
    <n v="28"/>
    <n v="540"/>
    <n v="804"/>
    <n v="7.8358208955223885E-2"/>
    <n v="4.3532338308457715E-2"/>
    <n v="3.482587064676617E-2"/>
  </r>
  <r>
    <x v="14"/>
    <s v="0282-01-000"/>
    <x v="30"/>
    <x v="1"/>
    <s v="14-15"/>
    <x v="0"/>
    <n v="26"/>
    <m/>
    <m/>
    <n v="6"/>
    <n v="20"/>
    <n v="0"/>
    <n v="0"/>
    <n v="0"/>
  </r>
  <r>
    <x v="14"/>
    <s v="0282-01-000"/>
    <x v="30"/>
    <x v="1"/>
    <s v="14-15"/>
    <x v="1"/>
    <n v="169"/>
    <n v="3"/>
    <n v="8"/>
    <n v="47"/>
    <n v="133"/>
    <n v="8.2706766917293228E-2"/>
    <n v="2.2556390977443608E-2"/>
    <n v="6.0150375939849621E-2"/>
  </r>
  <r>
    <x v="14"/>
    <s v="0282-01-000"/>
    <x v="30"/>
    <x v="1"/>
    <s v="14-15"/>
    <x v="2"/>
    <n v="173"/>
    <n v="6"/>
    <m/>
    <n v="42"/>
    <n v="137"/>
    <n v="4.3795620437956206E-2"/>
    <n v="4.3795620437956206E-2"/>
    <n v="0"/>
  </r>
  <r>
    <x v="14"/>
    <s v="0282-01-000"/>
    <x v="30"/>
    <x v="1"/>
    <s v="14-15"/>
    <x v="3"/>
    <n v="134"/>
    <n v="9"/>
    <m/>
    <n v="60"/>
    <n v="83"/>
    <n v="0.10843373493975904"/>
    <n v="0.10843373493975904"/>
    <n v="0"/>
  </r>
  <r>
    <x v="14"/>
    <s v="0282-01-000"/>
    <x v="30"/>
    <x v="1"/>
    <s v="14-15"/>
    <x v="4"/>
    <n v="1307"/>
    <n v="29"/>
    <n v="31"/>
    <n v="497"/>
    <n v="870"/>
    <n v="6.8965517241379309E-2"/>
    <n v="3.3333333333333333E-2"/>
    <n v="3.5632183908045977E-2"/>
  </r>
  <r>
    <x v="15"/>
    <s v="0282-01-000"/>
    <x v="30"/>
    <x v="1"/>
    <s v="15-16"/>
    <x v="0"/>
    <n v="23"/>
    <m/>
    <m/>
    <n v="5"/>
    <n v="18"/>
    <n v="0"/>
    <n v="0"/>
    <n v="0"/>
  </r>
  <r>
    <x v="15"/>
    <s v="0282-01-000"/>
    <x v="30"/>
    <x v="1"/>
    <s v="15-16"/>
    <x v="1"/>
    <n v="174"/>
    <n v="5"/>
    <n v="7"/>
    <n v="38"/>
    <n v="148"/>
    <n v="8.1081081081081086E-2"/>
    <n v="3.3783783783783786E-2"/>
    <n v="4.72972972972973E-2"/>
  </r>
  <r>
    <x v="15"/>
    <s v="0282-01-000"/>
    <x v="30"/>
    <x v="1"/>
    <s v="15-16"/>
    <x v="2"/>
    <n v="181"/>
    <n v="15"/>
    <m/>
    <n v="35"/>
    <n v="161"/>
    <n v="9.3167701863354033E-2"/>
    <n v="9.3167701863354033E-2"/>
    <n v="0"/>
  </r>
  <r>
    <x v="15"/>
    <s v="0282-01-000"/>
    <x v="30"/>
    <x v="1"/>
    <s v="15-16"/>
    <x v="3"/>
    <n v="147"/>
    <n v="14"/>
    <n v="3"/>
    <n v="54"/>
    <n v="110"/>
    <n v="0.15454545454545454"/>
    <n v="0.12727272727272726"/>
    <n v="2.7272727272727271E-2"/>
  </r>
  <r>
    <x v="15"/>
    <s v="0282-01-000"/>
    <x v="30"/>
    <x v="1"/>
    <s v="15-16"/>
    <x v="4"/>
    <n v="1288"/>
    <n v="29"/>
    <n v="26"/>
    <n v="435"/>
    <n v="908"/>
    <n v="6.0572687224669602E-2"/>
    <n v="3.1938325991189426E-2"/>
    <n v="2.8634361233480177E-2"/>
  </r>
  <r>
    <x v="16"/>
    <s v="0282-01-000"/>
    <x v="30"/>
    <x v="1"/>
    <s v="16-17"/>
    <x v="0"/>
    <n v="19"/>
    <m/>
    <m/>
    <n v="3"/>
    <n v="16"/>
    <n v="0"/>
    <n v="0"/>
    <n v="0"/>
  </r>
  <r>
    <x v="16"/>
    <s v="0282-01-000"/>
    <x v="30"/>
    <x v="1"/>
    <s v="16-17"/>
    <x v="1"/>
    <n v="182"/>
    <n v="3"/>
    <n v="7"/>
    <n v="35"/>
    <n v="157"/>
    <n v="6.3694267515923567E-2"/>
    <n v="1.9108280254777069E-2"/>
    <n v="4.4585987261146494E-2"/>
  </r>
  <r>
    <x v="16"/>
    <s v="0282-01-000"/>
    <x v="30"/>
    <x v="1"/>
    <s v="16-17"/>
    <x v="2"/>
    <n v="201"/>
    <n v="21"/>
    <n v="3"/>
    <n v="44"/>
    <n v="181"/>
    <n v="0.13259668508287292"/>
    <n v="0.11602209944751381"/>
    <n v="1.6574585635359115E-2"/>
  </r>
  <r>
    <x v="16"/>
    <s v="0282-01-000"/>
    <x v="30"/>
    <x v="1"/>
    <s v="16-17"/>
    <x v="3"/>
    <n v="159"/>
    <n v="17"/>
    <m/>
    <n v="49"/>
    <n v="127"/>
    <n v="0.13385826771653545"/>
    <n v="0.13385826771653545"/>
    <n v="0"/>
  </r>
  <r>
    <x v="16"/>
    <s v="0282-01-000"/>
    <x v="30"/>
    <x v="1"/>
    <s v="16-17"/>
    <x v="4"/>
    <n v="1292"/>
    <n v="29"/>
    <n v="26"/>
    <n v="384"/>
    <n v="963"/>
    <n v="5.7113187954309447E-2"/>
    <n v="3.0114226375908618E-2"/>
    <n v="2.6998961578400829E-2"/>
  </r>
  <r>
    <x v="17"/>
    <s v="0282-01-000"/>
    <x v="30"/>
    <x v="1"/>
    <s v="99-00"/>
    <x v="0"/>
    <n v="22"/>
    <m/>
    <m/>
    <n v="10"/>
    <n v="12"/>
    <n v="0"/>
    <n v="0"/>
    <n v="0"/>
  </r>
  <r>
    <x v="17"/>
    <s v="0282-01-000"/>
    <x v="30"/>
    <x v="1"/>
    <s v="99-00"/>
    <x v="1"/>
    <n v="93"/>
    <m/>
    <m/>
    <n v="20"/>
    <n v="73"/>
    <n v="0"/>
    <n v="0"/>
    <n v="0"/>
  </r>
  <r>
    <x v="17"/>
    <s v="0282-01-000"/>
    <x v="30"/>
    <x v="1"/>
    <s v="99-00"/>
    <x v="2"/>
    <n v="66"/>
    <m/>
    <m/>
    <n v="24"/>
    <n v="42"/>
    <n v="0"/>
    <n v="0"/>
    <n v="0"/>
  </r>
  <r>
    <x v="17"/>
    <s v="0282-01-000"/>
    <x v="30"/>
    <x v="1"/>
    <s v="99-00"/>
    <x v="3"/>
    <n v="24"/>
    <m/>
    <m/>
    <n v="7"/>
    <n v="17"/>
    <n v="0"/>
    <n v="0"/>
    <n v="0"/>
  </r>
  <r>
    <x v="17"/>
    <s v="0282-01-000"/>
    <x v="30"/>
    <x v="1"/>
    <s v="99-00"/>
    <x v="4"/>
    <n v="1283"/>
    <n v="11"/>
    <m/>
    <n v="284"/>
    <n v="1010"/>
    <n v="1.089108910891089E-2"/>
    <n v="1.089108910891089E-2"/>
    <n v="0"/>
  </r>
  <r>
    <x v="0"/>
    <s v="0283-01-000"/>
    <x v="31"/>
    <x v="1"/>
    <s v="00-01"/>
    <x v="0"/>
    <n v="19"/>
    <m/>
    <m/>
    <m/>
    <n v="19"/>
    <n v="0"/>
    <n v="0"/>
    <n v="0"/>
  </r>
  <r>
    <x v="0"/>
    <s v="0283-01-000"/>
    <x v="31"/>
    <x v="1"/>
    <s v="00-01"/>
    <x v="1"/>
    <n v="178"/>
    <n v="4"/>
    <m/>
    <m/>
    <n v="182"/>
    <n v="2.197802197802198E-2"/>
    <n v="2.197802197802198E-2"/>
    <n v="0"/>
  </r>
  <r>
    <x v="0"/>
    <s v="0283-01-000"/>
    <x v="31"/>
    <x v="1"/>
    <s v="00-01"/>
    <x v="2"/>
    <n v="382"/>
    <n v="23"/>
    <m/>
    <n v="22"/>
    <n v="383"/>
    <n v="6.0052219321148827E-2"/>
    <n v="6.0052219321148827E-2"/>
    <n v="0"/>
  </r>
  <r>
    <x v="0"/>
    <s v="0283-01-000"/>
    <x v="31"/>
    <x v="1"/>
    <s v="00-01"/>
    <x v="3"/>
    <n v="156"/>
    <m/>
    <m/>
    <n v="14"/>
    <n v="142"/>
    <n v="0"/>
    <n v="0"/>
    <n v="0"/>
  </r>
  <r>
    <x v="0"/>
    <s v="0283-01-000"/>
    <x v="31"/>
    <x v="1"/>
    <s v="00-01"/>
    <x v="4"/>
    <n v="3496"/>
    <n v="103"/>
    <m/>
    <n v="98"/>
    <n v="3501"/>
    <n v="2.9420165666952301E-2"/>
    <n v="2.9420165666952301E-2"/>
    <n v="0"/>
  </r>
  <r>
    <x v="1"/>
    <s v="0283-01-000"/>
    <x v="31"/>
    <x v="1"/>
    <s v="01-02"/>
    <x v="0"/>
    <n v="33"/>
    <m/>
    <m/>
    <n v="4"/>
    <n v="29"/>
    <n v="0"/>
    <n v="0"/>
    <n v="0"/>
  </r>
  <r>
    <x v="1"/>
    <s v="0283-01-000"/>
    <x v="31"/>
    <x v="1"/>
    <s v="01-02"/>
    <x v="1"/>
    <n v="175"/>
    <n v="6"/>
    <m/>
    <n v="3"/>
    <n v="178"/>
    <n v="3.3707865168539325E-2"/>
    <n v="3.3707865168539325E-2"/>
    <n v="0"/>
  </r>
  <r>
    <x v="1"/>
    <s v="0283-01-000"/>
    <x v="31"/>
    <x v="1"/>
    <s v="01-02"/>
    <x v="2"/>
    <n v="461"/>
    <n v="19"/>
    <m/>
    <n v="34"/>
    <n v="446"/>
    <n v="4.2600896860986545E-2"/>
    <n v="4.2600896860986545E-2"/>
    <n v="0"/>
  </r>
  <r>
    <x v="1"/>
    <s v="0283-01-000"/>
    <x v="31"/>
    <x v="1"/>
    <s v="01-02"/>
    <x v="3"/>
    <n v="186"/>
    <m/>
    <m/>
    <n v="13"/>
    <n v="173"/>
    <n v="0"/>
    <n v="0"/>
    <n v="0"/>
  </r>
  <r>
    <x v="1"/>
    <s v="0283-01-000"/>
    <x v="31"/>
    <x v="1"/>
    <s v="01-02"/>
    <x v="4"/>
    <n v="3403"/>
    <n v="102"/>
    <m/>
    <n v="98"/>
    <n v="3407"/>
    <n v="2.9938362195479896E-2"/>
    <n v="2.9938362195479896E-2"/>
    <n v="0"/>
  </r>
  <r>
    <x v="2"/>
    <s v="0283-01-000"/>
    <x v="31"/>
    <x v="1"/>
    <s v="02-03"/>
    <x v="0"/>
    <n v="29"/>
    <m/>
    <m/>
    <n v="4"/>
    <n v="25"/>
    <n v="0"/>
    <n v="0"/>
    <n v="0"/>
  </r>
  <r>
    <x v="2"/>
    <s v="0283-01-000"/>
    <x v="31"/>
    <x v="1"/>
    <s v="02-03"/>
    <x v="1"/>
    <n v="202"/>
    <m/>
    <m/>
    <n v="4"/>
    <n v="198"/>
    <n v="0"/>
    <n v="0"/>
    <n v="0"/>
  </r>
  <r>
    <x v="2"/>
    <s v="0283-01-000"/>
    <x v="31"/>
    <x v="1"/>
    <s v="02-03"/>
    <x v="2"/>
    <n v="506"/>
    <n v="25"/>
    <n v="7"/>
    <n v="52"/>
    <n v="486"/>
    <n v="6.584362139917696E-2"/>
    <n v="5.1440329218106998E-2"/>
    <n v="1.4403292181069959E-2"/>
  </r>
  <r>
    <x v="2"/>
    <s v="0283-01-000"/>
    <x v="31"/>
    <x v="1"/>
    <s v="02-03"/>
    <x v="3"/>
    <n v="205"/>
    <n v="3"/>
    <m/>
    <n v="24"/>
    <n v="184"/>
    <n v="1.6304347826086956E-2"/>
    <n v="1.6304347826086956E-2"/>
    <n v="0"/>
  </r>
  <r>
    <x v="2"/>
    <s v="0283-01-000"/>
    <x v="31"/>
    <x v="1"/>
    <s v="02-03"/>
    <x v="4"/>
    <n v="3296"/>
    <n v="114"/>
    <n v="7"/>
    <n v="111"/>
    <n v="3306"/>
    <n v="3.6600120992135513E-2"/>
    <n v="3.4482758620689655E-2"/>
    <n v="2.1173623714458561E-3"/>
  </r>
  <r>
    <x v="3"/>
    <s v="0283-01-000"/>
    <x v="31"/>
    <x v="1"/>
    <s v="03-04"/>
    <x v="0"/>
    <n v="49"/>
    <n v="4"/>
    <m/>
    <n v="3"/>
    <n v="50"/>
    <n v="0.08"/>
    <n v="0.08"/>
    <n v="0"/>
  </r>
  <r>
    <x v="3"/>
    <s v="0283-01-000"/>
    <x v="31"/>
    <x v="1"/>
    <s v="03-04"/>
    <x v="1"/>
    <n v="222"/>
    <n v="10"/>
    <m/>
    <n v="5"/>
    <n v="227"/>
    <n v="4.405286343612335E-2"/>
    <n v="4.405286343612335E-2"/>
    <n v="0"/>
  </r>
  <r>
    <x v="3"/>
    <s v="0283-01-000"/>
    <x v="31"/>
    <x v="1"/>
    <s v="03-04"/>
    <x v="2"/>
    <n v="675"/>
    <n v="31"/>
    <n v="7"/>
    <n v="77"/>
    <n v="636"/>
    <n v="5.9748427672955975E-2"/>
    <n v="4.8742138364779877E-2"/>
    <n v="1.10062893081761E-2"/>
  </r>
  <r>
    <x v="3"/>
    <s v="0283-01-000"/>
    <x v="31"/>
    <x v="1"/>
    <s v="03-04"/>
    <x v="3"/>
    <n v="244"/>
    <n v="12"/>
    <m/>
    <n v="26"/>
    <n v="230"/>
    <n v="5.2173913043478258E-2"/>
    <n v="5.2173913043478258E-2"/>
    <n v="0"/>
  </r>
  <r>
    <x v="3"/>
    <s v="0283-01-000"/>
    <x v="31"/>
    <x v="1"/>
    <s v="03-04"/>
    <x v="4"/>
    <n v="3158"/>
    <n v="125"/>
    <n v="3"/>
    <n v="152"/>
    <n v="3134"/>
    <n v="4.0842373962986601E-2"/>
    <n v="3.9885130823229101E-2"/>
    <n v="9.5724313975749842E-4"/>
  </r>
  <r>
    <x v="4"/>
    <s v="0283-01-000"/>
    <x v="31"/>
    <x v="1"/>
    <s v="04-05"/>
    <x v="0"/>
    <n v="52"/>
    <n v="5"/>
    <m/>
    <n v="3"/>
    <n v="54"/>
    <n v="9.2592592592592587E-2"/>
    <n v="9.2592592592592587E-2"/>
    <n v="0"/>
  </r>
  <r>
    <x v="4"/>
    <s v="0283-01-000"/>
    <x v="31"/>
    <x v="1"/>
    <s v="04-05"/>
    <x v="1"/>
    <n v="216"/>
    <n v="9"/>
    <m/>
    <n v="6"/>
    <n v="219"/>
    <n v="4.1095890410958902E-2"/>
    <n v="4.1095890410958902E-2"/>
    <n v="0"/>
  </r>
  <r>
    <x v="4"/>
    <s v="0283-01-000"/>
    <x v="31"/>
    <x v="1"/>
    <s v="04-05"/>
    <x v="2"/>
    <n v="773"/>
    <n v="44"/>
    <n v="4"/>
    <n v="86"/>
    <n v="735"/>
    <n v="6.5306122448979598E-2"/>
    <n v="5.9863945578231291E-2"/>
    <n v="5.4421768707482989E-3"/>
  </r>
  <r>
    <x v="4"/>
    <s v="0283-01-000"/>
    <x v="31"/>
    <x v="1"/>
    <s v="04-05"/>
    <x v="3"/>
    <n v="256"/>
    <n v="9"/>
    <m/>
    <n v="25"/>
    <n v="240"/>
    <n v="3.7499999999999999E-2"/>
    <n v="3.7499999999999999E-2"/>
    <n v="0"/>
  </r>
  <r>
    <x v="4"/>
    <s v="0283-01-000"/>
    <x v="31"/>
    <x v="1"/>
    <s v="04-05"/>
    <x v="4"/>
    <n v="3052"/>
    <n v="149"/>
    <n v="14"/>
    <n v="159"/>
    <n v="3056"/>
    <n v="5.3337696335078531E-2"/>
    <n v="4.87565445026178E-2"/>
    <n v="4.5811518324607326E-3"/>
  </r>
  <r>
    <x v="5"/>
    <s v="0283-01-000"/>
    <x v="31"/>
    <x v="1"/>
    <s v="05-06"/>
    <x v="0"/>
    <n v="51"/>
    <n v="4"/>
    <m/>
    <n v="3"/>
    <n v="52"/>
    <n v="7.6923076923076927E-2"/>
    <n v="7.6923076923076927E-2"/>
    <n v="0"/>
  </r>
  <r>
    <x v="5"/>
    <s v="0283-01-000"/>
    <x v="31"/>
    <x v="1"/>
    <s v="05-06"/>
    <x v="1"/>
    <n v="210"/>
    <n v="11"/>
    <m/>
    <n v="7"/>
    <n v="214"/>
    <n v="5.1401869158878503E-2"/>
    <n v="5.1401869158878503E-2"/>
    <n v="0"/>
  </r>
  <r>
    <x v="5"/>
    <s v="0283-01-000"/>
    <x v="31"/>
    <x v="1"/>
    <s v="05-06"/>
    <x v="2"/>
    <n v="843"/>
    <n v="53"/>
    <n v="19"/>
    <n v="128"/>
    <n v="787"/>
    <n v="9.148665819567979E-2"/>
    <n v="6.734434561626429E-2"/>
    <n v="2.4142312579415501E-2"/>
  </r>
  <r>
    <x v="5"/>
    <s v="0283-01-000"/>
    <x v="31"/>
    <x v="1"/>
    <s v="05-06"/>
    <x v="3"/>
    <n v="288"/>
    <n v="10"/>
    <m/>
    <n v="35"/>
    <n v="263"/>
    <n v="3.8022813688212927E-2"/>
    <n v="3.8022813688212927E-2"/>
    <n v="0"/>
  </r>
  <r>
    <x v="5"/>
    <s v="0283-01-000"/>
    <x v="31"/>
    <x v="1"/>
    <s v="05-06"/>
    <x v="4"/>
    <n v="2938"/>
    <n v="139"/>
    <n v="8"/>
    <n v="181"/>
    <n v="2904"/>
    <n v="5.06198347107438E-2"/>
    <n v="4.7865013774104681E-2"/>
    <n v="2.7548209366391185E-3"/>
  </r>
  <r>
    <x v="6"/>
    <s v="0283-01-000"/>
    <x v="31"/>
    <x v="1"/>
    <s v="06-07"/>
    <x v="0"/>
    <n v="43"/>
    <m/>
    <m/>
    <m/>
    <n v="43"/>
    <n v="0"/>
    <n v="0"/>
    <n v="0"/>
  </r>
  <r>
    <x v="6"/>
    <s v="0283-01-000"/>
    <x v="31"/>
    <x v="1"/>
    <s v="06-07"/>
    <x v="1"/>
    <n v="217"/>
    <n v="13"/>
    <m/>
    <n v="8"/>
    <n v="222"/>
    <n v="5.8558558558558557E-2"/>
    <n v="5.8558558558558557E-2"/>
    <n v="0"/>
  </r>
  <r>
    <x v="6"/>
    <s v="0283-01-000"/>
    <x v="31"/>
    <x v="1"/>
    <s v="06-07"/>
    <x v="2"/>
    <n v="800"/>
    <n v="45"/>
    <n v="24"/>
    <n v="142"/>
    <n v="727"/>
    <n v="9.4910591471801919E-2"/>
    <n v="6.1898211829436035E-2"/>
    <n v="3.3012379642365884E-2"/>
  </r>
  <r>
    <x v="6"/>
    <s v="0283-01-000"/>
    <x v="31"/>
    <x v="1"/>
    <s v="06-07"/>
    <x v="3"/>
    <n v="318"/>
    <n v="25"/>
    <m/>
    <n v="40"/>
    <n v="303"/>
    <n v="8.2508250825082508E-2"/>
    <n v="8.2508250825082508E-2"/>
    <n v="0"/>
  </r>
  <r>
    <x v="6"/>
    <s v="0283-01-000"/>
    <x v="31"/>
    <x v="1"/>
    <s v="06-07"/>
    <x v="4"/>
    <n v="2900"/>
    <n v="144"/>
    <n v="15"/>
    <n v="195"/>
    <n v="2864"/>
    <n v="5.5516759776536313E-2"/>
    <n v="5.027932960893855E-2"/>
    <n v="5.237430167597765E-3"/>
  </r>
  <r>
    <x v="7"/>
    <s v="0283-01-000"/>
    <x v="31"/>
    <x v="1"/>
    <s v="07-08"/>
    <x v="0"/>
    <n v="35"/>
    <m/>
    <n v="3"/>
    <n v="4"/>
    <n v="34"/>
    <n v="8.8235294117647065E-2"/>
    <n v="0"/>
    <n v="8.8235294117647065E-2"/>
  </r>
  <r>
    <x v="7"/>
    <s v="0283-01-000"/>
    <x v="31"/>
    <x v="1"/>
    <s v="07-08"/>
    <x v="1"/>
    <n v="237"/>
    <n v="13"/>
    <m/>
    <n v="18"/>
    <n v="232"/>
    <n v="5.6034482758620691E-2"/>
    <n v="5.6034482758620691E-2"/>
    <n v="0"/>
  </r>
  <r>
    <x v="7"/>
    <s v="0283-01-000"/>
    <x v="31"/>
    <x v="1"/>
    <s v="07-08"/>
    <x v="2"/>
    <n v="887"/>
    <n v="45"/>
    <n v="37"/>
    <n v="195"/>
    <n v="774"/>
    <n v="0.10594315245478036"/>
    <n v="5.8139534883720929E-2"/>
    <n v="4.7803617571059429E-2"/>
  </r>
  <r>
    <x v="7"/>
    <s v="0283-01-000"/>
    <x v="31"/>
    <x v="1"/>
    <s v="07-08"/>
    <x v="3"/>
    <n v="309"/>
    <n v="15"/>
    <m/>
    <n v="53"/>
    <n v="271"/>
    <n v="5.5350553505535055E-2"/>
    <n v="5.5350553505535055E-2"/>
    <n v="0"/>
  </r>
  <r>
    <x v="7"/>
    <s v="0283-01-000"/>
    <x v="31"/>
    <x v="1"/>
    <s v="07-08"/>
    <x v="4"/>
    <n v="2803"/>
    <n v="162"/>
    <n v="37"/>
    <n v="209"/>
    <n v="2793"/>
    <n v="7.1249552452559969E-2"/>
    <n v="5.8002148227712137E-2"/>
    <n v="1.3247404224847834E-2"/>
  </r>
  <r>
    <x v="8"/>
    <s v="0283-01-000"/>
    <x v="31"/>
    <x v="1"/>
    <s v="08-09"/>
    <x v="0"/>
    <n v="36"/>
    <m/>
    <m/>
    <n v="8"/>
    <n v="28"/>
    <n v="0"/>
    <n v="0"/>
    <n v="0"/>
  </r>
  <r>
    <x v="8"/>
    <s v="0283-01-000"/>
    <x v="31"/>
    <x v="1"/>
    <s v="08-09"/>
    <x v="1"/>
    <n v="243"/>
    <n v="17"/>
    <n v="3"/>
    <n v="29"/>
    <n v="234"/>
    <n v="8.5470085470085472E-2"/>
    <n v="7.2649572649572655E-2"/>
    <n v="1.282051282051282E-2"/>
  </r>
  <r>
    <x v="8"/>
    <s v="0283-01-000"/>
    <x v="31"/>
    <x v="1"/>
    <s v="08-09"/>
    <x v="2"/>
    <n v="893"/>
    <n v="40"/>
    <n v="47"/>
    <n v="221"/>
    <n v="759"/>
    <n v="0.11462450592885376"/>
    <n v="5.2700922266139656E-2"/>
    <n v="6.1923583662714096E-2"/>
  </r>
  <r>
    <x v="8"/>
    <s v="0283-01-000"/>
    <x v="31"/>
    <x v="1"/>
    <s v="08-09"/>
    <x v="3"/>
    <n v="327"/>
    <n v="16"/>
    <n v="6"/>
    <n v="43"/>
    <n v="306"/>
    <n v="7.1895424836601302E-2"/>
    <n v="5.2287581699346407E-2"/>
    <n v="1.9607843137254902E-2"/>
  </r>
  <r>
    <x v="8"/>
    <s v="0283-01-000"/>
    <x v="31"/>
    <x v="1"/>
    <s v="08-09"/>
    <x v="4"/>
    <n v="2759"/>
    <n v="173"/>
    <n v="89"/>
    <n v="240"/>
    <n v="2781"/>
    <n v="9.4210715569938874E-2"/>
    <n v="6.2207838906868033E-2"/>
    <n v="3.2002876663070841E-2"/>
  </r>
  <r>
    <x v="9"/>
    <s v="0283-01-000"/>
    <x v="31"/>
    <x v="1"/>
    <s v="09-10"/>
    <x v="0"/>
    <n v="37"/>
    <m/>
    <m/>
    <n v="5"/>
    <n v="32"/>
    <n v="0"/>
    <n v="0"/>
    <n v="0"/>
  </r>
  <r>
    <x v="9"/>
    <s v="0283-01-000"/>
    <x v="31"/>
    <x v="1"/>
    <s v="09-10"/>
    <x v="1"/>
    <n v="272"/>
    <n v="16"/>
    <m/>
    <n v="31"/>
    <n v="257"/>
    <n v="6.2256809338521402E-2"/>
    <n v="6.2256809338521402E-2"/>
    <n v="0"/>
  </r>
  <r>
    <x v="9"/>
    <s v="0283-01-000"/>
    <x v="31"/>
    <x v="1"/>
    <s v="09-10"/>
    <x v="2"/>
    <n v="1009"/>
    <n v="46"/>
    <n v="40"/>
    <n v="285"/>
    <n v="810"/>
    <n v="0.10617283950617284"/>
    <n v="5.6790123456790124E-2"/>
    <n v="4.9382716049382713E-2"/>
  </r>
  <r>
    <x v="9"/>
    <s v="0283-01-000"/>
    <x v="31"/>
    <x v="1"/>
    <s v="09-10"/>
    <x v="3"/>
    <n v="373"/>
    <n v="16"/>
    <m/>
    <n v="42"/>
    <n v="347"/>
    <n v="4.6109510086455328E-2"/>
    <n v="4.6109510086455328E-2"/>
    <n v="0"/>
  </r>
  <r>
    <x v="9"/>
    <s v="0283-01-000"/>
    <x v="31"/>
    <x v="1"/>
    <s v="09-10"/>
    <x v="4"/>
    <n v="2756"/>
    <n v="201"/>
    <n v="108"/>
    <n v="242"/>
    <n v="2823"/>
    <n v="0.10945802337938364"/>
    <n v="7.1200850159404888E-2"/>
    <n v="3.8257173219978749E-2"/>
  </r>
  <r>
    <x v="10"/>
    <s v="0283-01-000"/>
    <x v="31"/>
    <x v="1"/>
    <s v="10-11"/>
    <x v="0"/>
    <n v="44"/>
    <n v="4"/>
    <n v="3"/>
    <n v="3"/>
    <n v="48"/>
    <n v="0.14583333333333334"/>
    <n v="8.3333333333333329E-2"/>
    <n v="6.25E-2"/>
  </r>
  <r>
    <x v="10"/>
    <s v="0283-01-000"/>
    <x v="31"/>
    <x v="1"/>
    <s v="10-11"/>
    <x v="1"/>
    <n v="257"/>
    <n v="17"/>
    <m/>
    <n v="31"/>
    <n v="243"/>
    <n v="6.9958847736625515E-2"/>
    <n v="6.9958847736625515E-2"/>
    <n v="0"/>
  </r>
  <r>
    <x v="10"/>
    <s v="0283-01-000"/>
    <x v="31"/>
    <x v="1"/>
    <s v="10-11"/>
    <x v="2"/>
    <n v="1008"/>
    <n v="50"/>
    <n v="43"/>
    <n v="296"/>
    <n v="805"/>
    <n v="0.115527950310559"/>
    <n v="6.2111801242236024E-2"/>
    <n v="5.3416149068322982E-2"/>
  </r>
  <r>
    <x v="10"/>
    <s v="0283-01-000"/>
    <x v="31"/>
    <x v="1"/>
    <s v="10-11"/>
    <x v="3"/>
    <n v="397"/>
    <n v="13"/>
    <n v="7"/>
    <n v="45"/>
    <n v="372"/>
    <n v="5.3763440860215055E-2"/>
    <n v="3.4946236559139782E-2"/>
    <n v="1.8817204301075269E-2"/>
  </r>
  <r>
    <x v="10"/>
    <s v="0283-01-000"/>
    <x v="31"/>
    <x v="1"/>
    <s v="10-11"/>
    <x v="4"/>
    <n v="2744"/>
    <n v="231"/>
    <n v="97"/>
    <n v="241"/>
    <n v="2831"/>
    <n v="0.11586012009890498"/>
    <n v="8.159660897209467E-2"/>
    <n v="3.4263511126810316E-2"/>
  </r>
  <r>
    <x v="11"/>
    <s v="0283-01-000"/>
    <x v="31"/>
    <x v="1"/>
    <s v="11-12"/>
    <x v="0"/>
    <n v="45"/>
    <n v="3"/>
    <n v="3"/>
    <m/>
    <n v="51"/>
    <n v="0.11764705882352941"/>
    <n v="5.8823529411764705E-2"/>
    <n v="5.8823529411764705E-2"/>
  </r>
  <r>
    <x v="11"/>
    <s v="0283-01-000"/>
    <x v="31"/>
    <x v="1"/>
    <s v="11-12"/>
    <x v="1"/>
    <n v="259"/>
    <n v="19"/>
    <m/>
    <n v="31"/>
    <n v="247"/>
    <n v="7.6923076923076927E-2"/>
    <n v="7.6923076923076927E-2"/>
    <n v="0"/>
  </r>
  <r>
    <x v="11"/>
    <s v="0283-01-000"/>
    <x v="31"/>
    <x v="1"/>
    <s v="11-12"/>
    <x v="2"/>
    <n v="1020"/>
    <n v="61"/>
    <n v="30"/>
    <n v="263"/>
    <n v="848"/>
    <n v="0.10731132075471699"/>
    <n v="7.1933962264150941E-2"/>
    <n v="3.5377358490566037E-2"/>
  </r>
  <r>
    <x v="11"/>
    <s v="0283-01-000"/>
    <x v="31"/>
    <x v="1"/>
    <s v="11-12"/>
    <x v="3"/>
    <n v="422"/>
    <n v="17"/>
    <n v="5"/>
    <n v="51"/>
    <n v="393"/>
    <n v="5.5979643765903309E-2"/>
    <n v="4.3256997455470736E-2"/>
    <n v="1.2722646310432569E-2"/>
  </r>
  <r>
    <x v="11"/>
    <s v="0283-01-000"/>
    <x v="31"/>
    <x v="1"/>
    <s v="11-12"/>
    <x v="4"/>
    <n v="2734"/>
    <n v="237"/>
    <n v="116"/>
    <n v="219"/>
    <n v="2868"/>
    <n v="0.12308228730822873"/>
    <n v="8.263598326359832E-2"/>
    <n v="4.0446304044630406E-2"/>
  </r>
  <r>
    <x v="12"/>
    <s v="0283-01-000"/>
    <x v="31"/>
    <x v="1"/>
    <s v="12-13"/>
    <x v="0"/>
    <n v="47"/>
    <m/>
    <m/>
    <n v="5"/>
    <n v="42"/>
    <n v="0"/>
    <n v="0"/>
    <n v="0"/>
  </r>
  <r>
    <x v="12"/>
    <s v="0283-01-000"/>
    <x v="31"/>
    <x v="1"/>
    <s v="12-13"/>
    <x v="1"/>
    <n v="276"/>
    <n v="16"/>
    <m/>
    <n v="28"/>
    <n v="264"/>
    <n v="6.0606060606060608E-2"/>
    <n v="6.0606060606060608E-2"/>
    <n v="0"/>
  </r>
  <r>
    <x v="12"/>
    <s v="0283-01-000"/>
    <x v="31"/>
    <x v="1"/>
    <s v="12-13"/>
    <x v="2"/>
    <n v="1014"/>
    <n v="44"/>
    <n v="30"/>
    <n v="242"/>
    <n v="846"/>
    <n v="8.7470449172576833E-2"/>
    <n v="5.2009456264775412E-2"/>
    <n v="3.5460992907801421E-2"/>
  </r>
  <r>
    <x v="12"/>
    <s v="0283-01-000"/>
    <x v="31"/>
    <x v="1"/>
    <s v="12-13"/>
    <x v="3"/>
    <n v="437"/>
    <n v="11"/>
    <n v="5"/>
    <n v="51"/>
    <n v="402"/>
    <n v="3.9800995024875621E-2"/>
    <n v="2.736318407960199E-2"/>
    <n v="1.2437810945273632E-2"/>
  </r>
  <r>
    <x v="12"/>
    <s v="0283-01-000"/>
    <x v="31"/>
    <x v="1"/>
    <s v="12-13"/>
    <x v="4"/>
    <n v="2831"/>
    <n v="255"/>
    <n v="100"/>
    <n v="240"/>
    <n v="2946"/>
    <n v="0.12050237610319077"/>
    <n v="8.6558044806517312E-2"/>
    <n v="3.3944331296673458E-2"/>
  </r>
  <r>
    <x v="13"/>
    <s v="0283-01-000"/>
    <x v="31"/>
    <x v="1"/>
    <s v="13-14"/>
    <x v="0"/>
    <n v="53"/>
    <m/>
    <m/>
    <n v="4"/>
    <n v="49"/>
    <n v="0"/>
    <n v="0"/>
    <n v="0"/>
  </r>
  <r>
    <x v="13"/>
    <s v="0283-01-000"/>
    <x v="31"/>
    <x v="1"/>
    <s v="13-14"/>
    <x v="1"/>
    <n v="293"/>
    <n v="18"/>
    <m/>
    <n v="33"/>
    <n v="278"/>
    <n v="6.4748201438848921E-2"/>
    <n v="6.4748201438848921E-2"/>
    <n v="0"/>
  </r>
  <r>
    <x v="13"/>
    <s v="0283-01-000"/>
    <x v="31"/>
    <x v="1"/>
    <s v="13-14"/>
    <x v="2"/>
    <n v="1086"/>
    <n v="58"/>
    <n v="24"/>
    <n v="277"/>
    <n v="891"/>
    <n v="9.2031425364758696E-2"/>
    <n v="6.5095398428731757E-2"/>
    <n v="2.6936026936026935E-2"/>
  </r>
  <r>
    <x v="13"/>
    <s v="0283-01-000"/>
    <x v="31"/>
    <x v="1"/>
    <s v="13-14"/>
    <x v="3"/>
    <n v="457"/>
    <n v="23"/>
    <n v="6"/>
    <n v="48"/>
    <n v="438"/>
    <n v="6.6210045662100453E-2"/>
    <n v="5.2511415525114152E-2"/>
    <n v="1.3698630136986301E-2"/>
  </r>
  <r>
    <x v="13"/>
    <s v="0283-01-000"/>
    <x v="31"/>
    <x v="1"/>
    <s v="13-14"/>
    <x v="4"/>
    <n v="2792"/>
    <n v="262"/>
    <n v="95"/>
    <n v="253"/>
    <n v="2896"/>
    <n v="0.12327348066298342"/>
    <n v="9.0469613259668513E-2"/>
    <n v="3.2803867403314917E-2"/>
  </r>
  <r>
    <x v="14"/>
    <s v="0283-01-000"/>
    <x v="31"/>
    <x v="1"/>
    <s v="14-15"/>
    <x v="0"/>
    <n v="56"/>
    <m/>
    <n v="3"/>
    <n v="3"/>
    <n v="56"/>
    <n v="5.3571428571428568E-2"/>
    <n v="0"/>
    <n v="5.3571428571428568E-2"/>
  </r>
  <r>
    <x v="14"/>
    <s v="0283-01-000"/>
    <x v="31"/>
    <x v="1"/>
    <s v="14-15"/>
    <x v="1"/>
    <n v="280"/>
    <n v="25"/>
    <m/>
    <n v="40"/>
    <n v="265"/>
    <n v="9.4339622641509441E-2"/>
    <n v="9.4339622641509441E-2"/>
    <n v="0"/>
  </r>
  <r>
    <x v="14"/>
    <s v="0283-01-000"/>
    <x v="31"/>
    <x v="1"/>
    <s v="14-15"/>
    <x v="2"/>
    <n v="1075"/>
    <n v="56"/>
    <n v="21"/>
    <n v="274"/>
    <n v="878"/>
    <n v="8.769931662870159E-2"/>
    <n v="6.3781321184510256E-2"/>
    <n v="2.3917995444191344E-2"/>
  </r>
  <r>
    <x v="14"/>
    <s v="0283-01-000"/>
    <x v="31"/>
    <x v="1"/>
    <s v="14-15"/>
    <x v="3"/>
    <n v="511"/>
    <n v="28"/>
    <n v="10"/>
    <n v="49"/>
    <n v="500"/>
    <n v="7.5999999999999998E-2"/>
    <n v="5.6000000000000001E-2"/>
    <n v="0.02"/>
  </r>
  <r>
    <x v="14"/>
    <s v="0283-01-000"/>
    <x v="31"/>
    <x v="1"/>
    <s v="14-15"/>
    <x v="4"/>
    <n v="2796"/>
    <n v="268"/>
    <n v="71"/>
    <n v="251"/>
    <n v="2884"/>
    <n v="0.11754507628294036"/>
    <n v="9.2926490984743412E-2"/>
    <n v="2.4618585298196948E-2"/>
  </r>
  <r>
    <x v="15"/>
    <s v="0283-01-000"/>
    <x v="31"/>
    <x v="1"/>
    <s v="15-16"/>
    <x v="0"/>
    <n v="55"/>
    <m/>
    <m/>
    <n v="7"/>
    <n v="48"/>
    <n v="0"/>
    <n v="0"/>
    <n v="0"/>
  </r>
  <r>
    <x v="15"/>
    <s v="0283-01-000"/>
    <x v="31"/>
    <x v="1"/>
    <s v="15-16"/>
    <x v="1"/>
    <n v="272"/>
    <n v="24"/>
    <m/>
    <n v="39"/>
    <n v="257"/>
    <n v="9.3385214007782102E-2"/>
    <n v="9.3385214007782102E-2"/>
    <n v="0"/>
  </r>
  <r>
    <x v="15"/>
    <s v="0283-01-000"/>
    <x v="31"/>
    <x v="1"/>
    <s v="15-16"/>
    <x v="2"/>
    <n v="1122"/>
    <n v="54"/>
    <n v="34"/>
    <n v="313"/>
    <n v="897"/>
    <n v="9.8104793756967665E-2"/>
    <n v="6.0200668896321072E-2"/>
    <n v="3.79041248606466E-2"/>
  </r>
  <r>
    <x v="15"/>
    <s v="0283-01-000"/>
    <x v="31"/>
    <x v="1"/>
    <s v="15-16"/>
    <x v="3"/>
    <n v="524"/>
    <n v="34"/>
    <n v="6"/>
    <n v="44"/>
    <n v="520"/>
    <n v="7.6923076923076927E-2"/>
    <n v="6.5384615384615388E-2"/>
    <n v="1.1538461538461539E-2"/>
  </r>
  <r>
    <x v="15"/>
    <s v="0283-01-000"/>
    <x v="31"/>
    <x v="1"/>
    <s v="15-16"/>
    <x v="4"/>
    <n v="2754"/>
    <n v="280"/>
    <n v="90"/>
    <n v="241"/>
    <n v="2883"/>
    <n v="0.12833853624696498"/>
    <n v="9.7121054457162681E-2"/>
    <n v="3.1217481789802288E-2"/>
  </r>
  <r>
    <x v="16"/>
    <s v="0283-01-000"/>
    <x v="31"/>
    <x v="1"/>
    <s v="16-17"/>
    <x v="0"/>
    <n v="69"/>
    <n v="3"/>
    <m/>
    <n v="3"/>
    <n v="69"/>
    <n v="4.3478260869565216E-2"/>
    <n v="4.3478260869565216E-2"/>
    <n v="0"/>
  </r>
  <r>
    <x v="16"/>
    <s v="0283-01-000"/>
    <x v="31"/>
    <x v="1"/>
    <s v="16-17"/>
    <x v="1"/>
    <n v="255"/>
    <n v="27"/>
    <n v="3"/>
    <n v="27"/>
    <n v="258"/>
    <n v="0.11627906976744186"/>
    <n v="0.10465116279069768"/>
    <n v="1.1627906976744186E-2"/>
  </r>
  <r>
    <x v="16"/>
    <s v="0283-01-000"/>
    <x v="31"/>
    <x v="1"/>
    <s v="16-17"/>
    <x v="2"/>
    <n v="1144"/>
    <n v="64"/>
    <n v="25"/>
    <n v="362"/>
    <n v="871"/>
    <n v="0.10218140068886337"/>
    <n v="7.3478760045924227E-2"/>
    <n v="2.8702640642939151E-2"/>
  </r>
  <r>
    <x v="16"/>
    <s v="0283-01-000"/>
    <x v="31"/>
    <x v="1"/>
    <s v="16-17"/>
    <x v="3"/>
    <n v="536"/>
    <n v="24"/>
    <n v="7"/>
    <n v="66"/>
    <n v="501"/>
    <n v="6.1876247504990017E-2"/>
    <n v="4.790419161676647E-2"/>
    <n v="1.3972055888223553E-2"/>
  </r>
  <r>
    <x v="16"/>
    <s v="0283-01-000"/>
    <x v="31"/>
    <x v="1"/>
    <s v="16-17"/>
    <x v="4"/>
    <n v="2725"/>
    <n v="291"/>
    <n v="97"/>
    <n v="238"/>
    <n v="2875"/>
    <n v="0.13495652173913045"/>
    <n v="0.10121739130434783"/>
    <n v="3.3739130434782612E-2"/>
  </r>
  <r>
    <x v="17"/>
    <s v="0283-01-000"/>
    <x v="31"/>
    <x v="1"/>
    <s v="99-00"/>
    <x v="0"/>
    <n v="22"/>
    <m/>
    <m/>
    <m/>
    <n v="22"/>
    <n v="0"/>
    <n v="0"/>
    <n v="0"/>
  </r>
  <r>
    <x v="17"/>
    <s v="0283-01-000"/>
    <x v="31"/>
    <x v="1"/>
    <s v="99-00"/>
    <x v="1"/>
    <n v="197"/>
    <n v="5"/>
    <m/>
    <m/>
    <n v="202"/>
    <n v="2.4752475247524754E-2"/>
    <n v="2.4752475247524754E-2"/>
    <n v="0"/>
  </r>
  <r>
    <x v="17"/>
    <s v="0283-01-000"/>
    <x v="31"/>
    <x v="1"/>
    <s v="99-00"/>
    <x v="2"/>
    <n v="401"/>
    <n v="11"/>
    <m/>
    <n v="21"/>
    <n v="391"/>
    <n v="2.8132992327365727E-2"/>
    <n v="2.8132992327365727E-2"/>
    <n v="0"/>
  </r>
  <r>
    <x v="17"/>
    <s v="0283-01-000"/>
    <x v="31"/>
    <x v="1"/>
    <s v="99-00"/>
    <x v="3"/>
    <n v="138"/>
    <m/>
    <m/>
    <n v="11"/>
    <n v="127"/>
    <n v="0"/>
    <n v="0"/>
    <n v="0"/>
  </r>
  <r>
    <x v="17"/>
    <s v="0283-01-000"/>
    <x v="31"/>
    <x v="1"/>
    <s v="99-00"/>
    <x v="4"/>
    <n v="3515"/>
    <n v="96"/>
    <m/>
    <n v="72"/>
    <n v="3539"/>
    <n v="2.7126306866346424E-2"/>
    <n v="2.7126306866346424E-2"/>
    <n v="0"/>
  </r>
  <r>
    <x v="0"/>
    <s v="0284-01-000"/>
    <x v="32"/>
    <x v="1"/>
    <s v="00-01"/>
    <x v="0"/>
    <n v="32"/>
    <m/>
    <m/>
    <m/>
    <n v="32"/>
    <n v="0"/>
    <n v="0"/>
    <n v="0"/>
  </r>
  <r>
    <x v="0"/>
    <s v="0284-01-000"/>
    <x v="32"/>
    <x v="1"/>
    <s v="00-01"/>
    <x v="1"/>
    <n v="486"/>
    <m/>
    <m/>
    <n v="11"/>
    <n v="475"/>
    <n v="0"/>
    <n v="0"/>
    <n v="0"/>
  </r>
  <r>
    <x v="0"/>
    <s v="0284-01-000"/>
    <x v="32"/>
    <x v="1"/>
    <s v="00-01"/>
    <x v="2"/>
    <n v="245"/>
    <n v="12"/>
    <m/>
    <n v="7"/>
    <n v="250"/>
    <n v="4.8000000000000001E-2"/>
    <n v="4.8000000000000001E-2"/>
    <n v="0"/>
  </r>
  <r>
    <x v="0"/>
    <s v="0284-01-000"/>
    <x v="32"/>
    <x v="1"/>
    <s v="00-01"/>
    <x v="3"/>
    <n v="134"/>
    <m/>
    <m/>
    <m/>
    <n v="134"/>
    <n v="0"/>
    <n v="0"/>
    <n v="0"/>
  </r>
  <r>
    <x v="0"/>
    <s v="0284-01-000"/>
    <x v="32"/>
    <x v="1"/>
    <s v="00-01"/>
    <x v="4"/>
    <n v="8420"/>
    <n v="165"/>
    <m/>
    <n v="328"/>
    <n v="8257"/>
    <n v="1.9983044689354489E-2"/>
    <n v="1.9983044689354489E-2"/>
    <n v="0"/>
  </r>
  <r>
    <x v="1"/>
    <s v="0284-01-000"/>
    <x v="32"/>
    <x v="1"/>
    <s v="01-02"/>
    <x v="0"/>
    <n v="25"/>
    <m/>
    <m/>
    <m/>
    <n v="25"/>
    <n v="0"/>
    <n v="0"/>
    <n v="0"/>
  </r>
  <r>
    <x v="1"/>
    <s v="0284-01-000"/>
    <x v="32"/>
    <x v="1"/>
    <s v="01-02"/>
    <x v="1"/>
    <n v="499"/>
    <m/>
    <m/>
    <n v="16"/>
    <n v="483"/>
    <n v="0"/>
    <n v="0"/>
    <n v="0"/>
  </r>
  <r>
    <x v="1"/>
    <s v="0284-01-000"/>
    <x v="32"/>
    <x v="1"/>
    <s v="01-02"/>
    <x v="2"/>
    <n v="324"/>
    <n v="11"/>
    <m/>
    <n v="33"/>
    <n v="302"/>
    <n v="3.6423841059602648E-2"/>
    <n v="3.6423841059602648E-2"/>
    <n v="0"/>
  </r>
  <r>
    <x v="1"/>
    <s v="0284-01-000"/>
    <x v="32"/>
    <x v="1"/>
    <s v="01-02"/>
    <x v="3"/>
    <n v="134"/>
    <m/>
    <m/>
    <n v="5"/>
    <n v="129"/>
    <n v="0"/>
    <n v="0"/>
    <n v="0"/>
  </r>
  <r>
    <x v="1"/>
    <s v="0284-01-000"/>
    <x v="32"/>
    <x v="1"/>
    <s v="01-02"/>
    <x v="4"/>
    <n v="8459"/>
    <n v="175"/>
    <n v="4"/>
    <n v="361"/>
    <n v="8277"/>
    <n v="2.1626193065120213E-2"/>
    <n v="2.114292618098345E-2"/>
    <n v="4.8326688413676455E-4"/>
  </r>
  <r>
    <x v="2"/>
    <s v="0284-01-000"/>
    <x v="32"/>
    <x v="1"/>
    <s v="02-03"/>
    <x v="0"/>
    <n v="20"/>
    <m/>
    <m/>
    <m/>
    <n v="20"/>
    <n v="0"/>
    <n v="0"/>
    <n v="0"/>
  </r>
  <r>
    <x v="2"/>
    <s v="0284-01-000"/>
    <x v="32"/>
    <x v="1"/>
    <s v="02-03"/>
    <x v="1"/>
    <n v="523"/>
    <m/>
    <m/>
    <n v="21"/>
    <n v="502"/>
    <n v="0"/>
    <n v="0"/>
    <n v="0"/>
  </r>
  <r>
    <x v="2"/>
    <s v="0284-01-000"/>
    <x v="32"/>
    <x v="1"/>
    <s v="02-03"/>
    <x v="2"/>
    <n v="374"/>
    <n v="4"/>
    <m/>
    <n v="63"/>
    <n v="315"/>
    <n v="1.2698412698412698E-2"/>
    <n v="1.2698412698412698E-2"/>
    <n v="0"/>
  </r>
  <r>
    <x v="2"/>
    <s v="0284-01-000"/>
    <x v="32"/>
    <x v="1"/>
    <s v="02-03"/>
    <x v="3"/>
    <n v="139"/>
    <n v="8"/>
    <m/>
    <n v="3"/>
    <n v="144"/>
    <n v="5.5555555555555552E-2"/>
    <n v="5.5555555555555552E-2"/>
    <n v="0"/>
  </r>
  <r>
    <x v="2"/>
    <s v="0284-01-000"/>
    <x v="32"/>
    <x v="1"/>
    <s v="02-03"/>
    <x v="4"/>
    <n v="8478"/>
    <n v="187"/>
    <n v="9"/>
    <n v="424"/>
    <n v="8250"/>
    <n v="2.3757575757575759E-2"/>
    <n v="2.2666666666666668E-2"/>
    <n v="1.090909090909091E-3"/>
  </r>
  <r>
    <x v="3"/>
    <s v="0284-01-000"/>
    <x v="32"/>
    <x v="1"/>
    <s v="03-04"/>
    <x v="0"/>
    <n v="35"/>
    <m/>
    <m/>
    <m/>
    <n v="35"/>
    <n v="0"/>
    <n v="0"/>
    <n v="0"/>
  </r>
  <r>
    <x v="3"/>
    <s v="0284-01-000"/>
    <x v="32"/>
    <x v="1"/>
    <s v="03-04"/>
    <x v="1"/>
    <n v="585"/>
    <m/>
    <m/>
    <n v="33"/>
    <n v="552"/>
    <n v="0"/>
    <n v="0"/>
    <n v="0"/>
  </r>
  <r>
    <x v="3"/>
    <s v="0284-01-000"/>
    <x v="32"/>
    <x v="1"/>
    <s v="03-04"/>
    <x v="2"/>
    <n v="465"/>
    <n v="16"/>
    <m/>
    <n v="95"/>
    <n v="386"/>
    <n v="4.145077720207254E-2"/>
    <n v="4.145077720207254E-2"/>
    <n v="0"/>
  </r>
  <r>
    <x v="3"/>
    <s v="0284-01-000"/>
    <x v="32"/>
    <x v="1"/>
    <s v="03-04"/>
    <x v="3"/>
    <n v="166"/>
    <n v="3"/>
    <m/>
    <n v="11"/>
    <n v="158"/>
    <n v="1.8987341772151899E-2"/>
    <n v="1.8987341772151899E-2"/>
    <n v="0"/>
  </r>
  <r>
    <x v="3"/>
    <s v="0284-01-000"/>
    <x v="32"/>
    <x v="1"/>
    <s v="03-04"/>
    <x v="4"/>
    <n v="8467"/>
    <n v="204"/>
    <n v="5"/>
    <n v="453"/>
    <n v="8223"/>
    <n v="2.5416514654019215E-2"/>
    <n v="2.4808464064210143E-2"/>
    <n v="6.0805058980907209E-4"/>
  </r>
  <r>
    <x v="4"/>
    <s v="0284-01-000"/>
    <x v="32"/>
    <x v="1"/>
    <s v="04-05"/>
    <x v="0"/>
    <n v="30"/>
    <m/>
    <m/>
    <m/>
    <n v="30"/>
    <n v="0"/>
    <n v="0"/>
    <n v="0"/>
  </r>
  <r>
    <x v="4"/>
    <s v="0284-01-000"/>
    <x v="32"/>
    <x v="1"/>
    <s v="04-05"/>
    <x v="1"/>
    <n v="635"/>
    <n v="4"/>
    <m/>
    <n v="32"/>
    <n v="607"/>
    <n v="6.5897858319604614E-3"/>
    <n v="6.5897858319604614E-3"/>
    <n v="0"/>
  </r>
  <r>
    <x v="4"/>
    <s v="0284-01-000"/>
    <x v="32"/>
    <x v="1"/>
    <s v="04-05"/>
    <x v="2"/>
    <n v="552"/>
    <n v="17"/>
    <n v="4"/>
    <n v="127"/>
    <n v="446"/>
    <n v="4.708520179372197E-2"/>
    <n v="3.811659192825112E-2"/>
    <n v="8.9686098654708519E-3"/>
  </r>
  <r>
    <x v="4"/>
    <s v="0284-01-000"/>
    <x v="32"/>
    <x v="1"/>
    <s v="04-05"/>
    <x v="3"/>
    <n v="178"/>
    <n v="5"/>
    <m/>
    <n v="10"/>
    <n v="173"/>
    <n v="2.8901734104046242E-2"/>
    <n v="2.8901734104046242E-2"/>
    <n v="0"/>
  </r>
  <r>
    <x v="4"/>
    <s v="0284-01-000"/>
    <x v="32"/>
    <x v="1"/>
    <s v="04-05"/>
    <x v="4"/>
    <n v="8296"/>
    <n v="237"/>
    <n v="22"/>
    <n v="490"/>
    <n v="8065"/>
    <n v="3.2114073155610663E-2"/>
    <n v="2.9386236825790453E-2"/>
    <n v="2.7278363298202106E-3"/>
  </r>
  <r>
    <x v="5"/>
    <s v="0284-01-000"/>
    <x v="32"/>
    <x v="1"/>
    <s v="05-06"/>
    <x v="0"/>
    <n v="33"/>
    <m/>
    <m/>
    <m/>
    <n v="33"/>
    <n v="0"/>
    <n v="0"/>
    <n v="0"/>
  </r>
  <r>
    <x v="5"/>
    <s v="0284-01-000"/>
    <x v="32"/>
    <x v="1"/>
    <s v="05-06"/>
    <x v="1"/>
    <n v="689"/>
    <m/>
    <m/>
    <n v="50"/>
    <n v="639"/>
    <n v="0"/>
    <n v="0"/>
    <n v="0"/>
  </r>
  <r>
    <x v="5"/>
    <s v="0284-01-000"/>
    <x v="32"/>
    <x v="1"/>
    <s v="05-06"/>
    <x v="2"/>
    <n v="622"/>
    <n v="11"/>
    <n v="3"/>
    <n v="120"/>
    <n v="516"/>
    <n v="2.7131782945736434E-2"/>
    <n v="2.1317829457364341E-2"/>
    <n v="5.8139534883720929E-3"/>
  </r>
  <r>
    <x v="5"/>
    <s v="0284-01-000"/>
    <x v="32"/>
    <x v="1"/>
    <s v="05-06"/>
    <x v="3"/>
    <n v="201"/>
    <m/>
    <m/>
    <n v="16"/>
    <n v="185"/>
    <n v="0"/>
    <n v="0"/>
    <n v="0"/>
  </r>
  <r>
    <x v="5"/>
    <s v="0284-01-000"/>
    <x v="32"/>
    <x v="1"/>
    <s v="05-06"/>
    <x v="4"/>
    <n v="8265"/>
    <n v="248"/>
    <n v="49"/>
    <n v="536"/>
    <n v="8026"/>
    <n v="3.7004734612509346E-2"/>
    <n v="3.089957637677548E-2"/>
    <n v="6.105158235733865E-3"/>
  </r>
  <r>
    <x v="6"/>
    <s v="0284-01-000"/>
    <x v="32"/>
    <x v="1"/>
    <s v="06-07"/>
    <x v="0"/>
    <n v="32"/>
    <m/>
    <m/>
    <m/>
    <n v="32"/>
    <n v="0"/>
    <n v="0"/>
    <n v="0"/>
  </r>
  <r>
    <x v="6"/>
    <s v="0284-01-000"/>
    <x v="32"/>
    <x v="1"/>
    <s v="06-07"/>
    <x v="1"/>
    <n v="781"/>
    <n v="4"/>
    <m/>
    <n v="63"/>
    <n v="722"/>
    <n v="5.5401662049861496E-3"/>
    <n v="5.5401662049861496E-3"/>
    <n v="0"/>
  </r>
  <r>
    <x v="6"/>
    <s v="0284-01-000"/>
    <x v="32"/>
    <x v="1"/>
    <s v="06-07"/>
    <x v="2"/>
    <n v="706"/>
    <n v="22"/>
    <m/>
    <n v="157"/>
    <n v="571"/>
    <n v="3.8528896672504379E-2"/>
    <n v="3.8528896672504379E-2"/>
    <n v="0"/>
  </r>
  <r>
    <x v="6"/>
    <s v="0284-01-000"/>
    <x v="32"/>
    <x v="1"/>
    <s v="06-07"/>
    <x v="3"/>
    <n v="239"/>
    <m/>
    <m/>
    <n v="27"/>
    <n v="212"/>
    <n v="0"/>
    <n v="0"/>
    <n v="0"/>
  </r>
  <r>
    <x v="6"/>
    <s v="0284-01-000"/>
    <x v="32"/>
    <x v="1"/>
    <s v="06-07"/>
    <x v="4"/>
    <n v="8231"/>
    <n v="272"/>
    <n v="83"/>
    <n v="523"/>
    <n v="8063"/>
    <n v="4.4028277316135435E-2"/>
    <n v="3.3734342056306585E-2"/>
    <n v="1.0293935259828848E-2"/>
  </r>
  <r>
    <x v="7"/>
    <s v="0284-01-000"/>
    <x v="32"/>
    <x v="1"/>
    <s v="07-08"/>
    <x v="0"/>
    <n v="31"/>
    <m/>
    <m/>
    <m/>
    <n v="31"/>
    <n v="0"/>
    <n v="0"/>
    <n v="0"/>
  </r>
  <r>
    <x v="7"/>
    <s v="0284-01-000"/>
    <x v="32"/>
    <x v="1"/>
    <s v="07-08"/>
    <x v="1"/>
    <n v="885"/>
    <n v="11"/>
    <m/>
    <n v="89"/>
    <n v="807"/>
    <n v="1.3630731102850062E-2"/>
    <n v="1.3630731102850062E-2"/>
    <n v="0"/>
  </r>
  <r>
    <x v="7"/>
    <s v="0284-01-000"/>
    <x v="32"/>
    <x v="1"/>
    <s v="07-08"/>
    <x v="2"/>
    <n v="751"/>
    <n v="20"/>
    <n v="9"/>
    <n v="146"/>
    <n v="634"/>
    <n v="4.5741324921135647E-2"/>
    <n v="3.1545741324921134E-2"/>
    <n v="1.4195583596214511E-2"/>
  </r>
  <r>
    <x v="7"/>
    <s v="0284-01-000"/>
    <x v="32"/>
    <x v="1"/>
    <s v="07-08"/>
    <x v="3"/>
    <n v="239"/>
    <m/>
    <n v="3"/>
    <n v="22"/>
    <n v="220"/>
    <n v="1.3636363636363636E-2"/>
    <n v="0"/>
    <n v="1.3636363636363636E-2"/>
  </r>
  <r>
    <x v="7"/>
    <s v="0284-01-000"/>
    <x v="32"/>
    <x v="1"/>
    <s v="07-08"/>
    <x v="4"/>
    <n v="8084"/>
    <n v="290"/>
    <n v="114"/>
    <n v="524"/>
    <n v="7964"/>
    <n v="5.0728277247614265E-2"/>
    <n v="3.6413862380713209E-2"/>
    <n v="1.4314414866901055E-2"/>
  </r>
  <r>
    <x v="8"/>
    <s v="0284-01-000"/>
    <x v="32"/>
    <x v="1"/>
    <s v="08-09"/>
    <x v="0"/>
    <n v="32"/>
    <m/>
    <m/>
    <m/>
    <n v="32"/>
    <n v="0"/>
    <n v="0"/>
    <n v="0"/>
  </r>
  <r>
    <x v="8"/>
    <s v="0284-01-000"/>
    <x v="32"/>
    <x v="1"/>
    <s v="08-09"/>
    <x v="1"/>
    <n v="984"/>
    <n v="14"/>
    <m/>
    <n v="108"/>
    <n v="890"/>
    <n v="1.5730337078651686E-2"/>
    <n v="1.5730337078651686E-2"/>
    <n v="0"/>
  </r>
  <r>
    <x v="8"/>
    <s v="0284-01-000"/>
    <x v="32"/>
    <x v="1"/>
    <s v="08-09"/>
    <x v="2"/>
    <n v="831"/>
    <n v="14"/>
    <n v="11"/>
    <n v="188"/>
    <n v="668"/>
    <n v="3.7425149700598799E-2"/>
    <n v="2.0958083832335328E-2"/>
    <n v="1.6467065868263474E-2"/>
  </r>
  <r>
    <x v="8"/>
    <s v="0284-01-000"/>
    <x v="32"/>
    <x v="1"/>
    <s v="08-09"/>
    <x v="3"/>
    <n v="244"/>
    <m/>
    <m/>
    <n v="29"/>
    <n v="215"/>
    <n v="0"/>
    <n v="0"/>
    <n v="0"/>
  </r>
  <r>
    <x v="8"/>
    <s v="0284-01-000"/>
    <x v="32"/>
    <x v="1"/>
    <s v="08-09"/>
    <x v="4"/>
    <n v="8123"/>
    <n v="317"/>
    <n v="110"/>
    <n v="574"/>
    <n v="7976"/>
    <n v="5.3535606820461386E-2"/>
    <n v="3.9744232698094281E-2"/>
    <n v="1.3791374122367101E-2"/>
  </r>
  <r>
    <x v="9"/>
    <s v="0284-01-000"/>
    <x v="32"/>
    <x v="1"/>
    <s v="09-10"/>
    <x v="0"/>
    <n v="38"/>
    <m/>
    <m/>
    <m/>
    <n v="38"/>
    <n v="0"/>
    <n v="0"/>
    <n v="0"/>
  </r>
  <r>
    <x v="9"/>
    <s v="0284-01-000"/>
    <x v="32"/>
    <x v="1"/>
    <s v="09-10"/>
    <x v="1"/>
    <n v="1104"/>
    <n v="23"/>
    <n v="6"/>
    <n v="121"/>
    <n v="1012"/>
    <n v="2.865612648221344E-2"/>
    <n v="2.2727272727272728E-2"/>
    <n v="5.9288537549407111E-3"/>
  </r>
  <r>
    <x v="9"/>
    <s v="0284-01-000"/>
    <x v="32"/>
    <x v="1"/>
    <s v="09-10"/>
    <x v="2"/>
    <n v="865"/>
    <n v="19"/>
    <n v="3"/>
    <n v="205"/>
    <n v="682"/>
    <n v="3.2258064516129031E-2"/>
    <n v="2.7859237536656891E-2"/>
    <n v="4.3988269794721412E-3"/>
  </r>
  <r>
    <x v="9"/>
    <s v="0284-01-000"/>
    <x v="32"/>
    <x v="1"/>
    <s v="09-10"/>
    <x v="3"/>
    <n v="285"/>
    <m/>
    <m/>
    <n v="34"/>
    <n v="251"/>
    <n v="0"/>
    <n v="0"/>
    <n v="0"/>
  </r>
  <r>
    <x v="9"/>
    <s v="0284-01-000"/>
    <x v="32"/>
    <x v="1"/>
    <s v="09-10"/>
    <x v="4"/>
    <n v="8087"/>
    <n v="332"/>
    <n v="76"/>
    <n v="719"/>
    <n v="7776"/>
    <n v="5.2469135802469133E-2"/>
    <n v="4.2695473251028807E-2"/>
    <n v="9.7736625514403298E-3"/>
  </r>
  <r>
    <x v="10"/>
    <s v="0284-01-000"/>
    <x v="32"/>
    <x v="1"/>
    <s v="10-11"/>
    <x v="0"/>
    <n v="39"/>
    <m/>
    <n v="4"/>
    <m/>
    <n v="43"/>
    <n v="9.3023255813953487E-2"/>
    <n v="0"/>
    <n v="9.3023255813953487E-2"/>
  </r>
  <r>
    <x v="10"/>
    <s v="0284-01-000"/>
    <x v="32"/>
    <x v="1"/>
    <s v="10-11"/>
    <x v="1"/>
    <n v="1241"/>
    <n v="26"/>
    <m/>
    <n v="123"/>
    <n v="1144"/>
    <n v="2.2727272727272728E-2"/>
    <n v="2.2727272727272728E-2"/>
    <n v="0"/>
  </r>
  <r>
    <x v="10"/>
    <s v="0284-01-000"/>
    <x v="32"/>
    <x v="1"/>
    <s v="10-11"/>
    <x v="2"/>
    <n v="873"/>
    <n v="29"/>
    <n v="11"/>
    <n v="192"/>
    <n v="721"/>
    <n v="5.5478502080443831E-2"/>
    <n v="4.0221914008321778E-2"/>
    <n v="1.5256588072122053E-2"/>
  </r>
  <r>
    <x v="10"/>
    <s v="0284-01-000"/>
    <x v="32"/>
    <x v="1"/>
    <s v="10-11"/>
    <x v="3"/>
    <n v="305"/>
    <n v="7"/>
    <m/>
    <n v="24"/>
    <n v="288"/>
    <n v="2.4305555555555556E-2"/>
    <n v="2.4305555555555556E-2"/>
    <n v="0"/>
  </r>
  <r>
    <x v="10"/>
    <s v="0284-01-000"/>
    <x v="32"/>
    <x v="1"/>
    <s v="10-11"/>
    <x v="4"/>
    <n v="8006"/>
    <n v="318"/>
    <n v="95"/>
    <n v="695"/>
    <n v="7724"/>
    <n v="5.3469704816157433E-2"/>
    <n v="4.1170378042465046E-2"/>
    <n v="1.2299326773692387E-2"/>
  </r>
  <r>
    <x v="11"/>
    <s v="0284-01-000"/>
    <x v="32"/>
    <x v="1"/>
    <s v="11-12"/>
    <x v="0"/>
    <n v="36"/>
    <m/>
    <n v="5"/>
    <m/>
    <n v="41"/>
    <n v="0.12195121951219512"/>
    <n v="0"/>
    <n v="0.12195121951219512"/>
  </r>
  <r>
    <x v="11"/>
    <s v="0284-01-000"/>
    <x v="32"/>
    <x v="1"/>
    <s v="11-12"/>
    <x v="1"/>
    <n v="1343"/>
    <n v="38"/>
    <m/>
    <n v="115"/>
    <n v="1266"/>
    <n v="3.0015797788309637E-2"/>
    <n v="3.0015797788309637E-2"/>
    <n v="0"/>
  </r>
  <r>
    <x v="11"/>
    <s v="0284-01-000"/>
    <x v="32"/>
    <x v="1"/>
    <s v="11-12"/>
    <x v="2"/>
    <n v="890"/>
    <n v="30"/>
    <n v="15"/>
    <n v="177"/>
    <n v="758"/>
    <n v="5.9366754617414245E-2"/>
    <n v="3.9577836411609502E-2"/>
    <n v="1.9788918205804751E-2"/>
  </r>
  <r>
    <x v="11"/>
    <s v="0284-01-000"/>
    <x v="32"/>
    <x v="1"/>
    <s v="11-12"/>
    <x v="3"/>
    <n v="344"/>
    <n v="8"/>
    <n v="3"/>
    <n v="18"/>
    <n v="337"/>
    <n v="3.2640949554896145E-2"/>
    <n v="2.3738872403560832E-2"/>
    <n v="8.9020771513353119E-3"/>
  </r>
  <r>
    <x v="11"/>
    <s v="0284-01-000"/>
    <x v="32"/>
    <x v="1"/>
    <s v="11-12"/>
    <x v="4"/>
    <n v="7915"/>
    <n v="341"/>
    <n v="74"/>
    <n v="658"/>
    <n v="7672"/>
    <n v="5.4092805005213768E-2"/>
    <n v="4.4447340980187697E-2"/>
    <n v="9.6454640250260692E-3"/>
  </r>
  <r>
    <x v="12"/>
    <s v="0284-01-000"/>
    <x v="32"/>
    <x v="1"/>
    <s v="12-13"/>
    <x v="0"/>
    <n v="35"/>
    <m/>
    <m/>
    <m/>
    <n v="35"/>
    <n v="0"/>
    <n v="0"/>
    <n v="0"/>
  </r>
  <r>
    <x v="12"/>
    <s v="0284-01-000"/>
    <x v="32"/>
    <x v="1"/>
    <s v="12-13"/>
    <x v="1"/>
    <n v="1503"/>
    <n v="38"/>
    <m/>
    <n v="100"/>
    <n v="1441"/>
    <n v="2.63705759888966E-2"/>
    <n v="2.63705759888966E-2"/>
    <n v="0"/>
  </r>
  <r>
    <x v="12"/>
    <s v="0284-01-000"/>
    <x v="32"/>
    <x v="1"/>
    <s v="12-13"/>
    <x v="2"/>
    <n v="886"/>
    <n v="35"/>
    <n v="11"/>
    <n v="133"/>
    <n v="799"/>
    <n v="5.7571964956195244E-2"/>
    <n v="4.3804755944931162E-2"/>
    <n v="1.3767209011264081E-2"/>
  </r>
  <r>
    <x v="12"/>
    <s v="0284-01-000"/>
    <x v="32"/>
    <x v="1"/>
    <s v="12-13"/>
    <x v="3"/>
    <n v="363"/>
    <n v="8"/>
    <n v="3"/>
    <n v="17"/>
    <n v="357"/>
    <n v="3.081232492997199E-2"/>
    <n v="2.2408963585434174E-2"/>
    <n v="8.4033613445378148E-3"/>
  </r>
  <r>
    <x v="12"/>
    <s v="0284-01-000"/>
    <x v="32"/>
    <x v="1"/>
    <s v="12-13"/>
    <x v="4"/>
    <n v="7835"/>
    <n v="402"/>
    <n v="74"/>
    <n v="575"/>
    <n v="7736"/>
    <n v="6.1530506721820061E-2"/>
    <n v="5.1964839710444674E-2"/>
    <n v="9.5656670113753884E-3"/>
  </r>
  <r>
    <x v="13"/>
    <s v="0284-01-000"/>
    <x v="32"/>
    <x v="1"/>
    <s v="13-14"/>
    <x v="0"/>
    <n v="26"/>
    <m/>
    <m/>
    <m/>
    <n v="26"/>
    <n v="0"/>
    <n v="0"/>
    <n v="0"/>
  </r>
  <r>
    <x v="13"/>
    <s v="0284-01-000"/>
    <x v="32"/>
    <x v="1"/>
    <s v="13-14"/>
    <x v="1"/>
    <n v="1686"/>
    <n v="47"/>
    <n v="3"/>
    <n v="93"/>
    <n v="1643"/>
    <n v="3.0432136335970784E-2"/>
    <n v="2.8606208155812538E-2"/>
    <n v="1.8259281801582471E-3"/>
  </r>
  <r>
    <x v="13"/>
    <s v="0284-01-000"/>
    <x v="32"/>
    <x v="1"/>
    <s v="13-14"/>
    <x v="2"/>
    <n v="878"/>
    <n v="32"/>
    <n v="6"/>
    <n v="111"/>
    <n v="805"/>
    <n v="4.7204968944099382E-2"/>
    <n v="3.9751552795031057E-2"/>
    <n v="7.4534161490683228E-3"/>
  </r>
  <r>
    <x v="13"/>
    <s v="0284-01-000"/>
    <x v="32"/>
    <x v="1"/>
    <s v="13-14"/>
    <x v="3"/>
    <n v="396"/>
    <n v="18"/>
    <n v="4"/>
    <n v="16"/>
    <n v="402"/>
    <n v="5.4726368159203981E-2"/>
    <n v="4.4776119402985072E-2"/>
    <n v="9.9502487562189053E-3"/>
  </r>
  <r>
    <x v="13"/>
    <s v="0284-01-000"/>
    <x v="32"/>
    <x v="1"/>
    <s v="13-14"/>
    <x v="4"/>
    <n v="7639"/>
    <n v="417"/>
    <n v="97"/>
    <n v="498"/>
    <n v="7655"/>
    <n v="6.714565643370346E-2"/>
    <n v="5.4474199869366427E-2"/>
    <n v="1.2671456564337035E-2"/>
  </r>
  <r>
    <x v="14"/>
    <s v="0284-01-000"/>
    <x v="32"/>
    <x v="1"/>
    <s v="14-15"/>
    <x v="0"/>
    <n v="27"/>
    <m/>
    <m/>
    <m/>
    <n v="27"/>
    <n v="0"/>
    <n v="0"/>
    <n v="0"/>
  </r>
  <r>
    <x v="14"/>
    <s v="0284-01-000"/>
    <x v="32"/>
    <x v="1"/>
    <s v="14-15"/>
    <x v="1"/>
    <n v="1807"/>
    <n v="46"/>
    <n v="4"/>
    <n v="73"/>
    <n v="1784"/>
    <n v="2.8026905829596414E-2"/>
    <n v="2.5784753363228701E-2"/>
    <n v="2.242152466367713E-3"/>
  </r>
  <r>
    <x v="14"/>
    <s v="0284-01-000"/>
    <x v="32"/>
    <x v="1"/>
    <s v="14-15"/>
    <x v="2"/>
    <n v="904"/>
    <n v="49"/>
    <n v="6"/>
    <n v="94"/>
    <n v="865"/>
    <n v="6.358381502890173E-2"/>
    <n v="5.6647398843930635E-2"/>
    <n v="6.9364161849710983E-3"/>
  </r>
  <r>
    <x v="14"/>
    <s v="0284-01-000"/>
    <x v="32"/>
    <x v="1"/>
    <s v="14-15"/>
    <x v="3"/>
    <n v="408"/>
    <n v="19"/>
    <n v="5"/>
    <n v="16"/>
    <n v="416"/>
    <n v="5.7692307692307696E-2"/>
    <n v="4.567307692307692E-2"/>
    <n v="1.201923076923077E-2"/>
  </r>
  <r>
    <x v="14"/>
    <s v="0284-01-000"/>
    <x v="32"/>
    <x v="1"/>
    <s v="14-15"/>
    <x v="4"/>
    <n v="7596"/>
    <n v="460"/>
    <n v="92"/>
    <n v="435"/>
    <n v="7713"/>
    <n v="7.1567483469467133E-2"/>
    <n v="5.963956955788928E-2"/>
    <n v="1.1927913911577855E-2"/>
  </r>
  <r>
    <x v="15"/>
    <s v="0284-01-000"/>
    <x v="32"/>
    <x v="1"/>
    <s v="15-16"/>
    <x v="0"/>
    <n v="29"/>
    <m/>
    <m/>
    <m/>
    <n v="29"/>
    <n v="0"/>
    <n v="0"/>
    <n v="0"/>
  </r>
  <r>
    <x v="15"/>
    <s v="0284-01-000"/>
    <x v="32"/>
    <x v="1"/>
    <s v="15-16"/>
    <x v="1"/>
    <n v="1992"/>
    <n v="52"/>
    <n v="6"/>
    <n v="55"/>
    <n v="1995"/>
    <n v="2.9072681704260653E-2"/>
    <n v="2.606516290726817E-2"/>
    <n v="3.0075187969924814E-3"/>
  </r>
  <r>
    <x v="15"/>
    <s v="0284-01-000"/>
    <x v="32"/>
    <x v="1"/>
    <s v="15-16"/>
    <x v="2"/>
    <n v="913"/>
    <n v="60"/>
    <n v="8"/>
    <n v="61"/>
    <n v="920"/>
    <n v="7.3913043478260873E-2"/>
    <n v="6.5217391304347824E-2"/>
    <n v="8.6956521739130436E-3"/>
  </r>
  <r>
    <x v="15"/>
    <s v="0284-01-000"/>
    <x v="32"/>
    <x v="1"/>
    <s v="15-16"/>
    <x v="3"/>
    <n v="408"/>
    <n v="27"/>
    <n v="3"/>
    <n v="12"/>
    <n v="426"/>
    <n v="7.0422535211267609E-2"/>
    <n v="6.3380281690140844E-2"/>
    <n v="7.0422535211267607E-3"/>
  </r>
  <r>
    <x v="15"/>
    <s v="0284-01-000"/>
    <x v="32"/>
    <x v="1"/>
    <s v="15-16"/>
    <x v="4"/>
    <n v="7560"/>
    <n v="485"/>
    <n v="94"/>
    <n v="343"/>
    <n v="7796"/>
    <n v="7.4268855823499236E-2"/>
    <n v="6.2211390456644436E-2"/>
    <n v="1.2057465366854798E-2"/>
  </r>
  <r>
    <x v="16"/>
    <s v="0284-01-000"/>
    <x v="32"/>
    <x v="1"/>
    <s v="16-17"/>
    <x v="0"/>
    <n v="20"/>
    <m/>
    <m/>
    <m/>
    <n v="20"/>
    <n v="0"/>
    <n v="0"/>
    <n v="0"/>
  </r>
  <r>
    <x v="16"/>
    <s v="0284-01-000"/>
    <x v="32"/>
    <x v="1"/>
    <s v="16-17"/>
    <x v="1"/>
    <n v="2222"/>
    <n v="51"/>
    <n v="8"/>
    <n v="43"/>
    <n v="2238"/>
    <n v="2.6362823949955316E-2"/>
    <n v="2.2788203753351208E-2"/>
    <n v="3.5746201966041107E-3"/>
  </r>
  <r>
    <x v="16"/>
    <s v="0284-01-000"/>
    <x v="32"/>
    <x v="1"/>
    <s v="16-17"/>
    <x v="2"/>
    <n v="965"/>
    <n v="56"/>
    <n v="19"/>
    <n v="50"/>
    <n v="990"/>
    <n v="7.575757575757576E-2"/>
    <n v="5.6565656565656569E-2"/>
    <n v="1.9191919191919191E-2"/>
  </r>
  <r>
    <x v="16"/>
    <s v="0284-01-000"/>
    <x v="32"/>
    <x v="1"/>
    <s v="16-17"/>
    <x v="3"/>
    <n v="439"/>
    <n v="29"/>
    <n v="3"/>
    <n v="13"/>
    <n v="458"/>
    <n v="6.9868995633187769E-2"/>
    <n v="6.3318777292576414E-2"/>
    <n v="6.5502183406113534E-3"/>
  </r>
  <r>
    <x v="16"/>
    <s v="0284-01-000"/>
    <x v="32"/>
    <x v="1"/>
    <s v="16-17"/>
    <x v="4"/>
    <n v="7646"/>
    <n v="443"/>
    <n v="101"/>
    <n v="293"/>
    <n v="7897"/>
    <n v="6.8886919083196149E-2"/>
    <n v="5.6097252121058629E-2"/>
    <n v="1.2789666962137521E-2"/>
  </r>
  <r>
    <x v="17"/>
    <s v="0284-01-000"/>
    <x v="32"/>
    <x v="1"/>
    <s v="99-00"/>
    <x v="0"/>
    <n v="33"/>
    <m/>
    <m/>
    <m/>
    <n v="33"/>
    <n v="0"/>
    <n v="0"/>
    <n v="0"/>
  </r>
  <r>
    <x v="17"/>
    <s v="0284-01-000"/>
    <x v="32"/>
    <x v="1"/>
    <s v="99-00"/>
    <x v="1"/>
    <n v="425"/>
    <m/>
    <m/>
    <n v="7"/>
    <n v="418"/>
    <n v="0"/>
    <n v="0"/>
    <n v="0"/>
  </r>
  <r>
    <x v="17"/>
    <s v="0284-01-000"/>
    <x v="32"/>
    <x v="1"/>
    <s v="99-00"/>
    <x v="2"/>
    <n v="222"/>
    <n v="4"/>
    <m/>
    <n v="3"/>
    <n v="223"/>
    <n v="1.7937219730941704E-2"/>
    <n v="1.7937219730941704E-2"/>
    <n v="0"/>
  </r>
  <r>
    <x v="17"/>
    <s v="0284-01-000"/>
    <x v="32"/>
    <x v="1"/>
    <s v="99-00"/>
    <x v="3"/>
    <n v="142"/>
    <m/>
    <m/>
    <m/>
    <n v="142"/>
    <n v="0"/>
    <n v="0"/>
    <n v="0"/>
  </r>
  <r>
    <x v="17"/>
    <s v="0284-01-000"/>
    <x v="32"/>
    <x v="1"/>
    <s v="99-00"/>
    <x v="4"/>
    <n v="8351"/>
    <n v="145"/>
    <m/>
    <n v="298"/>
    <n v="8198"/>
    <n v="1.7687240790436692E-2"/>
    <n v="1.7687240790436692E-2"/>
    <n v="0"/>
  </r>
  <r>
    <x v="0"/>
    <s v="0286-01-000"/>
    <x v="33"/>
    <x v="1"/>
    <s v="00-01"/>
    <x v="0"/>
    <n v="28"/>
    <m/>
    <m/>
    <m/>
    <n v="28"/>
    <n v="0"/>
    <n v="0"/>
    <n v="0"/>
  </r>
  <r>
    <x v="0"/>
    <s v="0286-01-000"/>
    <x v="33"/>
    <x v="1"/>
    <s v="00-01"/>
    <x v="1"/>
    <n v="280"/>
    <m/>
    <n v="3"/>
    <m/>
    <n v="283"/>
    <n v="1.0600706713780919E-2"/>
    <n v="0"/>
    <n v="1.0600706713780919E-2"/>
  </r>
  <r>
    <x v="0"/>
    <s v="0286-01-000"/>
    <x v="33"/>
    <x v="1"/>
    <s v="00-01"/>
    <x v="2"/>
    <n v="447"/>
    <n v="10"/>
    <n v="11"/>
    <n v="13"/>
    <n v="455"/>
    <n v="4.6153846153846156E-2"/>
    <n v="2.197802197802198E-2"/>
    <n v="2.4175824175824177E-2"/>
  </r>
  <r>
    <x v="0"/>
    <s v="0286-01-000"/>
    <x v="33"/>
    <x v="1"/>
    <s v="00-01"/>
    <x v="3"/>
    <n v="81"/>
    <m/>
    <m/>
    <n v="3"/>
    <n v="78"/>
    <n v="0"/>
    <n v="0"/>
    <n v="0"/>
  </r>
  <r>
    <x v="0"/>
    <s v="0286-01-000"/>
    <x v="33"/>
    <x v="1"/>
    <s v="00-01"/>
    <x v="4"/>
    <n v="846"/>
    <n v="16"/>
    <m/>
    <n v="50"/>
    <n v="812"/>
    <n v="1.9704433497536946E-2"/>
    <n v="1.9704433497536946E-2"/>
    <n v="0"/>
  </r>
  <r>
    <x v="1"/>
    <s v="0286-01-000"/>
    <x v="33"/>
    <x v="1"/>
    <s v="01-02"/>
    <x v="0"/>
    <n v="22"/>
    <m/>
    <m/>
    <m/>
    <n v="22"/>
    <n v="0"/>
    <n v="0"/>
    <n v="0"/>
  </r>
  <r>
    <x v="1"/>
    <s v="0286-01-000"/>
    <x v="33"/>
    <x v="1"/>
    <s v="01-02"/>
    <x v="1"/>
    <n v="305"/>
    <m/>
    <m/>
    <n v="9"/>
    <n v="296"/>
    <n v="0"/>
    <n v="0"/>
    <n v="0"/>
  </r>
  <r>
    <x v="1"/>
    <s v="0286-01-000"/>
    <x v="33"/>
    <x v="1"/>
    <s v="01-02"/>
    <x v="2"/>
    <n v="559"/>
    <n v="19"/>
    <n v="7"/>
    <n v="18"/>
    <n v="567"/>
    <n v="4.585537918871252E-2"/>
    <n v="3.3509700176366841E-2"/>
    <n v="1.2345679012345678E-2"/>
  </r>
  <r>
    <x v="1"/>
    <s v="0286-01-000"/>
    <x v="33"/>
    <x v="1"/>
    <s v="01-02"/>
    <x v="3"/>
    <n v="96"/>
    <m/>
    <m/>
    <n v="4"/>
    <n v="92"/>
    <n v="0"/>
    <n v="0"/>
    <n v="0"/>
  </r>
  <r>
    <x v="1"/>
    <s v="0286-01-000"/>
    <x v="33"/>
    <x v="1"/>
    <s v="01-02"/>
    <x v="4"/>
    <n v="742"/>
    <n v="18"/>
    <n v="7"/>
    <n v="44"/>
    <n v="723"/>
    <n v="3.4578146611341634E-2"/>
    <n v="2.4896265560165973E-2"/>
    <n v="9.6818810511756573E-3"/>
  </r>
  <r>
    <x v="2"/>
    <s v="0286-01-000"/>
    <x v="33"/>
    <x v="1"/>
    <s v="02-03"/>
    <x v="0"/>
    <n v="27"/>
    <m/>
    <m/>
    <m/>
    <n v="27"/>
    <n v="0"/>
    <n v="0"/>
    <n v="0"/>
  </r>
  <r>
    <x v="2"/>
    <s v="0286-01-000"/>
    <x v="33"/>
    <x v="1"/>
    <s v="02-03"/>
    <x v="1"/>
    <n v="335"/>
    <m/>
    <m/>
    <n v="11"/>
    <n v="324"/>
    <n v="0"/>
    <n v="0"/>
    <n v="0"/>
  </r>
  <r>
    <x v="2"/>
    <s v="0286-01-000"/>
    <x v="33"/>
    <x v="1"/>
    <s v="02-03"/>
    <x v="2"/>
    <n v="569"/>
    <n v="16"/>
    <n v="21"/>
    <n v="35"/>
    <n v="571"/>
    <n v="6.4798598949211902E-2"/>
    <n v="2.8021015761821366E-2"/>
    <n v="3.6777583187390543E-2"/>
  </r>
  <r>
    <x v="2"/>
    <s v="0286-01-000"/>
    <x v="33"/>
    <x v="1"/>
    <s v="02-03"/>
    <x v="3"/>
    <n v="102"/>
    <m/>
    <m/>
    <m/>
    <n v="102"/>
    <n v="0"/>
    <n v="0"/>
    <n v="0"/>
  </r>
  <r>
    <x v="2"/>
    <s v="0286-01-000"/>
    <x v="33"/>
    <x v="1"/>
    <s v="02-03"/>
    <x v="4"/>
    <n v="699"/>
    <n v="13"/>
    <n v="3"/>
    <n v="61"/>
    <n v="654"/>
    <n v="2.4464831804281346E-2"/>
    <n v="1.9877675840978593E-2"/>
    <n v="4.5871559633027525E-3"/>
  </r>
  <r>
    <x v="3"/>
    <s v="0286-01-000"/>
    <x v="33"/>
    <x v="1"/>
    <s v="03-04"/>
    <x v="0"/>
    <n v="24"/>
    <m/>
    <m/>
    <n v="3"/>
    <n v="21"/>
    <n v="0"/>
    <n v="0"/>
    <n v="0"/>
  </r>
  <r>
    <x v="3"/>
    <s v="0286-01-000"/>
    <x v="33"/>
    <x v="1"/>
    <s v="03-04"/>
    <x v="1"/>
    <n v="322"/>
    <n v="3"/>
    <m/>
    <n v="28"/>
    <n v="297"/>
    <n v="1.0101010101010102E-2"/>
    <n v="1.0101010101010102E-2"/>
    <n v="0"/>
  </r>
  <r>
    <x v="3"/>
    <s v="0286-01-000"/>
    <x v="33"/>
    <x v="1"/>
    <s v="03-04"/>
    <x v="2"/>
    <n v="601"/>
    <n v="34"/>
    <n v="20"/>
    <n v="118"/>
    <n v="537"/>
    <n v="0.1005586592178771"/>
    <n v="6.3314711359404099E-2"/>
    <n v="3.7243947858473E-2"/>
  </r>
  <r>
    <x v="3"/>
    <s v="0286-01-000"/>
    <x v="33"/>
    <x v="1"/>
    <s v="03-04"/>
    <x v="3"/>
    <n v="125"/>
    <m/>
    <m/>
    <n v="7"/>
    <n v="118"/>
    <n v="0"/>
    <n v="0"/>
    <n v="0"/>
  </r>
  <r>
    <x v="3"/>
    <s v="0286-01-000"/>
    <x v="33"/>
    <x v="1"/>
    <s v="03-04"/>
    <x v="4"/>
    <n v="660"/>
    <n v="15"/>
    <n v="6"/>
    <n v="107"/>
    <n v="574"/>
    <n v="3.6585365853658534E-2"/>
    <n v="2.6132404181184669E-2"/>
    <n v="1.0452961672473868E-2"/>
  </r>
  <r>
    <x v="4"/>
    <s v="0286-01-000"/>
    <x v="33"/>
    <x v="1"/>
    <s v="04-05"/>
    <x v="0"/>
    <n v="31"/>
    <m/>
    <m/>
    <n v="8"/>
    <n v="23"/>
    <n v="0"/>
    <n v="0"/>
    <n v="0"/>
  </r>
  <r>
    <x v="4"/>
    <s v="0286-01-000"/>
    <x v="33"/>
    <x v="1"/>
    <s v="04-05"/>
    <x v="1"/>
    <n v="319"/>
    <n v="5"/>
    <n v="10"/>
    <n v="42"/>
    <n v="292"/>
    <n v="5.1369863013698627E-2"/>
    <n v="1.7123287671232876E-2"/>
    <n v="3.4246575342465752E-2"/>
  </r>
  <r>
    <x v="4"/>
    <s v="0286-01-000"/>
    <x v="33"/>
    <x v="1"/>
    <s v="04-05"/>
    <x v="2"/>
    <n v="623"/>
    <n v="39"/>
    <n v="24"/>
    <n v="141"/>
    <n v="545"/>
    <n v="0.11559633027522936"/>
    <n v="7.155963302752294E-2"/>
    <n v="4.4036697247706424E-2"/>
  </r>
  <r>
    <x v="4"/>
    <s v="0286-01-000"/>
    <x v="33"/>
    <x v="1"/>
    <s v="04-05"/>
    <x v="3"/>
    <n v="143"/>
    <m/>
    <m/>
    <n v="10"/>
    <n v="133"/>
    <n v="0"/>
    <n v="0"/>
    <n v="0"/>
  </r>
  <r>
    <x v="4"/>
    <s v="0286-01-000"/>
    <x v="33"/>
    <x v="1"/>
    <s v="04-05"/>
    <x v="4"/>
    <n v="575"/>
    <n v="12"/>
    <n v="7"/>
    <n v="103"/>
    <n v="491"/>
    <n v="3.8696537678207736E-2"/>
    <n v="2.4439918533604887E-2"/>
    <n v="1.4256619144602852E-2"/>
  </r>
  <r>
    <x v="5"/>
    <s v="0286-01-000"/>
    <x v="33"/>
    <x v="1"/>
    <s v="05-06"/>
    <x v="0"/>
    <n v="29"/>
    <m/>
    <m/>
    <n v="3"/>
    <n v="26"/>
    <n v="0"/>
    <n v="0"/>
    <n v="0"/>
  </r>
  <r>
    <x v="5"/>
    <s v="0286-01-000"/>
    <x v="33"/>
    <x v="1"/>
    <s v="05-06"/>
    <x v="1"/>
    <n v="319"/>
    <n v="5"/>
    <n v="6"/>
    <n v="51"/>
    <n v="279"/>
    <n v="3.9426523297491037E-2"/>
    <n v="1.7921146953405017E-2"/>
    <n v="2.1505376344086023E-2"/>
  </r>
  <r>
    <x v="5"/>
    <s v="0286-01-000"/>
    <x v="33"/>
    <x v="1"/>
    <s v="05-06"/>
    <x v="2"/>
    <n v="634"/>
    <n v="35"/>
    <n v="30"/>
    <n v="176"/>
    <n v="523"/>
    <n v="0.124282982791587"/>
    <n v="6.6921606118546847E-2"/>
    <n v="5.736137667304015E-2"/>
  </r>
  <r>
    <x v="5"/>
    <s v="0286-01-000"/>
    <x v="33"/>
    <x v="1"/>
    <s v="05-06"/>
    <x v="3"/>
    <n v="197"/>
    <n v="6"/>
    <n v="3"/>
    <n v="20"/>
    <n v="186"/>
    <n v="4.8387096774193547E-2"/>
    <n v="3.2258064516129031E-2"/>
    <n v="1.6129032258064516E-2"/>
  </r>
  <r>
    <x v="5"/>
    <s v="0286-01-000"/>
    <x v="33"/>
    <x v="1"/>
    <s v="05-06"/>
    <x v="4"/>
    <n v="500"/>
    <n v="25"/>
    <n v="10"/>
    <n v="124"/>
    <n v="411"/>
    <n v="8.5158150851581502E-2"/>
    <n v="6.0827250608272508E-2"/>
    <n v="2.4330900243309004E-2"/>
  </r>
  <r>
    <x v="6"/>
    <s v="0286-01-000"/>
    <x v="33"/>
    <x v="1"/>
    <s v="06-07"/>
    <x v="0"/>
    <n v="23"/>
    <m/>
    <m/>
    <n v="6"/>
    <n v="17"/>
    <n v="0"/>
    <n v="0"/>
    <n v="0"/>
  </r>
  <r>
    <x v="6"/>
    <s v="0286-01-000"/>
    <x v="33"/>
    <x v="1"/>
    <s v="06-07"/>
    <x v="1"/>
    <n v="277"/>
    <n v="4"/>
    <n v="24"/>
    <n v="65"/>
    <n v="240"/>
    <n v="0.11666666666666667"/>
    <n v="1.6666666666666666E-2"/>
    <n v="0.1"/>
  </r>
  <r>
    <x v="6"/>
    <s v="0286-01-000"/>
    <x v="33"/>
    <x v="1"/>
    <s v="06-07"/>
    <x v="2"/>
    <n v="680"/>
    <n v="50"/>
    <n v="45"/>
    <n v="199"/>
    <n v="576"/>
    <n v="0.16493055555555555"/>
    <n v="8.6805555555555552E-2"/>
    <n v="7.8125E-2"/>
  </r>
  <r>
    <x v="6"/>
    <s v="0286-01-000"/>
    <x v="33"/>
    <x v="1"/>
    <s v="06-07"/>
    <x v="3"/>
    <n v="246"/>
    <n v="11"/>
    <m/>
    <n v="31"/>
    <n v="226"/>
    <n v="4.8672566371681415E-2"/>
    <n v="4.8672566371681415E-2"/>
    <n v="0"/>
  </r>
  <r>
    <x v="6"/>
    <s v="0286-01-000"/>
    <x v="33"/>
    <x v="1"/>
    <s v="06-07"/>
    <x v="4"/>
    <n v="479"/>
    <n v="30"/>
    <n v="13"/>
    <n v="137"/>
    <n v="385"/>
    <n v="0.11168831168831168"/>
    <n v="7.792207792207792E-2"/>
    <n v="3.3766233766233764E-2"/>
  </r>
  <r>
    <x v="7"/>
    <s v="0286-01-000"/>
    <x v="33"/>
    <x v="1"/>
    <s v="07-08"/>
    <x v="0"/>
    <n v="25"/>
    <n v="3"/>
    <m/>
    <n v="9"/>
    <n v="19"/>
    <n v="0.15789473684210525"/>
    <n v="0.15789473684210525"/>
    <n v="0"/>
  </r>
  <r>
    <x v="7"/>
    <s v="0286-01-000"/>
    <x v="33"/>
    <x v="1"/>
    <s v="07-08"/>
    <x v="1"/>
    <n v="253"/>
    <n v="15"/>
    <n v="10"/>
    <n v="63"/>
    <n v="215"/>
    <n v="0.11627906976744186"/>
    <n v="6.9767441860465115E-2"/>
    <n v="4.6511627906976744E-2"/>
  </r>
  <r>
    <x v="7"/>
    <s v="0286-01-000"/>
    <x v="33"/>
    <x v="1"/>
    <s v="07-08"/>
    <x v="2"/>
    <n v="753"/>
    <n v="71"/>
    <n v="41"/>
    <n v="226"/>
    <n v="639"/>
    <n v="0.17527386541471049"/>
    <n v="0.1111111111111111"/>
    <n v="6.416275430359937E-2"/>
  </r>
  <r>
    <x v="7"/>
    <s v="0286-01-000"/>
    <x v="33"/>
    <x v="1"/>
    <s v="07-08"/>
    <x v="3"/>
    <n v="252"/>
    <n v="16"/>
    <n v="6"/>
    <n v="33"/>
    <n v="241"/>
    <n v="9.1286307053941904E-2"/>
    <n v="6.6390041493775934E-2"/>
    <n v="2.4896265560165973E-2"/>
  </r>
  <r>
    <x v="7"/>
    <s v="0286-01-000"/>
    <x v="33"/>
    <x v="1"/>
    <s v="07-08"/>
    <x v="4"/>
    <n v="480"/>
    <n v="28"/>
    <n v="7"/>
    <n v="150"/>
    <n v="365"/>
    <n v="9.5890410958904104E-2"/>
    <n v="7.6712328767123292E-2"/>
    <n v="1.9178082191780823E-2"/>
  </r>
  <r>
    <x v="8"/>
    <s v="0286-01-000"/>
    <x v="33"/>
    <x v="1"/>
    <s v="08-09"/>
    <x v="0"/>
    <n v="47"/>
    <m/>
    <m/>
    <n v="9"/>
    <n v="38"/>
    <n v="0"/>
    <n v="0"/>
    <n v="0"/>
  </r>
  <r>
    <x v="8"/>
    <s v="0286-01-000"/>
    <x v="33"/>
    <x v="1"/>
    <s v="08-09"/>
    <x v="1"/>
    <n v="242"/>
    <n v="13"/>
    <n v="27"/>
    <n v="61"/>
    <n v="221"/>
    <n v="0.18099547511312217"/>
    <n v="5.8823529411764705E-2"/>
    <n v="0.12217194570135746"/>
  </r>
  <r>
    <x v="8"/>
    <s v="0286-01-000"/>
    <x v="33"/>
    <x v="1"/>
    <s v="08-09"/>
    <x v="2"/>
    <n v="769"/>
    <n v="68"/>
    <n v="67"/>
    <n v="246"/>
    <n v="658"/>
    <n v="0.20516717325227962"/>
    <n v="0.10334346504559271"/>
    <n v="0.10182370820668693"/>
  </r>
  <r>
    <x v="8"/>
    <s v="0286-01-000"/>
    <x v="33"/>
    <x v="1"/>
    <s v="08-09"/>
    <x v="3"/>
    <n v="294"/>
    <n v="8"/>
    <n v="5"/>
    <n v="55"/>
    <n v="252"/>
    <n v="5.1587301587301584E-2"/>
    <n v="3.1746031746031744E-2"/>
    <n v="1.984126984126984E-2"/>
  </r>
  <r>
    <x v="8"/>
    <s v="0286-01-000"/>
    <x v="33"/>
    <x v="1"/>
    <s v="08-09"/>
    <x v="4"/>
    <n v="660"/>
    <n v="24"/>
    <n v="7"/>
    <n v="269"/>
    <n v="422"/>
    <n v="7.3459715639810422E-2"/>
    <n v="5.6872037914691941E-2"/>
    <n v="1.6587677725118485E-2"/>
  </r>
  <r>
    <x v="9"/>
    <s v="0286-01-000"/>
    <x v="33"/>
    <x v="1"/>
    <s v="09-10"/>
    <x v="0"/>
    <n v="54"/>
    <m/>
    <m/>
    <n v="14"/>
    <n v="40"/>
    <n v="0"/>
    <n v="0"/>
    <n v="0"/>
  </r>
  <r>
    <x v="9"/>
    <s v="0286-01-000"/>
    <x v="33"/>
    <x v="1"/>
    <s v="09-10"/>
    <x v="1"/>
    <n v="263"/>
    <n v="15"/>
    <n v="13"/>
    <n v="105"/>
    <n v="186"/>
    <n v="0.15053763440860216"/>
    <n v="8.0645161290322578E-2"/>
    <n v="6.9892473118279563E-2"/>
  </r>
  <r>
    <x v="9"/>
    <s v="0286-01-000"/>
    <x v="33"/>
    <x v="1"/>
    <s v="09-10"/>
    <x v="2"/>
    <n v="832"/>
    <n v="85"/>
    <n v="46"/>
    <n v="294"/>
    <n v="669"/>
    <n v="0.19581464872944693"/>
    <n v="0.12705530642750373"/>
    <n v="6.8759342301943194E-2"/>
  </r>
  <r>
    <x v="9"/>
    <s v="0286-01-000"/>
    <x v="33"/>
    <x v="1"/>
    <s v="09-10"/>
    <x v="3"/>
    <n v="322"/>
    <n v="16"/>
    <n v="4"/>
    <n v="72"/>
    <n v="270"/>
    <n v="7.407407407407407E-2"/>
    <n v="5.9259259259259262E-2"/>
    <n v="1.4814814814814815E-2"/>
  </r>
  <r>
    <x v="9"/>
    <s v="0286-01-000"/>
    <x v="33"/>
    <x v="1"/>
    <s v="09-10"/>
    <x v="4"/>
    <n v="779"/>
    <n v="44"/>
    <n v="8"/>
    <n v="393"/>
    <n v="438"/>
    <n v="0.11872146118721461"/>
    <n v="0.1004566210045662"/>
    <n v="1.8264840182648401E-2"/>
  </r>
  <r>
    <x v="10"/>
    <s v="0286-01-000"/>
    <x v="33"/>
    <x v="1"/>
    <s v="10-11"/>
    <x v="0"/>
    <n v="51"/>
    <m/>
    <m/>
    <n v="10"/>
    <n v="41"/>
    <n v="0"/>
    <n v="0"/>
    <n v="0"/>
  </r>
  <r>
    <x v="10"/>
    <s v="0286-01-000"/>
    <x v="33"/>
    <x v="1"/>
    <s v="10-11"/>
    <x v="1"/>
    <n v="269"/>
    <n v="26"/>
    <n v="29"/>
    <n v="110"/>
    <n v="214"/>
    <n v="0.2570093457943925"/>
    <n v="0.12149532710280374"/>
    <n v="0.13551401869158877"/>
  </r>
  <r>
    <x v="10"/>
    <s v="0286-01-000"/>
    <x v="33"/>
    <x v="1"/>
    <s v="10-11"/>
    <x v="2"/>
    <n v="879"/>
    <n v="104"/>
    <n v="73"/>
    <n v="370"/>
    <n v="686"/>
    <n v="0.25801749271137026"/>
    <n v="0.15160349854227406"/>
    <n v="0.10641399416909621"/>
  </r>
  <r>
    <x v="10"/>
    <s v="0286-01-000"/>
    <x v="33"/>
    <x v="1"/>
    <s v="10-11"/>
    <x v="3"/>
    <n v="335"/>
    <n v="21"/>
    <n v="4"/>
    <n v="79"/>
    <n v="281"/>
    <n v="8.8967971530249115E-2"/>
    <n v="7.4733096085409248E-2"/>
    <n v="1.4234875444839857E-2"/>
  </r>
  <r>
    <x v="10"/>
    <s v="0286-01-000"/>
    <x v="33"/>
    <x v="1"/>
    <s v="10-11"/>
    <x v="4"/>
    <n v="777"/>
    <n v="53"/>
    <n v="8"/>
    <n v="405"/>
    <n v="433"/>
    <n v="0.14087759815242495"/>
    <n v="0.12240184757505773"/>
    <n v="1.8475750577367205E-2"/>
  </r>
  <r>
    <x v="11"/>
    <s v="0286-01-000"/>
    <x v="33"/>
    <x v="1"/>
    <s v="11-12"/>
    <x v="0"/>
    <n v="47"/>
    <m/>
    <m/>
    <n v="10"/>
    <n v="37"/>
    <n v="0"/>
    <n v="0"/>
    <n v="0"/>
  </r>
  <r>
    <x v="11"/>
    <s v="0286-01-000"/>
    <x v="33"/>
    <x v="1"/>
    <s v="11-12"/>
    <x v="1"/>
    <n v="273"/>
    <n v="37"/>
    <n v="47"/>
    <n v="149"/>
    <n v="208"/>
    <n v="0.40384615384615385"/>
    <n v="0.17788461538461539"/>
    <n v="0.22596153846153846"/>
  </r>
  <r>
    <x v="11"/>
    <s v="0286-01-000"/>
    <x v="33"/>
    <x v="1"/>
    <s v="11-12"/>
    <x v="2"/>
    <n v="805"/>
    <n v="137"/>
    <n v="97"/>
    <n v="352"/>
    <n v="687"/>
    <n v="0.34061135371179041"/>
    <n v="0.19941775836972345"/>
    <n v="0.14119359534206696"/>
  </r>
  <r>
    <x v="11"/>
    <s v="0286-01-000"/>
    <x v="33"/>
    <x v="1"/>
    <s v="11-12"/>
    <x v="3"/>
    <n v="354"/>
    <n v="14"/>
    <n v="3"/>
    <n v="100"/>
    <n v="271"/>
    <n v="6.273062730627306E-2"/>
    <n v="5.1660516605166053E-2"/>
    <n v="1.107011070110701E-2"/>
  </r>
  <r>
    <x v="11"/>
    <s v="0286-01-000"/>
    <x v="33"/>
    <x v="1"/>
    <s v="11-12"/>
    <x v="4"/>
    <n v="630"/>
    <n v="60"/>
    <n v="8"/>
    <n v="314"/>
    <n v="384"/>
    <n v="0.17708333333333334"/>
    <n v="0.15625"/>
    <n v="2.0833333333333332E-2"/>
  </r>
  <r>
    <x v="12"/>
    <s v="0286-01-000"/>
    <x v="33"/>
    <x v="1"/>
    <s v="12-13"/>
    <x v="0"/>
    <n v="42"/>
    <m/>
    <m/>
    <n v="9"/>
    <n v="33"/>
    <n v="0"/>
    <n v="0"/>
    <n v="0"/>
  </r>
  <r>
    <x v="12"/>
    <s v="0286-01-000"/>
    <x v="33"/>
    <x v="1"/>
    <s v="12-13"/>
    <x v="1"/>
    <n v="296"/>
    <n v="42"/>
    <n v="70"/>
    <n v="139"/>
    <n v="269"/>
    <n v="0.41635687732342008"/>
    <n v="0.15613382899628253"/>
    <n v="0.26022304832713755"/>
  </r>
  <r>
    <x v="12"/>
    <s v="0286-01-000"/>
    <x v="33"/>
    <x v="1"/>
    <s v="12-13"/>
    <x v="2"/>
    <n v="828"/>
    <n v="161"/>
    <n v="95"/>
    <n v="366"/>
    <n v="718"/>
    <n v="0.35654596100278552"/>
    <n v="0.22423398328690808"/>
    <n v="0.13231197771587744"/>
  </r>
  <r>
    <x v="12"/>
    <s v="0286-01-000"/>
    <x v="33"/>
    <x v="1"/>
    <s v="12-13"/>
    <x v="3"/>
    <n v="403"/>
    <n v="29"/>
    <m/>
    <n v="109"/>
    <n v="323"/>
    <n v="8.9783281733746126E-2"/>
    <n v="8.9783281733746126E-2"/>
    <n v="0"/>
  </r>
  <r>
    <x v="12"/>
    <s v="0286-01-000"/>
    <x v="33"/>
    <x v="1"/>
    <s v="12-13"/>
    <x v="4"/>
    <n v="608"/>
    <n v="68"/>
    <n v="11"/>
    <n v="270"/>
    <n v="417"/>
    <n v="0.18944844124700239"/>
    <n v="0.16306954436450841"/>
    <n v="2.6378896882494004E-2"/>
  </r>
  <r>
    <x v="13"/>
    <s v="0286-01-000"/>
    <x v="33"/>
    <x v="1"/>
    <s v="13-14"/>
    <x v="0"/>
    <n v="33"/>
    <n v="7"/>
    <m/>
    <n v="5"/>
    <n v="35"/>
    <n v="0.2"/>
    <n v="0.2"/>
    <n v="0"/>
  </r>
  <r>
    <x v="13"/>
    <s v="0286-01-000"/>
    <x v="33"/>
    <x v="1"/>
    <s v="13-14"/>
    <x v="1"/>
    <n v="311"/>
    <n v="53"/>
    <n v="87"/>
    <n v="128"/>
    <n v="323"/>
    <n v="0.43343653250773995"/>
    <n v="0.16408668730650156"/>
    <n v="0.26934984520123839"/>
  </r>
  <r>
    <x v="13"/>
    <s v="0286-01-000"/>
    <x v="33"/>
    <x v="1"/>
    <s v="13-14"/>
    <x v="2"/>
    <n v="843"/>
    <n v="141"/>
    <n v="87"/>
    <n v="340"/>
    <n v="731"/>
    <n v="0.31190150478796169"/>
    <n v="0.19288645690834474"/>
    <n v="0.11901504787961696"/>
  </r>
  <r>
    <x v="13"/>
    <s v="0286-01-000"/>
    <x v="33"/>
    <x v="1"/>
    <s v="13-14"/>
    <x v="3"/>
    <n v="432"/>
    <n v="28"/>
    <m/>
    <n v="116"/>
    <n v="344"/>
    <n v="8.1395348837209308E-2"/>
    <n v="8.1395348837209308E-2"/>
    <n v="0"/>
  </r>
  <r>
    <x v="13"/>
    <s v="0286-01-000"/>
    <x v="33"/>
    <x v="1"/>
    <s v="13-14"/>
    <x v="4"/>
    <n v="563"/>
    <n v="82"/>
    <n v="7"/>
    <n v="262"/>
    <n v="390"/>
    <n v="0.2282051282051282"/>
    <n v="0.21025641025641026"/>
    <n v="1.7948717948717947E-2"/>
  </r>
  <r>
    <x v="14"/>
    <s v="0286-01-000"/>
    <x v="33"/>
    <x v="1"/>
    <s v="14-15"/>
    <x v="0"/>
    <n v="35"/>
    <n v="4"/>
    <m/>
    <n v="10"/>
    <n v="29"/>
    <n v="0.13793103448275862"/>
    <n v="0.13793103448275862"/>
    <n v="0"/>
  </r>
  <r>
    <x v="14"/>
    <s v="0286-01-000"/>
    <x v="33"/>
    <x v="1"/>
    <s v="14-15"/>
    <x v="1"/>
    <n v="375"/>
    <n v="58"/>
    <n v="122"/>
    <n v="168"/>
    <n v="387"/>
    <n v="0.46511627906976744"/>
    <n v="0.14987080103359174"/>
    <n v="0.3152454780361757"/>
  </r>
  <r>
    <x v="14"/>
    <s v="0286-01-000"/>
    <x v="33"/>
    <x v="1"/>
    <s v="14-15"/>
    <x v="2"/>
    <n v="957"/>
    <n v="131"/>
    <n v="112"/>
    <n v="418"/>
    <n v="782"/>
    <n v="0.31074168797953966"/>
    <n v="0.16751918158567775"/>
    <n v="0.14322250639386189"/>
  </r>
  <r>
    <x v="14"/>
    <s v="0286-01-000"/>
    <x v="33"/>
    <x v="1"/>
    <s v="14-15"/>
    <x v="3"/>
    <n v="477"/>
    <n v="34"/>
    <n v="15"/>
    <n v="135"/>
    <n v="391"/>
    <n v="0.12531969309462915"/>
    <n v="8.6956521739130432E-2"/>
    <n v="3.8363171355498722E-2"/>
  </r>
  <r>
    <x v="14"/>
    <s v="0286-01-000"/>
    <x v="33"/>
    <x v="1"/>
    <s v="14-15"/>
    <x v="4"/>
    <n v="555"/>
    <n v="78"/>
    <n v="15"/>
    <n v="258"/>
    <n v="390"/>
    <n v="0.23846153846153847"/>
    <n v="0.2"/>
    <n v="3.8461538461538464E-2"/>
  </r>
  <r>
    <x v="15"/>
    <s v="0286-01-000"/>
    <x v="33"/>
    <x v="1"/>
    <s v="15-16"/>
    <x v="0"/>
    <n v="33"/>
    <n v="4"/>
    <m/>
    <n v="11"/>
    <n v="26"/>
    <n v="0.15384615384615385"/>
    <n v="0.15384615384615385"/>
    <n v="0"/>
  </r>
  <r>
    <x v="15"/>
    <s v="0286-01-000"/>
    <x v="33"/>
    <x v="1"/>
    <s v="15-16"/>
    <x v="1"/>
    <n v="379"/>
    <n v="69"/>
    <n v="167"/>
    <n v="175"/>
    <n v="440"/>
    <n v="0.53636363636363638"/>
    <n v="0.15681818181818183"/>
    <n v="0.37954545454545452"/>
  </r>
  <r>
    <x v="15"/>
    <s v="0286-01-000"/>
    <x v="33"/>
    <x v="1"/>
    <s v="15-16"/>
    <x v="2"/>
    <n v="990"/>
    <n v="183"/>
    <n v="134"/>
    <n v="441"/>
    <n v="866"/>
    <n v="0.36605080831408776"/>
    <n v="0.2113163972286374"/>
    <n v="0.15473441108545036"/>
  </r>
  <r>
    <x v="15"/>
    <s v="0286-01-000"/>
    <x v="33"/>
    <x v="1"/>
    <s v="15-16"/>
    <x v="3"/>
    <n v="504"/>
    <n v="45"/>
    <n v="17"/>
    <n v="163"/>
    <n v="403"/>
    <n v="0.15384615384615385"/>
    <n v="0.11166253101736973"/>
    <n v="4.2183622828784122E-2"/>
  </r>
  <r>
    <x v="15"/>
    <s v="0286-01-000"/>
    <x v="33"/>
    <x v="1"/>
    <s v="15-16"/>
    <x v="4"/>
    <n v="495"/>
    <n v="75"/>
    <n v="20"/>
    <n v="202"/>
    <n v="388"/>
    <n v="0.24484536082474226"/>
    <n v="0.19329896907216496"/>
    <n v="5.1546391752577317E-2"/>
  </r>
  <r>
    <x v="16"/>
    <s v="0286-01-000"/>
    <x v="33"/>
    <x v="1"/>
    <s v="16-17"/>
    <x v="0"/>
    <n v="38"/>
    <n v="4"/>
    <m/>
    <n v="8"/>
    <n v="34"/>
    <n v="0.11764705882352941"/>
    <n v="0.11764705882352941"/>
    <n v="0"/>
  </r>
  <r>
    <x v="16"/>
    <s v="0286-01-000"/>
    <x v="33"/>
    <x v="1"/>
    <s v="16-17"/>
    <x v="1"/>
    <n v="350"/>
    <n v="60"/>
    <n v="284"/>
    <n v="179"/>
    <n v="515"/>
    <n v="0.66796116504854364"/>
    <n v="0.11650485436893204"/>
    <n v="0.55145631067961165"/>
  </r>
  <r>
    <x v="16"/>
    <s v="0286-01-000"/>
    <x v="33"/>
    <x v="1"/>
    <s v="16-17"/>
    <x v="2"/>
    <n v="1001"/>
    <n v="191"/>
    <n v="184"/>
    <n v="422"/>
    <n v="954"/>
    <n v="0.39308176100628933"/>
    <n v="0.20020964360587001"/>
    <n v="0.19287211740041929"/>
  </r>
  <r>
    <x v="16"/>
    <s v="0286-01-000"/>
    <x v="33"/>
    <x v="1"/>
    <s v="16-17"/>
    <x v="3"/>
    <n v="519"/>
    <n v="52"/>
    <n v="13"/>
    <n v="171"/>
    <n v="413"/>
    <n v="0.15738498789346247"/>
    <n v="0.12590799031476999"/>
    <n v="3.1476997578692496E-2"/>
  </r>
  <r>
    <x v="16"/>
    <s v="0286-01-000"/>
    <x v="33"/>
    <x v="1"/>
    <s v="16-17"/>
    <x v="4"/>
    <n v="507"/>
    <n v="67"/>
    <n v="26"/>
    <n v="226"/>
    <n v="374"/>
    <n v="0.24866310160427807"/>
    <n v="0.17914438502673796"/>
    <n v="6.9518716577540107E-2"/>
  </r>
  <r>
    <x v="17"/>
    <s v="0286-01-000"/>
    <x v="33"/>
    <x v="1"/>
    <s v="99-00"/>
    <x v="0"/>
    <n v="35"/>
    <m/>
    <m/>
    <m/>
    <n v="35"/>
    <n v="0"/>
    <n v="0"/>
    <n v="0"/>
  </r>
  <r>
    <x v="17"/>
    <s v="0286-01-000"/>
    <x v="33"/>
    <x v="1"/>
    <s v="99-00"/>
    <x v="1"/>
    <n v="268"/>
    <m/>
    <m/>
    <n v="3"/>
    <n v="265"/>
    <n v="0"/>
    <n v="0"/>
    <n v="0"/>
  </r>
  <r>
    <x v="17"/>
    <s v="0286-01-000"/>
    <x v="33"/>
    <x v="1"/>
    <s v="99-00"/>
    <x v="2"/>
    <n v="437"/>
    <n v="6"/>
    <n v="5"/>
    <n v="9"/>
    <n v="439"/>
    <n v="2.5056947608200455E-2"/>
    <n v="1.366742596810934E-2"/>
    <n v="1.1389521640091117E-2"/>
  </r>
  <r>
    <x v="17"/>
    <s v="0286-01-000"/>
    <x v="33"/>
    <x v="1"/>
    <s v="99-00"/>
    <x v="3"/>
    <n v="52"/>
    <m/>
    <m/>
    <m/>
    <n v="52"/>
    <n v="0"/>
    <n v="0"/>
    <n v="0"/>
  </r>
  <r>
    <x v="17"/>
    <s v="0286-01-000"/>
    <x v="33"/>
    <x v="1"/>
    <s v="99-00"/>
    <x v="4"/>
    <n v="949"/>
    <n v="19"/>
    <n v="6"/>
    <n v="49"/>
    <n v="925"/>
    <n v="2.7027027027027029E-2"/>
    <n v="2.0540540540540539E-2"/>
    <n v="6.4864864864864862E-3"/>
  </r>
  <r>
    <x v="0"/>
    <s v="0621-01-000"/>
    <x v="34"/>
    <x v="1"/>
    <s v="00-01"/>
    <x v="0"/>
    <n v="132"/>
    <n v="5"/>
    <m/>
    <m/>
    <n v="137"/>
    <n v="3.6496350364963501E-2"/>
    <n v="3.6496350364963501E-2"/>
    <n v="0"/>
  </r>
  <r>
    <x v="0"/>
    <s v="0621-01-000"/>
    <x v="34"/>
    <x v="1"/>
    <s v="00-01"/>
    <x v="1"/>
    <n v="718"/>
    <n v="14"/>
    <n v="4"/>
    <n v="3"/>
    <n v="733"/>
    <n v="2.4556616643929059E-2"/>
    <n v="1.9099590723055934E-2"/>
    <n v="5.4570259208731242E-3"/>
  </r>
  <r>
    <x v="0"/>
    <s v="0621-01-000"/>
    <x v="34"/>
    <x v="1"/>
    <s v="00-01"/>
    <x v="2"/>
    <n v="459"/>
    <n v="8"/>
    <n v="3"/>
    <m/>
    <n v="470"/>
    <n v="2.3404255319148935E-2"/>
    <n v="1.7021276595744681E-2"/>
    <n v="6.382978723404255E-3"/>
  </r>
  <r>
    <x v="0"/>
    <s v="0621-01-000"/>
    <x v="34"/>
    <x v="1"/>
    <s v="00-01"/>
    <x v="3"/>
    <n v="250"/>
    <m/>
    <n v="3"/>
    <m/>
    <n v="253"/>
    <n v="1.1857707509881422E-2"/>
    <n v="0"/>
    <n v="1.1857707509881422E-2"/>
  </r>
  <r>
    <x v="0"/>
    <s v="0621-01-000"/>
    <x v="34"/>
    <x v="1"/>
    <s v="00-01"/>
    <x v="4"/>
    <n v="10177"/>
    <n v="178"/>
    <n v="33"/>
    <n v="107"/>
    <n v="10281"/>
    <n v="2.0523295399280227E-2"/>
    <n v="1.7313490905553935E-2"/>
    <n v="3.2098044937262913E-3"/>
  </r>
  <r>
    <x v="1"/>
    <s v="0621-01-000"/>
    <x v="34"/>
    <x v="1"/>
    <s v="01-02"/>
    <x v="0"/>
    <n v="117"/>
    <n v="6"/>
    <m/>
    <m/>
    <n v="123"/>
    <n v="4.878048780487805E-2"/>
    <n v="4.878048780487805E-2"/>
    <n v="0"/>
  </r>
  <r>
    <x v="1"/>
    <s v="0621-01-000"/>
    <x v="34"/>
    <x v="1"/>
    <s v="01-02"/>
    <x v="1"/>
    <n v="745"/>
    <n v="14"/>
    <n v="4"/>
    <m/>
    <n v="763"/>
    <n v="2.3591087811271297E-2"/>
    <n v="1.834862385321101E-2"/>
    <n v="5.2424639580602884E-3"/>
  </r>
  <r>
    <x v="1"/>
    <s v="0621-01-000"/>
    <x v="34"/>
    <x v="1"/>
    <s v="01-02"/>
    <x v="2"/>
    <n v="514"/>
    <n v="10"/>
    <m/>
    <m/>
    <n v="524"/>
    <n v="1.9083969465648856E-2"/>
    <n v="1.9083969465648856E-2"/>
    <n v="0"/>
  </r>
  <r>
    <x v="1"/>
    <s v="0621-01-000"/>
    <x v="34"/>
    <x v="1"/>
    <s v="01-02"/>
    <x v="3"/>
    <n v="267"/>
    <m/>
    <m/>
    <m/>
    <n v="267"/>
    <n v="0"/>
    <n v="0"/>
    <n v="0"/>
  </r>
  <r>
    <x v="1"/>
    <s v="0621-01-000"/>
    <x v="34"/>
    <x v="1"/>
    <s v="01-02"/>
    <x v="4"/>
    <n v="9872"/>
    <n v="164"/>
    <n v="55"/>
    <n v="99"/>
    <n v="9992"/>
    <n v="2.1917534027221776E-2"/>
    <n v="1.6413130504403524E-2"/>
    <n v="5.5044035228182546E-3"/>
  </r>
  <r>
    <x v="2"/>
    <s v="0621-01-000"/>
    <x v="34"/>
    <x v="1"/>
    <s v="02-03"/>
    <x v="0"/>
    <n v="108"/>
    <n v="3"/>
    <m/>
    <m/>
    <n v="111"/>
    <n v="2.7027027027027029E-2"/>
    <n v="2.7027027027027029E-2"/>
    <n v="0"/>
  </r>
  <r>
    <x v="2"/>
    <s v="0621-01-000"/>
    <x v="34"/>
    <x v="1"/>
    <s v="02-03"/>
    <x v="1"/>
    <n v="743"/>
    <n v="11"/>
    <m/>
    <m/>
    <n v="754"/>
    <n v="1.4588859416445624E-2"/>
    <n v="1.4588859416445624E-2"/>
    <n v="0"/>
  </r>
  <r>
    <x v="2"/>
    <s v="0621-01-000"/>
    <x v="34"/>
    <x v="1"/>
    <s v="02-03"/>
    <x v="2"/>
    <n v="489"/>
    <n v="19"/>
    <n v="11"/>
    <m/>
    <n v="519"/>
    <n v="5.7803468208092484E-2"/>
    <n v="3.6608863198458574E-2"/>
    <n v="2.119460500963391E-2"/>
  </r>
  <r>
    <x v="2"/>
    <s v="0621-01-000"/>
    <x v="34"/>
    <x v="1"/>
    <s v="02-03"/>
    <x v="3"/>
    <n v="284"/>
    <n v="3"/>
    <n v="5"/>
    <m/>
    <n v="292"/>
    <n v="2.7397260273972601E-2"/>
    <n v="1.0273972602739725E-2"/>
    <n v="1.7123287671232876E-2"/>
  </r>
  <r>
    <x v="2"/>
    <s v="0621-01-000"/>
    <x v="34"/>
    <x v="1"/>
    <s v="02-03"/>
    <x v="4"/>
    <n v="9563"/>
    <n v="192"/>
    <n v="87"/>
    <n v="90"/>
    <n v="9752"/>
    <n v="2.8609515996718623E-2"/>
    <n v="1.9688269073010665E-2"/>
    <n v="8.9212469237079581E-3"/>
  </r>
  <r>
    <x v="3"/>
    <s v="0621-01-000"/>
    <x v="34"/>
    <x v="1"/>
    <s v="03-04"/>
    <x v="0"/>
    <n v="106"/>
    <n v="3"/>
    <m/>
    <m/>
    <n v="109"/>
    <n v="2.7522935779816515E-2"/>
    <n v="2.7522935779816515E-2"/>
    <n v="0"/>
  </r>
  <r>
    <x v="3"/>
    <s v="0621-01-000"/>
    <x v="34"/>
    <x v="1"/>
    <s v="03-04"/>
    <x v="1"/>
    <n v="765"/>
    <n v="11"/>
    <m/>
    <m/>
    <n v="776"/>
    <n v="1.4175257731958763E-2"/>
    <n v="1.4175257731958763E-2"/>
    <n v="0"/>
  </r>
  <r>
    <x v="3"/>
    <s v="0621-01-000"/>
    <x v="34"/>
    <x v="1"/>
    <s v="03-04"/>
    <x v="2"/>
    <n v="547"/>
    <n v="22"/>
    <n v="5"/>
    <m/>
    <n v="574"/>
    <n v="4.7038327526132406E-2"/>
    <n v="3.8327526132404179E-2"/>
    <n v="8.7108013937282226E-3"/>
  </r>
  <r>
    <x v="3"/>
    <s v="0621-01-000"/>
    <x v="34"/>
    <x v="1"/>
    <s v="03-04"/>
    <x v="3"/>
    <n v="292"/>
    <n v="6"/>
    <n v="10"/>
    <m/>
    <n v="308"/>
    <n v="5.1948051948051951E-2"/>
    <n v="1.948051948051948E-2"/>
    <n v="3.2467532467532464E-2"/>
  </r>
  <r>
    <x v="3"/>
    <s v="0621-01-000"/>
    <x v="34"/>
    <x v="1"/>
    <s v="03-04"/>
    <x v="4"/>
    <n v="9054"/>
    <n v="214"/>
    <n v="91"/>
    <n v="81"/>
    <n v="9278"/>
    <n v="3.2873464108644106E-2"/>
    <n v="2.3065315800819143E-2"/>
    <n v="9.8081483078249626E-3"/>
  </r>
  <r>
    <x v="4"/>
    <s v="0621-01-000"/>
    <x v="34"/>
    <x v="1"/>
    <s v="04-05"/>
    <x v="0"/>
    <n v="117"/>
    <m/>
    <m/>
    <m/>
    <n v="117"/>
    <n v="0"/>
    <n v="0"/>
    <n v="0"/>
  </r>
  <r>
    <x v="4"/>
    <s v="0621-01-000"/>
    <x v="34"/>
    <x v="1"/>
    <s v="04-05"/>
    <x v="1"/>
    <n v="848"/>
    <n v="19"/>
    <m/>
    <m/>
    <n v="867"/>
    <n v="2.1914648212226068E-2"/>
    <n v="2.1914648212226068E-2"/>
    <n v="0"/>
  </r>
  <r>
    <x v="4"/>
    <s v="0621-01-000"/>
    <x v="34"/>
    <x v="1"/>
    <s v="04-05"/>
    <x v="2"/>
    <n v="622"/>
    <n v="41"/>
    <n v="6"/>
    <n v="3"/>
    <n v="666"/>
    <n v="7.0570570570570576E-2"/>
    <n v="6.1561561561561562E-2"/>
    <n v="9.0090090090090089E-3"/>
  </r>
  <r>
    <x v="4"/>
    <s v="0621-01-000"/>
    <x v="34"/>
    <x v="1"/>
    <s v="04-05"/>
    <x v="3"/>
    <n v="304"/>
    <n v="9"/>
    <n v="4"/>
    <m/>
    <n v="317"/>
    <n v="4.1009463722397478E-2"/>
    <n v="2.8391167192429023E-2"/>
    <n v="1.2618296529968454E-2"/>
  </r>
  <r>
    <x v="4"/>
    <s v="0621-01-000"/>
    <x v="34"/>
    <x v="1"/>
    <s v="04-05"/>
    <x v="4"/>
    <n v="8759"/>
    <n v="273"/>
    <n v="76"/>
    <n v="73"/>
    <n v="9035"/>
    <n v="3.8627559490868844E-2"/>
    <n v="3.0215827338129497E-2"/>
    <n v="8.4117321527393471E-3"/>
  </r>
  <r>
    <x v="5"/>
    <s v="0621-01-000"/>
    <x v="34"/>
    <x v="1"/>
    <s v="05-06"/>
    <x v="0"/>
    <n v="118"/>
    <m/>
    <m/>
    <m/>
    <n v="118"/>
    <n v="0"/>
    <n v="0"/>
    <n v="0"/>
  </r>
  <r>
    <x v="5"/>
    <s v="0621-01-000"/>
    <x v="34"/>
    <x v="1"/>
    <s v="05-06"/>
    <x v="1"/>
    <n v="847"/>
    <n v="21"/>
    <m/>
    <n v="5"/>
    <n v="863"/>
    <n v="2.4333719582850522E-2"/>
    <n v="2.4333719582850522E-2"/>
    <n v="0"/>
  </r>
  <r>
    <x v="5"/>
    <s v="0621-01-000"/>
    <x v="34"/>
    <x v="1"/>
    <s v="05-06"/>
    <x v="2"/>
    <n v="641"/>
    <n v="19"/>
    <n v="9"/>
    <n v="3"/>
    <n v="666"/>
    <n v="4.2042042042042045E-2"/>
    <n v="2.8528528528528527E-2"/>
    <n v="1.3513513513513514E-2"/>
  </r>
  <r>
    <x v="5"/>
    <s v="0621-01-000"/>
    <x v="34"/>
    <x v="1"/>
    <s v="05-06"/>
    <x v="3"/>
    <n v="320"/>
    <n v="9"/>
    <n v="4"/>
    <m/>
    <n v="333"/>
    <n v="3.903903903903904E-2"/>
    <n v="2.7027027027027029E-2"/>
    <n v="1.2012012012012012E-2"/>
  </r>
  <r>
    <x v="5"/>
    <s v="0621-01-000"/>
    <x v="34"/>
    <x v="1"/>
    <s v="05-06"/>
    <x v="4"/>
    <n v="8452"/>
    <n v="275"/>
    <n v="96"/>
    <n v="72"/>
    <n v="8751"/>
    <n v="4.2395154839446919E-2"/>
    <n v="3.1424980002285455E-2"/>
    <n v="1.0970174837161468E-2"/>
  </r>
  <r>
    <x v="6"/>
    <s v="0621-01-000"/>
    <x v="34"/>
    <x v="1"/>
    <s v="06-07"/>
    <x v="0"/>
    <n v="113"/>
    <m/>
    <m/>
    <m/>
    <n v="113"/>
    <n v="0"/>
    <n v="0"/>
    <n v="0"/>
  </r>
  <r>
    <x v="6"/>
    <s v="0621-01-000"/>
    <x v="34"/>
    <x v="1"/>
    <s v="06-07"/>
    <x v="1"/>
    <n v="965"/>
    <n v="26"/>
    <n v="6"/>
    <n v="5"/>
    <n v="992"/>
    <n v="3.2258064516129031E-2"/>
    <n v="2.620967741935484E-2"/>
    <n v="6.0483870967741934E-3"/>
  </r>
  <r>
    <x v="6"/>
    <s v="0621-01-000"/>
    <x v="34"/>
    <x v="1"/>
    <s v="06-07"/>
    <x v="2"/>
    <n v="704"/>
    <n v="28"/>
    <n v="9"/>
    <m/>
    <n v="741"/>
    <n v="4.9932523616734142E-2"/>
    <n v="3.7786774628879895E-2"/>
    <n v="1.2145748987854251E-2"/>
  </r>
  <r>
    <x v="6"/>
    <s v="0621-01-000"/>
    <x v="34"/>
    <x v="1"/>
    <s v="06-07"/>
    <x v="3"/>
    <n v="366"/>
    <n v="21"/>
    <n v="3"/>
    <m/>
    <n v="390"/>
    <n v="6.1538461538461542E-2"/>
    <n v="5.3846153846153849E-2"/>
    <n v="7.6923076923076927E-3"/>
  </r>
  <r>
    <x v="6"/>
    <s v="0621-01-000"/>
    <x v="34"/>
    <x v="1"/>
    <s v="06-07"/>
    <x v="4"/>
    <n v="8201"/>
    <n v="282"/>
    <n v="86"/>
    <n v="79"/>
    <n v="8490"/>
    <n v="4.3345111896348647E-2"/>
    <n v="3.3215547703180213E-2"/>
    <n v="1.0129564193168433E-2"/>
  </r>
  <r>
    <x v="7"/>
    <s v="0621-01-000"/>
    <x v="34"/>
    <x v="1"/>
    <s v="07-08"/>
    <x v="0"/>
    <n v="102"/>
    <m/>
    <m/>
    <m/>
    <n v="102"/>
    <n v="0"/>
    <n v="0"/>
    <n v="0"/>
  </r>
  <r>
    <x v="7"/>
    <s v="0621-01-000"/>
    <x v="34"/>
    <x v="1"/>
    <s v="07-08"/>
    <x v="1"/>
    <n v="1015"/>
    <n v="27"/>
    <n v="14"/>
    <n v="4"/>
    <n v="1052"/>
    <n v="3.8973384030418251E-2"/>
    <n v="2.5665399239543727E-2"/>
    <n v="1.3307984790874524E-2"/>
  </r>
  <r>
    <x v="7"/>
    <s v="0621-01-000"/>
    <x v="34"/>
    <x v="1"/>
    <s v="07-08"/>
    <x v="2"/>
    <n v="719"/>
    <n v="38"/>
    <n v="9"/>
    <m/>
    <n v="766"/>
    <n v="6.1357702349869453E-2"/>
    <n v="4.960835509138381E-2"/>
    <n v="1.1749347258485639E-2"/>
  </r>
  <r>
    <x v="7"/>
    <s v="0621-01-000"/>
    <x v="34"/>
    <x v="1"/>
    <s v="07-08"/>
    <x v="3"/>
    <n v="375"/>
    <n v="22"/>
    <n v="3"/>
    <m/>
    <n v="400"/>
    <n v="6.25E-2"/>
    <n v="5.5E-2"/>
    <n v="7.4999999999999997E-3"/>
  </r>
  <r>
    <x v="7"/>
    <s v="0621-01-000"/>
    <x v="34"/>
    <x v="1"/>
    <s v="07-08"/>
    <x v="4"/>
    <n v="7925"/>
    <n v="286"/>
    <n v="92"/>
    <n v="87"/>
    <n v="8216"/>
    <n v="4.6007789678675755E-2"/>
    <n v="3.4810126582278479E-2"/>
    <n v="1.1197663096397274E-2"/>
  </r>
  <r>
    <x v="8"/>
    <s v="0621-01-000"/>
    <x v="34"/>
    <x v="1"/>
    <s v="08-09"/>
    <x v="0"/>
    <n v="89"/>
    <m/>
    <m/>
    <m/>
    <n v="89"/>
    <n v="0"/>
    <n v="0"/>
    <n v="0"/>
  </r>
  <r>
    <x v="8"/>
    <s v="0621-01-000"/>
    <x v="34"/>
    <x v="1"/>
    <s v="08-09"/>
    <x v="1"/>
    <n v="1028"/>
    <n v="27"/>
    <n v="26"/>
    <n v="4"/>
    <n v="1077"/>
    <n v="4.9210770659238623E-2"/>
    <n v="2.5069637883008356E-2"/>
    <n v="2.414113277623027E-2"/>
  </r>
  <r>
    <x v="8"/>
    <s v="0621-01-000"/>
    <x v="34"/>
    <x v="1"/>
    <s v="08-09"/>
    <x v="2"/>
    <n v="787"/>
    <n v="43"/>
    <n v="20"/>
    <m/>
    <n v="850"/>
    <n v="7.4117647058823524E-2"/>
    <n v="5.0588235294117649E-2"/>
    <n v="2.3529411764705882E-2"/>
  </r>
  <r>
    <x v="8"/>
    <s v="0621-01-000"/>
    <x v="34"/>
    <x v="1"/>
    <s v="08-09"/>
    <x v="3"/>
    <n v="432"/>
    <n v="25"/>
    <n v="5"/>
    <m/>
    <n v="462"/>
    <n v="6.4935064935064929E-2"/>
    <n v="5.4112554112554112E-2"/>
    <n v="1.0822510822510822E-2"/>
  </r>
  <r>
    <x v="8"/>
    <s v="0621-01-000"/>
    <x v="34"/>
    <x v="1"/>
    <s v="08-09"/>
    <x v="4"/>
    <n v="7735"/>
    <n v="290"/>
    <n v="119"/>
    <n v="82"/>
    <n v="8062"/>
    <n v="5.0731828330439099E-2"/>
    <n v="3.5971223021582732E-2"/>
    <n v="1.4760605308856364E-2"/>
  </r>
  <r>
    <x v="9"/>
    <s v="0621-01-000"/>
    <x v="34"/>
    <x v="1"/>
    <s v="09-10"/>
    <x v="0"/>
    <n v="85"/>
    <m/>
    <m/>
    <m/>
    <n v="85"/>
    <n v="0"/>
    <n v="0"/>
    <n v="0"/>
  </r>
  <r>
    <x v="9"/>
    <s v="0621-01-000"/>
    <x v="34"/>
    <x v="1"/>
    <s v="09-10"/>
    <x v="1"/>
    <n v="1036"/>
    <n v="33"/>
    <n v="23"/>
    <n v="7"/>
    <n v="1085"/>
    <n v="5.1612903225806452E-2"/>
    <n v="3.0414746543778803E-2"/>
    <n v="2.1198156682027649E-2"/>
  </r>
  <r>
    <x v="9"/>
    <s v="0621-01-000"/>
    <x v="34"/>
    <x v="1"/>
    <s v="09-10"/>
    <x v="2"/>
    <n v="833"/>
    <n v="34"/>
    <n v="13"/>
    <n v="3"/>
    <n v="877"/>
    <n v="5.3591790193842644E-2"/>
    <n v="3.8768529076396809E-2"/>
    <n v="1.4823261117445839E-2"/>
  </r>
  <r>
    <x v="9"/>
    <s v="0621-01-000"/>
    <x v="34"/>
    <x v="1"/>
    <s v="09-10"/>
    <x v="3"/>
    <n v="497"/>
    <n v="22"/>
    <n v="3"/>
    <m/>
    <n v="522"/>
    <n v="4.7892720306513412E-2"/>
    <n v="4.2145593869731802E-2"/>
    <n v="5.7471264367816091E-3"/>
  </r>
  <r>
    <x v="9"/>
    <s v="0621-01-000"/>
    <x v="34"/>
    <x v="1"/>
    <s v="09-10"/>
    <x v="4"/>
    <n v="7581"/>
    <n v="305"/>
    <n v="141"/>
    <n v="110"/>
    <n v="7917"/>
    <n v="5.6334470127573574E-2"/>
    <n v="3.8524693697107489E-2"/>
    <n v="1.7809776430466086E-2"/>
  </r>
  <r>
    <x v="10"/>
    <s v="0621-01-000"/>
    <x v="34"/>
    <x v="1"/>
    <s v="10-11"/>
    <x v="0"/>
    <n v="86"/>
    <n v="3"/>
    <m/>
    <n v="3"/>
    <n v="86"/>
    <n v="3.4883720930232558E-2"/>
    <n v="3.4883720930232558E-2"/>
    <n v="0"/>
  </r>
  <r>
    <x v="10"/>
    <s v="0621-01-000"/>
    <x v="34"/>
    <x v="1"/>
    <s v="10-11"/>
    <x v="1"/>
    <n v="1086"/>
    <n v="33"/>
    <n v="30"/>
    <n v="100"/>
    <n v="1049"/>
    <n v="6.0057197330791227E-2"/>
    <n v="3.1458531935176358E-2"/>
    <n v="2.8598665395614873E-2"/>
  </r>
  <r>
    <x v="10"/>
    <s v="0621-01-000"/>
    <x v="34"/>
    <x v="1"/>
    <s v="10-11"/>
    <x v="2"/>
    <n v="915"/>
    <n v="53"/>
    <n v="21"/>
    <n v="55"/>
    <n v="934"/>
    <n v="7.922912205567452E-2"/>
    <n v="5.6745182012847964E-2"/>
    <n v="2.2483940042826552E-2"/>
  </r>
  <r>
    <x v="10"/>
    <s v="0621-01-000"/>
    <x v="34"/>
    <x v="1"/>
    <s v="10-11"/>
    <x v="3"/>
    <n v="543"/>
    <n v="16"/>
    <n v="3"/>
    <n v="14"/>
    <n v="548"/>
    <n v="3.4671532846715328E-2"/>
    <n v="2.9197080291970802E-2"/>
    <n v="5.4744525547445258E-3"/>
  </r>
  <r>
    <x v="10"/>
    <s v="0621-01-000"/>
    <x v="34"/>
    <x v="1"/>
    <s v="10-11"/>
    <x v="4"/>
    <n v="7460"/>
    <n v="315"/>
    <n v="139"/>
    <n v="529"/>
    <n v="7385"/>
    <n v="6.1475964793500336E-2"/>
    <n v="4.2654028436018961E-2"/>
    <n v="1.8821936357481382E-2"/>
  </r>
  <r>
    <x v="11"/>
    <s v="0621-01-000"/>
    <x v="34"/>
    <x v="1"/>
    <s v="11-12"/>
    <x v="0"/>
    <n v="102"/>
    <n v="7"/>
    <m/>
    <n v="3"/>
    <n v="106"/>
    <n v="6.6037735849056603E-2"/>
    <n v="6.6037735849056603E-2"/>
    <n v="0"/>
  </r>
  <r>
    <x v="11"/>
    <s v="0621-01-000"/>
    <x v="34"/>
    <x v="1"/>
    <s v="11-12"/>
    <x v="1"/>
    <n v="1154"/>
    <n v="45"/>
    <n v="24"/>
    <n v="110"/>
    <n v="1113"/>
    <n v="6.1994609164420483E-2"/>
    <n v="4.0431266846361183E-2"/>
    <n v="2.15633423180593E-2"/>
  </r>
  <r>
    <x v="11"/>
    <s v="0621-01-000"/>
    <x v="34"/>
    <x v="1"/>
    <s v="11-12"/>
    <x v="2"/>
    <n v="984"/>
    <n v="50"/>
    <n v="27"/>
    <n v="66"/>
    <n v="995"/>
    <n v="7.7386934673366839E-2"/>
    <n v="5.0251256281407038E-2"/>
    <n v="2.7135678391959798E-2"/>
  </r>
  <r>
    <x v="11"/>
    <s v="0621-01-000"/>
    <x v="34"/>
    <x v="1"/>
    <s v="11-12"/>
    <x v="3"/>
    <n v="602"/>
    <n v="26"/>
    <n v="6"/>
    <n v="27"/>
    <n v="607"/>
    <n v="5.2718286655683691E-2"/>
    <n v="4.2833607907743002E-2"/>
    <n v="9.8846787479406912E-3"/>
  </r>
  <r>
    <x v="11"/>
    <s v="0621-01-000"/>
    <x v="34"/>
    <x v="1"/>
    <s v="11-12"/>
    <x v="4"/>
    <n v="7392"/>
    <n v="292"/>
    <n v="140"/>
    <n v="569"/>
    <n v="7255"/>
    <n v="5.9545141281874568E-2"/>
    <n v="4.0248104755341144E-2"/>
    <n v="1.9297036526533425E-2"/>
  </r>
  <r>
    <x v="12"/>
    <s v="0621-01-000"/>
    <x v="34"/>
    <x v="1"/>
    <s v="12-13"/>
    <x v="0"/>
    <n v="98"/>
    <m/>
    <m/>
    <n v="7"/>
    <n v="91"/>
    <n v="0"/>
    <n v="0"/>
    <n v="0"/>
  </r>
  <r>
    <x v="12"/>
    <s v="0621-01-000"/>
    <x v="34"/>
    <x v="1"/>
    <s v="12-13"/>
    <x v="1"/>
    <n v="1236"/>
    <n v="51"/>
    <n v="22"/>
    <n v="123"/>
    <n v="1186"/>
    <n v="6.1551433389544691E-2"/>
    <n v="4.3001686340640811E-2"/>
    <n v="1.8549747048903879E-2"/>
  </r>
  <r>
    <x v="12"/>
    <s v="0621-01-000"/>
    <x v="34"/>
    <x v="1"/>
    <s v="12-13"/>
    <x v="2"/>
    <n v="1038"/>
    <n v="43"/>
    <n v="20"/>
    <n v="104"/>
    <n v="997"/>
    <n v="6.318956870611836E-2"/>
    <n v="4.3129388164493479E-2"/>
    <n v="2.0060180541624874E-2"/>
  </r>
  <r>
    <x v="12"/>
    <s v="0621-01-000"/>
    <x v="34"/>
    <x v="1"/>
    <s v="12-13"/>
    <x v="3"/>
    <n v="673"/>
    <n v="25"/>
    <m/>
    <n v="29"/>
    <n v="669"/>
    <n v="3.7369207772795218E-2"/>
    <n v="3.7369207772795218E-2"/>
    <n v="0"/>
  </r>
  <r>
    <x v="12"/>
    <s v="0621-01-000"/>
    <x v="34"/>
    <x v="1"/>
    <s v="12-13"/>
    <x v="4"/>
    <n v="7435"/>
    <n v="294"/>
    <n v="135"/>
    <n v="716"/>
    <n v="7148"/>
    <n v="6.0016787912702853E-2"/>
    <n v="4.1130386121992164E-2"/>
    <n v="1.8886401790710688E-2"/>
  </r>
  <r>
    <x v="13"/>
    <s v="0621-01-000"/>
    <x v="34"/>
    <x v="1"/>
    <s v="13-14"/>
    <x v="0"/>
    <n v="106"/>
    <m/>
    <m/>
    <n v="11"/>
    <n v="95"/>
    <n v="0"/>
    <n v="0"/>
    <n v="0"/>
  </r>
  <r>
    <x v="13"/>
    <s v="0621-01-000"/>
    <x v="34"/>
    <x v="1"/>
    <s v="13-14"/>
    <x v="1"/>
    <n v="1322"/>
    <n v="44"/>
    <n v="36"/>
    <n v="136"/>
    <n v="1266"/>
    <n v="6.3191153238546599E-2"/>
    <n v="3.4755134281200632E-2"/>
    <n v="2.843601895734597E-2"/>
  </r>
  <r>
    <x v="13"/>
    <s v="0621-01-000"/>
    <x v="34"/>
    <x v="1"/>
    <s v="13-14"/>
    <x v="2"/>
    <n v="1137"/>
    <n v="56"/>
    <n v="31"/>
    <n v="116"/>
    <n v="1108"/>
    <n v="7.8519855595667876E-2"/>
    <n v="5.0541516245487361E-2"/>
    <n v="2.7978339350180504E-2"/>
  </r>
  <r>
    <x v="13"/>
    <s v="0621-01-000"/>
    <x v="34"/>
    <x v="1"/>
    <s v="13-14"/>
    <x v="3"/>
    <n v="770"/>
    <n v="53"/>
    <n v="3"/>
    <n v="40"/>
    <n v="786"/>
    <n v="7.124681933842239E-2"/>
    <n v="6.7430025445292627E-2"/>
    <n v="3.8167938931297708E-3"/>
  </r>
  <r>
    <x v="13"/>
    <s v="0621-01-000"/>
    <x v="34"/>
    <x v="1"/>
    <s v="13-14"/>
    <x v="4"/>
    <n v="7399"/>
    <n v="303"/>
    <n v="122"/>
    <n v="727"/>
    <n v="7097"/>
    <n v="5.988445822178385E-2"/>
    <n v="4.2694096096942372E-2"/>
    <n v="1.7190362124841482E-2"/>
  </r>
  <r>
    <x v="14"/>
    <s v="0621-01-000"/>
    <x v="34"/>
    <x v="1"/>
    <s v="14-15"/>
    <x v="0"/>
    <n v="101"/>
    <m/>
    <m/>
    <n v="9"/>
    <n v="92"/>
    <n v="0"/>
    <n v="0"/>
    <n v="0"/>
  </r>
  <r>
    <x v="14"/>
    <s v="0621-01-000"/>
    <x v="34"/>
    <x v="1"/>
    <s v="14-15"/>
    <x v="1"/>
    <n v="1392"/>
    <n v="31"/>
    <n v="41"/>
    <n v="167"/>
    <n v="1297"/>
    <n v="5.5512721665381647E-2"/>
    <n v="2.3901310717039322E-2"/>
    <n v="3.1611410948342328E-2"/>
  </r>
  <r>
    <x v="14"/>
    <s v="0621-01-000"/>
    <x v="34"/>
    <x v="1"/>
    <s v="14-15"/>
    <x v="2"/>
    <n v="1232"/>
    <n v="46"/>
    <n v="27"/>
    <n v="158"/>
    <n v="1147"/>
    <n v="6.3644289450741062E-2"/>
    <n v="4.0104620749782043E-2"/>
    <n v="2.3539668700959023E-2"/>
  </r>
  <r>
    <x v="14"/>
    <s v="0621-01-000"/>
    <x v="34"/>
    <x v="1"/>
    <s v="14-15"/>
    <x v="3"/>
    <n v="843"/>
    <n v="50"/>
    <m/>
    <n v="48"/>
    <n v="845"/>
    <n v="5.9171597633136092E-2"/>
    <n v="5.9171597633136092E-2"/>
    <n v="0"/>
  </r>
  <r>
    <x v="14"/>
    <s v="0621-01-000"/>
    <x v="34"/>
    <x v="1"/>
    <s v="14-15"/>
    <x v="4"/>
    <n v="7443"/>
    <n v="288"/>
    <n v="117"/>
    <n v="775"/>
    <n v="7073"/>
    <n v="5.7260002827654463E-2"/>
    <n v="4.0718224232998729E-2"/>
    <n v="1.6541778594655734E-2"/>
  </r>
  <r>
    <x v="15"/>
    <s v="0621-01-000"/>
    <x v="34"/>
    <x v="1"/>
    <s v="15-16"/>
    <x v="0"/>
    <n v="121"/>
    <m/>
    <m/>
    <n v="10"/>
    <n v="111"/>
    <n v="0"/>
    <n v="0"/>
    <n v="0"/>
  </r>
  <r>
    <x v="15"/>
    <s v="0621-01-000"/>
    <x v="34"/>
    <x v="1"/>
    <s v="15-16"/>
    <x v="1"/>
    <n v="1430"/>
    <n v="30"/>
    <n v="59"/>
    <n v="172"/>
    <n v="1347"/>
    <n v="6.6072754268745357E-2"/>
    <n v="2.2271714922048998E-2"/>
    <n v="4.3801039346696359E-2"/>
  </r>
  <r>
    <x v="15"/>
    <s v="0621-01-000"/>
    <x v="34"/>
    <x v="1"/>
    <s v="15-16"/>
    <x v="2"/>
    <n v="1386"/>
    <n v="62"/>
    <n v="15"/>
    <n v="217"/>
    <n v="1246"/>
    <n v="6.1797752808988762E-2"/>
    <n v="4.9759229534510431E-2"/>
    <n v="1.2038523274478331E-2"/>
  </r>
  <r>
    <x v="15"/>
    <s v="0621-01-000"/>
    <x v="34"/>
    <x v="1"/>
    <s v="15-16"/>
    <x v="3"/>
    <n v="939"/>
    <n v="53"/>
    <n v="3"/>
    <n v="68"/>
    <n v="927"/>
    <n v="6.0409924487594392E-2"/>
    <n v="5.7173678532901832E-2"/>
    <n v="3.2362459546925568E-3"/>
  </r>
  <r>
    <x v="15"/>
    <s v="0621-01-000"/>
    <x v="34"/>
    <x v="1"/>
    <s v="15-16"/>
    <x v="4"/>
    <n v="7525"/>
    <n v="275"/>
    <n v="118"/>
    <n v="814"/>
    <n v="7104"/>
    <n v="5.5320945945945943E-2"/>
    <n v="3.8710585585585586E-2"/>
    <n v="1.6610360360360361E-2"/>
  </r>
  <r>
    <x v="16"/>
    <s v="0621-01-000"/>
    <x v="34"/>
    <x v="1"/>
    <s v="16-17"/>
    <x v="0"/>
    <n v="150"/>
    <m/>
    <m/>
    <n v="8"/>
    <n v="142"/>
    <n v="0"/>
    <n v="0"/>
    <n v="0"/>
  </r>
  <r>
    <x v="16"/>
    <s v="0621-01-000"/>
    <x v="34"/>
    <x v="1"/>
    <s v="16-17"/>
    <x v="1"/>
    <n v="1495"/>
    <n v="36"/>
    <n v="58"/>
    <n v="149"/>
    <n v="1440"/>
    <n v="6.5277777777777782E-2"/>
    <n v="2.5000000000000001E-2"/>
    <n v="4.027777777777778E-2"/>
  </r>
  <r>
    <x v="16"/>
    <s v="0621-01-000"/>
    <x v="34"/>
    <x v="1"/>
    <s v="16-17"/>
    <x v="2"/>
    <n v="1468"/>
    <n v="60"/>
    <n v="27"/>
    <n v="213"/>
    <n v="1342"/>
    <n v="6.4828614008941882E-2"/>
    <n v="4.4709388971684055E-2"/>
    <n v="2.0119225037257823E-2"/>
  </r>
  <r>
    <x v="16"/>
    <s v="0621-01-000"/>
    <x v="34"/>
    <x v="1"/>
    <s v="16-17"/>
    <x v="3"/>
    <n v="957"/>
    <n v="57"/>
    <m/>
    <n v="56"/>
    <n v="958"/>
    <n v="5.9498956158663886E-2"/>
    <n v="5.9498956158663886E-2"/>
    <n v="0"/>
  </r>
  <r>
    <x v="16"/>
    <s v="0621-01-000"/>
    <x v="34"/>
    <x v="1"/>
    <s v="16-17"/>
    <x v="4"/>
    <n v="7486"/>
    <n v="269"/>
    <n v="111"/>
    <n v="728"/>
    <n v="7138"/>
    <n v="5.3236200616419163E-2"/>
    <n v="3.7685626225833567E-2"/>
    <n v="1.5550574390585598E-2"/>
  </r>
  <r>
    <x v="17"/>
    <s v="0621-01-000"/>
    <x v="34"/>
    <x v="1"/>
    <s v="99-00"/>
    <x v="0"/>
    <n v="123"/>
    <n v="4"/>
    <m/>
    <m/>
    <n v="127"/>
    <n v="3.1496062992125984E-2"/>
    <n v="3.1496062992125984E-2"/>
    <n v="0"/>
  </r>
  <r>
    <x v="17"/>
    <s v="0621-01-000"/>
    <x v="34"/>
    <x v="1"/>
    <s v="99-00"/>
    <x v="1"/>
    <n v="682"/>
    <n v="23"/>
    <m/>
    <n v="4"/>
    <n v="701"/>
    <n v="3.2810271041369472E-2"/>
    <n v="3.2810271041369472E-2"/>
    <n v="0"/>
  </r>
  <r>
    <x v="17"/>
    <s v="0621-01-000"/>
    <x v="34"/>
    <x v="1"/>
    <s v="99-00"/>
    <x v="2"/>
    <n v="384"/>
    <n v="6"/>
    <m/>
    <m/>
    <n v="390"/>
    <n v="1.5384615384615385E-2"/>
    <n v="1.5384615384615385E-2"/>
    <n v="0"/>
  </r>
  <r>
    <x v="17"/>
    <s v="0621-01-000"/>
    <x v="34"/>
    <x v="1"/>
    <s v="99-00"/>
    <x v="3"/>
    <n v="212"/>
    <m/>
    <m/>
    <m/>
    <n v="212"/>
    <n v="0"/>
    <n v="0"/>
    <n v="0"/>
  </r>
  <r>
    <x v="17"/>
    <s v="0621-01-000"/>
    <x v="34"/>
    <x v="1"/>
    <s v="99-00"/>
    <x v="4"/>
    <n v="10606"/>
    <n v="175"/>
    <n v="12"/>
    <n v="133"/>
    <n v="10660"/>
    <n v="1.7542213883677299E-2"/>
    <n v="1.6416510318949345E-2"/>
    <n v="1.125703564727955E-3"/>
  </r>
  <r>
    <x v="0"/>
    <s v="0622-01-000"/>
    <x v="35"/>
    <x v="1"/>
    <s v="00-01"/>
    <x v="0"/>
    <n v="114"/>
    <m/>
    <m/>
    <m/>
    <n v="114"/>
    <n v="0"/>
    <n v="0"/>
    <n v="0"/>
  </r>
  <r>
    <x v="0"/>
    <s v="0622-01-000"/>
    <x v="35"/>
    <x v="1"/>
    <s v="00-01"/>
    <x v="1"/>
    <n v="623"/>
    <n v="22"/>
    <m/>
    <m/>
    <n v="645"/>
    <n v="3.4108527131782945E-2"/>
    <n v="3.4108527131782945E-2"/>
    <n v="0"/>
  </r>
  <r>
    <x v="0"/>
    <s v="0622-01-000"/>
    <x v="35"/>
    <x v="1"/>
    <s v="00-01"/>
    <x v="2"/>
    <n v="556"/>
    <n v="19"/>
    <n v="6"/>
    <m/>
    <n v="581"/>
    <n v="4.3029259896729774E-2"/>
    <n v="3.2702237521514632E-2"/>
    <n v="1.0327022375215147E-2"/>
  </r>
  <r>
    <x v="0"/>
    <s v="0622-01-000"/>
    <x v="35"/>
    <x v="1"/>
    <s v="00-01"/>
    <x v="3"/>
    <n v="303"/>
    <n v="8"/>
    <m/>
    <m/>
    <n v="311"/>
    <n v="2.5723472668810289E-2"/>
    <n v="2.5723472668810289E-2"/>
    <n v="0"/>
  </r>
  <r>
    <x v="0"/>
    <s v="0622-01-000"/>
    <x v="35"/>
    <x v="1"/>
    <s v="00-01"/>
    <x v="4"/>
    <n v="9958"/>
    <n v="105"/>
    <n v="29"/>
    <n v="22"/>
    <n v="10070"/>
    <n v="1.3306852035749751E-2"/>
    <n v="1.0427010923535254E-2"/>
    <n v="2.8798411122144987E-3"/>
  </r>
  <r>
    <x v="1"/>
    <s v="0622-01-000"/>
    <x v="35"/>
    <x v="1"/>
    <s v="01-02"/>
    <x v="0"/>
    <n v="129"/>
    <m/>
    <m/>
    <m/>
    <n v="129"/>
    <n v="0"/>
    <n v="0"/>
    <n v="0"/>
  </r>
  <r>
    <x v="1"/>
    <s v="0622-01-000"/>
    <x v="35"/>
    <x v="1"/>
    <s v="01-02"/>
    <x v="1"/>
    <n v="744"/>
    <n v="19"/>
    <n v="6"/>
    <m/>
    <n v="769"/>
    <n v="3.2509752925877766E-2"/>
    <n v="2.47074122236671E-2"/>
    <n v="7.8023407022106634E-3"/>
  </r>
  <r>
    <x v="1"/>
    <s v="0622-01-000"/>
    <x v="35"/>
    <x v="1"/>
    <s v="01-02"/>
    <x v="2"/>
    <n v="665"/>
    <n v="44"/>
    <n v="6"/>
    <m/>
    <n v="715"/>
    <n v="6.9930069930069935E-2"/>
    <n v="6.1538461538461542E-2"/>
    <n v="8.3916083916083916E-3"/>
  </r>
  <r>
    <x v="1"/>
    <s v="0622-01-000"/>
    <x v="35"/>
    <x v="1"/>
    <s v="01-02"/>
    <x v="3"/>
    <n v="342"/>
    <n v="13"/>
    <n v="3"/>
    <m/>
    <n v="358"/>
    <n v="4.4692737430167599E-2"/>
    <n v="3.6312849162011177E-2"/>
    <n v="8.3798882681564244E-3"/>
  </r>
  <r>
    <x v="1"/>
    <s v="0622-01-000"/>
    <x v="35"/>
    <x v="1"/>
    <s v="01-02"/>
    <x v="4"/>
    <n v="9654"/>
    <n v="116"/>
    <n v="35"/>
    <n v="17"/>
    <n v="9788"/>
    <n v="1.5427053534940744E-2"/>
    <n v="1.1851246424192888E-2"/>
    <n v="3.5758071107478543E-3"/>
  </r>
  <r>
    <x v="2"/>
    <s v="0622-01-000"/>
    <x v="35"/>
    <x v="1"/>
    <s v="02-03"/>
    <x v="0"/>
    <n v="148"/>
    <m/>
    <m/>
    <m/>
    <n v="148"/>
    <n v="0"/>
    <n v="0"/>
    <n v="0"/>
  </r>
  <r>
    <x v="2"/>
    <s v="0622-01-000"/>
    <x v="35"/>
    <x v="1"/>
    <s v="02-03"/>
    <x v="1"/>
    <n v="836"/>
    <n v="25"/>
    <n v="12"/>
    <n v="3"/>
    <n v="870"/>
    <n v="4.2528735632183907E-2"/>
    <n v="2.8735632183908046E-2"/>
    <n v="1.3793103448275862E-2"/>
  </r>
  <r>
    <x v="2"/>
    <s v="0622-01-000"/>
    <x v="35"/>
    <x v="1"/>
    <s v="02-03"/>
    <x v="2"/>
    <n v="786"/>
    <n v="44"/>
    <n v="19"/>
    <m/>
    <n v="849"/>
    <n v="7.4204946996466431E-2"/>
    <n v="5.1825677267373381E-2"/>
    <n v="2.237926972909305E-2"/>
  </r>
  <r>
    <x v="2"/>
    <s v="0622-01-000"/>
    <x v="35"/>
    <x v="1"/>
    <s v="02-03"/>
    <x v="3"/>
    <n v="386"/>
    <n v="15"/>
    <n v="6"/>
    <n v="5"/>
    <n v="402"/>
    <n v="5.2238805970149252E-2"/>
    <n v="3.7313432835820892E-2"/>
    <n v="1.4925373134328358E-2"/>
  </r>
  <r>
    <x v="2"/>
    <s v="0622-01-000"/>
    <x v="35"/>
    <x v="1"/>
    <s v="02-03"/>
    <x v="4"/>
    <n v="9302"/>
    <n v="111"/>
    <n v="50"/>
    <n v="101"/>
    <n v="9362"/>
    <n v="1.7197180089724418E-2"/>
    <n v="1.1856440931424909E-2"/>
    <n v="5.3407391582995086E-3"/>
  </r>
  <r>
    <x v="3"/>
    <s v="0622-01-000"/>
    <x v="35"/>
    <x v="1"/>
    <s v="03-04"/>
    <x v="0"/>
    <n v="133"/>
    <m/>
    <m/>
    <m/>
    <n v="133"/>
    <n v="0"/>
    <n v="0"/>
    <n v="0"/>
  </r>
  <r>
    <x v="3"/>
    <s v="0622-01-000"/>
    <x v="35"/>
    <x v="1"/>
    <s v="03-04"/>
    <x v="1"/>
    <n v="929"/>
    <n v="24"/>
    <n v="17"/>
    <n v="3"/>
    <n v="967"/>
    <n v="4.2399172699069287E-2"/>
    <n v="2.481902792140641E-2"/>
    <n v="1.7580144777662874E-2"/>
  </r>
  <r>
    <x v="3"/>
    <s v="0622-01-000"/>
    <x v="35"/>
    <x v="1"/>
    <s v="03-04"/>
    <x v="2"/>
    <n v="921"/>
    <n v="42"/>
    <n v="28"/>
    <m/>
    <n v="991"/>
    <n v="7.0635721493440967E-2"/>
    <n v="4.238143289606458E-2"/>
    <n v="2.8254288597376387E-2"/>
  </r>
  <r>
    <x v="3"/>
    <s v="0622-01-000"/>
    <x v="35"/>
    <x v="1"/>
    <s v="03-04"/>
    <x v="3"/>
    <n v="439"/>
    <n v="17"/>
    <n v="3"/>
    <n v="4"/>
    <n v="455"/>
    <n v="4.3956043956043959E-2"/>
    <n v="3.7362637362637362E-2"/>
    <n v="6.5934065934065934E-3"/>
  </r>
  <r>
    <x v="3"/>
    <s v="0622-01-000"/>
    <x v="35"/>
    <x v="1"/>
    <s v="03-04"/>
    <x v="4"/>
    <n v="8943"/>
    <n v="104"/>
    <n v="84"/>
    <n v="69"/>
    <n v="9062"/>
    <n v="2.0745972191569189E-2"/>
    <n v="1.1476495254910615E-2"/>
    <n v="9.2694769366585741E-3"/>
  </r>
  <r>
    <x v="4"/>
    <s v="0622-01-000"/>
    <x v="35"/>
    <x v="1"/>
    <s v="04-05"/>
    <x v="0"/>
    <n v="143"/>
    <m/>
    <m/>
    <m/>
    <n v="143"/>
    <n v="0"/>
    <n v="0"/>
    <n v="0"/>
  </r>
  <r>
    <x v="4"/>
    <s v="0622-01-000"/>
    <x v="35"/>
    <x v="1"/>
    <s v="04-05"/>
    <x v="1"/>
    <n v="1119"/>
    <n v="38"/>
    <n v="28"/>
    <n v="5"/>
    <n v="1180"/>
    <n v="5.5932203389830508E-2"/>
    <n v="3.2203389830508473E-2"/>
    <n v="2.3728813559322035E-2"/>
  </r>
  <r>
    <x v="4"/>
    <s v="0622-01-000"/>
    <x v="35"/>
    <x v="1"/>
    <s v="04-05"/>
    <x v="2"/>
    <n v="998"/>
    <n v="58"/>
    <n v="25"/>
    <m/>
    <n v="1081"/>
    <n v="7.6780758556891773E-2"/>
    <n v="5.3654024051803882E-2"/>
    <n v="2.3126734505087881E-2"/>
  </r>
  <r>
    <x v="4"/>
    <s v="0622-01-000"/>
    <x v="35"/>
    <x v="1"/>
    <s v="04-05"/>
    <x v="3"/>
    <n v="504"/>
    <n v="16"/>
    <m/>
    <n v="6"/>
    <n v="514"/>
    <n v="3.1128404669260701E-2"/>
    <n v="3.1128404669260701E-2"/>
    <n v="0"/>
  </r>
  <r>
    <x v="4"/>
    <s v="0622-01-000"/>
    <x v="35"/>
    <x v="1"/>
    <s v="04-05"/>
    <x v="4"/>
    <n v="8463"/>
    <n v="136"/>
    <n v="90"/>
    <n v="92"/>
    <n v="8597"/>
    <n v="2.6288240083750147E-2"/>
    <n v="1.5819471908805397E-2"/>
    <n v="1.0468768174944748E-2"/>
  </r>
  <r>
    <x v="5"/>
    <s v="0622-01-000"/>
    <x v="35"/>
    <x v="1"/>
    <s v="05-06"/>
    <x v="0"/>
    <n v="139"/>
    <m/>
    <m/>
    <m/>
    <n v="139"/>
    <n v="0"/>
    <n v="0"/>
    <n v="0"/>
  </r>
  <r>
    <x v="5"/>
    <s v="0622-01-000"/>
    <x v="35"/>
    <x v="1"/>
    <s v="05-06"/>
    <x v="1"/>
    <n v="1255"/>
    <n v="9"/>
    <n v="13"/>
    <m/>
    <n v="1277"/>
    <n v="1.7227877838684416E-2"/>
    <n v="7.0477682067345343E-3"/>
    <n v="1.0180109631949883E-2"/>
  </r>
  <r>
    <x v="5"/>
    <s v="0622-01-000"/>
    <x v="35"/>
    <x v="1"/>
    <s v="05-06"/>
    <x v="2"/>
    <n v="1014"/>
    <n v="12"/>
    <n v="20"/>
    <m/>
    <n v="1046"/>
    <n v="3.0592734225621414E-2"/>
    <n v="1.1472275334608031E-2"/>
    <n v="1.9120458891013385E-2"/>
  </r>
  <r>
    <x v="5"/>
    <s v="0622-01-000"/>
    <x v="35"/>
    <x v="1"/>
    <s v="05-06"/>
    <x v="3"/>
    <n v="563"/>
    <n v="7"/>
    <m/>
    <n v="7"/>
    <n v="563"/>
    <n v="1.2433392539964476E-2"/>
    <n v="1.2433392539964476E-2"/>
    <n v="0"/>
  </r>
  <r>
    <x v="5"/>
    <s v="0622-01-000"/>
    <x v="35"/>
    <x v="1"/>
    <s v="05-06"/>
    <x v="4"/>
    <n v="8137"/>
    <n v="117"/>
    <n v="103"/>
    <n v="72"/>
    <n v="8285"/>
    <n v="2.6554013277006638E-2"/>
    <n v="1.412190706095353E-2"/>
    <n v="1.2432106216053108E-2"/>
  </r>
  <r>
    <x v="6"/>
    <s v="0622-01-000"/>
    <x v="35"/>
    <x v="1"/>
    <s v="06-07"/>
    <x v="0"/>
    <n v="146"/>
    <n v="3"/>
    <m/>
    <m/>
    <n v="149"/>
    <n v="2.0134228187919462E-2"/>
    <n v="2.0134228187919462E-2"/>
    <n v="0"/>
  </r>
  <r>
    <x v="6"/>
    <s v="0622-01-000"/>
    <x v="35"/>
    <x v="1"/>
    <s v="06-07"/>
    <x v="1"/>
    <n v="1409"/>
    <n v="40"/>
    <n v="40"/>
    <n v="6"/>
    <n v="1483"/>
    <n v="5.3944706675657449E-2"/>
    <n v="2.6972353337828724E-2"/>
    <n v="2.6972353337828724E-2"/>
  </r>
  <r>
    <x v="6"/>
    <s v="0622-01-000"/>
    <x v="35"/>
    <x v="1"/>
    <s v="06-07"/>
    <x v="2"/>
    <n v="1193"/>
    <n v="52"/>
    <n v="31"/>
    <m/>
    <n v="1276"/>
    <n v="6.5047021943573674E-2"/>
    <n v="4.0752351097178681E-2"/>
    <n v="2.4294670846394983E-2"/>
  </r>
  <r>
    <x v="6"/>
    <s v="0622-01-000"/>
    <x v="35"/>
    <x v="1"/>
    <s v="06-07"/>
    <x v="3"/>
    <n v="568"/>
    <n v="14"/>
    <n v="18"/>
    <n v="5"/>
    <n v="595"/>
    <n v="5.378151260504202E-2"/>
    <n v="2.3529411764705882E-2"/>
    <n v="3.0252100840336135E-2"/>
  </r>
  <r>
    <x v="6"/>
    <s v="0622-01-000"/>
    <x v="35"/>
    <x v="1"/>
    <s v="06-07"/>
    <x v="4"/>
    <n v="7844"/>
    <n v="121"/>
    <n v="92"/>
    <n v="66"/>
    <n v="7991"/>
    <n v="2.6654986860217746E-2"/>
    <n v="1.514203478913778E-2"/>
    <n v="1.1512952071079965E-2"/>
  </r>
  <r>
    <x v="7"/>
    <s v="0622-01-000"/>
    <x v="35"/>
    <x v="1"/>
    <s v="07-08"/>
    <x v="0"/>
    <n v="148"/>
    <n v="4"/>
    <m/>
    <m/>
    <n v="152"/>
    <n v="2.6315789473684209E-2"/>
    <n v="2.6315789473684209E-2"/>
    <n v="0"/>
  </r>
  <r>
    <x v="7"/>
    <s v="0622-01-000"/>
    <x v="35"/>
    <x v="1"/>
    <s v="07-08"/>
    <x v="1"/>
    <n v="1451"/>
    <n v="39"/>
    <n v="48"/>
    <n v="6"/>
    <n v="1532"/>
    <n v="5.6788511749347258E-2"/>
    <n v="2.5456919060052218E-2"/>
    <n v="3.1331592689295036E-2"/>
  </r>
  <r>
    <x v="7"/>
    <s v="0622-01-000"/>
    <x v="35"/>
    <x v="1"/>
    <s v="07-08"/>
    <x v="2"/>
    <n v="1228"/>
    <n v="58"/>
    <n v="38"/>
    <m/>
    <n v="1324"/>
    <n v="7.2507552870090641E-2"/>
    <n v="4.3806646525679761E-2"/>
    <n v="2.8700906344410877E-2"/>
  </r>
  <r>
    <x v="7"/>
    <s v="0622-01-000"/>
    <x v="35"/>
    <x v="1"/>
    <s v="07-08"/>
    <x v="3"/>
    <n v="644"/>
    <n v="13"/>
    <n v="12"/>
    <n v="5"/>
    <n v="664"/>
    <n v="3.7650602409638557E-2"/>
    <n v="1.9578313253012049E-2"/>
    <n v="1.8072289156626505E-2"/>
  </r>
  <r>
    <x v="7"/>
    <s v="0622-01-000"/>
    <x v="35"/>
    <x v="1"/>
    <s v="07-08"/>
    <x v="4"/>
    <n v="7433"/>
    <n v="163"/>
    <n v="119"/>
    <n v="47"/>
    <n v="7668"/>
    <n v="3.6776212832550864E-2"/>
    <n v="2.125717266562337E-2"/>
    <n v="1.551904016692749E-2"/>
  </r>
  <r>
    <x v="8"/>
    <s v="0622-01-000"/>
    <x v="35"/>
    <x v="1"/>
    <s v="08-09"/>
    <x v="0"/>
    <n v="159"/>
    <n v="4"/>
    <m/>
    <m/>
    <n v="163"/>
    <n v="2.4539877300613498E-2"/>
    <n v="2.4539877300613498E-2"/>
    <n v="0"/>
  </r>
  <r>
    <x v="8"/>
    <s v="0622-01-000"/>
    <x v="35"/>
    <x v="1"/>
    <s v="08-09"/>
    <x v="1"/>
    <n v="1510"/>
    <n v="41"/>
    <n v="56"/>
    <m/>
    <n v="1607"/>
    <n v="6.0360920970752956E-2"/>
    <n v="2.5513378967019291E-2"/>
    <n v="3.4847542003733668E-2"/>
  </r>
  <r>
    <x v="8"/>
    <s v="0622-01-000"/>
    <x v="35"/>
    <x v="1"/>
    <s v="08-09"/>
    <x v="2"/>
    <n v="1318"/>
    <n v="61"/>
    <n v="29"/>
    <m/>
    <n v="1408"/>
    <n v="6.3920454545454544E-2"/>
    <n v="4.332386363636364E-2"/>
    <n v="2.0596590909090908E-2"/>
  </r>
  <r>
    <x v="8"/>
    <s v="0622-01-000"/>
    <x v="35"/>
    <x v="1"/>
    <s v="08-09"/>
    <x v="3"/>
    <n v="726"/>
    <n v="12"/>
    <n v="10"/>
    <n v="5"/>
    <n v="743"/>
    <n v="2.9609690444145357E-2"/>
    <n v="1.6150740242261104E-2"/>
    <n v="1.3458950201884253E-2"/>
  </r>
  <r>
    <x v="8"/>
    <s v="0622-01-000"/>
    <x v="35"/>
    <x v="1"/>
    <s v="08-09"/>
    <x v="4"/>
    <n v="7173"/>
    <n v="191"/>
    <n v="169"/>
    <n v="32"/>
    <n v="7501"/>
    <n v="4.7993600853219569E-2"/>
    <n v="2.5463271563791495E-2"/>
    <n v="2.2530329289428077E-2"/>
  </r>
  <r>
    <x v="9"/>
    <s v="0622-01-000"/>
    <x v="35"/>
    <x v="1"/>
    <s v="09-10"/>
    <x v="0"/>
    <n v="154"/>
    <n v="4"/>
    <m/>
    <n v="12"/>
    <n v="146"/>
    <n v="2.7397260273972601E-2"/>
    <n v="2.7397260273972601E-2"/>
    <n v="0"/>
  </r>
  <r>
    <x v="9"/>
    <s v="0622-01-000"/>
    <x v="35"/>
    <x v="1"/>
    <s v="09-10"/>
    <x v="1"/>
    <n v="1520"/>
    <n v="115"/>
    <n v="84"/>
    <n v="118"/>
    <n v="1601"/>
    <n v="0.12429731417863835"/>
    <n v="7.1830106183635223E-2"/>
    <n v="5.2467207995003123E-2"/>
  </r>
  <r>
    <x v="9"/>
    <s v="0622-01-000"/>
    <x v="35"/>
    <x v="1"/>
    <s v="09-10"/>
    <x v="2"/>
    <n v="1476"/>
    <n v="138"/>
    <n v="29"/>
    <n v="117"/>
    <n v="1526"/>
    <n v="0.10943643512450851"/>
    <n v="9.0432503276539969E-2"/>
    <n v="1.9003931847968544E-2"/>
  </r>
  <r>
    <x v="9"/>
    <s v="0622-01-000"/>
    <x v="35"/>
    <x v="1"/>
    <s v="09-10"/>
    <x v="3"/>
    <n v="770"/>
    <n v="51"/>
    <n v="25"/>
    <n v="75"/>
    <n v="771"/>
    <n v="9.8573281452658881E-2"/>
    <n v="6.6147859922178989E-2"/>
    <n v="3.2425421530479899E-2"/>
  </r>
  <r>
    <x v="9"/>
    <s v="0622-01-000"/>
    <x v="35"/>
    <x v="1"/>
    <s v="09-10"/>
    <x v="4"/>
    <n v="6864"/>
    <n v="305"/>
    <n v="172"/>
    <n v="472"/>
    <n v="6869"/>
    <n v="6.9442422477798804E-2"/>
    <n v="4.4402387538215168E-2"/>
    <n v="2.5040034939583636E-2"/>
  </r>
  <r>
    <x v="10"/>
    <s v="0622-01-000"/>
    <x v="35"/>
    <x v="1"/>
    <s v="10-11"/>
    <x v="0"/>
    <n v="184"/>
    <n v="3"/>
    <m/>
    <n v="20"/>
    <n v="167"/>
    <n v="1.7964071856287425E-2"/>
    <n v="1.7964071856287425E-2"/>
    <n v="0"/>
  </r>
  <r>
    <x v="10"/>
    <s v="0622-01-000"/>
    <x v="35"/>
    <x v="1"/>
    <s v="10-11"/>
    <x v="1"/>
    <n v="1547"/>
    <n v="143"/>
    <n v="119"/>
    <n v="120"/>
    <n v="1689"/>
    <n v="0.15512137359384251"/>
    <n v="8.4665482534043809E-2"/>
    <n v="7.04558910597987E-2"/>
  </r>
  <r>
    <x v="10"/>
    <s v="0622-01-000"/>
    <x v="35"/>
    <x v="1"/>
    <s v="10-11"/>
    <x v="2"/>
    <n v="1607"/>
    <n v="189"/>
    <n v="35"/>
    <n v="167"/>
    <n v="1664"/>
    <n v="0.13461538461538461"/>
    <n v="0.11358173076923077"/>
    <n v="2.1033653846153848E-2"/>
  </r>
  <r>
    <x v="10"/>
    <s v="0622-01-000"/>
    <x v="35"/>
    <x v="1"/>
    <s v="10-11"/>
    <x v="3"/>
    <n v="794"/>
    <n v="74"/>
    <n v="25"/>
    <n v="109"/>
    <n v="784"/>
    <n v="0.12627551020408162"/>
    <n v="9.438775510204081E-2"/>
    <n v="3.1887755102040817E-2"/>
  </r>
  <r>
    <x v="10"/>
    <s v="0622-01-000"/>
    <x v="35"/>
    <x v="1"/>
    <s v="10-11"/>
    <x v="4"/>
    <n v="6540"/>
    <n v="478"/>
    <n v="202"/>
    <n v="559"/>
    <n v="6661"/>
    <n v="0.10208677375769404"/>
    <n v="7.1760996847320221E-2"/>
    <n v="3.0325776910373817E-2"/>
  </r>
  <r>
    <x v="11"/>
    <s v="0622-01-000"/>
    <x v="35"/>
    <x v="1"/>
    <s v="11-12"/>
    <x v="0"/>
    <n v="215"/>
    <n v="14"/>
    <m/>
    <n v="24"/>
    <n v="205"/>
    <n v="6.8292682926829273E-2"/>
    <n v="6.8292682926829273E-2"/>
    <n v="0"/>
  </r>
  <r>
    <x v="11"/>
    <s v="0622-01-000"/>
    <x v="35"/>
    <x v="1"/>
    <s v="11-12"/>
    <x v="1"/>
    <n v="1621"/>
    <n v="145"/>
    <n v="131"/>
    <n v="139"/>
    <n v="1758"/>
    <n v="0.15699658703071673"/>
    <n v="8.2480091012514217E-2"/>
    <n v="7.4516496018202497E-2"/>
  </r>
  <r>
    <x v="11"/>
    <s v="0622-01-000"/>
    <x v="35"/>
    <x v="1"/>
    <s v="11-12"/>
    <x v="2"/>
    <n v="1661"/>
    <n v="213"/>
    <n v="37"/>
    <n v="187"/>
    <n v="1724"/>
    <n v="0.14501160092807425"/>
    <n v="0.12354988399071926"/>
    <n v="2.1461716937354988E-2"/>
  </r>
  <r>
    <x v="11"/>
    <s v="0622-01-000"/>
    <x v="35"/>
    <x v="1"/>
    <s v="11-12"/>
    <x v="3"/>
    <n v="877"/>
    <n v="85"/>
    <n v="28"/>
    <n v="130"/>
    <n v="860"/>
    <n v="0.1313953488372093"/>
    <n v="9.8837209302325577E-2"/>
    <n v="3.255813953488372E-2"/>
  </r>
  <r>
    <x v="11"/>
    <s v="0622-01-000"/>
    <x v="35"/>
    <x v="1"/>
    <s v="11-12"/>
    <x v="4"/>
    <n v="6278"/>
    <n v="548"/>
    <n v="196"/>
    <n v="549"/>
    <n v="6473"/>
    <n v="0.11493897729028271"/>
    <n v="8.4659354240692111E-2"/>
    <n v="3.0279623049590608E-2"/>
  </r>
  <r>
    <x v="12"/>
    <s v="0622-01-000"/>
    <x v="35"/>
    <x v="1"/>
    <s v="12-13"/>
    <x v="0"/>
    <n v="229"/>
    <n v="17"/>
    <m/>
    <n v="19"/>
    <n v="227"/>
    <n v="7.4889867841409691E-2"/>
    <n v="7.4889867841409691E-2"/>
    <n v="0"/>
  </r>
  <r>
    <x v="12"/>
    <s v="0622-01-000"/>
    <x v="35"/>
    <x v="1"/>
    <s v="12-13"/>
    <x v="1"/>
    <n v="1762"/>
    <n v="158"/>
    <n v="91"/>
    <n v="173"/>
    <n v="1838"/>
    <n v="0.13547334058759522"/>
    <n v="8.5963003264417845E-2"/>
    <n v="4.9510337323177368E-2"/>
  </r>
  <r>
    <x v="12"/>
    <s v="0622-01-000"/>
    <x v="35"/>
    <x v="1"/>
    <s v="12-13"/>
    <x v="2"/>
    <n v="1801"/>
    <n v="259"/>
    <n v="29"/>
    <n v="190"/>
    <n v="1899"/>
    <n v="0.15165876777251186"/>
    <n v="0.13638757240652974"/>
    <n v="1.5271195365982097E-2"/>
  </r>
  <r>
    <x v="12"/>
    <s v="0622-01-000"/>
    <x v="35"/>
    <x v="1"/>
    <s v="12-13"/>
    <x v="3"/>
    <n v="968"/>
    <n v="90"/>
    <n v="9"/>
    <n v="135"/>
    <n v="932"/>
    <n v="0.10622317596566523"/>
    <n v="9.6566523605150209E-2"/>
    <n v="9.6566523605150223E-3"/>
  </r>
  <r>
    <x v="12"/>
    <s v="0622-01-000"/>
    <x v="35"/>
    <x v="1"/>
    <s v="12-13"/>
    <x v="4"/>
    <n v="5955"/>
    <n v="613"/>
    <n v="209"/>
    <n v="535"/>
    <n v="6242"/>
    <n v="0.13168856135853893"/>
    <n v="9.8205703300224281E-2"/>
    <n v="3.3482858058314642E-2"/>
  </r>
  <r>
    <x v="13"/>
    <s v="0622-01-000"/>
    <x v="35"/>
    <x v="1"/>
    <s v="13-14"/>
    <x v="0"/>
    <n v="219"/>
    <n v="17"/>
    <m/>
    <n v="16"/>
    <n v="220"/>
    <n v="7.7272727272727271E-2"/>
    <n v="7.7272727272727271E-2"/>
    <n v="0"/>
  </r>
  <r>
    <x v="13"/>
    <s v="0622-01-000"/>
    <x v="35"/>
    <x v="1"/>
    <s v="13-14"/>
    <x v="1"/>
    <n v="1824"/>
    <n v="179"/>
    <n v="120"/>
    <n v="200"/>
    <n v="1923"/>
    <n v="0.15548621944877794"/>
    <n v="9.3083723348933958E-2"/>
    <n v="6.2402496099843996E-2"/>
  </r>
  <r>
    <x v="13"/>
    <s v="0622-01-000"/>
    <x v="35"/>
    <x v="1"/>
    <s v="13-14"/>
    <x v="2"/>
    <n v="1886"/>
    <n v="269"/>
    <n v="44"/>
    <n v="160"/>
    <n v="2039"/>
    <n v="0.1535066208925944"/>
    <n v="0.13192741539970573"/>
    <n v="2.1579205492888671E-2"/>
  </r>
  <r>
    <x v="13"/>
    <s v="0622-01-000"/>
    <x v="35"/>
    <x v="1"/>
    <s v="13-14"/>
    <x v="3"/>
    <n v="1058"/>
    <n v="91"/>
    <n v="18"/>
    <n v="156"/>
    <n v="1011"/>
    <n v="0.10781404549950543"/>
    <n v="9.0009891196834821E-2"/>
    <n v="1.7804154302670624E-2"/>
  </r>
  <r>
    <x v="13"/>
    <s v="0622-01-000"/>
    <x v="35"/>
    <x v="1"/>
    <s v="13-14"/>
    <x v="4"/>
    <n v="5613"/>
    <n v="652"/>
    <n v="234"/>
    <n v="521"/>
    <n v="5978"/>
    <n v="0.14821010371361659"/>
    <n v="0.10906657745065239"/>
    <n v="3.9143526262964204E-2"/>
  </r>
  <r>
    <x v="14"/>
    <s v="0622-01-000"/>
    <x v="35"/>
    <x v="1"/>
    <s v="14-15"/>
    <x v="0"/>
    <n v="278"/>
    <n v="12"/>
    <n v="3"/>
    <n v="24"/>
    <n v="269"/>
    <n v="5.5762081784386616E-2"/>
    <n v="4.4609665427509292E-2"/>
    <n v="1.1152416356877323E-2"/>
  </r>
  <r>
    <x v="14"/>
    <s v="0622-01-000"/>
    <x v="35"/>
    <x v="1"/>
    <s v="14-15"/>
    <x v="1"/>
    <n v="1948"/>
    <n v="174"/>
    <n v="149"/>
    <n v="181"/>
    <n v="2090"/>
    <n v="0.15454545454545454"/>
    <n v="8.3253588516746413E-2"/>
    <n v="7.1291866028708128E-2"/>
  </r>
  <r>
    <x v="14"/>
    <s v="0622-01-000"/>
    <x v="35"/>
    <x v="1"/>
    <s v="14-15"/>
    <x v="2"/>
    <n v="1981"/>
    <n v="246"/>
    <n v="43"/>
    <n v="180"/>
    <n v="2090"/>
    <n v="0.1382775119617225"/>
    <n v="0.11770334928229666"/>
    <n v="2.0574162679425839E-2"/>
  </r>
  <r>
    <x v="14"/>
    <s v="0622-01-000"/>
    <x v="35"/>
    <x v="1"/>
    <s v="14-15"/>
    <x v="3"/>
    <n v="1139"/>
    <n v="107"/>
    <n v="26"/>
    <n v="160"/>
    <n v="1112"/>
    <n v="0.1196043165467626"/>
    <n v="9.6223021582733811E-2"/>
    <n v="2.3381294964028777E-2"/>
  </r>
  <r>
    <x v="14"/>
    <s v="0622-01-000"/>
    <x v="35"/>
    <x v="1"/>
    <s v="14-15"/>
    <x v="4"/>
    <n v="5257"/>
    <n v="688"/>
    <n v="300"/>
    <n v="505"/>
    <n v="5740"/>
    <n v="0.17212543554006968"/>
    <n v="0.11986062717770035"/>
    <n v="5.2264808362369339E-2"/>
  </r>
  <r>
    <x v="15"/>
    <s v="0622-01-000"/>
    <x v="35"/>
    <x v="1"/>
    <s v="15-16"/>
    <x v="0"/>
    <n v="251"/>
    <n v="12"/>
    <m/>
    <n v="23"/>
    <n v="240"/>
    <n v="0.05"/>
    <n v="0.05"/>
    <n v="0"/>
  </r>
  <r>
    <x v="15"/>
    <s v="0622-01-000"/>
    <x v="35"/>
    <x v="1"/>
    <s v="15-16"/>
    <x v="1"/>
    <n v="2053"/>
    <n v="193"/>
    <n v="162"/>
    <n v="209"/>
    <n v="2199"/>
    <n v="0.16143701682582992"/>
    <n v="8.776716689404275E-2"/>
    <n v="7.3669849931787171E-2"/>
  </r>
  <r>
    <x v="15"/>
    <s v="0622-01-000"/>
    <x v="35"/>
    <x v="1"/>
    <s v="15-16"/>
    <x v="2"/>
    <n v="2099"/>
    <n v="269"/>
    <n v="50"/>
    <n v="226"/>
    <n v="2192"/>
    <n v="0.14552919708029197"/>
    <n v="0.12271897810218978"/>
    <n v="2.281021897810219E-2"/>
  </r>
  <r>
    <x v="15"/>
    <s v="0622-01-000"/>
    <x v="35"/>
    <x v="1"/>
    <s v="15-16"/>
    <x v="3"/>
    <n v="1220"/>
    <n v="118"/>
    <n v="46"/>
    <n v="191"/>
    <n v="1193"/>
    <n v="0.13746856663872589"/>
    <n v="9.8910310142497904E-2"/>
    <n v="3.8558256496227995E-2"/>
  </r>
  <r>
    <x v="15"/>
    <s v="0622-01-000"/>
    <x v="35"/>
    <x v="1"/>
    <s v="15-16"/>
    <x v="4"/>
    <n v="4912"/>
    <n v="693"/>
    <n v="351"/>
    <n v="543"/>
    <n v="5413"/>
    <n v="0.19286901902826528"/>
    <n v="0.12802512469979679"/>
    <n v="6.4843894328468502E-2"/>
  </r>
  <r>
    <x v="16"/>
    <s v="0622-01-000"/>
    <x v="35"/>
    <x v="1"/>
    <s v="16-17"/>
    <x v="0"/>
    <n v="284"/>
    <n v="10"/>
    <n v="3"/>
    <n v="29"/>
    <n v="268"/>
    <n v="4.8507462686567165E-2"/>
    <n v="3.7313432835820892E-2"/>
    <n v="1.1194029850746268E-2"/>
  </r>
  <r>
    <x v="16"/>
    <s v="0622-01-000"/>
    <x v="35"/>
    <x v="1"/>
    <s v="16-17"/>
    <x v="1"/>
    <n v="2248"/>
    <n v="235"/>
    <n v="231"/>
    <n v="220"/>
    <n v="2494"/>
    <n v="0.18684843624699279"/>
    <n v="9.4226142742582203E-2"/>
    <n v="9.2622293504410591E-2"/>
  </r>
  <r>
    <x v="16"/>
    <s v="0622-01-000"/>
    <x v="35"/>
    <x v="1"/>
    <s v="16-17"/>
    <x v="2"/>
    <n v="2229"/>
    <n v="304"/>
    <n v="128"/>
    <n v="224"/>
    <n v="2437"/>
    <n v="0.17726713171932704"/>
    <n v="0.12474353713582273"/>
    <n v="5.2523594583504307E-2"/>
  </r>
  <r>
    <x v="16"/>
    <s v="0622-01-000"/>
    <x v="35"/>
    <x v="1"/>
    <s v="16-17"/>
    <x v="3"/>
    <n v="1276"/>
    <n v="113"/>
    <n v="91"/>
    <n v="215"/>
    <n v="1265"/>
    <n v="0.16126482213438736"/>
    <n v="8.9328063241106717E-2"/>
    <n v="7.1936758893280633E-2"/>
  </r>
  <r>
    <x v="16"/>
    <s v="0622-01-000"/>
    <x v="35"/>
    <x v="1"/>
    <s v="16-17"/>
    <x v="4"/>
    <n v="4491"/>
    <n v="696"/>
    <n v="397"/>
    <n v="505"/>
    <n v="5079"/>
    <n v="0.21519984248867888"/>
    <n v="0.13703484937979918"/>
    <n v="7.8164993108879699E-2"/>
  </r>
  <r>
    <x v="17"/>
    <s v="0622-01-000"/>
    <x v="35"/>
    <x v="1"/>
    <s v="99-00"/>
    <x v="0"/>
    <n v="99"/>
    <m/>
    <m/>
    <m/>
    <n v="99"/>
    <n v="0"/>
    <n v="0"/>
    <n v="0"/>
  </r>
  <r>
    <x v="17"/>
    <s v="0622-01-000"/>
    <x v="35"/>
    <x v="1"/>
    <s v="99-00"/>
    <x v="1"/>
    <n v="510"/>
    <n v="31"/>
    <m/>
    <m/>
    <n v="541"/>
    <n v="5.730129390018484E-2"/>
    <n v="5.730129390018484E-2"/>
    <n v="0"/>
  </r>
  <r>
    <x v="17"/>
    <s v="0622-01-000"/>
    <x v="35"/>
    <x v="1"/>
    <s v="99-00"/>
    <x v="2"/>
    <n v="485"/>
    <n v="30"/>
    <m/>
    <m/>
    <n v="515"/>
    <n v="5.8252427184466021E-2"/>
    <n v="5.8252427184466021E-2"/>
    <n v="0"/>
  </r>
  <r>
    <x v="17"/>
    <s v="0622-01-000"/>
    <x v="35"/>
    <x v="1"/>
    <s v="99-00"/>
    <x v="3"/>
    <n v="252"/>
    <n v="13"/>
    <m/>
    <m/>
    <n v="265"/>
    <n v="4.9056603773584909E-2"/>
    <n v="4.9056603773584909E-2"/>
    <n v="0"/>
  </r>
  <r>
    <x v="17"/>
    <s v="0622-01-000"/>
    <x v="35"/>
    <x v="1"/>
    <s v="99-00"/>
    <x v="4"/>
    <n v="10122"/>
    <n v="114"/>
    <n v="25"/>
    <n v="26"/>
    <n v="10235"/>
    <n v="1.3580850024425989E-2"/>
    <n v="1.1138251099169516E-2"/>
    <n v="2.4425989252564728E-3"/>
  </r>
  <r>
    <x v="0"/>
    <s v="0623-01-000"/>
    <x v="36"/>
    <x v="1"/>
    <s v="00-01"/>
    <x v="0"/>
    <n v="49"/>
    <m/>
    <m/>
    <n v="3"/>
    <n v="46"/>
    <n v="0"/>
    <n v="0"/>
    <n v="0"/>
  </r>
  <r>
    <x v="0"/>
    <s v="0623-01-000"/>
    <x v="36"/>
    <x v="1"/>
    <s v="00-01"/>
    <x v="1"/>
    <n v="685"/>
    <n v="17"/>
    <m/>
    <n v="17"/>
    <n v="685"/>
    <n v="2.4817518248175182E-2"/>
    <n v="2.4817518248175182E-2"/>
    <n v="0"/>
  </r>
  <r>
    <x v="0"/>
    <s v="0623-01-000"/>
    <x v="36"/>
    <x v="1"/>
    <s v="00-01"/>
    <x v="2"/>
    <n v="424"/>
    <n v="20"/>
    <n v="4"/>
    <n v="11"/>
    <n v="437"/>
    <n v="5.4919908466819219E-2"/>
    <n v="4.5766590389016017E-2"/>
    <n v="9.1533180778032037E-3"/>
  </r>
  <r>
    <x v="0"/>
    <s v="0623-01-000"/>
    <x v="36"/>
    <x v="1"/>
    <s v="00-01"/>
    <x v="3"/>
    <n v="195"/>
    <n v="7"/>
    <n v="3"/>
    <n v="12"/>
    <n v="193"/>
    <n v="5.181347150259067E-2"/>
    <n v="3.6269430051813469E-2"/>
    <n v="1.5544041450777202E-2"/>
  </r>
  <r>
    <x v="0"/>
    <s v="0623-01-000"/>
    <x v="36"/>
    <x v="1"/>
    <s v="00-01"/>
    <x v="4"/>
    <n v="5280"/>
    <n v="46"/>
    <n v="47"/>
    <n v="288"/>
    <n v="5085"/>
    <n v="1.8289085545722714E-2"/>
    <n v="9.0462143559488697E-3"/>
    <n v="9.2428711897738439E-3"/>
  </r>
  <r>
    <x v="1"/>
    <s v="0623-01-000"/>
    <x v="36"/>
    <x v="1"/>
    <s v="01-02"/>
    <x v="0"/>
    <n v="43"/>
    <m/>
    <m/>
    <m/>
    <n v="43"/>
    <n v="0"/>
    <n v="0"/>
    <n v="0"/>
  </r>
  <r>
    <x v="1"/>
    <s v="0623-01-000"/>
    <x v="36"/>
    <x v="1"/>
    <s v="01-02"/>
    <x v="1"/>
    <n v="728"/>
    <n v="14"/>
    <m/>
    <n v="26"/>
    <n v="716"/>
    <n v="1.9553072625698324E-2"/>
    <n v="1.9553072625698324E-2"/>
    <n v="0"/>
  </r>
  <r>
    <x v="1"/>
    <s v="0623-01-000"/>
    <x v="36"/>
    <x v="1"/>
    <s v="01-02"/>
    <x v="2"/>
    <n v="469"/>
    <n v="20"/>
    <n v="11"/>
    <n v="18"/>
    <n v="482"/>
    <n v="6.4315352697095429E-2"/>
    <n v="4.1493775933609957E-2"/>
    <n v="2.2821576763485476E-2"/>
  </r>
  <r>
    <x v="1"/>
    <s v="0623-01-000"/>
    <x v="36"/>
    <x v="1"/>
    <s v="01-02"/>
    <x v="3"/>
    <n v="199"/>
    <n v="15"/>
    <n v="3"/>
    <n v="14"/>
    <n v="203"/>
    <n v="8.8669950738916259E-2"/>
    <n v="7.3891625615763554E-2"/>
    <n v="1.4778325123152709E-2"/>
  </r>
  <r>
    <x v="1"/>
    <s v="0623-01-000"/>
    <x v="36"/>
    <x v="1"/>
    <s v="01-02"/>
    <x v="4"/>
    <n v="5135"/>
    <n v="56"/>
    <n v="61"/>
    <n v="277"/>
    <n v="4975"/>
    <n v="2.3517587939698492E-2"/>
    <n v="1.1256281407035176E-2"/>
    <n v="1.2261306532663316E-2"/>
  </r>
  <r>
    <x v="2"/>
    <s v="0623-01-000"/>
    <x v="36"/>
    <x v="1"/>
    <s v="02-03"/>
    <x v="0"/>
    <n v="38"/>
    <m/>
    <m/>
    <m/>
    <n v="38"/>
    <n v="0"/>
    <n v="0"/>
    <n v="0"/>
  </r>
  <r>
    <x v="2"/>
    <s v="0623-01-000"/>
    <x v="36"/>
    <x v="1"/>
    <s v="02-03"/>
    <x v="1"/>
    <n v="736"/>
    <n v="14"/>
    <m/>
    <n v="23"/>
    <n v="727"/>
    <n v="1.9257221458046769E-2"/>
    <n v="1.9257221458046769E-2"/>
    <n v="0"/>
  </r>
  <r>
    <x v="2"/>
    <s v="0623-01-000"/>
    <x v="36"/>
    <x v="1"/>
    <s v="02-03"/>
    <x v="2"/>
    <n v="478"/>
    <n v="24"/>
    <n v="11"/>
    <n v="21"/>
    <n v="492"/>
    <n v="7.113821138211382E-2"/>
    <n v="4.878048780487805E-2"/>
    <n v="2.2357723577235773E-2"/>
  </r>
  <r>
    <x v="2"/>
    <s v="0623-01-000"/>
    <x v="36"/>
    <x v="1"/>
    <s v="02-03"/>
    <x v="3"/>
    <n v="216"/>
    <n v="22"/>
    <m/>
    <n v="16"/>
    <n v="222"/>
    <n v="9.90990990990991E-2"/>
    <n v="9.90990990990991E-2"/>
    <n v="0"/>
  </r>
  <r>
    <x v="2"/>
    <s v="0623-01-000"/>
    <x v="36"/>
    <x v="1"/>
    <s v="02-03"/>
    <x v="4"/>
    <n v="4907"/>
    <n v="58"/>
    <n v="78"/>
    <n v="297"/>
    <n v="4746"/>
    <n v="2.8655710071639275E-2"/>
    <n v="1.2220817530552043E-2"/>
    <n v="1.643489254108723E-2"/>
  </r>
  <r>
    <x v="3"/>
    <s v="0623-01-000"/>
    <x v="36"/>
    <x v="1"/>
    <s v="03-04"/>
    <x v="0"/>
    <n v="57"/>
    <m/>
    <m/>
    <m/>
    <n v="57"/>
    <n v="0"/>
    <n v="0"/>
    <n v="0"/>
  </r>
  <r>
    <x v="3"/>
    <s v="0623-01-000"/>
    <x v="36"/>
    <x v="1"/>
    <s v="03-04"/>
    <x v="1"/>
    <n v="728"/>
    <n v="6"/>
    <n v="4"/>
    <n v="17"/>
    <n v="721"/>
    <n v="1.3869625520110958E-2"/>
    <n v="8.321775312066574E-3"/>
    <n v="5.5478502080443829E-3"/>
  </r>
  <r>
    <x v="3"/>
    <s v="0623-01-000"/>
    <x v="36"/>
    <x v="1"/>
    <s v="03-04"/>
    <x v="2"/>
    <n v="492"/>
    <n v="29"/>
    <n v="11"/>
    <n v="26"/>
    <n v="506"/>
    <n v="7.9051383399209488E-2"/>
    <n v="5.731225296442688E-2"/>
    <n v="2.1739130434782608E-2"/>
  </r>
  <r>
    <x v="3"/>
    <s v="0623-01-000"/>
    <x v="36"/>
    <x v="1"/>
    <s v="03-04"/>
    <x v="3"/>
    <n v="283"/>
    <n v="19"/>
    <n v="4"/>
    <n v="25"/>
    <n v="281"/>
    <n v="8.1850533807829182E-2"/>
    <n v="6.7615658362989328E-2"/>
    <n v="1.4234875444839857E-2"/>
  </r>
  <r>
    <x v="3"/>
    <s v="0623-01-000"/>
    <x v="36"/>
    <x v="1"/>
    <s v="03-04"/>
    <x v="4"/>
    <n v="4829"/>
    <n v="63"/>
    <n v="99"/>
    <n v="340"/>
    <n v="4651"/>
    <n v="3.4831219092668245E-2"/>
    <n v="1.3545474091593205E-2"/>
    <n v="2.1285745001075038E-2"/>
  </r>
  <r>
    <x v="4"/>
    <s v="0623-01-000"/>
    <x v="36"/>
    <x v="1"/>
    <s v="04-05"/>
    <x v="0"/>
    <n v="60"/>
    <n v="3"/>
    <n v="3"/>
    <n v="4"/>
    <n v="62"/>
    <n v="9.6774193548387094E-2"/>
    <n v="4.8387096774193547E-2"/>
    <n v="4.8387096774193547E-2"/>
  </r>
  <r>
    <x v="4"/>
    <s v="0623-01-000"/>
    <x v="36"/>
    <x v="1"/>
    <s v="04-05"/>
    <x v="1"/>
    <n v="751"/>
    <n v="23"/>
    <n v="11"/>
    <n v="31"/>
    <n v="754"/>
    <n v="4.5092838196286469E-2"/>
    <n v="3.0503978779840849E-2"/>
    <n v="1.4588859416445624E-2"/>
  </r>
  <r>
    <x v="4"/>
    <s v="0623-01-000"/>
    <x v="36"/>
    <x v="1"/>
    <s v="04-05"/>
    <x v="2"/>
    <n v="551"/>
    <n v="29"/>
    <n v="7"/>
    <n v="37"/>
    <n v="550"/>
    <n v="6.545454545454546E-2"/>
    <n v="5.2727272727272727E-2"/>
    <n v="1.2727272727272728E-2"/>
  </r>
  <r>
    <x v="4"/>
    <s v="0623-01-000"/>
    <x v="36"/>
    <x v="1"/>
    <s v="04-05"/>
    <x v="3"/>
    <n v="316"/>
    <n v="18"/>
    <n v="5"/>
    <n v="32"/>
    <n v="307"/>
    <n v="7.4918566775244305E-2"/>
    <n v="5.8631921824104233E-2"/>
    <n v="1.6286644951140065E-2"/>
  </r>
  <r>
    <x v="4"/>
    <s v="0623-01-000"/>
    <x v="36"/>
    <x v="1"/>
    <s v="04-05"/>
    <x v="4"/>
    <n v="4660"/>
    <n v="79"/>
    <n v="86"/>
    <n v="419"/>
    <n v="4406"/>
    <n v="3.7448933272809806E-2"/>
    <n v="1.7930095324557423E-2"/>
    <n v="1.9518837948252384E-2"/>
  </r>
  <r>
    <x v="5"/>
    <s v="0623-01-000"/>
    <x v="36"/>
    <x v="1"/>
    <s v="05-06"/>
    <x v="0"/>
    <n v="55"/>
    <m/>
    <m/>
    <m/>
    <n v="55"/>
    <n v="0"/>
    <n v="0"/>
    <n v="0"/>
  </r>
  <r>
    <x v="5"/>
    <s v="0623-01-000"/>
    <x v="36"/>
    <x v="1"/>
    <s v="05-06"/>
    <x v="1"/>
    <n v="791"/>
    <n v="5"/>
    <n v="15"/>
    <n v="34"/>
    <n v="777"/>
    <n v="2.5740025740025738E-2"/>
    <n v="6.4350064350064346E-3"/>
    <n v="1.9305019305019305E-2"/>
  </r>
  <r>
    <x v="5"/>
    <s v="0623-01-000"/>
    <x v="36"/>
    <x v="1"/>
    <s v="05-06"/>
    <x v="2"/>
    <n v="633"/>
    <m/>
    <n v="13"/>
    <n v="64"/>
    <n v="582"/>
    <n v="2.2336769759450172E-2"/>
    <n v="0"/>
    <n v="2.2336769759450172E-2"/>
  </r>
  <r>
    <x v="5"/>
    <s v="0623-01-000"/>
    <x v="36"/>
    <x v="1"/>
    <s v="05-06"/>
    <x v="3"/>
    <n v="359"/>
    <n v="5"/>
    <m/>
    <n v="31"/>
    <n v="333"/>
    <n v="1.5015015015015015E-2"/>
    <n v="1.5015015015015015E-2"/>
    <n v="0"/>
  </r>
  <r>
    <x v="5"/>
    <s v="0623-01-000"/>
    <x v="36"/>
    <x v="1"/>
    <s v="05-06"/>
    <x v="4"/>
    <n v="4556"/>
    <n v="45"/>
    <n v="79"/>
    <n v="443"/>
    <n v="4237"/>
    <n v="2.9265990087325937E-2"/>
    <n v="1.062072220911022E-2"/>
    <n v="1.8645267878215719E-2"/>
  </r>
  <r>
    <x v="6"/>
    <s v="0623-01-000"/>
    <x v="36"/>
    <x v="1"/>
    <s v="06-07"/>
    <x v="0"/>
    <n v="49"/>
    <m/>
    <m/>
    <m/>
    <n v="49"/>
    <n v="0"/>
    <n v="0"/>
    <n v="0"/>
  </r>
  <r>
    <x v="6"/>
    <s v="0623-01-000"/>
    <x v="36"/>
    <x v="1"/>
    <s v="06-07"/>
    <x v="1"/>
    <n v="840"/>
    <n v="27"/>
    <n v="24"/>
    <n v="52"/>
    <n v="839"/>
    <n v="6.0786650774731825E-2"/>
    <n v="3.2181168057210968E-2"/>
    <n v="2.8605482717520857E-2"/>
  </r>
  <r>
    <x v="6"/>
    <s v="0623-01-000"/>
    <x v="36"/>
    <x v="1"/>
    <s v="06-07"/>
    <x v="2"/>
    <n v="663"/>
    <n v="38"/>
    <n v="13"/>
    <n v="69"/>
    <n v="645"/>
    <n v="7.9069767441860464E-2"/>
    <n v="5.8914728682170542E-2"/>
    <n v="2.0155038759689922E-2"/>
  </r>
  <r>
    <x v="6"/>
    <s v="0623-01-000"/>
    <x v="36"/>
    <x v="1"/>
    <s v="06-07"/>
    <x v="3"/>
    <n v="394"/>
    <n v="17"/>
    <m/>
    <n v="45"/>
    <n v="366"/>
    <n v="4.6448087431693992E-2"/>
    <n v="4.6448087431693992E-2"/>
    <n v="0"/>
  </r>
  <r>
    <x v="6"/>
    <s v="0623-01-000"/>
    <x v="36"/>
    <x v="1"/>
    <s v="06-07"/>
    <x v="4"/>
    <n v="4481"/>
    <n v="75"/>
    <n v="65"/>
    <n v="475"/>
    <n v="4146"/>
    <n v="3.3767486734201643E-2"/>
    <n v="1.8089725036179449E-2"/>
    <n v="1.5677761698022191E-2"/>
  </r>
  <r>
    <x v="7"/>
    <s v="0623-01-000"/>
    <x v="36"/>
    <x v="1"/>
    <s v="07-08"/>
    <x v="0"/>
    <n v="56"/>
    <m/>
    <m/>
    <n v="3"/>
    <n v="53"/>
    <n v="0"/>
    <n v="0"/>
    <n v="0"/>
  </r>
  <r>
    <x v="7"/>
    <s v="0623-01-000"/>
    <x v="36"/>
    <x v="1"/>
    <s v="07-08"/>
    <x v="1"/>
    <n v="969"/>
    <n v="24"/>
    <n v="28"/>
    <n v="47"/>
    <n v="974"/>
    <n v="5.3388090349075976E-2"/>
    <n v="2.4640657084188913E-2"/>
    <n v="2.8747433264887063E-2"/>
  </r>
  <r>
    <x v="7"/>
    <s v="0623-01-000"/>
    <x v="36"/>
    <x v="1"/>
    <s v="07-08"/>
    <x v="2"/>
    <n v="725"/>
    <n v="33"/>
    <n v="20"/>
    <n v="61"/>
    <n v="717"/>
    <n v="7.3919107391910738E-2"/>
    <n v="4.6025104602510462E-2"/>
    <n v="2.7894002789400279E-2"/>
  </r>
  <r>
    <x v="7"/>
    <s v="0623-01-000"/>
    <x v="36"/>
    <x v="1"/>
    <s v="07-08"/>
    <x v="3"/>
    <n v="465"/>
    <n v="21"/>
    <m/>
    <n v="38"/>
    <n v="448"/>
    <n v="4.6875E-2"/>
    <n v="4.6875E-2"/>
    <n v="0"/>
  </r>
  <r>
    <x v="7"/>
    <s v="0623-01-000"/>
    <x v="36"/>
    <x v="1"/>
    <s v="07-08"/>
    <x v="4"/>
    <n v="4289"/>
    <n v="76"/>
    <n v="94"/>
    <n v="477"/>
    <n v="3982"/>
    <n v="4.2692114515318937E-2"/>
    <n v="1.9085886489201405E-2"/>
    <n v="2.3606228026117528E-2"/>
  </r>
  <r>
    <x v="8"/>
    <s v="0623-01-000"/>
    <x v="36"/>
    <x v="1"/>
    <s v="08-09"/>
    <x v="0"/>
    <n v="56"/>
    <n v="3"/>
    <n v="3"/>
    <n v="3"/>
    <n v="59"/>
    <n v="0.10169491525423729"/>
    <n v="5.0847457627118647E-2"/>
    <n v="5.0847457627118647E-2"/>
  </r>
  <r>
    <x v="8"/>
    <s v="0623-01-000"/>
    <x v="36"/>
    <x v="1"/>
    <s v="08-09"/>
    <x v="1"/>
    <n v="1030"/>
    <n v="15"/>
    <n v="35"/>
    <n v="56"/>
    <n v="1024"/>
    <n v="4.8828125E-2"/>
    <n v="1.46484375E-2"/>
    <n v="3.41796875E-2"/>
  </r>
  <r>
    <x v="8"/>
    <s v="0623-01-000"/>
    <x v="36"/>
    <x v="1"/>
    <s v="08-09"/>
    <x v="2"/>
    <n v="758"/>
    <n v="36"/>
    <n v="32"/>
    <n v="78"/>
    <n v="748"/>
    <n v="9.0909090909090912E-2"/>
    <n v="4.8128342245989303E-2"/>
    <n v="4.2780748663101602E-2"/>
  </r>
  <r>
    <x v="8"/>
    <s v="0623-01-000"/>
    <x v="36"/>
    <x v="1"/>
    <s v="08-09"/>
    <x v="3"/>
    <n v="489"/>
    <n v="18"/>
    <m/>
    <n v="49"/>
    <n v="458"/>
    <n v="3.9301310043668124E-2"/>
    <n v="3.9301310043668124E-2"/>
    <n v="0"/>
  </r>
  <r>
    <x v="8"/>
    <s v="0623-01-000"/>
    <x v="36"/>
    <x v="1"/>
    <s v="08-09"/>
    <x v="4"/>
    <n v="4213"/>
    <n v="81"/>
    <n v="114"/>
    <n v="510"/>
    <n v="3898"/>
    <n v="5.0025654181631608E-2"/>
    <n v="2.077988712160082E-2"/>
    <n v="2.9245767060030785E-2"/>
  </r>
  <r>
    <x v="9"/>
    <s v="0623-01-000"/>
    <x v="36"/>
    <x v="1"/>
    <s v="09-10"/>
    <x v="0"/>
    <n v="52"/>
    <n v="6"/>
    <n v="3"/>
    <m/>
    <n v="61"/>
    <n v="0.14754098360655737"/>
    <n v="9.8360655737704916E-2"/>
    <n v="4.9180327868852458E-2"/>
  </r>
  <r>
    <x v="9"/>
    <s v="0623-01-000"/>
    <x v="36"/>
    <x v="1"/>
    <s v="09-10"/>
    <x v="1"/>
    <n v="1050"/>
    <n v="37"/>
    <n v="40"/>
    <n v="55"/>
    <n v="1072"/>
    <n v="7.1828358208955223E-2"/>
    <n v="3.4514925373134331E-2"/>
    <n v="3.7313432835820892E-2"/>
  </r>
  <r>
    <x v="9"/>
    <s v="0623-01-000"/>
    <x v="36"/>
    <x v="1"/>
    <s v="09-10"/>
    <x v="2"/>
    <n v="787"/>
    <n v="68"/>
    <n v="29"/>
    <n v="87"/>
    <n v="797"/>
    <n v="0.12170639899623588"/>
    <n v="8.5319949811794235E-2"/>
    <n v="3.6386449184441658E-2"/>
  </r>
  <r>
    <x v="9"/>
    <s v="0623-01-000"/>
    <x v="36"/>
    <x v="1"/>
    <s v="09-10"/>
    <x v="3"/>
    <n v="541"/>
    <n v="53"/>
    <m/>
    <n v="46"/>
    <n v="548"/>
    <n v="9.6715328467153291E-2"/>
    <n v="9.6715328467153291E-2"/>
    <n v="0"/>
  </r>
  <r>
    <x v="9"/>
    <s v="0623-01-000"/>
    <x v="36"/>
    <x v="1"/>
    <s v="09-10"/>
    <x v="4"/>
    <n v="4132"/>
    <n v="88"/>
    <n v="122"/>
    <n v="533"/>
    <n v="3809"/>
    <n v="5.5132580729850354E-2"/>
    <n v="2.3103176686794433E-2"/>
    <n v="3.2029404043055917E-2"/>
  </r>
  <r>
    <x v="10"/>
    <s v="0623-01-000"/>
    <x v="36"/>
    <x v="1"/>
    <s v="10-11"/>
    <x v="0"/>
    <n v="48"/>
    <n v="10"/>
    <m/>
    <n v="3"/>
    <n v="55"/>
    <n v="0.18181818181818182"/>
    <n v="0.18181818181818182"/>
    <n v="0"/>
  </r>
  <r>
    <x v="10"/>
    <s v="0623-01-000"/>
    <x v="36"/>
    <x v="1"/>
    <s v="10-11"/>
    <x v="1"/>
    <n v="1154"/>
    <n v="70"/>
    <n v="72"/>
    <n v="77"/>
    <n v="1219"/>
    <n v="0.11648892534864644"/>
    <n v="5.742411812961444E-2"/>
    <n v="5.9064807219031991E-2"/>
  </r>
  <r>
    <x v="10"/>
    <s v="0623-01-000"/>
    <x v="36"/>
    <x v="1"/>
    <s v="10-11"/>
    <x v="2"/>
    <n v="854"/>
    <n v="77"/>
    <n v="53"/>
    <n v="102"/>
    <n v="882"/>
    <n v="0.14739229024943309"/>
    <n v="8.7301587301587297E-2"/>
    <n v="6.0090702947845805E-2"/>
  </r>
  <r>
    <x v="10"/>
    <s v="0623-01-000"/>
    <x v="36"/>
    <x v="1"/>
    <s v="10-11"/>
    <x v="3"/>
    <n v="585"/>
    <n v="52"/>
    <n v="3"/>
    <n v="58"/>
    <n v="582"/>
    <n v="9.4501718213058417E-2"/>
    <n v="8.9347079037800689E-2"/>
    <n v="5.1546391752577319E-3"/>
  </r>
  <r>
    <x v="10"/>
    <s v="0623-01-000"/>
    <x v="36"/>
    <x v="1"/>
    <s v="10-11"/>
    <x v="4"/>
    <n v="4011"/>
    <n v="146"/>
    <n v="134"/>
    <n v="575"/>
    <n v="3716"/>
    <n v="7.5349838536060282E-2"/>
    <n v="3.9289558665231435E-2"/>
    <n v="3.6060279870828847E-2"/>
  </r>
  <r>
    <x v="11"/>
    <s v="0623-01-000"/>
    <x v="36"/>
    <x v="1"/>
    <s v="11-12"/>
    <x v="0"/>
    <n v="54"/>
    <n v="13"/>
    <m/>
    <n v="8"/>
    <n v="59"/>
    <n v="0.22033898305084745"/>
    <n v="0.22033898305084745"/>
    <n v="0"/>
  </r>
  <r>
    <x v="11"/>
    <s v="0623-01-000"/>
    <x v="36"/>
    <x v="1"/>
    <s v="11-12"/>
    <x v="1"/>
    <n v="1286"/>
    <n v="82"/>
    <n v="82"/>
    <n v="108"/>
    <n v="1342"/>
    <n v="0.12220566318926974"/>
    <n v="6.1102831594634872E-2"/>
    <n v="6.1102831594634872E-2"/>
  </r>
  <r>
    <x v="11"/>
    <s v="0623-01-000"/>
    <x v="36"/>
    <x v="1"/>
    <s v="11-12"/>
    <x v="2"/>
    <n v="912"/>
    <n v="72"/>
    <n v="47"/>
    <n v="119"/>
    <n v="912"/>
    <n v="0.13048245614035087"/>
    <n v="7.8947368421052627E-2"/>
    <n v="5.1535087719298246E-2"/>
  </r>
  <r>
    <x v="11"/>
    <s v="0623-01-000"/>
    <x v="36"/>
    <x v="1"/>
    <s v="11-12"/>
    <x v="3"/>
    <n v="667"/>
    <n v="47"/>
    <m/>
    <n v="80"/>
    <n v="634"/>
    <n v="7.4132492113564666E-2"/>
    <n v="7.4132492113564666E-2"/>
    <n v="0"/>
  </r>
  <r>
    <x v="11"/>
    <s v="0623-01-000"/>
    <x v="36"/>
    <x v="1"/>
    <s v="11-12"/>
    <x v="4"/>
    <n v="3929"/>
    <n v="171"/>
    <n v="133"/>
    <n v="621"/>
    <n v="3612"/>
    <n v="8.416389811738649E-2"/>
    <n v="4.7342192691029898E-2"/>
    <n v="3.6821705426356592E-2"/>
  </r>
  <r>
    <x v="12"/>
    <s v="0623-01-000"/>
    <x v="36"/>
    <x v="1"/>
    <s v="12-13"/>
    <x v="0"/>
    <n v="54"/>
    <n v="8"/>
    <n v="3"/>
    <n v="5"/>
    <n v="60"/>
    <n v="0.18333333333333332"/>
    <n v="0.13333333333333333"/>
    <n v="0.05"/>
  </r>
  <r>
    <x v="12"/>
    <s v="0623-01-000"/>
    <x v="36"/>
    <x v="1"/>
    <s v="12-13"/>
    <x v="1"/>
    <n v="1387"/>
    <n v="72"/>
    <n v="88"/>
    <n v="134"/>
    <n v="1413"/>
    <n v="0.11323425336164189"/>
    <n v="5.0955414012738856E-2"/>
    <n v="6.2278839348903041E-2"/>
  </r>
  <r>
    <x v="12"/>
    <s v="0623-01-000"/>
    <x v="36"/>
    <x v="1"/>
    <s v="12-13"/>
    <x v="2"/>
    <n v="978"/>
    <n v="81"/>
    <n v="51"/>
    <n v="155"/>
    <n v="955"/>
    <n v="0.13821989528795811"/>
    <n v="8.4816753926701571E-2"/>
    <n v="5.3403141361256547E-2"/>
  </r>
  <r>
    <x v="12"/>
    <s v="0623-01-000"/>
    <x v="36"/>
    <x v="1"/>
    <s v="12-13"/>
    <x v="3"/>
    <n v="700"/>
    <n v="47"/>
    <n v="13"/>
    <n v="104"/>
    <n v="656"/>
    <n v="9.1463414634146339E-2"/>
    <n v="7.1646341463414628E-2"/>
    <n v="1.9817073170731708E-2"/>
  </r>
  <r>
    <x v="12"/>
    <s v="0623-01-000"/>
    <x v="36"/>
    <x v="1"/>
    <s v="12-13"/>
    <x v="4"/>
    <n v="3879"/>
    <n v="189"/>
    <n v="151"/>
    <n v="639"/>
    <n v="3580"/>
    <n v="9.4972067039106142E-2"/>
    <n v="5.2793296089385475E-2"/>
    <n v="4.2178770949720668E-2"/>
  </r>
  <r>
    <x v="13"/>
    <s v="0623-01-000"/>
    <x v="36"/>
    <x v="1"/>
    <s v="13-14"/>
    <x v="0"/>
    <n v="49"/>
    <n v="6"/>
    <m/>
    <n v="4"/>
    <n v="51"/>
    <n v="0.11764705882352941"/>
    <n v="0.11764705882352941"/>
    <n v="0"/>
  </r>
  <r>
    <x v="13"/>
    <s v="0623-01-000"/>
    <x v="36"/>
    <x v="1"/>
    <s v="13-14"/>
    <x v="1"/>
    <n v="1446"/>
    <n v="63"/>
    <n v="119"/>
    <n v="176"/>
    <n v="1452"/>
    <n v="0.12534435261707988"/>
    <n v="4.3388429752066117E-2"/>
    <n v="8.1955922865013769E-2"/>
  </r>
  <r>
    <x v="13"/>
    <s v="0623-01-000"/>
    <x v="36"/>
    <x v="1"/>
    <s v="13-14"/>
    <x v="2"/>
    <n v="1070"/>
    <n v="72"/>
    <n v="49"/>
    <n v="162"/>
    <n v="1029"/>
    <n v="0.11758989310009718"/>
    <n v="6.9970845481049565E-2"/>
    <n v="4.7619047619047616E-2"/>
  </r>
  <r>
    <x v="13"/>
    <s v="0623-01-000"/>
    <x v="36"/>
    <x v="1"/>
    <s v="13-14"/>
    <x v="3"/>
    <n v="800"/>
    <n v="30"/>
    <n v="18"/>
    <n v="111"/>
    <n v="737"/>
    <n v="6.5128900949796467E-2"/>
    <n v="4.0705563093622797E-2"/>
    <n v="2.4423337856173677E-2"/>
  </r>
  <r>
    <x v="13"/>
    <s v="0623-01-000"/>
    <x v="36"/>
    <x v="1"/>
    <s v="13-14"/>
    <x v="4"/>
    <n v="3758"/>
    <n v="216"/>
    <n v="149"/>
    <n v="608"/>
    <n v="3515"/>
    <n v="0.10384068278805121"/>
    <n v="6.1450924608819346E-2"/>
    <n v="4.2389758179231865E-2"/>
  </r>
  <r>
    <x v="14"/>
    <s v="0623-01-000"/>
    <x v="36"/>
    <x v="1"/>
    <s v="14-15"/>
    <x v="0"/>
    <n v="51"/>
    <n v="3"/>
    <m/>
    <m/>
    <n v="54"/>
    <n v="5.5555555555555552E-2"/>
    <n v="5.5555555555555552E-2"/>
    <n v="0"/>
  </r>
  <r>
    <x v="14"/>
    <s v="0623-01-000"/>
    <x v="36"/>
    <x v="1"/>
    <s v="14-15"/>
    <x v="1"/>
    <n v="1567"/>
    <n v="87"/>
    <n v="138"/>
    <n v="241"/>
    <n v="1551"/>
    <n v="0.14506769825918761"/>
    <n v="5.6092843326885883E-2"/>
    <n v="8.8974854932301742E-2"/>
  </r>
  <r>
    <x v="14"/>
    <s v="0623-01-000"/>
    <x v="36"/>
    <x v="1"/>
    <s v="14-15"/>
    <x v="2"/>
    <n v="1224"/>
    <n v="90"/>
    <n v="37"/>
    <n v="288"/>
    <n v="1063"/>
    <n v="0.11947318908748825"/>
    <n v="8.4666039510818442E-2"/>
    <n v="3.4807149576669805E-2"/>
  </r>
  <r>
    <x v="14"/>
    <s v="0623-01-000"/>
    <x v="36"/>
    <x v="1"/>
    <s v="14-15"/>
    <x v="3"/>
    <n v="900"/>
    <n v="31"/>
    <n v="11"/>
    <n v="139"/>
    <n v="803"/>
    <n v="5.2303860523038606E-2"/>
    <n v="3.8605230386052306E-2"/>
    <n v="1.3698630136986301E-2"/>
  </r>
  <r>
    <x v="14"/>
    <s v="0623-01-000"/>
    <x v="36"/>
    <x v="1"/>
    <s v="14-15"/>
    <x v="4"/>
    <n v="3788"/>
    <n v="192"/>
    <n v="143"/>
    <n v="688"/>
    <n v="3435"/>
    <n v="9.75254730713246E-2"/>
    <n v="5.589519650655022E-2"/>
    <n v="4.1630276564774381E-2"/>
  </r>
  <r>
    <x v="15"/>
    <s v="0623-01-000"/>
    <x v="36"/>
    <x v="1"/>
    <s v="15-16"/>
    <x v="0"/>
    <n v="55"/>
    <m/>
    <m/>
    <m/>
    <n v="55"/>
    <n v="0"/>
    <n v="0"/>
    <n v="0"/>
  </r>
  <r>
    <x v="15"/>
    <s v="0623-01-000"/>
    <x v="36"/>
    <x v="1"/>
    <s v="15-16"/>
    <x v="1"/>
    <n v="1636"/>
    <n v="101"/>
    <n v="118"/>
    <n v="277"/>
    <n v="1578"/>
    <n v="0.13878326996197718"/>
    <n v="6.4005069708491763E-2"/>
    <n v="7.477820025348543E-2"/>
  </r>
  <r>
    <x v="15"/>
    <s v="0623-01-000"/>
    <x v="36"/>
    <x v="1"/>
    <s v="15-16"/>
    <x v="2"/>
    <n v="1320"/>
    <n v="65"/>
    <n v="69"/>
    <n v="299"/>
    <n v="1155"/>
    <n v="0.11601731601731602"/>
    <n v="5.627705627705628E-2"/>
    <n v="5.9740259740259739E-2"/>
  </r>
  <r>
    <x v="15"/>
    <s v="0623-01-000"/>
    <x v="36"/>
    <x v="1"/>
    <s v="15-16"/>
    <x v="3"/>
    <n v="956"/>
    <n v="49"/>
    <n v="22"/>
    <n v="151"/>
    <n v="876"/>
    <n v="8.1050228310502279E-2"/>
    <n v="5.5936073059360727E-2"/>
    <n v="2.5114155251141551E-2"/>
  </r>
  <r>
    <x v="15"/>
    <s v="0623-01-000"/>
    <x v="36"/>
    <x v="1"/>
    <s v="15-16"/>
    <x v="4"/>
    <n v="3649"/>
    <n v="205"/>
    <n v="167"/>
    <n v="620"/>
    <n v="3401"/>
    <n v="0.10937959423698912"/>
    <n v="6.027638929726551E-2"/>
    <n v="4.9103204939723609E-2"/>
  </r>
  <r>
    <x v="16"/>
    <s v="0623-01-000"/>
    <x v="36"/>
    <x v="1"/>
    <s v="16-17"/>
    <x v="0"/>
    <n v="115"/>
    <n v="3"/>
    <m/>
    <n v="13"/>
    <n v="105"/>
    <n v="2.8571428571428571E-2"/>
    <n v="2.8571428571428571E-2"/>
    <n v="0"/>
  </r>
  <r>
    <x v="16"/>
    <s v="0623-01-000"/>
    <x v="36"/>
    <x v="1"/>
    <s v="16-17"/>
    <x v="1"/>
    <n v="1637"/>
    <n v="80"/>
    <n v="116"/>
    <n v="298"/>
    <n v="1535"/>
    <n v="0.1276872964169381"/>
    <n v="5.2117263843648211E-2"/>
    <n v="7.5570032573289897E-2"/>
  </r>
  <r>
    <x v="16"/>
    <s v="0623-01-000"/>
    <x v="36"/>
    <x v="1"/>
    <s v="16-17"/>
    <x v="2"/>
    <n v="1393"/>
    <n v="78"/>
    <n v="82"/>
    <n v="339"/>
    <n v="1214"/>
    <n v="0.13179571663920922"/>
    <n v="6.4250411861614495E-2"/>
    <n v="6.7545304777594725E-2"/>
  </r>
  <r>
    <x v="16"/>
    <s v="0623-01-000"/>
    <x v="36"/>
    <x v="1"/>
    <s v="16-17"/>
    <x v="3"/>
    <n v="957"/>
    <n v="49"/>
    <n v="29"/>
    <n v="187"/>
    <n v="848"/>
    <n v="9.1981132075471692E-2"/>
    <n v="5.7783018867924529E-2"/>
    <n v="3.4198113207547169E-2"/>
  </r>
  <r>
    <x v="16"/>
    <s v="0623-01-000"/>
    <x v="36"/>
    <x v="1"/>
    <s v="16-17"/>
    <x v="4"/>
    <n v="3582"/>
    <n v="185"/>
    <n v="178"/>
    <n v="609"/>
    <n v="3336"/>
    <n v="0.10881294964028777"/>
    <n v="5.5455635491606717E-2"/>
    <n v="5.3357314148681056E-2"/>
  </r>
  <r>
    <x v="17"/>
    <s v="0623-01-000"/>
    <x v="36"/>
    <x v="1"/>
    <s v="99-00"/>
    <x v="0"/>
    <n v="49"/>
    <n v="5"/>
    <m/>
    <m/>
    <n v="54"/>
    <n v="9.2592592592592587E-2"/>
    <n v="9.2592592592592587E-2"/>
    <n v="0"/>
  </r>
  <r>
    <x v="17"/>
    <s v="0623-01-000"/>
    <x v="36"/>
    <x v="1"/>
    <s v="99-00"/>
    <x v="1"/>
    <n v="646"/>
    <n v="29"/>
    <m/>
    <n v="13"/>
    <n v="662"/>
    <n v="4.3806646525679761E-2"/>
    <n v="4.3806646525679761E-2"/>
    <n v="0"/>
  </r>
  <r>
    <x v="17"/>
    <s v="0623-01-000"/>
    <x v="36"/>
    <x v="1"/>
    <s v="99-00"/>
    <x v="2"/>
    <n v="375"/>
    <n v="22"/>
    <n v="7"/>
    <n v="5"/>
    <n v="399"/>
    <n v="7.2681704260651625E-2"/>
    <n v="5.5137844611528819E-2"/>
    <n v="1.7543859649122806E-2"/>
  </r>
  <r>
    <x v="17"/>
    <s v="0623-01-000"/>
    <x v="36"/>
    <x v="1"/>
    <s v="99-00"/>
    <x v="3"/>
    <n v="170"/>
    <n v="4"/>
    <m/>
    <n v="6"/>
    <n v="168"/>
    <n v="2.3809523809523808E-2"/>
    <n v="2.3809523809523808E-2"/>
    <n v="0"/>
  </r>
  <r>
    <x v="17"/>
    <s v="0623-01-000"/>
    <x v="36"/>
    <x v="1"/>
    <s v="99-00"/>
    <x v="4"/>
    <n v="5418"/>
    <n v="48"/>
    <n v="17"/>
    <n v="268"/>
    <n v="5215"/>
    <n v="1.2464046021093002E-2"/>
    <n v="9.2042186001917541E-3"/>
    <n v="3.2598274209012464E-3"/>
  </r>
  <r>
    <x v="0"/>
    <s v="0624-01-000"/>
    <x v="37"/>
    <x v="1"/>
    <s v="00-01"/>
    <x v="0"/>
    <n v="49"/>
    <m/>
    <m/>
    <m/>
    <n v="49"/>
    <n v="0"/>
    <n v="0"/>
    <n v="0"/>
  </r>
  <r>
    <x v="0"/>
    <s v="0624-01-000"/>
    <x v="37"/>
    <x v="1"/>
    <s v="00-01"/>
    <x v="1"/>
    <n v="345"/>
    <m/>
    <m/>
    <m/>
    <n v="345"/>
    <n v="0"/>
    <n v="0"/>
    <n v="0"/>
  </r>
  <r>
    <x v="0"/>
    <s v="0624-01-000"/>
    <x v="37"/>
    <x v="1"/>
    <s v="00-01"/>
    <x v="2"/>
    <n v="162"/>
    <n v="3"/>
    <m/>
    <n v="5"/>
    <n v="160"/>
    <n v="1.8749999999999999E-2"/>
    <n v="1.8749999999999999E-2"/>
    <n v="0"/>
  </r>
  <r>
    <x v="0"/>
    <s v="0624-01-000"/>
    <x v="37"/>
    <x v="1"/>
    <s v="00-01"/>
    <x v="3"/>
    <n v="140"/>
    <n v="3"/>
    <m/>
    <m/>
    <n v="143"/>
    <n v="2.097902097902098E-2"/>
    <n v="2.097902097902098E-2"/>
    <n v="0"/>
  </r>
  <r>
    <x v="0"/>
    <s v="0624-01-000"/>
    <x v="37"/>
    <x v="1"/>
    <s v="00-01"/>
    <x v="4"/>
    <n v="8709"/>
    <n v="71"/>
    <n v="24"/>
    <n v="162"/>
    <n v="8642"/>
    <n v="1.0992825734783615E-2"/>
    <n v="8.2156908123119654E-3"/>
    <n v="2.77713492247165E-3"/>
  </r>
  <r>
    <x v="1"/>
    <s v="0624-01-000"/>
    <x v="37"/>
    <x v="1"/>
    <s v="01-02"/>
    <x v="0"/>
    <n v="58"/>
    <m/>
    <m/>
    <m/>
    <n v="58"/>
    <n v="0"/>
    <n v="0"/>
    <n v="0"/>
  </r>
  <r>
    <x v="1"/>
    <s v="0624-01-000"/>
    <x v="37"/>
    <x v="1"/>
    <s v="01-02"/>
    <x v="1"/>
    <n v="390"/>
    <n v="6"/>
    <m/>
    <n v="3"/>
    <n v="393"/>
    <n v="1.5267175572519083E-2"/>
    <n v="1.5267175572519083E-2"/>
    <n v="0"/>
  </r>
  <r>
    <x v="1"/>
    <s v="0624-01-000"/>
    <x v="37"/>
    <x v="1"/>
    <s v="01-02"/>
    <x v="2"/>
    <n v="185"/>
    <n v="3"/>
    <m/>
    <m/>
    <n v="188"/>
    <n v="1.5957446808510637E-2"/>
    <n v="1.5957446808510637E-2"/>
    <n v="0"/>
  </r>
  <r>
    <x v="1"/>
    <s v="0624-01-000"/>
    <x v="37"/>
    <x v="1"/>
    <s v="01-02"/>
    <x v="3"/>
    <n v="154"/>
    <m/>
    <n v="3"/>
    <n v="4"/>
    <n v="153"/>
    <n v="1.9607843137254902E-2"/>
    <n v="0"/>
    <n v="1.9607843137254902E-2"/>
  </r>
  <r>
    <x v="1"/>
    <s v="0624-01-000"/>
    <x v="37"/>
    <x v="1"/>
    <s v="01-02"/>
    <x v="4"/>
    <n v="8518"/>
    <n v="67"/>
    <n v="32"/>
    <n v="146"/>
    <n v="8471"/>
    <n v="1.1686931885255578E-2"/>
    <n v="7.9093377405265019E-3"/>
    <n v="3.7775941447290755E-3"/>
  </r>
  <r>
    <x v="2"/>
    <s v="0624-01-000"/>
    <x v="37"/>
    <x v="1"/>
    <s v="02-03"/>
    <x v="0"/>
    <n v="55"/>
    <m/>
    <m/>
    <m/>
    <n v="55"/>
    <n v="0"/>
    <n v="0"/>
    <n v="0"/>
  </r>
  <r>
    <x v="2"/>
    <s v="0624-01-000"/>
    <x v="37"/>
    <x v="1"/>
    <s v="02-03"/>
    <x v="1"/>
    <n v="437"/>
    <n v="5"/>
    <m/>
    <n v="4"/>
    <n v="438"/>
    <n v="1.1415525114155251E-2"/>
    <n v="1.1415525114155251E-2"/>
    <n v="0"/>
  </r>
  <r>
    <x v="2"/>
    <s v="0624-01-000"/>
    <x v="37"/>
    <x v="1"/>
    <s v="02-03"/>
    <x v="2"/>
    <n v="202"/>
    <m/>
    <m/>
    <m/>
    <n v="202"/>
    <n v="0"/>
    <n v="0"/>
    <n v="0"/>
  </r>
  <r>
    <x v="2"/>
    <s v="0624-01-000"/>
    <x v="37"/>
    <x v="1"/>
    <s v="02-03"/>
    <x v="3"/>
    <n v="175"/>
    <m/>
    <n v="3"/>
    <n v="3"/>
    <n v="175"/>
    <n v="1.7142857142857144E-2"/>
    <n v="0"/>
    <n v="1.7142857142857144E-2"/>
  </r>
  <r>
    <x v="2"/>
    <s v="0624-01-000"/>
    <x v="37"/>
    <x v="1"/>
    <s v="02-03"/>
    <x v="4"/>
    <n v="8291"/>
    <n v="69"/>
    <n v="32"/>
    <n v="122"/>
    <n v="8270"/>
    <n v="1.2212817412333736E-2"/>
    <n v="8.3434099153567119E-3"/>
    <n v="3.8694074969770256E-3"/>
  </r>
  <r>
    <x v="3"/>
    <s v="0624-01-000"/>
    <x v="37"/>
    <x v="1"/>
    <s v="03-04"/>
    <x v="0"/>
    <n v="50"/>
    <m/>
    <m/>
    <m/>
    <n v="50"/>
    <n v="0"/>
    <n v="0"/>
    <n v="0"/>
  </r>
  <r>
    <x v="3"/>
    <s v="0624-01-000"/>
    <x v="37"/>
    <x v="1"/>
    <s v="03-04"/>
    <x v="1"/>
    <n v="517"/>
    <n v="4"/>
    <m/>
    <n v="4"/>
    <n v="517"/>
    <n v="7.7369439071566732E-3"/>
    <n v="7.7369439071566732E-3"/>
    <n v="0"/>
  </r>
  <r>
    <x v="3"/>
    <s v="0624-01-000"/>
    <x v="37"/>
    <x v="1"/>
    <s v="03-04"/>
    <x v="2"/>
    <n v="210"/>
    <m/>
    <m/>
    <n v="3"/>
    <n v="207"/>
    <n v="0"/>
    <n v="0"/>
    <n v="0"/>
  </r>
  <r>
    <x v="3"/>
    <s v="0624-01-000"/>
    <x v="37"/>
    <x v="1"/>
    <s v="03-04"/>
    <x v="3"/>
    <n v="173"/>
    <m/>
    <n v="3"/>
    <n v="3"/>
    <n v="173"/>
    <n v="1.7341040462427744E-2"/>
    <n v="0"/>
    <n v="1.7341040462427744E-2"/>
  </r>
  <r>
    <x v="3"/>
    <s v="0624-01-000"/>
    <x v="37"/>
    <x v="1"/>
    <s v="03-04"/>
    <x v="4"/>
    <n v="7971"/>
    <n v="74"/>
    <n v="26"/>
    <n v="139"/>
    <n v="7932"/>
    <n v="1.2607160867372668E-2"/>
    <n v="9.3292990418557733E-3"/>
    <n v="3.2778618255168935E-3"/>
  </r>
  <r>
    <x v="4"/>
    <s v="0624-01-000"/>
    <x v="37"/>
    <x v="1"/>
    <s v="04-05"/>
    <x v="0"/>
    <n v="45"/>
    <m/>
    <m/>
    <m/>
    <n v="45"/>
    <n v="0"/>
    <n v="0"/>
    <n v="0"/>
  </r>
  <r>
    <x v="4"/>
    <s v="0624-01-000"/>
    <x v="37"/>
    <x v="1"/>
    <s v="04-05"/>
    <x v="1"/>
    <n v="590"/>
    <n v="3"/>
    <m/>
    <n v="9"/>
    <n v="584"/>
    <n v="5.1369863013698627E-3"/>
    <n v="5.1369863013698627E-3"/>
    <n v="0"/>
  </r>
  <r>
    <x v="4"/>
    <s v="0624-01-000"/>
    <x v="37"/>
    <x v="1"/>
    <s v="04-05"/>
    <x v="2"/>
    <n v="259"/>
    <n v="17"/>
    <m/>
    <n v="9"/>
    <n v="267"/>
    <n v="6.3670411985018729E-2"/>
    <n v="6.3670411985018729E-2"/>
    <n v="0"/>
  </r>
  <r>
    <x v="4"/>
    <s v="0624-01-000"/>
    <x v="37"/>
    <x v="1"/>
    <s v="04-05"/>
    <x v="3"/>
    <n v="191"/>
    <m/>
    <n v="3"/>
    <n v="5"/>
    <n v="189"/>
    <n v="1.5873015873015872E-2"/>
    <n v="0"/>
    <n v="1.5873015873015872E-2"/>
  </r>
  <r>
    <x v="4"/>
    <s v="0624-01-000"/>
    <x v="37"/>
    <x v="1"/>
    <s v="04-05"/>
    <x v="4"/>
    <n v="7689"/>
    <n v="90"/>
    <n v="24"/>
    <n v="133"/>
    <n v="7670"/>
    <n v="1.4863102998696219E-2"/>
    <n v="1.1734028683181226E-2"/>
    <n v="3.1290743155149934E-3"/>
  </r>
  <r>
    <x v="5"/>
    <s v="0624-01-000"/>
    <x v="37"/>
    <x v="1"/>
    <s v="05-06"/>
    <x v="0"/>
    <n v="58"/>
    <m/>
    <m/>
    <m/>
    <n v="58"/>
    <n v="0"/>
    <n v="0"/>
    <n v="0"/>
  </r>
  <r>
    <x v="5"/>
    <s v="0624-01-000"/>
    <x v="37"/>
    <x v="1"/>
    <s v="05-06"/>
    <x v="1"/>
    <n v="628"/>
    <n v="4"/>
    <n v="3"/>
    <n v="7"/>
    <n v="628"/>
    <n v="1.1146496815286623E-2"/>
    <n v="6.369426751592357E-3"/>
    <n v="4.7770700636942673E-3"/>
  </r>
  <r>
    <x v="5"/>
    <s v="0624-01-000"/>
    <x v="37"/>
    <x v="1"/>
    <s v="05-06"/>
    <x v="2"/>
    <n v="282"/>
    <n v="7"/>
    <m/>
    <n v="9"/>
    <n v="280"/>
    <n v="2.5000000000000001E-2"/>
    <n v="2.5000000000000001E-2"/>
    <n v="0"/>
  </r>
  <r>
    <x v="5"/>
    <s v="0624-01-000"/>
    <x v="37"/>
    <x v="1"/>
    <s v="05-06"/>
    <x v="3"/>
    <n v="237"/>
    <m/>
    <n v="4"/>
    <n v="4"/>
    <n v="237"/>
    <n v="1.6877637130801686E-2"/>
    <n v="0"/>
    <n v="1.6877637130801686E-2"/>
  </r>
  <r>
    <x v="5"/>
    <s v="0624-01-000"/>
    <x v="37"/>
    <x v="1"/>
    <s v="05-06"/>
    <x v="4"/>
    <n v="7476"/>
    <n v="78"/>
    <n v="31"/>
    <n v="142"/>
    <n v="7443"/>
    <n v="1.4644632540642214E-2"/>
    <n v="1.0479645304312777E-2"/>
    <n v="4.1649872363294371E-3"/>
  </r>
  <r>
    <x v="6"/>
    <s v="0624-01-000"/>
    <x v="37"/>
    <x v="1"/>
    <s v="06-07"/>
    <x v="0"/>
    <n v="49"/>
    <m/>
    <m/>
    <m/>
    <n v="49"/>
    <n v="0"/>
    <n v="0"/>
    <n v="0"/>
  </r>
  <r>
    <x v="6"/>
    <s v="0624-01-000"/>
    <x v="37"/>
    <x v="1"/>
    <s v="06-07"/>
    <x v="1"/>
    <n v="672"/>
    <n v="12"/>
    <n v="3"/>
    <n v="7"/>
    <n v="680"/>
    <n v="2.2058823529411766E-2"/>
    <n v="1.7647058823529412E-2"/>
    <n v="4.4117647058823529E-3"/>
  </r>
  <r>
    <x v="6"/>
    <s v="0624-01-000"/>
    <x v="37"/>
    <x v="1"/>
    <s v="06-07"/>
    <x v="2"/>
    <n v="354"/>
    <n v="10"/>
    <m/>
    <n v="9"/>
    <n v="355"/>
    <n v="2.8169014084507043E-2"/>
    <n v="2.8169014084507043E-2"/>
    <n v="0"/>
  </r>
  <r>
    <x v="6"/>
    <s v="0624-01-000"/>
    <x v="37"/>
    <x v="1"/>
    <s v="06-07"/>
    <x v="3"/>
    <n v="283"/>
    <m/>
    <n v="3"/>
    <n v="4"/>
    <n v="282"/>
    <n v="1.0638297872340425E-2"/>
    <n v="0"/>
    <n v="1.0638297872340425E-2"/>
  </r>
  <r>
    <x v="6"/>
    <s v="0624-01-000"/>
    <x v="37"/>
    <x v="1"/>
    <s v="06-07"/>
    <x v="4"/>
    <n v="7299"/>
    <n v="100"/>
    <n v="56"/>
    <n v="120"/>
    <n v="7335"/>
    <n v="2.1267893660531698E-2"/>
    <n v="1.3633265167007498E-2"/>
    <n v="7.634628493524199E-3"/>
  </r>
  <r>
    <x v="7"/>
    <s v="0624-01-000"/>
    <x v="37"/>
    <x v="1"/>
    <s v="07-08"/>
    <x v="0"/>
    <n v="51"/>
    <m/>
    <m/>
    <m/>
    <n v="51"/>
    <n v="0"/>
    <n v="0"/>
    <n v="0"/>
  </r>
  <r>
    <x v="7"/>
    <s v="0624-01-000"/>
    <x v="37"/>
    <x v="1"/>
    <s v="07-08"/>
    <x v="1"/>
    <n v="678"/>
    <n v="16"/>
    <n v="7"/>
    <m/>
    <n v="701"/>
    <n v="3.2810271041369472E-2"/>
    <n v="2.2824536376604851E-2"/>
    <n v="9.9857346647646214E-3"/>
  </r>
  <r>
    <x v="7"/>
    <s v="0624-01-000"/>
    <x v="37"/>
    <x v="1"/>
    <s v="07-08"/>
    <x v="2"/>
    <n v="357"/>
    <n v="13"/>
    <n v="3"/>
    <n v="4"/>
    <n v="369"/>
    <n v="4.3360433604336043E-2"/>
    <n v="3.5230352303523033E-2"/>
    <n v="8.130081300813009E-3"/>
  </r>
  <r>
    <x v="7"/>
    <s v="0624-01-000"/>
    <x v="37"/>
    <x v="1"/>
    <s v="07-08"/>
    <x v="3"/>
    <n v="289"/>
    <n v="7"/>
    <n v="3"/>
    <m/>
    <n v="299"/>
    <n v="3.3444816053511704E-2"/>
    <n v="2.3411371237458192E-2"/>
    <n v="1.0033444816053512E-2"/>
  </r>
  <r>
    <x v="7"/>
    <s v="0624-01-000"/>
    <x v="37"/>
    <x v="1"/>
    <s v="07-08"/>
    <x v="4"/>
    <n v="7107"/>
    <n v="280"/>
    <n v="72"/>
    <n v="46"/>
    <n v="7413"/>
    <n v="4.7484149467152299E-2"/>
    <n v="3.7771482530689328E-2"/>
    <n v="9.7126669364629697E-3"/>
  </r>
  <r>
    <x v="8"/>
    <s v="0624-01-000"/>
    <x v="37"/>
    <x v="1"/>
    <s v="08-09"/>
    <x v="0"/>
    <n v="49"/>
    <m/>
    <m/>
    <m/>
    <n v="49"/>
    <n v="0"/>
    <n v="0"/>
    <n v="0"/>
  </r>
  <r>
    <x v="8"/>
    <s v="0624-01-000"/>
    <x v="37"/>
    <x v="1"/>
    <s v="08-09"/>
    <x v="1"/>
    <n v="655"/>
    <n v="16"/>
    <n v="19"/>
    <n v="3"/>
    <n v="687"/>
    <n v="5.0946142649199416E-2"/>
    <n v="2.3289665211062592E-2"/>
    <n v="2.7656477438136828E-2"/>
  </r>
  <r>
    <x v="8"/>
    <s v="0624-01-000"/>
    <x v="37"/>
    <x v="1"/>
    <s v="08-09"/>
    <x v="2"/>
    <n v="354"/>
    <n v="17"/>
    <n v="4"/>
    <m/>
    <n v="375"/>
    <n v="5.6000000000000001E-2"/>
    <n v="4.5333333333333337E-2"/>
    <n v="1.0666666666666666E-2"/>
  </r>
  <r>
    <x v="8"/>
    <s v="0624-01-000"/>
    <x v="37"/>
    <x v="1"/>
    <s v="08-09"/>
    <x v="3"/>
    <n v="314"/>
    <n v="14"/>
    <n v="7"/>
    <m/>
    <n v="335"/>
    <n v="6.2686567164179099E-2"/>
    <n v="4.1791044776119404E-2"/>
    <n v="2.0895522388059702E-2"/>
  </r>
  <r>
    <x v="8"/>
    <s v="0624-01-000"/>
    <x v="37"/>
    <x v="1"/>
    <s v="08-09"/>
    <x v="4"/>
    <n v="6999"/>
    <n v="320"/>
    <n v="105"/>
    <n v="55"/>
    <n v="7369"/>
    <n v="5.7674039896865245E-2"/>
    <n v="4.3425159451757359E-2"/>
    <n v="1.4248880445107885E-2"/>
  </r>
  <r>
    <x v="9"/>
    <s v="0624-01-000"/>
    <x v="37"/>
    <x v="1"/>
    <s v="09-10"/>
    <x v="0"/>
    <n v="73"/>
    <m/>
    <m/>
    <m/>
    <n v="73"/>
    <n v="0"/>
    <n v="0"/>
    <n v="0"/>
  </r>
  <r>
    <x v="9"/>
    <s v="0624-01-000"/>
    <x v="37"/>
    <x v="1"/>
    <s v="09-10"/>
    <x v="1"/>
    <n v="635"/>
    <n v="25"/>
    <n v="15"/>
    <n v="27"/>
    <n v="648"/>
    <n v="6.1728395061728392E-2"/>
    <n v="3.8580246913580245E-2"/>
    <n v="2.3148148148148147E-2"/>
  </r>
  <r>
    <x v="9"/>
    <s v="0624-01-000"/>
    <x v="37"/>
    <x v="1"/>
    <s v="09-10"/>
    <x v="2"/>
    <n v="369"/>
    <n v="40"/>
    <m/>
    <n v="8"/>
    <n v="401"/>
    <n v="9.9750623441396513E-2"/>
    <n v="9.9750623441396513E-2"/>
    <n v="0"/>
  </r>
  <r>
    <x v="9"/>
    <s v="0624-01-000"/>
    <x v="37"/>
    <x v="1"/>
    <s v="09-10"/>
    <x v="3"/>
    <n v="300"/>
    <n v="16"/>
    <m/>
    <m/>
    <n v="316"/>
    <n v="5.0632911392405063E-2"/>
    <n v="5.0632911392405063E-2"/>
    <n v="0"/>
  </r>
  <r>
    <x v="9"/>
    <s v="0624-01-000"/>
    <x v="37"/>
    <x v="1"/>
    <s v="09-10"/>
    <x v="4"/>
    <n v="6881"/>
    <n v="448"/>
    <n v="126"/>
    <n v="135"/>
    <n v="7320"/>
    <n v="7.8415300546448088E-2"/>
    <n v="6.1202185792349727E-2"/>
    <n v="1.7213114754098362E-2"/>
  </r>
  <r>
    <x v="10"/>
    <s v="0624-01-000"/>
    <x v="37"/>
    <x v="1"/>
    <s v="10-11"/>
    <x v="0"/>
    <n v="75"/>
    <m/>
    <m/>
    <m/>
    <n v="75"/>
    <n v="0"/>
    <n v="0"/>
    <n v="0"/>
  </r>
  <r>
    <x v="10"/>
    <s v="0624-01-000"/>
    <x v="37"/>
    <x v="1"/>
    <s v="10-11"/>
    <x v="1"/>
    <n v="628"/>
    <n v="45"/>
    <n v="24"/>
    <n v="35"/>
    <n v="662"/>
    <n v="0.10422960725075529"/>
    <n v="6.7975830815709973E-2"/>
    <n v="3.6253776435045321E-2"/>
  </r>
  <r>
    <x v="10"/>
    <s v="0624-01-000"/>
    <x v="37"/>
    <x v="1"/>
    <s v="10-11"/>
    <x v="2"/>
    <n v="411"/>
    <n v="57"/>
    <n v="3"/>
    <n v="24"/>
    <n v="447"/>
    <n v="0.13422818791946309"/>
    <n v="0.12751677852348994"/>
    <n v="6.7114093959731542E-3"/>
  </r>
  <r>
    <x v="10"/>
    <s v="0624-01-000"/>
    <x v="37"/>
    <x v="1"/>
    <s v="10-11"/>
    <x v="3"/>
    <n v="311"/>
    <n v="24"/>
    <m/>
    <n v="4"/>
    <n v="331"/>
    <n v="7.2507552870090641E-2"/>
    <n v="7.2507552870090641E-2"/>
    <n v="0"/>
  </r>
  <r>
    <x v="10"/>
    <s v="0624-01-000"/>
    <x v="37"/>
    <x v="1"/>
    <s v="10-11"/>
    <x v="4"/>
    <n v="6825"/>
    <n v="611"/>
    <n v="118"/>
    <n v="247"/>
    <n v="7307"/>
    <n v="9.9767346380183392E-2"/>
    <n v="8.3618448063500758E-2"/>
    <n v="1.6148898316682633E-2"/>
  </r>
  <r>
    <x v="11"/>
    <s v="0624-01-000"/>
    <x v="37"/>
    <x v="1"/>
    <s v="11-12"/>
    <x v="0"/>
    <n v="65"/>
    <m/>
    <m/>
    <n v="3"/>
    <n v="62"/>
    <n v="0"/>
    <n v="0"/>
    <n v="0"/>
  </r>
  <r>
    <x v="11"/>
    <s v="0624-01-000"/>
    <x v="37"/>
    <x v="1"/>
    <s v="11-12"/>
    <x v="1"/>
    <n v="633"/>
    <n v="55"/>
    <n v="39"/>
    <n v="34"/>
    <n v="693"/>
    <n v="0.13564213564213565"/>
    <n v="7.9365079365079361E-2"/>
    <n v="5.627705627705628E-2"/>
  </r>
  <r>
    <x v="11"/>
    <s v="0624-01-000"/>
    <x v="37"/>
    <x v="1"/>
    <s v="11-12"/>
    <x v="2"/>
    <n v="461"/>
    <n v="58"/>
    <m/>
    <n v="30"/>
    <n v="489"/>
    <n v="0.11860940695296524"/>
    <n v="0.11860940695296524"/>
    <n v="0"/>
  </r>
  <r>
    <x v="11"/>
    <s v="0624-01-000"/>
    <x v="37"/>
    <x v="1"/>
    <s v="11-12"/>
    <x v="3"/>
    <n v="326"/>
    <n v="29"/>
    <n v="3"/>
    <n v="3"/>
    <n v="355"/>
    <n v="9.014084507042254E-2"/>
    <n v="8.1690140845070425E-2"/>
    <n v="8.4507042253521118E-3"/>
  </r>
  <r>
    <x v="11"/>
    <s v="0624-01-000"/>
    <x v="37"/>
    <x v="1"/>
    <s v="11-12"/>
    <x v="4"/>
    <n v="6689"/>
    <n v="722"/>
    <n v="131"/>
    <n v="209"/>
    <n v="7333"/>
    <n v="0.11632346924860221"/>
    <n v="9.8459020864584759E-2"/>
    <n v="1.7864448384017455E-2"/>
  </r>
  <r>
    <x v="12"/>
    <s v="0624-01-000"/>
    <x v="37"/>
    <x v="1"/>
    <s v="12-13"/>
    <x v="0"/>
    <n v="65"/>
    <m/>
    <m/>
    <m/>
    <n v="65"/>
    <n v="0"/>
    <n v="0"/>
    <n v="0"/>
  </r>
  <r>
    <x v="12"/>
    <s v="0624-01-000"/>
    <x v="37"/>
    <x v="1"/>
    <s v="12-13"/>
    <x v="1"/>
    <n v="591"/>
    <n v="77"/>
    <n v="39"/>
    <n v="51"/>
    <n v="656"/>
    <n v="0.17682926829268292"/>
    <n v="0.1173780487804878"/>
    <n v="5.9451219512195119E-2"/>
  </r>
  <r>
    <x v="12"/>
    <s v="0624-01-000"/>
    <x v="37"/>
    <x v="1"/>
    <s v="12-13"/>
    <x v="2"/>
    <n v="492"/>
    <n v="59"/>
    <n v="16"/>
    <n v="52"/>
    <n v="515"/>
    <n v="0.14563106796116504"/>
    <n v="0.1145631067961165"/>
    <n v="3.1067961165048542E-2"/>
  </r>
  <r>
    <x v="12"/>
    <s v="0624-01-000"/>
    <x v="37"/>
    <x v="1"/>
    <s v="12-13"/>
    <x v="3"/>
    <n v="377"/>
    <n v="26"/>
    <m/>
    <n v="21"/>
    <n v="382"/>
    <n v="6.8062827225130892E-2"/>
    <n v="6.8062827225130892E-2"/>
    <n v="0"/>
  </r>
  <r>
    <x v="12"/>
    <s v="0624-01-000"/>
    <x v="37"/>
    <x v="1"/>
    <s v="12-13"/>
    <x v="4"/>
    <n v="6622"/>
    <n v="772"/>
    <n v="147"/>
    <n v="304"/>
    <n v="7237"/>
    <n v="0.12698632029846621"/>
    <n v="0.10667403620284649"/>
    <n v="2.0312284095619731E-2"/>
  </r>
  <r>
    <x v="13"/>
    <s v="0624-01-000"/>
    <x v="37"/>
    <x v="1"/>
    <s v="13-14"/>
    <x v="0"/>
    <n v="69"/>
    <m/>
    <m/>
    <m/>
    <n v="69"/>
    <n v="0"/>
    <n v="0"/>
    <n v="0"/>
  </r>
  <r>
    <x v="13"/>
    <s v="0624-01-000"/>
    <x v="37"/>
    <x v="1"/>
    <s v="13-14"/>
    <x v="1"/>
    <n v="609"/>
    <n v="82"/>
    <n v="43"/>
    <n v="49"/>
    <n v="685"/>
    <n v="0.18248175182481752"/>
    <n v="0.11970802919708029"/>
    <n v="6.2773722627737227E-2"/>
  </r>
  <r>
    <x v="13"/>
    <s v="0624-01-000"/>
    <x v="37"/>
    <x v="1"/>
    <s v="13-14"/>
    <x v="2"/>
    <n v="505"/>
    <n v="58"/>
    <n v="13"/>
    <n v="62"/>
    <n v="514"/>
    <n v="0.13813229571984437"/>
    <n v="0.11284046692607004"/>
    <n v="2.5291828793774319E-2"/>
  </r>
  <r>
    <x v="13"/>
    <s v="0624-01-000"/>
    <x v="37"/>
    <x v="1"/>
    <s v="13-14"/>
    <x v="3"/>
    <n v="417"/>
    <n v="37"/>
    <n v="7"/>
    <n v="23"/>
    <n v="438"/>
    <n v="0.1004566210045662"/>
    <n v="8.4474885844748854E-2"/>
    <n v="1.5981735159817351E-2"/>
  </r>
  <r>
    <x v="13"/>
    <s v="0624-01-000"/>
    <x v="37"/>
    <x v="1"/>
    <s v="13-14"/>
    <x v="4"/>
    <n v="6579"/>
    <n v="781"/>
    <n v="148"/>
    <n v="365"/>
    <n v="7143"/>
    <n v="0.13005739885202297"/>
    <n v="0.10933781324373512"/>
    <n v="2.0719585608287835E-2"/>
  </r>
  <r>
    <x v="14"/>
    <s v="0624-01-000"/>
    <x v="37"/>
    <x v="1"/>
    <s v="14-15"/>
    <x v="0"/>
    <n v="72"/>
    <n v="3"/>
    <m/>
    <m/>
    <n v="75"/>
    <n v="0.04"/>
    <n v="0.04"/>
    <n v="0"/>
  </r>
  <r>
    <x v="14"/>
    <s v="0624-01-000"/>
    <x v="37"/>
    <x v="1"/>
    <s v="14-15"/>
    <x v="1"/>
    <n v="652"/>
    <n v="81"/>
    <n v="39"/>
    <n v="56"/>
    <n v="716"/>
    <n v="0.16759776536312848"/>
    <n v="0.11312849162011174"/>
    <n v="5.4469273743016758E-2"/>
  </r>
  <r>
    <x v="14"/>
    <s v="0624-01-000"/>
    <x v="37"/>
    <x v="1"/>
    <s v="14-15"/>
    <x v="2"/>
    <n v="512"/>
    <n v="75"/>
    <n v="12"/>
    <n v="66"/>
    <n v="533"/>
    <n v="0.16322701688555347"/>
    <n v="0.14071294559099437"/>
    <n v="2.2514071294559099E-2"/>
  </r>
  <r>
    <x v="14"/>
    <s v="0624-01-000"/>
    <x v="37"/>
    <x v="1"/>
    <s v="14-15"/>
    <x v="3"/>
    <n v="451"/>
    <n v="58"/>
    <n v="7"/>
    <n v="23"/>
    <n v="493"/>
    <n v="0.13184584178498987"/>
    <n v="0.11764705882352941"/>
    <n v="1.4198782961460446E-2"/>
  </r>
  <r>
    <x v="14"/>
    <s v="0624-01-000"/>
    <x v="37"/>
    <x v="1"/>
    <s v="14-15"/>
    <x v="4"/>
    <n v="6533"/>
    <n v="770"/>
    <n v="175"/>
    <n v="375"/>
    <n v="7103"/>
    <n v="0.13304237646065042"/>
    <n v="0.10840489933830776"/>
    <n v="2.4637477122342672E-2"/>
  </r>
  <r>
    <x v="15"/>
    <s v="0624-01-000"/>
    <x v="37"/>
    <x v="1"/>
    <s v="15-16"/>
    <x v="0"/>
    <n v="62"/>
    <n v="3"/>
    <n v="7"/>
    <m/>
    <n v="72"/>
    <n v="0.1388888888888889"/>
    <n v="4.1666666666666664E-2"/>
    <n v="9.7222222222222224E-2"/>
  </r>
  <r>
    <x v="15"/>
    <s v="0624-01-000"/>
    <x v="37"/>
    <x v="1"/>
    <s v="15-16"/>
    <x v="1"/>
    <n v="672"/>
    <n v="81"/>
    <n v="46"/>
    <n v="72"/>
    <n v="727"/>
    <n v="0.17469050894085281"/>
    <n v="0.11141678129298486"/>
    <n v="6.3273727647867956E-2"/>
  </r>
  <r>
    <x v="15"/>
    <s v="0624-01-000"/>
    <x v="37"/>
    <x v="1"/>
    <s v="15-16"/>
    <x v="2"/>
    <n v="544"/>
    <n v="87"/>
    <n v="24"/>
    <n v="82"/>
    <n v="573"/>
    <n v="0.193717277486911"/>
    <n v="0.15183246073298429"/>
    <n v="4.1884816753926704E-2"/>
  </r>
  <r>
    <x v="15"/>
    <s v="0624-01-000"/>
    <x v="37"/>
    <x v="1"/>
    <s v="15-16"/>
    <x v="3"/>
    <n v="470"/>
    <n v="51"/>
    <n v="10"/>
    <n v="21"/>
    <n v="510"/>
    <n v="0.11960784313725491"/>
    <n v="0.1"/>
    <n v="1.9607843137254902E-2"/>
  </r>
  <r>
    <x v="15"/>
    <s v="0624-01-000"/>
    <x v="37"/>
    <x v="1"/>
    <s v="15-16"/>
    <x v="4"/>
    <n v="6565"/>
    <n v="743"/>
    <n v="215"/>
    <n v="420"/>
    <n v="7103"/>
    <n v="0.1348725890468816"/>
    <n v="0.10460368858228918"/>
    <n v="3.0268900464592425E-2"/>
  </r>
  <r>
    <x v="16"/>
    <s v="0624-01-000"/>
    <x v="37"/>
    <x v="1"/>
    <s v="16-17"/>
    <x v="0"/>
    <n v="71"/>
    <n v="3"/>
    <n v="3"/>
    <n v="4"/>
    <n v="73"/>
    <n v="8.2191780821917804E-2"/>
    <n v="4.1095890410958902E-2"/>
    <n v="4.1095890410958902E-2"/>
  </r>
  <r>
    <x v="16"/>
    <s v="0624-01-000"/>
    <x v="37"/>
    <x v="1"/>
    <s v="16-17"/>
    <x v="1"/>
    <n v="687"/>
    <n v="78"/>
    <n v="41"/>
    <n v="82"/>
    <n v="724"/>
    <n v="0.1643646408839779"/>
    <n v="0.10773480662983426"/>
    <n v="5.6629834254143648E-2"/>
  </r>
  <r>
    <x v="16"/>
    <s v="0624-01-000"/>
    <x v="37"/>
    <x v="1"/>
    <s v="16-17"/>
    <x v="2"/>
    <n v="638"/>
    <n v="74"/>
    <n v="15"/>
    <n v="93"/>
    <n v="634"/>
    <n v="0.14037854889589904"/>
    <n v="0.1167192429022082"/>
    <n v="2.365930599369085E-2"/>
  </r>
  <r>
    <x v="16"/>
    <s v="0624-01-000"/>
    <x v="37"/>
    <x v="1"/>
    <s v="16-17"/>
    <x v="3"/>
    <n v="522"/>
    <n v="47"/>
    <n v="10"/>
    <n v="27"/>
    <n v="552"/>
    <n v="0.10326086956521739"/>
    <n v="8.5144927536231887E-2"/>
    <n v="1.8115942028985508E-2"/>
  </r>
  <r>
    <x v="16"/>
    <s v="0624-01-000"/>
    <x v="37"/>
    <x v="1"/>
    <s v="16-17"/>
    <x v="4"/>
    <n v="6565"/>
    <n v="668"/>
    <n v="228"/>
    <n v="443"/>
    <n v="7018"/>
    <n v="0.12767170133941294"/>
    <n v="9.5183813052151608E-2"/>
    <n v="3.2487888287261325E-2"/>
  </r>
  <r>
    <x v="17"/>
    <s v="0624-01-000"/>
    <x v="37"/>
    <x v="1"/>
    <s v="99-00"/>
    <x v="0"/>
    <n v="54"/>
    <m/>
    <m/>
    <m/>
    <n v="54"/>
    <n v="0"/>
    <n v="0"/>
    <n v="0"/>
  </r>
  <r>
    <x v="17"/>
    <s v="0624-01-000"/>
    <x v="37"/>
    <x v="1"/>
    <s v="99-00"/>
    <x v="1"/>
    <n v="331"/>
    <n v="7"/>
    <m/>
    <n v="9"/>
    <n v="329"/>
    <n v="2.1276595744680851E-2"/>
    <n v="2.1276595744680851E-2"/>
    <n v="0"/>
  </r>
  <r>
    <x v="17"/>
    <s v="0624-01-000"/>
    <x v="37"/>
    <x v="1"/>
    <s v="99-00"/>
    <x v="2"/>
    <n v="137"/>
    <n v="3"/>
    <m/>
    <m/>
    <n v="140"/>
    <n v="2.1428571428571429E-2"/>
    <n v="2.1428571428571429E-2"/>
    <n v="0"/>
  </r>
  <r>
    <x v="17"/>
    <s v="0624-01-000"/>
    <x v="37"/>
    <x v="1"/>
    <s v="99-00"/>
    <x v="3"/>
    <n v="128"/>
    <n v="3"/>
    <m/>
    <m/>
    <n v="131"/>
    <n v="2.2900763358778626E-2"/>
    <n v="2.2900763358778626E-2"/>
    <n v="0"/>
  </r>
  <r>
    <x v="17"/>
    <s v="0624-01-000"/>
    <x v="37"/>
    <x v="1"/>
    <s v="99-00"/>
    <x v="4"/>
    <n v="8925"/>
    <n v="65"/>
    <n v="6"/>
    <n v="140"/>
    <n v="8856"/>
    <n v="8.0171635049683838E-3"/>
    <n v="7.3396567299006321E-3"/>
    <n v="6.7750677506775068E-4"/>
  </r>
  <r>
    <x v="0"/>
    <s v="0625-01-000"/>
    <x v="38"/>
    <x v="0"/>
    <s v="00-01"/>
    <x v="0"/>
    <n v="848"/>
    <n v="3"/>
    <n v="68"/>
    <n v="3"/>
    <n v="916"/>
    <n v="7.7510917030567686E-2"/>
    <n v="3.2751091703056767E-3"/>
    <n v="7.4235807860262015E-2"/>
  </r>
  <r>
    <x v="0"/>
    <s v="0625-01-000"/>
    <x v="38"/>
    <x v="0"/>
    <s v="00-01"/>
    <x v="1"/>
    <n v="13814"/>
    <n v="27"/>
    <n v="1188"/>
    <n v="91"/>
    <n v="14938"/>
    <n v="8.1336189583612259E-2"/>
    <n v="1.8074708796358282E-3"/>
    <n v="7.9528718703976431E-2"/>
  </r>
  <r>
    <x v="0"/>
    <s v="0625-01-000"/>
    <x v="38"/>
    <x v="0"/>
    <s v="00-01"/>
    <x v="2"/>
    <n v="10952"/>
    <n v="32"/>
    <n v="1080"/>
    <n v="71"/>
    <n v="11993"/>
    <n v="9.2720753773034265E-2"/>
    <n v="2.6682231301592596E-3"/>
    <n v="9.0052530642875009E-2"/>
  </r>
  <r>
    <x v="0"/>
    <s v="0625-01-000"/>
    <x v="38"/>
    <x v="0"/>
    <s v="00-01"/>
    <x v="3"/>
    <n v="4459"/>
    <n v="56"/>
    <n v="187"/>
    <n v="51"/>
    <n v="4651"/>
    <n v="5.2246828639002367E-2"/>
    <n v="1.2040421414749517E-2"/>
    <n v="4.0206407224252852E-2"/>
  </r>
  <r>
    <x v="0"/>
    <s v="0625-01-000"/>
    <x v="38"/>
    <x v="0"/>
    <s v="00-01"/>
    <x v="4"/>
    <n v="15042"/>
    <n v="514"/>
    <n v="608"/>
    <n v="139"/>
    <n v="16025"/>
    <n v="7.0015600624024968E-2"/>
    <n v="3.2074882995319812E-2"/>
    <n v="3.7940717628705149E-2"/>
  </r>
  <r>
    <x v="1"/>
    <s v="0625-01-000"/>
    <x v="38"/>
    <x v="0"/>
    <s v="01-02"/>
    <x v="0"/>
    <n v="797"/>
    <n v="3"/>
    <n v="67"/>
    <n v="3"/>
    <n v="864"/>
    <n v="8.1018518518518517E-2"/>
    <n v="3.472222222222222E-3"/>
    <n v="7.7546296296296294E-2"/>
  </r>
  <r>
    <x v="1"/>
    <s v="0625-01-000"/>
    <x v="38"/>
    <x v="0"/>
    <s v="01-02"/>
    <x v="1"/>
    <n v="13538"/>
    <n v="26"/>
    <n v="1201"/>
    <n v="108"/>
    <n v="14657"/>
    <n v="8.3714266220918335E-2"/>
    <n v="1.7738964317391007E-3"/>
    <n v="8.1940369789179235E-2"/>
  </r>
  <r>
    <x v="1"/>
    <s v="0625-01-000"/>
    <x v="38"/>
    <x v="0"/>
    <s v="01-02"/>
    <x v="2"/>
    <n v="11119"/>
    <n v="43"/>
    <n v="1250"/>
    <n v="121"/>
    <n v="12291"/>
    <n v="0.10519892604344643"/>
    <n v="3.4984948336180947E-3"/>
    <n v="0.10170043120982833"/>
  </r>
  <r>
    <x v="1"/>
    <s v="0625-01-000"/>
    <x v="38"/>
    <x v="0"/>
    <s v="01-02"/>
    <x v="3"/>
    <n v="4648"/>
    <n v="68"/>
    <n v="298"/>
    <n v="50"/>
    <n v="4964"/>
    <n v="7.3730862207896861E-2"/>
    <n v="1.3698630136986301E-2"/>
    <n v="6.0032232070910553E-2"/>
  </r>
  <r>
    <x v="1"/>
    <s v="0625-01-000"/>
    <x v="38"/>
    <x v="0"/>
    <s v="01-02"/>
    <x v="4"/>
    <n v="14099"/>
    <n v="483"/>
    <n v="544"/>
    <n v="186"/>
    <n v="14940"/>
    <n v="6.8741633199464525E-2"/>
    <n v="3.2329317269076306E-2"/>
    <n v="3.6412315930388219E-2"/>
  </r>
  <r>
    <x v="2"/>
    <s v="0625-01-000"/>
    <x v="38"/>
    <x v="0"/>
    <s v="02-03"/>
    <x v="0"/>
    <n v="802"/>
    <n v="5"/>
    <n v="63"/>
    <n v="5"/>
    <n v="865"/>
    <n v="7.8612716763005783E-2"/>
    <n v="5.7803468208092483E-3"/>
    <n v="7.2832369942196537E-2"/>
  </r>
  <r>
    <x v="2"/>
    <s v="0625-01-000"/>
    <x v="38"/>
    <x v="0"/>
    <s v="02-03"/>
    <x v="1"/>
    <n v="13051"/>
    <n v="35"/>
    <n v="1235"/>
    <n v="96"/>
    <n v="14225"/>
    <n v="8.9279437609841833E-2"/>
    <n v="2.4604569420035149E-3"/>
    <n v="8.6818980667838316E-2"/>
  </r>
  <r>
    <x v="2"/>
    <s v="0625-01-000"/>
    <x v="38"/>
    <x v="0"/>
    <s v="02-03"/>
    <x v="2"/>
    <n v="11698"/>
    <n v="54"/>
    <n v="1163"/>
    <n v="133"/>
    <n v="12782"/>
    <n v="9.5212016898763893E-2"/>
    <n v="4.2246909716789236E-3"/>
    <n v="9.0987325927084958E-2"/>
  </r>
  <r>
    <x v="2"/>
    <s v="0625-01-000"/>
    <x v="38"/>
    <x v="0"/>
    <s v="02-03"/>
    <x v="3"/>
    <n v="4849"/>
    <n v="74"/>
    <n v="323"/>
    <n v="49"/>
    <n v="5197"/>
    <n v="7.6390225129882625E-2"/>
    <n v="1.4238984029247642E-2"/>
    <n v="6.2151241100634982E-2"/>
  </r>
  <r>
    <x v="2"/>
    <s v="0625-01-000"/>
    <x v="38"/>
    <x v="0"/>
    <s v="02-03"/>
    <x v="4"/>
    <n v="13523"/>
    <n v="516"/>
    <n v="613"/>
    <n v="165"/>
    <n v="14487"/>
    <n v="7.7931938979774976E-2"/>
    <n v="3.5618140401739488E-2"/>
    <n v="4.231379857803548E-2"/>
  </r>
  <r>
    <x v="3"/>
    <s v="0625-01-000"/>
    <x v="38"/>
    <x v="0"/>
    <s v="03-04"/>
    <x v="0"/>
    <n v="772"/>
    <m/>
    <n v="50"/>
    <m/>
    <n v="822"/>
    <n v="6.0827250608272508E-2"/>
    <n v="0"/>
    <n v="6.0827250608272508E-2"/>
  </r>
  <r>
    <x v="3"/>
    <s v="0625-01-000"/>
    <x v="38"/>
    <x v="0"/>
    <s v="03-04"/>
    <x v="1"/>
    <n v="12287"/>
    <n v="23"/>
    <n v="1244"/>
    <n v="65"/>
    <n v="13489"/>
    <n v="9.3928386092371557E-2"/>
    <n v="1.705093038772333E-3"/>
    <n v="9.2223293053599234E-2"/>
  </r>
  <r>
    <x v="3"/>
    <s v="0625-01-000"/>
    <x v="38"/>
    <x v="0"/>
    <s v="03-04"/>
    <x v="2"/>
    <n v="11938"/>
    <n v="78"/>
    <n v="1299"/>
    <n v="117"/>
    <n v="13198"/>
    <n v="0.10433398999848462"/>
    <n v="5.9099863615699345E-3"/>
    <n v="9.8424003636914684E-2"/>
  </r>
  <r>
    <x v="3"/>
    <s v="0625-01-000"/>
    <x v="38"/>
    <x v="0"/>
    <s v="03-04"/>
    <x v="3"/>
    <n v="5036"/>
    <n v="71"/>
    <n v="419"/>
    <n v="63"/>
    <n v="5463"/>
    <n v="8.9694307157239611E-2"/>
    <n v="1.2996522057477576E-2"/>
    <n v="7.6697785099762036E-2"/>
  </r>
  <r>
    <x v="3"/>
    <s v="0625-01-000"/>
    <x v="38"/>
    <x v="0"/>
    <s v="03-04"/>
    <x v="4"/>
    <n v="12477"/>
    <n v="500"/>
    <n v="701"/>
    <n v="131"/>
    <n v="13547"/>
    <n v="8.8654314608400384E-2"/>
    <n v="3.6908540636303243E-2"/>
    <n v="5.1745773972097141E-2"/>
  </r>
  <r>
    <x v="4"/>
    <s v="0625-01-000"/>
    <x v="38"/>
    <x v="0"/>
    <s v="04-05"/>
    <x v="0"/>
    <n v="805"/>
    <n v="9"/>
    <n v="54"/>
    <n v="20"/>
    <n v="848"/>
    <n v="7.4292452830188677E-2"/>
    <n v="1.0613207547169811E-2"/>
    <n v="6.3679245283018868E-2"/>
  </r>
  <r>
    <x v="4"/>
    <s v="0625-01-000"/>
    <x v="38"/>
    <x v="0"/>
    <s v="04-05"/>
    <x v="1"/>
    <n v="11782"/>
    <n v="33"/>
    <n v="1235"/>
    <n v="121"/>
    <n v="12929"/>
    <n v="9.8074096991259962E-2"/>
    <n v="2.5524015778482481E-3"/>
    <n v="9.5521695413411711E-2"/>
  </r>
  <r>
    <x v="4"/>
    <s v="0625-01-000"/>
    <x v="38"/>
    <x v="0"/>
    <s v="04-05"/>
    <x v="2"/>
    <n v="11922"/>
    <n v="94"/>
    <n v="1420"/>
    <n v="181"/>
    <n v="13255"/>
    <n v="0.11422104866088269"/>
    <n v="7.0916635231987931E-3"/>
    <n v="0.1071293851376839"/>
  </r>
  <r>
    <x v="4"/>
    <s v="0625-01-000"/>
    <x v="38"/>
    <x v="0"/>
    <s v="04-05"/>
    <x v="3"/>
    <n v="5021"/>
    <n v="71"/>
    <n v="485"/>
    <n v="79"/>
    <n v="5498"/>
    <n v="0.10112768279374318"/>
    <n v="1.2913786831575118E-2"/>
    <n v="8.8213895962168068E-2"/>
  </r>
  <r>
    <x v="4"/>
    <s v="0625-01-000"/>
    <x v="38"/>
    <x v="0"/>
    <s v="04-05"/>
    <x v="4"/>
    <n v="11589"/>
    <n v="516"/>
    <n v="814"/>
    <n v="174"/>
    <n v="12745"/>
    <n v="0.10435464888191448"/>
    <n v="4.0486465280502155E-2"/>
    <n v="6.3868183601412318E-2"/>
  </r>
  <r>
    <x v="5"/>
    <s v="0625-01-000"/>
    <x v="38"/>
    <x v="0"/>
    <s v="05-06"/>
    <x v="0"/>
    <n v="780"/>
    <n v="5"/>
    <n v="48"/>
    <m/>
    <n v="833"/>
    <n v="6.3625450180072027E-2"/>
    <n v="6.0024009603841539E-3"/>
    <n v="5.7623049219687875E-2"/>
  </r>
  <r>
    <x v="5"/>
    <s v="0625-01-000"/>
    <x v="38"/>
    <x v="0"/>
    <s v="05-06"/>
    <x v="1"/>
    <n v="12251"/>
    <n v="31"/>
    <n v="1343"/>
    <n v="16"/>
    <n v="13609"/>
    <n v="0.10096259828054964"/>
    <n v="2.2779043280182231E-3"/>
    <n v="9.8684693952531419E-2"/>
  </r>
  <r>
    <x v="5"/>
    <s v="0625-01-000"/>
    <x v="38"/>
    <x v="0"/>
    <s v="05-06"/>
    <x v="2"/>
    <n v="12069"/>
    <n v="99"/>
    <n v="1326"/>
    <n v="27"/>
    <n v="13467"/>
    <n v="0.10581421251949209"/>
    <n v="7.3513031855647138E-3"/>
    <n v="9.8462909333927373E-2"/>
  </r>
  <r>
    <x v="5"/>
    <s v="0625-01-000"/>
    <x v="38"/>
    <x v="0"/>
    <s v="05-06"/>
    <x v="3"/>
    <n v="5201"/>
    <n v="79"/>
    <n v="501"/>
    <n v="14"/>
    <n v="5767"/>
    <n v="0.10057222125888678"/>
    <n v="1.3698630136986301E-2"/>
    <n v="8.6873591121900462E-2"/>
  </r>
  <r>
    <x v="5"/>
    <s v="0625-01-000"/>
    <x v="38"/>
    <x v="0"/>
    <s v="05-06"/>
    <x v="4"/>
    <n v="10966"/>
    <n v="553"/>
    <n v="880"/>
    <n v="9"/>
    <n v="12390"/>
    <n v="0.11565778853914448"/>
    <n v="4.463276836158192E-2"/>
    <n v="7.1025020177562556E-2"/>
  </r>
  <r>
    <x v="6"/>
    <s v="0625-01-000"/>
    <x v="38"/>
    <x v="0"/>
    <s v="06-07"/>
    <x v="0"/>
    <n v="756"/>
    <m/>
    <n v="51"/>
    <n v="3"/>
    <n v="804"/>
    <n v="6.3432835820895525E-2"/>
    <n v="0"/>
    <n v="6.3432835820895525E-2"/>
  </r>
  <r>
    <x v="6"/>
    <s v="0625-01-000"/>
    <x v="38"/>
    <x v="0"/>
    <s v="06-07"/>
    <x v="1"/>
    <n v="11903"/>
    <n v="41"/>
    <n v="1508"/>
    <n v="111"/>
    <n v="13341"/>
    <n v="0.1161082377632861"/>
    <n v="3.0732328910876247E-3"/>
    <n v="0.11303500487219849"/>
  </r>
  <r>
    <x v="6"/>
    <s v="0625-01-000"/>
    <x v="38"/>
    <x v="0"/>
    <s v="06-07"/>
    <x v="2"/>
    <n v="12123"/>
    <n v="112"/>
    <n v="1305"/>
    <n v="138"/>
    <n v="13402"/>
    <n v="0.10573048798686763"/>
    <n v="8.3569616475152961E-3"/>
    <n v="9.737352633935234E-2"/>
  </r>
  <r>
    <x v="6"/>
    <s v="0625-01-000"/>
    <x v="38"/>
    <x v="0"/>
    <s v="06-07"/>
    <x v="3"/>
    <n v="5282"/>
    <n v="86"/>
    <n v="501"/>
    <n v="70"/>
    <n v="5799"/>
    <n v="0.10122434902569409"/>
    <n v="1.4830143128125538E-2"/>
    <n v="8.6394205897568549E-2"/>
  </r>
  <r>
    <x v="6"/>
    <s v="0625-01-000"/>
    <x v="38"/>
    <x v="0"/>
    <s v="06-07"/>
    <x v="4"/>
    <n v="10594"/>
    <n v="547"/>
    <n v="961"/>
    <n v="165"/>
    <n v="11937"/>
    <n v="0.12632989863449778"/>
    <n v="4.5823908854821141E-2"/>
    <n v="8.0505989779676629E-2"/>
  </r>
  <r>
    <x v="7"/>
    <s v="0625-01-000"/>
    <x v="38"/>
    <x v="0"/>
    <s v="07-08"/>
    <x v="0"/>
    <n v="716"/>
    <n v="3"/>
    <n v="40"/>
    <n v="4"/>
    <n v="755"/>
    <n v="5.6953642384105961E-2"/>
    <n v="3.9735099337748344E-3"/>
    <n v="5.2980132450331126E-2"/>
  </r>
  <r>
    <x v="7"/>
    <s v="0625-01-000"/>
    <x v="38"/>
    <x v="0"/>
    <s v="07-08"/>
    <x v="1"/>
    <n v="11596"/>
    <n v="49"/>
    <n v="1749"/>
    <n v="123"/>
    <n v="13271"/>
    <n v="0.13548338482405245"/>
    <n v="3.6922613216788486E-3"/>
    <n v="0.1317911235023736"/>
  </r>
  <r>
    <x v="7"/>
    <s v="0625-01-000"/>
    <x v="38"/>
    <x v="0"/>
    <s v="07-08"/>
    <x v="2"/>
    <n v="12004"/>
    <n v="134"/>
    <n v="1336"/>
    <n v="160"/>
    <n v="13314"/>
    <n v="0.11041009463722397"/>
    <n v="1.0064593660808172E-2"/>
    <n v="0.1003455009764158"/>
  </r>
  <r>
    <x v="7"/>
    <s v="0625-01-000"/>
    <x v="38"/>
    <x v="0"/>
    <s v="07-08"/>
    <x v="3"/>
    <n v="5327"/>
    <n v="138"/>
    <n v="590"/>
    <n v="82"/>
    <n v="5973"/>
    <n v="0.12188180143981249"/>
    <n v="2.3103967855349072E-2"/>
    <n v="9.8777833584463418E-2"/>
  </r>
  <r>
    <x v="7"/>
    <s v="0625-01-000"/>
    <x v="38"/>
    <x v="0"/>
    <s v="07-08"/>
    <x v="4"/>
    <n v="10038"/>
    <n v="600"/>
    <n v="1143"/>
    <n v="190"/>
    <n v="11591"/>
    <n v="0.15037529117418688"/>
    <n v="5.176429988784402E-2"/>
    <n v="9.8610991286342847E-2"/>
  </r>
  <r>
    <x v="8"/>
    <s v="0625-01-000"/>
    <x v="38"/>
    <x v="0"/>
    <s v="08-09"/>
    <x v="0"/>
    <n v="666"/>
    <n v="6"/>
    <n v="53"/>
    <n v="7"/>
    <n v="718"/>
    <n v="8.2172701949860719E-2"/>
    <n v="8.356545961002786E-3"/>
    <n v="7.3816155988857934E-2"/>
  </r>
  <r>
    <x v="8"/>
    <s v="0625-01-000"/>
    <x v="38"/>
    <x v="0"/>
    <s v="08-09"/>
    <x v="1"/>
    <n v="11410"/>
    <n v="58"/>
    <n v="1988"/>
    <n v="105"/>
    <n v="13351"/>
    <n v="0.15324694779417272"/>
    <n v="4.3442438768631561E-3"/>
    <n v="0.14890270391730956"/>
  </r>
  <r>
    <x v="8"/>
    <s v="0625-01-000"/>
    <x v="38"/>
    <x v="0"/>
    <s v="08-09"/>
    <x v="2"/>
    <n v="11548"/>
    <n v="120"/>
    <n v="1459"/>
    <n v="155"/>
    <n v="12972"/>
    <n v="0.12172371261177922"/>
    <n v="9.2506938020351526E-3"/>
    <n v="0.11247301880974406"/>
  </r>
  <r>
    <x v="8"/>
    <s v="0625-01-000"/>
    <x v="38"/>
    <x v="0"/>
    <s v="08-09"/>
    <x v="3"/>
    <n v="5310"/>
    <n v="166"/>
    <n v="698"/>
    <n v="78"/>
    <n v="6096"/>
    <n v="0.14173228346456693"/>
    <n v="2.7230971128608925E-2"/>
    <n v="0.11450131233595801"/>
  </r>
  <r>
    <x v="8"/>
    <s v="0625-01-000"/>
    <x v="38"/>
    <x v="0"/>
    <s v="08-09"/>
    <x v="4"/>
    <n v="9626"/>
    <n v="644"/>
    <n v="1283"/>
    <n v="172"/>
    <n v="11381"/>
    <n v="0.16931728319128372"/>
    <n v="5.6585537299007116E-2"/>
    <n v="0.11273174589227661"/>
  </r>
  <r>
    <x v="9"/>
    <s v="0625-01-000"/>
    <x v="38"/>
    <x v="0"/>
    <s v="09-10"/>
    <x v="0"/>
    <n v="685"/>
    <n v="19"/>
    <n v="62"/>
    <n v="10"/>
    <n v="756"/>
    <n v="0.10714285714285714"/>
    <n v="2.5132275132275131E-2"/>
    <n v="8.2010582010582006E-2"/>
  </r>
  <r>
    <x v="9"/>
    <s v="0625-01-000"/>
    <x v="38"/>
    <x v="0"/>
    <s v="09-10"/>
    <x v="1"/>
    <n v="11276"/>
    <n v="166"/>
    <n v="2210"/>
    <n v="207"/>
    <n v="13445"/>
    <n v="0.17671997024916325"/>
    <n v="1.2346597248047601E-2"/>
    <n v="0.16437337300111565"/>
  </r>
  <r>
    <x v="9"/>
    <s v="0625-01-000"/>
    <x v="38"/>
    <x v="0"/>
    <s v="09-10"/>
    <x v="2"/>
    <n v="11463"/>
    <n v="253"/>
    <n v="1572"/>
    <n v="338"/>
    <n v="12950"/>
    <n v="0.14092664092664092"/>
    <n v="1.9536679536679535E-2"/>
    <n v="0.12138996138996139"/>
  </r>
  <r>
    <x v="9"/>
    <s v="0625-01-000"/>
    <x v="38"/>
    <x v="0"/>
    <s v="09-10"/>
    <x v="3"/>
    <n v="5271"/>
    <n v="264"/>
    <n v="741"/>
    <n v="210"/>
    <n v="6066"/>
    <n v="0.16567754698318496"/>
    <n v="4.3521266073194856E-2"/>
    <n v="0.1221562809099901"/>
  </r>
  <r>
    <x v="9"/>
    <s v="0625-01-000"/>
    <x v="38"/>
    <x v="0"/>
    <s v="09-10"/>
    <x v="4"/>
    <n v="9401"/>
    <n v="1093"/>
    <n v="1481"/>
    <n v="289"/>
    <n v="11686"/>
    <n v="0.22026356323806265"/>
    <n v="9.3530720520280677E-2"/>
    <n v="0.12673284271778196"/>
  </r>
  <r>
    <x v="10"/>
    <s v="0625-01-000"/>
    <x v="38"/>
    <x v="0"/>
    <s v="10-11"/>
    <x v="0"/>
    <n v="664"/>
    <n v="23"/>
    <n v="56"/>
    <n v="13"/>
    <n v="730"/>
    <n v="0.10821917808219178"/>
    <n v="3.1506849315068496E-2"/>
    <n v="7.6712328767123292E-2"/>
  </r>
  <r>
    <x v="10"/>
    <s v="0625-01-000"/>
    <x v="38"/>
    <x v="0"/>
    <s v="10-11"/>
    <x v="1"/>
    <n v="11472"/>
    <n v="232"/>
    <n v="2500"/>
    <n v="251"/>
    <n v="13953"/>
    <n v="0.19580018633985521"/>
    <n v="1.6627248620368379E-2"/>
    <n v="0.17917293771948684"/>
  </r>
  <r>
    <x v="10"/>
    <s v="0625-01-000"/>
    <x v="38"/>
    <x v="0"/>
    <s v="10-11"/>
    <x v="2"/>
    <n v="11269"/>
    <n v="346"/>
    <n v="1724"/>
    <n v="422"/>
    <n v="12917"/>
    <n v="0.16025392893086629"/>
    <n v="2.6786405512115818E-2"/>
    <n v="0.13346752341875048"/>
  </r>
  <r>
    <x v="10"/>
    <s v="0625-01-000"/>
    <x v="38"/>
    <x v="0"/>
    <s v="10-11"/>
    <x v="3"/>
    <n v="5249"/>
    <n v="336"/>
    <n v="810"/>
    <n v="256"/>
    <n v="6139"/>
    <n v="0.18667535429223001"/>
    <n v="5.4732041049030788E-2"/>
    <n v="0.13194331324319922"/>
  </r>
  <r>
    <x v="10"/>
    <s v="0625-01-000"/>
    <x v="38"/>
    <x v="0"/>
    <s v="10-11"/>
    <x v="4"/>
    <n v="9205"/>
    <n v="1290"/>
    <n v="1475"/>
    <n v="368"/>
    <n v="11602"/>
    <n v="0.23832097914152733"/>
    <n v="0.11118772625409412"/>
    <n v="0.12713325288743321"/>
  </r>
  <r>
    <x v="11"/>
    <s v="0625-01-000"/>
    <x v="38"/>
    <x v="0"/>
    <s v="11-12"/>
    <x v="0"/>
    <n v="658"/>
    <n v="32"/>
    <n v="73"/>
    <n v="18"/>
    <n v="745"/>
    <n v="0.14093959731543623"/>
    <n v="4.2953020134228186E-2"/>
    <n v="9.7986577181208054E-2"/>
  </r>
  <r>
    <x v="11"/>
    <s v="0625-01-000"/>
    <x v="38"/>
    <x v="0"/>
    <s v="11-12"/>
    <x v="1"/>
    <n v="11775"/>
    <n v="284"/>
    <n v="2736"/>
    <n v="233"/>
    <n v="14562"/>
    <n v="0.20738909490454607"/>
    <n v="1.9502815547314929E-2"/>
    <n v="0.18788627935723115"/>
  </r>
  <r>
    <x v="11"/>
    <s v="0625-01-000"/>
    <x v="38"/>
    <x v="0"/>
    <s v="11-12"/>
    <x v="2"/>
    <n v="11170"/>
    <n v="347"/>
    <n v="1742"/>
    <n v="375"/>
    <n v="12884"/>
    <n v="0.16213908723998757"/>
    <n v="2.6932629618131015E-2"/>
    <n v="0.13520645762185657"/>
  </r>
  <r>
    <x v="11"/>
    <s v="0625-01-000"/>
    <x v="38"/>
    <x v="0"/>
    <s v="11-12"/>
    <x v="3"/>
    <n v="5114"/>
    <n v="388"/>
    <n v="824"/>
    <n v="239"/>
    <n v="6087"/>
    <n v="0.19911286347954657"/>
    <n v="6.3742401839986862E-2"/>
    <n v="0.13537046163955971"/>
  </r>
  <r>
    <x v="11"/>
    <s v="0625-01-000"/>
    <x v="38"/>
    <x v="0"/>
    <s v="11-12"/>
    <x v="4"/>
    <n v="9147"/>
    <n v="1343"/>
    <n v="1651"/>
    <n v="358"/>
    <n v="11783"/>
    <n v="0.25409488245777817"/>
    <n v="0.11397776457608419"/>
    <n v="0.14011711788169395"/>
  </r>
  <r>
    <x v="12"/>
    <s v="0625-01-000"/>
    <x v="38"/>
    <x v="0"/>
    <s v="12-13"/>
    <x v="0"/>
    <n v="662"/>
    <n v="45"/>
    <n v="73"/>
    <n v="15"/>
    <n v="765"/>
    <n v="0.1542483660130719"/>
    <n v="5.8823529411764705E-2"/>
    <n v="9.5424836601307184E-2"/>
  </r>
  <r>
    <x v="12"/>
    <s v="0625-01-000"/>
    <x v="38"/>
    <x v="0"/>
    <s v="12-13"/>
    <x v="1"/>
    <n v="11917"/>
    <n v="317"/>
    <n v="3059"/>
    <n v="265"/>
    <n v="15028"/>
    <n v="0.22464732499334575"/>
    <n v="2.1093957945169019E-2"/>
    <n v="0.20355336704817673"/>
  </r>
  <r>
    <x v="12"/>
    <s v="0625-01-000"/>
    <x v="38"/>
    <x v="0"/>
    <s v="12-13"/>
    <x v="2"/>
    <n v="11213"/>
    <n v="463"/>
    <n v="1880"/>
    <n v="450"/>
    <n v="13106"/>
    <n v="0.17877308103158859"/>
    <n v="3.532733099343812E-2"/>
    <n v="0.14344575003815047"/>
  </r>
  <r>
    <x v="12"/>
    <s v="0625-01-000"/>
    <x v="38"/>
    <x v="0"/>
    <s v="12-13"/>
    <x v="3"/>
    <n v="5153"/>
    <n v="427"/>
    <n v="918"/>
    <n v="229"/>
    <n v="6269"/>
    <n v="0.21454777476471526"/>
    <n v="6.8112936672515556E-2"/>
    <n v="0.1464348380921997"/>
  </r>
  <r>
    <x v="12"/>
    <s v="0625-01-000"/>
    <x v="38"/>
    <x v="0"/>
    <s v="12-13"/>
    <x v="4"/>
    <n v="8968"/>
    <n v="1432"/>
    <n v="1898"/>
    <n v="382"/>
    <n v="11916"/>
    <n v="0.27945619335347432"/>
    <n v="0.12017455521987244"/>
    <n v="0.15928163813360188"/>
  </r>
  <r>
    <x v="13"/>
    <s v="0625-01-000"/>
    <x v="38"/>
    <x v="0"/>
    <s v="13-14"/>
    <x v="0"/>
    <n v="678"/>
    <n v="43"/>
    <n v="64"/>
    <n v="17"/>
    <n v="768"/>
    <n v="0.13932291666666666"/>
    <n v="5.5989583333333336E-2"/>
    <n v="8.3333333333333329E-2"/>
  </r>
  <r>
    <x v="13"/>
    <s v="0625-01-000"/>
    <x v="38"/>
    <x v="0"/>
    <s v="13-14"/>
    <x v="1"/>
    <n v="11818"/>
    <n v="370"/>
    <n v="3483"/>
    <n v="269"/>
    <n v="15402"/>
    <n v="0.25016231658226207"/>
    <n v="2.4022854174782497E-2"/>
    <n v="0.22613946240747954"/>
  </r>
  <r>
    <x v="13"/>
    <s v="0625-01-000"/>
    <x v="38"/>
    <x v="0"/>
    <s v="13-14"/>
    <x v="2"/>
    <n v="11429"/>
    <n v="467"/>
    <n v="2039"/>
    <n v="403"/>
    <n v="13532"/>
    <n v="0.18519065917824415"/>
    <n v="3.4510789240319244E-2"/>
    <n v="0.15067986993792493"/>
  </r>
  <r>
    <x v="13"/>
    <s v="0625-01-000"/>
    <x v="38"/>
    <x v="0"/>
    <s v="13-14"/>
    <x v="3"/>
    <n v="5252"/>
    <n v="476"/>
    <n v="1106"/>
    <n v="178"/>
    <n v="6656"/>
    <n v="0.23768028846153846"/>
    <n v="7.1514423076923073E-2"/>
    <n v="0.16616586538461539"/>
  </r>
  <r>
    <x v="13"/>
    <s v="0625-01-000"/>
    <x v="38"/>
    <x v="0"/>
    <s v="13-14"/>
    <x v="4"/>
    <n v="8688"/>
    <n v="1405"/>
    <n v="1914"/>
    <n v="352"/>
    <n v="11655"/>
    <n v="0.28477048477048478"/>
    <n v="0.12054912054912055"/>
    <n v="0.16422136422136421"/>
  </r>
  <r>
    <x v="14"/>
    <s v="0625-01-000"/>
    <x v="38"/>
    <x v="0"/>
    <s v="14-15"/>
    <x v="0"/>
    <n v="692"/>
    <n v="49"/>
    <n v="83"/>
    <n v="19"/>
    <n v="805"/>
    <n v="0.1639751552795031"/>
    <n v="6.0869565217391307E-2"/>
    <n v="0.1031055900621118"/>
  </r>
  <r>
    <x v="14"/>
    <s v="0625-01-000"/>
    <x v="38"/>
    <x v="0"/>
    <s v="14-15"/>
    <x v="1"/>
    <n v="11947"/>
    <n v="424"/>
    <n v="3662"/>
    <n v="243"/>
    <n v="15790"/>
    <n v="0.25877137428752373"/>
    <n v="2.6852438252058266E-2"/>
    <n v="0.23191893603546548"/>
  </r>
  <r>
    <x v="14"/>
    <s v="0625-01-000"/>
    <x v="38"/>
    <x v="0"/>
    <s v="14-15"/>
    <x v="2"/>
    <n v="11458"/>
    <n v="585"/>
    <n v="2332"/>
    <n v="401"/>
    <n v="13974"/>
    <n v="0.20874481179333046"/>
    <n v="4.1863460712752251E-2"/>
    <n v="0.16688135108057822"/>
  </r>
  <r>
    <x v="14"/>
    <s v="0625-01-000"/>
    <x v="38"/>
    <x v="0"/>
    <s v="14-15"/>
    <x v="3"/>
    <n v="5274"/>
    <n v="516"/>
    <n v="1104"/>
    <n v="179"/>
    <n v="6715"/>
    <n v="0.24125093075204765"/>
    <n v="7.684288905435592E-2"/>
    <n v="0.16440804169769174"/>
  </r>
  <r>
    <x v="14"/>
    <s v="0625-01-000"/>
    <x v="38"/>
    <x v="0"/>
    <s v="14-15"/>
    <x v="4"/>
    <n v="8494"/>
    <n v="1490"/>
    <n v="1982"/>
    <n v="350"/>
    <n v="11616"/>
    <n v="0.29889807162534437"/>
    <n v="0.12827134986225897"/>
    <n v="0.17062672176308541"/>
  </r>
  <r>
    <x v="15"/>
    <s v="0625-01-000"/>
    <x v="38"/>
    <x v="0"/>
    <s v="15-16"/>
    <x v="0"/>
    <n v="719"/>
    <n v="53"/>
    <n v="82"/>
    <n v="19"/>
    <n v="835"/>
    <n v="0.16167664670658682"/>
    <n v="6.3473053892215567E-2"/>
    <n v="9.8203592814371257E-2"/>
  </r>
  <r>
    <x v="15"/>
    <s v="0625-01-000"/>
    <x v="38"/>
    <x v="0"/>
    <s v="15-16"/>
    <x v="1"/>
    <n v="12028"/>
    <n v="478"/>
    <n v="3915"/>
    <n v="271"/>
    <n v="16150"/>
    <n v="0.2720123839009288"/>
    <n v="2.959752321981424E-2"/>
    <n v="0.24241486068111456"/>
  </r>
  <r>
    <x v="15"/>
    <s v="0625-01-000"/>
    <x v="38"/>
    <x v="0"/>
    <s v="15-16"/>
    <x v="2"/>
    <n v="11415"/>
    <n v="630"/>
    <n v="2485"/>
    <n v="385"/>
    <n v="14145"/>
    <n v="0.22021915871332626"/>
    <n v="4.4538706256627786E-2"/>
    <n v="0.17568045245669847"/>
  </r>
  <r>
    <x v="15"/>
    <s v="0625-01-000"/>
    <x v="38"/>
    <x v="0"/>
    <s v="15-16"/>
    <x v="3"/>
    <n v="5182"/>
    <n v="591"/>
    <n v="1217"/>
    <n v="211"/>
    <n v="6779"/>
    <n v="0.26670600383537396"/>
    <n v="8.7181000147514384E-2"/>
    <n v="0.17952500368785956"/>
  </r>
  <r>
    <x v="15"/>
    <s v="0625-01-000"/>
    <x v="38"/>
    <x v="0"/>
    <s v="15-16"/>
    <x v="4"/>
    <n v="8302"/>
    <n v="1398"/>
    <n v="2016"/>
    <n v="360"/>
    <n v="11356"/>
    <n v="0.30063402606551604"/>
    <n v="0.12310672772102853"/>
    <n v="0.17752729834448749"/>
  </r>
  <r>
    <x v="16"/>
    <s v="0625-01-000"/>
    <x v="38"/>
    <x v="0"/>
    <s v="16-17"/>
    <x v="0"/>
    <n v="710"/>
    <n v="70"/>
    <n v="106"/>
    <n v="13"/>
    <n v="873"/>
    <n v="0.2016036655211913"/>
    <n v="8.0183276059564726E-2"/>
    <n v="0.12142038946162657"/>
  </r>
  <r>
    <x v="16"/>
    <s v="0625-01-000"/>
    <x v="38"/>
    <x v="0"/>
    <s v="16-17"/>
    <x v="1"/>
    <n v="12162"/>
    <n v="504"/>
    <n v="4035"/>
    <n v="285"/>
    <n v="16416"/>
    <n v="0.27649853801169588"/>
    <n v="3.0701754385964911E-2"/>
    <n v="0.24579678362573099"/>
  </r>
  <r>
    <x v="16"/>
    <s v="0625-01-000"/>
    <x v="38"/>
    <x v="0"/>
    <s v="16-17"/>
    <x v="2"/>
    <n v="11227"/>
    <n v="687"/>
    <n v="3049"/>
    <n v="369"/>
    <n v="14594"/>
    <n v="0.25599561463615184"/>
    <n v="4.7074140057557903E-2"/>
    <n v="0.20892147457859395"/>
  </r>
  <r>
    <x v="16"/>
    <s v="0625-01-000"/>
    <x v="38"/>
    <x v="0"/>
    <s v="16-17"/>
    <x v="3"/>
    <n v="5087"/>
    <n v="620"/>
    <n v="1396"/>
    <n v="176"/>
    <n v="6927"/>
    <n v="0.29103508012126461"/>
    <n v="8.9504836148404793E-2"/>
    <n v="0.20153024397285982"/>
  </r>
  <r>
    <x v="16"/>
    <s v="0625-01-000"/>
    <x v="38"/>
    <x v="0"/>
    <s v="16-17"/>
    <x v="4"/>
    <n v="7924"/>
    <n v="1424"/>
    <n v="2044"/>
    <n v="328"/>
    <n v="11064"/>
    <n v="0.31344902386117135"/>
    <n v="0.128705712219812"/>
    <n v="0.18474331164135938"/>
  </r>
  <r>
    <x v="17"/>
    <s v="0625-01-000"/>
    <x v="38"/>
    <x v="0"/>
    <s v="99-00"/>
    <x v="0"/>
    <n v="877"/>
    <m/>
    <n v="71"/>
    <n v="5"/>
    <n v="943"/>
    <n v="7.5291622481442208E-2"/>
    <n v="0"/>
    <n v="7.5291622481442208E-2"/>
  </r>
  <r>
    <x v="17"/>
    <s v="0625-01-000"/>
    <x v="38"/>
    <x v="0"/>
    <s v="99-00"/>
    <x v="1"/>
    <n v="13985"/>
    <n v="32"/>
    <n v="655"/>
    <n v="151"/>
    <n v="14521"/>
    <n v="4.7310791267819022E-2"/>
    <n v="2.2037049789959367E-3"/>
    <n v="4.5107086288823081E-2"/>
  </r>
  <r>
    <x v="17"/>
    <s v="0625-01-000"/>
    <x v="38"/>
    <x v="0"/>
    <s v="99-00"/>
    <x v="2"/>
    <n v="10295"/>
    <n v="16"/>
    <n v="1256"/>
    <n v="97"/>
    <n v="11470"/>
    <n v="0.1108979947689625"/>
    <n v="1.3949433304272015E-3"/>
    <n v="0.10950305143853531"/>
  </r>
  <r>
    <x v="17"/>
    <s v="0625-01-000"/>
    <x v="38"/>
    <x v="0"/>
    <s v="99-00"/>
    <x v="3"/>
    <n v="4388"/>
    <n v="47"/>
    <n v="112"/>
    <n v="54"/>
    <n v="4493"/>
    <n v="3.5388381927442689E-2"/>
    <n v="1.046071667037614E-2"/>
    <n v="2.4927665257066547E-2"/>
  </r>
  <r>
    <x v="17"/>
    <s v="0625-01-000"/>
    <x v="38"/>
    <x v="0"/>
    <s v="99-00"/>
    <x v="4"/>
    <n v="15973"/>
    <n v="509"/>
    <n v="619"/>
    <n v="193"/>
    <n v="16908"/>
    <n v="6.6713981547196599E-2"/>
    <n v="3.0104092737165838E-2"/>
    <n v="3.6609888810030758E-2"/>
  </r>
  <r>
    <x v="0"/>
    <s v="0716-01-000"/>
    <x v="39"/>
    <x v="1"/>
    <s v="00-01"/>
    <x v="0"/>
    <n v="3"/>
    <m/>
    <m/>
    <m/>
    <n v="3"/>
    <n v="0"/>
    <n v="0"/>
    <n v="0"/>
  </r>
  <r>
    <x v="0"/>
    <s v="0716-01-000"/>
    <x v="39"/>
    <x v="1"/>
    <s v="00-01"/>
    <x v="1"/>
    <n v="11"/>
    <m/>
    <m/>
    <m/>
    <n v="11"/>
    <n v="0"/>
    <n v="0"/>
    <n v="0"/>
  </r>
  <r>
    <x v="0"/>
    <s v="0716-01-000"/>
    <x v="39"/>
    <x v="1"/>
    <s v="00-01"/>
    <x v="2"/>
    <n v="3"/>
    <m/>
    <m/>
    <m/>
    <n v="3"/>
    <n v="0"/>
    <n v="0"/>
    <n v="0"/>
  </r>
  <r>
    <x v="0"/>
    <s v="0716-01-000"/>
    <x v="39"/>
    <x v="1"/>
    <s v="00-01"/>
    <x v="3"/>
    <n v="7"/>
    <m/>
    <m/>
    <m/>
    <n v="7"/>
    <n v="0"/>
    <n v="0"/>
    <n v="0"/>
  </r>
  <r>
    <x v="0"/>
    <s v="0716-01-000"/>
    <x v="39"/>
    <x v="1"/>
    <s v="00-01"/>
    <x v="4"/>
    <n v="1144"/>
    <n v="9"/>
    <n v="8"/>
    <n v="31"/>
    <n v="1130"/>
    <n v="1.5044247787610619E-2"/>
    <n v="7.9646017699115043E-3"/>
    <n v="7.0796460176991149E-3"/>
  </r>
  <r>
    <x v="1"/>
    <s v="0716-01-000"/>
    <x v="39"/>
    <x v="1"/>
    <s v="01-02"/>
    <x v="0"/>
    <n v="6"/>
    <m/>
    <m/>
    <m/>
    <n v="6"/>
    <n v="0"/>
    <n v="0"/>
    <n v="0"/>
  </r>
  <r>
    <x v="1"/>
    <s v="0716-01-000"/>
    <x v="39"/>
    <x v="1"/>
    <s v="01-02"/>
    <x v="1"/>
    <n v="12"/>
    <m/>
    <m/>
    <m/>
    <n v="12"/>
    <n v="0"/>
    <n v="0"/>
    <n v="0"/>
  </r>
  <r>
    <x v="1"/>
    <s v="0716-01-000"/>
    <x v="39"/>
    <x v="1"/>
    <s v="01-02"/>
    <x v="2"/>
    <n v="8"/>
    <m/>
    <m/>
    <m/>
    <n v="8"/>
    <n v="0"/>
    <n v="0"/>
    <n v="0"/>
  </r>
  <r>
    <x v="1"/>
    <s v="0716-01-000"/>
    <x v="39"/>
    <x v="1"/>
    <s v="01-02"/>
    <x v="3"/>
    <n v="14"/>
    <m/>
    <m/>
    <m/>
    <n v="14"/>
    <n v="0"/>
    <n v="0"/>
    <n v="0"/>
  </r>
  <r>
    <x v="1"/>
    <s v="0716-01-000"/>
    <x v="39"/>
    <x v="1"/>
    <s v="01-02"/>
    <x v="4"/>
    <n v="1200"/>
    <n v="8"/>
    <n v="5"/>
    <n v="30"/>
    <n v="1183"/>
    <n v="1.098901098901099E-2"/>
    <n v="6.762468300929839E-3"/>
    <n v="4.22654268808115E-3"/>
  </r>
  <r>
    <x v="2"/>
    <s v="0716-01-000"/>
    <x v="39"/>
    <x v="1"/>
    <s v="02-03"/>
    <x v="0"/>
    <n v="8"/>
    <m/>
    <m/>
    <m/>
    <n v="8"/>
    <n v="0"/>
    <n v="0"/>
    <n v="0"/>
  </r>
  <r>
    <x v="2"/>
    <s v="0716-01-000"/>
    <x v="39"/>
    <x v="1"/>
    <s v="02-03"/>
    <x v="1"/>
    <n v="12"/>
    <m/>
    <m/>
    <m/>
    <n v="12"/>
    <n v="0"/>
    <n v="0"/>
    <n v="0"/>
  </r>
  <r>
    <x v="2"/>
    <s v="0716-01-000"/>
    <x v="39"/>
    <x v="1"/>
    <s v="02-03"/>
    <x v="2"/>
    <n v="12"/>
    <m/>
    <m/>
    <m/>
    <n v="12"/>
    <n v="0"/>
    <n v="0"/>
    <n v="0"/>
  </r>
  <r>
    <x v="2"/>
    <s v="0716-01-000"/>
    <x v="39"/>
    <x v="1"/>
    <s v="02-03"/>
    <x v="3"/>
    <n v="21"/>
    <m/>
    <m/>
    <m/>
    <n v="21"/>
    <n v="0"/>
    <n v="0"/>
    <n v="0"/>
  </r>
  <r>
    <x v="2"/>
    <s v="0716-01-000"/>
    <x v="39"/>
    <x v="1"/>
    <s v="02-03"/>
    <x v="4"/>
    <n v="1258"/>
    <n v="7"/>
    <n v="4"/>
    <n v="30"/>
    <n v="1239"/>
    <n v="8.8781275221953195E-3"/>
    <n v="5.6497175141242938E-3"/>
    <n v="3.2284100080710249E-3"/>
  </r>
  <r>
    <x v="3"/>
    <s v="0716-01-000"/>
    <x v="39"/>
    <x v="1"/>
    <s v="03-04"/>
    <x v="0"/>
    <n v="5"/>
    <m/>
    <m/>
    <m/>
    <n v="5"/>
    <n v="0"/>
    <n v="0"/>
    <n v="0"/>
  </r>
  <r>
    <x v="3"/>
    <s v="0716-01-000"/>
    <x v="39"/>
    <x v="1"/>
    <s v="03-04"/>
    <x v="1"/>
    <n v="19"/>
    <m/>
    <m/>
    <m/>
    <n v="19"/>
    <n v="0"/>
    <n v="0"/>
    <n v="0"/>
  </r>
  <r>
    <x v="3"/>
    <s v="0716-01-000"/>
    <x v="39"/>
    <x v="1"/>
    <s v="03-04"/>
    <x v="2"/>
    <n v="14"/>
    <m/>
    <m/>
    <m/>
    <n v="14"/>
    <n v="0"/>
    <n v="0"/>
    <n v="0"/>
  </r>
  <r>
    <x v="3"/>
    <s v="0716-01-000"/>
    <x v="39"/>
    <x v="1"/>
    <s v="03-04"/>
    <x v="3"/>
    <n v="25"/>
    <m/>
    <m/>
    <m/>
    <n v="25"/>
    <n v="0"/>
    <n v="0"/>
    <n v="0"/>
  </r>
  <r>
    <x v="3"/>
    <s v="0716-01-000"/>
    <x v="39"/>
    <x v="1"/>
    <s v="03-04"/>
    <x v="4"/>
    <n v="1304"/>
    <n v="6"/>
    <n v="6"/>
    <n v="29"/>
    <n v="1287"/>
    <n v="9.324009324009324E-3"/>
    <n v="4.662004662004662E-3"/>
    <n v="4.662004662004662E-3"/>
  </r>
  <r>
    <x v="4"/>
    <s v="0716-01-000"/>
    <x v="39"/>
    <x v="1"/>
    <s v="04-05"/>
    <x v="0"/>
    <n v="9"/>
    <m/>
    <m/>
    <m/>
    <n v="9"/>
    <n v="0"/>
    <n v="0"/>
    <n v="0"/>
  </r>
  <r>
    <x v="4"/>
    <s v="0716-01-000"/>
    <x v="39"/>
    <x v="1"/>
    <s v="04-05"/>
    <x v="1"/>
    <n v="16"/>
    <m/>
    <m/>
    <m/>
    <n v="16"/>
    <n v="0"/>
    <n v="0"/>
    <n v="0"/>
  </r>
  <r>
    <x v="4"/>
    <s v="0716-01-000"/>
    <x v="39"/>
    <x v="1"/>
    <s v="04-05"/>
    <x v="2"/>
    <n v="15"/>
    <m/>
    <m/>
    <m/>
    <n v="15"/>
    <n v="0"/>
    <n v="0"/>
    <n v="0"/>
  </r>
  <r>
    <x v="4"/>
    <s v="0716-01-000"/>
    <x v="39"/>
    <x v="1"/>
    <s v="04-05"/>
    <x v="3"/>
    <n v="25"/>
    <m/>
    <m/>
    <m/>
    <n v="25"/>
    <n v="0"/>
    <n v="0"/>
    <n v="0"/>
  </r>
  <r>
    <x v="4"/>
    <s v="0716-01-000"/>
    <x v="39"/>
    <x v="1"/>
    <s v="04-05"/>
    <x v="4"/>
    <n v="1383"/>
    <n v="4"/>
    <n v="9"/>
    <n v="26"/>
    <n v="1370"/>
    <n v="9.4890510948905105E-3"/>
    <n v="2.9197080291970801E-3"/>
    <n v="6.5693430656934308E-3"/>
  </r>
  <r>
    <x v="5"/>
    <s v="0716-01-000"/>
    <x v="39"/>
    <x v="1"/>
    <s v="05-06"/>
    <x v="0"/>
    <n v="10"/>
    <m/>
    <m/>
    <m/>
    <n v="10"/>
    <n v="0"/>
    <n v="0"/>
    <n v="0"/>
  </r>
  <r>
    <x v="5"/>
    <s v="0716-01-000"/>
    <x v="39"/>
    <x v="1"/>
    <s v="05-06"/>
    <x v="1"/>
    <n v="14"/>
    <m/>
    <m/>
    <m/>
    <n v="14"/>
    <n v="0"/>
    <n v="0"/>
    <n v="0"/>
  </r>
  <r>
    <x v="5"/>
    <s v="0716-01-000"/>
    <x v="39"/>
    <x v="1"/>
    <s v="05-06"/>
    <x v="2"/>
    <n v="16"/>
    <m/>
    <m/>
    <m/>
    <n v="16"/>
    <n v="0"/>
    <n v="0"/>
    <n v="0"/>
  </r>
  <r>
    <x v="5"/>
    <s v="0716-01-000"/>
    <x v="39"/>
    <x v="1"/>
    <s v="05-06"/>
    <x v="3"/>
    <n v="39"/>
    <m/>
    <m/>
    <m/>
    <n v="39"/>
    <n v="0"/>
    <n v="0"/>
    <n v="0"/>
  </r>
  <r>
    <x v="5"/>
    <s v="0716-01-000"/>
    <x v="39"/>
    <x v="1"/>
    <s v="05-06"/>
    <x v="4"/>
    <n v="1394"/>
    <n v="13"/>
    <n v="15"/>
    <n v="26"/>
    <n v="1396"/>
    <n v="2.0057306590257881E-2"/>
    <n v="9.3123209169054446E-3"/>
    <n v="1.0744985673352435E-2"/>
  </r>
  <r>
    <x v="6"/>
    <s v="0716-01-000"/>
    <x v="39"/>
    <x v="1"/>
    <s v="06-07"/>
    <x v="0"/>
    <n v="4"/>
    <m/>
    <m/>
    <m/>
    <n v="4"/>
    <n v="0"/>
    <n v="0"/>
    <n v="0"/>
  </r>
  <r>
    <x v="6"/>
    <s v="0716-01-000"/>
    <x v="39"/>
    <x v="1"/>
    <s v="06-07"/>
    <x v="1"/>
    <n v="23"/>
    <m/>
    <m/>
    <m/>
    <n v="23"/>
    <n v="0"/>
    <n v="0"/>
    <n v="0"/>
  </r>
  <r>
    <x v="6"/>
    <s v="0716-01-000"/>
    <x v="39"/>
    <x v="1"/>
    <s v="06-07"/>
    <x v="2"/>
    <n v="18"/>
    <m/>
    <m/>
    <m/>
    <n v="18"/>
    <n v="0"/>
    <n v="0"/>
    <n v="0"/>
  </r>
  <r>
    <x v="6"/>
    <s v="0716-01-000"/>
    <x v="39"/>
    <x v="1"/>
    <s v="06-07"/>
    <x v="3"/>
    <n v="42"/>
    <m/>
    <m/>
    <m/>
    <n v="42"/>
    <n v="0"/>
    <n v="0"/>
    <n v="0"/>
  </r>
  <r>
    <x v="6"/>
    <s v="0716-01-000"/>
    <x v="39"/>
    <x v="1"/>
    <s v="06-07"/>
    <x v="4"/>
    <n v="1449"/>
    <n v="17"/>
    <n v="20"/>
    <n v="36"/>
    <n v="1450"/>
    <n v="2.5517241379310347E-2"/>
    <n v="1.1724137931034483E-2"/>
    <n v="1.3793103448275862E-2"/>
  </r>
  <r>
    <x v="7"/>
    <s v="0716-01-000"/>
    <x v="39"/>
    <x v="1"/>
    <s v="07-08"/>
    <x v="0"/>
    <n v="4"/>
    <m/>
    <m/>
    <m/>
    <n v="4"/>
    <n v="0"/>
    <n v="0"/>
    <n v="0"/>
  </r>
  <r>
    <x v="7"/>
    <s v="0716-01-000"/>
    <x v="39"/>
    <x v="1"/>
    <s v="07-08"/>
    <x v="1"/>
    <n v="25"/>
    <m/>
    <m/>
    <m/>
    <n v="25"/>
    <n v="0"/>
    <n v="0"/>
    <n v="0"/>
  </r>
  <r>
    <x v="7"/>
    <s v="0716-01-000"/>
    <x v="39"/>
    <x v="1"/>
    <s v="07-08"/>
    <x v="2"/>
    <n v="23"/>
    <m/>
    <m/>
    <m/>
    <n v="23"/>
    <n v="0"/>
    <n v="0"/>
    <n v="0"/>
  </r>
  <r>
    <x v="7"/>
    <s v="0716-01-000"/>
    <x v="39"/>
    <x v="1"/>
    <s v="07-08"/>
    <x v="3"/>
    <n v="29"/>
    <m/>
    <m/>
    <m/>
    <n v="29"/>
    <n v="0"/>
    <n v="0"/>
    <n v="0"/>
  </r>
  <r>
    <x v="7"/>
    <s v="0716-01-000"/>
    <x v="39"/>
    <x v="1"/>
    <s v="07-08"/>
    <x v="4"/>
    <n v="1444"/>
    <n v="22"/>
    <n v="16"/>
    <n v="22"/>
    <n v="1460"/>
    <n v="2.6027397260273973E-2"/>
    <n v="1.5068493150684932E-2"/>
    <n v="1.0958904109589041E-2"/>
  </r>
  <r>
    <x v="8"/>
    <s v="0716-01-000"/>
    <x v="39"/>
    <x v="1"/>
    <s v="08-09"/>
    <x v="0"/>
    <n v="7"/>
    <m/>
    <m/>
    <m/>
    <n v="7"/>
    <n v="0"/>
    <n v="0"/>
    <n v="0"/>
  </r>
  <r>
    <x v="8"/>
    <s v="0716-01-000"/>
    <x v="39"/>
    <x v="1"/>
    <s v="08-09"/>
    <x v="1"/>
    <n v="34"/>
    <m/>
    <m/>
    <m/>
    <n v="34"/>
    <n v="0"/>
    <n v="0"/>
    <n v="0"/>
  </r>
  <r>
    <x v="8"/>
    <s v="0716-01-000"/>
    <x v="39"/>
    <x v="1"/>
    <s v="08-09"/>
    <x v="2"/>
    <n v="25"/>
    <m/>
    <m/>
    <m/>
    <n v="25"/>
    <n v="0"/>
    <n v="0"/>
    <n v="0"/>
  </r>
  <r>
    <x v="8"/>
    <s v="0716-01-000"/>
    <x v="39"/>
    <x v="1"/>
    <s v="08-09"/>
    <x v="3"/>
    <n v="25"/>
    <m/>
    <m/>
    <m/>
    <n v="25"/>
    <n v="0"/>
    <n v="0"/>
    <n v="0"/>
  </r>
  <r>
    <x v="8"/>
    <s v="0716-01-000"/>
    <x v="39"/>
    <x v="1"/>
    <s v="08-09"/>
    <x v="4"/>
    <n v="1452"/>
    <n v="24"/>
    <n v="20"/>
    <n v="32"/>
    <n v="1464"/>
    <n v="3.0054644808743168E-2"/>
    <n v="1.6393442622950821E-2"/>
    <n v="1.3661202185792349E-2"/>
  </r>
  <r>
    <x v="9"/>
    <s v="0716-01-000"/>
    <x v="39"/>
    <x v="1"/>
    <s v="09-10"/>
    <x v="0"/>
    <n v="6"/>
    <m/>
    <m/>
    <m/>
    <n v="6"/>
    <n v="0"/>
    <n v="0"/>
    <n v="0"/>
  </r>
  <r>
    <x v="9"/>
    <s v="0716-01-000"/>
    <x v="39"/>
    <x v="1"/>
    <s v="09-10"/>
    <x v="1"/>
    <n v="33"/>
    <m/>
    <m/>
    <m/>
    <n v="33"/>
    <n v="0"/>
    <n v="0"/>
    <n v="0"/>
  </r>
  <r>
    <x v="9"/>
    <s v="0716-01-000"/>
    <x v="39"/>
    <x v="1"/>
    <s v="09-10"/>
    <x v="2"/>
    <n v="28"/>
    <m/>
    <m/>
    <m/>
    <n v="28"/>
    <n v="0"/>
    <n v="0"/>
    <n v="0"/>
  </r>
  <r>
    <x v="9"/>
    <s v="0716-01-000"/>
    <x v="39"/>
    <x v="1"/>
    <s v="09-10"/>
    <x v="3"/>
    <n v="28"/>
    <m/>
    <m/>
    <m/>
    <n v="28"/>
    <n v="0"/>
    <n v="0"/>
    <n v="0"/>
  </r>
  <r>
    <x v="9"/>
    <s v="0716-01-000"/>
    <x v="39"/>
    <x v="1"/>
    <s v="09-10"/>
    <x v="4"/>
    <n v="1450"/>
    <n v="37"/>
    <n v="12"/>
    <n v="27"/>
    <n v="1472"/>
    <n v="3.3288043478260872E-2"/>
    <n v="2.5135869565217392E-2"/>
    <n v="8.152173913043478E-3"/>
  </r>
  <r>
    <x v="10"/>
    <s v="0716-01-000"/>
    <x v="39"/>
    <x v="1"/>
    <s v="10-11"/>
    <x v="0"/>
    <n v="8"/>
    <m/>
    <m/>
    <m/>
    <n v="8"/>
    <n v="0"/>
    <n v="0"/>
    <n v="0"/>
  </r>
  <r>
    <x v="10"/>
    <s v="0716-01-000"/>
    <x v="39"/>
    <x v="1"/>
    <s v="10-11"/>
    <x v="1"/>
    <n v="34"/>
    <m/>
    <m/>
    <m/>
    <n v="34"/>
    <n v="0"/>
    <n v="0"/>
    <n v="0"/>
  </r>
  <r>
    <x v="10"/>
    <s v="0716-01-000"/>
    <x v="39"/>
    <x v="1"/>
    <s v="10-11"/>
    <x v="2"/>
    <n v="31"/>
    <m/>
    <m/>
    <m/>
    <n v="31"/>
    <n v="0"/>
    <n v="0"/>
    <n v="0"/>
  </r>
  <r>
    <x v="10"/>
    <s v="0716-01-000"/>
    <x v="39"/>
    <x v="1"/>
    <s v="10-11"/>
    <x v="3"/>
    <n v="30"/>
    <m/>
    <m/>
    <m/>
    <n v="30"/>
    <n v="0"/>
    <n v="0"/>
    <n v="0"/>
  </r>
  <r>
    <x v="10"/>
    <s v="0716-01-000"/>
    <x v="39"/>
    <x v="1"/>
    <s v="10-11"/>
    <x v="4"/>
    <n v="1493"/>
    <n v="78"/>
    <n v="12"/>
    <n v="28"/>
    <n v="1555"/>
    <n v="5.7877813504823149E-2"/>
    <n v="5.0160771704180061E-2"/>
    <n v="7.7170418006430866E-3"/>
  </r>
  <r>
    <x v="11"/>
    <s v="0716-01-000"/>
    <x v="39"/>
    <x v="1"/>
    <s v="11-12"/>
    <x v="0"/>
    <n v="12"/>
    <m/>
    <m/>
    <m/>
    <n v="12"/>
    <n v="0"/>
    <n v="0"/>
    <n v="0"/>
  </r>
  <r>
    <x v="11"/>
    <s v="0716-01-000"/>
    <x v="39"/>
    <x v="1"/>
    <s v="11-12"/>
    <x v="1"/>
    <n v="33"/>
    <m/>
    <m/>
    <m/>
    <n v="33"/>
    <n v="0"/>
    <n v="0"/>
    <n v="0"/>
  </r>
  <r>
    <x v="11"/>
    <s v="0716-01-000"/>
    <x v="39"/>
    <x v="1"/>
    <s v="11-12"/>
    <x v="2"/>
    <n v="26"/>
    <m/>
    <m/>
    <m/>
    <n v="26"/>
    <n v="0"/>
    <n v="0"/>
    <n v="0"/>
  </r>
  <r>
    <x v="11"/>
    <s v="0716-01-000"/>
    <x v="39"/>
    <x v="1"/>
    <s v="11-12"/>
    <x v="3"/>
    <n v="38"/>
    <m/>
    <m/>
    <m/>
    <n v="38"/>
    <n v="0"/>
    <n v="0"/>
    <n v="0"/>
  </r>
  <r>
    <x v="11"/>
    <s v="0716-01-000"/>
    <x v="39"/>
    <x v="1"/>
    <s v="11-12"/>
    <x v="4"/>
    <n v="1518"/>
    <n v="91"/>
    <n v="17"/>
    <n v="28"/>
    <n v="1598"/>
    <n v="6.7584480600750937E-2"/>
    <n v="5.694618272841051E-2"/>
    <n v="1.0638297872340425E-2"/>
  </r>
  <r>
    <x v="12"/>
    <s v="0716-01-000"/>
    <x v="39"/>
    <x v="1"/>
    <s v="12-13"/>
    <x v="0"/>
    <n v="10"/>
    <m/>
    <m/>
    <m/>
    <n v="10"/>
    <n v="0"/>
    <n v="0"/>
    <n v="0"/>
  </r>
  <r>
    <x v="12"/>
    <s v="0716-01-000"/>
    <x v="39"/>
    <x v="1"/>
    <s v="12-13"/>
    <x v="1"/>
    <n v="37"/>
    <m/>
    <m/>
    <m/>
    <n v="37"/>
    <n v="0"/>
    <n v="0"/>
    <n v="0"/>
  </r>
  <r>
    <x v="12"/>
    <s v="0716-01-000"/>
    <x v="39"/>
    <x v="1"/>
    <s v="12-13"/>
    <x v="2"/>
    <n v="29"/>
    <m/>
    <m/>
    <m/>
    <n v="29"/>
    <n v="0"/>
    <n v="0"/>
    <n v="0"/>
  </r>
  <r>
    <x v="12"/>
    <s v="0716-01-000"/>
    <x v="39"/>
    <x v="1"/>
    <s v="12-13"/>
    <x v="3"/>
    <n v="41"/>
    <m/>
    <m/>
    <m/>
    <n v="41"/>
    <n v="0"/>
    <n v="0"/>
    <n v="0"/>
  </r>
  <r>
    <x v="12"/>
    <s v="0716-01-000"/>
    <x v="39"/>
    <x v="1"/>
    <s v="12-13"/>
    <x v="4"/>
    <n v="1513"/>
    <n v="83"/>
    <n v="27"/>
    <n v="25"/>
    <n v="1598"/>
    <n v="6.8836045056320405E-2"/>
    <n v="5.1939924906132667E-2"/>
    <n v="1.6896120150187734E-2"/>
  </r>
  <r>
    <x v="13"/>
    <s v="0716-01-000"/>
    <x v="39"/>
    <x v="1"/>
    <s v="13-14"/>
    <x v="0"/>
    <n v="9"/>
    <m/>
    <m/>
    <m/>
    <n v="9"/>
    <n v="0"/>
    <n v="0"/>
    <n v="0"/>
  </r>
  <r>
    <x v="13"/>
    <s v="0716-01-000"/>
    <x v="39"/>
    <x v="1"/>
    <s v="13-14"/>
    <x v="1"/>
    <n v="44"/>
    <n v="4"/>
    <m/>
    <m/>
    <n v="48"/>
    <n v="8.3333333333333329E-2"/>
    <n v="8.3333333333333329E-2"/>
    <n v="0"/>
  </r>
  <r>
    <x v="13"/>
    <s v="0716-01-000"/>
    <x v="39"/>
    <x v="1"/>
    <s v="13-14"/>
    <x v="2"/>
    <n v="27"/>
    <m/>
    <m/>
    <m/>
    <n v="27"/>
    <n v="0"/>
    <n v="0"/>
    <n v="0"/>
  </r>
  <r>
    <x v="13"/>
    <s v="0716-01-000"/>
    <x v="39"/>
    <x v="1"/>
    <s v="13-14"/>
    <x v="3"/>
    <n v="52"/>
    <n v="4"/>
    <m/>
    <m/>
    <n v="56"/>
    <n v="7.1428571428571425E-2"/>
    <n v="7.1428571428571425E-2"/>
    <n v="0"/>
  </r>
  <r>
    <x v="13"/>
    <s v="0716-01-000"/>
    <x v="39"/>
    <x v="1"/>
    <s v="13-14"/>
    <x v="4"/>
    <n v="1477"/>
    <n v="80"/>
    <n v="36"/>
    <n v="23"/>
    <n v="1570"/>
    <n v="7.3885350318471335E-2"/>
    <n v="5.0955414012738856E-2"/>
    <n v="2.2929936305732482E-2"/>
  </r>
  <r>
    <x v="14"/>
    <s v="0716-01-000"/>
    <x v="39"/>
    <x v="1"/>
    <s v="14-15"/>
    <x v="0"/>
    <n v="7"/>
    <m/>
    <m/>
    <m/>
    <n v="7"/>
    <n v="0"/>
    <n v="0"/>
    <n v="0"/>
  </r>
  <r>
    <x v="14"/>
    <s v="0716-01-000"/>
    <x v="39"/>
    <x v="1"/>
    <s v="14-15"/>
    <x v="1"/>
    <n v="41"/>
    <n v="3"/>
    <m/>
    <m/>
    <n v="44"/>
    <n v="6.8181818181818177E-2"/>
    <n v="6.8181818181818177E-2"/>
    <n v="0"/>
  </r>
  <r>
    <x v="14"/>
    <s v="0716-01-000"/>
    <x v="39"/>
    <x v="1"/>
    <s v="14-15"/>
    <x v="2"/>
    <n v="31"/>
    <m/>
    <m/>
    <m/>
    <n v="31"/>
    <n v="0"/>
    <n v="0"/>
    <n v="0"/>
  </r>
  <r>
    <x v="14"/>
    <s v="0716-01-000"/>
    <x v="39"/>
    <x v="1"/>
    <s v="14-15"/>
    <x v="3"/>
    <n v="54"/>
    <n v="4"/>
    <m/>
    <m/>
    <n v="58"/>
    <n v="6.8965517241379309E-2"/>
    <n v="6.8965517241379309E-2"/>
    <n v="0"/>
  </r>
  <r>
    <x v="14"/>
    <s v="0716-01-000"/>
    <x v="39"/>
    <x v="1"/>
    <s v="14-15"/>
    <x v="4"/>
    <n v="1487"/>
    <n v="83"/>
    <n v="49"/>
    <n v="29"/>
    <n v="1590"/>
    <n v="8.3018867924528297E-2"/>
    <n v="5.2201257861635222E-2"/>
    <n v="3.0817610062893082E-2"/>
  </r>
  <r>
    <x v="15"/>
    <s v="0716-01-000"/>
    <x v="39"/>
    <x v="1"/>
    <s v="15-16"/>
    <x v="0"/>
    <n v="11"/>
    <m/>
    <m/>
    <m/>
    <n v="11"/>
    <n v="0"/>
    <n v="0"/>
    <n v="0"/>
  </r>
  <r>
    <x v="15"/>
    <s v="0716-01-000"/>
    <x v="39"/>
    <x v="1"/>
    <s v="15-16"/>
    <x v="1"/>
    <n v="42"/>
    <m/>
    <m/>
    <m/>
    <n v="42"/>
    <n v="0"/>
    <n v="0"/>
    <n v="0"/>
  </r>
  <r>
    <x v="15"/>
    <s v="0716-01-000"/>
    <x v="39"/>
    <x v="1"/>
    <s v="15-16"/>
    <x v="2"/>
    <n v="36"/>
    <m/>
    <m/>
    <m/>
    <n v="36"/>
    <n v="0"/>
    <n v="0"/>
    <n v="0"/>
  </r>
  <r>
    <x v="15"/>
    <s v="0716-01-000"/>
    <x v="39"/>
    <x v="1"/>
    <s v="15-16"/>
    <x v="3"/>
    <n v="63"/>
    <n v="5"/>
    <m/>
    <m/>
    <n v="68"/>
    <n v="7.3529411764705885E-2"/>
    <n v="7.3529411764705885E-2"/>
    <n v="0"/>
  </r>
  <r>
    <x v="15"/>
    <s v="0716-01-000"/>
    <x v="39"/>
    <x v="1"/>
    <s v="15-16"/>
    <x v="4"/>
    <n v="1483"/>
    <n v="92"/>
    <n v="67"/>
    <n v="26"/>
    <n v="1616"/>
    <n v="9.8391089108910895E-2"/>
    <n v="5.6930693069306933E-2"/>
    <n v="4.1460396039603963E-2"/>
  </r>
  <r>
    <x v="16"/>
    <s v="0716-01-000"/>
    <x v="39"/>
    <x v="1"/>
    <s v="16-17"/>
    <x v="0"/>
    <n v="10"/>
    <m/>
    <m/>
    <m/>
    <n v="10"/>
    <n v="0"/>
    <n v="0"/>
    <n v="0"/>
  </r>
  <r>
    <x v="16"/>
    <s v="0716-01-000"/>
    <x v="39"/>
    <x v="1"/>
    <s v="16-17"/>
    <x v="1"/>
    <n v="45"/>
    <m/>
    <m/>
    <m/>
    <n v="45"/>
    <n v="0"/>
    <n v="0"/>
    <n v="0"/>
  </r>
  <r>
    <x v="16"/>
    <s v="0716-01-000"/>
    <x v="39"/>
    <x v="1"/>
    <s v="16-17"/>
    <x v="2"/>
    <n v="40"/>
    <n v="4"/>
    <m/>
    <m/>
    <n v="44"/>
    <n v="9.0909090909090912E-2"/>
    <n v="9.0909090909090912E-2"/>
    <n v="0"/>
  </r>
  <r>
    <x v="16"/>
    <s v="0716-01-000"/>
    <x v="39"/>
    <x v="1"/>
    <s v="16-17"/>
    <x v="3"/>
    <n v="75"/>
    <n v="10"/>
    <m/>
    <m/>
    <n v="85"/>
    <n v="0.11764705882352941"/>
    <n v="0.11764705882352941"/>
    <n v="0"/>
  </r>
  <r>
    <x v="16"/>
    <s v="0716-01-000"/>
    <x v="39"/>
    <x v="1"/>
    <s v="16-17"/>
    <x v="4"/>
    <n v="1485"/>
    <n v="109"/>
    <n v="79"/>
    <n v="38"/>
    <n v="1635"/>
    <n v="0.11498470948012232"/>
    <n v="6.6666666666666666E-2"/>
    <n v="4.8318042813455656E-2"/>
  </r>
  <r>
    <x v="17"/>
    <s v="0716-01-000"/>
    <x v="39"/>
    <x v="1"/>
    <s v="99-00"/>
    <x v="0"/>
    <n v="2"/>
    <m/>
    <m/>
    <m/>
    <n v="2"/>
    <n v="0"/>
    <n v="0"/>
    <n v="0"/>
  </r>
  <r>
    <x v="17"/>
    <s v="0716-01-000"/>
    <x v="39"/>
    <x v="1"/>
    <s v="99-00"/>
    <x v="1"/>
    <n v="12"/>
    <m/>
    <m/>
    <m/>
    <n v="12"/>
    <n v="0"/>
    <n v="0"/>
    <n v="0"/>
  </r>
  <r>
    <x v="17"/>
    <s v="0716-01-000"/>
    <x v="39"/>
    <x v="1"/>
    <s v="99-00"/>
    <x v="2"/>
    <n v="3"/>
    <m/>
    <m/>
    <m/>
    <n v="3"/>
    <n v="0"/>
    <n v="0"/>
    <n v="0"/>
  </r>
  <r>
    <x v="17"/>
    <s v="0716-01-000"/>
    <x v="39"/>
    <x v="1"/>
    <s v="99-00"/>
    <x v="3"/>
    <n v="6"/>
    <m/>
    <m/>
    <m/>
    <n v="6"/>
    <n v="0"/>
    <n v="0"/>
    <n v="0"/>
  </r>
  <r>
    <x v="17"/>
    <s v="0716-01-000"/>
    <x v="39"/>
    <x v="1"/>
    <s v="99-00"/>
    <x v="4"/>
    <n v="1123"/>
    <n v="9"/>
    <n v="7"/>
    <n v="37"/>
    <n v="1102"/>
    <n v="1.4519056261343012E-2"/>
    <n v="8.1669691470054439E-3"/>
    <n v="6.3520871143375682E-3"/>
  </r>
  <r>
    <x v="0"/>
    <s v="0717-01-000"/>
    <x v="40"/>
    <x v="1"/>
    <s v="00-01"/>
    <x v="0"/>
    <n v="2"/>
    <m/>
    <m/>
    <m/>
    <n v="2"/>
    <n v="0"/>
    <n v="0"/>
    <n v="0"/>
  </r>
  <r>
    <x v="0"/>
    <s v="0717-01-000"/>
    <x v="40"/>
    <x v="1"/>
    <s v="00-01"/>
    <x v="1"/>
    <n v="1"/>
    <m/>
    <m/>
    <m/>
    <n v="1"/>
    <n v="0"/>
    <n v="0"/>
    <n v="0"/>
  </r>
  <r>
    <x v="0"/>
    <s v="0717-01-000"/>
    <x v="40"/>
    <x v="1"/>
    <s v="00-01"/>
    <x v="2"/>
    <n v="5"/>
    <m/>
    <m/>
    <m/>
    <n v="5"/>
    <n v="0"/>
    <n v="0"/>
    <n v="0"/>
  </r>
  <r>
    <x v="0"/>
    <s v="0717-01-000"/>
    <x v="40"/>
    <x v="1"/>
    <s v="00-01"/>
    <x v="3"/>
    <n v="64"/>
    <m/>
    <m/>
    <m/>
    <n v="64"/>
    <n v="0"/>
    <n v="0"/>
    <n v="0"/>
  </r>
  <r>
    <x v="0"/>
    <s v="0717-01-000"/>
    <x v="40"/>
    <x v="1"/>
    <s v="00-01"/>
    <x v="4"/>
    <n v="1264"/>
    <n v="80"/>
    <m/>
    <n v="16"/>
    <n v="1328"/>
    <n v="6.0240963855421686E-2"/>
    <n v="6.0240963855421686E-2"/>
    <n v="0"/>
  </r>
  <r>
    <x v="1"/>
    <s v="0717-01-000"/>
    <x v="40"/>
    <x v="1"/>
    <s v="01-02"/>
    <x v="0"/>
    <n v="0"/>
    <m/>
    <m/>
    <m/>
    <n v="0"/>
    <e v="#DIV/0!"/>
    <e v="#DIV/0!"/>
    <e v="#DIV/0!"/>
  </r>
  <r>
    <x v="1"/>
    <s v="0717-01-000"/>
    <x v="40"/>
    <x v="1"/>
    <s v="01-02"/>
    <x v="1"/>
    <n v="6"/>
    <m/>
    <m/>
    <m/>
    <n v="6"/>
    <n v="0"/>
    <n v="0"/>
    <n v="0"/>
  </r>
  <r>
    <x v="1"/>
    <s v="0717-01-000"/>
    <x v="40"/>
    <x v="1"/>
    <s v="01-02"/>
    <x v="2"/>
    <n v="3"/>
    <m/>
    <m/>
    <m/>
    <n v="3"/>
    <n v="0"/>
    <n v="0"/>
    <n v="0"/>
  </r>
  <r>
    <x v="1"/>
    <s v="0717-01-000"/>
    <x v="40"/>
    <x v="1"/>
    <s v="01-02"/>
    <x v="3"/>
    <n v="69"/>
    <m/>
    <m/>
    <m/>
    <n v="69"/>
    <n v="0"/>
    <n v="0"/>
    <n v="0"/>
  </r>
  <r>
    <x v="1"/>
    <s v="0717-01-000"/>
    <x v="40"/>
    <x v="1"/>
    <s v="01-02"/>
    <x v="4"/>
    <n v="1290"/>
    <n v="95"/>
    <m/>
    <n v="15"/>
    <n v="1370"/>
    <n v="6.9343065693430656E-2"/>
    <n v="6.9343065693430656E-2"/>
    <n v="0"/>
  </r>
  <r>
    <x v="2"/>
    <s v="0717-01-000"/>
    <x v="40"/>
    <x v="1"/>
    <s v="02-03"/>
    <x v="0"/>
    <n v="1"/>
    <m/>
    <m/>
    <m/>
    <n v="1"/>
    <n v="0"/>
    <n v="0"/>
    <n v="0"/>
  </r>
  <r>
    <x v="2"/>
    <s v="0717-01-000"/>
    <x v="40"/>
    <x v="1"/>
    <s v="02-03"/>
    <x v="1"/>
    <n v="6"/>
    <m/>
    <m/>
    <m/>
    <n v="6"/>
    <n v="0"/>
    <n v="0"/>
    <n v="0"/>
  </r>
  <r>
    <x v="2"/>
    <s v="0717-01-000"/>
    <x v="40"/>
    <x v="1"/>
    <s v="02-03"/>
    <x v="2"/>
    <n v="4"/>
    <m/>
    <m/>
    <n v="3"/>
    <n v="1"/>
    <n v="0"/>
    <n v="0"/>
    <n v="0"/>
  </r>
  <r>
    <x v="2"/>
    <s v="0717-01-000"/>
    <x v="40"/>
    <x v="1"/>
    <s v="02-03"/>
    <x v="3"/>
    <n v="70"/>
    <m/>
    <m/>
    <m/>
    <n v="70"/>
    <n v="0"/>
    <n v="0"/>
    <n v="0"/>
  </r>
  <r>
    <x v="2"/>
    <s v="0717-01-000"/>
    <x v="40"/>
    <x v="1"/>
    <s v="02-03"/>
    <x v="4"/>
    <n v="1312"/>
    <n v="92"/>
    <m/>
    <n v="9"/>
    <n v="1395"/>
    <n v="6.5949820788530469E-2"/>
    <n v="6.5949820788530469E-2"/>
    <n v="0"/>
  </r>
  <r>
    <x v="3"/>
    <s v="0717-01-000"/>
    <x v="40"/>
    <x v="1"/>
    <s v="03-04"/>
    <x v="0"/>
    <n v="0"/>
    <m/>
    <m/>
    <m/>
    <n v="0"/>
    <e v="#DIV/0!"/>
    <e v="#DIV/0!"/>
    <e v="#DIV/0!"/>
  </r>
  <r>
    <x v="3"/>
    <s v="0717-01-000"/>
    <x v="40"/>
    <x v="1"/>
    <s v="03-04"/>
    <x v="1"/>
    <n v="5"/>
    <m/>
    <m/>
    <m/>
    <n v="5"/>
    <n v="0"/>
    <n v="0"/>
    <n v="0"/>
  </r>
  <r>
    <x v="3"/>
    <s v="0717-01-000"/>
    <x v="40"/>
    <x v="1"/>
    <s v="03-04"/>
    <x v="2"/>
    <n v="1"/>
    <m/>
    <m/>
    <m/>
    <n v="1"/>
    <n v="0"/>
    <n v="0"/>
    <n v="0"/>
  </r>
  <r>
    <x v="3"/>
    <s v="0717-01-000"/>
    <x v="40"/>
    <x v="1"/>
    <s v="03-04"/>
    <x v="3"/>
    <n v="55"/>
    <m/>
    <m/>
    <m/>
    <n v="55"/>
    <n v="0"/>
    <n v="0"/>
    <n v="0"/>
  </r>
  <r>
    <x v="3"/>
    <s v="0717-01-000"/>
    <x v="40"/>
    <x v="1"/>
    <s v="03-04"/>
    <x v="4"/>
    <n v="1426"/>
    <n v="94"/>
    <m/>
    <m/>
    <n v="1520"/>
    <n v="6.1842105263157893E-2"/>
    <n v="6.1842105263157893E-2"/>
    <n v="0"/>
  </r>
  <r>
    <x v="4"/>
    <s v="0717-01-000"/>
    <x v="40"/>
    <x v="1"/>
    <s v="04-05"/>
    <x v="0"/>
    <n v="2"/>
    <m/>
    <m/>
    <m/>
    <n v="2"/>
    <n v="0"/>
    <n v="0"/>
    <n v="0"/>
  </r>
  <r>
    <x v="4"/>
    <s v="0717-01-000"/>
    <x v="40"/>
    <x v="1"/>
    <s v="04-05"/>
    <x v="1"/>
    <n v="8"/>
    <m/>
    <m/>
    <m/>
    <n v="8"/>
    <n v="0"/>
    <n v="0"/>
    <n v="0"/>
  </r>
  <r>
    <x v="4"/>
    <s v="0717-01-000"/>
    <x v="40"/>
    <x v="1"/>
    <s v="04-05"/>
    <x v="2"/>
    <n v="0"/>
    <m/>
    <m/>
    <m/>
    <n v="0"/>
    <e v="#DIV/0!"/>
    <e v="#DIV/0!"/>
    <e v="#DIV/0!"/>
  </r>
  <r>
    <x v="4"/>
    <s v="0717-01-000"/>
    <x v="40"/>
    <x v="1"/>
    <s v="04-05"/>
    <x v="3"/>
    <n v="58"/>
    <m/>
    <m/>
    <m/>
    <n v="58"/>
    <n v="0"/>
    <n v="0"/>
    <n v="0"/>
  </r>
  <r>
    <x v="4"/>
    <s v="0717-01-000"/>
    <x v="40"/>
    <x v="1"/>
    <s v="04-05"/>
    <x v="4"/>
    <n v="1433"/>
    <n v="115"/>
    <m/>
    <n v="6"/>
    <n v="1542"/>
    <n v="7.457846952010376E-2"/>
    <n v="7.457846952010376E-2"/>
    <n v="0"/>
  </r>
  <r>
    <x v="5"/>
    <s v="0717-01-000"/>
    <x v="40"/>
    <x v="1"/>
    <s v="05-06"/>
    <x v="0"/>
    <n v="1"/>
    <m/>
    <m/>
    <m/>
    <n v="1"/>
    <n v="0"/>
    <n v="0"/>
    <n v="0"/>
  </r>
  <r>
    <x v="5"/>
    <s v="0717-01-000"/>
    <x v="40"/>
    <x v="1"/>
    <s v="05-06"/>
    <x v="1"/>
    <n v="10"/>
    <m/>
    <m/>
    <m/>
    <n v="10"/>
    <n v="0"/>
    <n v="0"/>
    <n v="0"/>
  </r>
  <r>
    <x v="5"/>
    <s v="0717-01-000"/>
    <x v="40"/>
    <x v="1"/>
    <s v="05-06"/>
    <x v="2"/>
    <n v="18"/>
    <m/>
    <m/>
    <m/>
    <n v="18"/>
    <n v="0"/>
    <n v="0"/>
    <n v="0"/>
  </r>
  <r>
    <x v="5"/>
    <s v="0717-01-000"/>
    <x v="40"/>
    <x v="1"/>
    <s v="05-06"/>
    <x v="3"/>
    <n v="68"/>
    <m/>
    <m/>
    <m/>
    <n v="68"/>
    <n v="0"/>
    <n v="0"/>
    <n v="0"/>
  </r>
  <r>
    <x v="5"/>
    <s v="0717-01-000"/>
    <x v="40"/>
    <x v="1"/>
    <s v="05-06"/>
    <x v="4"/>
    <n v="1437"/>
    <n v="101"/>
    <m/>
    <m/>
    <n v="1538"/>
    <n v="6.5669700910273077E-2"/>
    <n v="6.5669700910273077E-2"/>
    <n v="0"/>
  </r>
  <r>
    <x v="6"/>
    <s v="0717-01-000"/>
    <x v="40"/>
    <x v="1"/>
    <s v="06-07"/>
    <x v="0"/>
    <n v="2"/>
    <m/>
    <m/>
    <m/>
    <n v="2"/>
    <n v="0"/>
    <n v="0"/>
    <n v="0"/>
  </r>
  <r>
    <x v="6"/>
    <s v="0717-01-000"/>
    <x v="40"/>
    <x v="1"/>
    <s v="06-07"/>
    <x v="1"/>
    <n v="13"/>
    <m/>
    <m/>
    <m/>
    <n v="13"/>
    <n v="0"/>
    <n v="0"/>
    <n v="0"/>
  </r>
  <r>
    <x v="6"/>
    <s v="0717-01-000"/>
    <x v="40"/>
    <x v="1"/>
    <s v="06-07"/>
    <x v="2"/>
    <n v="14"/>
    <m/>
    <m/>
    <m/>
    <n v="14"/>
    <n v="0"/>
    <n v="0"/>
    <n v="0"/>
  </r>
  <r>
    <x v="6"/>
    <s v="0717-01-000"/>
    <x v="40"/>
    <x v="1"/>
    <s v="06-07"/>
    <x v="3"/>
    <n v="72"/>
    <m/>
    <m/>
    <m/>
    <n v="72"/>
    <n v="0"/>
    <n v="0"/>
    <n v="0"/>
  </r>
  <r>
    <x v="6"/>
    <s v="0717-01-000"/>
    <x v="40"/>
    <x v="1"/>
    <s v="06-07"/>
    <x v="4"/>
    <n v="1460"/>
    <n v="91"/>
    <m/>
    <n v="9"/>
    <n v="1542"/>
    <n v="5.901426718547341E-2"/>
    <n v="5.901426718547341E-2"/>
    <n v="0"/>
  </r>
  <r>
    <x v="7"/>
    <s v="0717-01-000"/>
    <x v="40"/>
    <x v="1"/>
    <s v="07-08"/>
    <x v="0"/>
    <n v="5"/>
    <m/>
    <m/>
    <m/>
    <n v="5"/>
    <n v="0"/>
    <n v="0"/>
    <n v="0"/>
  </r>
  <r>
    <x v="7"/>
    <s v="0717-01-000"/>
    <x v="40"/>
    <x v="1"/>
    <s v="07-08"/>
    <x v="1"/>
    <n v="15"/>
    <m/>
    <m/>
    <m/>
    <n v="15"/>
    <n v="0"/>
    <n v="0"/>
    <n v="0"/>
  </r>
  <r>
    <x v="7"/>
    <s v="0717-01-000"/>
    <x v="40"/>
    <x v="1"/>
    <s v="07-08"/>
    <x v="2"/>
    <n v="16"/>
    <m/>
    <m/>
    <m/>
    <n v="16"/>
    <n v="0"/>
    <n v="0"/>
    <n v="0"/>
  </r>
  <r>
    <x v="7"/>
    <s v="0717-01-000"/>
    <x v="40"/>
    <x v="1"/>
    <s v="07-08"/>
    <x v="3"/>
    <n v="71"/>
    <m/>
    <m/>
    <m/>
    <n v="71"/>
    <n v="0"/>
    <n v="0"/>
    <n v="0"/>
  </r>
  <r>
    <x v="7"/>
    <s v="0717-01-000"/>
    <x v="40"/>
    <x v="1"/>
    <s v="07-08"/>
    <x v="4"/>
    <n v="1465"/>
    <n v="94"/>
    <m/>
    <n v="14"/>
    <n v="1545"/>
    <n v="6.0841423948220064E-2"/>
    <n v="6.0841423948220064E-2"/>
    <n v="0"/>
  </r>
  <r>
    <x v="8"/>
    <s v="0717-01-000"/>
    <x v="40"/>
    <x v="1"/>
    <s v="08-09"/>
    <x v="0"/>
    <n v="6"/>
    <m/>
    <m/>
    <m/>
    <n v="6"/>
    <n v="0"/>
    <n v="0"/>
    <n v="0"/>
  </r>
  <r>
    <x v="8"/>
    <s v="0717-01-000"/>
    <x v="40"/>
    <x v="1"/>
    <s v="08-09"/>
    <x v="1"/>
    <n v="16"/>
    <m/>
    <m/>
    <m/>
    <n v="16"/>
    <n v="0"/>
    <n v="0"/>
    <n v="0"/>
  </r>
  <r>
    <x v="8"/>
    <s v="0717-01-000"/>
    <x v="40"/>
    <x v="1"/>
    <s v="08-09"/>
    <x v="2"/>
    <n v="22"/>
    <m/>
    <m/>
    <m/>
    <n v="22"/>
    <n v="0"/>
    <n v="0"/>
    <n v="0"/>
  </r>
  <r>
    <x v="8"/>
    <s v="0717-01-000"/>
    <x v="40"/>
    <x v="1"/>
    <s v="08-09"/>
    <x v="3"/>
    <n v="83"/>
    <m/>
    <m/>
    <m/>
    <n v="83"/>
    <n v="0"/>
    <n v="0"/>
    <n v="0"/>
  </r>
  <r>
    <x v="8"/>
    <s v="0717-01-000"/>
    <x v="40"/>
    <x v="1"/>
    <s v="08-09"/>
    <x v="4"/>
    <n v="1537"/>
    <n v="104"/>
    <n v="11"/>
    <n v="6"/>
    <n v="1646"/>
    <n v="6.9866342648845683E-2"/>
    <n v="6.3183475091130009E-2"/>
    <n v="6.6828675577156743E-3"/>
  </r>
  <r>
    <x v="9"/>
    <s v="0717-01-000"/>
    <x v="40"/>
    <x v="1"/>
    <s v="09-10"/>
    <x v="0"/>
    <n v="7"/>
    <m/>
    <m/>
    <m/>
    <n v="7"/>
    <n v="0"/>
    <n v="0"/>
    <n v="0"/>
  </r>
  <r>
    <x v="9"/>
    <s v="0717-01-000"/>
    <x v="40"/>
    <x v="1"/>
    <s v="09-10"/>
    <x v="1"/>
    <n v="19"/>
    <m/>
    <m/>
    <m/>
    <n v="19"/>
    <n v="0"/>
    <n v="0"/>
    <n v="0"/>
  </r>
  <r>
    <x v="9"/>
    <s v="0717-01-000"/>
    <x v="40"/>
    <x v="1"/>
    <s v="09-10"/>
    <x v="2"/>
    <n v="14"/>
    <m/>
    <m/>
    <m/>
    <n v="14"/>
    <n v="0"/>
    <n v="0"/>
    <n v="0"/>
  </r>
  <r>
    <x v="9"/>
    <s v="0717-01-000"/>
    <x v="40"/>
    <x v="1"/>
    <s v="09-10"/>
    <x v="3"/>
    <n v="109"/>
    <n v="7"/>
    <m/>
    <n v="4"/>
    <n v="112"/>
    <n v="6.25E-2"/>
    <n v="6.25E-2"/>
    <n v="0"/>
  </r>
  <r>
    <x v="9"/>
    <s v="0717-01-000"/>
    <x v="40"/>
    <x v="1"/>
    <s v="09-10"/>
    <x v="4"/>
    <n v="1570"/>
    <n v="134"/>
    <n v="3"/>
    <n v="47"/>
    <n v="1660"/>
    <n v="8.2530120481927705E-2"/>
    <n v="8.0722891566265054E-2"/>
    <n v="1.8072289156626507E-3"/>
  </r>
  <r>
    <x v="10"/>
    <s v="0717-01-000"/>
    <x v="40"/>
    <x v="1"/>
    <s v="10-11"/>
    <x v="0"/>
    <n v="7"/>
    <m/>
    <m/>
    <m/>
    <n v="7"/>
    <n v="0"/>
    <n v="0"/>
    <n v="0"/>
  </r>
  <r>
    <x v="10"/>
    <s v="0717-01-000"/>
    <x v="40"/>
    <x v="1"/>
    <s v="10-11"/>
    <x v="1"/>
    <n v="24"/>
    <m/>
    <m/>
    <m/>
    <n v="24"/>
    <n v="0"/>
    <n v="0"/>
    <n v="0"/>
  </r>
  <r>
    <x v="10"/>
    <s v="0717-01-000"/>
    <x v="40"/>
    <x v="1"/>
    <s v="10-11"/>
    <x v="2"/>
    <n v="17"/>
    <m/>
    <m/>
    <m/>
    <n v="17"/>
    <n v="0"/>
    <n v="0"/>
    <n v="0"/>
  </r>
  <r>
    <x v="10"/>
    <s v="0717-01-000"/>
    <x v="40"/>
    <x v="1"/>
    <s v="10-11"/>
    <x v="3"/>
    <n v="106"/>
    <n v="4"/>
    <m/>
    <m/>
    <n v="110"/>
    <n v="3.6363636363636362E-2"/>
    <n v="3.6363636363636362E-2"/>
    <n v="0"/>
  </r>
  <r>
    <x v="10"/>
    <s v="0717-01-000"/>
    <x v="40"/>
    <x v="1"/>
    <s v="10-11"/>
    <x v="4"/>
    <n v="1554"/>
    <n v="145"/>
    <n v="13"/>
    <n v="111"/>
    <n v="1601"/>
    <n v="9.8688319800124921E-2"/>
    <n v="9.0568394753279199E-2"/>
    <n v="8.1199250468457218E-3"/>
  </r>
  <r>
    <x v="11"/>
    <s v="0717-01-000"/>
    <x v="40"/>
    <x v="1"/>
    <s v="11-12"/>
    <x v="0"/>
    <n v="12"/>
    <m/>
    <m/>
    <m/>
    <n v="12"/>
    <n v="0"/>
    <n v="0"/>
    <n v="0"/>
  </r>
  <r>
    <x v="11"/>
    <s v="0717-01-000"/>
    <x v="40"/>
    <x v="1"/>
    <s v="11-12"/>
    <x v="1"/>
    <n v="22"/>
    <m/>
    <m/>
    <m/>
    <n v="22"/>
    <n v="0"/>
    <n v="0"/>
    <n v="0"/>
  </r>
  <r>
    <x v="11"/>
    <s v="0717-01-000"/>
    <x v="40"/>
    <x v="1"/>
    <s v="11-12"/>
    <x v="2"/>
    <n v="18"/>
    <m/>
    <m/>
    <m/>
    <n v="18"/>
    <n v="0"/>
    <n v="0"/>
    <n v="0"/>
  </r>
  <r>
    <x v="11"/>
    <s v="0717-01-000"/>
    <x v="40"/>
    <x v="1"/>
    <s v="11-12"/>
    <x v="3"/>
    <n v="120"/>
    <n v="4"/>
    <m/>
    <m/>
    <n v="124"/>
    <n v="3.2258064516129031E-2"/>
    <n v="3.2258064516129031E-2"/>
    <n v="0"/>
  </r>
  <r>
    <x v="11"/>
    <s v="0717-01-000"/>
    <x v="40"/>
    <x v="1"/>
    <s v="11-12"/>
    <x v="4"/>
    <n v="1570"/>
    <n v="152"/>
    <n v="11"/>
    <n v="116"/>
    <n v="1617"/>
    <n v="0.10080395794681508"/>
    <n v="9.4001236858379716E-2"/>
    <n v="6.8027210884353739E-3"/>
  </r>
  <r>
    <x v="12"/>
    <s v="0717-01-000"/>
    <x v="40"/>
    <x v="1"/>
    <s v="12-13"/>
    <x v="0"/>
    <n v="16"/>
    <m/>
    <m/>
    <m/>
    <n v="16"/>
    <n v="0"/>
    <n v="0"/>
    <n v="0"/>
  </r>
  <r>
    <x v="12"/>
    <s v="0717-01-000"/>
    <x v="40"/>
    <x v="1"/>
    <s v="12-13"/>
    <x v="1"/>
    <n v="20"/>
    <n v="3"/>
    <m/>
    <m/>
    <n v="23"/>
    <n v="0.13043478260869565"/>
    <n v="0.13043478260869565"/>
    <n v="0"/>
  </r>
  <r>
    <x v="12"/>
    <s v="0717-01-000"/>
    <x v="40"/>
    <x v="1"/>
    <s v="12-13"/>
    <x v="2"/>
    <n v="20"/>
    <n v="3"/>
    <m/>
    <m/>
    <n v="23"/>
    <n v="0.13043478260869565"/>
    <n v="0.13043478260869565"/>
    <n v="0"/>
  </r>
  <r>
    <x v="12"/>
    <s v="0717-01-000"/>
    <x v="40"/>
    <x v="1"/>
    <s v="12-13"/>
    <x v="3"/>
    <n v="125"/>
    <m/>
    <m/>
    <m/>
    <n v="125"/>
    <n v="0"/>
    <n v="0"/>
    <n v="0"/>
  </r>
  <r>
    <x v="12"/>
    <s v="0717-01-000"/>
    <x v="40"/>
    <x v="1"/>
    <s v="12-13"/>
    <x v="4"/>
    <n v="1580"/>
    <n v="154"/>
    <n v="17"/>
    <n v="119"/>
    <n v="1632"/>
    <n v="0.10477941176470588"/>
    <n v="9.4362745098039214E-2"/>
    <n v="1.0416666666666666E-2"/>
  </r>
  <r>
    <x v="13"/>
    <s v="0717-01-000"/>
    <x v="40"/>
    <x v="1"/>
    <s v="13-14"/>
    <x v="0"/>
    <n v="21"/>
    <m/>
    <m/>
    <m/>
    <n v="21"/>
    <n v="0"/>
    <n v="0"/>
    <n v="0"/>
  </r>
  <r>
    <x v="13"/>
    <s v="0717-01-000"/>
    <x v="40"/>
    <x v="1"/>
    <s v="13-14"/>
    <x v="1"/>
    <n v="29"/>
    <m/>
    <m/>
    <m/>
    <n v="29"/>
    <n v="0"/>
    <n v="0"/>
    <n v="0"/>
  </r>
  <r>
    <x v="13"/>
    <s v="0717-01-000"/>
    <x v="40"/>
    <x v="1"/>
    <s v="13-14"/>
    <x v="2"/>
    <n v="30"/>
    <m/>
    <m/>
    <m/>
    <n v="30"/>
    <n v="0"/>
    <n v="0"/>
    <n v="0"/>
  </r>
  <r>
    <x v="13"/>
    <s v="0717-01-000"/>
    <x v="40"/>
    <x v="1"/>
    <s v="13-14"/>
    <x v="3"/>
    <n v="155"/>
    <n v="3"/>
    <m/>
    <n v="7"/>
    <n v="151"/>
    <n v="1.9867549668874173E-2"/>
    <n v="1.9867549668874173E-2"/>
    <n v="0"/>
  </r>
  <r>
    <x v="13"/>
    <s v="0717-01-000"/>
    <x v="40"/>
    <x v="1"/>
    <s v="13-14"/>
    <x v="4"/>
    <n v="1570"/>
    <n v="167"/>
    <n v="11"/>
    <n v="137"/>
    <n v="1611"/>
    <n v="0.11049037864680322"/>
    <n v="0.10366232153941651"/>
    <n v="6.8280571073867161E-3"/>
  </r>
  <r>
    <x v="14"/>
    <s v="0717-01-000"/>
    <x v="40"/>
    <x v="1"/>
    <s v="14-15"/>
    <x v="0"/>
    <n v="26"/>
    <m/>
    <m/>
    <m/>
    <n v="26"/>
    <n v="0"/>
    <n v="0"/>
    <n v="0"/>
  </r>
  <r>
    <x v="14"/>
    <s v="0717-01-000"/>
    <x v="40"/>
    <x v="1"/>
    <s v="14-15"/>
    <x v="1"/>
    <n v="28"/>
    <m/>
    <m/>
    <m/>
    <n v="28"/>
    <n v="0"/>
    <n v="0"/>
    <n v="0"/>
  </r>
  <r>
    <x v="14"/>
    <s v="0717-01-000"/>
    <x v="40"/>
    <x v="1"/>
    <s v="14-15"/>
    <x v="2"/>
    <n v="29"/>
    <n v="3"/>
    <m/>
    <m/>
    <n v="32"/>
    <n v="9.375E-2"/>
    <n v="9.375E-2"/>
    <n v="0"/>
  </r>
  <r>
    <x v="14"/>
    <s v="0717-01-000"/>
    <x v="40"/>
    <x v="1"/>
    <s v="14-15"/>
    <x v="3"/>
    <n v="160"/>
    <n v="3"/>
    <m/>
    <n v="4"/>
    <n v="159"/>
    <n v="1.8867924528301886E-2"/>
    <n v="1.8867924528301886E-2"/>
    <n v="0"/>
  </r>
  <r>
    <x v="14"/>
    <s v="0717-01-000"/>
    <x v="40"/>
    <x v="1"/>
    <s v="14-15"/>
    <x v="4"/>
    <n v="1566"/>
    <n v="181"/>
    <n v="14"/>
    <n v="122"/>
    <n v="1639"/>
    <n v="0.11897498474679682"/>
    <n v="0.11043319097010372"/>
    <n v="8.5417937766931063E-3"/>
  </r>
  <r>
    <x v="15"/>
    <s v="0717-01-000"/>
    <x v="40"/>
    <x v="1"/>
    <s v="15-16"/>
    <x v="0"/>
    <n v="34"/>
    <m/>
    <m/>
    <m/>
    <n v="34"/>
    <n v="0"/>
    <n v="0"/>
    <n v="0"/>
  </r>
  <r>
    <x v="15"/>
    <s v="0717-01-000"/>
    <x v="40"/>
    <x v="1"/>
    <s v="15-16"/>
    <x v="1"/>
    <n v="33"/>
    <m/>
    <m/>
    <m/>
    <n v="33"/>
    <n v="0"/>
    <n v="0"/>
    <n v="0"/>
  </r>
  <r>
    <x v="15"/>
    <s v="0717-01-000"/>
    <x v="40"/>
    <x v="1"/>
    <s v="15-16"/>
    <x v="2"/>
    <n v="37"/>
    <m/>
    <m/>
    <m/>
    <n v="37"/>
    <n v="0"/>
    <n v="0"/>
    <n v="0"/>
  </r>
  <r>
    <x v="15"/>
    <s v="0717-01-000"/>
    <x v="40"/>
    <x v="1"/>
    <s v="15-16"/>
    <x v="3"/>
    <n v="165"/>
    <m/>
    <m/>
    <n v="5"/>
    <n v="160"/>
    <n v="0"/>
    <n v="0"/>
    <n v="0"/>
  </r>
  <r>
    <x v="15"/>
    <s v="0717-01-000"/>
    <x v="40"/>
    <x v="1"/>
    <s v="15-16"/>
    <x v="4"/>
    <n v="1556"/>
    <n v="174"/>
    <n v="9"/>
    <n v="120"/>
    <n v="1619"/>
    <n v="0.11303273625694873"/>
    <n v="0.10747374922791847"/>
    <n v="5.5589870290302656E-3"/>
  </r>
  <r>
    <x v="16"/>
    <s v="0717-01-000"/>
    <x v="40"/>
    <x v="1"/>
    <s v="16-17"/>
    <x v="0"/>
    <n v="33"/>
    <n v="3"/>
    <m/>
    <m/>
    <n v="36"/>
    <n v="8.3333333333333329E-2"/>
    <n v="8.3333333333333329E-2"/>
    <n v="0"/>
  </r>
  <r>
    <x v="16"/>
    <s v="0717-01-000"/>
    <x v="40"/>
    <x v="1"/>
    <s v="16-17"/>
    <x v="1"/>
    <n v="35"/>
    <n v="3"/>
    <m/>
    <m/>
    <n v="38"/>
    <n v="7.8947368421052627E-2"/>
    <n v="7.8947368421052627E-2"/>
    <n v="0"/>
  </r>
  <r>
    <x v="16"/>
    <s v="0717-01-000"/>
    <x v="40"/>
    <x v="1"/>
    <s v="16-17"/>
    <x v="2"/>
    <n v="48"/>
    <n v="3"/>
    <m/>
    <m/>
    <n v="51"/>
    <n v="5.8823529411764705E-2"/>
    <n v="5.8823529411764705E-2"/>
    <n v="0"/>
  </r>
  <r>
    <x v="16"/>
    <s v="0717-01-000"/>
    <x v="40"/>
    <x v="1"/>
    <s v="16-17"/>
    <x v="3"/>
    <n v="179"/>
    <n v="7"/>
    <m/>
    <n v="7"/>
    <n v="179"/>
    <n v="3.9106145251396648E-2"/>
    <n v="3.9106145251396648E-2"/>
    <n v="0"/>
  </r>
  <r>
    <x v="16"/>
    <s v="0717-01-000"/>
    <x v="40"/>
    <x v="1"/>
    <s v="16-17"/>
    <x v="4"/>
    <n v="1516"/>
    <n v="174"/>
    <n v="23"/>
    <n v="141"/>
    <n v="1572"/>
    <n v="0.12531806615776081"/>
    <n v="0.11068702290076336"/>
    <n v="1.4631043256997456E-2"/>
  </r>
  <r>
    <x v="17"/>
    <s v="0717-01-000"/>
    <x v="40"/>
    <x v="1"/>
    <s v="99-00"/>
    <x v="0"/>
    <n v="1"/>
    <m/>
    <m/>
    <m/>
    <n v="1"/>
    <n v="0"/>
    <n v="0"/>
    <n v="0"/>
  </r>
  <r>
    <x v="17"/>
    <s v="0717-01-000"/>
    <x v="40"/>
    <x v="1"/>
    <s v="99-00"/>
    <x v="1"/>
    <n v="0"/>
    <m/>
    <m/>
    <m/>
    <n v="0"/>
    <e v="#DIV/0!"/>
    <e v="#DIV/0!"/>
    <e v="#DIV/0!"/>
  </r>
  <r>
    <x v="17"/>
    <s v="0717-01-000"/>
    <x v="40"/>
    <x v="1"/>
    <s v="99-00"/>
    <x v="2"/>
    <n v="1"/>
    <m/>
    <m/>
    <m/>
    <n v="1"/>
    <n v="0"/>
    <n v="0"/>
    <n v="0"/>
  </r>
  <r>
    <x v="17"/>
    <s v="0717-01-000"/>
    <x v="40"/>
    <x v="1"/>
    <s v="99-00"/>
    <x v="3"/>
    <n v="22"/>
    <m/>
    <m/>
    <m/>
    <n v="22"/>
    <n v="0"/>
    <n v="0"/>
    <n v="0"/>
  </r>
  <r>
    <x v="17"/>
    <s v="0717-01-000"/>
    <x v="40"/>
    <x v="1"/>
    <s v="99-00"/>
    <x v="4"/>
    <n v="1231"/>
    <n v="72"/>
    <m/>
    <n v="14"/>
    <n v="1289"/>
    <n v="5.5857253685027156E-2"/>
    <n v="5.5857253685027156E-2"/>
    <n v="0"/>
  </r>
  <r>
    <x v="0"/>
    <s v="0719-01-000"/>
    <x v="41"/>
    <x v="1"/>
    <s v="00-01"/>
    <x v="0"/>
    <n v="42"/>
    <n v="3"/>
    <m/>
    <m/>
    <n v="45"/>
    <n v="6.6666666666666666E-2"/>
    <n v="6.6666666666666666E-2"/>
    <n v="0"/>
  </r>
  <r>
    <x v="0"/>
    <s v="0719-01-000"/>
    <x v="41"/>
    <x v="1"/>
    <s v="00-01"/>
    <x v="1"/>
    <n v="97"/>
    <m/>
    <m/>
    <m/>
    <n v="97"/>
    <n v="0"/>
    <n v="0"/>
    <n v="0"/>
  </r>
  <r>
    <x v="0"/>
    <s v="0719-01-000"/>
    <x v="41"/>
    <x v="1"/>
    <s v="00-01"/>
    <x v="2"/>
    <n v="55"/>
    <m/>
    <m/>
    <m/>
    <n v="55"/>
    <n v="0"/>
    <n v="0"/>
    <n v="0"/>
  </r>
  <r>
    <x v="0"/>
    <s v="0719-01-000"/>
    <x v="41"/>
    <x v="1"/>
    <s v="00-01"/>
    <x v="3"/>
    <n v="36"/>
    <m/>
    <m/>
    <m/>
    <n v="36"/>
    <n v="0"/>
    <n v="0"/>
    <n v="0"/>
  </r>
  <r>
    <x v="0"/>
    <s v="0719-01-000"/>
    <x v="41"/>
    <x v="1"/>
    <s v="00-01"/>
    <x v="4"/>
    <n v="4432"/>
    <n v="106"/>
    <m/>
    <n v="124"/>
    <n v="4414"/>
    <n v="2.401449932034436E-2"/>
    <n v="2.401449932034436E-2"/>
    <n v="0"/>
  </r>
  <r>
    <x v="1"/>
    <s v="0719-01-000"/>
    <x v="41"/>
    <x v="1"/>
    <s v="01-02"/>
    <x v="0"/>
    <n v="60"/>
    <n v="3"/>
    <m/>
    <n v="5"/>
    <n v="58"/>
    <n v="5.1724137931034482E-2"/>
    <n v="5.1724137931034482E-2"/>
    <n v="0"/>
  </r>
  <r>
    <x v="1"/>
    <s v="0719-01-000"/>
    <x v="41"/>
    <x v="1"/>
    <s v="01-02"/>
    <x v="1"/>
    <n v="149"/>
    <m/>
    <m/>
    <m/>
    <n v="149"/>
    <n v="0"/>
    <n v="0"/>
    <n v="0"/>
  </r>
  <r>
    <x v="1"/>
    <s v="0719-01-000"/>
    <x v="41"/>
    <x v="1"/>
    <s v="01-02"/>
    <x v="2"/>
    <n v="81"/>
    <n v="3"/>
    <m/>
    <m/>
    <n v="84"/>
    <n v="3.5714285714285712E-2"/>
    <n v="3.5714285714285712E-2"/>
    <n v="0"/>
  </r>
  <r>
    <x v="1"/>
    <s v="0719-01-000"/>
    <x v="41"/>
    <x v="1"/>
    <s v="01-02"/>
    <x v="3"/>
    <n v="49"/>
    <m/>
    <m/>
    <m/>
    <n v="49"/>
    <n v="0"/>
    <n v="0"/>
    <n v="0"/>
  </r>
  <r>
    <x v="1"/>
    <s v="0719-01-000"/>
    <x v="41"/>
    <x v="1"/>
    <s v="01-02"/>
    <x v="4"/>
    <n v="4676"/>
    <n v="123"/>
    <m/>
    <n v="155"/>
    <n v="4644"/>
    <n v="2.6485788113695091E-2"/>
    <n v="2.6485788113695091E-2"/>
    <n v="0"/>
  </r>
  <r>
    <x v="2"/>
    <s v="0719-01-000"/>
    <x v="41"/>
    <x v="1"/>
    <s v="02-03"/>
    <x v="0"/>
    <n v="67"/>
    <n v="4"/>
    <m/>
    <n v="7"/>
    <n v="64"/>
    <n v="6.25E-2"/>
    <n v="6.25E-2"/>
    <n v="0"/>
  </r>
  <r>
    <x v="2"/>
    <s v="0719-01-000"/>
    <x v="41"/>
    <x v="1"/>
    <s v="02-03"/>
    <x v="1"/>
    <n v="194"/>
    <m/>
    <m/>
    <n v="3"/>
    <n v="191"/>
    <n v="0"/>
    <n v="0"/>
    <n v="0"/>
  </r>
  <r>
    <x v="2"/>
    <s v="0719-01-000"/>
    <x v="41"/>
    <x v="1"/>
    <s v="02-03"/>
    <x v="2"/>
    <n v="80"/>
    <m/>
    <m/>
    <m/>
    <n v="80"/>
    <n v="0"/>
    <n v="0"/>
    <n v="0"/>
  </r>
  <r>
    <x v="2"/>
    <s v="0719-01-000"/>
    <x v="41"/>
    <x v="1"/>
    <s v="02-03"/>
    <x v="3"/>
    <n v="72"/>
    <m/>
    <m/>
    <m/>
    <n v="72"/>
    <n v="0"/>
    <n v="0"/>
    <n v="0"/>
  </r>
  <r>
    <x v="2"/>
    <s v="0719-01-000"/>
    <x v="41"/>
    <x v="1"/>
    <s v="02-03"/>
    <x v="4"/>
    <n v="4807"/>
    <n v="128"/>
    <m/>
    <n v="149"/>
    <n v="4786"/>
    <n v="2.6744671959882994E-2"/>
    <n v="2.6744671959882994E-2"/>
    <n v="0"/>
  </r>
  <r>
    <x v="3"/>
    <s v="0719-01-000"/>
    <x v="41"/>
    <x v="1"/>
    <s v="03-04"/>
    <x v="0"/>
    <n v="75"/>
    <n v="3"/>
    <m/>
    <n v="9"/>
    <n v="69"/>
    <n v="4.3478260869565216E-2"/>
    <n v="4.3478260869565216E-2"/>
    <n v="0"/>
  </r>
  <r>
    <x v="3"/>
    <s v="0719-01-000"/>
    <x v="41"/>
    <x v="1"/>
    <s v="03-04"/>
    <x v="1"/>
    <n v="231"/>
    <m/>
    <m/>
    <n v="12"/>
    <n v="219"/>
    <n v="0"/>
    <n v="0"/>
    <n v="0"/>
  </r>
  <r>
    <x v="3"/>
    <s v="0719-01-000"/>
    <x v="41"/>
    <x v="1"/>
    <s v="03-04"/>
    <x v="2"/>
    <n v="102"/>
    <m/>
    <m/>
    <n v="3"/>
    <n v="99"/>
    <n v="0"/>
    <n v="0"/>
    <n v="0"/>
  </r>
  <r>
    <x v="3"/>
    <s v="0719-01-000"/>
    <x v="41"/>
    <x v="1"/>
    <s v="03-04"/>
    <x v="3"/>
    <n v="78"/>
    <m/>
    <m/>
    <m/>
    <n v="78"/>
    <n v="0"/>
    <n v="0"/>
    <n v="0"/>
  </r>
  <r>
    <x v="3"/>
    <s v="0719-01-000"/>
    <x v="41"/>
    <x v="1"/>
    <s v="03-04"/>
    <x v="4"/>
    <n v="5059"/>
    <n v="135"/>
    <m/>
    <n v="183"/>
    <n v="5011"/>
    <n v="2.6940730393135104E-2"/>
    <n v="2.6940730393135104E-2"/>
    <n v="0"/>
  </r>
  <r>
    <x v="4"/>
    <s v="0719-01-000"/>
    <x v="41"/>
    <x v="1"/>
    <s v="04-05"/>
    <x v="0"/>
    <n v="88"/>
    <n v="3"/>
    <m/>
    <n v="9"/>
    <n v="82"/>
    <n v="3.6585365853658534E-2"/>
    <n v="3.6585365853658534E-2"/>
    <n v="0"/>
  </r>
  <r>
    <x v="4"/>
    <s v="0719-01-000"/>
    <x v="41"/>
    <x v="1"/>
    <s v="04-05"/>
    <x v="1"/>
    <n v="265"/>
    <m/>
    <m/>
    <n v="14"/>
    <n v="251"/>
    <n v="0"/>
    <n v="0"/>
    <n v="0"/>
  </r>
  <r>
    <x v="4"/>
    <s v="0719-01-000"/>
    <x v="41"/>
    <x v="1"/>
    <s v="04-05"/>
    <x v="2"/>
    <n v="120"/>
    <m/>
    <m/>
    <n v="3"/>
    <n v="117"/>
    <n v="0"/>
    <n v="0"/>
    <n v="0"/>
  </r>
  <r>
    <x v="4"/>
    <s v="0719-01-000"/>
    <x v="41"/>
    <x v="1"/>
    <s v="04-05"/>
    <x v="3"/>
    <n v="106"/>
    <m/>
    <m/>
    <m/>
    <n v="106"/>
    <n v="0"/>
    <n v="0"/>
    <n v="0"/>
  </r>
  <r>
    <x v="4"/>
    <s v="0719-01-000"/>
    <x v="41"/>
    <x v="1"/>
    <s v="04-05"/>
    <x v="4"/>
    <n v="5368"/>
    <n v="123"/>
    <n v="3"/>
    <n v="218"/>
    <n v="5276"/>
    <n v="2.3881728582259287E-2"/>
    <n v="2.33131159969674E-2"/>
    <n v="5.6861258529188779E-4"/>
  </r>
  <r>
    <x v="5"/>
    <s v="0719-01-000"/>
    <x v="41"/>
    <x v="1"/>
    <s v="05-06"/>
    <x v="0"/>
    <n v="79"/>
    <m/>
    <m/>
    <n v="8"/>
    <n v="71"/>
    <n v="0"/>
    <n v="0"/>
    <n v="0"/>
  </r>
  <r>
    <x v="5"/>
    <s v="0719-01-000"/>
    <x v="41"/>
    <x v="1"/>
    <s v="05-06"/>
    <x v="1"/>
    <n v="306"/>
    <m/>
    <m/>
    <n v="9"/>
    <n v="297"/>
    <n v="0"/>
    <n v="0"/>
    <n v="0"/>
  </r>
  <r>
    <x v="5"/>
    <s v="0719-01-000"/>
    <x v="41"/>
    <x v="1"/>
    <s v="05-06"/>
    <x v="2"/>
    <n v="118"/>
    <m/>
    <m/>
    <m/>
    <n v="118"/>
    <n v="0"/>
    <n v="0"/>
    <n v="0"/>
  </r>
  <r>
    <x v="5"/>
    <s v="0719-01-000"/>
    <x v="41"/>
    <x v="1"/>
    <s v="05-06"/>
    <x v="3"/>
    <n v="120"/>
    <m/>
    <m/>
    <m/>
    <n v="120"/>
    <n v="0"/>
    <n v="0"/>
    <n v="0"/>
  </r>
  <r>
    <x v="5"/>
    <s v="0719-01-000"/>
    <x v="41"/>
    <x v="1"/>
    <s v="05-06"/>
    <x v="4"/>
    <n v="5618"/>
    <n v="113"/>
    <n v="7"/>
    <n v="183"/>
    <n v="5555"/>
    <n v="2.1602160216021602E-2"/>
    <n v="2.0342034203420341E-2"/>
    <n v="1.2601260126012602E-3"/>
  </r>
  <r>
    <x v="6"/>
    <s v="0719-01-000"/>
    <x v="41"/>
    <x v="1"/>
    <s v="06-07"/>
    <x v="0"/>
    <n v="86"/>
    <m/>
    <m/>
    <n v="3"/>
    <n v="83"/>
    <n v="0"/>
    <n v="0"/>
    <n v="0"/>
  </r>
  <r>
    <x v="6"/>
    <s v="0719-01-000"/>
    <x v="41"/>
    <x v="1"/>
    <s v="06-07"/>
    <x v="1"/>
    <n v="336"/>
    <m/>
    <m/>
    <n v="14"/>
    <n v="322"/>
    <n v="0"/>
    <n v="0"/>
    <n v="0"/>
  </r>
  <r>
    <x v="6"/>
    <s v="0719-01-000"/>
    <x v="41"/>
    <x v="1"/>
    <s v="06-07"/>
    <x v="2"/>
    <n v="124"/>
    <m/>
    <n v="4"/>
    <n v="3"/>
    <n v="125"/>
    <n v="3.2000000000000001E-2"/>
    <n v="0"/>
    <n v="3.2000000000000001E-2"/>
  </r>
  <r>
    <x v="6"/>
    <s v="0719-01-000"/>
    <x v="41"/>
    <x v="1"/>
    <s v="06-07"/>
    <x v="3"/>
    <n v="129"/>
    <m/>
    <m/>
    <n v="3"/>
    <n v="126"/>
    <n v="0"/>
    <n v="0"/>
    <n v="0"/>
  </r>
  <r>
    <x v="6"/>
    <s v="0719-01-000"/>
    <x v="41"/>
    <x v="1"/>
    <s v="06-07"/>
    <x v="4"/>
    <n v="5901"/>
    <n v="113"/>
    <n v="16"/>
    <n v="227"/>
    <n v="5803"/>
    <n v="2.2229881095984835E-2"/>
    <n v="1.947268654144408E-2"/>
    <n v="2.7571945545407546E-3"/>
  </r>
  <r>
    <x v="7"/>
    <s v="0719-01-000"/>
    <x v="41"/>
    <x v="1"/>
    <s v="07-08"/>
    <x v="0"/>
    <n v="81"/>
    <m/>
    <m/>
    <n v="6"/>
    <n v="75"/>
    <n v="0"/>
    <n v="0"/>
    <n v="0"/>
  </r>
  <r>
    <x v="7"/>
    <s v="0719-01-000"/>
    <x v="41"/>
    <x v="1"/>
    <s v="07-08"/>
    <x v="1"/>
    <n v="359"/>
    <n v="8"/>
    <n v="3"/>
    <n v="14"/>
    <n v="356"/>
    <n v="3.0898876404494381E-2"/>
    <n v="2.247191011235955E-2"/>
    <n v="8.4269662921348312E-3"/>
  </r>
  <r>
    <x v="7"/>
    <s v="0719-01-000"/>
    <x v="41"/>
    <x v="1"/>
    <s v="07-08"/>
    <x v="2"/>
    <n v="184"/>
    <m/>
    <n v="3"/>
    <n v="8"/>
    <n v="179"/>
    <n v="1.6759776536312849E-2"/>
    <n v="0"/>
    <n v="1.6759776536312849E-2"/>
  </r>
  <r>
    <x v="7"/>
    <s v="0719-01-000"/>
    <x v="41"/>
    <x v="1"/>
    <s v="07-08"/>
    <x v="3"/>
    <n v="142"/>
    <m/>
    <m/>
    <m/>
    <n v="142"/>
    <n v="0"/>
    <n v="0"/>
    <n v="0"/>
  </r>
  <r>
    <x v="7"/>
    <s v="0719-01-000"/>
    <x v="41"/>
    <x v="1"/>
    <s v="07-08"/>
    <x v="4"/>
    <n v="6087"/>
    <n v="117"/>
    <n v="43"/>
    <n v="277"/>
    <n v="5970"/>
    <n v="2.6800670016750419E-2"/>
    <n v="1.9597989949748745E-2"/>
    <n v="7.2026800670016754E-3"/>
  </r>
  <r>
    <x v="8"/>
    <s v="0719-01-000"/>
    <x v="41"/>
    <x v="1"/>
    <s v="08-09"/>
    <x v="0"/>
    <n v="87"/>
    <m/>
    <m/>
    <n v="7"/>
    <n v="80"/>
    <n v="0"/>
    <n v="0"/>
    <n v="0"/>
  </r>
  <r>
    <x v="8"/>
    <s v="0719-01-000"/>
    <x v="41"/>
    <x v="1"/>
    <s v="08-09"/>
    <x v="1"/>
    <n v="378"/>
    <n v="12"/>
    <m/>
    <n v="17"/>
    <n v="373"/>
    <n v="3.2171581769436998E-2"/>
    <n v="3.2171581769436998E-2"/>
    <n v="0"/>
  </r>
  <r>
    <x v="8"/>
    <s v="0719-01-000"/>
    <x v="41"/>
    <x v="1"/>
    <s v="08-09"/>
    <x v="2"/>
    <n v="215"/>
    <n v="11"/>
    <m/>
    <n v="8"/>
    <n v="218"/>
    <n v="5.0458715596330278E-2"/>
    <n v="5.0458715596330278E-2"/>
    <n v="0"/>
  </r>
  <r>
    <x v="8"/>
    <s v="0719-01-000"/>
    <x v="41"/>
    <x v="1"/>
    <s v="08-09"/>
    <x v="3"/>
    <n v="145"/>
    <n v="3"/>
    <m/>
    <n v="3"/>
    <n v="145"/>
    <n v="2.0689655172413793E-2"/>
    <n v="2.0689655172413793E-2"/>
    <n v="0"/>
  </r>
  <r>
    <x v="8"/>
    <s v="0719-01-000"/>
    <x v="41"/>
    <x v="1"/>
    <s v="08-09"/>
    <x v="4"/>
    <n v="6127"/>
    <n v="171"/>
    <n v="159"/>
    <n v="307"/>
    <n v="6150"/>
    <n v="5.3658536585365853E-2"/>
    <n v="2.7804878048780488E-2"/>
    <n v="2.5853658536585365E-2"/>
  </r>
  <r>
    <x v="9"/>
    <s v="0719-01-000"/>
    <x v="41"/>
    <x v="1"/>
    <s v="09-10"/>
    <x v="0"/>
    <n v="84"/>
    <m/>
    <m/>
    <n v="14"/>
    <n v="70"/>
    <n v="0"/>
    <n v="0"/>
    <n v="0"/>
  </r>
  <r>
    <x v="9"/>
    <s v="0719-01-000"/>
    <x v="41"/>
    <x v="1"/>
    <s v="09-10"/>
    <x v="1"/>
    <n v="381"/>
    <n v="21"/>
    <n v="3"/>
    <n v="26"/>
    <n v="379"/>
    <n v="6.3324538258575203E-2"/>
    <n v="5.5408970976253295E-2"/>
    <n v="7.9155672823219003E-3"/>
  </r>
  <r>
    <x v="9"/>
    <s v="0719-01-000"/>
    <x v="41"/>
    <x v="1"/>
    <s v="09-10"/>
    <x v="2"/>
    <n v="228"/>
    <n v="10"/>
    <m/>
    <n v="11"/>
    <n v="227"/>
    <n v="4.405286343612335E-2"/>
    <n v="4.405286343612335E-2"/>
    <n v="0"/>
  </r>
  <r>
    <x v="9"/>
    <s v="0719-01-000"/>
    <x v="41"/>
    <x v="1"/>
    <s v="09-10"/>
    <x v="3"/>
    <n v="172"/>
    <n v="8"/>
    <m/>
    <n v="11"/>
    <n v="169"/>
    <n v="4.7337278106508875E-2"/>
    <n v="4.7337278106508875E-2"/>
    <n v="0"/>
  </r>
  <r>
    <x v="9"/>
    <s v="0719-01-000"/>
    <x v="41"/>
    <x v="1"/>
    <s v="09-10"/>
    <x v="4"/>
    <n v="6208"/>
    <n v="221"/>
    <n v="183"/>
    <n v="410"/>
    <n v="6202"/>
    <n v="6.5140277329893581E-2"/>
    <n v="3.5633666559174458E-2"/>
    <n v="2.9506610770719123E-2"/>
  </r>
  <r>
    <x v="10"/>
    <s v="0719-01-000"/>
    <x v="41"/>
    <x v="1"/>
    <s v="10-11"/>
    <x v="0"/>
    <n v="82"/>
    <n v="4"/>
    <m/>
    <n v="16"/>
    <n v="70"/>
    <n v="5.7142857142857141E-2"/>
    <n v="5.7142857142857141E-2"/>
    <n v="0"/>
  </r>
  <r>
    <x v="10"/>
    <s v="0719-01-000"/>
    <x v="41"/>
    <x v="1"/>
    <s v="10-11"/>
    <x v="1"/>
    <n v="382"/>
    <n v="32"/>
    <n v="5"/>
    <n v="27"/>
    <n v="392"/>
    <n v="9.438775510204081E-2"/>
    <n v="8.1632653061224483E-2"/>
    <n v="1.2755102040816327E-2"/>
  </r>
  <r>
    <x v="10"/>
    <s v="0719-01-000"/>
    <x v="41"/>
    <x v="1"/>
    <s v="10-11"/>
    <x v="2"/>
    <n v="234"/>
    <n v="10"/>
    <m/>
    <n v="18"/>
    <n v="226"/>
    <n v="4.4247787610619468E-2"/>
    <n v="4.4247787610619468E-2"/>
    <n v="0"/>
  </r>
  <r>
    <x v="10"/>
    <s v="0719-01-000"/>
    <x v="41"/>
    <x v="1"/>
    <s v="10-11"/>
    <x v="3"/>
    <n v="168"/>
    <n v="9"/>
    <m/>
    <n v="9"/>
    <n v="168"/>
    <n v="5.3571428571428568E-2"/>
    <n v="5.3571428571428568E-2"/>
    <n v="0"/>
  </r>
  <r>
    <x v="10"/>
    <s v="0719-01-000"/>
    <x v="41"/>
    <x v="1"/>
    <s v="10-11"/>
    <x v="4"/>
    <n v="6245"/>
    <n v="228"/>
    <n v="257"/>
    <n v="448"/>
    <n v="6282"/>
    <n v="7.7204711875198978E-2"/>
    <n v="3.629417382999045E-2"/>
    <n v="4.0910538045208535E-2"/>
  </r>
  <r>
    <x v="11"/>
    <s v="0719-01-000"/>
    <x v="41"/>
    <x v="1"/>
    <s v="11-12"/>
    <x v="0"/>
    <n v="83"/>
    <n v="3"/>
    <m/>
    <n v="15"/>
    <n v="71"/>
    <n v="4.2253521126760563E-2"/>
    <n v="4.2253521126760563E-2"/>
    <n v="0"/>
  </r>
  <r>
    <x v="11"/>
    <s v="0719-01-000"/>
    <x v="41"/>
    <x v="1"/>
    <s v="11-12"/>
    <x v="1"/>
    <n v="385"/>
    <n v="35"/>
    <n v="3"/>
    <n v="31"/>
    <n v="392"/>
    <n v="9.6938775510204078E-2"/>
    <n v="8.9285714285714288E-2"/>
    <n v="7.6530612244897957E-3"/>
  </r>
  <r>
    <x v="11"/>
    <s v="0719-01-000"/>
    <x v="41"/>
    <x v="1"/>
    <s v="11-12"/>
    <x v="2"/>
    <n v="263"/>
    <n v="14"/>
    <m/>
    <n v="24"/>
    <n v="253"/>
    <n v="5.533596837944664E-2"/>
    <n v="5.533596837944664E-2"/>
    <n v="0"/>
  </r>
  <r>
    <x v="11"/>
    <s v="0719-01-000"/>
    <x v="41"/>
    <x v="1"/>
    <s v="11-12"/>
    <x v="3"/>
    <n v="167"/>
    <n v="11"/>
    <n v="3"/>
    <n v="5"/>
    <n v="176"/>
    <n v="7.9545454545454544E-2"/>
    <n v="6.25E-2"/>
    <n v="1.7045454545454544E-2"/>
  </r>
  <r>
    <x v="11"/>
    <s v="0719-01-000"/>
    <x v="41"/>
    <x v="1"/>
    <s v="11-12"/>
    <x v="4"/>
    <n v="6322"/>
    <n v="226"/>
    <n v="330"/>
    <n v="503"/>
    <n v="6375"/>
    <n v="8.7215686274509804E-2"/>
    <n v="3.5450980392156863E-2"/>
    <n v="5.1764705882352942E-2"/>
  </r>
  <r>
    <x v="12"/>
    <s v="0719-01-000"/>
    <x v="41"/>
    <x v="1"/>
    <s v="12-13"/>
    <x v="0"/>
    <n v="89"/>
    <m/>
    <m/>
    <n v="15"/>
    <n v="74"/>
    <n v="0"/>
    <n v="0"/>
    <n v="0"/>
  </r>
  <r>
    <x v="12"/>
    <s v="0719-01-000"/>
    <x v="41"/>
    <x v="1"/>
    <s v="12-13"/>
    <x v="1"/>
    <n v="422"/>
    <n v="42"/>
    <n v="7"/>
    <n v="42"/>
    <n v="429"/>
    <n v="0.11421911421911422"/>
    <n v="9.7902097902097904E-2"/>
    <n v="1.6317016317016316E-2"/>
  </r>
  <r>
    <x v="12"/>
    <s v="0719-01-000"/>
    <x v="41"/>
    <x v="1"/>
    <s v="12-13"/>
    <x v="2"/>
    <n v="270"/>
    <n v="12"/>
    <n v="3"/>
    <n v="18"/>
    <n v="267"/>
    <n v="5.6179775280898875E-2"/>
    <n v="4.49438202247191E-2"/>
    <n v="1.1235955056179775E-2"/>
  </r>
  <r>
    <x v="12"/>
    <s v="0719-01-000"/>
    <x v="41"/>
    <x v="1"/>
    <s v="12-13"/>
    <x v="3"/>
    <n v="173"/>
    <n v="9"/>
    <m/>
    <n v="14"/>
    <n v="168"/>
    <n v="5.3571428571428568E-2"/>
    <n v="5.3571428571428568E-2"/>
    <n v="0"/>
  </r>
  <r>
    <x v="12"/>
    <s v="0719-01-000"/>
    <x v="41"/>
    <x v="1"/>
    <s v="12-13"/>
    <x v="4"/>
    <n v="6402"/>
    <n v="232"/>
    <n v="375"/>
    <n v="558"/>
    <n v="6451"/>
    <n v="9.4093938924197804E-2"/>
    <n v="3.5963416524569837E-2"/>
    <n v="5.8130522399627967E-2"/>
  </r>
  <r>
    <x v="13"/>
    <s v="0719-01-000"/>
    <x v="41"/>
    <x v="1"/>
    <s v="13-14"/>
    <x v="0"/>
    <n v="82"/>
    <n v="4"/>
    <m/>
    <n v="16"/>
    <n v="70"/>
    <n v="5.7142857142857141E-2"/>
    <n v="5.7142857142857141E-2"/>
    <n v="0"/>
  </r>
  <r>
    <x v="13"/>
    <s v="0719-01-000"/>
    <x v="41"/>
    <x v="1"/>
    <s v="13-14"/>
    <x v="1"/>
    <n v="429"/>
    <n v="51"/>
    <n v="6"/>
    <n v="54"/>
    <n v="432"/>
    <n v="0.13194444444444445"/>
    <n v="0.11805555555555555"/>
    <n v="1.3888888888888888E-2"/>
  </r>
  <r>
    <x v="13"/>
    <s v="0719-01-000"/>
    <x v="41"/>
    <x v="1"/>
    <s v="13-14"/>
    <x v="2"/>
    <n v="299"/>
    <n v="16"/>
    <n v="3"/>
    <n v="30"/>
    <n v="288"/>
    <n v="6.5972222222222224E-2"/>
    <n v="5.5555555555555552E-2"/>
    <n v="1.0416666666666666E-2"/>
  </r>
  <r>
    <x v="13"/>
    <s v="0719-01-000"/>
    <x v="41"/>
    <x v="1"/>
    <s v="13-14"/>
    <x v="3"/>
    <n v="241"/>
    <n v="11"/>
    <m/>
    <n v="21"/>
    <n v="231"/>
    <n v="4.7619047619047616E-2"/>
    <n v="4.7619047619047616E-2"/>
    <n v="0"/>
  </r>
  <r>
    <x v="13"/>
    <s v="0719-01-000"/>
    <x v="41"/>
    <x v="1"/>
    <s v="13-14"/>
    <x v="4"/>
    <n v="6459"/>
    <n v="243"/>
    <n v="408"/>
    <n v="660"/>
    <n v="6450"/>
    <n v="0.10093023255813953"/>
    <n v="3.7674418604651164E-2"/>
    <n v="6.3255813953488366E-2"/>
  </r>
  <r>
    <x v="14"/>
    <s v="0719-01-000"/>
    <x v="41"/>
    <x v="1"/>
    <s v="14-15"/>
    <x v="0"/>
    <n v="105"/>
    <n v="3"/>
    <m/>
    <n v="23"/>
    <n v="85"/>
    <n v="3.5294117647058823E-2"/>
    <n v="3.5294117647058823E-2"/>
    <n v="0"/>
  </r>
  <r>
    <x v="14"/>
    <s v="0719-01-000"/>
    <x v="41"/>
    <x v="1"/>
    <s v="14-15"/>
    <x v="1"/>
    <n v="450"/>
    <n v="39"/>
    <n v="13"/>
    <n v="63"/>
    <n v="439"/>
    <n v="0.11845102505694761"/>
    <n v="8.8838268792710701E-2"/>
    <n v="2.9612756264236904E-2"/>
  </r>
  <r>
    <x v="14"/>
    <s v="0719-01-000"/>
    <x v="41"/>
    <x v="1"/>
    <s v="14-15"/>
    <x v="2"/>
    <n v="335"/>
    <n v="16"/>
    <n v="16"/>
    <n v="47"/>
    <n v="320"/>
    <n v="0.1"/>
    <n v="0.05"/>
    <n v="0.05"/>
  </r>
  <r>
    <x v="14"/>
    <s v="0719-01-000"/>
    <x v="41"/>
    <x v="1"/>
    <s v="14-15"/>
    <x v="3"/>
    <n v="273"/>
    <n v="13"/>
    <m/>
    <n v="32"/>
    <n v="254"/>
    <n v="5.1181102362204724E-2"/>
    <n v="5.1181102362204724E-2"/>
    <n v="0"/>
  </r>
  <r>
    <x v="14"/>
    <s v="0719-01-000"/>
    <x v="41"/>
    <x v="1"/>
    <s v="14-15"/>
    <x v="4"/>
    <n v="6541"/>
    <n v="238"/>
    <n v="395"/>
    <n v="736"/>
    <n v="6438"/>
    <n v="9.8322460391425906E-2"/>
    <n v="3.6968002485243866E-2"/>
    <n v="6.1354457906182047E-2"/>
  </r>
  <r>
    <x v="15"/>
    <s v="0719-01-000"/>
    <x v="41"/>
    <x v="1"/>
    <s v="15-16"/>
    <x v="0"/>
    <n v="101"/>
    <m/>
    <m/>
    <n v="22"/>
    <n v="79"/>
    <n v="0"/>
    <n v="0"/>
    <n v="0"/>
  </r>
  <r>
    <x v="15"/>
    <s v="0719-01-000"/>
    <x v="41"/>
    <x v="1"/>
    <s v="15-16"/>
    <x v="1"/>
    <n v="487"/>
    <n v="33"/>
    <n v="22"/>
    <n v="69"/>
    <n v="473"/>
    <n v="0.11627906976744186"/>
    <n v="6.9767441860465115E-2"/>
    <n v="4.6511627906976744E-2"/>
  </r>
  <r>
    <x v="15"/>
    <s v="0719-01-000"/>
    <x v="41"/>
    <x v="1"/>
    <s v="15-16"/>
    <x v="2"/>
    <n v="369"/>
    <n v="8"/>
    <n v="20"/>
    <n v="39"/>
    <n v="358"/>
    <n v="7.8212290502793297E-2"/>
    <n v="2.23463687150838E-2"/>
    <n v="5.5865921787709494E-2"/>
  </r>
  <r>
    <x v="15"/>
    <s v="0719-01-000"/>
    <x v="41"/>
    <x v="1"/>
    <s v="15-16"/>
    <x v="3"/>
    <n v="310"/>
    <n v="19"/>
    <m/>
    <n v="37"/>
    <n v="292"/>
    <n v="6.5068493150684928E-2"/>
    <n v="6.5068493150684928E-2"/>
    <n v="0"/>
  </r>
  <r>
    <x v="15"/>
    <s v="0719-01-000"/>
    <x v="41"/>
    <x v="1"/>
    <s v="15-16"/>
    <x v="4"/>
    <n v="6735"/>
    <n v="220"/>
    <n v="342"/>
    <n v="810"/>
    <n v="6487"/>
    <n v="8.6634808077693845E-2"/>
    <n v="3.391398180977339E-2"/>
    <n v="5.2720826267920455E-2"/>
  </r>
  <r>
    <x v="16"/>
    <s v="0719-01-000"/>
    <x v="41"/>
    <x v="1"/>
    <s v="16-17"/>
    <x v="0"/>
    <n v="102"/>
    <n v="3"/>
    <m/>
    <n v="28"/>
    <n v="77"/>
    <n v="3.896103896103896E-2"/>
    <n v="3.896103896103896E-2"/>
    <n v="0"/>
  </r>
  <r>
    <x v="16"/>
    <s v="0719-01-000"/>
    <x v="41"/>
    <x v="1"/>
    <s v="16-17"/>
    <x v="1"/>
    <n v="520"/>
    <n v="36"/>
    <n v="27"/>
    <n v="79"/>
    <n v="504"/>
    <n v="0.125"/>
    <n v="7.1428571428571425E-2"/>
    <n v="5.3571428571428568E-2"/>
  </r>
  <r>
    <x v="16"/>
    <s v="0719-01-000"/>
    <x v="41"/>
    <x v="1"/>
    <s v="16-17"/>
    <x v="2"/>
    <n v="409"/>
    <n v="12"/>
    <n v="24"/>
    <n v="44"/>
    <n v="401"/>
    <n v="8.9775561097256859E-2"/>
    <n v="2.9925187032418952E-2"/>
    <n v="5.9850374064837904E-2"/>
  </r>
  <r>
    <x v="16"/>
    <s v="0719-01-000"/>
    <x v="41"/>
    <x v="1"/>
    <s v="16-17"/>
    <x v="3"/>
    <n v="384"/>
    <n v="14"/>
    <m/>
    <n v="40"/>
    <n v="358"/>
    <n v="3.9106145251396648E-2"/>
    <n v="3.9106145251396648E-2"/>
    <n v="0"/>
  </r>
  <r>
    <x v="16"/>
    <s v="0719-01-000"/>
    <x v="41"/>
    <x v="1"/>
    <s v="16-17"/>
    <x v="4"/>
    <n v="7010"/>
    <n v="211"/>
    <n v="304"/>
    <n v="801"/>
    <n v="6724"/>
    <n v="7.6591314693634741E-2"/>
    <n v="3.1380130874479474E-2"/>
    <n v="4.5211183819155266E-2"/>
  </r>
  <r>
    <x v="17"/>
    <s v="0719-01-000"/>
    <x v="41"/>
    <x v="1"/>
    <s v="99-00"/>
    <x v="0"/>
    <n v="36"/>
    <n v="5"/>
    <m/>
    <m/>
    <n v="41"/>
    <n v="0.12195121951219512"/>
    <n v="0.12195121951219512"/>
    <n v="0"/>
  </r>
  <r>
    <x v="17"/>
    <s v="0719-01-000"/>
    <x v="41"/>
    <x v="1"/>
    <s v="99-00"/>
    <x v="1"/>
    <n v="53"/>
    <m/>
    <m/>
    <n v="3"/>
    <n v="50"/>
    <n v="0"/>
    <n v="0"/>
    <n v="0"/>
  </r>
  <r>
    <x v="17"/>
    <s v="0719-01-000"/>
    <x v="41"/>
    <x v="1"/>
    <s v="99-00"/>
    <x v="2"/>
    <n v="18"/>
    <m/>
    <m/>
    <m/>
    <n v="18"/>
    <n v="0"/>
    <n v="0"/>
    <n v="0"/>
  </r>
  <r>
    <x v="17"/>
    <s v="0719-01-000"/>
    <x v="41"/>
    <x v="1"/>
    <s v="99-00"/>
    <x v="3"/>
    <n v="18"/>
    <m/>
    <m/>
    <m/>
    <n v="18"/>
    <n v="0"/>
    <n v="0"/>
    <n v="0"/>
  </r>
  <r>
    <x v="17"/>
    <s v="0719-01-000"/>
    <x v="41"/>
    <x v="1"/>
    <s v="99-00"/>
    <x v="4"/>
    <n v="4377"/>
    <n v="88"/>
    <m/>
    <n v="100"/>
    <n v="4365"/>
    <n v="2.0160366552119131E-2"/>
    <n v="2.0160366552119131E-2"/>
    <n v="0"/>
  </r>
  <r>
    <x v="0"/>
    <s v="0720-01-000"/>
    <x v="42"/>
    <x v="1"/>
    <s v="00-01"/>
    <x v="0"/>
    <n v="97"/>
    <m/>
    <m/>
    <n v="3"/>
    <n v="94"/>
    <n v="0"/>
    <n v="0"/>
    <n v="0"/>
  </r>
  <r>
    <x v="0"/>
    <s v="0720-01-000"/>
    <x v="42"/>
    <x v="1"/>
    <s v="00-01"/>
    <x v="1"/>
    <n v="134"/>
    <m/>
    <m/>
    <m/>
    <n v="134"/>
    <n v="0"/>
    <n v="0"/>
    <n v="0"/>
  </r>
  <r>
    <x v="0"/>
    <s v="0720-01-000"/>
    <x v="42"/>
    <x v="1"/>
    <s v="00-01"/>
    <x v="2"/>
    <n v="51"/>
    <m/>
    <m/>
    <m/>
    <n v="51"/>
    <n v="0"/>
    <n v="0"/>
    <n v="0"/>
  </r>
  <r>
    <x v="0"/>
    <s v="0720-01-000"/>
    <x v="42"/>
    <x v="1"/>
    <s v="00-01"/>
    <x v="3"/>
    <n v="289"/>
    <m/>
    <m/>
    <m/>
    <n v="289"/>
    <n v="0"/>
    <n v="0"/>
    <n v="0"/>
  </r>
  <r>
    <x v="0"/>
    <s v="0720-01-000"/>
    <x v="42"/>
    <x v="1"/>
    <s v="00-01"/>
    <x v="4"/>
    <n v="3443"/>
    <n v="46"/>
    <n v="3"/>
    <n v="20"/>
    <n v="3472"/>
    <n v="1.4112903225806451E-2"/>
    <n v="1.3248847926267281E-2"/>
    <n v="8.6405529953917056E-4"/>
  </r>
  <r>
    <x v="1"/>
    <s v="0720-01-000"/>
    <x v="42"/>
    <x v="1"/>
    <s v="01-02"/>
    <x v="0"/>
    <n v="101"/>
    <n v="5"/>
    <m/>
    <n v="3"/>
    <n v="103"/>
    <n v="4.8543689320388349E-2"/>
    <n v="4.8543689320388349E-2"/>
    <n v="0"/>
  </r>
  <r>
    <x v="1"/>
    <s v="0720-01-000"/>
    <x v="42"/>
    <x v="1"/>
    <s v="01-02"/>
    <x v="1"/>
    <n v="173"/>
    <m/>
    <m/>
    <m/>
    <n v="173"/>
    <n v="0"/>
    <n v="0"/>
    <n v="0"/>
  </r>
  <r>
    <x v="1"/>
    <s v="0720-01-000"/>
    <x v="42"/>
    <x v="1"/>
    <s v="01-02"/>
    <x v="2"/>
    <n v="64"/>
    <m/>
    <m/>
    <m/>
    <n v="64"/>
    <n v="0"/>
    <n v="0"/>
    <n v="0"/>
  </r>
  <r>
    <x v="1"/>
    <s v="0720-01-000"/>
    <x v="42"/>
    <x v="1"/>
    <s v="01-02"/>
    <x v="3"/>
    <n v="336"/>
    <m/>
    <m/>
    <m/>
    <n v="336"/>
    <n v="0"/>
    <n v="0"/>
    <n v="0"/>
  </r>
  <r>
    <x v="1"/>
    <s v="0720-01-000"/>
    <x v="42"/>
    <x v="1"/>
    <s v="01-02"/>
    <x v="4"/>
    <n v="3626"/>
    <n v="60"/>
    <m/>
    <n v="12"/>
    <n v="3674"/>
    <n v="1.633097441480675E-2"/>
    <n v="1.633097441480675E-2"/>
    <n v="0"/>
  </r>
  <r>
    <x v="2"/>
    <s v="0720-01-000"/>
    <x v="42"/>
    <x v="1"/>
    <s v="02-03"/>
    <x v="0"/>
    <n v="98"/>
    <n v="7"/>
    <m/>
    <n v="4"/>
    <n v="101"/>
    <n v="6.9306930693069313E-2"/>
    <n v="6.9306930693069313E-2"/>
    <n v="0"/>
  </r>
  <r>
    <x v="2"/>
    <s v="0720-01-000"/>
    <x v="42"/>
    <x v="1"/>
    <s v="02-03"/>
    <x v="1"/>
    <n v="218"/>
    <m/>
    <m/>
    <m/>
    <n v="218"/>
    <n v="0"/>
    <n v="0"/>
    <n v="0"/>
  </r>
  <r>
    <x v="2"/>
    <s v="0720-01-000"/>
    <x v="42"/>
    <x v="1"/>
    <s v="02-03"/>
    <x v="2"/>
    <n v="74"/>
    <n v="3"/>
    <m/>
    <m/>
    <n v="77"/>
    <n v="3.896103896103896E-2"/>
    <n v="3.896103896103896E-2"/>
    <n v="0"/>
  </r>
  <r>
    <x v="2"/>
    <s v="0720-01-000"/>
    <x v="42"/>
    <x v="1"/>
    <s v="02-03"/>
    <x v="3"/>
    <n v="410"/>
    <m/>
    <m/>
    <m/>
    <n v="410"/>
    <n v="0"/>
    <n v="0"/>
    <n v="0"/>
  </r>
  <r>
    <x v="2"/>
    <s v="0720-01-000"/>
    <x v="42"/>
    <x v="1"/>
    <s v="02-03"/>
    <x v="4"/>
    <n v="3764"/>
    <n v="68"/>
    <n v="3"/>
    <n v="24"/>
    <n v="3811"/>
    <n v="1.8630280766203097E-2"/>
    <n v="1.7843085804250852E-2"/>
    <n v="7.8719496195224351E-4"/>
  </r>
  <r>
    <x v="3"/>
    <s v="0720-01-000"/>
    <x v="42"/>
    <x v="1"/>
    <s v="03-04"/>
    <x v="0"/>
    <n v="103"/>
    <n v="9"/>
    <m/>
    <n v="3"/>
    <n v="109"/>
    <n v="8.2568807339449546E-2"/>
    <n v="8.2568807339449546E-2"/>
    <n v="0"/>
  </r>
  <r>
    <x v="3"/>
    <s v="0720-01-000"/>
    <x v="42"/>
    <x v="1"/>
    <s v="03-04"/>
    <x v="1"/>
    <n v="292"/>
    <m/>
    <m/>
    <m/>
    <n v="292"/>
    <n v="0"/>
    <n v="0"/>
    <n v="0"/>
  </r>
  <r>
    <x v="3"/>
    <s v="0720-01-000"/>
    <x v="42"/>
    <x v="1"/>
    <s v="03-04"/>
    <x v="2"/>
    <n v="151"/>
    <m/>
    <n v="4"/>
    <m/>
    <n v="155"/>
    <n v="2.5806451612903226E-2"/>
    <n v="0"/>
    <n v="2.5806451612903226E-2"/>
  </r>
  <r>
    <x v="3"/>
    <s v="0720-01-000"/>
    <x v="42"/>
    <x v="1"/>
    <s v="03-04"/>
    <x v="3"/>
    <n v="478"/>
    <m/>
    <m/>
    <m/>
    <n v="478"/>
    <n v="0"/>
    <n v="0"/>
    <n v="0"/>
  </r>
  <r>
    <x v="3"/>
    <s v="0720-01-000"/>
    <x v="42"/>
    <x v="1"/>
    <s v="03-04"/>
    <x v="4"/>
    <n v="3869"/>
    <n v="67"/>
    <m/>
    <n v="33"/>
    <n v="3903"/>
    <n v="1.7166282346912632E-2"/>
    <n v="1.7166282346912632E-2"/>
    <n v="0"/>
  </r>
  <r>
    <x v="4"/>
    <s v="0720-01-000"/>
    <x v="42"/>
    <x v="1"/>
    <s v="04-05"/>
    <x v="0"/>
    <n v="97"/>
    <n v="9"/>
    <m/>
    <n v="3"/>
    <n v="103"/>
    <n v="8.7378640776699032E-2"/>
    <n v="8.7378640776699032E-2"/>
    <n v="0"/>
  </r>
  <r>
    <x v="4"/>
    <s v="0720-01-000"/>
    <x v="42"/>
    <x v="1"/>
    <s v="04-05"/>
    <x v="1"/>
    <n v="406"/>
    <n v="8"/>
    <m/>
    <m/>
    <n v="414"/>
    <n v="1.932367149758454E-2"/>
    <n v="1.932367149758454E-2"/>
    <n v="0"/>
  </r>
  <r>
    <x v="4"/>
    <s v="0720-01-000"/>
    <x v="42"/>
    <x v="1"/>
    <s v="04-05"/>
    <x v="2"/>
    <n v="203"/>
    <m/>
    <m/>
    <m/>
    <n v="203"/>
    <n v="0"/>
    <n v="0"/>
    <n v="0"/>
  </r>
  <r>
    <x v="4"/>
    <s v="0720-01-000"/>
    <x v="42"/>
    <x v="1"/>
    <s v="04-05"/>
    <x v="3"/>
    <n v="590"/>
    <m/>
    <m/>
    <m/>
    <n v="590"/>
    <n v="0"/>
    <n v="0"/>
    <n v="0"/>
  </r>
  <r>
    <x v="4"/>
    <s v="0720-01-000"/>
    <x v="42"/>
    <x v="1"/>
    <s v="04-05"/>
    <x v="4"/>
    <n v="3937"/>
    <n v="88"/>
    <n v="3"/>
    <n v="35"/>
    <n v="3993"/>
    <n v="2.2789882294014525E-2"/>
    <n v="2.2038567493112948E-2"/>
    <n v="7.513148009015778E-4"/>
  </r>
  <r>
    <x v="5"/>
    <s v="0720-01-000"/>
    <x v="42"/>
    <x v="1"/>
    <s v="05-06"/>
    <x v="0"/>
    <n v="98"/>
    <n v="8"/>
    <m/>
    <m/>
    <n v="106"/>
    <n v="7.5471698113207544E-2"/>
    <n v="7.5471698113207544E-2"/>
    <n v="0"/>
  </r>
  <r>
    <x v="5"/>
    <s v="0720-01-000"/>
    <x v="42"/>
    <x v="1"/>
    <s v="05-06"/>
    <x v="1"/>
    <n v="499"/>
    <n v="11"/>
    <m/>
    <m/>
    <n v="510"/>
    <n v="2.1568627450980392E-2"/>
    <n v="2.1568627450980392E-2"/>
    <n v="0"/>
  </r>
  <r>
    <x v="5"/>
    <s v="0720-01-000"/>
    <x v="42"/>
    <x v="1"/>
    <s v="05-06"/>
    <x v="2"/>
    <n v="279"/>
    <m/>
    <n v="4"/>
    <m/>
    <n v="283"/>
    <n v="1.4134275618374558E-2"/>
    <n v="0"/>
    <n v="1.4134275618374558E-2"/>
  </r>
  <r>
    <x v="5"/>
    <s v="0720-01-000"/>
    <x v="42"/>
    <x v="1"/>
    <s v="05-06"/>
    <x v="3"/>
    <n v="622"/>
    <m/>
    <m/>
    <m/>
    <n v="622"/>
    <n v="0"/>
    <n v="0"/>
    <n v="0"/>
  </r>
  <r>
    <x v="5"/>
    <s v="0720-01-000"/>
    <x v="42"/>
    <x v="1"/>
    <s v="05-06"/>
    <x v="4"/>
    <n v="4041"/>
    <n v="99"/>
    <n v="14"/>
    <n v="43"/>
    <n v="4111"/>
    <n v="2.7487229384577962E-2"/>
    <n v="2.4081731938701046E-2"/>
    <n v="3.4054974458769156E-3"/>
  </r>
  <r>
    <x v="6"/>
    <s v="0720-01-000"/>
    <x v="42"/>
    <x v="1"/>
    <s v="06-07"/>
    <x v="0"/>
    <n v="112"/>
    <n v="3"/>
    <m/>
    <m/>
    <n v="115"/>
    <n v="2.6086956521739129E-2"/>
    <n v="2.6086956521739129E-2"/>
    <n v="0"/>
  </r>
  <r>
    <x v="6"/>
    <s v="0720-01-000"/>
    <x v="42"/>
    <x v="1"/>
    <s v="06-07"/>
    <x v="1"/>
    <n v="610"/>
    <n v="14"/>
    <m/>
    <m/>
    <n v="624"/>
    <n v="2.2435897435897436E-2"/>
    <n v="2.2435897435897436E-2"/>
    <n v="0"/>
  </r>
  <r>
    <x v="6"/>
    <s v="0720-01-000"/>
    <x v="42"/>
    <x v="1"/>
    <s v="06-07"/>
    <x v="2"/>
    <n v="316"/>
    <n v="3"/>
    <m/>
    <m/>
    <n v="319"/>
    <n v="9.4043887147335428E-3"/>
    <n v="9.4043887147335428E-3"/>
    <n v="0"/>
  </r>
  <r>
    <x v="6"/>
    <s v="0720-01-000"/>
    <x v="42"/>
    <x v="1"/>
    <s v="06-07"/>
    <x v="3"/>
    <n v="712"/>
    <m/>
    <m/>
    <m/>
    <n v="712"/>
    <n v="0"/>
    <n v="0"/>
    <n v="0"/>
  </r>
  <r>
    <x v="6"/>
    <s v="0720-01-000"/>
    <x v="42"/>
    <x v="1"/>
    <s v="06-07"/>
    <x v="4"/>
    <n v="4197"/>
    <n v="109"/>
    <n v="15"/>
    <n v="36"/>
    <n v="4285"/>
    <n v="2.8938156359393234E-2"/>
    <n v="2.543757292882147E-2"/>
    <n v="3.5005834305717621E-3"/>
  </r>
  <r>
    <x v="7"/>
    <s v="0720-01-000"/>
    <x v="42"/>
    <x v="1"/>
    <s v="07-08"/>
    <x v="0"/>
    <n v="115"/>
    <n v="6"/>
    <m/>
    <m/>
    <n v="121"/>
    <n v="4.9586776859504134E-2"/>
    <n v="4.9586776859504134E-2"/>
    <n v="0"/>
  </r>
  <r>
    <x v="7"/>
    <s v="0720-01-000"/>
    <x v="42"/>
    <x v="1"/>
    <s v="07-08"/>
    <x v="1"/>
    <n v="678"/>
    <n v="18"/>
    <m/>
    <n v="5"/>
    <n v="691"/>
    <n v="2.6049204052098408E-2"/>
    <n v="2.6049204052098408E-2"/>
    <n v="0"/>
  </r>
  <r>
    <x v="7"/>
    <s v="0720-01-000"/>
    <x v="42"/>
    <x v="1"/>
    <s v="07-08"/>
    <x v="2"/>
    <n v="333"/>
    <n v="10"/>
    <m/>
    <m/>
    <n v="343"/>
    <n v="2.9154518950437316E-2"/>
    <n v="2.9154518950437316E-2"/>
    <n v="0"/>
  </r>
  <r>
    <x v="7"/>
    <s v="0720-01-000"/>
    <x v="42"/>
    <x v="1"/>
    <s v="07-08"/>
    <x v="3"/>
    <n v="750"/>
    <n v="4"/>
    <m/>
    <m/>
    <n v="754"/>
    <n v="5.3050397877984082E-3"/>
    <n v="5.3050397877984082E-3"/>
    <n v="0"/>
  </r>
  <r>
    <x v="7"/>
    <s v="0720-01-000"/>
    <x v="42"/>
    <x v="1"/>
    <s v="07-08"/>
    <x v="4"/>
    <n v="4401"/>
    <n v="157"/>
    <n v="16"/>
    <n v="61"/>
    <n v="4513"/>
    <n v="3.8333702636826943E-2"/>
    <n v="3.4788389098160871E-2"/>
    <n v="3.5453135386660757E-3"/>
  </r>
  <r>
    <x v="8"/>
    <s v="0720-01-000"/>
    <x v="42"/>
    <x v="1"/>
    <s v="08-09"/>
    <x v="0"/>
    <n v="101"/>
    <n v="7"/>
    <n v="3"/>
    <m/>
    <n v="111"/>
    <n v="9.0090090090090086E-2"/>
    <n v="6.3063063063063057E-2"/>
    <n v="2.7027027027027029E-2"/>
  </r>
  <r>
    <x v="8"/>
    <s v="0720-01-000"/>
    <x v="42"/>
    <x v="1"/>
    <s v="08-09"/>
    <x v="1"/>
    <n v="739"/>
    <n v="29"/>
    <m/>
    <m/>
    <n v="768"/>
    <n v="3.7760416666666664E-2"/>
    <n v="3.7760416666666664E-2"/>
    <n v="0"/>
  </r>
  <r>
    <x v="8"/>
    <s v="0720-01-000"/>
    <x v="42"/>
    <x v="1"/>
    <s v="08-09"/>
    <x v="2"/>
    <n v="379"/>
    <n v="17"/>
    <m/>
    <m/>
    <n v="396"/>
    <n v="4.2929292929292928E-2"/>
    <n v="4.2929292929292928E-2"/>
    <n v="0"/>
  </r>
  <r>
    <x v="8"/>
    <s v="0720-01-000"/>
    <x v="42"/>
    <x v="1"/>
    <s v="08-09"/>
    <x v="3"/>
    <n v="824"/>
    <n v="6"/>
    <m/>
    <m/>
    <n v="830"/>
    <n v="7.2289156626506026E-3"/>
    <n v="7.2289156626506026E-3"/>
    <n v="0"/>
  </r>
  <r>
    <x v="8"/>
    <s v="0720-01-000"/>
    <x v="42"/>
    <x v="1"/>
    <s v="08-09"/>
    <x v="4"/>
    <n v="4524"/>
    <n v="181"/>
    <n v="55"/>
    <n v="36"/>
    <n v="4724"/>
    <n v="4.9957662997459781E-2"/>
    <n v="3.831498729889924E-2"/>
    <n v="1.1642675698560543E-2"/>
  </r>
  <r>
    <x v="9"/>
    <s v="0720-01-000"/>
    <x v="42"/>
    <x v="1"/>
    <s v="09-10"/>
    <x v="0"/>
    <n v="109"/>
    <n v="14"/>
    <m/>
    <m/>
    <n v="123"/>
    <n v="0.11382113821138211"/>
    <n v="0.11382113821138211"/>
    <n v="0"/>
  </r>
  <r>
    <x v="9"/>
    <s v="0720-01-000"/>
    <x v="42"/>
    <x v="1"/>
    <s v="09-10"/>
    <x v="1"/>
    <n v="780"/>
    <n v="44"/>
    <n v="3"/>
    <n v="4"/>
    <n v="823"/>
    <n v="5.7108140947752128E-2"/>
    <n v="5.3462940461725394E-2"/>
    <n v="3.6452004860267314E-3"/>
  </r>
  <r>
    <x v="9"/>
    <s v="0720-01-000"/>
    <x v="42"/>
    <x v="1"/>
    <s v="09-10"/>
    <x v="2"/>
    <n v="414"/>
    <n v="14"/>
    <n v="3"/>
    <n v="3"/>
    <n v="428"/>
    <n v="3.9719626168224297E-2"/>
    <n v="3.2710280373831772E-2"/>
    <n v="7.0093457943925233E-3"/>
  </r>
  <r>
    <x v="9"/>
    <s v="0720-01-000"/>
    <x v="42"/>
    <x v="1"/>
    <s v="09-10"/>
    <x v="3"/>
    <n v="821"/>
    <n v="10"/>
    <m/>
    <n v="7"/>
    <n v="824"/>
    <n v="1.2135922330097087E-2"/>
    <n v="1.2135922330097087E-2"/>
    <n v="0"/>
  </r>
  <r>
    <x v="9"/>
    <s v="0720-01-000"/>
    <x v="42"/>
    <x v="1"/>
    <s v="09-10"/>
    <x v="4"/>
    <n v="4709"/>
    <n v="239"/>
    <n v="75"/>
    <n v="77"/>
    <n v="4946"/>
    <n v="6.3485644965628793E-2"/>
    <n v="4.8321876263647395E-2"/>
    <n v="1.5163768701981399E-2"/>
  </r>
  <r>
    <x v="10"/>
    <s v="0720-01-000"/>
    <x v="42"/>
    <x v="1"/>
    <s v="10-11"/>
    <x v="0"/>
    <n v="134"/>
    <n v="12"/>
    <m/>
    <n v="4"/>
    <n v="142"/>
    <n v="8.4507042253521125E-2"/>
    <n v="8.4507042253521125E-2"/>
    <n v="0"/>
  </r>
  <r>
    <x v="10"/>
    <s v="0720-01-000"/>
    <x v="42"/>
    <x v="1"/>
    <s v="10-11"/>
    <x v="1"/>
    <n v="901"/>
    <n v="65"/>
    <n v="10"/>
    <n v="3"/>
    <n v="973"/>
    <n v="7.7081192189105863E-2"/>
    <n v="6.680369989722508E-2"/>
    <n v="1.0277492291880781E-2"/>
  </r>
  <r>
    <x v="10"/>
    <s v="0720-01-000"/>
    <x v="42"/>
    <x v="1"/>
    <s v="10-11"/>
    <x v="2"/>
    <n v="466"/>
    <n v="40"/>
    <m/>
    <n v="6"/>
    <n v="500"/>
    <n v="0.08"/>
    <n v="0.08"/>
    <n v="0"/>
  </r>
  <r>
    <x v="10"/>
    <s v="0720-01-000"/>
    <x v="42"/>
    <x v="1"/>
    <s v="10-11"/>
    <x v="3"/>
    <n v="872"/>
    <n v="21"/>
    <m/>
    <n v="15"/>
    <n v="878"/>
    <n v="2.3917995444191344E-2"/>
    <n v="2.3917995444191344E-2"/>
    <n v="0"/>
  </r>
  <r>
    <x v="10"/>
    <s v="0720-01-000"/>
    <x v="42"/>
    <x v="1"/>
    <s v="10-11"/>
    <x v="4"/>
    <n v="4808"/>
    <n v="283"/>
    <n v="127"/>
    <n v="90"/>
    <n v="5128"/>
    <n v="7.9953198127925118E-2"/>
    <n v="5.5187207488299535E-2"/>
    <n v="2.4765990639625587E-2"/>
  </r>
  <r>
    <x v="11"/>
    <s v="0720-01-000"/>
    <x v="42"/>
    <x v="1"/>
    <s v="11-12"/>
    <x v="0"/>
    <n v="134"/>
    <n v="9"/>
    <m/>
    <n v="3"/>
    <n v="140"/>
    <n v="6.4285714285714279E-2"/>
    <n v="6.4285714285714279E-2"/>
    <n v="0"/>
  </r>
  <r>
    <x v="11"/>
    <s v="0720-01-000"/>
    <x v="42"/>
    <x v="1"/>
    <s v="11-12"/>
    <x v="1"/>
    <n v="973"/>
    <n v="76"/>
    <n v="23"/>
    <n v="5"/>
    <n v="1067"/>
    <n v="9.2783505154639179E-2"/>
    <n v="7.1227741330834121E-2"/>
    <n v="2.1555763823805061E-2"/>
  </r>
  <r>
    <x v="11"/>
    <s v="0720-01-000"/>
    <x v="42"/>
    <x v="1"/>
    <s v="11-12"/>
    <x v="2"/>
    <n v="529"/>
    <n v="37"/>
    <m/>
    <m/>
    <n v="566"/>
    <n v="6.5371024734982339E-2"/>
    <n v="6.5371024734982339E-2"/>
    <n v="0"/>
  </r>
  <r>
    <x v="11"/>
    <s v="0720-01-000"/>
    <x v="42"/>
    <x v="1"/>
    <s v="11-12"/>
    <x v="3"/>
    <n v="896"/>
    <n v="17"/>
    <m/>
    <n v="14"/>
    <n v="899"/>
    <n v="1.8909899888765295E-2"/>
    <n v="1.8909899888765295E-2"/>
    <n v="0"/>
  </r>
  <r>
    <x v="11"/>
    <s v="0720-01-000"/>
    <x v="42"/>
    <x v="1"/>
    <s v="11-12"/>
    <x v="4"/>
    <n v="4895"/>
    <n v="294"/>
    <n v="168"/>
    <n v="102"/>
    <n v="5255"/>
    <n v="8.7916270218839201E-2"/>
    <n v="5.5946717411988582E-2"/>
    <n v="3.1969552806850619E-2"/>
  </r>
  <r>
    <x v="12"/>
    <s v="0720-01-000"/>
    <x v="42"/>
    <x v="1"/>
    <s v="12-13"/>
    <x v="0"/>
    <n v="147"/>
    <n v="8"/>
    <m/>
    <m/>
    <n v="155"/>
    <n v="5.1612903225806452E-2"/>
    <n v="5.1612903225806452E-2"/>
    <n v="0"/>
  </r>
  <r>
    <x v="12"/>
    <s v="0720-01-000"/>
    <x v="42"/>
    <x v="1"/>
    <s v="12-13"/>
    <x v="1"/>
    <n v="1021"/>
    <n v="102"/>
    <n v="27"/>
    <n v="4"/>
    <n v="1146"/>
    <n v="0.112565445026178"/>
    <n v="8.9005235602094238E-2"/>
    <n v="2.356020942408377E-2"/>
  </r>
  <r>
    <x v="12"/>
    <s v="0720-01-000"/>
    <x v="42"/>
    <x v="1"/>
    <s v="12-13"/>
    <x v="2"/>
    <n v="555"/>
    <n v="48"/>
    <m/>
    <n v="6"/>
    <n v="597"/>
    <n v="8.0402010050251257E-2"/>
    <n v="8.0402010050251257E-2"/>
    <n v="0"/>
  </r>
  <r>
    <x v="12"/>
    <s v="0720-01-000"/>
    <x v="42"/>
    <x v="1"/>
    <s v="12-13"/>
    <x v="3"/>
    <n v="918"/>
    <n v="20"/>
    <m/>
    <n v="4"/>
    <n v="934"/>
    <n v="2.1413276231263382E-2"/>
    <n v="2.1413276231263382E-2"/>
    <n v="0"/>
  </r>
  <r>
    <x v="12"/>
    <s v="0720-01-000"/>
    <x v="42"/>
    <x v="1"/>
    <s v="12-13"/>
    <x v="4"/>
    <n v="4973"/>
    <n v="335"/>
    <n v="195"/>
    <n v="74"/>
    <n v="5429"/>
    <n v="9.7623871799594766E-2"/>
    <n v="6.1705654816724999E-2"/>
    <n v="3.5918216982869774E-2"/>
  </r>
  <r>
    <x v="13"/>
    <s v="0720-01-000"/>
    <x v="42"/>
    <x v="1"/>
    <s v="13-14"/>
    <x v="0"/>
    <n v="141"/>
    <n v="10"/>
    <m/>
    <n v="4"/>
    <n v="147"/>
    <n v="6.8027210884353748E-2"/>
    <n v="6.8027210884353748E-2"/>
    <n v="0"/>
  </r>
  <r>
    <x v="13"/>
    <s v="0720-01-000"/>
    <x v="42"/>
    <x v="1"/>
    <s v="13-14"/>
    <x v="1"/>
    <n v="1058"/>
    <n v="108"/>
    <n v="46"/>
    <n v="5"/>
    <n v="1207"/>
    <n v="0.12758906379453189"/>
    <n v="8.9478044739022364E-2"/>
    <n v="3.811101905550953E-2"/>
  </r>
  <r>
    <x v="13"/>
    <s v="0720-01-000"/>
    <x v="42"/>
    <x v="1"/>
    <s v="13-14"/>
    <x v="2"/>
    <n v="625"/>
    <n v="59"/>
    <n v="7"/>
    <m/>
    <n v="691"/>
    <n v="9.5513748191027495E-2"/>
    <n v="8.5383502170766998E-2"/>
    <n v="1.0130246020260492E-2"/>
  </r>
  <r>
    <x v="13"/>
    <s v="0720-01-000"/>
    <x v="42"/>
    <x v="1"/>
    <s v="13-14"/>
    <x v="3"/>
    <n v="990"/>
    <n v="23"/>
    <n v="3"/>
    <n v="15"/>
    <n v="1001"/>
    <n v="2.5974025974025976E-2"/>
    <n v="2.2977022977022976E-2"/>
    <n v="2.997002997002997E-3"/>
  </r>
  <r>
    <x v="13"/>
    <s v="0720-01-000"/>
    <x v="42"/>
    <x v="1"/>
    <s v="13-14"/>
    <x v="4"/>
    <n v="4999"/>
    <n v="408"/>
    <n v="203"/>
    <n v="85"/>
    <n v="5525"/>
    <n v="0.11058823529411765"/>
    <n v="7.3846153846153853E-2"/>
    <n v="3.6742081447963801E-2"/>
  </r>
  <r>
    <x v="14"/>
    <s v="0720-01-000"/>
    <x v="42"/>
    <x v="1"/>
    <s v="14-15"/>
    <x v="0"/>
    <n v="139"/>
    <n v="19"/>
    <m/>
    <n v="7"/>
    <n v="151"/>
    <n v="0.12582781456953643"/>
    <n v="0.12582781456953643"/>
    <n v="0"/>
  </r>
  <r>
    <x v="14"/>
    <s v="0720-01-000"/>
    <x v="42"/>
    <x v="1"/>
    <s v="14-15"/>
    <x v="1"/>
    <n v="1050"/>
    <n v="106"/>
    <n v="46"/>
    <n v="4"/>
    <n v="1198"/>
    <n v="0.12687813021702837"/>
    <n v="8.8480801335559259E-2"/>
    <n v="3.8397328881469114E-2"/>
  </r>
  <r>
    <x v="14"/>
    <s v="0720-01-000"/>
    <x v="42"/>
    <x v="1"/>
    <s v="14-15"/>
    <x v="2"/>
    <n v="687"/>
    <n v="61"/>
    <n v="13"/>
    <m/>
    <n v="761"/>
    <n v="9.724047306176084E-2"/>
    <n v="8.0157687253613663E-2"/>
    <n v="1.7082785808147174E-2"/>
  </r>
  <r>
    <x v="14"/>
    <s v="0720-01-000"/>
    <x v="42"/>
    <x v="1"/>
    <s v="14-15"/>
    <x v="3"/>
    <n v="1022"/>
    <n v="38"/>
    <n v="10"/>
    <n v="9"/>
    <n v="1061"/>
    <n v="4.5240339302544771E-2"/>
    <n v="3.581526861451461E-2"/>
    <n v="9.4250706880301596E-3"/>
  </r>
  <r>
    <x v="14"/>
    <s v="0720-01-000"/>
    <x v="42"/>
    <x v="1"/>
    <s v="14-15"/>
    <x v="4"/>
    <n v="5037"/>
    <n v="425"/>
    <n v="237"/>
    <n v="85"/>
    <n v="5614"/>
    <n v="0.11791948699679373"/>
    <n v="7.5703598147488421E-2"/>
    <n v="4.2215888849305307E-2"/>
  </r>
  <r>
    <x v="15"/>
    <s v="0720-01-000"/>
    <x v="42"/>
    <x v="1"/>
    <s v="15-16"/>
    <x v="0"/>
    <n v="158"/>
    <n v="15"/>
    <m/>
    <n v="6"/>
    <n v="167"/>
    <n v="8.9820359281437126E-2"/>
    <n v="8.9820359281437126E-2"/>
    <n v="0"/>
  </r>
  <r>
    <x v="15"/>
    <s v="0720-01-000"/>
    <x v="42"/>
    <x v="1"/>
    <s v="15-16"/>
    <x v="1"/>
    <n v="1108"/>
    <n v="102"/>
    <n v="59"/>
    <n v="3"/>
    <n v="1266"/>
    <n v="0.12717219589257503"/>
    <n v="8.0568720379146919E-2"/>
    <n v="4.6603475513428118E-2"/>
  </r>
  <r>
    <x v="15"/>
    <s v="0720-01-000"/>
    <x v="42"/>
    <x v="1"/>
    <s v="15-16"/>
    <x v="2"/>
    <n v="748"/>
    <n v="58"/>
    <n v="18"/>
    <n v="6"/>
    <n v="818"/>
    <n v="9.2909535452322736E-2"/>
    <n v="7.090464547677261E-2"/>
    <n v="2.2004889975550123E-2"/>
  </r>
  <r>
    <x v="15"/>
    <s v="0720-01-000"/>
    <x v="42"/>
    <x v="1"/>
    <s v="15-16"/>
    <x v="3"/>
    <n v="1097"/>
    <n v="41"/>
    <n v="3"/>
    <n v="10"/>
    <n v="1131"/>
    <n v="3.8903625110521665E-2"/>
    <n v="3.6251105216622455E-2"/>
    <n v="2.6525198938992041E-3"/>
  </r>
  <r>
    <x v="15"/>
    <s v="0720-01-000"/>
    <x v="42"/>
    <x v="1"/>
    <s v="15-16"/>
    <x v="4"/>
    <n v="5054"/>
    <n v="448"/>
    <n v="238"/>
    <n v="108"/>
    <n v="5632"/>
    <n v="0.12180397727272728"/>
    <n v="7.9545454545454544E-2"/>
    <n v="4.2258522727272728E-2"/>
  </r>
  <r>
    <x v="16"/>
    <s v="0720-01-000"/>
    <x v="42"/>
    <x v="1"/>
    <s v="16-17"/>
    <x v="0"/>
    <n v="158"/>
    <n v="19"/>
    <n v="3"/>
    <n v="3"/>
    <n v="177"/>
    <n v="0.12429378531073447"/>
    <n v="0.10734463276836158"/>
    <n v="1.6949152542372881E-2"/>
  </r>
  <r>
    <x v="16"/>
    <s v="0720-01-000"/>
    <x v="42"/>
    <x v="1"/>
    <s v="16-17"/>
    <x v="1"/>
    <n v="1108"/>
    <n v="110"/>
    <n v="91"/>
    <n v="16"/>
    <n v="1293"/>
    <n v="0.1554524361948956"/>
    <n v="8.507347254447023E-2"/>
    <n v="7.0378963650425369E-2"/>
  </r>
  <r>
    <x v="16"/>
    <s v="0720-01-000"/>
    <x v="42"/>
    <x v="1"/>
    <s v="16-17"/>
    <x v="2"/>
    <n v="852"/>
    <n v="59"/>
    <n v="19"/>
    <n v="7"/>
    <n v="923"/>
    <n v="8.4507042253521125E-2"/>
    <n v="6.3921993499458291E-2"/>
    <n v="2.0585048754062838E-2"/>
  </r>
  <r>
    <x v="16"/>
    <s v="0720-01-000"/>
    <x v="42"/>
    <x v="1"/>
    <s v="16-17"/>
    <x v="3"/>
    <n v="1104"/>
    <n v="48"/>
    <n v="6"/>
    <n v="6"/>
    <n v="1152"/>
    <n v="4.6875E-2"/>
    <n v="4.1666666666666664E-2"/>
    <n v="5.208333333333333E-3"/>
  </r>
  <r>
    <x v="16"/>
    <s v="0720-01-000"/>
    <x v="42"/>
    <x v="1"/>
    <s v="16-17"/>
    <x v="4"/>
    <n v="5082"/>
    <n v="422"/>
    <n v="244"/>
    <n v="104"/>
    <n v="5644"/>
    <n v="0.11800141743444366"/>
    <n v="7.4769666902905735E-2"/>
    <n v="4.3231750531537917E-2"/>
  </r>
  <r>
    <x v="17"/>
    <s v="0720-01-000"/>
    <x v="42"/>
    <x v="1"/>
    <s v="99-00"/>
    <x v="0"/>
    <n v="97"/>
    <m/>
    <m/>
    <n v="5"/>
    <n v="92"/>
    <n v="0"/>
    <n v="0"/>
    <n v="0"/>
  </r>
  <r>
    <x v="17"/>
    <s v="0720-01-000"/>
    <x v="42"/>
    <x v="1"/>
    <s v="99-00"/>
    <x v="1"/>
    <n v="102"/>
    <m/>
    <m/>
    <m/>
    <n v="102"/>
    <n v="0"/>
    <n v="0"/>
    <n v="0"/>
  </r>
  <r>
    <x v="17"/>
    <s v="0720-01-000"/>
    <x v="42"/>
    <x v="1"/>
    <s v="99-00"/>
    <x v="2"/>
    <n v="28"/>
    <m/>
    <m/>
    <m/>
    <n v="28"/>
    <n v="0"/>
    <n v="0"/>
    <n v="0"/>
  </r>
  <r>
    <x v="17"/>
    <s v="0720-01-000"/>
    <x v="42"/>
    <x v="1"/>
    <s v="99-00"/>
    <x v="3"/>
    <n v="280"/>
    <m/>
    <m/>
    <m/>
    <n v="280"/>
    <n v="0"/>
    <n v="0"/>
    <n v="0"/>
  </r>
  <r>
    <x v="17"/>
    <s v="0720-01-000"/>
    <x v="42"/>
    <x v="1"/>
    <s v="99-00"/>
    <x v="4"/>
    <n v="3221"/>
    <n v="25"/>
    <m/>
    <n v="23"/>
    <n v="3223"/>
    <n v="7.7567483710828423E-3"/>
    <n v="7.7567483710828423E-3"/>
    <n v="0"/>
  </r>
  <r>
    <x v="0"/>
    <s v="0721-01-000"/>
    <x v="43"/>
    <x v="1"/>
    <s v="00-01"/>
    <x v="0"/>
    <n v="7"/>
    <m/>
    <m/>
    <m/>
    <n v="7"/>
    <n v="0"/>
    <n v="0"/>
    <n v="0"/>
  </r>
  <r>
    <x v="0"/>
    <s v="0721-01-000"/>
    <x v="43"/>
    <x v="1"/>
    <s v="00-01"/>
    <x v="1"/>
    <n v="19"/>
    <m/>
    <m/>
    <m/>
    <n v="19"/>
    <n v="0"/>
    <n v="0"/>
    <n v="0"/>
  </r>
  <r>
    <x v="0"/>
    <s v="0721-01-000"/>
    <x v="43"/>
    <x v="1"/>
    <s v="00-01"/>
    <x v="2"/>
    <n v="7"/>
    <m/>
    <m/>
    <m/>
    <n v="7"/>
    <n v="0"/>
    <n v="0"/>
    <n v="0"/>
  </r>
  <r>
    <x v="0"/>
    <s v="0721-01-000"/>
    <x v="43"/>
    <x v="1"/>
    <s v="00-01"/>
    <x v="3"/>
    <n v="11"/>
    <m/>
    <m/>
    <m/>
    <n v="11"/>
    <n v="0"/>
    <n v="0"/>
    <n v="0"/>
  </r>
  <r>
    <x v="0"/>
    <s v="0721-01-000"/>
    <x v="43"/>
    <x v="1"/>
    <s v="00-01"/>
    <x v="4"/>
    <n v="2468"/>
    <n v="60"/>
    <n v="3"/>
    <n v="168"/>
    <n v="2363"/>
    <n v="2.6661024121878967E-2"/>
    <n v="2.5391451544646636E-2"/>
    <n v="1.2695725772323319E-3"/>
  </r>
  <r>
    <x v="1"/>
    <s v="0721-01-000"/>
    <x v="43"/>
    <x v="1"/>
    <s v="01-02"/>
    <x v="0"/>
    <n v="5"/>
    <m/>
    <m/>
    <m/>
    <n v="5"/>
    <n v="0"/>
    <n v="0"/>
    <n v="0"/>
  </r>
  <r>
    <x v="1"/>
    <s v="0721-01-000"/>
    <x v="43"/>
    <x v="1"/>
    <s v="01-02"/>
    <x v="1"/>
    <n v="25"/>
    <m/>
    <m/>
    <m/>
    <n v="25"/>
    <n v="0"/>
    <n v="0"/>
    <n v="0"/>
  </r>
  <r>
    <x v="1"/>
    <s v="0721-01-000"/>
    <x v="43"/>
    <x v="1"/>
    <s v="01-02"/>
    <x v="2"/>
    <n v="6"/>
    <m/>
    <m/>
    <m/>
    <n v="6"/>
    <n v="0"/>
    <n v="0"/>
    <n v="0"/>
  </r>
  <r>
    <x v="1"/>
    <s v="0721-01-000"/>
    <x v="43"/>
    <x v="1"/>
    <s v="01-02"/>
    <x v="3"/>
    <n v="16"/>
    <m/>
    <m/>
    <m/>
    <n v="16"/>
    <n v="0"/>
    <n v="0"/>
    <n v="0"/>
  </r>
  <r>
    <x v="1"/>
    <s v="0721-01-000"/>
    <x v="43"/>
    <x v="1"/>
    <s v="01-02"/>
    <x v="4"/>
    <n v="2614"/>
    <n v="46"/>
    <n v="3"/>
    <n v="212"/>
    <n v="2451"/>
    <n v="1.9991840065279477E-2"/>
    <n v="1.8767849857201143E-2"/>
    <n v="1.2239902080783353E-3"/>
  </r>
  <r>
    <x v="2"/>
    <s v="0721-01-000"/>
    <x v="43"/>
    <x v="1"/>
    <s v="02-03"/>
    <x v="0"/>
    <n v="3"/>
    <m/>
    <m/>
    <m/>
    <n v="3"/>
    <n v="0"/>
    <n v="0"/>
    <n v="0"/>
  </r>
  <r>
    <x v="2"/>
    <s v="0721-01-000"/>
    <x v="43"/>
    <x v="1"/>
    <s v="02-03"/>
    <x v="1"/>
    <n v="27"/>
    <m/>
    <m/>
    <m/>
    <n v="27"/>
    <n v="0"/>
    <n v="0"/>
    <n v="0"/>
  </r>
  <r>
    <x v="2"/>
    <s v="0721-01-000"/>
    <x v="43"/>
    <x v="1"/>
    <s v="02-03"/>
    <x v="2"/>
    <n v="8"/>
    <m/>
    <m/>
    <m/>
    <n v="8"/>
    <n v="0"/>
    <n v="0"/>
    <n v="0"/>
  </r>
  <r>
    <x v="2"/>
    <s v="0721-01-000"/>
    <x v="43"/>
    <x v="1"/>
    <s v="02-03"/>
    <x v="3"/>
    <n v="20"/>
    <m/>
    <m/>
    <m/>
    <n v="20"/>
    <n v="0"/>
    <n v="0"/>
    <n v="0"/>
  </r>
  <r>
    <x v="2"/>
    <s v="0721-01-000"/>
    <x v="43"/>
    <x v="1"/>
    <s v="02-03"/>
    <x v="4"/>
    <n v="2647"/>
    <n v="61"/>
    <m/>
    <n v="229"/>
    <n v="2479"/>
    <n v="2.4606696248487294E-2"/>
    <n v="2.4606696248487294E-2"/>
    <n v="0"/>
  </r>
  <r>
    <x v="3"/>
    <s v="0721-01-000"/>
    <x v="43"/>
    <x v="1"/>
    <s v="03-04"/>
    <x v="0"/>
    <n v="2"/>
    <m/>
    <m/>
    <m/>
    <n v="2"/>
    <n v="0"/>
    <n v="0"/>
    <n v="0"/>
  </r>
  <r>
    <x v="3"/>
    <s v="0721-01-000"/>
    <x v="43"/>
    <x v="1"/>
    <s v="03-04"/>
    <x v="1"/>
    <n v="28"/>
    <m/>
    <m/>
    <m/>
    <n v="28"/>
    <n v="0"/>
    <n v="0"/>
    <n v="0"/>
  </r>
  <r>
    <x v="3"/>
    <s v="0721-01-000"/>
    <x v="43"/>
    <x v="1"/>
    <s v="03-04"/>
    <x v="2"/>
    <n v="8"/>
    <m/>
    <m/>
    <m/>
    <n v="8"/>
    <n v="0"/>
    <n v="0"/>
    <n v="0"/>
  </r>
  <r>
    <x v="3"/>
    <s v="0721-01-000"/>
    <x v="43"/>
    <x v="1"/>
    <s v="03-04"/>
    <x v="3"/>
    <n v="25"/>
    <m/>
    <m/>
    <m/>
    <n v="25"/>
    <n v="0"/>
    <n v="0"/>
    <n v="0"/>
  </r>
  <r>
    <x v="3"/>
    <s v="0721-01-000"/>
    <x v="43"/>
    <x v="1"/>
    <s v="03-04"/>
    <x v="4"/>
    <n v="2809"/>
    <n v="80"/>
    <n v="5"/>
    <n v="249"/>
    <n v="2645"/>
    <n v="3.2136105860113423E-2"/>
    <n v="3.0245746691871456E-2"/>
    <n v="1.890359168241966E-3"/>
  </r>
  <r>
    <x v="4"/>
    <s v="0721-01-000"/>
    <x v="43"/>
    <x v="1"/>
    <s v="04-05"/>
    <x v="0"/>
    <n v="7"/>
    <m/>
    <m/>
    <m/>
    <n v="7"/>
    <n v="0"/>
    <n v="0"/>
    <n v="0"/>
  </r>
  <r>
    <x v="4"/>
    <s v="0721-01-000"/>
    <x v="43"/>
    <x v="1"/>
    <s v="04-05"/>
    <x v="1"/>
    <n v="35"/>
    <m/>
    <m/>
    <m/>
    <n v="35"/>
    <n v="0"/>
    <n v="0"/>
    <n v="0"/>
  </r>
  <r>
    <x v="4"/>
    <s v="0721-01-000"/>
    <x v="43"/>
    <x v="1"/>
    <s v="04-05"/>
    <x v="2"/>
    <n v="16"/>
    <m/>
    <m/>
    <m/>
    <n v="16"/>
    <n v="0"/>
    <n v="0"/>
    <n v="0"/>
  </r>
  <r>
    <x v="4"/>
    <s v="0721-01-000"/>
    <x v="43"/>
    <x v="1"/>
    <s v="04-05"/>
    <x v="3"/>
    <n v="35"/>
    <n v="8"/>
    <m/>
    <m/>
    <n v="43"/>
    <n v="0.18604651162790697"/>
    <n v="0.18604651162790697"/>
    <n v="0"/>
  </r>
  <r>
    <x v="4"/>
    <s v="0721-01-000"/>
    <x v="43"/>
    <x v="1"/>
    <s v="04-05"/>
    <x v="4"/>
    <n v="3009"/>
    <n v="82"/>
    <n v="7"/>
    <n v="298"/>
    <n v="2800"/>
    <n v="3.1785714285714285E-2"/>
    <n v="2.9285714285714286E-2"/>
    <n v="2.5000000000000001E-3"/>
  </r>
  <r>
    <x v="5"/>
    <s v="0721-01-000"/>
    <x v="43"/>
    <x v="1"/>
    <s v="05-06"/>
    <x v="0"/>
    <n v="6"/>
    <m/>
    <m/>
    <m/>
    <n v="6"/>
    <n v="0"/>
    <n v="0"/>
    <n v="0"/>
  </r>
  <r>
    <x v="5"/>
    <s v="0721-01-000"/>
    <x v="43"/>
    <x v="1"/>
    <s v="05-06"/>
    <x v="1"/>
    <n v="36"/>
    <m/>
    <m/>
    <m/>
    <n v="36"/>
    <n v="0"/>
    <n v="0"/>
    <n v="0"/>
  </r>
  <r>
    <x v="5"/>
    <s v="0721-01-000"/>
    <x v="43"/>
    <x v="1"/>
    <s v="05-06"/>
    <x v="2"/>
    <n v="16"/>
    <m/>
    <m/>
    <m/>
    <n v="16"/>
    <n v="0"/>
    <n v="0"/>
    <n v="0"/>
  </r>
  <r>
    <x v="5"/>
    <s v="0721-01-000"/>
    <x v="43"/>
    <x v="1"/>
    <s v="05-06"/>
    <x v="3"/>
    <n v="38"/>
    <m/>
    <m/>
    <m/>
    <n v="38"/>
    <n v="0"/>
    <n v="0"/>
    <n v="0"/>
  </r>
  <r>
    <x v="5"/>
    <s v="0721-01-000"/>
    <x v="43"/>
    <x v="1"/>
    <s v="05-06"/>
    <x v="4"/>
    <n v="3110"/>
    <n v="88"/>
    <n v="11"/>
    <n v="268"/>
    <n v="2941"/>
    <n v="3.3662019721183274E-2"/>
    <n v="2.9921795307718463E-2"/>
    <n v="3.7402244134648079E-3"/>
  </r>
  <r>
    <x v="6"/>
    <s v="0721-01-000"/>
    <x v="43"/>
    <x v="1"/>
    <s v="06-07"/>
    <x v="0"/>
    <n v="5"/>
    <m/>
    <m/>
    <m/>
    <n v="5"/>
    <n v="0"/>
    <n v="0"/>
    <n v="0"/>
  </r>
  <r>
    <x v="6"/>
    <s v="0721-01-000"/>
    <x v="43"/>
    <x v="1"/>
    <s v="06-07"/>
    <x v="1"/>
    <n v="41"/>
    <m/>
    <m/>
    <n v="3"/>
    <n v="38"/>
    <n v="0"/>
    <n v="0"/>
    <n v="0"/>
  </r>
  <r>
    <x v="6"/>
    <s v="0721-01-000"/>
    <x v="43"/>
    <x v="1"/>
    <s v="06-07"/>
    <x v="2"/>
    <n v="20"/>
    <m/>
    <m/>
    <m/>
    <n v="20"/>
    <n v="0"/>
    <n v="0"/>
    <n v="0"/>
  </r>
  <r>
    <x v="6"/>
    <s v="0721-01-000"/>
    <x v="43"/>
    <x v="1"/>
    <s v="06-07"/>
    <x v="3"/>
    <n v="41"/>
    <m/>
    <m/>
    <n v="3"/>
    <n v="38"/>
    <n v="0"/>
    <n v="0"/>
    <n v="0"/>
  </r>
  <r>
    <x v="6"/>
    <s v="0721-01-000"/>
    <x v="43"/>
    <x v="1"/>
    <s v="06-07"/>
    <x v="4"/>
    <n v="3357"/>
    <n v="113"/>
    <n v="5"/>
    <n v="295"/>
    <n v="3180"/>
    <n v="3.7106918238993709E-2"/>
    <n v="3.5534591194968553E-2"/>
    <n v="1.5723270440251573E-3"/>
  </r>
  <r>
    <x v="7"/>
    <s v="0721-01-000"/>
    <x v="43"/>
    <x v="1"/>
    <s v="07-08"/>
    <x v="0"/>
    <n v="4"/>
    <m/>
    <m/>
    <m/>
    <n v="4"/>
    <n v="0"/>
    <n v="0"/>
    <n v="0"/>
  </r>
  <r>
    <x v="7"/>
    <s v="0721-01-000"/>
    <x v="43"/>
    <x v="1"/>
    <s v="07-08"/>
    <x v="1"/>
    <n v="46"/>
    <m/>
    <m/>
    <n v="3"/>
    <n v="43"/>
    <n v="0"/>
    <n v="0"/>
    <n v="0"/>
  </r>
  <r>
    <x v="7"/>
    <s v="0721-01-000"/>
    <x v="43"/>
    <x v="1"/>
    <s v="07-08"/>
    <x v="2"/>
    <n v="32"/>
    <n v="3"/>
    <m/>
    <m/>
    <n v="35"/>
    <n v="8.5714285714285715E-2"/>
    <n v="8.5714285714285715E-2"/>
    <n v="0"/>
  </r>
  <r>
    <x v="7"/>
    <s v="0721-01-000"/>
    <x v="43"/>
    <x v="1"/>
    <s v="07-08"/>
    <x v="3"/>
    <n v="48"/>
    <m/>
    <m/>
    <n v="3"/>
    <n v="45"/>
    <n v="0"/>
    <n v="0"/>
    <n v="0"/>
  </r>
  <r>
    <x v="7"/>
    <s v="0721-01-000"/>
    <x v="43"/>
    <x v="1"/>
    <s v="07-08"/>
    <x v="4"/>
    <n v="3458"/>
    <n v="134"/>
    <n v="8"/>
    <n v="310"/>
    <n v="3290"/>
    <n v="4.3161094224924014E-2"/>
    <n v="4.0729483282674769E-2"/>
    <n v="2.4316109422492403E-3"/>
  </r>
  <r>
    <x v="8"/>
    <s v="0721-01-000"/>
    <x v="43"/>
    <x v="1"/>
    <s v="08-09"/>
    <x v="0"/>
    <n v="4"/>
    <m/>
    <m/>
    <m/>
    <n v="4"/>
    <n v="0"/>
    <n v="0"/>
    <n v="0"/>
  </r>
  <r>
    <x v="8"/>
    <s v="0721-01-000"/>
    <x v="43"/>
    <x v="1"/>
    <s v="08-09"/>
    <x v="1"/>
    <n v="48"/>
    <n v="4"/>
    <m/>
    <n v="3"/>
    <n v="49"/>
    <n v="8.1632653061224483E-2"/>
    <n v="8.1632653061224483E-2"/>
    <n v="0"/>
  </r>
  <r>
    <x v="8"/>
    <s v="0721-01-000"/>
    <x v="43"/>
    <x v="1"/>
    <s v="08-09"/>
    <x v="2"/>
    <n v="24"/>
    <m/>
    <m/>
    <m/>
    <n v="24"/>
    <n v="0"/>
    <n v="0"/>
    <n v="0"/>
  </r>
  <r>
    <x v="8"/>
    <s v="0721-01-000"/>
    <x v="43"/>
    <x v="1"/>
    <s v="08-09"/>
    <x v="3"/>
    <n v="46"/>
    <m/>
    <m/>
    <n v="4"/>
    <n v="42"/>
    <n v="0"/>
    <n v="0"/>
    <n v="0"/>
  </r>
  <r>
    <x v="8"/>
    <s v="0721-01-000"/>
    <x v="43"/>
    <x v="1"/>
    <s v="08-09"/>
    <x v="4"/>
    <n v="3476"/>
    <n v="151"/>
    <n v="12"/>
    <n v="369"/>
    <n v="3270"/>
    <n v="4.9847094801223242E-2"/>
    <n v="4.617737003058104E-2"/>
    <n v="3.669724770642202E-3"/>
  </r>
  <r>
    <x v="9"/>
    <s v="0721-01-000"/>
    <x v="43"/>
    <x v="1"/>
    <s v="09-10"/>
    <x v="0"/>
    <n v="11"/>
    <m/>
    <m/>
    <m/>
    <n v="11"/>
    <n v="0"/>
    <n v="0"/>
    <n v="0"/>
  </r>
  <r>
    <x v="9"/>
    <s v="0721-01-000"/>
    <x v="43"/>
    <x v="1"/>
    <s v="09-10"/>
    <x v="1"/>
    <n v="48"/>
    <n v="3"/>
    <m/>
    <n v="3"/>
    <n v="48"/>
    <n v="6.25E-2"/>
    <n v="6.25E-2"/>
    <n v="0"/>
  </r>
  <r>
    <x v="9"/>
    <s v="0721-01-000"/>
    <x v="43"/>
    <x v="1"/>
    <s v="09-10"/>
    <x v="2"/>
    <n v="24"/>
    <m/>
    <m/>
    <n v="3"/>
    <n v="21"/>
    <n v="0"/>
    <n v="0"/>
    <n v="0"/>
  </r>
  <r>
    <x v="9"/>
    <s v="0721-01-000"/>
    <x v="43"/>
    <x v="1"/>
    <s v="09-10"/>
    <x v="3"/>
    <n v="45"/>
    <n v="7"/>
    <m/>
    <n v="3"/>
    <n v="49"/>
    <n v="0.14285714285714285"/>
    <n v="0.14285714285714285"/>
    <n v="0"/>
  </r>
  <r>
    <x v="9"/>
    <s v="0721-01-000"/>
    <x v="43"/>
    <x v="1"/>
    <s v="09-10"/>
    <x v="4"/>
    <n v="3611"/>
    <n v="178"/>
    <n v="9"/>
    <n v="422"/>
    <n v="3376"/>
    <n v="5.539099526066351E-2"/>
    <n v="5.2725118483412325E-2"/>
    <n v="2.665876777251185E-3"/>
  </r>
  <r>
    <x v="10"/>
    <s v="0721-01-000"/>
    <x v="43"/>
    <x v="1"/>
    <s v="10-11"/>
    <x v="0"/>
    <n v="9"/>
    <m/>
    <m/>
    <n v="3"/>
    <n v="6"/>
    <n v="0"/>
    <n v="0"/>
    <n v="0"/>
  </r>
  <r>
    <x v="10"/>
    <s v="0721-01-000"/>
    <x v="43"/>
    <x v="1"/>
    <s v="10-11"/>
    <x v="1"/>
    <n v="52"/>
    <n v="3"/>
    <m/>
    <n v="3"/>
    <n v="52"/>
    <n v="5.7692307692307696E-2"/>
    <n v="5.7692307692307696E-2"/>
    <n v="0"/>
  </r>
  <r>
    <x v="10"/>
    <s v="0721-01-000"/>
    <x v="43"/>
    <x v="1"/>
    <s v="10-11"/>
    <x v="2"/>
    <n v="27"/>
    <m/>
    <m/>
    <m/>
    <n v="27"/>
    <n v="0"/>
    <n v="0"/>
    <n v="0"/>
  </r>
  <r>
    <x v="10"/>
    <s v="0721-01-000"/>
    <x v="43"/>
    <x v="1"/>
    <s v="10-11"/>
    <x v="3"/>
    <n v="42"/>
    <n v="3"/>
    <m/>
    <m/>
    <n v="45"/>
    <n v="6.6666666666666666E-2"/>
    <n v="6.6666666666666666E-2"/>
    <n v="0"/>
  </r>
  <r>
    <x v="10"/>
    <s v="0721-01-000"/>
    <x v="43"/>
    <x v="1"/>
    <s v="10-11"/>
    <x v="4"/>
    <n v="3671"/>
    <n v="180"/>
    <n v="12"/>
    <n v="476"/>
    <n v="3387"/>
    <n v="5.6687333923826397E-2"/>
    <n v="5.3144375553587246E-2"/>
    <n v="3.5429583702391498E-3"/>
  </r>
  <r>
    <x v="11"/>
    <s v="0721-01-000"/>
    <x v="43"/>
    <x v="1"/>
    <s v="11-12"/>
    <x v="0"/>
    <n v="12"/>
    <m/>
    <m/>
    <n v="5"/>
    <n v="7"/>
    <n v="0"/>
    <n v="0"/>
    <n v="0"/>
  </r>
  <r>
    <x v="11"/>
    <s v="0721-01-000"/>
    <x v="43"/>
    <x v="1"/>
    <s v="11-12"/>
    <x v="1"/>
    <n v="48"/>
    <n v="3"/>
    <m/>
    <n v="5"/>
    <n v="46"/>
    <n v="6.5217391304347824E-2"/>
    <n v="6.5217391304347824E-2"/>
    <n v="0"/>
  </r>
  <r>
    <x v="11"/>
    <s v="0721-01-000"/>
    <x v="43"/>
    <x v="1"/>
    <s v="11-12"/>
    <x v="2"/>
    <n v="30"/>
    <n v="3"/>
    <m/>
    <m/>
    <n v="33"/>
    <n v="9.0909090909090912E-2"/>
    <n v="9.0909090909090912E-2"/>
    <n v="0"/>
  </r>
  <r>
    <x v="11"/>
    <s v="0721-01-000"/>
    <x v="43"/>
    <x v="1"/>
    <s v="11-12"/>
    <x v="3"/>
    <n v="51"/>
    <n v="3"/>
    <m/>
    <n v="5"/>
    <n v="49"/>
    <n v="6.1224489795918366E-2"/>
    <n v="6.1224489795918366E-2"/>
    <n v="0"/>
  </r>
  <r>
    <x v="11"/>
    <s v="0721-01-000"/>
    <x v="43"/>
    <x v="1"/>
    <s v="11-12"/>
    <x v="4"/>
    <n v="3768"/>
    <n v="179"/>
    <n v="10"/>
    <n v="488"/>
    <n v="3469"/>
    <n v="5.4482559815508792E-2"/>
    <n v="5.1599884692995097E-2"/>
    <n v="2.8826751225136927E-3"/>
  </r>
  <r>
    <x v="12"/>
    <s v="0721-01-000"/>
    <x v="43"/>
    <x v="1"/>
    <s v="12-13"/>
    <x v="0"/>
    <n v="11"/>
    <m/>
    <m/>
    <n v="5"/>
    <n v="6"/>
    <n v="0"/>
    <n v="0"/>
    <n v="0"/>
  </r>
  <r>
    <x v="12"/>
    <s v="0721-01-000"/>
    <x v="43"/>
    <x v="1"/>
    <s v="12-13"/>
    <x v="1"/>
    <n v="45"/>
    <m/>
    <m/>
    <n v="6"/>
    <n v="39"/>
    <n v="0"/>
    <n v="0"/>
    <n v="0"/>
  </r>
  <r>
    <x v="12"/>
    <s v="0721-01-000"/>
    <x v="43"/>
    <x v="1"/>
    <s v="12-13"/>
    <x v="2"/>
    <n v="38"/>
    <n v="3"/>
    <m/>
    <m/>
    <n v="41"/>
    <n v="7.3170731707317069E-2"/>
    <n v="7.3170731707317069E-2"/>
    <n v="0"/>
  </r>
  <r>
    <x v="12"/>
    <s v="0721-01-000"/>
    <x v="43"/>
    <x v="1"/>
    <s v="12-13"/>
    <x v="3"/>
    <n v="54"/>
    <m/>
    <m/>
    <n v="7"/>
    <n v="47"/>
    <n v="0"/>
    <n v="0"/>
    <n v="0"/>
  </r>
  <r>
    <x v="12"/>
    <s v="0721-01-000"/>
    <x v="43"/>
    <x v="1"/>
    <s v="12-13"/>
    <x v="4"/>
    <n v="3797"/>
    <n v="195"/>
    <n v="5"/>
    <n v="465"/>
    <n v="3532"/>
    <n v="5.6625141562853906E-2"/>
    <n v="5.5209513023782561E-2"/>
    <n v="1.4156285390713476E-3"/>
  </r>
  <r>
    <x v="13"/>
    <s v="0721-01-000"/>
    <x v="43"/>
    <x v="1"/>
    <s v="13-14"/>
    <x v="0"/>
    <n v="14"/>
    <m/>
    <m/>
    <m/>
    <n v="14"/>
    <n v="0"/>
    <n v="0"/>
    <n v="0"/>
  </r>
  <r>
    <x v="13"/>
    <s v="0721-01-000"/>
    <x v="43"/>
    <x v="1"/>
    <s v="13-14"/>
    <x v="1"/>
    <n v="38"/>
    <m/>
    <m/>
    <n v="7"/>
    <n v="31"/>
    <n v="0"/>
    <n v="0"/>
    <n v="0"/>
  </r>
  <r>
    <x v="13"/>
    <s v="0721-01-000"/>
    <x v="43"/>
    <x v="1"/>
    <s v="13-14"/>
    <x v="2"/>
    <n v="41"/>
    <m/>
    <m/>
    <m/>
    <n v="41"/>
    <n v="0"/>
    <n v="0"/>
    <n v="0"/>
  </r>
  <r>
    <x v="13"/>
    <s v="0721-01-000"/>
    <x v="43"/>
    <x v="1"/>
    <s v="13-14"/>
    <x v="3"/>
    <n v="53"/>
    <n v="5"/>
    <m/>
    <n v="6"/>
    <n v="52"/>
    <n v="9.6153846153846159E-2"/>
    <n v="9.6153846153846159E-2"/>
    <n v="0"/>
  </r>
  <r>
    <x v="13"/>
    <s v="0721-01-000"/>
    <x v="43"/>
    <x v="1"/>
    <s v="13-14"/>
    <x v="4"/>
    <n v="3829"/>
    <n v="198"/>
    <n v="12"/>
    <n v="495"/>
    <n v="3544"/>
    <n v="5.9255079006772009E-2"/>
    <n v="5.5869074492099324E-2"/>
    <n v="3.3860045146726862E-3"/>
  </r>
  <r>
    <x v="14"/>
    <s v="0721-01-000"/>
    <x v="43"/>
    <x v="1"/>
    <s v="14-15"/>
    <x v="0"/>
    <n v="17"/>
    <m/>
    <m/>
    <m/>
    <n v="17"/>
    <n v="0"/>
    <n v="0"/>
    <n v="0"/>
  </r>
  <r>
    <x v="14"/>
    <s v="0721-01-000"/>
    <x v="43"/>
    <x v="1"/>
    <s v="14-15"/>
    <x v="1"/>
    <n v="40"/>
    <m/>
    <m/>
    <n v="7"/>
    <n v="33"/>
    <n v="0"/>
    <n v="0"/>
    <n v="0"/>
  </r>
  <r>
    <x v="14"/>
    <s v="0721-01-000"/>
    <x v="43"/>
    <x v="1"/>
    <s v="14-15"/>
    <x v="2"/>
    <n v="43"/>
    <m/>
    <m/>
    <m/>
    <n v="43"/>
    <n v="0"/>
    <n v="0"/>
    <n v="0"/>
  </r>
  <r>
    <x v="14"/>
    <s v="0721-01-000"/>
    <x v="43"/>
    <x v="1"/>
    <s v="14-15"/>
    <x v="3"/>
    <n v="62"/>
    <n v="4"/>
    <m/>
    <n v="14"/>
    <n v="52"/>
    <n v="7.6923076923076927E-2"/>
    <n v="7.6923076923076927E-2"/>
    <n v="0"/>
  </r>
  <r>
    <x v="14"/>
    <s v="0721-01-000"/>
    <x v="43"/>
    <x v="1"/>
    <s v="14-15"/>
    <x v="4"/>
    <n v="3859"/>
    <n v="197"/>
    <n v="14"/>
    <n v="508"/>
    <n v="3562"/>
    <n v="5.9236384053902302E-2"/>
    <n v="5.5306007860752383E-2"/>
    <n v="3.9303761931499155E-3"/>
  </r>
  <r>
    <x v="15"/>
    <s v="0721-01-000"/>
    <x v="43"/>
    <x v="1"/>
    <s v="15-16"/>
    <x v="0"/>
    <n v="22"/>
    <m/>
    <m/>
    <n v="3"/>
    <n v="19"/>
    <n v="0"/>
    <n v="0"/>
    <n v="0"/>
  </r>
  <r>
    <x v="15"/>
    <s v="0721-01-000"/>
    <x v="43"/>
    <x v="1"/>
    <s v="15-16"/>
    <x v="1"/>
    <n v="54"/>
    <n v="3"/>
    <m/>
    <n v="5"/>
    <n v="52"/>
    <n v="5.7692307692307696E-2"/>
    <n v="5.7692307692307696E-2"/>
    <n v="0"/>
  </r>
  <r>
    <x v="15"/>
    <s v="0721-01-000"/>
    <x v="43"/>
    <x v="1"/>
    <s v="15-16"/>
    <x v="2"/>
    <n v="54"/>
    <m/>
    <m/>
    <n v="10"/>
    <n v="44"/>
    <n v="0"/>
    <n v="0"/>
    <n v="0"/>
  </r>
  <r>
    <x v="15"/>
    <s v="0721-01-000"/>
    <x v="43"/>
    <x v="1"/>
    <s v="15-16"/>
    <x v="3"/>
    <n v="77"/>
    <n v="3"/>
    <m/>
    <n v="13"/>
    <n v="67"/>
    <n v="4.4776119402985072E-2"/>
    <n v="4.4776119402985072E-2"/>
    <n v="0"/>
  </r>
  <r>
    <x v="15"/>
    <s v="0721-01-000"/>
    <x v="43"/>
    <x v="1"/>
    <s v="15-16"/>
    <x v="4"/>
    <n v="3920"/>
    <n v="192"/>
    <n v="24"/>
    <n v="485"/>
    <n v="3651"/>
    <n v="5.9161873459326213E-2"/>
    <n v="5.2588331963845519E-2"/>
    <n v="6.5735414954806899E-3"/>
  </r>
  <r>
    <x v="16"/>
    <s v="0721-01-000"/>
    <x v="43"/>
    <x v="1"/>
    <s v="16-17"/>
    <x v="0"/>
    <n v="33"/>
    <m/>
    <m/>
    <n v="5"/>
    <n v="28"/>
    <n v="0"/>
    <n v="0"/>
    <n v="0"/>
  </r>
  <r>
    <x v="16"/>
    <s v="0721-01-000"/>
    <x v="43"/>
    <x v="1"/>
    <s v="16-17"/>
    <x v="1"/>
    <n v="61"/>
    <n v="3"/>
    <m/>
    <n v="4"/>
    <n v="60"/>
    <n v="0.05"/>
    <n v="0.05"/>
    <n v="0"/>
  </r>
  <r>
    <x v="16"/>
    <s v="0721-01-000"/>
    <x v="43"/>
    <x v="1"/>
    <s v="16-17"/>
    <x v="2"/>
    <n v="53"/>
    <m/>
    <m/>
    <n v="6"/>
    <n v="47"/>
    <n v="0"/>
    <n v="0"/>
    <n v="0"/>
  </r>
  <r>
    <x v="16"/>
    <s v="0721-01-000"/>
    <x v="43"/>
    <x v="1"/>
    <s v="16-17"/>
    <x v="3"/>
    <n v="91"/>
    <n v="3"/>
    <m/>
    <n v="14"/>
    <n v="80"/>
    <n v="3.7499999999999999E-2"/>
    <n v="3.7499999999999999E-2"/>
    <n v="0"/>
  </r>
  <r>
    <x v="16"/>
    <s v="0721-01-000"/>
    <x v="43"/>
    <x v="1"/>
    <s v="16-17"/>
    <x v="4"/>
    <n v="3918"/>
    <n v="178"/>
    <n v="20"/>
    <n v="525"/>
    <n v="3591"/>
    <n v="5.5137844611528819E-2"/>
    <n v="4.9568365357839039E-2"/>
    <n v="5.5694792536897797E-3"/>
  </r>
  <r>
    <x v="17"/>
    <s v="0721-01-000"/>
    <x v="43"/>
    <x v="1"/>
    <s v="99-00"/>
    <x v="0"/>
    <n v="9"/>
    <m/>
    <m/>
    <m/>
    <n v="9"/>
    <n v="0"/>
    <n v="0"/>
    <n v="0"/>
  </r>
  <r>
    <x v="17"/>
    <s v="0721-01-000"/>
    <x v="43"/>
    <x v="1"/>
    <s v="99-00"/>
    <x v="1"/>
    <n v="16"/>
    <m/>
    <m/>
    <m/>
    <n v="16"/>
    <n v="0"/>
    <n v="0"/>
    <n v="0"/>
  </r>
  <r>
    <x v="17"/>
    <s v="0721-01-000"/>
    <x v="43"/>
    <x v="1"/>
    <s v="99-00"/>
    <x v="2"/>
    <n v="8"/>
    <m/>
    <m/>
    <m/>
    <n v="8"/>
    <n v="0"/>
    <n v="0"/>
    <n v="0"/>
  </r>
  <r>
    <x v="17"/>
    <s v="0721-01-000"/>
    <x v="43"/>
    <x v="1"/>
    <s v="99-00"/>
    <x v="3"/>
    <n v="8"/>
    <m/>
    <m/>
    <m/>
    <n v="8"/>
    <n v="0"/>
    <n v="0"/>
    <n v="0"/>
  </r>
  <r>
    <x v="17"/>
    <s v="0721-01-000"/>
    <x v="43"/>
    <x v="1"/>
    <s v="99-00"/>
    <x v="4"/>
    <n v="2460"/>
    <n v="46"/>
    <n v="3"/>
    <n v="147"/>
    <n v="2362"/>
    <n v="2.0745131244707875E-2"/>
    <n v="1.9475021168501271E-2"/>
    <n v="1.2701100762066045E-3"/>
  </r>
  <r>
    <x v="0"/>
    <s v="0831-01-000"/>
    <x v="44"/>
    <x v="1"/>
    <s v="00-01"/>
    <x v="0"/>
    <n v="47"/>
    <m/>
    <m/>
    <m/>
    <n v="47"/>
    <n v="0"/>
    <n v="0"/>
    <n v="0"/>
  </r>
  <r>
    <x v="0"/>
    <s v="0831-01-000"/>
    <x v="44"/>
    <x v="1"/>
    <s v="00-01"/>
    <x v="1"/>
    <n v="87"/>
    <m/>
    <n v="5"/>
    <m/>
    <n v="92"/>
    <n v="5.434782608695652E-2"/>
    <n v="0"/>
    <n v="5.434782608695652E-2"/>
  </r>
  <r>
    <x v="0"/>
    <s v="0831-01-000"/>
    <x v="44"/>
    <x v="1"/>
    <s v="00-01"/>
    <x v="2"/>
    <n v="34"/>
    <m/>
    <m/>
    <m/>
    <n v="34"/>
    <n v="0"/>
    <n v="0"/>
    <n v="0"/>
  </r>
  <r>
    <x v="0"/>
    <s v="0831-01-000"/>
    <x v="44"/>
    <x v="1"/>
    <s v="00-01"/>
    <x v="3"/>
    <n v="37"/>
    <m/>
    <m/>
    <m/>
    <n v="37"/>
    <n v="0"/>
    <n v="0"/>
    <n v="0"/>
  </r>
  <r>
    <x v="0"/>
    <s v="0831-01-000"/>
    <x v="44"/>
    <x v="1"/>
    <s v="00-01"/>
    <x v="4"/>
    <n v="7506"/>
    <n v="187"/>
    <n v="137"/>
    <n v="178"/>
    <n v="7652"/>
    <n v="4.2341871406168324E-2"/>
    <n v="2.4438055410350237E-2"/>
    <n v="1.7903815995818088E-2"/>
  </r>
  <r>
    <x v="1"/>
    <s v="0831-01-000"/>
    <x v="44"/>
    <x v="1"/>
    <s v="01-02"/>
    <x v="0"/>
    <n v="44"/>
    <m/>
    <m/>
    <m/>
    <n v="44"/>
    <n v="0"/>
    <n v="0"/>
    <n v="0"/>
  </r>
  <r>
    <x v="1"/>
    <s v="0831-01-000"/>
    <x v="44"/>
    <x v="1"/>
    <s v="01-02"/>
    <x v="1"/>
    <n v="105"/>
    <n v="3"/>
    <m/>
    <m/>
    <n v="108"/>
    <n v="2.7777777777777776E-2"/>
    <n v="2.7777777777777776E-2"/>
    <n v="0"/>
  </r>
  <r>
    <x v="1"/>
    <s v="0831-01-000"/>
    <x v="44"/>
    <x v="1"/>
    <s v="01-02"/>
    <x v="2"/>
    <n v="38"/>
    <m/>
    <m/>
    <m/>
    <n v="38"/>
    <n v="0"/>
    <n v="0"/>
    <n v="0"/>
  </r>
  <r>
    <x v="1"/>
    <s v="0831-01-000"/>
    <x v="44"/>
    <x v="1"/>
    <s v="01-02"/>
    <x v="3"/>
    <n v="33"/>
    <m/>
    <m/>
    <m/>
    <n v="33"/>
    <n v="0"/>
    <n v="0"/>
    <n v="0"/>
  </r>
  <r>
    <x v="1"/>
    <s v="0831-01-000"/>
    <x v="44"/>
    <x v="1"/>
    <s v="01-02"/>
    <x v="4"/>
    <n v="7441"/>
    <n v="198"/>
    <n v="140"/>
    <n v="170"/>
    <n v="7609"/>
    <n v="4.4421080299645158E-2"/>
    <n v="2.6021816270206336E-2"/>
    <n v="1.8399264029438821E-2"/>
  </r>
  <r>
    <x v="2"/>
    <s v="0831-01-000"/>
    <x v="44"/>
    <x v="1"/>
    <s v="02-03"/>
    <x v="0"/>
    <n v="47"/>
    <m/>
    <m/>
    <m/>
    <n v="47"/>
    <n v="0"/>
    <n v="0"/>
    <n v="0"/>
  </r>
  <r>
    <x v="2"/>
    <s v="0831-01-000"/>
    <x v="44"/>
    <x v="1"/>
    <s v="02-03"/>
    <x v="1"/>
    <n v="118"/>
    <n v="3"/>
    <m/>
    <m/>
    <n v="121"/>
    <n v="2.4793388429752067E-2"/>
    <n v="2.4793388429752067E-2"/>
    <n v="0"/>
  </r>
  <r>
    <x v="2"/>
    <s v="0831-01-000"/>
    <x v="44"/>
    <x v="1"/>
    <s v="02-03"/>
    <x v="2"/>
    <n v="41"/>
    <m/>
    <m/>
    <m/>
    <n v="41"/>
    <n v="0"/>
    <n v="0"/>
    <n v="0"/>
  </r>
  <r>
    <x v="2"/>
    <s v="0831-01-000"/>
    <x v="44"/>
    <x v="1"/>
    <s v="02-03"/>
    <x v="3"/>
    <n v="44"/>
    <m/>
    <m/>
    <m/>
    <n v="44"/>
    <n v="0"/>
    <n v="0"/>
    <n v="0"/>
  </r>
  <r>
    <x v="2"/>
    <s v="0831-01-000"/>
    <x v="44"/>
    <x v="1"/>
    <s v="02-03"/>
    <x v="4"/>
    <n v="7405"/>
    <n v="212"/>
    <n v="158"/>
    <n v="224"/>
    <n v="7551"/>
    <n v="4.9000132432790361E-2"/>
    <n v="2.8075751556085288E-2"/>
    <n v="2.0924380876705072E-2"/>
  </r>
  <r>
    <x v="3"/>
    <s v="0831-01-000"/>
    <x v="44"/>
    <x v="1"/>
    <s v="03-04"/>
    <x v="0"/>
    <n v="45"/>
    <n v="4"/>
    <m/>
    <m/>
    <n v="49"/>
    <n v="8.1632653061224483E-2"/>
    <n v="8.1632653061224483E-2"/>
    <n v="0"/>
  </r>
  <r>
    <x v="3"/>
    <s v="0831-01-000"/>
    <x v="44"/>
    <x v="1"/>
    <s v="03-04"/>
    <x v="1"/>
    <n v="157"/>
    <n v="7"/>
    <m/>
    <m/>
    <n v="164"/>
    <n v="4.2682926829268296E-2"/>
    <n v="4.2682926829268296E-2"/>
    <n v="0"/>
  </r>
  <r>
    <x v="3"/>
    <s v="0831-01-000"/>
    <x v="44"/>
    <x v="1"/>
    <s v="03-04"/>
    <x v="2"/>
    <n v="63"/>
    <m/>
    <m/>
    <m/>
    <n v="63"/>
    <n v="0"/>
    <n v="0"/>
    <n v="0"/>
  </r>
  <r>
    <x v="3"/>
    <s v="0831-01-000"/>
    <x v="44"/>
    <x v="1"/>
    <s v="03-04"/>
    <x v="3"/>
    <n v="66"/>
    <m/>
    <m/>
    <m/>
    <n v="66"/>
    <n v="0"/>
    <n v="0"/>
    <n v="0"/>
  </r>
  <r>
    <x v="3"/>
    <s v="0831-01-000"/>
    <x v="44"/>
    <x v="1"/>
    <s v="03-04"/>
    <x v="4"/>
    <n v="7419"/>
    <n v="267"/>
    <n v="155"/>
    <n v="214"/>
    <n v="7627"/>
    <n v="5.5329749573882259E-2"/>
    <n v="3.5007211223285699E-2"/>
    <n v="2.0322538350596563E-2"/>
  </r>
  <r>
    <x v="4"/>
    <s v="0831-01-000"/>
    <x v="44"/>
    <x v="1"/>
    <s v="04-05"/>
    <x v="0"/>
    <n v="46"/>
    <n v="3"/>
    <m/>
    <m/>
    <n v="49"/>
    <n v="6.1224489795918366E-2"/>
    <n v="6.1224489795918366E-2"/>
    <n v="0"/>
  </r>
  <r>
    <x v="4"/>
    <s v="0831-01-000"/>
    <x v="44"/>
    <x v="1"/>
    <s v="04-05"/>
    <x v="1"/>
    <n v="225"/>
    <n v="12"/>
    <m/>
    <m/>
    <n v="237"/>
    <n v="5.0632911392405063E-2"/>
    <n v="5.0632911392405063E-2"/>
    <n v="0"/>
  </r>
  <r>
    <x v="4"/>
    <s v="0831-01-000"/>
    <x v="44"/>
    <x v="1"/>
    <s v="04-05"/>
    <x v="2"/>
    <n v="65"/>
    <n v="3"/>
    <m/>
    <m/>
    <n v="68"/>
    <n v="4.4117647058823532E-2"/>
    <n v="4.4117647058823532E-2"/>
    <n v="0"/>
  </r>
  <r>
    <x v="4"/>
    <s v="0831-01-000"/>
    <x v="44"/>
    <x v="1"/>
    <s v="04-05"/>
    <x v="3"/>
    <n v="71"/>
    <m/>
    <n v="10"/>
    <m/>
    <n v="81"/>
    <n v="0.12345679012345678"/>
    <n v="0"/>
    <n v="0.12345679012345678"/>
  </r>
  <r>
    <x v="4"/>
    <s v="0831-01-000"/>
    <x v="44"/>
    <x v="1"/>
    <s v="04-05"/>
    <x v="4"/>
    <n v="7160"/>
    <n v="275"/>
    <n v="301"/>
    <n v="214"/>
    <n v="7522"/>
    <n v="7.6575378888593462E-2"/>
    <n v="3.6559425684658337E-2"/>
    <n v="4.0015953203935126E-2"/>
  </r>
  <r>
    <x v="5"/>
    <s v="0831-01-000"/>
    <x v="44"/>
    <x v="1"/>
    <s v="05-06"/>
    <x v="0"/>
    <n v="58"/>
    <n v="3"/>
    <m/>
    <m/>
    <n v="61"/>
    <n v="4.9180327868852458E-2"/>
    <n v="4.9180327868852458E-2"/>
    <n v="0"/>
  </r>
  <r>
    <x v="5"/>
    <s v="0831-01-000"/>
    <x v="44"/>
    <x v="1"/>
    <s v="05-06"/>
    <x v="1"/>
    <n v="284"/>
    <n v="7"/>
    <n v="3"/>
    <n v="3"/>
    <n v="291"/>
    <n v="3.4364261168384883E-2"/>
    <n v="2.4054982817869417E-2"/>
    <n v="1.0309278350515464E-2"/>
  </r>
  <r>
    <x v="5"/>
    <s v="0831-01-000"/>
    <x v="44"/>
    <x v="1"/>
    <s v="05-06"/>
    <x v="2"/>
    <n v="77"/>
    <m/>
    <m/>
    <m/>
    <n v="77"/>
    <n v="0"/>
    <n v="0"/>
    <n v="0"/>
  </r>
  <r>
    <x v="5"/>
    <s v="0831-01-000"/>
    <x v="44"/>
    <x v="1"/>
    <s v="05-06"/>
    <x v="3"/>
    <n v="96"/>
    <n v="5"/>
    <n v="16"/>
    <m/>
    <n v="117"/>
    <n v="0.17948717948717949"/>
    <n v="4.2735042735042736E-2"/>
    <n v="0.13675213675213677"/>
  </r>
  <r>
    <x v="5"/>
    <s v="0831-01-000"/>
    <x v="44"/>
    <x v="1"/>
    <s v="05-06"/>
    <x v="4"/>
    <n v="7046"/>
    <n v="295"/>
    <n v="371"/>
    <n v="237"/>
    <n v="7475"/>
    <n v="8.9096989966555185E-2"/>
    <n v="3.9464882943143813E-2"/>
    <n v="4.9632107023411372E-2"/>
  </r>
  <r>
    <x v="6"/>
    <s v="0831-01-000"/>
    <x v="44"/>
    <x v="1"/>
    <s v="06-07"/>
    <x v="0"/>
    <n v="68"/>
    <m/>
    <m/>
    <m/>
    <n v="68"/>
    <n v="0"/>
    <n v="0"/>
    <n v="0"/>
  </r>
  <r>
    <x v="6"/>
    <s v="0831-01-000"/>
    <x v="44"/>
    <x v="1"/>
    <s v="06-07"/>
    <x v="1"/>
    <n v="302"/>
    <n v="12"/>
    <n v="8"/>
    <m/>
    <n v="322"/>
    <n v="6.2111801242236024E-2"/>
    <n v="3.7267080745341616E-2"/>
    <n v="2.4844720496894408E-2"/>
  </r>
  <r>
    <x v="6"/>
    <s v="0831-01-000"/>
    <x v="44"/>
    <x v="1"/>
    <s v="06-07"/>
    <x v="2"/>
    <n v="68"/>
    <n v="6"/>
    <m/>
    <m/>
    <n v="74"/>
    <n v="8.1081081081081086E-2"/>
    <n v="8.1081081081081086E-2"/>
    <n v="0"/>
  </r>
  <r>
    <x v="6"/>
    <s v="0831-01-000"/>
    <x v="44"/>
    <x v="1"/>
    <s v="06-07"/>
    <x v="3"/>
    <n v="117"/>
    <n v="4"/>
    <n v="17"/>
    <m/>
    <n v="138"/>
    <n v="0.15217391304347827"/>
    <n v="2.8985507246376812E-2"/>
    <n v="0.12318840579710146"/>
  </r>
  <r>
    <x v="6"/>
    <s v="0831-01-000"/>
    <x v="44"/>
    <x v="1"/>
    <s v="06-07"/>
    <x v="4"/>
    <n v="6832"/>
    <n v="338"/>
    <n v="407"/>
    <n v="266"/>
    <n v="7311"/>
    <n v="0.10190124469976747"/>
    <n v="4.6231705649022022E-2"/>
    <n v="5.5669539050745454E-2"/>
  </r>
  <r>
    <x v="7"/>
    <s v="0831-01-000"/>
    <x v="44"/>
    <x v="1"/>
    <s v="07-08"/>
    <x v="0"/>
    <n v="56"/>
    <n v="3"/>
    <m/>
    <m/>
    <n v="59"/>
    <n v="5.0847457627118647E-2"/>
    <n v="5.0847457627118647E-2"/>
    <n v="0"/>
  </r>
  <r>
    <x v="7"/>
    <s v="0831-01-000"/>
    <x v="44"/>
    <x v="1"/>
    <s v="07-08"/>
    <x v="1"/>
    <n v="311"/>
    <n v="9"/>
    <n v="11"/>
    <m/>
    <n v="331"/>
    <n v="6.0422960725075532E-2"/>
    <n v="2.7190332326283987E-2"/>
    <n v="3.3232628398791542E-2"/>
  </r>
  <r>
    <x v="7"/>
    <s v="0831-01-000"/>
    <x v="44"/>
    <x v="1"/>
    <s v="07-08"/>
    <x v="2"/>
    <n v="82"/>
    <m/>
    <n v="7"/>
    <m/>
    <n v="89"/>
    <n v="7.8651685393258425E-2"/>
    <n v="0"/>
    <n v="7.8651685393258425E-2"/>
  </r>
  <r>
    <x v="7"/>
    <s v="0831-01-000"/>
    <x v="44"/>
    <x v="1"/>
    <s v="07-08"/>
    <x v="3"/>
    <n v="101"/>
    <n v="4"/>
    <n v="28"/>
    <m/>
    <n v="133"/>
    <n v="0.24060150375939848"/>
    <n v="3.007518796992481E-2"/>
    <n v="0.21052631578947367"/>
  </r>
  <r>
    <x v="7"/>
    <s v="0831-01-000"/>
    <x v="44"/>
    <x v="1"/>
    <s v="07-08"/>
    <x v="4"/>
    <n v="6652"/>
    <n v="345"/>
    <n v="439"/>
    <n v="288"/>
    <n v="7148"/>
    <n v="0.10968102965864578"/>
    <n v="4.8265249020705094E-2"/>
    <n v="6.1415780637940683E-2"/>
  </r>
  <r>
    <x v="8"/>
    <s v="0831-01-000"/>
    <x v="44"/>
    <x v="1"/>
    <s v="08-09"/>
    <x v="0"/>
    <n v="52"/>
    <n v="4"/>
    <n v="3"/>
    <m/>
    <n v="59"/>
    <n v="0.11864406779661017"/>
    <n v="6.7796610169491525E-2"/>
    <n v="5.0847457627118647E-2"/>
  </r>
  <r>
    <x v="8"/>
    <s v="0831-01-000"/>
    <x v="44"/>
    <x v="1"/>
    <s v="08-09"/>
    <x v="1"/>
    <n v="311"/>
    <n v="6"/>
    <n v="10"/>
    <n v="3"/>
    <n v="324"/>
    <n v="4.9382716049382713E-2"/>
    <n v="1.8518518518518517E-2"/>
    <n v="3.0864197530864196E-2"/>
  </r>
  <r>
    <x v="8"/>
    <s v="0831-01-000"/>
    <x v="44"/>
    <x v="1"/>
    <s v="08-09"/>
    <x v="2"/>
    <n v="120"/>
    <m/>
    <n v="6"/>
    <m/>
    <n v="126"/>
    <n v="4.7619047619047616E-2"/>
    <n v="0"/>
    <n v="4.7619047619047616E-2"/>
  </r>
  <r>
    <x v="8"/>
    <s v="0831-01-000"/>
    <x v="44"/>
    <x v="1"/>
    <s v="08-09"/>
    <x v="3"/>
    <n v="111"/>
    <n v="4"/>
    <n v="33"/>
    <m/>
    <n v="148"/>
    <n v="0.25"/>
    <n v="2.7027027027027029E-2"/>
    <n v="0.22297297297297297"/>
  </r>
  <r>
    <x v="8"/>
    <s v="0831-01-000"/>
    <x v="44"/>
    <x v="1"/>
    <s v="08-09"/>
    <x v="4"/>
    <n v="6581"/>
    <n v="357"/>
    <n v="559"/>
    <n v="275"/>
    <n v="7222"/>
    <n v="0.12683467183605648"/>
    <n v="4.9432290224314591E-2"/>
    <n v="7.7402381611741899E-2"/>
  </r>
  <r>
    <x v="9"/>
    <s v="0831-01-000"/>
    <x v="44"/>
    <x v="1"/>
    <s v="09-10"/>
    <x v="0"/>
    <n v="53"/>
    <n v="5"/>
    <m/>
    <m/>
    <n v="58"/>
    <n v="8.6206896551724144E-2"/>
    <n v="8.6206896551724144E-2"/>
    <n v="0"/>
  </r>
  <r>
    <x v="9"/>
    <s v="0831-01-000"/>
    <x v="44"/>
    <x v="1"/>
    <s v="09-10"/>
    <x v="1"/>
    <n v="255"/>
    <n v="12"/>
    <n v="14"/>
    <m/>
    <n v="281"/>
    <n v="9.2526690391459068E-2"/>
    <n v="4.2704626334519574E-2"/>
    <n v="4.9822064056939501E-2"/>
  </r>
  <r>
    <x v="9"/>
    <s v="0831-01-000"/>
    <x v="44"/>
    <x v="1"/>
    <s v="09-10"/>
    <x v="2"/>
    <n v="100"/>
    <n v="6"/>
    <n v="5"/>
    <m/>
    <n v="111"/>
    <n v="9.90990990990991E-2"/>
    <n v="5.4054054054054057E-2"/>
    <n v="4.5045045045045043E-2"/>
  </r>
  <r>
    <x v="9"/>
    <s v="0831-01-000"/>
    <x v="44"/>
    <x v="1"/>
    <s v="09-10"/>
    <x v="3"/>
    <n v="136"/>
    <n v="4"/>
    <n v="35"/>
    <m/>
    <n v="175"/>
    <n v="0.22285714285714286"/>
    <n v="2.2857142857142857E-2"/>
    <n v="0.2"/>
  </r>
  <r>
    <x v="9"/>
    <s v="0831-01-000"/>
    <x v="44"/>
    <x v="1"/>
    <s v="09-10"/>
    <x v="4"/>
    <n v="6379"/>
    <n v="452"/>
    <n v="649"/>
    <n v="298"/>
    <n v="7182"/>
    <n v="0.15329991645781119"/>
    <n v="6.2935115566694511E-2"/>
    <n v="9.0364800891116676E-2"/>
  </r>
  <r>
    <x v="10"/>
    <s v="0831-01-000"/>
    <x v="44"/>
    <x v="1"/>
    <s v="10-11"/>
    <x v="0"/>
    <n v="59"/>
    <n v="4"/>
    <m/>
    <m/>
    <n v="63"/>
    <n v="6.3492063492063489E-2"/>
    <n v="6.3492063492063489E-2"/>
    <n v="0"/>
  </r>
  <r>
    <x v="10"/>
    <s v="0831-01-000"/>
    <x v="44"/>
    <x v="1"/>
    <s v="10-11"/>
    <x v="1"/>
    <n v="227"/>
    <n v="16"/>
    <n v="17"/>
    <m/>
    <n v="260"/>
    <n v="0.12692307692307692"/>
    <n v="6.1538461538461542E-2"/>
    <n v="6.5384615384615388E-2"/>
  </r>
  <r>
    <x v="10"/>
    <s v="0831-01-000"/>
    <x v="44"/>
    <x v="1"/>
    <s v="10-11"/>
    <x v="2"/>
    <n v="82"/>
    <n v="22"/>
    <n v="5"/>
    <m/>
    <n v="109"/>
    <n v="0.24770642201834864"/>
    <n v="0.20183486238532111"/>
    <n v="4.5871559633027525E-2"/>
  </r>
  <r>
    <x v="10"/>
    <s v="0831-01-000"/>
    <x v="44"/>
    <x v="1"/>
    <s v="10-11"/>
    <x v="3"/>
    <n v="121"/>
    <n v="5"/>
    <n v="36"/>
    <m/>
    <n v="162"/>
    <n v="0.25308641975308643"/>
    <n v="3.0864197530864196E-2"/>
    <n v="0.22222222222222221"/>
  </r>
  <r>
    <x v="10"/>
    <s v="0831-01-000"/>
    <x v="44"/>
    <x v="1"/>
    <s v="10-11"/>
    <x v="4"/>
    <n v="6383"/>
    <n v="574"/>
    <n v="690"/>
    <n v="358"/>
    <n v="7289"/>
    <n v="0.17341199067087393"/>
    <n v="7.8748799560982297E-2"/>
    <n v="9.4663191109891617E-2"/>
  </r>
  <r>
    <x v="11"/>
    <s v="0831-01-000"/>
    <x v="44"/>
    <x v="1"/>
    <s v="11-12"/>
    <x v="0"/>
    <n v="64"/>
    <m/>
    <n v="3"/>
    <n v="3"/>
    <n v="64"/>
    <n v="4.6875E-2"/>
    <n v="0"/>
    <n v="4.6875E-2"/>
  </r>
  <r>
    <x v="11"/>
    <s v="0831-01-000"/>
    <x v="44"/>
    <x v="1"/>
    <s v="11-12"/>
    <x v="1"/>
    <n v="224"/>
    <n v="22"/>
    <n v="6"/>
    <m/>
    <n v="252"/>
    <n v="0.1111111111111111"/>
    <n v="8.7301587301587297E-2"/>
    <n v="2.3809523809523808E-2"/>
  </r>
  <r>
    <x v="11"/>
    <s v="0831-01-000"/>
    <x v="44"/>
    <x v="1"/>
    <s v="11-12"/>
    <x v="2"/>
    <n v="75"/>
    <n v="30"/>
    <m/>
    <m/>
    <n v="105"/>
    <n v="0.2857142857142857"/>
    <n v="0.2857142857142857"/>
    <n v="0"/>
  </r>
  <r>
    <x v="11"/>
    <s v="0831-01-000"/>
    <x v="44"/>
    <x v="1"/>
    <s v="11-12"/>
    <x v="3"/>
    <n v="126"/>
    <n v="6"/>
    <n v="40"/>
    <n v="3"/>
    <n v="169"/>
    <n v="0.27218934911242604"/>
    <n v="3.5502958579881658E-2"/>
    <n v="0.23668639053254437"/>
  </r>
  <r>
    <x v="11"/>
    <s v="0831-01-000"/>
    <x v="44"/>
    <x v="1"/>
    <s v="11-12"/>
    <x v="4"/>
    <n v="6317"/>
    <n v="581"/>
    <n v="716"/>
    <n v="432"/>
    <n v="7182"/>
    <n v="0.18059036480089111"/>
    <n v="8.089668615984405E-2"/>
    <n v="9.9693678641047057E-2"/>
  </r>
  <r>
    <x v="12"/>
    <s v="0831-01-000"/>
    <x v="44"/>
    <x v="1"/>
    <s v="12-13"/>
    <x v="0"/>
    <n v="64"/>
    <m/>
    <n v="3"/>
    <n v="6"/>
    <n v="61"/>
    <n v="4.9180327868852458E-2"/>
    <n v="0"/>
    <n v="4.9180327868852458E-2"/>
  </r>
  <r>
    <x v="12"/>
    <s v="0831-01-000"/>
    <x v="44"/>
    <x v="1"/>
    <s v="12-13"/>
    <x v="1"/>
    <n v="185"/>
    <n v="20"/>
    <n v="13"/>
    <m/>
    <n v="218"/>
    <n v="0.15137614678899083"/>
    <n v="9.1743119266055051E-2"/>
    <n v="5.9633027522935783E-2"/>
  </r>
  <r>
    <x v="12"/>
    <s v="0831-01-000"/>
    <x v="44"/>
    <x v="1"/>
    <s v="12-13"/>
    <x v="2"/>
    <n v="74"/>
    <n v="20"/>
    <n v="8"/>
    <m/>
    <n v="102"/>
    <n v="0.27450980392156865"/>
    <n v="0.19607843137254902"/>
    <n v="7.8431372549019607E-2"/>
  </r>
  <r>
    <x v="12"/>
    <s v="0831-01-000"/>
    <x v="44"/>
    <x v="1"/>
    <s v="12-13"/>
    <x v="3"/>
    <n v="143"/>
    <n v="15"/>
    <n v="44"/>
    <n v="8"/>
    <n v="194"/>
    <n v="0.30412371134020616"/>
    <n v="7.7319587628865982E-2"/>
    <n v="0.22680412371134021"/>
  </r>
  <r>
    <x v="12"/>
    <s v="0831-01-000"/>
    <x v="44"/>
    <x v="1"/>
    <s v="12-13"/>
    <x v="4"/>
    <n v="6301"/>
    <n v="625"/>
    <n v="740"/>
    <n v="475"/>
    <n v="7191"/>
    <n v="0.18982060909470172"/>
    <n v="8.6914198303434845E-2"/>
    <n v="0.10290641079126686"/>
  </r>
  <r>
    <x v="13"/>
    <s v="0831-01-000"/>
    <x v="44"/>
    <x v="1"/>
    <s v="13-14"/>
    <x v="0"/>
    <n v="77"/>
    <n v="3"/>
    <n v="3"/>
    <n v="4"/>
    <n v="79"/>
    <n v="7.5949367088607597E-2"/>
    <n v="3.7974683544303799E-2"/>
    <n v="3.7974683544303799E-2"/>
  </r>
  <r>
    <x v="13"/>
    <s v="0831-01-000"/>
    <x v="44"/>
    <x v="1"/>
    <s v="13-14"/>
    <x v="1"/>
    <n v="210"/>
    <n v="23"/>
    <n v="8"/>
    <n v="3"/>
    <n v="238"/>
    <n v="0.13025210084033614"/>
    <n v="9.6638655462184878E-2"/>
    <n v="3.3613445378151259E-2"/>
  </r>
  <r>
    <x v="13"/>
    <s v="0831-01-000"/>
    <x v="44"/>
    <x v="1"/>
    <s v="13-14"/>
    <x v="2"/>
    <n v="97"/>
    <n v="19"/>
    <n v="3"/>
    <m/>
    <n v="119"/>
    <n v="0.18487394957983194"/>
    <n v="0.15966386554621848"/>
    <n v="2.5210084033613446E-2"/>
  </r>
  <r>
    <x v="13"/>
    <s v="0831-01-000"/>
    <x v="44"/>
    <x v="1"/>
    <s v="13-14"/>
    <x v="3"/>
    <n v="149"/>
    <n v="13"/>
    <n v="49"/>
    <n v="10"/>
    <n v="201"/>
    <n v="0.30845771144278605"/>
    <n v="6.4676616915422883E-2"/>
    <n v="0.24378109452736318"/>
  </r>
  <r>
    <x v="13"/>
    <s v="0831-01-000"/>
    <x v="44"/>
    <x v="1"/>
    <s v="13-14"/>
    <x v="4"/>
    <n v="6163"/>
    <n v="689"/>
    <n v="738"/>
    <n v="550"/>
    <n v="7040"/>
    <n v="0.20269886363636364"/>
    <n v="9.7869318181818182E-2"/>
    <n v="0.10482954545454545"/>
  </r>
  <r>
    <x v="14"/>
    <s v="0831-01-000"/>
    <x v="44"/>
    <x v="1"/>
    <s v="14-15"/>
    <x v="0"/>
    <n v="60"/>
    <n v="4"/>
    <n v="9"/>
    <m/>
    <n v="73"/>
    <n v="0.17808219178082191"/>
    <n v="5.4794520547945202E-2"/>
    <n v="0.12328767123287671"/>
  </r>
  <r>
    <x v="14"/>
    <s v="0831-01-000"/>
    <x v="44"/>
    <x v="1"/>
    <s v="14-15"/>
    <x v="1"/>
    <n v="209"/>
    <n v="34"/>
    <n v="10"/>
    <n v="5"/>
    <n v="248"/>
    <n v="0.17741935483870969"/>
    <n v="0.13709677419354838"/>
    <n v="4.0322580645161289E-2"/>
  </r>
  <r>
    <x v="14"/>
    <s v="0831-01-000"/>
    <x v="44"/>
    <x v="1"/>
    <s v="14-15"/>
    <x v="2"/>
    <n v="122"/>
    <n v="23"/>
    <n v="5"/>
    <n v="3"/>
    <n v="147"/>
    <n v="0.19047619047619047"/>
    <n v="0.15646258503401361"/>
    <n v="3.4013605442176874E-2"/>
  </r>
  <r>
    <x v="14"/>
    <s v="0831-01-000"/>
    <x v="44"/>
    <x v="1"/>
    <s v="14-15"/>
    <x v="3"/>
    <n v="162"/>
    <n v="13"/>
    <n v="63"/>
    <n v="15"/>
    <n v="223"/>
    <n v="0.34080717488789236"/>
    <n v="5.829596412556054E-2"/>
    <n v="0.28251121076233182"/>
  </r>
  <r>
    <x v="14"/>
    <s v="0831-01-000"/>
    <x v="44"/>
    <x v="1"/>
    <s v="14-15"/>
    <x v="4"/>
    <n v="6163"/>
    <n v="731"/>
    <n v="762"/>
    <n v="570"/>
    <n v="7086"/>
    <n v="0.21069714930849562"/>
    <n v="0.10316116285633643"/>
    <n v="0.10753598645215919"/>
  </r>
  <r>
    <x v="15"/>
    <s v="0831-01-000"/>
    <x v="44"/>
    <x v="1"/>
    <s v="15-16"/>
    <x v="0"/>
    <n v="68"/>
    <n v="5"/>
    <n v="10"/>
    <m/>
    <n v="83"/>
    <n v="0.18072289156626506"/>
    <n v="6.0240963855421686E-2"/>
    <n v="0.12048192771084337"/>
  </r>
  <r>
    <x v="15"/>
    <s v="0831-01-000"/>
    <x v="44"/>
    <x v="1"/>
    <s v="15-16"/>
    <x v="1"/>
    <n v="225"/>
    <n v="38"/>
    <n v="24"/>
    <n v="5"/>
    <n v="282"/>
    <n v="0.21985815602836881"/>
    <n v="0.13475177304964539"/>
    <n v="8.5106382978723402E-2"/>
  </r>
  <r>
    <x v="15"/>
    <s v="0831-01-000"/>
    <x v="44"/>
    <x v="1"/>
    <s v="15-16"/>
    <x v="2"/>
    <n v="148"/>
    <n v="23"/>
    <n v="8"/>
    <n v="10"/>
    <n v="169"/>
    <n v="0.18343195266272189"/>
    <n v="0.13609467455621302"/>
    <n v="4.7337278106508875E-2"/>
  </r>
  <r>
    <x v="15"/>
    <s v="0831-01-000"/>
    <x v="44"/>
    <x v="1"/>
    <s v="15-16"/>
    <x v="3"/>
    <n v="167"/>
    <n v="18"/>
    <n v="59"/>
    <n v="12"/>
    <n v="232"/>
    <n v="0.33189655172413796"/>
    <n v="7.7586206896551727E-2"/>
    <n v="0.25431034482758619"/>
  </r>
  <r>
    <x v="15"/>
    <s v="0831-01-000"/>
    <x v="44"/>
    <x v="1"/>
    <s v="15-16"/>
    <x v="4"/>
    <n v="5987"/>
    <n v="768"/>
    <n v="858"/>
    <n v="567"/>
    <n v="7046"/>
    <n v="0.23076923076923078"/>
    <n v="0.10899801305705364"/>
    <n v="0.12177121771217712"/>
  </r>
  <r>
    <x v="16"/>
    <s v="0831-01-000"/>
    <x v="44"/>
    <x v="1"/>
    <s v="16-17"/>
    <x v="0"/>
    <n v="58"/>
    <n v="5"/>
    <n v="12"/>
    <n v="3"/>
    <n v="72"/>
    <n v="0.2361111111111111"/>
    <n v="6.9444444444444448E-2"/>
    <n v="0.16666666666666666"/>
  </r>
  <r>
    <x v="16"/>
    <s v="0831-01-000"/>
    <x v="44"/>
    <x v="1"/>
    <s v="16-17"/>
    <x v="1"/>
    <n v="232"/>
    <n v="46"/>
    <n v="29"/>
    <n v="4"/>
    <n v="303"/>
    <n v="0.24752475247524752"/>
    <n v="0.15181518151815182"/>
    <n v="9.5709570957095716E-2"/>
  </r>
  <r>
    <x v="16"/>
    <s v="0831-01-000"/>
    <x v="44"/>
    <x v="1"/>
    <s v="16-17"/>
    <x v="2"/>
    <n v="168"/>
    <n v="30"/>
    <n v="16"/>
    <n v="13"/>
    <n v="201"/>
    <n v="0.22885572139303484"/>
    <n v="0.14925373134328357"/>
    <n v="7.9601990049751242E-2"/>
  </r>
  <r>
    <x v="16"/>
    <s v="0831-01-000"/>
    <x v="44"/>
    <x v="1"/>
    <s v="16-17"/>
    <x v="3"/>
    <n v="154"/>
    <n v="17"/>
    <n v="62"/>
    <n v="12"/>
    <n v="221"/>
    <n v="0.3574660633484163"/>
    <n v="7.6923076923076927E-2"/>
    <n v="0.28054298642533937"/>
  </r>
  <r>
    <x v="16"/>
    <s v="0831-01-000"/>
    <x v="44"/>
    <x v="1"/>
    <s v="16-17"/>
    <x v="4"/>
    <n v="5766"/>
    <n v="777"/>
    <n v="941"/>
    <n v="566"/>
    <n v="6918"/>
    <n v="0.24833766984677652"/>
    <n v="0.11231569817866435"/>
    <n v="0.13602197166811217"/>
  </r>
  <r>
    <x v="17"/>
    <s v="0831-01-000"/>
    <x v="44"/>
    <x v="1"/>
    <s v="99-00"/>
    <x v="0"/>
    <n v="48"/>
    <m/>
    <m/>
    <m/>
    <n v="48"/>
    <n v="0"/>
    <n v="0"/>
    <n v="0"/>
  </r>
  <r>
    <x v="17"/>
    <s v="0831-01-000"/>
    <x v="44"/>
    <x v="1"/>
    <s v="99-00"/>
    <x v="1"/>
    <n v="74"/>
    <m/>
    <m/>
    <m/>
    <n v="74"/>
    <n v="0"/>
    <n v="0"/>
    <n v="0"/>
  </r>
  <r>
    <x v="17"/>
    <s v="0831-01-000"/>
    <x v="44"/>
    <x v="1"/>
    <s v="99-00"/>
    <x v="2"/>
    <n v="28"/>
    <m/>
    <m/>
    <m/>
    <n v="28"/>
    <n v="0"/>
    <n v="0"/>
    <n v="0"/>
  </r>
  <r>
    <x v="17"/>
    <s v="0831-01-000"/>
    <x v="44"/>
    <x v="1"/>
    <s v="99-00"/>
    <x v="3"/>
    <n v="38"/>
    <m/>
    <m/>
    <m/>
    <n v="38"/>
    <n v="0"/>
    <n v="0"/>
    <n v="0"/>
  </r>
  <r>
    <x v="17"/>
    <s v="0831-01-000"/>
    <x v="44"/>
    <x v="1"/>
    <s v="99-00"/>
    <x v="4"/>
    <n v="7457"/>
    <n v="171"/>
    <n v="122"/>
    <n v="169"/>
    <n v="7581"/>
    <n v="3.8649254715736707E-2"/>
    <n v="2.2556390977443608E-2"/>
    <n v="1.6092863738293103E-2"/>
  </r>
  <r>
    <x v="0"/>
    <s v="0832-01-000"/>
    <x v="45"/>
    <x v="1"/>
    <s v="00-01"/>
    <x v="0"/>
    <n v="4"/>
    <m/>
    <m/>
    <m/>
    <n v="4"/>
    <n v="0"/>
    <n v="0"/>
    <n v="0"/>
  </r>
  <r>
    <x v="0"/>
    <s v="0832-01-000"/>
    <x v="45"/>
    <x v="1"/>
    <s v="00-01"/>
    <x v="1"/>
    <n v="55"/>
    <m/>
    <m/>
    <m/>
    <n v="55"/>
    <n v="0"/>
    <n v="0"/>
    <n v="0"/>
  </r>
  <r>
    <x v="0"/>
    <s v="0832-01-000"/>
    <x v="45"/>
    <x v="1"/>
    <s v="00-01"/>
    <x v="2"/>
    <n v="34"/>
    <n v="5"/>
    <m/>
    <m/>
    <n v="39"/>
    <n v="0.12820512820512819"/>
    <n v="0.12820512820512819"/>
    <n v="0"/>
  </r>
  <r>
    <x v="0"/>
    <s v="0832-01-000"/>
    <x v="45"/>
    <x v="1"/>
    <s v="00-01"/>
    <x v="3"/>
    <n v="36"/>
    <m/>
    <m/>
    <m/>
    <n v="36"/>
    <n v="0"/>
    <n v="0"/>
    <n v="0"/>
  </r>
  <r>
    <x v="0"/>
    <s v="0832-01-000"/>
    <x v="45"/>
    <x v="1"/>
    <s v="00-01"/>
    <x v="4"/>
    <n v="2919"/>
    <n v="16"/>
    <m/>
    <n v="7"/>
    <n v="2928"/>
    <n v="5.4644808743169399E-3"/>
    <n v="5.4644808743169399E-3"/>
    <n v="0"/>
  </r>
  <r>
    <x v="1"/>
    <s v="0832-01-000"/>
    <x v="45"/>
    <x v="1"/>
    <s v="01-02"/>
    <x v="0"/>
    <n v="5"/>
    <m/>
    <m/>
    <m/>
    <n v="5"/>
    <n v="0"/>
    <n v="0"/>
    <n v="0"/>
  </r>
  <r>
    <x v="1"/>
    <s v="0832-01-000"/>
    <x v="45"/>
    <x v="1"/>
    <s v="01-02"/>
    <x v="1"/>
    <n v="60"/>
    <m/>
    <m/>
    <m/>
    <n v="60"/>
    <n v="0"/>
    <n v="0"/>
    <n v="0"/>
  </r>
  <r>
    <x v="1"/>
    <s v="0832-01-000"/>
    <x v="45"/>
    <x v="1"/>
    <s v="01-02"/>
    <x v="2"/>
    <n v="46"/>
    <m/>
    <m/>
    <m/>
    <n v="46"/>
    <n v="0"/>
    <n v="0"/>
    <n v="0"/>
  </r>
  <r>
    <x v="1"/>
    <s v="0832-01-000"/>
    <x v="45"/>
    <x v="1"/>
    <s v="01-02"/>
    <x v="3"/>
    <n v="37"/>
    <m/>
    <m/>
    <m/>
    <n v="37"/>
    <n v="0"/>
    <n v="0"/>
    <n v="0"/>
  </r>
  <r>
    <x v="1"/>
    <s v="0832-01-000"/>
    <x v="45"/>
    <x v="1"/>
    <s v="01-02"/>
    <x v="4"/>
    <n v="2908"/>
    <n v="14"/>
    <m/>
    <m/>
    <n v="2922"/>
    <n v="4.7912388774811769E-3"/>
    <n v="4.7912388774811769E-3"/>
    <n v="0"/>
  </r>
  <r>
    <x v="2"/>
    <s v="0832-01-000"/>
    <x v="45"/>
    <x v="1"/>
    <s v="02-03"/>
    <x v="0"/>
    <n v="5"/>
    <m/>
    <m/>
    <m/>
    <n v="5"/>
    <n v="0"/>
    <n v="0"/>
    <n v="0"/>
  </r>
  <r>
    <x v="2"/>
    <s v="0832-01-000"/>
    <x v="45"/>
    <x v="1"/>
    <s v="02-03"/>
    <x v="1"/>
    <n v="60"/>
    <m/>
    <m/>
    <m/>
    <n v="60"/>
    <n v="0"/>
    <n v="0"/>
    <n v="0"/>
  </r>
  <r>
    <x v="2"/>
    <s v="0832-01-000"/>
    <x v="45"/>
    <x v="1"/>
    <s v="02-03"/>
    <x v="2"/>
    <n v="53"/>
    <m/>
    <m/>
    <m/>
    <n v="53"/>
    <n v="0"/>
    <n v="0"/>
    <n v="0"/>
  </r>
  <r>
    <x v="2"/>
    <s v="0832-01-000"/>
    <x v="45"/>
    <x v="1"/>
    <s v="02-03"/>
    <x v="3"/>
    <n v="43"/>
    <m/>
    <m/>
    <m/>
    <n v="43"/>
    <n v="0"/>
    <n v="0"/>
    <n v="0"/>
  </r>
  <r>
    <x v="2"/>
    <s v="0832-01-000"/>
    <x v="45"/>
    <x v="1"/>
    <s v="02-03"/>
    <x v="4"/>
    <n v="2932"/>
    <n v="12"/>
    <n v="4"/>
    <m/>
    <n v="2948"/>
    <n v="5.4274084124830389E-3"/>
    <n v="4.0705563093622792E-3"/>
    <n v="1.3568521031207597E-3"/>
  </r>
  <r>
    <x v="3"/>
    <s v="0832-01-000"/>
    <x v="45"/>
    <x v="1"/>
    <s v="03-04"/>
    <x v="0"/>
    <n v="6"/>
    <m/>
    <m/>
    <m/>
    <n v="6"/>
    <n v="0"/>
    <n v="0"/>
    <n v="0"/>
  </r>
  <r>
    <x v="3"/>
    <s v="0832-01-000"/>
    <x v="45"/>
    <x v="1"/>
    <s v="03-04"/>
    <x v="1"/>
    <n v="71"/>
    <m/>
    <m/>
    <m/>
    <n v="71"/>
    <n v="0"/>
    <n v="0"/>
    <n v="0"/>
  </r>
  <r>
    <x v="3"/>
    <s v="0832-01-000"/>
    <x v="45"/>
    <x v="1"/>
    <s v="03-04"/>
    <x v="2"/>
    <n v="59"/>
    <m/>
    <m/>
    <m/>
    <n v="59"/>
    <n v="0"/>
    <n v="0"/>
    <n v="0"/>
  </r>
  <r>
    <x v="3"/>
    <s v="0832-01-000"/>
    <x v="45"/>
    <x v="1"/>
    <s v="03-04"/>
    <x v="3"/>
    <n v="42"/>
    <m/>
    <m/>
    <m/>
    <n v="42"/>
    <n v="0"/>
    <n v="0"/>
    <n v="0"/>
  </r>
  <r>
    <x v="3"/>
    <s v="0832-01-000"/>
    <x v="45"/>
    <x v="1"/>
    <s v="03-04"/>
    <x v="4"/>
    <n v="2900"/>
    <n v="9"/>
    <n v="7"/>
    <m/>
    <n v="2916"/>
    <n v="5.4869684499314125E-3"/>
    <n v="3.0864197530864196E-3"/>
    <n v="2.4005486968449933E-3"/>
  </r>
  <r>
    <x v="4"/>
    <s v="0832-01-000"/>
    <x v="45"/>
    <x v="1"/>
    <s v="04-05"/>
    <x v="0"/>
    <n v="7"/>
    <m/>
    <m/>
    <m/>
    <n v="7"/>
    <n v="0"/>
    <n v="0"/>
    <n v="0"/>
  </r>
  <r>
    <x v="4"/>
    <s v="0832-01-000"/>
    <x v="45"/>
    <x v="1"/>
    <s v="04-05"/>
    <x v="1"/>
    <n v="70"/>
    <n v="3"/>
    <m/>
    <m/>
    <n v="73"/>
    <n v="4.1095890410958902E-2"/>
    <n v="4.1095890410958902E-2"/>
    <n v="0"/>
  </r>
  <r>
    <x v="4"/>
    <s v="0832-01-000"/>
    <x v="45"/>
    <x v="1"/>
    <s v="04-05"/>
    <x v="2"/>
    <n v="74"/>
    <m/>
    <m/>
    <m/>
    <n v="74"/>
    <n v="0"/>
    <n v="0"/>
    <n v="0"/>
  </r>
  <r>
    <x v="4"/>
    <s v="0832-01-000"/>
    <x v="45"/>
    <x v="1"/>
    <s v="04-05"/>
    <x v="3"/>
    <n v="43"/>
    <m/>
    <m/>
    <m/>
    <n v="43"/>
    <n v="0"/>
    <n v="0"/>
    <n v="0"/>
  </r>
  <r>
    <x v="4"/>
    <s v="0832-01-000"/>
    <x v="45"/>
    <x v="1"/>
    <s v="04-05"/>
    <x v="4"/>
    <n v="2879"/>
    <n v="4"/>
    <n v="7"/>
    <m/>
    <n v="2890"/>
    <n v="3.8062283737024223E-3"/>
    <n v="1.3840830449826989E-3"/>
    <n v="2.422145328719723E-3"/>
  </r>
  <r>
    <x v="5"/>
    <s v="0832-01-000"/>
    <x v="45"/>
    <x v="1"/>
    <s v="05-06"/>
    <x v="0"/>
    <n v="7"/>
    <m/>
    <m/>
    <m/>
    <n v="7"/>
    <n v="0"/>
    <n v="0"/>
    <n v="0"/>
  </r>
  <r>
    <x v="5"/>
    <s v="0832-01-000"/>
    <x v="45"/>
    <x v="1"/>
    <s v="05-06"/>
    <x v="1"/>
    <n v="82"/>
    <m/>
    <m/>
    <m/>
    <n v="82"/>
    <n v="0"/>
    <n v="0"/>
    <n v="0"/>
  </r>
  <r>
    <x v="5"/>
    <s v="0832-01-000"/>
    <x v="45"/>
    <x v="1"/>
    <s v="05-06"/>
    <x v="2"/>
    <n v="78"/>
    <m/>
    <m/>
    <m/>
    <n v="78"/>
    <n v="0"/>
    <n v="0"/>
    <n v="0"/>
  </r>
  <r>
    <x v="5"/>
    <s v="0832-01-000"/>
    <x v="45"/>
    <x v="1"/>
    <s v="05-06"/>
    <x v="3"/>
    <n v="49"/>
    <m/>
    <m/>
    <m/>
    <n v="49"/>
    <n v="0"/>
    <n v="0"/>
    <n v="0"/>
  </r>
  <r>
    <x v="5"/>
    <s v="0832-01-000"/>
    <x v="45"/>
    <x v="1"/>
    <s v="05-06"/>
    <x v="4"/>
    <n v="2889"/>
    <n v="3"/>
    <n v="6"/>
    <m/>
    <n v="2898"/>
    <n v="3.105590062111801E-3"/>
    <n v="1.0351966873706005E-3"/>
    <n v="2.070393374741201E-3"/>
  </r>
  <r>
    <x v="6"/>
    <s v="0832-01-000"/>
    <x v="45"/>
    <x v="1"/>
    <s v="06-07"/>
    <x v="0"/>
    <n v="13"/>
    <m/>
    <m/>
    <m/>
    <n v="13"/>
    <n v="0"/>
    <n v="0"/>
    <n v="0"/>
  </r>
  <r>
    <x v="6"/>
    <s v="0832-01-000"/>
    <x v="45"/>
    <x v="1"/>
    <s v="06-07"/>
    <x v="1"/>
    <n v="86"/>
    <m/>
    <m/>
    <m/>
    <n v="86"/>
    <n v="0"/>
    <n v="0"/>
    <n v="0"/>
  </r>
  <r>
    <x v="6"/>
    <s v="0832-01-000"/>
    <x v="45"/>
    <x v="1"/>
    <s v="06-07"/>
    <x v="2"/>
    <n v="88"/>
    <m/>
    <m/>
    <m/>
    <n v="88"/>
    <n v="0"/>
    <n v="0"/>
    <n v="0"/>
  </r>
  <r>
    <x v="6"/>
    <s v="0832-01-000"/>
    <x v="45"/>
    <x v="1"/>
    <s v="06-07"/>
    <x v="3"/>
    <n v="58"/>
    <m/>
    <m/>
    <m/>
    <n v="58"/>
    <n v="0"/>
    <n v="0"/>
    <n v="0"/>
  </r>
  <r>
    <x v="6"/>
    <s v="0832-01-000"/>
    <x v="45"/>
    <x v="1"/>
    <s v="06-07"/>
    <x v="4"/>
    <n v="2816"/>
    <n v="9"/>
    <n v="3"/>
    <m/>
    <n v="2828"/>
    <n v="4.2432814710042432E-3"/>
    <n v="3.1824611032531826E-3"/>
    <n v="1.0608203677510608E-3"/>
  </r>
  <r>
    <x v="7"/>
    <s v="0832-01-000"/>
    <x v="45"/>
    <x v="1"/>
    <s v="07-08"/>
    <x v="0"/>
    <n v="11"/>
    <m/>
    <m/>
    <m/>
    <n v="11"/>
    <n v="0"/>
    <n v="0"/>
    <n v="0"/>
  </r>
  <r>
    <x v="7"/>
    <s v="0832-01-000"/>
    <x v="45"/>
    <x v="1"/>
    <s v="07-08"/>
    <x v="1"/>
    <n v="91"/>
    <m/>
    <m/>
    <n v="5"/>
    <n v="86"/>
    <n v="0"/>
    <n v="0"/>
    <n v="0"/>
  </r>
  <r>
    <x v="7"/>
    <s v="0832-01-000"/>
    <x v="45"/>
    <x v="1"/>
    <s v="07-08"/>
    <x v="2"/>
    <n v="101"/>
    <m/>
    <m/>
    <n v="7"/>
    <n v="94"/>
    <n v="0"/>
    <n v="0"/>
    <n v="0"/>
  </r>
  <r>
    <x v="7"/>
    <s v="0832-01-000"/>
    <x v="45"/>
    <x v="1"/>
    <s v="07-08"/>
    <x v="3"/>
    <n v="49"/>
    <m/>
    <m/>
    <n v="10"/>
    <n v="39"/>
    <n v="0"/>
    <n v="0"/>
    <n v="0"/>
  </r>
  <r>
    <x v="7"/>
    <s v="0832-01-000"/>
    <x v="45"/>
    <x v="1"/>
    <s v="07-08"/>
    <x v="4"/>
    <n v="2872"/>
    <m/>
    <n v="10"/>
    <n v="322"/>
    <n v="2560"/>
    <n v="3.90625E-3"/>
    <n v="0"/>
    <n v="3.90625E-3"/>
  </r>
  <r>
    <x v="8"/>
    <s v="0832-01-000"/>
    <x v="45"/>
    <x v="1"/>
    <s v="08-09"/>
    <x v="0"/>
    <n v="6"/>
    <m/>
    <m/>
    <m/>
    <n v="6"/>
    <n v="0"/>
    <n v="0"/>
    <n v="0"/>
  </r>
  <r>
    <x v="8"/>
    <s v="0832-01-000"/>
    <x v="45"/>
    <x v="1"/>
    <s v="08-09"/>
    <x v="1"/>
    <n v="94"/>
    <m/>
    <m/>
    <n v="8"/>
    <n v="86"/>
    <n v="0"/>
    <n v="0"/>
    <n v="0"/>
  </r>
  <r>
    <x v="8"/>
    <s v="0832-01-000"/>
    <x v="45"/>
    <x v="1"/>
    <s v="08-09"/>
    <x v="2"/>
    <n v="109"/>
    <m/>
    <m/>
    <n v="7"/>
    <n v="102"/>
    <n v="0"/>
    <n v="0"/>
    <n v="0"/>
  </r>
  <r>
    <x v="8"/>
    <s v="0832-01-000"/>
    <x v="45"/>
    <x v="1"/>
    <s v="08-09"/>
    <x v="3"/>
    <n v="58"/>
    <m/>
    <m/>
    <n v="13"/>
    <n v="45"/>
    <n v="0"/>
    <n v="0"/>
    <n v="0"/>
  </r>
  <r>
    <x v="8"/>
    <s v="0832-01-000"/>
    <x v="45"/>
    <x v="1"/>
    <s v="08-09"/>
    <x v="4"/>
    <n v="2963"/>
    <m/>
    <n v="5"/>
    <n v="410"/>
    <n v="2558"/>
    <n v="1.9546520719311961E-3"/>
    <n v="0"/>
    <n v="1.9546520719311961E-3"/>
  </r>
  <r>
    <x v="9"/>
    <s v="0832-01-000"/>
    <x v="45"/>
    <x v="1"/>
    <s v="09-10"/>
    <x v="0"/>
    <n v="10"/>
    <m/>
    <m/>
    <m/>
    <n v="10"/>
    <n v="0"/>
    <n v="0"/>
    <n v="0"/>
  </r>
  <r>
    <x v="9"/>
    <s v="0832-01-000"/>
    <x v="45"/>
    <x v="1"/>
    <s v="09-10"/>
    <x v="1"/>
    <n v="95"/>
    <n v="3"/>
    <m/>
    <n v="16"/>
    <n v="82"/>
    <n v="3.6585365853658534E-2"/>
    <n v="3.6585365853658534E-2"/>
    <n v="0"/>
  </r>
  <r>
    <x v="9"/>
    <s v="0832-01-000"/>
    <x v="45"/>
    <x v="1"/>
    <s v="09-10"/>
    <x v="2"/>
    <n v="98"/>
    <m/>
    <m/>
    <n v="9"/>
    <n v="89"/>
    <n v="0"/>
    <n v="0"/>
    <n v="0"/>
  </r>
  <r>
    <x v="9"/>
    <s v="0832-01-000"/>
    <x v="45"/>
    <x v="1"/>
    <s v="09-10"/>
    <x v="3"/>
    <n v="60"/>
    <m/>
    <m/>
    <n v="14"/>
    <n v="46"/>
    <n v="0"/>
    <n v="0"/>
    <n v="0"/>
  </r>
  <r>
    <x v="9"/>
    <s v="0832-01-000"/>
    <x v="45"/>
    <x v="1"/>
    <s v="09-10"/>
    <x v="4"/>
    <n v="2972"/>
    <n v="7"/>
    <n v="8"/>
    <n v="537"/>
    <n v="2450"/>
    <n v="6.1224489795918364E-3"/>
    <n v="2.8571428571428571E-3"/>
    <n v="3.2653061224489797E-3"/>
  </r>
  <r>
    <x v="10"/>
    <s v="0832-01-000"/>
    <x v="45"/>
    <x v="1"/>
    <s v="10-11"/>
    <x v="0"/>
    <n v="11"/>
    <m/>
    <m/>
    <m/>
    <n v="11"/>
    <n v="0"/>
    <n v="0"/>
    <n v="0"/>
  </r>
  <r>
    <x v="10"/>
    <s v="0832-01-000"/>
    <x v="45"/>
    <x v="1"/>
    <s v="10-11"/>
    <x v="1"/>
    <n v="105"/>
    <n v="4"/>
    <m/>
    <n v="25"/>
    <n v="84"/>
    <n v="4.7619047619047616E-2"/>
    <n v="4.7619047619047616E-2"/>
    <n v="0"/>
  </r>
  <r>
    <x v="10"/>
    <s v="0832-01-000"/>
    <x v="45"/>
    <x v="1"/>
    <s v="10-11"/>
    <x v="2"/>
    <n v="104"/>
    <n v="4"/>
    <m/>
    <n v="18"/>
    <n v="90"/>
    <n v="4.4444444444444446E-2"/>
    <n v="4.4444444444444446E-2"/>
    <n v="0"/>
  </r>
  <r>
    <x v="10"/>
    <s v="0832-01-000"/>
    <x v="45"/>
    <x v="1"/>
    <s v="10-11"/>
    <x v="3"/>
    <n v="61"/>
    <n v="3"/>
    <m/>
    <n v="15"/>
    <n v="49"/>
    <n v="6.1224489795918366E-2"/>
    <n v="6.1224489795918366E-2"/>
    <n v="0"/>
  </r>
  <r>
    <x v="10"/>
    <s v="0832-01-000"/>
    <x v="45"/>
    <x v="1"/>
    <s v="10-11"/>
    <x v="4"/>
    <n v="2983"/>
    <n v="29"/>
    <n v="8"/>
    <n v="640"/>
    <n v="2380"/>
    <n v="1.5546218487394958E-2"/>
    <n v="1.2184873949579832E-2"/>
    <n v="3.3613445378151263E-3"/>
  </r>
  <r>
    <x v="11"/>
    <s v="0832-01-000"/>
    <x v="45"/>
    <x v="1"/>
    <s v="11-12"/>
    <x v="0"/>
    <n v="8"/>
    <m/>
    <m/>
    <m/>
    <n v="8"/>
    <n v="0"/>
    <n v="0"/>
    <n v="0"/>
  </r>
  <r>
    <x v="11"/>
    <s v="0832-01-000"/>
    <x v="45"/>
    <x v="1"/>
    <s v="11-12"/>
    <x v="1"/>
    <n v="98"/>
    <m/>
    <m/>
    <n v="25"/>
    <n v="73"/>
    <n v="0"/>
    <n v="0"/>
    <n v="0"/>
  </r>
  <r>
    <x v="11"/>
    <s v="0832-01-000"/>
    <x v="45"/>
    <x v="1"/>
    <s v="11-12"/>
    <x v="2"/>
    <n v="114"/>
    <n v="7"/>
    <m/>
    <n v="18"/>
    <n v="103"/>
    <n v="6.7961165048543687E-2"/>
    <n v="6.7961165048543687E-2"/>
    <n v="0"/>
  </r>
  <r>
    <x v="11"/>
    <s v="0832-01-000"/>
    <x v="45"/>
    <x v="1"/>
    <s v="11-12"/>
    <x v="3"/>
    <n v="63"/>
    <n v="5"/>
    <m/>
    <n v="21"/>
    <n v="47"/>
    <n v="0.10638297872340426"/>
    <n v="0.10638297872340426"/>
    <n v="0"/>
  </r>
  <r>
    <x v="11"/>
    <s v="0832-01-000"/>
    <x v="45"/>
    <x v="1"/>
    <s v="11-12"/>
    <x v="4"/>
    <n v="3010"/>
    <n v="21"/>
    <n v="8"/>
    <n v="770"/>
    <n v="2269"/>
    <n v="1.2780960775672102E-2"/>
    <n v="9.2551784927280747E-3"/>
    <n v="3.5257822829440283E-3"/>
  </r>
  <r>
    <x v="12"/>
    <s v="0832-01-000"/>
    <x v="45"/>
    <x v="1"/>
    <s v="12-13"/>
    <x v="0"/>
    <n v="6"/>
    <m/>
    <m/>
    <m/>
    <n v="6"/>
    <n v="0"/>
    <n v="0"/>
    <n v="0"/>
  </r>
  <r>
    <x v="12"/>
    <s v="0832-01-000"/>
    <x v="45"/>
    <x v="1"/>
    <s v="12-13"/>
    <x v="1"/>
    <n v="98"/>
    <m/>
    <m/>
    <n v="31"/>
    <n v="67"/>
    <n v="0"/>
    <n v="0"/>
    <n v="0"/>
  </r>
  <r>
    <x v="12"/>
    <s v="0832-01-000"/>
    <x v="45"/>
    <x v="1"/>
    <s v="12-13"/>
    <x v="2"/>
    <n v="122"/>
    <n v="4"/>
    <m/>
    <n v="21"/>
    <n v="105"/>
    <n v="3.8095238095238099E-2"/>
    <n v="3.8095238095238099E-2"/>
    <n v="0"/>
  </r>
  <r>
    <x v="12"/>
    <s v="0832-01-000"/>
    <x v="45"/>
    <x v="1"/>
    <s v="12-13"/>
    <x v="3"/>
    <n v="79"/>
    <n v="3"/>
    <m/>
    <n v="30"/>
    <n v="52"/>
    <n v="5.7692307692307696E-2"/>
    <n v="5.7692307692307696E-2"/>
    <n v="0"/>
  </r>
  <r>
    <x v="12"/>
    <s v="0832-01-000"/>
    <x v="45"/>
    <x v="1"/>
    <s v="12-13"/>
    <x v="4"/>
    <n v="3000"/>
    <n v="31"/>
    <n v="9"/>
    <n v="829"/>
    <n v="2211"/>
    <n v="1.8091361374943465E-2"/>
    <n v="1.4020805065581185E-2"/>
    <n v="4.0705563093622792E-3"/>
  </r>
  <r>
    <x v="13"/>
    <s v="0832-01-000"/>
    <x v="45"/>
    <x v="1"/>
    <s v="13-14"/>
    <x v="0"/>
    <n v="5"/>
    <m/>
    <m/>
    <m/>
    <n v="5"/>
    <n v="0"/>
    <n v="0"/>
    <n v="0"/>
  </r>
  <r>
    <x v="13"/>
    <s v="0832-01-000"/>
    <x v="45"/>
    <x v="1"/>
    <s v="13-14"/>
    <x v="1"/>
    <n v="109"/>
    <m/>
    <m/>
    <n v="39"/>
    <n v="70"/>
    <n v="0"/>
    <n v="0"/>
    <n v="0"/>
  </r>
  <r>
    <x v="13"/>
    <s v="0832-01-000"/>
    <x v="45"/>
    <x v="1"/>
    <s v="13-14"/>
    <x v="2"/>
    <n v="127"/>
    <n v="3"/>
    <m/>
    <n v="24"/>
    <n v="106"/>
    <n v="2.8301886792452831E-2"/>
    <n v="2.8301886792452831E-2"/>
    <n v="0"/>
  </r>
  <r>
    <x v="13"/>
    <s v="0832-01-000"/>
    <x v="45"/>
    <x v="1"/>
    <s v="13-14"/>
    <x v="3"/>
    <n v="114"/>
    <n v="3"/>
    <m/>
    <n v="36"/>
    <n v="81"/>
    <n v="3.7037037037037035E-2"/>
    <n v="3.7037037037037035E-2"/>
    <n v="0"/>
  </r>
  <r>
    <x v="13"/>
    <s v="0832-01-000"/>
    <x v="45"/>
    <x v="1"/>
    <s v="13-14"/>
    <x v="4"/>
    <n v="2966"/>
    <n v="37"/>
    <n v="16"/>
    <n v="893"/>
    <n v="2126"/>
    <n v="2.4929444967074318E-2"/>
    <n v="1.7403574788334902E-2"/>
    <n v="7.525870178739417E-3"/>
  </r>
  <r>
    <x v="14"/>
    <s v="0832-01-000"/>
    <x v="45"/>
    <x v="1"/>
    <s v="14-15"/>
    <x v="0"/>
    <n v="6"/>
    <m/>
    <m/>
    <m/>
    <n v="6"/>
    <n v="0"/>
    <n v="0"/>
    <n v="0"/>
  </r>
  <r>
    <x v="14"/>
    <s v="0832-01-000"/>
    <x v="45"/>
    <x v="1"/>
    <s v="14-15"/>
    <x v="1"/>
    <n v="113"/>
    <m/>
    <m/>
    <n v="34"/>
    <n v="79"/>
    <n v="0"/>
    <n v="0"/>
    <n v="0"/>
  </r>
  <r>
    <x v="14"/>
    <s v="0832-01-000"/>
    <x v="45"/>
    <x v="1"/>
    <s v="14-15"/>
    <x v="2"/>
    <n v="137"/>
    <n v="3"/>
    <m/>
    <n v="25"/>
    <n v="115"/>
    <n v="2.6086956521739129E-2"/>
    <n v="2.6086956521739129E-2"/>
    <n v="0"/>
  </r>
  <r>
    <x v="14"/>
    <s v="0832-01-000"/>
    <x v="45"/>
    <x v="1"/>
    <s v="14-15"/>
    <x v="3"/>
    <n v="136"/>
    <m/>
    <m/>
    <n v="48"/>
    <n v="88"/>
    <n v="0"/>
    <n v="0"/>
    <n v="0"/>
  </r>
  <r>
    <x v="14"/>
    <s v="0832-01-000"/>
    <x v="45"/>
    <x v="1"/>
    <s v="14-15"/>
    <x v="4"/>
    <n v="2925"/>
    <n v="48"/>
    <n v="9"/>
    <n v="852"/>
    <n v="2130"/>
    <n v="2.6760563380281689E-2"/>
    <n v="2.2535211267605635E-2"/>
    <n v="4.2253521126760559E-3"/>
  </r>
  <r>
    <x v="15"/>
    <s v="0832-01-000"/>
    <x v="45"/>
    <x v="1"/>
    <s v="15-16"/>
    <x v="0"/>
    <n v="6"/>
    <m/>
    <m/>
    <m/>
    <n v="6"/>
    <n v="0"/>
    <n v="0"/>
    <n v="0"/>
  </r>
  <r>
    <x v="15"/>
    <s v="0832-01-000"/>
    <x v="45"/>
    <x v="1"/>
    <s v="15-16"/>
    <x v="1"/>
    <n v="124"/>
    <n v="3"/>
    <m/>
    <n v="28"/>
    <n v="99"/>
    <n v="3.0303030303030304E-2"/>
    <n v="3.0303030303030304E-2"/>
    <n v="0"/>
  </r>
  <r>
    <x v="15"/>
    <s v="0832-01-000"/>
    <x v="45"/>
    <x v="1"/>
    <s v="15-16"/>
    <x v="2"/>
    <n v="147"/>
    <n v="3"/>
    <m/>
    <n v="26"/>
    <n v="124"/>
    <n v="2.4193548387096774E-2"/>
    <n v="2.4193548387096774E-2"/>
    <n v="0"/>
  </r>
  <r>
    <x v="15"/>
    <s v="0832-01-000"/>
    <x v="45"/>
    <x v="1"/>
    <s v="15-16"/>
    <x v="3"/>
    <n v="138"/>
    <m/>
    <m/>
    <n v="39"/>
    <n v="99"/>
    <n v="0"/>
    <n v="0"/>
    <n v="0"/>
  </r>
  <r>
    <x v="15"/>
    <s v="0832-01-000"/>
    <x v="45"/>
    <x v="1"/>
    <s v="15-16"/>
    <x v="4"/>
    <n v="2900"/>
    <n v="54"/>
    <n v="17"/>
    <n v="802"/>
    <n v="2169"/>
    <n v="3.273397879207008E-2"/>
    <n v="2.4896265560165973E-2"/>
    <n v="7.8377132319041032E-3"/>
  </r>
  <r>
    <x v="16"/>
    <s v="0832-01-000"/>
    <x v="45"/>
    <x v="1"/>
    <s v="16-17"/>
    <x v="0"/>
    <n v="5"/>
    <m/>
    <m/>
    <m/>
    <n v="5"/>
    <n v="0"/>
    <n v="0"/>
    <n v="0"/>
  </r>
  <r>
    <x v="16"/>
    <s v="0832-01-000"/>
    <x v="45"/>
    <x v="1"/>
    <s v="16-17"/>
    <x v="1"/>
    <n v="129"/>
    <n v="3"/>
    <m/>
    <n v="29"/>
    <n v="103"/>
    <n v="2.9126213592233011E-2"/>
    <n v="2.9126213592233011E-2"/>
    <n v="0"/>
  </r>
  <r>
    <x v="16"/>
    <s v="0832-01-000"/>
    <x v="45"/>
    <x v="1"/>
    <s v="16-17"/>
    <x v="2"/>
    <n v="148"/>
    <m/>
    <m/>
    <n v="23"/>
    <n v="125"/>
    <n v="0"/>
    <n v="0"/>
    <n v="0"/>
  </r>
  <r>
    <x v="16"/>
    <s v="0832-01-000"/>
    <x v="45"/>
    <x v="1"/>
    <s v="16-17"/>
    <x v="3"/>
    <n v="139"/>
    <n v="3"/>
    <m/>
    <n v="44"/>
    <n v="98"/>
    <n v="3.0612244897959183E-2"/>
    <n v="3.0612244897959183E-2"/>
    <n v="0"/>
  </r>
  <r>
    <x v="16"/>
    <s v="0832-01-000"/>
    <x v="45"/>
    <x v="1"/>
    <s v="16-17"/>
    <x v="4"/>
    <n v="2831"/>
    <n v="46"/>
    <n v="24"/>
    <n v="722"/>
    <n v="2179"/>
    <n v="3.2124827902707667E-2"/>
    <n v="2.1110601193207894E-2"/>
    <n v="1.101422670949977E-2"/>
  </r>
  <r>
    <x v="17"/>
    <s v="0832-01-000"/>
    <x v="45"/>
    <x v="1"/>
    <s v="99-00"/>
    <x v="0"/>
    <n v="3"/>
    <m/>
    <m/>
    <m/>
    <n v="3"/>
    <n v="0"/>
    <n v="0"/>
    <n v="0"/>
  </r>
  <r>
    <x v="17"/>
    <s v="0832-01-000"/>
    <x v="45"/>
    <x v="1"/>
    <s v="99-00"/>
    <x v="1"/>
    <n v="49"/>
    <n v="3"/>
    <m/>
    <m/>
    <n v="52"/>
    <n v="5.7692307692307696E-2"/>
    <n v="5.7692307692307696E-2"/>
    <n v="0"/>
  </r>
  <r>
    <x v="17"/>
    <s v="0832-01-000"/>
    <x v="45"/>
    <x v="1"/>
    <s v="99-00"/>
    <x v="2"/>
    <n v="26"/>
    <m/>
    <m/>
    <m/>
    <n v="26"/>
    <n v="0"/>
    <n v="0"/>
    <n v="0"/>
  </r>
  <r>
    <x v="17"/>
    <s v="0832-01-000"/>
    <x v="45"/>
    <x v="1"/>
    <s v="99-00"/>
    <x v="3"/>
    <n v="42"/>
    <m/>
    <m/>
    <m/>
    <n v="42"/>
    <n v="0"/>
    <n v="0"/>
    <n v="0"/>
  </r>
  <r>
    <x v="17"/>
    <s v="0832-01-000"/>
    <x v="45"/>
    <x v="1"/>
    <s v="99-00"/>
    <x v="4"/>
    <n v="2941"/>
    <n v="22"/>
    <m/>
    <n v="11"/>
    <n v="2952"/>
    <n v="7.4525745257452572E-3"/>
    <n v="7.4525745257452572E-3"/>
    <n v="0"/>
  </r>
  <r>
    <x v="0"/>
    <s v="0833-01-000"/>
    <x v="46"/>
    <x v="1"/>
    <s v="00-01"/>
    <x v="0"/>
    <n v="78"/>
    <m/>
    <m/>
    <m/>
    <n v="78"/>
    <n v="0"/>
    <n v="0"/>
    <n v="0"/>
  </r>
  <r>
    <x v="0"/>
    <s v="0833-01-000"/>
    <x v="46"/>
    <x v="1"/>
    <s v="00-01"/>
    <x v="1"/>
    <n v="532"/>
    <n v="25"/>
    <n v="10"/>
    <m/>
    <n v="567"/>
    <n v="6.1728395061728392E-2"/>
    <n v="4.4091710758377423E-2"/>
    <n v="1.7636684303350969E-2"/>
  </r>
  <r>
    <x v="0"/>
    <s v="0833-01-000"/>
    <x v="46"/>
    <x v="1"/>
    <s v="00-01"/>
    <x v="2"/>
    <n v="577"/>
    <n v="12"/>
    <n v="3"/>
    <m/>
    <n v="592"/>
    <n v="2.5337837837837839E-2"/>
    <n v="2.0270270270270271E-2"/>
    <n v="5.0675675675675678E-3"/>
  </r>
  <r>
    <x v="0"/>
    <s v="0833-01-000"/>
    <x v="46"/>
    <x v="1"/>
    <s v="00-01"/>
    <x v="3"/>
    <n v="357"/>
    <n v="6"/>
    <m/>
    <m/>
    <n v="363"/>
    <n v="1.6528925619834711E-2"/>
    <n v="1.6528925619834711E-2"/>
    <n v="0"/>
  </r>
  <r>
    <x v="0"/>
    <s v="0833-01-000"/>
    <x v="46"/>
    <x v="1"/>
    <s v="00-01"/>
    <x v="4"/>
    <n v="13409"/>
    <n v="39"/>
    <n v="163"/>
    <n v="22"/>
    <n v="13589"/>
    <n v="1.4864964309367871E-2"/>
    <n v="2.8699683567591436E-3"/>
    <n v="1.1994995952608728E-2"/>
  </r>
  <r>
    <x v="1"/>
    <s v="0833-01-000"/>
    <x v="46"/>
    <x v="1"/>
    <s v="01-02"/>
    <x v="0"/>
    <n v="90"/>
    <m/>
    <m/>
    <m/>
    <n v="90"/>
    <n v="0"/>
    <n v="0"/>
    <n v="0"/>
  </r>
  <r>
    <x v="1"/>
    <s v="0833-01-000"/>
    <x v="46"/>
    <x v="1"/>
    <s v="01-02"/>
    <x v="1"/>
    <n v="632"/>
    <n v="31"/>
    <n v="12"/>
    <m/>
    <n v="675"/>
    <n v="6.3703703703703707E-2"/>
    <n v="4.5925925925925926E-2"/>
    <n v="1.7777777777777778E-2"/>
  </r>
  <r>
    <x v="1"/>
    <s v="0833-01-000"/>
    <x v="46"/>
    <x v="1"/>
    <s v="01-02"/>
    <x v="2"/>
    <n v="625"/>
    <n v="21"/>
    <n v="3"/>
    <n v="3"/>
    <n v="646"/>
    <n v="3.7151702786377708E-2"/>
    <n v="3.2507739938080496E-2"/>
    <n v="4.6439628482972135E-3"/>
  </r>
  <r>
    <x v="1"/>
    <s v="0833-01-000"/>
    <x v="46"/>
    <x v="1"/>
    <s v="01-02"/>
    <x v="3"/>
    <n v="402"/>
    <n v="8"/>
    <n v="6"/>
    <m/>
    <n v="416"/>
    <n v="3.3653846153846152E-2"/>
    <n v="1.9230769230769232E-2"/>
    <n v="1.4423076923076924E-2"/>
  </r>
  <r>
    <x v="1"/>
    <s v="0833-01-000"/>
    <x v="46"/>
    <x v="1"/>
    <s v="01-02"/>
    <x v="4"/>
    <n v="13390"/>
    <n v="44"/>
    <n v="206"/>
    <n v="29"/>
    <n v="13611"/>
    <n v="1.8367496877525532E-2"/>
    <n v="3.2326794504444934E-3"/>
    <n v="1.5134817427081037E-2"/>
  </r>
  <r>
    <x v="2"/>
    <s v="0833-01-000"/>
    <x v="46"/>
    <x v="1"/>
    <s v="02-03"/>
    <x v="0"/>
    <n v="87"/>
    <m/>
    <m/>
    <m/>
    <n v="87"/>
    <n v="0"/>
    <n v="0"/>
    <n v="0"/>
  </r>
  <r>
    <x v="2"/>
    <s v="0833-01-000"/>
    <x v="46"/>
    <x v="1"/>
    <s v="02-03"/>
    <x v="1"/>
    <n v="765"/>
    <n v="16"/>
    <n v="7"/>
    <m/>
    <n v="788"/>
    <n v="2.9187817258883249E-2"/>
    <n v="2.030456852791878E-2"/>
    <n v="8.8832487309644676E-3"/>
  </r>
  <r>
    <x v="2"/>
    <s v="0833-01-000"/>
    <x v="46"/>
    <x v="1"/>
    <s v="02-03"/>
    <x v="2"/>
    <n v="717"/>
    <n v="24"/>
    <n v="6"/>
    <m/>
    <n v="747"/>
    <n v="4.0160642570281124E-2"/>
    <n v="3.2128514056224897E-2"/>
    <n v="8.0321285140562242E-3"/>
  </r>
  <r>
    <x v="2"/>
    <s v="0833-01-000"/>
    <x v="46"/>
    <x v="1"/>
    <s v="02-03"/>
    <x v="3"/>
    <n v="441"/>
    <n v="8"/>
    <n v="3"/>
    <m/>
    <n v="452"/>
    <n v="2.4336283185840708E-2"/>
    <n v="1.7699115044247787E-2"/>
    <n v="6.6371681415929203E-3"/>
  </r>
  <r>
    <x v="2"/>
    <s v="0833-01-000"/>
    <x v="46"/>
    <x v="1"/>
    <s v="02-03"/>
    <x v="4"/>
    <n v="13390"/>
    <n v="54"/>
    <n v="208"/>
    <n v="29"/>
    <n v="13623"/>
    <n v="1.9232180870586507E-2"/>
    <n v="3.9638846069147762E-3"/>
    <n v="1.5268296263671731E-2"/>
  </r>
  <r>
    <x v="3"/>
    <s v="0833-01-000"/>
    <x v="46"/>
    <x v="1"/>
    <s v="03-04"/>
    <x v="0"/>
    <n v="87"/>
    <m/>
    <m/>
    <m/>
    <n v="87"/>
    <n v="0"/>
    <n v="0"/>
    <n v="0"/>
  </r>
  <r>
    <x v="3"/>
    <s v="0833-01-000"/>
    <x v="46"/>
    <x v="1"/>
    <s v="03-04"/>
    <x v="1"/>
    <n v="971"/>
    <n v="14"/>
    <n v="7"/>
    <m/>
    <n v="992"/>
    <n v="2.1169354838709676E-2"/>
    <n v="1.4112903225806451E-2"/>
    <n v="7.0564516129032256E-3"/>
  </r>
  <r>
    <x v="3"/>
    <s v="0833-01-000"/>
    <x v="46"/>
    <x v="1"/>
    <s v="03-04"/>
    <x v="2"/>
    <n v="803"/>
    <n v="13"/>
    <n v="8"/>
    <m/>
    <n v="824"/>
    <n v="2.5485436893203883E-2"/>
    <n v="1.5776699029126214E-2"/>
    <n v="9.7087378640776691E-3"/>
  </r>
  <r>
    <x v="3"/>
    <s v="0833-01-000"/>
    <x v="46"/>
    <x v="1"/>
    <s v="03-04"/>
    <x v="3"/>
    <n v="526"/>
    <n v="9"/>
    <m/>
    <m/>
    <n v="535"/>
    <n v="1.6822429906542057E-2"/>
    <n v="1.6822429906542057E-2"/>
    <n v="0"/>
  </r>
  <r>
    <x v="3"/>
    <s v="0833-01-000"/>
    <x v="46"/>
    <x v="1"/>
    <s v="03-04"/>
    <x v="4"/>
    <n v="13242"/>
    <n v="42"/>
    <n v="221"/>
    <n v="15"/>
    <n v="13490"/>
    <n v="1.9495922905856191E-2"/>
    <n v="3.1134173461823574E-3"/>
    <n v="1.6382505559673834E-2"/>
  </r>
  <r>
    <x v="4"/>
    <s v="0833-01-000"/>
    <x v="46"/>
    <x v="1"/>
    <s v="04-05"/>
    <x v="0"/>
    <n v="89"/>
    <m/>
    <m/>
    <m/>
    <n v="89"/>
    <n v="0"/>
    <n v="0"/>
    <n v="0"/>
  </r>
  <r>
    <x v="4"/>
    <s v="0833-01-000"/>
    <x v="46"/>
    <x v="1"/>
    <s v="04-05"/>
    <x v="1"/>
    <n v="1091"/>
    <n v="19"/>
    <n v="10"/>
    <m/>
    <n v="1120"/>
    <n v="2.5892857142857145E-2"/>
    <n v="1.6964285714285713E-2"/>
    <n v="8.9285714285714281E-3"/>
  </r>
  <r>
    <x v="4"/>
    <s v="0833-01-000"/>
    <x v="46"/>
    <x v="1"/>
    <s v="04-05"/>
    <x v="2"/>
    <n v="892"/>
    <n v="14"/>
    <n v="12"/>
    <m/>
    <n v="918"/>
    <n v="2.8322440087145968E-2"/>
    <n v="1.5250544662309368E-2"/>
    <n v="1.3071895424836602E-2"/>
  </r>
  <r>
    <x v="4"/>
    <s v="0833-01-000"/>
    <x v="46"/>
    <x v="1"/>
    <s v="04-05"/>
    <x v="3"/>
    <n v="598"/>
    <n v="8"/>
    <m/>
    <m/>
    <n v="606"/>
    <n v="1.3201320132013201E-2"/>
    <n v="1.3201320132013201E-2"/>
    <n v="0"/>
  </r>
  <r>
    <x v="4"/>
    <s v="0833-01-000"/>
    <x v="46"/>
    <x v="1"/>
    <s v="04-05"/>
    <x v="4"/>
    <n v="13235"/>
    <n v="74"/>
    <n v="248"/>
    <n v="26"/>
    <n v="13531"/>
    <n v="2.379720641489912E-2"/>
    <n v="5.4689232133619094E-3"/>
    <n v="1.8328283201537211E-2"/>
  </r>
  <r>
    <x v="5"/>
    <s v="0833-01-000"/>
    <x v="46"/>
    <x v="1"/>
    <s v="05-06"/>
    <x v="0"/>
    <n v="99"/>
    <m/>
    <m/>
    <m/>
    <n v="99"/>
    <n v="0"/>
    <n v="0"/>
    <n v="0"/>
  </r>
  <r>
    <x v="5"/>
    <s v="0833-01-000"/>
    <x v="46"/>
    <x v="1"/>
    <s v="05-06"/>
    <x v="1"/>
    <n v="1261"/>
    <n v="3"/>
    <n v="9"/>
    <m/>
    <n v="1273"/>
    <n v="9.4265514532600164E-3"/>
    <n v="2.3566378633150041E-3"/>
    <n v="7.0699135899450118E-3"/>
  </r>
  <r>
    <x v="5"/>
    <s v="0833-01-000"/>
    <x v="46"/>
    <x v="1"/>
    <s v="05-06"/>
    <x v="2"/>
    <n v="963"/>
    <n v="7"/>
    <n v="24"/>
    <m/>
    <n v="994"/>
    <n v="3.1187122736418511E-2"/>
    <n v="7.0422535211267607E-3"/>
    <n v="2.4144869215291749E-2"/>
  </r>
  <r>
    <x v="5"/>
    <s v="0833-01-000"/>
    <x v="46"/>
    <x v="1"/>
    <s v="05-06"/>
    <x v="3"/>
    <n v="733"/>
    <m/>
    <m/>
    <m/>
    <n v="733"/>
    <n v="0"/>
    <n v="0"/>
    <n v="0"/>
  </r>
  <r>
    <x v="5"/>
    <s v="0833-01-000"/>
    <x v="46"/>
    <x v="1"/>
    <s v="05-06"/>
    <x v="4"/>
    <n v="13183"/>
    <n v="38"/>
    <n v="262"/>
    <n v="15"/>
    <n v="13468"/>
    <n v="2.2275022275022274E-2"/>
    <n v="2.8215028215028215E-3"/>
    <n v="1.9453519453519454E-2"/>
  </r>
  <r>
    <x v="6"/>
    <s v="0833-01-000"/>
    <x v="46"/>
    <x v="1"/>
    <s v="06-07"/>
    <x v="0"/>
    <n v="110"/>
    <m/>
    <m/>
    <m/>
    <n v="110"/>
    <n v="0"/>
    <n v="0"/>
    <n v="0"/>
  </r>
  <r>
    <x v="6"/>
    <s v="0833-01-000"/>
    <x v="46"/>
    <x v="1"/>
    <s v="06-07"/>
    <x v="1"/>
    <n v="1412"/>
    <n v="13"/>
    <n v="22"/>
    <m/>
    <n v="1447"/>
    <n v="2.4187975120939877E-2"/>
    <n v="8.9841050449205248E-3"/>
    <n v="1.520387007601935E-2"/>
  </r>
  <r>
    <x v="6"/>
    <s v="0833-01-000"/>
    <x v="46"/>
    <x v="1"/>
    <s v="06-07"/>
    <x v="2"/>
    <n v="1095"/>
    <n v="16"/>
    <n v="26"/>
    <m/>
    <n v="1137"/>
    <n v="3.6939313984168866E-2"/>
    <n v="1.4072119613016711E-2"/>
    <n v="2.2867194371152155E-2"/>
  </r>
  <r>
    <x v="6"/>
    <s v="0833-01-000"/>
    <x v="46"/>
    <x v="1"/>
    <s v="06-07"/>
    <x v="3"/>
    <n v="781"/>
    <n v="9"/>
    <n v="3"/>
    <m/>
    <n v="793"/>
    <n v="1.5132408575031526E-2"/>
    <n v="1.1349306431273645E-2"/>
    <n v="3.7831021437578815E-3"/>
  </r>
  <r>
    <x v="6"/>
    <s v="0833-01-000"/>
    <x v="46"/>
    <x v="1"/>
    <s v="06-07"/>
    <x v="4"/>
    <n v="13053"/>
    <n v="66"/>
    <n v="283"/>
    <n v="3"/>
    <n v="13399"/>
    <n v="2.6046719904470484E-2"/>
    <n v="4.9257407269199197E-3"/>
    <n v="2.1120979177550563E-2"/>
  </r>
  <r>
    <x v="7"/>
    <s v="0833-01-000"/>
    <x v="46"/>
    <x v="1"/>
    <s v="07-08"/>
    <x v="0"/>
    <n v="100"/>
    <m/>
    <m/>
    <m/>
    <n v="100"/>
    <n v="0"/>
    <n v="0"/>
    <n v="0"/>
  </r>
  <r>
    <x v="7"/>
    <s v="0833-01-000"/>
    <x v="46"/>
    <x v="1"/>
    <s v="07-08"/>
    <x v="1"/>
    <n v="1487"/>
    <n v="18"/>
    <n v="50"/>
    <m/>
    <n v="1555"/>
    <n v="4.3729903536977491E-2"/>
    <n v="1.1575562700964629E-2"/>
    <n v="3.215434083601286E-2"/>
  </r>
  <r>
    <x v="7"/>
    <s v="0833-01-000"/>
    <x v="46"/>
    <x v="1"/>
    <s v="07-08"/>
    <x v="2"/>
    <n v="1191"/>
    <n v="25"/>
    <n v="24"/>
    <m/>
    <n v="1240"/>
    <n v="3.9516129032258061E-2"/>
    <n v="2.0161290322580645E-2"/>
    <n v="1.935483870967742E-2"/>
  </r>
  <r>
    <x v="7"/>
    <s v="0833-01-000"/>
    <x v="46"/>
    <x v="1"/>
    <s v="07-08"/>
    <x v="3"/>
    <n v="843"/>
    <n v="13"/>
    <n v="5"/>
    <m/>
    <n v="861"/>
    <n v="2.0905923344947737E-2"/>
    <n v="1.5098722415795587E-2"/>
    <n v="5.8072009291521487E-3"/>
  </r>
  <r>
    <x v="7"/>
    <s v="0833-01-000"/>
    <x v="46"/>
    <x v="1"/>
    <s v="07-08"/>
    <x v="4"/>
    <n v="13033"/>
    <n v="91"/>
    <n v="277"/>
    <n v="3"/>
    <n v="13398"/>
    <n v="2.7466786087475742E-2"/>
    <n v="6.7920585161964468E-3"/>
    <n v="2.0674727571279295E-2"/>
  </r>
  <r>
    <x v="8"/>
    <s v="0833-01-000"/>
    <x v="46"/>
    <x v="1"/>
    <s v="08-09"/>
    <x v="0"/>
    <n v="100"/>
    <m/>
    <m/>
    <m/>
    <n v="100"/>
    <n v="0"/>
    <n v="0"/>
    <n v="0"/>
  </r>
  <r>
    <x v="8"/>
    <s v="0833-01-000"/>
    <x v="46"/>
    <x v="1"/>
    <s v="08-09"/>
    <x v="1"/>
    <n v="1549"/>
    <n v="18"/>
    <n v="67"/>
    <m/>
    <n v="1634"/>
    <n v="5.2019583843329255E-2"/>
    <n v="1.1015911872705019E-2"/>
    <n v="4.1003671970624232E-2"/>
  </r>
  <r>
    <x v="8"/>
    <s v="0833-01-000"/>
    <x v="46"/>
    <x v="1"/>
    <s v="08-09"/>
    <x v="2"/>
    <n v="1226"/>
    <n v="20"/>
    <n v="42"/>
    <m/>
    <n v="1288"/>
    <n v="4.813664596273292E-2"/>
    <n v="1.5527950310559006E-2"/>
    <n v="3.2608695652173912E-2"/>
  </r>
  <r>
    <x v="8"/>
    <s v="0833-01-000"/>
    <x v="46"/>
    <x v="1"/>
    <s v="08-09"/>
    <x v="3"/>
    <n v="837"/>
    <n v="12"/>
    <n v="6"/>
    <m/>
    <n v="855"/>
    <n v="2.1052631578947368E-2"/>
    <n v="1.4035087719298246E-2"/>
    <n v="7.0175438596491229E-3"/>
  </r>
  <r>
    <x v="8"/>
    <s v="0833-01-000"/>
    <x v="46"/>
    <x v="1"/>
    <s v="08-09"/>
    <x v="4"/>
    <n v="12892"/>
    <n v="109"/>
    <n v="360"/>
    <m/>
    <n v="13361"/>
    <n v="3.510216301175062E-2"/>
    <n v="8.1580720005987577E-3"/>
    <n v="2.6944091011151861E-2"/>
  </r>
  <r>
    <x v="9"/>
    <s v="0833-01-000"/>
    <x v="46"/>
    <x v="1"/>
    <s v="09-10"/>
    <x v="0"/>
    <n v="100"/>
    <m/>
    <m/>
    <m/>
    <n v="100"/>
    <n v="0"/>
    <n v="0"/>
    <n v="0"/>
  </r>
  <r>
    <x v="9"/>
    <s v="0833-01-000"/>
    <x v="46"/>
    <x v="1"/>
    <s v="09-10"/>
    <x v="1"/>
    <n v="1580"/>
    <n v="39"/>
    <n v="86"/>
    <n v="15"/>
    <n v="1690"/>
    <n v="7.3964497041420121E-2"/>
    <n v="2.3076923076923078E-2"/>
    <n v="5.0887573964497043E-2"/>
  </r>
  <r>
    <x v="9"/>
    <s v="0833-01-000"/>
    <x v="46"/>
    <x v="1"/>
    <s v="09-10"/>
    <x v="2"/>
    <n v="1291"/>
    <n v="44"/>
    <n v="45"/>
    <n v="32"/>
    <n v="1348"/>
    <n v="6.6023738872403565E-2"/>
    <n v="3.2640949554896145E-2"/>
    <n v="3.3382789317507419E-2"/>
  </r>
  <r>
    <x v="9"/>
    <s v="0833-01-000"/>
    <x v="46"/>
    <x v="1"/>
    <s v="09-10"/>
    <x v="3"/>
    <n v="872"/>
    <n v="25"/>
    <n v="15"/>
    <n v="13"/>
    <n v="899"/>
    <n v="4.449388209121246E-2"/>
    <n v="2.7808676307007785E-2"/>
    <n v="1.6685205784204672E-2"/>
  </r>
  <r>
    <x v="9"/>
    <s v="0833-01-000"/>
    <x v="46"/>
    <x v="1"/>
    <s v="09-10"/>
    <x v="4"/>
    <n v="12869"/>
    <n v="168"/>
    <n v="338"/>
    <n v="75"/>
    <n v="13300"/>
    <n v="3.8045112781954889E-2"/>
    <n v="1.2631578947368421E-2"/>
    <n v="2.5413533834586464E-2"/>
  </r>
  <r>
    <x v="10"/>
    <s v="0833-01-000"/>
    <x v="46"/>
    <x v="1"/>
    <s v="10-11"/>
    <x v="0"/>
    <n v="86"/>
    <m/>
    <m/>
    <m/>
    <n v="86"/>
    <n v="0"/>
    <n v="0"/>
    <n v="0"/>
  </r>
  <r>
    <x v="10"/>
    <s v="0833-01-000"/>
    <x v="46"/>
    <x v="1"/>
    <s v="10-11"/>
    <x v="1"/>
    <n v="1609"/>
    <n v="62"/>
    <n v="100"/>
    <n v="47"/>
    <n v="1724"/>
    <n v="9.3967517401392114E-2"/>
    <n v="3.5962877030162411E-2"/>
    <n v="5.8004640371229696E-2"/>
  </r>
  <r>
    <x v="10"/>
    <s v="0833-01-000"/>
    <x v="46"/>
    <x v="1"/>
    <s v="10-11"/>
    <x v="2"/>
    <n v="1367"/>
    <n v="63"/>
    <n v="49"/>
    <n v="52"/>
    <n v="1427"/>
    <n v="7.8486334968465313E-2"/>
    <n v="4.4148563419761741E-2"/>
    <n v="3.4337771548703572E-2"/>
  </r>
  <r>
    <x v="10"/>
    <s v="0833-01-000"/>
    <x v="46"/>
    <x v="1"/>
    <s v="10-11"/>
    <x v="3"/>
    <n v="972"/>
    <n v="30"/>
    <n v="17"/>
    <n v="22"/>
    <n v="997"/>
    <n v="4.7141424272818457E-2"/>
    <n v="3.0090270812437311E-2"/>
    <n v="1.7051153460381142E-2"/>
  </r>
  <r>
    <x v="10"/>
    <s v="0833-01-000"/>
    <x v="46"/>
    <x v="1"/>
    <s v="10-11"/>
    <x v="4"/>
    <n v="12973"/>
    <n v="222"/>
    <n v="373"/>
    <n v="208"/>
    <n v="13360"/>
    <n v="4.4535928143712572E-2"/>
    <n v="1.6616766467065867E-2"/>
    <n v="2.7919161676646705E-2"/>
  </r>
  <r>
    <x v="11"/>
    <s v="0833-01-000"/>
    <x v="46"/>
    <x v="1"/>
    <s v="11-12"/>
    <x v="0"/>
    <n v="105"/>
    <m/>
    <n v="3"/>
    <n v="3"/>
    <n v="105"/>
    <n v="2.8571428571428571E-2"/>
    <n v="0"/>
    <n v="2.8571428571428571E-2"/>
  </r>
  <r>
    <x v="11"/>
    <s v="0833-01-000"/>
    <x v="46"/>
    <x v="1"/>
    <s v="11-12"/>
    <x v="1"/>
    <n v="1708"/>
    <n v="42"/>
    <n v="99"/>
    <n v="54"/>
    <n v="1795"/>
    <n v="7.8551532033426186E-2"/>
    <n v="2.3398328690807799E-2"/>
    <n v="5.5153203342618383E-2"/>
  </r>
  <r>
    <x v="11"/>
    <s v="0833-01-000"/>
    <x v="46"/>
    <x v="1"/>
    <s v="11-12"/>
    <x v="2"/>
    <n v="1478"/>
    <n v="54"/>
    <n v="31"/>
    <n v="79"/>
    <n v="1484"/>
    <n v="5.7277628032345013E-2"/>
    <n v="3.638814016172507E-2"/>
    <n v="2.0889487870619946E-2"/>
  </r>
  <r>
    <x v="11"/>
    <s v="0833-01-000"/>
    <x v="46"/>
    <x v="1"/>
    <s v="11-12"/>
    <x v="3"/>
    <n v="1023"/>
    <n v="29"/>
    <n v="24"/>
    <n v="33"/>
    <n v="1043"/>
    <n v="5.0814956855225309E-2"/>
    <n v="2.7804410354745925E-2"/>
    <n v="2.3010546500479387E-2"/>
  </r>
  <r>
    <x v="11"/>
    <s v="0833-01-000"/>
    <x v="46"/>
    <x v="1"/>
    <s v="11-12"/>
    <x v="4"/>
    <n v="13104"/>
    <n v="214"/>
    <n v="396"/>
    <n v="315"/>
    <n v="13399"/>
    <n v="4.5525785506381075E-2"/>
    <n v="1.5971341144861557E-2"/>
    <n v="2.9554444361519515E-2"/>
  </r>
  <r>
    <x v="12"/>
    <s v="0833-01-000"/>
    <x v="46"/>
    <x v="1"/>
    <s v="12-13"/>
    <x v="0"/>
    <n v="105"/>
    <m/>
    <m/>
    <n v="3"/>
    <n v="102"/>
    <n v="0"/>
    <n v="0"/>
    <n v="0"/>
  </r>
  <r>
    <x v="12"/>
    <s v="0833-01-000"/>
    <x v="46"/>
    <x v="1"/>
    <s v="12-13"/>
    <x v="1"/>
    <n v="1745"/>
    <n v="49"/>
    <n v="113"/>
    <n v="55"/>
    <n v="1852"/>
    <n v="8.7473002159827215E-2"/>
    <n v="2.6457883369330453E-2"/>
    <n v="6.1015118790496758E-2"/>
  </r>
  <r>
    <x v="12"/>
    <s v="0833-01-000"/>
    <x v="46"/>
    <x v="1"/>
    <s v="12-13"/>
    <x v="2"/>
    <n v="1550"/>
    <n v="68"/>
    <n v="30"/>
    <n v="58"/>
    <n v="1590"/>
    <n v="6.1635220125786164E-2"/>
    <n v="4.2767295597484274E-2"/>
    <n v="1.8867924528301886E-2"/>
  </r>
  <r>
    <x v="12"/>
    <s v="0833-01-000"/>
    <x v="46"/>
    <x v="1"/>
    <s v="12-13"/>
    <x v="3"/>
    <n v="1139"/>
    <n v="30"/>
    <n v="21"/>
    <n v="34"/>
    <n v="1156"/>
    <n v="4.4117647058823532E-2"/>
    <n v="2.5951557093425604E-2"/>
    <n v="1.8166089965397925E-2"/>
  </r>
  <r>
    <x v="12"/>
    <s v="0833-01-000"/>
    <x v="46"/>
    <x v="1"/>
    <s v="12-13"/>
    <x v="4"/>
    <n v="13104"/>
    <n v="222"/>
    <n v="410"/>
    <n v="353"/>
    <n v="13383"/>
    <n v="4.7224090263767469E-2"/>
    <n v="1.658820892176642E-2"/>
    <n v="3.0635881342001046E-2"/>
  </r>
  <r>
    <x v="13"/>
    <s v="0833-01-000"/>
    <x v="46"/>
    <x v="1"/>
    <s v="13-14"/>
    <x v="0"/>
    <n v="102"/>
    <m/>
    <m/>
    <n v="3"/>
    <n v="99"/>
    <n v="0"/>
    <n v="0"/>
    <n v="0"/>
  </r>
  <r>
    <x v="13"/>
    <s v="0833-01-000"/>
    <x v="46"/>
    <x v="1"/>
    <s v="13-14"/>
    <x v="1"/>
    <n v="1909"/>
    <n v="56"/>
    <n v="123"/>
    <n v="75"/>
    <n v="2013"/>
    <n v="8.8922006954793839E-2"/>
    <n v="2.7819175360158967E-2"/>
    <n v="6.1102831594634872E-2"/>
  </r>
  <r>
    <x v="13"/>
    <s v="0833-01-000"/>
    <x v="46"/>
    <x v="1"/>
    <s v="13-14"/>
    <x v="2"/>
    <n v="1636"/>
    <n v="51"/>
    <n v="30"/>
    <n v="71"/>
    <n v="1646"/>
    <n v="4.9210206561360874E-2"/>
    <n v="3.0984204131227218E-2"/>
    <n v="1.8226002430133656E-2"/>
  </r>
  <r>
    <x v="13"/>
    <s v="0833-01-000"/>
    <x v="46"/>
    <x v="1"/>
    <s v="13-14"/>
    <x v="3"/>
    <n v="1228"/>
    <n v="33"/>
    <n v="37"/>
    <n v="32"/>
    <n v="1266"/>
    <n v="5.5292259083728278E-2"/>
    <n v="2.6066350710900472E-2"/>
    <n v="2.9225908372827805E-2"/>
  </r>
  <r>
    <x v="13"/>
    <s v="0833-01-000"/>
    <x v="46"/>
    <x v="1"/>
    <s v="13-14"/>
    <x v="4"/>
    <n v="12862"/>
    <n v="223"/>
    <n v="452"/>
    <n v="362"/>
    <n v="13175"/>
    <n v="5.1233396584440226E-2"/>
    <n v="1.6925996204933586E-2"/>
    <n v="3.4307400379506643E-2"/>
  </r>
  <r>
    <x v="14"/>
    <s v="0833-01-000"/>
    <x v="46"/>
    <x v="1"/>
    <s v="14-15"/>
    <x v="0"/>
    <n v="120"/>
    <n v="4"/>
    <m/>
    <m/>
    <n v="124"/>
    <n v="3.2258064516129031E-2"/>
    <n v="3.2258064516129031E-2"/>
    <n v="0"/>
  </r>
  <r>
    <x v="14"/>
    <s v="0833-01-000"/>
    <x v="46"/>
    <x v="1"/>
    <s v="14-15"/>
    <x v="1"/>
    <n v="1946"/>
    <n v="58"/>
    <n v="162"/>
    <n v="62"/>
    <n v="2104"/>
    <n v="0.10456273764258556"/>
    <n v="2.7566539923954372E-2"/>
    <n v="7.6996197718631185E-2"/>
  </r>
  <r>
    <x v="14"/>
    <s v="0833-01-000"/>
    <x v="46"/>
    <x v="1"/>
    <s v="14-15"/>
    <x v="2"/>
    <n v="1675"/>
    <n v="50"/>
    <n v="59"/>
    <n v="79"/>
    <n v="1705"/>
    <n v="6.392961876832845E-2"/>
    <n v="2.932551319648094E-2"/>
    <n v="3.460410557184751E-2"/>
  </r>
  <r>
    <x v="14"/>
    <s v="0833-01-000"/>
    <x v="46"/>
    <x v="1"/>
    <s v="14-15"/>
    <x v="3"/>
    <n v="1265"/>
    <n v="41"/>
    <n v="51"/>
    <n v="37"/>
    <n v="1320"/>
    <n v="6.9696969696969702E-2"/>
    <n v="3.1060606060606059E-2"/>
    <n v="3.8636363636363635E-2"/>
  </r>
  <r>
    <x v="14"/>
    <s v="0833-01-000"/>
    <x v="46"/>
    <x v="1"/>
    <s v="14-15"/>
    <x v="4"/>
    <n v="12802"/>
    <n v="240"/>
    <n v="511"/>
    <n v="348"/>
    <n v="13205"/>
    <n v="5.6872396819386599E-2"/>
    <n v="1.817493373722075E-2"/>
    <n v="3.8697463082165845E-2"/>
  </r>
  <r>
    <x v="15"/>
    <s v="0833-01-000"/>
    <x v="46"/>
    <x v="1"/>
    <s v="15-16"/>
    <x v="0"/>
    <n v="129"/>
    <m/>
    <m/>
    <m/>
    <n v="129"/>
    <n v="0"/>
    <n v="0"/>
    <n v="0"/>
  </r>
  <r>
    <x v="15"/>
    <s v="0833-01-000"/>
    <x v="46"/>
    <x v="1"/>
    <s v="15-16"/>
    <x v="1"/>
    <n v="1991"/>
    <n v="74"/>
    <n v="203"/>
    <n v="68"/>
    <n v="2200"/>
    <n v="0.12590909090909091"/>
    <n v="3.3636363636363638E-2"/>
    <n v="9.227272727272727E-2"/>
  </r>
  <r>
    <x v="15"/>
    <s v="0833-01-000"/>
    <x v="46"/>
    <x v="1"/>
    <s v="15-16"/>
    <x v="2"/>
    <n v="1764"/>
    <n v="53"/>
    <n v="68"/>
    <n v="77"/>
    <n v="1808"/>
    <n v="6.6924778761061954E-2"/>
    <n v="2.9314159292035399E-2"/>
    <n v="3.7610619469026552E-2"/>
  </r>
  <r>
    <x v="15"/>
    <s v="0833-01-000"/>
    <x v="46"/>
    <x v="1"/>
    <s v="15-16"/>
    <x v="3"/>
    <n v="1304"/>
    <n v="38"/>
    <n v="57"/>
    <n v="36"/>
    <n v="1363"/>
    <n v="6.9699192956713132E-2"/>
    <n v="2.7879677182685254E-2"/>
    <n v="4.1819515774027878E-2"/>
  </r>
  <r>
    <x v="15"/>
    <s v="0833-01-000"/>
    <x v="46"/>
    <x v="1"/>
    <s v="15-16"/>
    <x v="4"/>
    <n v="12699"/>
    <n v="252"/>
    <n v="561"/>
    <n v="347"/>
    <n v="13165"/>
    <n v="6.1754652487656665E-2"/>
    <n v="1.9141663501709077E-2"/>
    <n v="4.2612988985947585E-2"/>
  </r>
  <r>
    <x v="16"/>
    <s v="0833-01-000"/>
    <x v="46"/>
    <x v="1"/>
    <s v="16-17"/>
    <x v="0"/>
    <n v="146"/>
    <m/>
    <n v="3"/>
    <m/>
    <n v="149"/>
    <n v="2.0134228187919462E-2"/>
    <n v="0"/>
    <n v="2.0134228187919462E-2"/>
  </r>
  <r>
    <x v="16"/>
    <s v="0833-01-000"/>
    <x v="46"/>
    <x v="1"/>
    <s v="16-17"/>
    <x v="1"/>
    <n v="2206"/>
    <n v="53"/>
    <n v="208"/>
    <n v="76"/>
    <n v="2391"/>
    <n v="0.10915934755332497"/>
    <n v="2.2166457549142617E-2"/>
    <n v="8.6992890004182352E-2"/>
  </r>
  <r>
    <x v="16"/>
    <s v="0833-01-000"/>
    <x v="46"/>
    <x v="1"/>
    <s v="16-17"/>
    <x v="2"/>
    <n v="1848"/>
    <n v="43"/>
    <n v="82"/>
    <n v="83"/>
    <n v="1890"/>
    <n v="6.6137566137566134E-2"/>
    <n v="2.2751322751322751E-2"/>
    <n v="4.3386243386243389E-2"/>
  </r>
  <r>
    <x v="16"/>
    <s v="0833-01-000"/>
    <x v="46"/>
    <x v="1"/>
    <s v="16-17"/>
    <x v="3"/>
    <n v="1369"/>
    <n v="45"/>
    <n v="68"/>
    <n v="33"/>
    <n v="1449"/>
    <n v="7.7984817115251903E-2"/>
    <n v="3.1055900621118012E-2"/>
    <n v="4.6928916494133888E-2"/>
  </r>
  <r>
    <x v="16"/>
    <s v="0833-01-000"/>
    <x v="46"/>
    <x v="1"/>
    <s v="16-17"/>
    <x v="4"/>
    <n v="13054"/>
    <n v="233"/>
    <n v="530"/>
    <n v="375"/>
    <n v="13442"/>
    <n v="5.676238654962059E-2"/>
    <n v="1.7333730099687545E-2"/>
    <n v="3.9428656449933049E-2"/>
  </r>
  <r>
    <x v="17"/>
    <s v="0833-01-000"/>
    <x v="46"/>
    <x v="1"/>
    <s v="99-00"/>
    <x v="0"/>
    <n v="81"/>
    <m/>
    <m/>
    <m/>
    <n v="81"/>
    <n v="0"/>
    <n v="0"/>
    <n v="0"/>
  </r>
  <r>
    <x v="17"/>
    <s v="0833-01-000"/>
    <x v="46"/>
    <x v="1"/>
    <s v="99-00"/>
    <x v="1"/>
    <n v="456"/>
    <n v="38"/>
    <m/>
    <m/>
    <n v="494"/>
    <n v="7.6923076923076927E-2"/>
    <n v="7.6923076923076927E-2"/>
    <n v="0"/>
  </r>
  <r>
    <x v="17"/>
    <s v="0833-01-000"/>
    <x v="46"/>
    <x v="1"/>
    <s v="99-00"/>
    <x v="2"/>
    <n v="468"/>
    <n v="11"/>
    <m/>
    <m/>
    <n v="479"/>
    <n v="2.2964509394572025E-2"/>
    <n v="2.2964509394572025E-2"/>
    <n v="0"/>
  </r>
  <r>
    <x v="17"/>
    <s v="0833-01-000"/>
    <x v="46"/>
    <x v="1"/>
    <s v="99-00"/>
    <x v="3"/>
    <n v="316"/>
    <n v="4"/>
    <m/>
    <m/>
    <n v="320"/>
    <n v="1.2500000000000001E-2"/>
    <n v="1.2500000000000001E-2"/>
    <n v="0"/>
  </r>
  <r>
    <x v="17"/>
    <s v="0833-01-000"/>
    <x v="46"/>
    <x v="1"/>
    <s v="99-00"/>
    <x v="4"/>
    <n v="13445"/>
    <n v="57"/>
    <n v="150"/>
    <n v="23"/>
    <n v="13629"/>
    <n v="1.5188201628879594E-2"/>
    <n v="4.1822584195465549E-3"/>
    <n v="1.1005943209333039E-2"/>
  </r>
  <r>
    <x v="0"/>
    <s v="0834-01-000"/>
    <x v="47"/>
    <x v="1"/>
    <s v="00-01"/>
    <x v="0"/>
    <n v="17"/>
    <m/>
    <m/>
    <m/>
    <n v="17"/>
    <n v="0"/>
    <n v="0"/>
    <n v="0"/>
  </r>
  <r>
    <x v="0"/>
    <s v="0834-01-000"/>
    <x v="47"/>
    <x v="1"/>
    <s v="00-01"/>
    <x v="1"/>
    <n v="167"/>
    <n v="5"/>
    <m/>
    <m/>
    <n v="172"/>
    <n v="2.9069767441860465E-2"/>
    <n v="2.9069767441860465E-2"/>
    <n v="0"/>
  </r>
  <r>
    <x v="0"/>
    <s v="0834-01-000"/>
    <x v="47"/>
    <x v="1"/>
    <s v="00-01"/>
    <x v="2"/>
    <n v="62"/>
    <m/>
    <m/>
    <m/>
    <n v="62"/>
    <n v="0"/>
    <n v="0"/>
    <n v="0"/>
  </r>
  <r>
    <x v="0"/>
    <s v="0834-01-000"/>
    <x v="47"/>
    <x v="1"/>
    <s v="00-01"/>
    <x v="3"/>
    <n v="82"/>
    <m/>
    <m/>
    <m/>
    <n v="82"/>
    <n v="0"/>
    <n v="0"/>
    <n v="0"/>
  </r>
  <r>
    <x v="0"/>
    <s v="0834-01-000"/>
    <x v="47"/>
    <x v="1"/>
    <s v="00-01"/>
    <x v="4"/>
    <n v="8698"/>
    <n v="18"/>
    <n v="104"/>
    <n v="3"/>
    <n v="8817"/>
    <n v="1.3836905977089713E-2"/>
    <n v="2.041510717931269E-3"/>
    <n v="1.1795395259158443E-2"/>
  </r>
  <r>
    <x v="1"/>
    <s v="0834-01-000"/>
    <x v="47"/>
    <x v="1"/>
    <s v="01-02"/>
    <x v="0"/>
    <n v="20"/>
    <m/>
    <m/>
    <m/>
    <n v="20"/>
    <n v="0"/>
    <n v="0"/>
    <n v="0"/>
  </r>
  <r>
    <x v="1"/>
    <s v="0834-01-000"/>
    <x v="47"/>
    <x v="1"/>
    <s v="01-02"/>
    <x v="1"/>
    <n v="184"/>
    <n v="9"/>
    <m/>
    <m/>
    <n v="193"/>
    <n v="4.6632124352331605E-2"/>
    <n v="4.6632124352331605E-2"/>
    <n v="0"/>
  </r>
  <r>
    <x v="1"/>
    <s v="0834-01-000"/>
    <x v="47"/>
    <x v="1"/>
    <s v="01-02"/>
    <x v="2"/>
    <n v="70"/>
    <m/>
    <m/>
    <m/>
    <n v="70"/>
    <n v="0"/>
    <n v="0"/>
    <n v="0"/>
  </r>
  <r>
    <x v="1"/>
    <s v="0834-01-000"/>
    <x v="47"/>
    <x v="1"/>
    <s v="01-02"/>
    <x v="3"/>
    <n v="85"/>
    <m/>
    <n v="3"/>
    <m/>
    <n v="88"/>
    <n v="3.4090909090909088E-2"/>
    <n v="0"/>
    <n v="3.4090909090909088E-2"/>
  </r>
  <r>
    <x v="1"/>
    <s v="0834-01-000"/>
    <x v="47"/>
    <x v="1"/>
    <s v="01-02"/>
    <x v="4"/>
    <n v="8680"/>
    <n v="19"/>
    <n v="118"/>
    <n v="6"/>
    <n v="8811"/>
    <n v="1.5548745885824538E-2"/>
    <n v="2.1563954148223811E-3"/>
    <n v="1.3392350471002156E-2"/>
  </r>
  <r>
    <x v="2"/>
    <s v="0834-01-000"/>
    <x v="47"/>
    <x v="1"/>
    <s v="02-03"/>
    <x v="0"/>
    <n v="21"/>
    <m/>
    <m/>
    <m/>
    <n v="21"/>
    <n v="0"/>
    <n v="0"/>
    <n v="0"/>
  </r>
  <r>
    <x v="2"/>
    <s v="0834-01-000"/>
    <x v="47"/>
    <x v="1"/>
    <s v="02-03"/>
    <x v="1"/>
    <n v="199"/>
    <n v="4"/>
    <n v="4"/>
    <m/>
    <n v="207"/>
    <n v="3.864734299516908E-2"/>
    <n v="1.932367149758454E-2"/>
    <n v="1.932367149758454E-2"/>
  </r>
  <r>
    <x v="2"/>
    <s v="0834-01-000"/>
    <x v="47"/>
    <x v="1"/>
    <s v="02-03"/>
    <x v="2"/>
    <n v="91"/>
    <m/>
    <m/>
    <m/>
    <n v="91"/>
    <n v="0"/>
    <n v="0"/>
    <n v="0"/>
  </r>
  <r>
    <x v="2"/>
    <s v="0834-01-000"/>
    <x v="47"/>
    <x v="1"/>
    <s v="02-03"/>
    <x v="3"/>
    <n v="85"/>
    <m/>
    <n v="5"/>
    <m/>
    <n v="90"/>
    <n v="5.5555555555555552E-2"/>
    <n v="0"/>
    <n v="5.5555555555555552E-2"/>
  </r>
  <r>
    <x v="2"/>
    <s v="0834-01-000"/>
    <x v="47"/>
    <x v="1"/>
    <s v="02-03"/>
    <x v="4"/>
    <n v="8609"/>
    <n v="30"/>
    <n v="138"/>
    <n v="20"/>
    <n v="8757"/>
    <n v="1.9184652278177457E-2"/>
    <n v="3.4258307639602604E-3"/>
    <n v="1.5758821514217199E-2"/>
  </r>
  <r>
    <x v="3"/>
    <s v="0834-01-000"/>
    <x v="47"/>
    <x v="1"/>
    <s v="03-04"/>
    <x v="0"/>
    <n v="16"/>
    <m/>
    <m/>
    <m/>
    <n v="16"/>
    <n v="0"/>
    <n v="0"/>
    <n v="0"/>
  </r>
  <r>
    <x v="3"/>
    <s v="0834-01-000"/>
    <x v="47"/>
    <x v="1"/>
    <s v="03-04"/>
    <x v="1"/>
    <n v="213"/>
    <m/>
    <n v="4"/>
    <m/>
    <n v="217"/>
    <n v="1.8433179723502304E-2"/>
    <n v="0"/>
    <n v="1.8433179723502304E-2"/>
  </r>
  <r>
    <x v="3"/>
    <s v="0834-01-000"/>
    <x v="47"/>
    <x v="1"/>
    <s v="03-04"/>
    <x v="2"/>
    <n v="103"/>
    <m/>
    <m/>
    <m/>
    <n v="103"/>
    <n v="0"/>
    <n v="0"/>
    <n v="0"/>
  </r>
  <r>
    <x v="3"/>
    <s v="0834-01-000"/>
    <x v="47"/>
    <x v="1"/>
    <s v="03-04"/>
    <x v="3"/>
    <n v="95"/>
    <m/>
    <n v="3"/>
    <m/>
    <n v="98"/>
    <n v="3.0612244897959183E-2"/>
    <n v="0"/>
    <n v="3.0612244897959183E-2"/>
  </r>
  <r>
    <x v="3"/>
    <s v="0834-01-000"/>
    <x v="47"/>
    <x v="1"/>
    <s v="03-04"/>
    <x v="4"/>
    <n v="8566"/>
    <n v="22"/>
    <n v="136"/>
    <n v="15"/>
    <n v="8709"/>
    <n v="1.8142151796991617E-2"/>
    <n v="2.5261224021127567E-3"/>
    <n v="1.5616029394878861E-2"/>
  </r>
  <r>
    <x v="4"/>
    <s v="0834-01-000"/>
    <x v="47"/>
    <x v="1"/>
    <s v="04-05"/>
    <x v="0"/>
    <n v="12"/>
    <m/>
    <n v="4"/>
    <m/>
    <n v="16"/>
    <n v="0.25"/>
    <n v="0"/>
    <n v="0.25"/>
  </r>
  <r>
    <x v="4"/>
    <s v="0834-01-000"/>
    <x v="47"/>
    <x v="1"/>
    <s v="04-05"/>
    <x v="1"/>
    <n v="232"/>
    <m/>
    <n v="13"/>
    <m/>
    <n v="245"/>
    <n v="5.3061224489795916E-2"/>
    <n v="0"/>
    <n v="5.3061224489795916E-2"/>
  </r>
  <r>
    <x v="4"/>
    <s v="0834-01-000"/>
    <x v="47"/>
    <x v="1"/>
    <s v="04-05"/>
    <x v="2"/>
    <n v="100"/>
    <m/>
    <m/>
    <m/>
    <n v="100"/>
    <n v="0"/>
    <n v="0"/>
    <n v="0"/>
  </r>
  <r>
    <x v="4"/>
    <s v="0834-01-000"/>
    <x v="47"/>
    <x v="1"/>
    <s v="04-05"/>
    <x v="3"/>
    <n v="100"/>
    <m/>
    <n v="6"/>
    <m/>
    <n v="106"/>
    <n v="5.6603773584905662E-2"/>
    <n v="0"/>
    <n v="5.6603773584905662E-2"/>
  </r>
  <r>
    <x v="4"/>
    <s v="0834-01-000"/>
    <x v="47"/>
    <x v="1"/>
    <s v="04-05"/>
    <x v="4"/>
    <n v="8330"/>
    <n v="34"/>
    <n v="324"/>
    <n v="20"/>
    <n v="8668"/>
    <n v="4.1301338255652978E-2"/>
    <n v="3.9224734656206741E-3"/>
    <n v="3.7378864790032301E-2"/>
  </r>
  <r>
    <x v="5"/>
    <s v="0834-01-000"/>
    <x v="47"/>
    <x v="1"/>
    <s v="05-06"/>
    <x v="0"/>
    <n v="22"/>
    <m/>
    <m/>
    <n v="3"/>
    <n v="19"/>
    <n v="0"/>
    <n v="0"/>
    <n v="0"/>
  </r>
  <r>
    <x v="5"/>
    <s v="0834-01-000"/>
    <x v="47"/>
    <x v="1"/>
    <s v="05-06"/>
    <x v="1"/>
    <n v="263"/>
    <m/>
    <n v="6"/>
    <n v="3"/>
    <n v="266"/>
    <n v="2.2556390977443608E-2"/>
    <n v="0"/>
    <n v="2.2556390977443608E-2"/>
  </r>
  <r>
    <x v="5"/>
    <s v="0834-01-000"/>
    <x v="47"/>
    <x v="1"/>
    <s v="05-06"/>
    <x v="2"/>
    <n v="117"/>
    <m/>
    <m/>
    <m/>
    <n v="117"/>
    <n v="0"/>
    <n v="0"/>
    <n v="0"/>
  </r>
  <r>
    <x v="5"/>
    <s v="0834-01-000"/>
    <x v="47"/>
    <x v="1"/>
    <s v="05-06"/>
    <x v="3"/>
    <n v="129"/>
    <m/>
    <n v="10"/>
    <m/>
    <n v="139"/>
    <n v="7.1942446043165464E-2"/>
    <n v="0"/>
    <n v="7.1942446043165464E-2"/>
  </r>
  <r>
    <x v="5"/>
    <s v="0834-01-000"/>
    <x v="47"/>
    <x v="1"/>
    <s v="05-06"/>
    <x v="4"/>
    <n v="8254"/>
    <n v="29"/>
    <n v="383"/>
    <n v="20"/>
    <n v="8646"/>
    <n v="4.7652093453620169E-2"/>
    <n v="3.3541522091140412E-3"/>
    <n v="4.4297941244506131E-2"/>
  </r>
  <r>
    <x v="6"/>
    <s v="0834-01-000"/>
    <x v="47"/>
    <x v="1"/>
    <s v="06-07"/>
    <x v="0"/>
    <n v="35"/>
    <m/>
    <m/>
    <m/>
    <n v="35"/>
    <n v="0"/>
    <n v="0"/>
    <n v="0"/>
  </r>
  <r>
    <x v="6"/>
    <s v="0834-01-000"/>
    <x v="47"/>
    <x v="1"/>
    <s v="06-07"/>
    <x v="1"/>
    <n v="301"/>
    <n v="4"/>
    <n v="14"/>
    <n v="3"/>
    <n v="316"/>
    <n v="5.6962025316455694E-2"/>
    <n v="1.2658227848101266E-2"/>
    <n v="4.4303797468354431E-2"/>
  </r>
  <r>
    <x v="6"/>
    <s v="0834-01-000"/>
    <x v="47"/>
    <x v="1"/>
    <s v="06-07"/>
    <x v="2"/>
    <n v="129"/>
    <m/>
    <n v="9"/>
    <m/>
    <n v="138"/>
    <n v="6.5217391304347824E-2"/>
    <n v="0"/>
    <n v="6.5217391304347824E-2"/>
  </r>
  <r>
    <x v="6"/>
    <s v="0834-01-000"/>
    <x v="47"/>
    <x v="1"/>
    <s v="06-07"/>
    <x v="3"/>
    <n v="137"/>
    <m/>
    <n v="9"/>
    <m/>
    <n v="146"/>
    <n v="6.1643835616438353E-2"/>
    <n v="0"/>
    <n v="6.1643835616438353E-2"/>
  </r>
  <r>
    <x v="6"/>
    <s v="0834-01-000"/>
    <x v="47"/>
    <x v="1"/>
    <s v="06-07"/>
    <x v="4"/>
    <n v="8122"/>
    <n v="27"/>
    <n v="468"/>
    <n v="26"/>
    <n v="8591"/>
    <n v="5.7618437900128043E-2"/>
    <n v="3.1428238854615295E-3"/>
    <n v="5.447561401466651E-2"/>
  </r>
  <r>
    <x v="7"/>
    <s v="0834-01-000"/>
    <x v="47"/>
    <x v="1"/>
    <s v="07-08"/>
    <x v="0"/>
    <n v="37"/>
    <m/>
    <m/>
    <m/>
    <n v="37"/>
    <n v="0"/>
    <n v="0"/>
    <n v="0"/>
  </r>
  <r>
    <x v="7"/>
    <s v="0834-01-000"/>
    <x v="47"/>
    <x v="1"/>
    <s v="07-08"/>
    <x v="1"/>
    <n v="322"/>
    <n v="4"/>
    <n v="16"/>
    <n v="4"/>
    <n v="338"/>
    <n v="5.9171597633136092E-2"/>
    <n v="1.1834319526627219E-2"/>
    <n v="4.7337278106508875E-2"/>
  </r>
  <r>
    <x v="7"/>
    <s v="0834-01-000"/>
    <x v="47"/>
    <x v="1"/>
    <s v="07-08"/>
    <x v="2"/>
    <n v="156"/>
    <n v="3"/>
    <n v="11"/>
    <m/>
    <n v="170"/>
    <n v="8.2352941176470587E-2"/>
    <n v="1.7647058823529412E-2"/>
    <n v="6.4705882352941183E-2"/>
  </r>
  <r>
    <x v="7"/>
    <s v="0834-01-000"/>
    <x v="47"/>
    <x v="1"/>
    <s v="07-08"/>
    <x v="3"/>
    <n v="156"/>
    <m/>
    <n v="15"/>
    <m/>
    <n v="171"/>
    <n v="8.771929824561403E-2"/>
    <n v="0"/>
    <n v="8.771929824561403E-2"/>
  </r>
  <r>
    <x v="7"/>
    <s v="0834-01-000"/>
    <x v="47"/>
    <x v="1"/>
    <s v="07-08"/>
    <x v="4"/>
    <n v="8013"/>
    <n v="96"/>
    <n v="542"/>
    <n v="37"/>
    <n v="8614"/>
    <n v="7.4065474808451354E-2"/>
    <n v="1.1144648247039703E-2"/>
    <n v="6.2920826561411652E-2"/>
  </r>
  <r>
    <x v="8"/>
    <s v="0834-01-000"/>
    <x v="47"/>
    <x v="1"/>
    <s v="08-09"/>
    <x v="0"/>
    <n v="33"/>
    <m/>
    <m/>
    <m/>
    <n v="33"/>
    <n v="0"/>
    <n v="0"/>
    <n v="0"/>
  </r>
  <r>
    <x v="8"/>
    <s v="0834-01-000"/>
    <x v="47"/>
    <x v="1"/>
    <s v="08-09"/>
    <x v="1"/>
    <n v="315"/>
    <m/>
    <n v="37"/>
    <n v="3"/>
    <n v="349"/>
    <n v="0.10601719197707736"/>
    <n v="0"/>
    <n v="0.10601719197707736"/>
  </r>
  <r>
    <x v="8"/>
    <s v="0834-01-000"/>
    <x v="47"/>
    <x v="1"/>
    <s v="08-09"/>
    <x v="2"/>
    <n v="182"/>
    <m/>
    <n v="11"/>
    <m/>
    <n v="193"/>
    <n v="5.6994818652849742E-2"/>
    <n v="0"/>
    <n v="5.6994818652849742E-2"/>
  </r>
  <r>
    <x v="8"/>
    <s v="0834-01-000"/>
    <x v="47"/>
    <x v="1"/>
    <s v="08-09"/>
    <x v="3"/>
    <n v="167"/>
    <m/>
    <n v="27"/>
    <m/>
    <n v="194"/>
    <n v="0.13917525773195877"/>
    <n v="0"/>
    <n v="0.13917525773195877"/>
  </r>
  <r>
    <x v="8"/>
    <s v="0834-01-000"/>
    <x v="47"/>
    <x v="1"/>
    <s v="08-09"/>
    <x v="4"/>
    <n v="7767"/>
    <n v="116"/>
    <n v="729"/>
    <n v="41"/>
    <n v="8571"/>
    <n v="9.8588262746470659E-2"/>
    <n v="1.3534010033835026E-2"/>
    <n v="8.5054252712635628E-2"/>
  </r>
  <r>
    <x v="9"/>
    <s v="0834-01-000"/>
    <x v="47"/>
    <x v="1"/>
    <s v="09-10"/>
    <x v="0"/>
    <n v="43"/>
    <m/>
    <m/>
    <m/>
    <n v="43"/>
    <n v="0"/>
    <n v="0"/>
    <n v="0"/>
  </r>
  <r>
    <x v="9"/>
    <s v="0834-01-000"/>
    <x v="47"/>
    <x v="1"/>
    <s v="09-10"/>
    <x v="1"/>
    <n v="338"/>
    <n v="7"/>
    <n v="35"/>
    <n v="3"/>
    <n v="377"/>
    <n v="0.11140583554376658"/>
    <n v="1.8567639257294429E-2"/>
    <n v="9.2838196286472149E-2"/>
  </r>
  <r>
    <x v="9"/>
    <s v="0834-01-000"/>
    <x v="47"/>
    <x v="1"/>
    <s v="09-10"/>
    <x v="2"/>
    <n v="217"/>
    <n v="23"/>
    <n v="22"/>
    <m/>
    <n v="262"/>
    <n v="0.1717557251908397"/>
    <n v="8.7786259541984726E-2"/>
    <n v="8.3969465648854963E-2"/>
  </r>
  <r>
    <x v="9"/>
    <s v="0834-01-000"/>
    <x v="47"/>
    <x v="1"/>
    <s v="09-10"/>
    <x v="3"/>
    <n v="182"/>
    <n v="3"/>
    <n v="32"/>
    <m/>
    <n v="217"/>
    <n v="0.16129032258064516"/>
    <n v="1.3824884792626729E-2"/>
    <n v="0.14746543778801843"/>
  </r>
  <r>
    <x v="9"/>
    <s v="0834-01-000"/>
    <x v="47"/>
    <x v="1"/>
    <s v="09-10"/>
    <x v="4"/>
    <n v="7715"/>
    <n v="214"/>
    <n v="869"/>
    <n v="49"/>
    <n v="8749"/>
    <n v="0.12378557549434221"/>
    <n v="2.4459938278660418E-2"/>
    <n v="9.9325637215681786E-2"/>
  </r>
  <r>
    <x v="10"/>
    <s v="0834-01-000"/>
    <x v="47"/>
    <x v="1"/>
    <s v="10-11"/>
    <x v="0"/>
    <n v="39"/>
    <m/>
    <m/>
    <m/>
    <n v="39"/>
    <n v="0"/>
    <n v="0"/>
    <n v="0"/>
  </r>
  <r>
    <x v="10"/>
    <s v="0834-01-000"/>
    <x v="47"/>
    <x v="1"/>
    <s v="10-11"/>
    <x v="1"/>
    <n v="367"/>
    <n v="23"/>
    <n v="42"/>
    <n v="19"/>
    <n v="413"/>
    <n v="0.15738498789346247"/>
    <n v="5.569007263922518E-2"/>
    <n v="0.10169491525423729"/>
  </r>
  <r>
    <x v="10"/>
    <s v="0834-01-000"/>
    <x v="47"/>
    <x v="1"/>
    <s v="10-11"/>
    <x v="2"/>
    <n v="234"/>
    <n v="18"/>
    <n v="18"/>
    <m/>
    <n v="270"/>
    <n v="0.13333333333333333"/>
    <n v="6.6666666666666666E-2"/>
    <n v="6.6666666666666666E-2"/>
  </r>
  <r>
    <x v="10"/>
    <s v="0834-01-000"/>
    <x v="47"/>
    <x v="1"/>
    <s v="10-11"/>
    <x v="3"/>
    <n v="206"/>
    <n v="6"/>
    <n v="27"/>
    <n v="3"/>
    <n v="236"/>
    <n v="0.13983050847457626"/>
    <n v="2.5423728813559324E-2"/>
    <n v="0.11440677966101695"/>
  </r>
  <r>
    <x v="10"/>
    <s v="0834-01-000"/>
    <x v="47"/>
    <x v="1"/>
    <s v="10-11"/>
    <x v="4"/>
    <n v="7622"/>
    <n v="306"/>
    <n v="895"/>
    <n v="228"/>
    <n v="8595"/>
    <n v="0.13973240255962768"/>
    <n v="3.5602094240837698E-2"/>
    <n v="0.10413030831879"/>
  </r>
  <r>
    <x v="11"/>
    <s v="0834-01-000"/>
    <x v="47"/>
    <x v="1"/>
    <s v="11-12"/>
    <x v="0"/>
    <n v="45"/>
    <m/>
    <n v="3"/>
    <m/>
    <n v="48"/>
    <n v="6.25E-2"/>
    <n v="0"/>
    <n v="6.25E-2"/>
  </r>
  <r>
    <x v="11"/>
    <s v="0834-01-000"/>
    <x v="47"/>
    <x v="1"/>
    <s v="11-12"/>
    <x v="1"/>
    <n v="382"/>
    <n v="14"/>
    <n v="49"/>
    <n v="19"/>
    <n v="426"/>
    <n v="0.14788732394366197"/>
    <n v="3.2863849765258218E-2"/>
    <n v="0.11502347417840375"/>
  </r>
  <r>
    <x v="11"/>
    <s v="0834-01-000"/>
    <x v="47"/>
    <x v="1"/>
    <s v="11-12"/>
    <x v="2"/>
    <n v="254"/>
    <n v="22"/>
    <n v="22"/>
    <m/>
    <n v="298"/>
    <n v="0.1476510067114094"/>
    <n v="7.3825503355704702E-2"/>
    <n v="7.3825503355704702E-2"/>
  </r>
  <r>
    <x v="11"/>
    <s v="0834-01-000"/>
    <x v="47"/>
    <x v="1"/>
    <s v="11-12"/>
    <x v="3"/>
    <n v="206"/>
    <n v="18"/>
    <n v="31"/>
    <m/>
    <n v="255"/>
    <n v="0.19215686274509805"/>
    <n v="7.0588235294117646E-2"/>
    <n v="0.12156862745098039"/>
  </r>
  <r>
    <x v="11"/>
    <s v="0834-01-000"/>
    <x v="47"/>
    <x v="1"/>
    <s v="11-12"/>
    <x v="4"/>
    <n v="7411"/>
    <n v="361"/>
    <n v="930"/>
    <n v="198"/>
    <n v="8504"/>
    <n v="0.15181091251175918"/>
    <n v="4.2450611476952026E-2"/>
    <n v="0.10936030103480715"/>
  </r>
  <r>
    <x v="12"/>
    <s v="0834-01-000"/>
    <x v="47"/>
    <x v="1"/>
    <s v="12-13"/>
    <x v="0"/>
    <n v="56"/>
    <m/>
    <m/>
    <n v="3"/>
    <n v="53"/>
    <n v="0"/>
    <n v="0"/>
    <n v="0"/>
  </r>
  <r>
    <x v="12"/>
    <s v="0834-01-000"/>
    <x v="47"/>
    <x v="1"/>
    <s v="12-13"/>
    <x v="1"/>
    <n v="400"/>
    <n v="37"/>
    <n v="45"/>
    <n v="14"/>
    <n v="468"/>
    <n v="0.1752136752136752"/>
    <n v="7.9059829059829057E-2"/>
    <n v="9.6153846153846159E-2"/>
  </r>
  <r>
    <x v="12"/>
    <s v="0834-01-000"/>
    <x v="47"/>
    <x v="1"/>
    <s v="12-13"/>
    <x v="2"/>
    <n v="270"/>
    <n v="33"/>
    <n v="18"/>
    <n v="8"/>
    <n v="313"/>
    <n v="0.16293929712460065"/>
    <n v="0.10543130990415335"/>
    <n v="5.7507987220447282E-2"/>
  </r>
  <r>
    <x v="12"/>
    <s v="0834-01-000"/>
    <x v="47"/>
    <x v="1"/>
    <s v="12-13"/>
    <x v="3"/>
    <n v="196"/>
    <n v="29"/>
    <n v="30"/>
    <m/>
    <n v="255"/>
    <n v="0.23137254901960785"/>
    <n v="0.11372549019607843"/>
    <n v="0.11764705882352941"/>
  </r>
  <r>
    <x v="12"/>
    <s v="0834-01-000"/>
    <x v="47"/>
    <x v="1"/>
    <s v="12-13"/>
    <x v="4"/>
    <n v="7336"/>
    <n v="398"/>
    <n v="935"/>
    <n v="192"/>
    <n v="8477"/>
    <n v="0.15724902677834141"/>
    <n v="4.6950572136368995E-2"/>
    <n v="0.1102984546419724"/>
  </r>
  <r>
    <x v="13"/>
    <s v="0834-01-000"/>
    <x v="47"/>
    <x v="1"/>
    <s v="13-14"/>
    <x v="0"/>
    <n v="66"/>
    <m/>
    <n v="3"/>
    <n v="3"/>
    <n v="66"/>
    <n v="4.5454545454545456E-2"/>
    <n v="0"/>
    <n v="4.5454545454545456E-2"/>
  </r>
  <r>
    <x v="13"/>
    <s v="0834-01-000"/>
    <x v="47"/>
    <x v="1"/>
    <s v="13-14"/>
    <x v="1"/>
    <n v="427"/>
    <n v="41"/>
    <n v="58"/>
    <n v="10"/>
    <n v="516"/>
    <n v="0.19186046511627908"/>
    <n v="7.9457364341085274E-2"/>
    <n v="0.1124031007751938"/>
  </r>
  <r>
    <x v="13"/>
    <s v="0834-01-000"/>
    <x v="47"/>
    <x v="1"/>
    <s v="13-14"/>
    <x v="2"/>
    <n v="327"/>
    <n v="26"/>
    <n v="21"/>
    <n v="14"/>
    <n v="360"/>
    <n v="0.13055555555555556"/>
    <n v="7.2222222222222215E-2"/>
    <n v="5.8333333333333334E-2"/>
  </r>
  <r>
    <x v="13"/>
    <s v="0834-01-000"/>
    <x v="47"/>
    <x v="1"/>
    <s v="13-14"/>
    <x v="3"/>
    <n v="229"/>
    <n v="17"/>
    <n v="37"/>
    <n v="7"/>
    <n v="276"/>
    <n v="0.19565217391304349"/>
    <n v="6.1594202898550728E-2"/>
    <n v="0.13405797101449277"/>
  </r>
  <r>
    <x v="13"/>
    <s v="0834-01-000"/>
    <x v="47"/>
    <x v="1"/>
    <s v="13-14"/>
    <x v="4"/>
    <n v="7184"/>
    <n v="423"/>
    <n v="926"/>
    <n v="239"/>
    <n v="8294"/>
    <n v="0.16264769713045574"/>
    <n v="5.1000723414516516E-2"/>
    <n v="0.11164697371593924"/>
  </r>
  <r>
    <x v="14"/>
    <s v="0834-01-000"/>
    <x v="47"/>
    <x v="1"/>
    <s v="14-15"/>
    <x v="0"/>
    <n v="60"/>
    <m/>
    <m/>
    <n v="3"/>
    <n v="57"/>
    <n v="0"/>
    <n v="0"/>
    <n v="0"/>
  </r>
  <r>
    <x v="14"/>
    <s v="0834-01-000"/>
    <x v="47"/>
    <x v="1"/>
    <s v="14-15"/>
    <x v="1"/>
    <n v="427"/>
    <n v="39"/>
    <n v="60"/>
    <n v="21"/>
    <n v="505"/>
    <n v="0.19603960396039605"/>
    <n v="7.7227722772277227E-2"/>
    <n v="0.11881188118811881"/>
  </r>
  <r>
    <x v="14"/>
    <s v="0834-01-000"/>
    <x v="47"/>
    <x v="1"/>
    <s v="14-15"/>
    <x v="2"/>
    <n v="366"/>
    <n v="40"/>
    <n v="22"/>
    <n v="10"/>
    <n v="418"/>
    <n v="0.14832535885167464"/>
    <n v="9.569377990430622E-2"/>
    <n v="5.2631578947368418E-2"/>
  </r>
  <r>
    <x v="14"/>
    <s v="0834-01-000"/>
    <x v="47"/>
    <x v="1"/>
    <s v="14-15"/>
    <x v="3"/>
    <n v="282"/>
    <n v="15"/>
    <n v="32"/>
    <n v="7"/>
    <n v="322"/>
    <n v="0.14596273291925466"/>
    <n v="4.6583850931677016E-2"/>
    <n v="9.9378881987577633E-2"/>
  </r>
  <r>
    <x v="14"/>
    <s v="0834-01-000"/>
    <x v="47"/>
    <x v="1"/>
    <s v="14-15"/>
    <x v="4"/>
    <n v="7094"/>
    <n v="396"/>
    <n v="966"/>
    <n v="253"/>
    <n v="8203"/>
    <n v="0.1660368157990979"/>
    <n v="4.8275021333658415E-2"/>
    <n v="0.11776179446543947"/>
  </r>
  <r>
    <x v="15"/>
    <s v="0834-01-000"/>
    <x v="47"/>
    <x v="1"/>
    <s v="15-16"/>
    <x v="0"/>
    <n v="71"/>
    <m/>
    <n v="3"/>
    <m/>
    <n v="74"/>
    <n v="4.0540540540540543E-2"/>
    <n v="0"/>
    <n v="4.0540540540540543E-2"/>
  </r>
  <r>
    <x v="15"/>
    <s v="0834-01-000"/>
    <x v="47"/>
    <x v="1"/>
    <s v="15-16"/>
    <x v="1"/>
    <n v="445"/>
    <n v="31"/>
    <n v="66"/>
    <n v="31"/>
    <n v="511"/>
    <n v="0.18982387475538159"/>
    <n v="6.0665362035225046E-2"/>
    <n v="0.12915851272015655"/>
  </r>
  <r>
    <x v="15"/>
    <s v="0834-01-000"/>
    <x v="47"/>
    <x v="1"/>
    <s v="15-16"/>
    <x v="2"/>
    <n v="408"/>
    <n v="38"/>
    <n v="38"/>
    <n v="9"/>
    <n v="475"/>
    <n v="0.16"/>
    <n v="0.08"/>
    <n v="0.08"/>
  </r>
  <r>
    <x v="15"/>
    <s v="0834-01-000"/>
    <x v="47"/>
    <x v="1"/>
    <s v="15-16"/>
    <x v="3"/>
    <n v="309"/>
    <n v="19"/>
    <n v="43"/>
    <n v="10"/>
    <n v="361"/>
    <n v="0.17174515235457063"/>
    <n v="5.2631578947368418E-2"/>
    <n v="0.11911357340720222"/>
  </r>
  <r>
    <x v="15"/>
    <s v="0834-01-000"/>
    <x v="47"/>
    <x v="1"/>
    <s v="15-16"/>
    <x v="4"/>
    <n v="6943"/>
    <n v="379"/>
    <n v="974"/>
    <n v="249"/>
    <n v="8047"/>
    <n v="0.16813719398533614"/>
    <n v="4.7098297502174723E-2"/>
    <n v="0.12103889648316142"/>
  </r>
  <r>
    <x v="16"/>
    <s v="0834-01-000"/>
    <x v="47"/>
    <x v="1"/>
    <s v="16-17"/>
    <x v="0"/>
    <n v="73"/>
    <m/>
    <n v="3"/>
    <n v="4"/>
    <n v="72"/>
    <n v="4.1666666666666664E-2"/>
    <n v="0"/>
    <n v="4.1666666666666664E-2"/>
  </r>
  <r>
    <x v="16"/>
    <s v="0834-01-000"/>
    <x v="47"/>
    <x v="1"/>
    <s v="16-17"/>
    <x v="1"/>
    <n v="486"/>
    <n v="31"/>
    <n v="73"/>
    <n v="26"/>
    <n v="564"/>
    <n v="0.18439716312056736"/>
    <n v="5.4964539007092202E-2"/>
    <n v="0.12943262411347517"/>
  </r>
  <r>
    <x v="16"/>
    <s v="0834-01-000"/>
    <x v="47"/>
    <x v="1"/>
    <s v="16-17"/>
    <x v="2"/>
    <n v="451"/>
    <n v="29"/>
    <n v="43"/>
    <n v="20"/>
    <n v="503"/>
    <n v="0.14314115308151093"/>
    <n v="5.7654075546719682E-2"/>
    <n v="8.5487077534791248E-2"/>
  </r>
  <r>
    <x v="16"/>
    <s v="0834-01-000"/>
    <x v="47"/>
    <x v="1"/>
    <s v="16-17"/>
    <x v="3"/>
    <n v="363"/>
    <n v="21"/>
    <n v="43"/>
    <n v="17"/>
    <n v="410"/>
    <n v="0.15609756097560976"/>
    <n v="5.1219512195121948E-2"/>
    <n v="0.1048780487804878"/>
  </r>
  <r>
    <x v="16"/>
    <s v="0834-01-000"/>
    <x v="47"/>
    <x v="1"/>
    <s v="16-17"/>
    <x v="4"/>
    <n v="6984"/>
    <n v="372"/>
    <n v="906"/>
    <n v="252"/>
    <n v="8010"/>
    <n v="0.15955056179775282"/>
    <n v="4.6441947565543068E-2"/>
    <n v="0.11310861423220973"/>
  </r>
  <r>
    <x v="17"/>
    <s v="0834-01-000"/>
    <x v="47"/>
    <x v="1"/>
    <s v="99-00"/>
    <x v="0"/>
    <n v="25"/>
    <n v="0"/>
    <n v="0"/>
    <n v="0"/>
    <n v="25"/>
    <n v="0"/>
    <n v="0"/>
    <n v="0"/>
  </r>
  <r>
    <x v="17"/>
    <s v="0834-01-000"/>
    <x v="47"/>
    <x v="1"/>
    <s v="99-00"/>
    <x v="1"/>
    <n v="164"/>
    <n v="4"/>
    <n v="0"/>
    <n v="0"/>
    <n v="168"/>
    <n v="2.3809523809523808E-2"/>
    <n v="2.3809523809523808E-2"/>
    <n v="0"/>
  </r>
  <r>
    <x v="17"/>
    <s v="0834-01-000"/>
    <x v="47"/>
    <x v="1"/>
    <s v="99-00"/>
    <x v="2"/>
    <n v="58"/>
    <n v="0"/>
    <n v="0"/>
    <n v="0"/>
    <n v="58"/>
    <n v="0"/>
    <n v="0"/>
    <n v="0"/>
  </r>
  <r>
    <x v="17"/>
    <s v="0834-01-000"/>
    <x v="47"/>
    <x v="1"/>
    <s v="99-00"/>
    <x v="3"/>
    <n v="80"/>
    <n v="0"/>
    <n v="0"/>
    <n v="0"/>
    <n v="80"/>
    <n v="0"/>
    <n v="0"/>
    <n v="0"/>
  </r>
  <r>
    <x v="17"/>
    <s v="0834-01-000"/>
    <x v="47"/>
    <x v="1"/>
    <s v="99-00"/>
    <x v="4"/>
    <n v="8703"/>
    <n v="25"/>
    <n v="96"/>
    <n v="9"/>
    <n v="8815"/>
    <n v="1.3726602382302893E-2"/>
    <n v="2.8360748723766306E-3"/>
    <n v="1.0890527509926261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96">
  <r>
    <x v="0"/>
    <x v="0"/>
    <x v="0"/>
    <x v="0"/>
    <n v="41029"/>
  </r>
  <r>
    <x v="0"/>
    <x v="0"/>
    <x v="0"/>
    <x v="1"/>
    <n v="41597"/>
  </r>
  <r>
    <x v="0"/>
    <x v="0"/>
    <x v="0"/>
    <x v="2"/>
    <n v="42369"/>
  </r>
  <r>
    <x v="0"/>
    <x v="0"/>
    <x v="0"/>
    <x v="3"/>
    <n v="44533"/>
  </r>
  <r>
    <x v="0"/>
    <x v="0"/>
    <x v="0"/>
    <x v="4"/>
    <n v="45187"/>
  </r>
  <r>
    <x v="0"/>
    <x v="0"/>
    <x v="0"/>
    <x v="5"/>
    <n v="46612"/>
  </r>
  <r>
    <x v="0"/>
    <x v="0"/>
    <x v="0"/>
    <x v="6"/>
    <n v="47978"/>
  </r>
  <r>
    <x v="0"/>
    <x v="0"/>
    <x v="0"/>
    <x v="7"/>
    <n v="49157"/>
  </r>
  <r>
    <x v="0"/>
    <x v="0"/>
    <x v="0"/>
    <x v="8"/>
    <n v="49242"/>
  </r>
  <r>
    <x v="0"/>
    <x v="0"/>
    <x v="0"/>
    <x v="9"/>
    <n v="48688"/>
  </r>
  <r>
    <x v="0"/>
    <x v="0"/>
    <x v="0"/>
    <x v="10"/>
    <n v="48834"/>
  </r>
  <r>
    <x v="0"/>
    <x v="0"/>
    <x v="0"/>
    <x v="11"/>
    <n v="48156"/>
  </r>
  <r>
    <x v="0"/>
    <x v="0"/>
    <x v="0"/>
    <x v="12"/>
    <n v="46037"/>
  </r>
  <r>
    <x v="0"/>
    <x v="0"/>
    <x v="0"/>
    <x v="13"/>
    <n v="43397"/>
  </r>
  <r>
    <x v="0"/>
    <x v="0"/>
    <x v="0"/>
    <x v="14"/>
    <n v="40499"/>
  </r>
  <r>
    <x v="0"/>
    <x v="0"/>
    <x v="0"/>
    <x v="15"/>
    <n v="38532"/>
  </r>
  <r>
    <x v="0"/>
    <x v="0"/>
    <x v="0"/>
    <x v="16"/>
    <n v="37033"/>
  </r>
  <r>
    <x v="0"/>
    <x v="0"/>
    <x v="0"/>
    <x v="17"/>
    <n v="34999"/>
  </r>
  <r>
    <x v="0"/>
    <x v="0"/>
    <x v="0"/>
    <x v="18"/>
    <n v="34680"/>
  </r>
  <r>
    <x v="0"/>
    <x v="0"/>
    <x v="0"/>
    <x v="19"/>
    <n v="34441"/>
  </r>
  <r>
    <x v="0"/>
    <x v="0"/>
    <x v="0"/>
    <x v="20"/>
    <n v="34336"/>
  </r>
  <r>
    <x v="0"/>
    <x v="0"/>
    <x v="0"/>
    <x v="21"/>
    <n v="34436"/>
  </r>
  <r>
    <x v="0"/>
    <x v="0"/>
    <x v="0"/>
    <x v="22"/>
    <n v="35262"/>
  </r>
  <r>
    <x v="0"/>
    <x v="0"/>
    <x v="0"/>
    <x v="23"/>
    <n v="36283"/>
  </r>
  <r>
    <x v="0"/>
    <x v="0"/>
    <x v="0"/>
    <x v="24"/>
    <n v="36404"/>
  </r>
  <r>
    <x v="0"/>
    <x v="0"/>
    <x v="0"/>
    <x v="25"/>
    <n v="36645"/>
  </r>
  <r>
    <x v="0"/>
    <x v="0"/>
    <x v="0"/>
    <x v="26"/>
    <n v="36538"/>
  </r>
  <r>
    <x v="1"/>
    <x v="1"/>
    <x v="0"/>
    <x v="0"/>
    <n v="35932"/>
  </r>
  <r>
    <x v="1"/>
    <x v="1"/>
    <x v="0"/>
    <x v="1"/>
    <n v="34265"/>
  </r>
  <r>
    <x v="1"/>
    <x v="1"/>
    <x v="0"/>
    <x v="2"/>
    <n v="38074"/>
  </r>
  <r>
    <x v="1"/>
    <x v="1"/>
    <x v="0"/>
    <x v="3"/>
    <n v="39239"/>
  </r>
  <r>
    <x v="1"/>
    <x v="1"/>
    <x v="0"/>
    <x v="4"/>
    <n v="40732"/>
  </r>
  <r>
    <x v="1"/>
    <x v="1"/>
    <x v="0"/>
    <x v="5"/>
    <n v="42520"/>
  </r>
  <r>
    <x v="1"/>
    <x v="1"/>
    <x v="0"/>
    <x v="6"/>
    <n v="43766"/>
  </r>
  <r>
    <x v="1"/>
    <x v="1"/>
    <x v="0"/>
    <x v="7"/>
    <n v="45142"/>
  </r>
  <r>
    <x v="1"/>
    <x v="1"/>
    <x v="0"/>
    <x v="8"/>
    <n v="45349"/>
  </r>
  <r>
    <x v="1"/>
    <x v="1"/>
    <x v="0"/>
    <x v="9"/>
    <n v="45253"/>
  </r>
  <r>
    <x v="1"/>
    <x v="1"/>
    <x v="0"/>
    <x v="10"/>
    <n v="45115"/>
  </r>
  <r>
    <x v="1"/>
    <x v="1"/>
    <x v="0"/>
    <x v="11"/>
    <n v="44201"/>
  </r>
  <r>
    <x v="1"/>
    <x v="1"/>
    <x v="0"/>
    <x v="12"/>
    <n v="43923"/>
  </r>
  <r>
    <x v="1"/>
    <x v="1"/>
    <x v="0"/>
    <x v="13"/>
    <n v="42510"/>
  </r>
  <r>
    <x v="1"/>
    <x v="1"/>
    <x v="0"/>
    <x v="14"/>
    <n v="41119"/>
  </r>
  <r>
    <x v="1"/>
    <x v="1"/>
    <x v="0"/>
    <x v="15"/>
    <n v="41267"/>
  </r>
  <r>
    <x v="1"/>
    <x v="1"/>
    <x v="0"/>
    <x v="16"/>
    <n v="40658"/>
  </r>
  <r>
    <x v="1"/>
    <x v="1"/>
    <x v="0"/>
    <x v="17"/>
    <n v="39681"/>
  </r>
  <r>
    <x v="1"/>
    <x v="1"/>
    <x v="0"/>
    <x v="18"/>
    <n v="38560"/>
  </r>
  <r>
    <x v="1"/>
    <x v="1"/>
    <x v="0"/>
    <x v="19"/>
    <n v="38096"/>
  </r>
  <r>
    <x v="1"/>
    <x v="1"/>
    <x v="0"/>
    <x v="20"/>
    <n v="37859"/>
  </r>
  <r>
    <x v="1"/>
    <x v="1"/>
    <x v="0"/>
    <x v="21"/>
    <n v="37864"/>
  </r>
  <r>
    <x v="1"/>
    <x v="1"/>
    <x v="0"/>
    <x v="22"/>
    <n v="37913"/>
  </r>
  <r>
    <x v="1"/>
    <x v="1"/>
    <x v="0"/>
    <x v="23"/>
    <n v="37865"/>
  </r>
  <r>
    <x v="1"/>
    <x v="1"/>
    <x v="0"/>
    <x v="24"/>
    <n v="37865"/>
  </r>
  <r>
    <x v="1"/>
    <x v="1"/>
    <x v="0"/>
    <x v="25"/>
    <n v="37646"/>
  </r>
  <r>
    <x v="1"/>
    <x v="1"/>
    <x v="0"/>
    <x v="26"/>
    <n v="37110"/>
  </r>
  <r>
    <x v="2"/>
    <x v="2"/>
    <x v="1"/>
    <x v="0"/>
    <n v="3315"/>
  </r>
  <r>
    <x v="2"/>
    <x v="2"/>
    <x v="1"/>
    <x v="1"/>
    <n v="3425"/>
  </r>
  <r>
    <x v="2"/>
    <x v="2"/>
    <x v="1"/>
    <x v="2"/>
    <n v="3541"/>
  </r>
  <r>
    <x v="2"/>
    <x v="2"/>
    <x v="1"/>
    <x v="3"/>
    <n v="3488"/>
  </r>
  <r>
    <x v="2"/>
    <x v="2"/>
    <x v="1"/>
    <x v="4"/>
    <n v="3573"/>
  </r>
  <r>
    <x v="2"/>
    <x v="2"/>
    <x v="1"/>
    <x v="5"/>
    <n v="3606"/>
  </r>
  <r>
    <x v="2"/>
    <x v="2"/>
    <x v="1"/>
    <x v="6"/>
    <n v="3638"/>
  </r>
  <r>
    <x v="2"/>
    <x v="2"/>
    <x v="1"/>
    <x v="7"/>
    <n v="3612"/>
  </r>
  <r>
    <x v="2"/>
    <x v="2"/>
    <x v="1"/>
    <x v="8"/>
    <n v="3602"/>
  </r>
  <r>
    <x v="2"/>
    <x v="2"/>
    <x v="1"/>
    <x v="9"/>
    <n v="3576"/>
  </r>
  <r>
    <x v="2"/>
    <x v="2"/>
    <x v="1"/>
    <x v="10"/>
    <n v="3533"/>
  </r>
  <r>
    <x v="2"/>
    <x v="2"/>
    <x v="1"/>
    <x v="11"/>
    <n v="3478"/>
  </r>
  <r>
    <x v="2"/>
    <x v="2"/>
    <x v="1"/>
    <x v="12"/>
    <n v="3432"/>
  </r>
  <r>
    <x v="2"/>
    <x v="2"/>
    <x v="1"/>
    <x v="13"/>
    <n v="3369"/>
  </r>
  <r>
    <x v="2"/>
    <x v="2"/>
    <x v="1"/>
    <x v="14"/>
    <n v="3205"/>
  </r>
  <r>
    <x v="2"/>
    <x v="2"/>
    <x v="1"/>
    <x v="15"/>
    <n v="3251"/>
  </r>
  <r>
    <x v="2"/>
    <x v="2"/>
    <x v="1"/>
    <x v="16"/>
    <n v="3246"/>
  </r>
  <r>
    <x v="2"/>
    <x v="2"/>
    <x v="1"/>
    <x v="17"/>
    <n v="3321"/>
  </r>
  <r>
    <x v="2"/>
    <x v="2"/>
    <x v="1"/>
    <x v="18"/>
    <n v="3330"/>
  </r>
  <r>
    <x v="2"/>
    <x v="2"/>
    <x v="1"/>
    <x v="19"/>
    <n v="3291"/>
  </r>
  <r>
    <x v="2"/>
    <x v="2"/>
    <x v="1"/>
    <x v="20"/>
    <n v="3225"/>
  </r>
  <r>
    <x v="2"/>
    <x v="2"/>
    <x v="1"/>
    <x v="21"/>
    <n v="3321"/>
  </r>
  <r>
    <x v="2"/>
    <x v="2"/>
    <x v="1"/>
    <x v="22"/>
    <n v="3371"/>
  </r>
  <r>
    <x v="2"/>
    <x v="2"/>
    <x v="1"/>
    <x v="23"/>
    <n v="3442"/>
  </r>
  <r>
    <x v="2"/>
    <x v="2"/>
    <x v="1"/>
    <x v="24"/>
    <n v="3506"/>
  </r>
  <r>
    <x v="2"/>
    <x v="2"/>
    <x v="1"/>
    <x v="25"/>
    <n v="3536"/>
  </r>
  <r>
    <x v="2"/>
    <x v="2"/>
    <x v="1"/>
    <x v="26"/>
    <n v="3589"/>
  </r>
  <r>
    <x v="3"/>
    <x v="3"/>
    <x v="1"/>
    <x v="0"/>
    <n v="34524"/>
  </r>
  <r>
    <x v="3"/>
    <x v="3"/>
    <x v="1"/>
    <x v="1"/>
    <n v="35472"/>
  </r>
  <r>
    <x v="3"/>
    <x v="3"/>
    <x v="1"/>
    <x v="2"/>
    <n v="36525"/>
  </r>
  <r>
    <x v="3"/>
    <x v="3"/>
    <x v="1"/>
    <x v="3"/>
    <n v="37777"/>
  </r>
  <r>
    <x v="3"/>
    <x v="3"/>
    <x v="1"/>
    <x v="4"/>
    <n v="38344"/>
  </r>
  <r>
    <x v="3"/>
    <x v="3"/>
    <x v="1"/>
    <x v="5"/>
    <n v="39152"/>
  </r>
  <r>
    <x v="3"/>
    <x v="3"/>
    <x v="1"/>
    <x v="6"/>
    <n v="39874"/>
  </r>
  <r>
    <x v="3"/>
    <x v="3"/>
    <x v="1"/>
    <x v="7"/>
    <n v="40402"/>
  </r>
  <r>
    <x v="3"/>
    <x v="3"/>
    <x v="1"/>
    <x v="8"/>
    <n v="40923"/>
  </r>
  <r>
    <x v="3"/>
    <x v="3"/>
    <x v="1"/>
    <x v="9"/>
    <n v="40964"/>
  </r>
  <r>
    <x v="3"/>
    <x v="3"/>
    <x v="1"/>
    <x v="10"/>
    <n v="41314"/>
  </r>
  <r>
    <x v="3"/>
    <x v="3"/>
    <x v="1"/>
    <x v="11"/>
    <n v="41419"/>
  </r>
  <r>
    <x v="3"/>
    <x v="3"/>
    <x v="1"/>
    <x v="12"/>
    <n v="41383"/>
  </r>
  <r>
    <x v="3"/>
    <x v="3"/>
    <x v="1"/>
    <x v="13"/>
    <n v="41254"/>
  </r>
  <r>
    <x v="3"/>
    <x v="3"/>
    <x v="1"/>
    <x v="14"/>
    <n v="41592"/>
  </r>
  <r>
    <x v="3"/>
    <x v="3"/>
    <x v="1"/>
    <x v="15"/>
    <n v="41596"/>
  </r>
  <r>
    <x v="3"/>
    <x v="3"/>
    <x v="1"/>
    <x v="16"/>
    <n v="41310"/>
  </r>
  <r>
    <x v="3"/>
    <x v="3"/>
    <x v="1"/>
    <x v="17"/>
    <n v="40656"/>
  </r>
  <r>
    <x v="3"/>
    <x v="3"/>
    <x v="1"/>
    <x v="18"/>
    <n v="40152"/>
  </r>
  <r>
    <x v="3"/>
    <x v="3"/>
    <x v="1"/>
    <x v="19"/>
    <n v="39822"/>
  </r>
  <r>
    <x v="3"/>
    <x v="3"/>
    <x v="1"/>
    <x v="20"/>
    <n v="39106"/>
  </r>
  <r>
    <x v="3"/>
    <x v="3"/>
    <x v="1"/>
    <x v="21"/>
    <n v="38686"/>
  </r>
  <r>
    <x v="3"/>
    <x v="3"/>
    <x v="1"/>
    <x v="22"/>
    <n v="38403"/>
  </r>
  <r>
    <x v="3"/>
    <x v="3"/>
    <x v="1"/>
    <x v="23"/>
    <n v="38183"/>
  </r>
  <r>
    <x v="3"/>
    <x v="3"/>
    <x v="1"/>
    <x v="24"/>
    <n v="37853"/>
  </r>
  <r>
    <x v="3"/>
    <x v="3"/>
    <x v="1"/>
    <x v="25"/>
    <n v="38016"/>
  </r>
  <r>
    <x v="3"/>
    <x v="3"/>
    <x v="1"/>
    <x v="26"/>
    <n v="38739"/>
  </r>
  <r>
    <x v="4"/>
    <x v="4"/>
    <x v="1"/>
    <x v="0"/>
    <n v="4379"/>
  </r>
  <r>
    <x v="4"/>
    <x v="4"/>
    <x v="1"/>
    <x v="1"/>
    <n v="4632"/>
  </r>
  <r>
    <x v="4"/>
    <x v="4"/>
    <x v="1"/>
    <x v="2"/>
    <n v="4249"/>
  </r>
  <r>
    <x v="4"/>
    <x v="4"/>
    <x v="1"/>
    <x v="3"/>
    <n v="5266"/>
  </r>
  <r>
    <x v="4"/>
    <x v="4"/>
    <x v="1"/>
    <x v="4"/>
    <n v="5671"/>
  </r>
  <r>
    <x v="4"/>
    <x v="4"/>
    <x v="1"/>
    <x v="5"/>
    <n v="6038"/>
  </r>
  <r>
    <x v="4"/>
    <x v="4"/>
    <x v="1"/>
    <x v="6"/>
    <n v="6189"/>
  </r>
  <r>
    <x v="4"/>
    <x v="4"/>
    <x v="1"/>
    <x v="7"/>
    <n v="6382"/>
  </r>
  <r>
    <x v="4"/>
    <x v="4"/>
    <x v="1"/>
    <x v="8"/>
    <n v="6695"/>
  </r>
  <r>
    <x v="4"/>
    <x v="4"/>
    <x v="1"/>
    <x v="9"/>
    <n v="6887"/>
  </r>
  <r>
    <x v="4"/>
    <x v="4"/>
    <x v="1"/>
    <x v="10"/>
    <n v="6946"/>
  </r>
  <r>
    <x v="4"/>
    <x v="4"/>
    <x v="1"/>
    <x v="11"/>
    <n v="7074"/>
  </r>
  <r>
    <x v="4"/>
    <x v="4"/>
    <x v="1"/>
    <x v="12"/>
    <n v="7027"/>
  </r>
  <r>
    <x v="4"/>
    <x v="4"/>
    <x v="1"/>
    <x v="13"/>
    <n v="7051"/>
  </r>
  <r>
    <x v="4"/>
    <x v="4"/>
    <x v="1"/>
    <x v="14"/>
    <n v="7033"/>
  </r>
  <r>
    <x v="4"/>
    <x v="4"/>
    <x v="1"/>
    <x v="15"/>
    <n v="7000"/>
  </r>
  <r>
    <x v="4"/>
    <x v="4"/>
    <x v="1"/>
    <x v="16"/>
    <n v="7035"/>
  </r>
  <r>
    <x v="4"/>
    <x v="4"/>
    <x v="1"/>
    <x v="17"/>
    <n v="6911"/>
  </r>
  <r>
    <x v="4"/>
    <x v="4"/>
    <x v="1"/>
    <x v="18"/>
    <n v="6825"/>
  </r>
  <r>
    <x v="4"/>
    <x v="4"/>
    <x v="1"/>
    <x v="19"/>
    <n v="6783"/>
  </r>
  <r>
    <x v="4"/>
    <x v="4"/>
    <x v="1"/>
    <x v="20"/>
    <n v="6621"/>
  </r>
  <r>
    <x v="4"/>
    <x v="4"/>
    <x v="1"/>
    <x v="21"/>
    <n v="6491"/>
  </r>
  <r>
    <x v="4"/>
    <x v="4"/>
    <x v="1"/>
    <x v="22"/>
    <n v="6548"/>
  </r>
  <r>
    <x v="4"/>
    <x v="4"/>
    <x v="1"/>
    <x v="23"/>
    <n v="6532"/>
  </r>
  <r>
    <x v="4"/>
    <x v="4"/>
    <x v="1"/>
    <x v="24"/>
    <n v="6582"/>
  </r>
  <r>
    <x v="4"/>
    <x v="4"/>
    <x v="1"/>
    <x v="25"/>
    <n v="6542"/>
  </r>
  <r>
    <x v="4"/>
    <x v="4"/>
    <x v="1"/>
    <x v="26"/>
    <n v="6635"/>
  </r>
  <r>
    <x v="5"/>
    <x v="5"/>
    <x v="1"/>
    <x v="0"/>
    <n v="3323"/>
  </r>
  <r>
    <x v="5"/>
    <x v="5"/>
    <x v="1"/>
    <x v="1"/>
    <n v="3290"/>
  </r>
  <r>
    <x v="5"/>
    <x v="5"/>
    <x v="1"/>
    <x v="2"/>
    <n v="3244"/>
  </r>
  <r>
    <x v="5"/>
    <x v="5"/>
    <x v="1"/>
    <x v="3"/>
    <n v="3059"/>
  </r>
  <r>
    <x v="5"/>
    <x v="5"/>
    <x v="1"/>
    <x v="4"/>
    <n v="3004"/>
  </r>
  <r>
    <x v="5"/>
    <x v="5"/>
    <x v="1"/>
    <x v="5"/>
    <n v="3016"/>
  </r>
  <r>
    <x v="5"/>
    <x v="5"/>
    <x v="1"/>
    <x v="6"/>
    <n v="3033"/>
  </r>
  <r>
    <x v="5"/>
    <x v="5"/>
    <x v="1"/>
    <x v="7"/>
    <n v="3002"/>
  </r>
  <r>
    <x v="5"/>
    <x v="5"/>
    <x v="1"/>
    <x v="8"/>
    <n v="3067"/>
  </r>
  <r>
    <x v="5"/>
    <x v="5"/>
    <x v="1"/>
    <x v="9"/>
    <n v="3016"/>
  </r>
  <r>
    <x v="5"/>
    <x v="5"/>
    <x v="1"/>
    <x v="10"/>
    <n v="3018"/>
  </r>
  <r>
    <x v="5"/>
    <x v="5"/>
    <x v="1"/>
    <x v="11"/>
    <n v="3160"/>
  </r>
  <r>
    <x v="5"/>
    <x v="5"/>
    <x v="1"/>
    <x v="12"/>
    <n v="3030"/>
  </r>
  <r>
    <x v="5"/>
    <x v="5"/>
    <x v="1"/>
    <x v="13"/>
    <n v="2971"/>
  </r>
  <r>
    <x v="5"/>
    <x v="5"/>
    <x v="1"/>
    <x v="14"/>
    <n v="2995"/>
  </r>
  <r>
    <x v="5"/>
    <x v="5"/>
    <x v="1"/>
    <x v="15"/>
    <n v="2976"/>
  </r>
  <r>
    <x v="5"/>
    <x v="5"/>
    <x v="1"/>
    <x v="16"/>
    <n v="2943"/>
  </r>
  <r>
    <x v="5"/>
    <x v="5"/>
    <x v="1"/>
    <x v="17"/>
    <n v="2984"/>
  </r>
  <r>
    <x v="5"/>
    <x v="5"/>
    <x v="1"/>
    <x v="18"/>
    <n v="2891"/>
  </r>
  <r>
    <x v="5"/>
    <x v="5"/>
    <x v="1"/>
    <x v="19"/>
    <n v="2933"/>
  </r>
  <r>
    <x v="5"/>
    <x v="5"/>
    <x v="1"/>
    <x v="20"/>
    <n v="2991"/>
  </r>
  <r>
    <x v="5"/>
    <x v="5"/>
    <x v="1"/>
    <x v="21"/>
    <n v="3025"/>
  </r>
  <r>
    <x v="5"/>
    <x v="5"/>
    <x v="1"/>
    <x v="22"/>
    <n v="3043"/>
  </r>
  <r>
    <x v="5"/>
    <x v="5"/>
    <x v="1"/>
    <x v="23"/>
    <n v="3168"/>
  </r>
  <r>
    <x v="5"/>
    <x v="5"/>
    <x v="1"/>
    <x v="24"/>
    <n v="3161"/>
  </r>
  <r>
    <x v="5"/>
    <x v="5"/>
    <x v="1"/>
    <x v="25"/>
    <n v="3178"/>
  </r>
  <r>
    <x v="5"/>
    <x v="5"/>
    <x v="1"/>
    <x v="26"/>
    <n v="3309"/>
  </r>
  <r>
    <x v="6"/>
    <x v="6"/>
    <x v="1"/>
    <x v="0"/>
    <n v="2543"/>
  </r>
  <r>
    <x v="6"/>
    <x v="6"/>
    <x v="1"/>
    <x v="1"/>
    <n v="2536"/>
  </r>
  <r>
    <x v="6"/>
    <x v="6"/>
    <x v="1"/>
    <x v="2"/>
    <n v="2594"/>
  </r>
  <r>
    <x v="6"/>
    <x v="6"/>
    <x v="1"/>
    <x v="3"/>
    <n v="2611"/>
  </r>
  <r>
    <x v="6"/>
    <x v="6"/>
    <x v="1"/>
    <x v="4"/>
    <n v="2630"/>
  </r>
  <r>
    <x v="6"/>
    <x v="6"/>
    <x v="1"/>
    <x v="5"/>
    <n v="2634"/>
  </r>
  <r>
    <x v="6"/>
    <x v="6"/>
    <x v="1"/>
    <x v="6"/>
    <n v="2719"/>
  </r>
  <r>
    <x v="6"/>
    <x v="6"/>
    <x v="1"/>
    <x v="7"/>
    <n v="2690"/>
  </r>
  <r>
    <x v="6"/>
    <x v="6"/>
    <x v="1"/>
    <x v="8"/>
    <n v="2635"/>
  </r>
  <r>
    <x v="6"/>
    <x v="6"/>
    <x v="1"/>
    <x v="9"/>
    <n v="2591"/>
  </r>
  <r>
    <x v="6"/>
    <x v="6"/>
    <x v="1"/>
    <x v="10"/>
    <n v="2554"/>
  </r>
  <r>
    <x v="6"/>
    <x v="6"/>
    <x v="1"/>
    <x v="11"/>
    <n v="2539"/>
  </r>
  <r>
    <x v="6"/>
    <x v="6"/>
    <x v="1"/>
    <x v="12"/>
    <n v="2593"/>
  </r>
  <r>
    <x v="6"/>
    <x v="6"/>
    <x v="1"/>
    <x v="13"/>
    <n v="2581"/>
  </r>
  <r>
    <x v="6"/>
    <x v="6"/>
    <x v="1"/>
    <x v="14"/>
    <n v="2524"/>
  </r>
  <r>
    <x v="6"/>
    <x v="6"/>
    <x v="1"/>
    <x v="15"/>
    <n v="2532"/>
  </r>
  <r>
    <x v="6"/>
    <x v="6"/>
    <x v="1"/>
    <x v="16"/>
    <n v="2690"/>
  </r>
  <r>
    <x v="6"/>
    <x v="6"/>
    <x v="1"/>
    <x v="17"/>
    <n v="2725"/>
  </r>
  <r>
    <x v="6"/>
    <x v="6"/>
    <x v="1"/>
    <x v="18"/>
    <n v="2727"/>
  </r>
  <r>
    <x v="6"/>
    <x v="6"/>
    <x v="1"/>
    <x v="19"/>
    <n v="2850"/>
  </r>
  <r>
    <x v="6"/>
    <x v="6"/>
    <x v="1"/>
    <x v="20"/>
    <n v="2902"/>
  </r>
  <r>
    <x v="6"/>
    <x v="6"/>
    <x v="1"/>
    <x v="21"/>
    <n v="2929"/>
  </r>
  <r>
    <x v="6"/>
    <x v="6"/>
    <x v="1"/>
    <x v="22"/>
    <n v="2919"/>
  </r>
  <r>
    <x v="6"/>
    <x v="6"/>
    <x v="1"/>
    <x v="23"/>
    <n v="2944"/>
  </r>
  <r>
    <x v="6"/>
    <x v="6"/>
    <x v="1"/>
    <x v="24"/>
    <n v="2978"/>
  </r>
  <r>
    <x v="6"/>
    <x v="6"/>
    <x v="1"/>
    <x v="25"/>
    <n v="3025"/>
  </r>
  <r>
    <x v="6"/>
    <x v="6"/>
    <x v="1"/>
    <x v="26"/>
    <n v="3153"/>
  </r>
  <r>
    <x v="7"/>
    <x v="7"/>
    <x v="1"/>
    <x v="0"/>
    <n v="4759"/>
  </r>
  <r>
    <x v="7"/>
    <x v="7"/>
    <x v="1"/>
    <x v="1"/>
    <n v="4919"/>
  </r>
  <r>
    <x v="7"/>
    <x v="7"/>
    <x v="1"/>
    <x v="2"/>
    <n v="5058"/>
  </r>
  <r>
    <x v="7"/>
    <x v="7"/>
    <x v="1"/>
    <x v="3"/>
    <n v="5228"/>
  </r>
  <r>
    <x v="7"/>
    <x v="7"/>
    <x v="1"/>
    <x v="4"/>
    <n v="5315"/>
  </r>
  <r>
    <x v="7"/>
    <x v="7"/>
    <x v="1"/>
    <x v="5"/>
    <n v="5474"/>
  </r>
  <r>
    <x v="7"/>
    <x v="7"/>
    <x v="1"/>
    <x v="6"/>
    <n v="5661"/>
  </r>
  <r>
    <x v="7"/>
    <x v="7"/>
    <x v="1"/>
    <x v="7"/>
    <n v="5854"/>
  </r>
  <r>
    <x v="7"/>
    <x v="7"/>
    <x v="1"/>
    <x v="8"/>
    <n v="5915"/>
  </r>
  <r>
    <x v="7"/>
    <x v="7"/>
    <x v="1"/>
    <x v="9"/>
    <n v="5980"/>
  </r>
  <r>
    <x v="7"/>
    <x v="7"/>
    <x v="1"/>
    <x v="10"/>
    <n v="5963"/>
  </r>
  <r>
    <x v="7"/>
    <x v="7"/>
    <x v="1"/>
    <x v="11"/>
    <n v="6008"/>
  </r>
  <r>
    <x v="7"/>
    <x v="7"/>
    <x v="1"/>
    <x v="12"/>
    <n v="5973"/>
  </r>
  <r>
    <x v="7"/>
    <x v="7"/>
    <x v="1"/>
    <x v="13"/>
    <n v="5946"/>
  </r>
  <r>
    <x v="7"/>
    <x v="7"/>
    <x v="1"/>
    <x v="14"/>
    <n v="5989"/>
  </r>
  <r>
    <x v="7"/>
    <x v="7"/>
    <x v="1"/>
    <x v="15"/>
    <n v="6131"/>
  </r>
  <r>
    <x v="7"/>
    <x v="7"/>
    <x v="1"/>
    <x v="16"/>
    <n v="5993"/>
  </r>
  <r>
    <x v="7"/>
    <x v="7"/>
    <x v="1"/>
    <x v="17"/>
    <n v="5893"/>
  </r>
  <r>
    <x v="7"/>
    <x v="7"/>
    <x v="1"/>
    <x v="18"/>
    <n v="5687"/>
  </r>
  <r>
    <x v="7"/>
    <x v="7"/>
    <x v="1"/>
    <x v="19"/>
    <n v="5487"/>
  </r>
  <r>
    <x v="7"/>
    <x v="7"/>
    <x v="1"/>
    <x v="20"/>
    <n v="5300"/>
  </r>
  <r>
    <x v="7"/>
    <x v="7"/>
    <x v="1"/>
    <x v="21"/>
    <n v="5245"/>
  </r>
  <r>
    <x v="7"/>
    <x v="7"/>
    <x v="1"/>
    <x v="22"/>
    <n v="5067"/>
  </r>
  <r>
    <x v="7"/>
    <x v="7"/>
    <x v="1"/>
    <x v="23"/>
    <n v="4933"/>
  </r>
  <r>
    <x v="7"/>
    <x v="7"/>
    <x v="1"/>
    <x v="24"/>
    <n v="4776"/>
  </r>
  <r>
    <x v="7"/>
    <x v="7"/>
    <x v="1"/>
    <x v="25"/>
    <n v="4692"/>
  </r>
  <r>
    <x v="7"/>
    <x v="7"/>
    <x v="1"/>
    <x v="26"/>
    <n v="4743"/>
  </r>
  <r>
    <x v="8"/>
    <x v="8"/>
    <x v="1"/>
    <x v="0"/>
    <n v="4150"/>
  </r>
  <r>
    <x v="8"/>
    <x v="8"/>
    <x v="1"/>
    <x v="1"/>
    <n v="4254"/>
  </r>
  <r>
    <x v="8"/>
    <x v="8"/>
    <x v="1"/>
    <x v="2"/>
    <n v="4182"/>
  </r>
  <r>
    <x v="8"/>
    <x v="8"/>
    <x v="1"/>
    <x v="3"/>
    <n v="4158"/>
  </r>
  <r>
    <x v="8"/>
    <x v="8"/>
    <x v="1"/>
    <x v="4"/>
    <n v="4211"/>
  </r>
  <r>
    <x v="8"/>
    <x v="8"/>
    <x v="1"/>
    <x v="5"/>
    <n v="4216"/>
  </r>
  <r>
    <x v="8"/>
    <x v="8"/>
    <x v="1"/>
    <x v="6"/>
    <n v="4192"/>
  </r>
  <r>
    <x v="8"/>
    <x v="8"/>
    <x v="1"/>
    <x v="7"/>
    <n v="4183"/>
  </r>
  <r>
    <x v="8"/>
    <x v="8"/>
    <x v="1"/>
    <x v="8"/>
    <n v="4162"/>
  </r>
  <r>
    <x v="8"/>
    <x v="8"/>
    <x v="1"/>
    <x v="9"/>
    <n v="4193"/>
  </r>
  <r>
    <x v="8"/>
    <x v="8"/>
    <x v="1"/>
    <x v="10"/>
    <n v="4234"/>
  </r>
  <r>
    <x v="8"/>
    <x v="8"/>
    <x v="1"/>
    <x v="11"/>
    <n v="4259"/>
  </r>
  <r>
    <x v="8"/>
    <x v="8"/>
    <x v="1"/>
    <x v="12"/>
    <n v="4258"/>
  </r>
  <r>
    <x v="8"/>
    <x v="8"/>
    <x v="1"/>
    <x v="13"/>
    <n v="4319"/>
  </r>
  <r>
    <x v="8"/>
    <x v="8"/>
    <x v="1"/>
    <x v="14"/>
    <n v="4358"/>
  </r>
  <r>
    <x v="8"/>
    <x v="8"/>
    <x v="1"/>
    <x v="15"/>
    <n v="4591"/>
  </r>
  <r>
    <x v="8"/>
    <x v="8"/>
    <x v="1"/>
    <x v="16"/>
    <n v="4613"/>
  </r>
  <r>
    <x v="8"/>
    <x v="8"/>
    <x v="1"/>
    <x v="17"/>
    <n v="4647"/>
  </r>
  <r>
    <x v="8"/>
    <x v="8"/>
    <x v="1"/>
    <x v="18"/>
    <n v="4687"/>
  </r>
  <r>
    <x v="8"/>
    <x v="8"/>
    <x v="1"/>
    <x v="19"/>
    <n v="4813"/>
  </r>
  <r>
    <x v="8"/>
    <x v="8"/>
    <x v="1"/>
    <x v="20"/>
    <n v="4922"/>
  </r>
  <r>
    <x v="8"/>
    <x v="8"/>
    <x v="1"/>
    <x v="21"/>
    <n v="5262"/>
  </r>
  <r>
    <x v="8"/>
    <x v="8"/>
    <x v="1"/>
    <x v="22"/>
    <n v="5453"/>
  </r>
  <r>
    <x v="8"/>
    <x v="8"/>
    <x v="1"/>
    <x v="23"/>
    <n v="5581"/>
  </r>
  <r>
    <x v="8"/>
    <x v="8"/>
    <x v="1"/>
    <x v="24"/>
    <n v="5628"/>
  </r>
  <r>
    <x v="8"/>
    <x v="8"/>
    <x v="1"/>
    <x v="25"/>
    <n v="5787"/>
  </r>
  <r>
    <x v="8"/>
    <x v="8"/>
    <x v="1"/>
    <x v="26"/>
    <n v="5775"/>
  </r>
  <r>
    <x v="9"/>
    <x v="9"/>
    <x v="1"/>
    <x v="0"/>
    <n v="982"/>
  </r>
  <r>
    <x v="9"/>
    <x v="9"/>
    <x v="1"/>
    <x v="1"/>
    <n v="1003"/>
  </r>
  <r>
    <x v="9"/>
    <x v="9"/>
    <x v="1"/>
    <x v="2"/>
    <n v="1050"/>
  </r>
  <r>
    <x v="9"/>
    <x v="9"/>
    <x v="1"/>
    <x v="3"/>
    <n v="1047"/>
  </r>
  <r>
    <x v="9"/>
    <x v="9"/>
    <x v="1"/>
    <x v="4"/>
    <n v="1075"/>
  </r>
  <r>
    <x v="9"/>
    <x v="9"/>
    <x v="1"/>
    <x v="5"/>
    <n v="1130"/>
  </r>
  <r>
    <x v="9"/>
    <x v="9"/>
    <x v="1"/>
    <x v="6"/>
    <n v="1116"/>
  </r>
  <r>
    <x v="9"/>
    <x v="9"/>
    <x v="1"/>
    <x v="7"/>
    <n v="1206"/>
  </r>
  <r>
    <x v="9"/>
    <x v="9"/>
    <x v="1"/>
    <x v="8"/>
    <n v="1150"/>
  </r>
  <r>
    <x v="9"/>
    <x v="9"/>
    <x v="1"/>
    <x v="9"/>
    <n v="1151"/>
  </r>
  <r>
    <x v="9"/>
    <x v="9"/>
    <x v="1"/>
    <x v="10"/>
    <n v="1181"/>
  </r>
  <r>
    <x v="9"/>
    <x v="9"/>
    <x v="1"/>
    <x v="11"/>
    <n v="1054"/>
  </r>
  <r>
    <x v="9"/>
    <x v="9"/>
    <x v="1"/>
    <x v="12"/>
    <n v="1050"/>
  </r>
  <r>
    <x v="9"/>
    <x v="9"/>
    <x v="1"/>
    <x v="13"/>
    <n v="1011"/>
  </r>
  <r>
    <x v="9"/>
    <x v="9"/>
    <x v="1"/>
    <x v="14"/>
    <n v="1001"/>
  </r>
  <r>
    <x v="9"/>
    <x v="9"/>
    <x v="1"/>
    <x v="15"/>
    <n v="1007"/>
  </r>
  <r>
    <x v="9"/>
    <x v="9"/>
    <x v="1"/>
    <x v="16"/>
    <n v="1058"/>
  </r>
  <r>
    <x v="9"/>
    <x v="9"/>
    <x v="1"/>
    <x v="17"/>
    <n v="1074"/>
  </r>
  <r>
    <x v="9"/>
    <x v="9"/>
    <x v="1"/>
    <x v="18"/>
    <n v="1059"/>
  </r>
  <r>
    <x v="9"/>
    <x v="9"/>
    <x v="1"/>
    <x v="19"/>
    <n v="1020"/>
  </r>
  <r>
    <x v="9"/>
    <x v="9"/>
    <x v="1"/>
    <x v="20"/>
    <n v="1008"/>
  </r>
  <r>
    <x v="9"/>
    <x v="9"/>
    <x v="1"/>
    <x v="21"/>
    <n v="1004"/>
  </r>
  <r>
    <x v="9"/>
    <x v="9"/>
    <x v="1"/>
    <x v="22"/>
    <n v="1021"/>
  </r>
  <r>
    <x v="9"/>
    <x v="9"/>
    <x v="1"/>
    <x v="23"/>
    <n v="992"/>
  </r>
  <r>
    <x v="9"/>
    <x v="9"/>
    <x v="1"/>
    <x v="24"/>
    <n v="982"/>
  </r>
  <r>
    <x v="9"/>
    <x v="9"/>
    <x v="1"/>
    <x v="25"/>
    <n v="1029"/>
  </r>
  <r>
    <x v="9"/>
    <x v="9"/>
    <x v="1"/>
    <x v="26"/>
    <n v="1030"/>
  </r>
  <r>
    <x v="10"/>
    <x v="10"/>
    <x v="1"/>
    <x v="0"/>
    <n v="1301"/>
  </r>
  <r>
    <x v="10"/>
    <x v="10"/>
    <x v="1"/>
    <x v="1"/>
    <n v="1320"/>
  </r>
  <r>
    <x v="10"/>
    <x v="10"/>
    <x v="1"/>
    <x v="2"/>
    <n v="1348"/>
  </r>
  <r>
    <x v="10"/>
    <x v="10"/>
    <x v="1"/>
    <x v="3"/>
    <n v="1473"/>
  </r>
  <r>
    <x v="10"/>
    <x v="10"/>
    <x v="1"/>
    <x v="4"/>
    <n v="1517"/>
  </r>
  <r>
    <x v="10"/>
    <x v="10"/>
    <x v="1"/>
    <x v="5"/>
    <n v="1614"/>
  </r>
  <r>
    <x v="10"/>
    <x v="10"/>
    <x v="1"/>
    <x v="6"/>
    <n v="1655"/>
  </r>
  <r>
    <x v="10"/>
    <x v="10"/>
    <x v="1"/>
    <x v="7"/>
    <n v="1783"/>
  </r>
  <r>
    <x v="10"/>
    <x v="10"/>
    <x v="1"/>
    <x v="8"/>
    <n v="1882"/>
  </r>
  <r>
    <x v="10"/>
    <x v="10"/>
    <x v="1"/>
    <x v="9"/>
    <n v="2063"/>
  </r>
  <r>
    <x v="10"/>
    <x v="10"/>
    <x v="1"/>
    <x v="10"/>
    <n v="2144"/>
  </r>
  <r>
    <x v="10"/>
    <x v="10"/>
    <x v="1"/>
    <x v="11"/>
    <n v="2247"/>
  </r>
  <r>
    <x v="10"/>
    <x v="10"/>
    <x v="1"/>
    <x v="12"/>
    <n v="2327"/>
  </r>
  <r>
    <x v="10"/>
    <x v="10"/>
    <x v="1"/>
    <x v="13"/>
    <n v="2419"/>
  </r>
  <r>
    <x v="10"/>
    <x v="10"/>
    <x v="1"/>
    <x v="14"/>
    <n v="2587"/>
  </r>
  <r>
    <x v="10"/>
    <x v="10"/>
    <x v="1"/>
    <x v="15"/>
    <n v="2770"/>
  </r>
  <r>
    <x v="10"/>
    <x v="10"/>
    <x v="1"/>
    <x v="16"/>
    <n v="2895"/>
  </r>
  <r>
    <x v="10"/>
    <x v="10"/>
    <x v="1"/>
    <x v="17"/>
    <n v="2985"/>
  </r>
  <r>
    <x v="10"/>
    <x v="10"/>
    <x v="1"/>
    <x v="18"/>
    <n v="3079"/>
  </r>
  <r>
    <x v="10"/>
    <x v="10"/>
    <x v="1"/>
    <x v="19"/>
    <n v="3232"/>
  </r>
  <r>
    <x v="10"/>
    <x v="10"/>
    <x v="1"/>
    <x v="20"/>
    <n v="3364"/>
  </r>
  <r>
    <x v="10"/>
    <x v="10"/>
    <x v="1"/>
    <x v="21"/>
    <n v="3467"/>
  </r>
  <r>
    <x v="10"/>
    <x v="10"/>
    <x v="1"/>
    <x v="22"/>
    <n v="3604"/>
  </r>
  <r>
    <x v="10"/>
    <x v="10"/>
    <x v="1"/>
    <x v="23"/>
    <n v="3730"/>
  </r>
  <r>
    <x v="10"/>
    <x v="10"/>
    <x v="1"/>
    <x v="24"/>
    <n v="3823"/>
  </r>
  <r>
    <x v="10"/>
    <x v="10"/>
    <x v="1"/>
    <x v="25"/>
    <n v="3925"/>
  </r>
  <r>
    <x v="10"/>
    <x v="10"/>
    <x v="1"/>
    <x v="26"/>
    <n v="3971"/>
  </r>
  <r>
    <x v="11"/>
    <x v="11"/>
    <x v="1"/>
    <x v="0"/>
    <n v="1231"/>
  </r>
  <r>
    <x v="11"/>
    <x v="11"/>
    <x v="1"/>
    <x v="1"/>
    <n v="1251"/>
  </r>
  <r>
    <x v="11"/>
    <x v="11"/>
    <x v="1"/>
    <x v="2"/>
    <n v="1303"/>
  </r>
  <r>
    <x v="11"/>
    <x v="11"/>
    <x v="1"/>
    <x v="3"/>
    <n v="1315"/>
  </r>
  <r>
    <x v="11"/>
    <x v="11"/>
    <x v="1"/>
    <x v="4"/>
    <n v="1357"/>
  </r>
  <r>
    <x v="11"/>
    <x v="11"/>
    <x v="1"/>
    <x v="5"/>
    <n v="1369"/>
  </r>
  <r>
    <x v="11"/>
    <x v="11"/>
    <x v="1"/>
    <x v="6"/>
    <n v="1360"/>
  </r>
  <r>
    <x v="11"/>
    <x v="11"/>
    <x v="1"/>
    <x v="7"/>
    <n v="1324"/>
  </r>
  <r>
    <x v="11"/>
    <x v="11"/>
    <x v="1"/>
    <x v="8"/>
    <n v="1360"/>
  </r>
  <r>
    <x v="11"/>
    <x v="11"/>
    <x v="1"/>
    <x v="9"/>
    <n v="1355"/>
  </r>
  <r>
    <x v="11"/>
    <x v="11"/>
    <x v="1"/>
    <x v="10"/>
    <n v="1377"/>
  </r>
  <r>
    <x v="11"/>
    <x v="11"/>
    <x v="1"/>
    <x v="11"/>
    <n v="1384"/>
  </r>
  <r>
    <x v="11"/>
    <x v="11"/>
    <x v="1"/>
    <x v="12"/>
    <n v="1420"/>
  </r>
  <r>
    <x v="11"/>
    <x v="11"/>
    <x v="1"/>
    <x v="13"/>
    <n v="1483"/>
  </r>
  <r>
    <x v="11"/>
    <x v="11"/>
    <x v="1"/>
    <x v="14"/>
    <n v="1527"/>
  </r>
  <r>
    <x v="11"/>
    <x v="11"/>
    <x v="1"/>
    <x v="15"/>
    <n v="1549"/>
  </r>
  <r>
    <x v="11"/>
    <x v="11"/>
    <x v="1"/>
    <x v="16"/>
    <n v="1571"/>
  </r>
  <r>
    <x v="11"/>
    <x v="11"/>
    <x v="1"/>
    <x v="17"/>
    <n v="1659"/>
  </r>
  <r>
    <x v="11"/>
    <x v="11"/>
    <x v="1"/>
    <x v="18"/>
    <n v="1661"/>
  </r>
  <r>
    <x v="11"/>
    <x v="11"/>
    <x v="1"/>
    <x v="19"/>
    <n v="1608"/>
  </r>
  <r>
    <x v="11"/>
    <x v="11"/>
    <x v="1"/>
    <x v="20"/>
    <n v="1622"/>
  </r>
  <r>
    <x v="11"/>
    <x v="11"/>
    <x v="1"/>
    <x v="21"/>
    <n v="1614"/>
  </r>
  <r>
    <x v="11"/>
    <x v="11"/>
    <x v="1"/>
    <x v="22"/>
    <n v="1610"/>
  </r>
  <r>
    <x v="11"/>
    <x v="11"/>
    <x v="1"/>
    <x v="23"/>
    <n v="1596"/>
  </r>
  <r>
    <x v="11"/>
    <x v="11"/>
    <x v="1"/>
    <x v="24"/>
    <n v="1596"/>
  </r>
  <r>
    <x v="11"/>
    <x v="11"/>
    <x v="1"/>
    <x v="25"/>
    <n v="1576"/>
  </r>
  <r>
    <x v="11"/>
    <x v="11"/>
    <x v="1"/>
    <x v="26"/>
    <n v="1613"/>
  </r>
  <r>
    <x v="12"/>
    <x v="12"/>
    <x v="1"/>
    <x v="0"/>
    <n v="3974"/>
  </r>
  <r>
    <x v="12"/>
    <x v="12"/>
    <x v="1"/>
    <x v="1"/>
    <n v="4294"/>
  </r>
  <r>
    <x v="12"/>
    <x v="12"/>
    <x v="1"/>
    <x v="2"/>
    <n v="4645"/>
  </r>
  <r>
    <x v="12"/>
    <x v="12"/>
    <x v="1"/>
    <x v="3"/>
    <n v="5001"/>
  </r>
  <r>
    <x v="12"/>
    <x v="12"/>
    <x v="1"/>
    <x v="4"/>
    <n v="5347"/>
  </r>
  <r>
    <x v="12"/>
    <x v="12"/>
    <x v="1"/>
    <x v="5"/>
    <n v="5747"/>
  </r>
  <r>
    <x v="12"/>
    <x v="12"/>
    <x v="1"/>
    <x v="6"/>
    <n v="5980"/>
  </r>
  <r>
    <x v="12"/>
    <x v="12"/>
    <x v="1"/>
    <x v="7"/>
    <n v="6232"/>
  </r>
  <r>
    <x v="12"/>
    <x v="12"/>
    <x v="1"/>
    <x v="8"/>
    <n v="6546"/>
  </r>
  <r>
    <x v="12"/>
    <x v="12"/>
    <x v="1"/>
    <x v="9"/>
    <n v="6866"/>
  </r>
  <r>
    <x v="12"/>
    <x v="12"/>
    <x v="1"/>
    <x v="10"/>
    <n v="7104"/>
  </r>
  <r>
    <x v="12"/>
    <x v="12"/>
    <x v="1"/>
    <x v="11"/>
    <n v="7489"/>
  </r>
  <r>
    <x v="12"/>
    <x v="12"/>
    <x v="1"/>
    <x v="12"/>
    <n v="7804"/>
  </r>
  <r>
    <x v="12"/>
    <x v="12"/>
    <x v="1"/>
    <x v="13"/>
    <n v="8036"/>
  </r>
  <r>
    <x v="12"/>
    <x v="12"/>
    <x v="1"/>
    <x v="14"/>
    <n v="8205"/>
  </r>
  <r>
    <x v="12"/>
    <x v="12"/>
    <x v="1"/>
    <x v="15"/>
    <n v="8523"/>
  </r>
  <r>
    <x v="12"/>
    <x v="12"/>
    <x v="1"/>
    <x v="16"/>
    <n v="8725"/>
  </r>
  <r>
    <x v="12"/>
    <x v="12"/>
    <x v="1"/>
    <x v="17"/>
    <n v="8841"/>
  </r>
  <r>
    <x v="12"/>
    <x v="12"/>
    <x v="1"/>
    <x v="18"/>
    <n v="8833"/>
  </r>
  <r>
    <x v="12"/>
    <x v="12"/>
    <x v="1"/>
    <x v="19"/>
    <n v="8980"/>
  </r>
  <r>
    <x v="12"/>
    <x v="12"/>
    <x v="1"/>
    <x v="20"/>
    <n v="9097"/>
  </r>
  <r>
    <x v="12"/>
    <x v="12"/>
    <x v="1"/>
    <x v="21"/>
    <n v="9124"/>
  </r>
  <r>
    <x v="12"/>
    <x v="12"/>
    <x v="1"/>
    <x v="22"/>
    <n v="9323"/>
  </r>
  <r>
    <x v="12"/>
    <x v="12"/>
    <x v="1"/>
    <x v="23"/>
    <n v="9385"/>
  </r>
  <r>
    <x v="12"/>
    <x v="12"/>
    <x v="1"/>
    <x v="24"/>
    <n v="9466"/>
  </r>
  <r>
    <x v="12"/>
    <x v="12"/>
    <x v="1"/>
    <x v="25"/>
    <n v="9533"/>
  </r>
  <r>
    <x v="12"/>
    <x v="12"/>
    <x v="1"/>
    <x v="26"/>
    <n v="9690"/>
  </r>
  <r>
    <x v="13"/>
    <x v="13"/>
    <x v="1"/>
    <x v="0"/>
    <n v="9942"/>
  </r>
  <r>
    <x v="13"/>
    <x v="13"/>
    <x v="1"/>
    <x v="1"/>
    <n v="10423"/>
  </r>
  <r>
    <x v="13"/>
    <x v="13"/>
    <x v="1"/>
    <x v="2"/>
    <n v="10695"/>
  </r>
  <r>
    <x v="13"/>
    <x v="13"/>
    <x v="1"/>
    <x v="3"/>
    <n v="10919"/>
  </r>
  <r>
    <x v="13"/>
    <x v="13"/>
    <x v="1"/>
    <x v="4"/>
    <n v="11149"/>
  </r>
  <r>
    <x v="13"/>
    <x v="13"/>
    <x v="1"/>
    <x v="5"/>
    <n v="11329"/>
  </r>
  <r>
    <x v="13"/>
    <x v="13"/>
    <x v="1"/>
    <x v="6"/>
    <n v="11553"/>
  </r>
  <r>
    <x v="13"/>
    <x v="13"/>
    <x v="1"/>
    <x v="7"/>
    <n v="11631"/>
  </r>
  <r>
    <x v="13"/>
    <x v="13"/>
    <x v="1"/>
    <x v="8"/>
    <n v="11624"/>
  </r>
  <r>
    <x v="13"/>
    <x v="13"/>
    <x v="1"/>
    <x v="9"/>
    <n v="11610"/>
  </r>
  <r>
    <x v="13"/>
    <x v="13"/>
    <x v="1"/>
    <x v="10"/>
    <n v="11529"/>
  </r>
  <r>
    <x v="13"/>
    <x v="13"/>
    <x v="1"/>
    <x v="11"/>
    <n v="11593"/>
  </r>
  <r>
    <x v="13"/>
    <x v="13"/>
    <x v="1"/>
    <x v="12"/>
    <n v="11386"/>
  </r>
  <r>
    <x v="13"/>
    <x v="13"/>
    <x v="1"/>
    <x v="13"/>
    <n v="11220"/>
  </r>
  <r>
    <x v="13"/>
    <x v="13"/>
    <x v="1"/>
    <x v="14"/>
    <n v="10888"/>
  </r>
  <r>
    <x v="13"/>
    <x v="13"/>
    <x v="1"/>
    <x v="15"/>
    <n v="10689"/>
  </r>
  <r>
    <x v="13"/>
    <x v="13"/>
    <x v="1"/>
    <x v="16"/>
    <n v="10591"/>
  </r>
  <r>
    <x v="13"/>
    <x v="13"/>
    <x v="1"/>
    <x v="17"/>
    <n v="10389"/>
  </r>
  <r>
    <x v="13"/>
    <x v="13"/>
    <x v="1"/>
    <x v="18"/>
    <n v="10161"/>
  </r>
  <r>
    <x v="13"/>
    <x v="13"/>
    <x v="1"/>
    <x v="19"/>
    <n v="10049"/>
  </r>
  <r>
    <x v="13"/>
    <x v="13"/>
    <x v="1"/>
    <x v="20"/>
    <n v="9919"/>
  </r>
  <r>
    <x v="13"/>
    <x v="13"/>
    <x v="1"/>
    <x v="21"/>
    <n v="9772"/>
  </r>
  <r>
    <x v="13"/>
    <x v="13"/>
    <x v="1"/>
    <x v="22"/>
    <n v="9710"/>
  </r>
  <r>
    <x v="13"/>
    <x v="13"/>
    <x v="1"/>
    <x v="23"/>
    <n v="9566"/>
  </r>
  <r>
    <x v="13"/>
    <x v="13"/>
    <x v="1"/>
    <x v="24"/>
    <n v="9449"/>
  </r>
  <r>
    <x v="13"/>
    <x v="13"/>
    <x v="1"/>
    <x v="25"/>
    <n v="9200"/>
  </r>
  <r>
    <x v="13"/>
    <x v="13"/>
    <x v="1"/>
    <x v="26"/>
    <n v="9247"/>
  </r>
  <r>
    <x v="14"/>
    <x v="14"/>
    <x v="1"/>
    <x v="0"/>
    <n v="2660"/>
  </r>
  <r>
    <x v="14"/>
    <x v="14"/>
    <x v="1"/>
    <x v="1"/>
    <n v="2804"/>
  </r>
  <r>
    <x v="14"/>
    <x v="14"/>
    <x v="1"/>
    <x v="2"/>
    <n v="2934"/>
  </r>
  <r>
    <x v="14"/>
    <x v="14"/>
    <x v="1"/>
    <x v="3"/>
    <n v="3102"/>
  </r>
  <r>
    <x v="14"/>
    <x v="14"/>
    <x v="1"/>
    <x v="4"/>
    <n v="3273"/>
  </r>
  <r>
    <x v="14"/>
    <x v="14"/>
    <x v="1"/>
    <x v="5"/>
    <n v="3457"/>
  </r>
  <r>
    <x v="14"/>
    <x v="14"/>
    <x v="1"/>
    <x v="6"/>
    <n v="3649"/>
  </r>
  <r>
    <x v="14"/>
    <x v="14"/>
    <x v="1"/>
    <x v="7"/>
    <n v="3868"/>
  </r>
  <r>
    <x v="14"/>
    <x v="14"/>
    <x v="1"/>
    <x v="8"/>
    <n v="4132"/>
  </r>
  <r>
    <x v="14"/>
    <x v="14"/>
    <x v="1"/>
    <x v="9"/>
    <n v="4498"/>
  </r>
  <r>
    <x v="14"/>
    <x v="14"/>
    <x v="1"/>
    <x v="10"/>
    <n v="4792"/>
  </r>
  <r>
    <x v="14"/>
    <x v="14"/>
    <x v="1"/>
    <x v="11"/>
    <n v="5018"/>
  </r>
  <r>
    <x v="14"/>
    <x v="14"/>
    <x v="1"/>
    <x v="12"/>
    <n v="5261"/>
  </r>
  <r>
    <x v="14"/>
    <x v="14"/>
    <x v="1"/>
    <x v="13"/>
    <n v="5451"/>
  </r>
  <r>
    <x v="14"/>
    <x v="14"/>
    <x v="1"/>
    <x v="14"/>
    <n v="5614"/>
  </r>
  <r>
    <x v="14"/>
    <x v="14"/>
    <x v="1"/>
    <x v="15"/>
    <n v="5855"/>
  </r>
  <r>
    <x v="14"/>
    <x v="14"/>
    <x v="1"/>
    <x v="16"/>
    <n v="6087"/>
  </r>
  <r>
    <x v="14"/>
    <x v="14"/>
    <x v="1"/>
    <x v="17"/>
    <n v="6280"/>
  </r>
  <r>
    <x v="14"/>
    <x v="14"/>
    <x v="1"/>
    <x v="18"/>
    <n v="6350"/>
  </r>
  <r>
    <x v="14"/>
    <x v="14"/>
    <x v="1"/>
    <x v="19"/>
    <n v="6525"/>
  </r>
  <r>
    <x v="14"/>
    <x v="14"/>
    <x v="1"/>
    <x v="20"/>
    <n v="6533"/>
  </r>
  <r>
    <x v="14"/>
    <x v="14"/>
    <x v="1"/>
    <x v="21"/>
    <n v="6664"/>
  </r>
  <r>
    <x v="14"/>
    <x v="14"/>
    <x v="1"/>
    <x v="22"/>
    <n v="6779"/>
  </r>
  <r>
    <x v="14"/>
    <x v="14"/>
    <x v="1"/>
    <x v="23"/>
    <n v="6976"/>
  </r>
  <r>
    <x v="14"/>
    <x v="14"/>
    <x v="1"/>
    <x v="24"/>
    <n v="7086"/>
  </r>
  <r>
    <x v="14"/>
    <x v="14"/>
    <x v="1"/>
    <x v="25"/>
    <n v="7119"/>
  </r>
  <r>
    <x v="14"/>
    <x v="14"/>
    <x v="1"/>
    <x v="26"/>
    <n v="7199"/>
  </r>
  <r>
    <x v="15"/>
    <x v="15"/>
    <x v="1"/>
    <x v="0"/>
    <n v="4737"/>
  </r>
  <r>
    <x v="15"/>
    <x v="15"/>
    <x v="1"/>
    <x v="1"/>
    <n v="5115"/>
  </r>
  <r>
    <x v="15"/>
    <x v="15"/>
    <x v="1"/>
    <x v="2"/>
    <n v="5785"/>
  </r>
  <r>
    <x v="15"/>
    <x v="15"/>
    <x v="1"/>
    <x v="3"/>
    <n v="6261"/>
  </r>
  <r>
    <x v="15"/>
    <x v="15"/>
    <x v="1"/>
    <x v="4"/>
    <n v="6825"/>
  </r>
  <r>
    <x v="15"/>
    <x v="15"/>
    <x v="1"/>
    <x v="5"/>
    <n v="7388"/>
  </r>
  <r>
    <x v="15"/>
    <x v="15"/>
    <x v="1"/>
    <x v="6"/>
    <n v="7969"/>
  </r>
  <r>
    <x v="15"/>
    <x v="15"/>
    <x v="1"/>
    <x v="7"/>
    <n v="8323"/>
  </r>
  <r>
    <x v="15"/>
    <x v="15"/>
    <x v="1"/>
    <x v="8"/>
    <n v="8713"/>
  </r>
  <r>
    <x v="15"/>
    <x v="15"/>
    <x v="1"/>
    <x v="9"/>
    <n v="9195"/>
  </r>
  <r>
    <x v="15"/>
    <x v="15"/>
    <x v="1"/>
    <x v="10"/>
    <n v="9481"/>
  </r>
  <r>
    <x v="15"/>
    <x v="15"/>
    <x v="1"/>
    <x v="11"/>
    <n v="9945"/>
  </r>
  <r>
    <x v="15"/>
    <x v="15"/>
    <x v="1"/>
    <x v="12"/>
    <n v="10154"/>
  </r>
  <r>
    <x v="15"/>
    <x v="15"/>
    <x v="1"/>
    <x v="13"/>
    <n v="10512"/>
  </r>
  <r>
    <x v="15"/>
    <x v="15"/>
    <x v="1"/>
    <x v="14"/>
    <n v="10755"/>
  </r>
  <r>
    <x v="15"/>
    <x v="15"/>
    <x v="1"/>
    <x v="15"/>
    <n v="11034"/>
  </r>
  <r>
    <x v="15"/>
    <x v="15"/>
    <x v="1"/>
    <x v="16"/>
    <n v="11168"/>
  </r>
  <r>
    <x v="15"/>
    <x v="15"/>
    <x v="1"/>
    <x v="17"/>
    <n v="11327"/>
  </r>
  <r>
    <x v="15"/>
    <x v="15"/>
    <x v="1"/>
    <x v="18"/>
    <n v="11337"/>
  </r>
  <r>
    <x v="15"/>
    <x v="15"/>
    <x v="1"/>
    <x v="19"/>
    <n v="11271"/>
  </r>
  <r>
    <x v="15"/>
    <x v="15"/>
    <x v="1"/>
    <x v="20"/>
    <n v="11220"/>
  </r>
  <r>
    <x v="15"/>
    <x v="15"/>
    <x v="1"/>
    <x v="21"/>
    <n v="10990"/>
  </r>
  <r>
    <x v="15"/>
    <x v="15"/>
    <x v="1"/>
    <x v="22"/>
    <n v="10919"/>
  </r>
  <r>
    <x v="15"/>
    <x v="15"/>
    <x v="1"/>
    <x v="23"/>
    <n v="10978"/>
  </r>
  <r>
    <x v="15"/>
    <x v="15"/>
    <x v="1"/>
    <x v="24"/>
    <n v="10915"/>
  </r>
  <r>
    <x v="15"/>
    <x v="15"/>
    <x v="1"/>
    <x v="25"/>
    <n v="10868"/>
  </r>
  <r>
    <x v="15"/>
    <x v="15"/>
    <x v="1"/>
    <x v="26"/>
    <n v="10993"/>
  </r>
  <r>
    <x v="16"/>
    <x v="16"/>
    <x v="1"/>
    <x v="0"/>
    <n v="355"/>
  </r>
  <r>
    <x v="16"/>
    <x v="16"/>
    <x v="1"/>
    <x v="1"/>
    <n v="378"/>
  </r>
  <r>
    <x v="16"/>
    <x v="16"/>
    <x v="1"/>
    <x v="2"/>
    <n v="369"/>
  </r>
  <r>
    <x v="16"/>
    <x v="16"/>
    <x v="1"/>
    <x v="3"/>
    <n v="367"/>
  </r>
  <r>
    <x v="16"/>
    <x v="16"/>
    <x v="1"/>
    <x v="4"/>
    <n v="378"/>
  </r>
  <r>
    <x v="16"/>
    <x v="16"/>
    <x v="1"/>
    <x v="5"/>
    <n v="474"/>
  </r>
  <r>
    <x v="16"/>
    <x v="16"/>
    <x v="1"/>
    <x v="6"/>
    <n v="576"/>
  </r>
  <r>
    <x v="16"/>
    <x v="16"/>
    <x v="1"/>
    <x v="7"/>
    <n v="615"/>
  </r>
  <r>
    <x v="16"/>
    <x v="16"/>
    <x v="1"/>
    <x v="8"/>
    <n v="429"/>
  </r>
  <r>
    <x v="16"/>
    <x v="16"/>
    <x v="1"/>
    <x v="9"/>
    <n v="424"/>
  </r>
  <r>
    <x v="16"/>
    <x v="16"/>
    <x v="1"/>
    <x v="10"/>
    <n v="424"/>
  </r>
  <r>
    <x v="16"/>
    <x v="16"/>
    <x v="1"/>
    <x v="11"/>
    <n v="443"/>
  </r>
  <r>
    <x v="16"/>
    <x v="16"/>
    <x v="1"/>
    <x v="12"/>
    <n v="463"/>
  </r>
  <r>
    <x v="16"/>
    <x v="16"/>
    <x v="1"/>
    <x v="13"/>
    <n v="479"/>
  </r>
  <r>
    <x v="16"/>
    <x v="16"/>
    <x v="1"/>
    <x v="14"/>
    <n v="474"/>
  </r>
  <r>
    <x v="16"/>
    <x v="16"/>
    <x v="1"/>
    <x v="15"/>
    <n v="480"/>
  </r>
  <r>
    <x v="16"/>
    <x v="16"/>
    <x v="1"/>
    <x v="16"/>
    <n v="515"/>
  </r>
  <r>
    <x v="16"/>
    <x v="16"/>
    <x v="1"/>
    <x v="17"/>
    <n v="513"/>
  </r>
  <r>
    <x v="16"/>
    <x v="16"/>
    <x v="1"/>
    <x v="18"/>
    <n v="544"/>
  </r>
  <r>
    <x v="16"/>
    <x v="16"/>
    <x v="1"/>
    <x v="19"/>
    <n v="551"/>
  </r>
  <r>
    <x v="16"/>
    <x v="16"/>
    <x v="1"/>
    <x v="20"/>
    <n v="569"/>
  </r>
  <r>
    <x v="16"/>
    <x v="16"/>
    <x v="1"/>
    <x v="21"/>
    <n v="577"/>
  </r>
  <r>
    <x v="16"/>
    <x v="16"/>
    <x v="1"/>
    <x v="22"/>
    <n v="578"/>
  </r>
  <r>
    <x v="16"/>
    <x v="16"/>
    <x v="1"/>
    <x v="23"/>
    <n v="585"/>
  </r>
  <r>
    <x v="16"/>
    <x v="16"/>
    <x v="1"/>
    <x v="24"/>
    <n v="634"/>
  </r>
  <r>
    <x v="16"/>
    <x v="16"/>
    <x v="1"/>
    <x v="25"/>
    <n v="649"/>
  </r>
  <r>
    <x v="16"/>
    <x v="16"/>
    <x v="1"/>
    <x v="26"/>
    <n v="667"/>
  </r>
  <r>
    <x v="17"/>
    <x v="17"/>
    <x v="1"/>
    <x v="0"/>
    <n v="20547"/>
  </r>
  <r>
    <x v="17"/>
    <x v="17"/>
    <x v="1"/>
    <x v="1"/>
    <n v="21852"/>
  </r>
  <r>
    <x v="17"/>
    <x v="17"/>
    <x v="1"/>
    <x v="2"/>
    <n v="23061"/>
  </r>
  <r>
    <x v="17"/>
    <x v="17"/>
    <x v="1"/>
    <x v="3"/>
    <n v="24152"/>
  </r>
  <r>
    <x v="17"/>
    <x v="17"/>
    <x v="1"/>
    <x v="4"/>
    <n v="24923"/>
  </r>
  <r>
    <x v="17"/>
    <x v="17"/>
    <x v="1"/>
    <x v="5"/>
    <n v="25816"/>
  </r>
  <r>
    <x v="17"/>
    <x v="17"/>
    <x v="1"/>
    <x v="6"/>
    <n v="26566"/>
  </r>
  <r>
    <x v="17"/>
    <x v="17"/>
    <x v="1"/>
    <x v="7"/>
    <n v="27160"/>
  </r>
  <r>
    <x v="17"/>
    <x v="17"/>
    <x v="1"/>
    <x v="8"/>
    <n v="27704"/>
  </r>
  <r>
    <x v="17"/>
    <x v="17"/>
    <x v="1"/>
    <x v="9"/>
    <n v="28168"/>
  </r>
  <r>
    <x v="17"/>
    <x v="17"/>
    <x v="1"/>
    <x v="10"/>
    <n v="28330"/>
  </r>
  <r>
    <x v="17"/>
    <x v="17"/>
    <x v="1"/>
    <x v="11"/>
    <n v="28364"/>
  </r>
  <r>
    <x v="17"/>
    <x v="17"/>
    <x v="1"/>
    <x v="12"/>
    <n v="28486"/>
  </r>
  <r>
    <x v="17"/>
    <x v="17"/>
    <x v="1"/>
    <x v="13"/>
    <n v="28561"/>
  </r>
  <r>
    <x v="17"/>
    <x v="17"/>
    <x v="1"/>
    <x v="14"/>
    <n v="28367"/>
  </r>
  <r>
    <x v="17"/>
    <x v="17"/>
    <x v="1"/>
    <x v="15"/>
    <n v="28264"/>
  </r>
  <r>
    <x v="17"/>
    <x v="17"/>
    <x v="1"/>
    <x v="16"/>
    <n v="28026"/>
  </r>
  <r>
    <x v="17"/>
    <x v="17"/>
    <x v="1"/>
    <x v="17"/>
    <n v="27867"/>
  </r>
  <r>
    <x v="17"/>
    <x v="17"/>
    <x v="1"/>
    <x v="18"/>
    <n v="27679"/>
  </r>
  <r>
    <x v="17"/>
    <x v="17"/>
    <x v="1"/>
    <x v="19"/>
    <n v="27485"/>
  </r>
  <r>
    <x v="17"/>
    <x v="17"/>
    <x v="1"/>
    <x v="20"/>
    <n v="27496"/>
  </r>
  <r>
    <x v="17"/>
    <x v="17"/>
    <x v="1"/>
    <x v="21"/>
    <n v="27437"/>
  </r>
  <r>
    <x v="17"/>
    <x v="17"/>
    <x v="1"/>
    <x v="22"/>
    <n v="27174"/>
  </r>
  <r>
    <x v="17"/>
    <x v="17"/>
    <x v="1"/>
    <x v="23"/>
    <n v="27221"/>
  </r>
  <r>
    <x v="17"/>
    <x v="17"/>
    <x v="1"/>
    <x v="24"/>
    <n v="27463"/>
  </r>
  <r>
    <x v="17"/>
    <x v="17"/>
    <x v="1"/>
    <x v="25"/>
    <n v="27853"/>
  </r>
  <r>
    <x v="17"/>
    <x v="17"/>
    <x v="1"/>
    <x v="26"/>
    <n v="28257"/>
  </r>
  <r>
    <x v="18"/>
    <x v="18"/>
    <x v="1"/>
    <x v="0"/>
    <n v="4545"/>
  </r>
  <r>
    <x v="18"/>
    <x v="18"/>
    <x v="1"/>
    <x v="1"/>
    <n v="4661"/>
  </r>
  <r>
    <x v="18"/>
    <x v="18"/>
    <x v="1"/>
    <x v="2"/>
    <n v="4747"/>
  </r>
  <r>
    <x v="18"/>
    <x v="18"/>
    <x v="1"/>
    <x v="3"/>
    <n v="4769"/>
  </r>
  <r>
    <x v="18"/>
    <x v="18"/>
    <x v="1"/>
    <x v="4"/>
    <n v="4833"/>
  </r>
  <r>
    <x v="18"/>
    <x v="18"/>
    <x v="1"/>
    <x v="5"/>
    <n v="4869"/>
  </r>
  <r>
    <x v="18"/>
    <x v="18"/>
    <x v="1"/>
    <x v="6"/>
    <n v="4926"/>
  </r>
  <r>
    <x v="18"/>
    <x v="18"/>
    <x v="1"/>
    <x v="7"/>
    <n v="4901"/>
  </r>
  <r>
    <x v="18"/>
    <x v="18"/>
    <x v="1"/>
    <x v="8"/>
    <n v="4986"/>
  </r>
  <r>
    <x v="18"/>
    <x v="18"/>
    <x v="1"/>
    <x v="9"/>
    <n v="5020"/>
  </r>
  <r>
    <x v="18"/>
    <x v="18"/>
    <x v="1"/>
    <x v="10"/>
    <n v="4837"/>
  </r>
  <r>
    <x v="18"/>
    <x v="18"/>
    <x v="1"/>
    <x v="11"/>
    <n v="4760"/>
  </r>
  <r>
    <x v="18"/>
    <x v="18"/>
    <x v="1"/>
    <x v="12"/>
    <n v="4783"/>
  </r>
  <r>
    <x v="18"/>
    <x v="18"/>
    <x v="1"/>
    <x v="13"/>
    <n v="4789"/>
  </r>
  <r>
    <x v="18"/>
    <x v="18"/>
    <x v="1"/>
    <x v="14"/>
    <n v="4749"/>
  </r>
  <r>
    <x v="18"/>
    <x v="18"/>
    <x v="1"/>
    <x v="15"/>
    <n v="4703"/>
  </r>
  <r>
    <x v="18"/>
    <x v="18"/>
    <x v="1"/>
    <x v="16"/>
    <n v="4577"/>
  </r>
  <r>
    <x v="18"/>
    <x v="18"/>
    <x v="1"/>
    <x v="17"/>
    <n v="4513"/>
  </r>
  <r>
    <x v="18"/>
    <x v="18"/>
    <x v="1"/>
    <x v="18"/>
    <n v="4465"/>
  </r>
  <r>
    <x v="18"/>
    <x v="18"/>
    <x v="1"/>
    <x v="19"/>
    <n v="4472"/>
  </r>
  <r>
    <x v="18"/>
    <x v="18"/>
    <x v="1"/>
    <x v="20"/>
    <n v="4505"/>
  </r>
  <r>
    <x v="18"/>
    <x v="18"/>
    <x v="1"/>
    <x v="21"/>
    <n v="4651"/>
  </r>
  <r>
    <x v="18"/>
    <x v="18"/>
    <x v="1"/>
    <x v="22"/>
    <n v="4786"/>
  </r>
  <r>
    <x v="18"/>
    <x v="18"/>
    <x v="1"/>
    <x v="23"/>
    <n v="4901"/>
  </r>
  <r>
    <x v="18"/>
    <x v="18"/>
    <x v="1"/>
    <x v="24"/>
    <n v="4977"/>
  </r>
  <r>
    <x v="18"/>
    <x v="18"/>
    <x v="1"/>
    <x v="25"/>
    <n v="4964"/>
  </r>
  <r>
    <x v="18"/>
    <x v="18"/>
    <x v="1"/>
    <x v="26"/>
    <n v="5015"/>
  </r>
  <r>
    <x v="19"/>
    <x v="19"/>
    <x v="1"/>
    <x v="0"/>
    <n v="3708"/>
  </r>
  <r>
    <x v="19"/>
    <x v="19"/>
    <x v="1"/>
    <x v="1"/>
    <n v="3854"/>
  </r>
  <r>
    <x v="19"/>
    <x v="19"/>
    <x v="1"/>
    <x v="2"/>
    <n v="3907"/>
  </r>
  <r>
    <x v="19"/>
    <x v="19"/>
    <x v="1"/>
    <x v="3"/>
    <n v="3885"/>
  </r>
  <r>
    <x v="19"/>
    <x v="19"/>
    <x v="1"/>
    <x v="4"/>
    <n v="3988"/>
  </r>
  <r>
    <x v="19"/>
    <x v="19"/>
    <x v="1"/>
    <x v="5"/>
    <n v="4044"/>
  </r>
  <r>
    <x v="19"/>
    <x v="19"/>
    <x v="1"/>
    <x v="6"/>
    <n v="4121"/>
  </r>
  <r>
    <x v="19"/>
    <x v="19"/>
    <x v="1"/>
    <x v="7"/>
    <n v="4160"/>
  </r>
  <r>
    <x v="19"/>
    <x v="19"/>
    <x v="1"/>
    <x v="8"/>
    <n v="4145"/>
  </r>
  <r>
    <x v="19"/>
    <x v="19"/>
    <x v="1"/>
    <x v="9"/>
    <n v="4094"/>
  </r>
  <r>
    <x v="19"/>
    <x v="19"/>
    <x v="1"/>
    <x v="10"/>
    <n v="4047"/>
  </r>
  <r>
    <x v="19"/>
    <x v="19"/>
    <x v="1"/>
    <x v="11"/>
    <n v="4037"/>
  </r>
  <r>
    <x v="19"/>
    <x v="19"/>
    <x v="1"/>
    <x v="12"/>
    <n v="3951"/>
  </r>
  <r>
    <x v="19"/>
    <x v="19"/>
    <x v="1"/>
    <x v="13"/>
    <n v="3878"/>
  </r>
  <r>
    <x v="19"/>
    <x v="19"/>
    <x v="1"/>
    <x v="14"/>
    <n v="3812"/>
  </r>
  <r>
    <x v="19"/>
    <x v="19"/>
    <x v="1"/>
    <x v="15"/>
    <n v="3787"/>
  </r>
  <r>
    <x v="19"/>
    <x v="19"/>
    <x v="1"/>
    <x v="16"/>
    <n v="3828"/>
  </r>
  <r>
    <x v="19"/>
    <x v="19"/>
    <x v="1"/>
    <x v="17"/>
    <n v="3713"/>
  </r>
  <r>
    <x v="19"/>
    <x v="19"/>
    <x v="1"/>
    <x v="18"/>
    <n v="3761"/>
  </r>
  <r>
    <x v="19"/>
    <x v="19"/>
    <x v="1"/>
    <x v="19"/>
    <n v="3825"/>
  </r>
  <r>
    <x v="19"/>
    <x v="19"/>
    <x v="1"/>
    <x v="20"/>
    <n v="3773"/>
  </r>
  <r>
    <x v="19"/>
    <x v="19"/>
    <x v="1"/>
    <x v="21"/>
    <n v="3781"/>
  </r>
  <r>
    <x v="19"/>
    <x v="19"/>
    <x v="1"/>
    <x v="22"/>
    <n v="3798"/>
  </r>
  <r>
    <x v="19"/>
    <x v="19"/>
    <x v="1"/>
    <x v="23"/>
    <n v="3873"/>
  </r>
  <r>
    <x v="19"/>
    <x v="19"/>
    <x v="1"/>
    <x v="24"/>
    <n v="3853"/>
  </r>
  <r>
    <x v="19"/>
    <x v="19"/>
    <x v="1"/>
    <x v="25"/>
    <n v="3823"/>
  </r>
  <r>
    <x v="19"/>
    <x v="19"/>
    <x v="1"/>
    <x v="26"/>
    <n v="3632"/>
  </r>
  <r>
    <x v="20"/>
    <x v="20"/>
    <x v="1"/>
    <x v="0"/>
    <n v="4733"/>
  </r>
  <r>
    <x v="20"/>
    <x v="20"/>
    <x v="1"/>
    <x v="1"/>
    <n v="4796"/>
  </r>
  <r>
    <x v="20"/>
    <x v="20"/>
    <x v="1"/>
    <x v="2"/>
    <n v="4966"/>
  </r>
  <r>
    <x v="20"/>
    <x v="20"/>
    <x v="1"/>
    <x v="3"/>
    <n v="5084"/>
  </r>
  <r>
    <x v="20"/>
    <x v="20"/>
    <x v="1"/>
    <x v="4"/>
    <n v="5107"/>
  </r>
  <r>
    <x v="20"/>
    <x v="20"/>
    <x v="1"/>
    <x v="5"/>
    <n v="5178"/>
  </r>
  <r>
    <x v="20"/>
    <x v="20"/>
    <x v="1"/>
    <x v="6"/>
    <n v="5254"/>
  </r>
  <r>
    <x v="20"/>
    <x v="20"/>
    <x v="1"/>
    <x v="7"/>
    <n v="5218"/>
  </r>
  <r>
    <x v="20"/>
    <x v="20"/>
    <x v="1"/>
    <x v="8"/>
    <n v="5173"/>
  </r>
  <r>
    <x v="20"/>
    <x v="20"/>
    <x v="1"/>
    <x v="9"/>
    <n v="5171"/>
  </r>
  <r>
    <x v="20"/>
    <x v="20"/>
    <x v="1"/>
    <x v="10"/>
    <n v="5187"/>
  </r>
  <r>
    <x v="20"/>
    <x v="20"/>
    <x v="1"/>
    <x v="11"/>
    <n v="5180"/>
  </r>
  <r>
    <x v="20"/>
    <x v="20"/>
    <x v="1"/>
    <x v="12"/>
    <n v="5155"/>
  </r>
  <r>
    <x v="20"/>
    <x v="20"/>
    <x v="1"/>
    <x v="13"/>
    <n v="5146"/>
  </r>
  <r>
    <x v="20"/>
    <x v="20"/>
    <x v="1"/>
    <x v="14"/>
    <n v="5210"/>
  </r>
  <r>
    <x v="20"/>
    <x v="20"/>
    <x v="1"/>
    <x v="15"/>
    <n v="5113"/>
  </r>
  <r>
    <x v="20"/>
    <x v="20"/>
    <x v="1"/>
    <x v="16"/>
    <n v="5074"/>
  </r>
  <r>
    <x v="20"/>
    <x v="20"/>
    <x v="1"/>
    <x v="17"/>
    <n v="4920"/>
  </r>
  <r>
    <x v="20"/>
    <x v="20"/>
    <x v="1"/>
    <x v="18"/>
    <n v="4901"/>
  </r>
  <r>
    <x v="20"/>
    <x v="20"/>
    <x v="1"/>
    <x v="19"/>
    <n v="4843"/>
  </r>
  <r>
    <x v="20"/>
    <x v="20"/>
    <x v="1"/>
    <x v="20"/>
    <n v="4688"/>
  </r>
  <r>
    <x v="20"/>
    <x v="20"/>
    <x v="1"/>
    <x v="21"/>
    <n v="4671"/>
  </r>
  <r>
    <x v="20"/>
    <x v="20"/>
    <x v="1"/>
    <x v="22"/>
    <n v="4659"/>
  </r>
  <r>
    <x v="20"/>
    <x v="20"/>
    <x v="1"/>
    <x v="23"/>
    <n v="4554"/>
  </r>
  <r>
    <x v="20"/>
    <x v="20"/>
    <x v="1"/>
    <x v="24"/>
    <n v="4548"/>
  </r>
  <r>
    <x v="20"/>
    <x v="20"/>
    <x v="1"/>
    <x v="25"/>
    <n v="4518"/>
  </r>
  <r>
    <x v="20"/>
    <x v="20"/>
    <x v="1"/>
    <x v="26"/>
    <n v="4455"/>
  </r>
  <r>
    <x v="21"/>
    <x v="21"/>
    <x v="1"/>
    <x v="0"/>
    <n v="7189"/>
  </r>
  <r>
    <x v="21"/>
    <x v="21"/>
    <x v="1"/>
    <x v="1"/>
    <n v="7419"/>
  </r>
  <r>
    <x v="21"/>
    <x v="21"/>
    <x v="1"/>
    <x v="2"/>
    <n v="7668"/>
  </r>
  <r>
    <x v="21"/>
    <x v="21"/>
    <x v="1"/>
    <x v="3"/>
    <n v="7948"/>
  </r>
  <r>
    <x v="21"/>
    <x v="21"/>
    <x v="1"/>
    <x v="4"/>
    <n v="7940"/>
  </r>
  <r>
    <x v="21"/>
    <x v="21"/>
    <x v="1"/>
    <x v="5"/>
    <n v="8097"/>
  </r>
  <r>
    <x v="21"/>
    <x v="21"/>
    <x v="1"/>
    <x v="6"/>
    <n v="8158"/>
  </r>
  <r>
    <x v="21"/>
    <x v="21"/>
    <x v="1"/>
    <x v="7"/>
    <n v="8305"/>
  </r>
  <r>
    <x v="21"/>
    <x v="21"/>
    <x v="1"/>
    <x v="8"/>
    <n v="8492"/>
  </r>
  <r>
    <x v="21"/>
    <x v="21"/>
    <x v="1"/>
    <x v="9"/>
    <n v="8463"/>
  </r>
  <r>
    <x v="21"/>
    <x v="21"/>
    <x v="1"/>
    <x v="10"/>
    <n v="8404"/>
  </r>
  <r>
    <x v="21"/>
    <x v="21"/>
    <x v="1"/>
    <x v="11"/>
    <n v="8255"/>
  </r>
  <r>
    <x v="21"/>
    <x v="21"/>
    <x v="1"/>
    <x v="12"/>
    <n v="8223"/>
  </r>
  <r>
    <x v="21"/>
    <x v="21"/>
    <x v="1"/>
    <x v="13"/>
    <n v="8320"/>
  </r>
  <r>
    <x v="21"/>
    <x v="21"/>
    <x v="1"/>
    <x v="14"/>
    <n v="8287"/>
  </r>
  <r>
    <x v="21"/>
    <x v="21"/>
    <x v="1"/>
    <x v="15"/>
    <n v="8070"/>
  </r>
  <r>
    <x v="21"/>
    <x v="21"/>
    <x v="1"/>
    <x v="16"/>
    <n v="8014"/>
  </r>
  <r>
    <x v="21"/>
    <x v="21"/>
    <x v="1"/>
    <x v="17"/>
    <n v="7672"/>
  </r>
  <r>
    <x v="21"/>
    <x v="21"/>
    <x v="1"/>
    <x v="18"/>
    <n v="7332"/>
  </r>
  <r>
    <x v="21"/>
    <x v="21"/>
    <x v="1"/>
    <x v="19"/>
    <n v="7310"/>
  </r>
  <r>
    <x v="21"/>
    <x v="21"/>
    <x v="1"/>
    <x v="20"/>
    <n v="7280"/>
  </r>
  <r>
    <x v="21"/>
    <x v="21"/>
    <x v="1"/>
    <x v="21"/>
    <n v="7141"/>
  </r>
  <r>
    <x v="21"/>
    <x v="21"/>
    <x v="1"/>
    <x v="22"/>
    <n v="7034"/>
  </r>
  <r>
    <x v="21"/>
    <x v="21"/>
    <x v="1"/>
    <x v="23"/>
    <n v="6939"/>
  </r>
  <r>
    <x v="21"/>
    <x v="21"/>
    <x v="1"/>
    <x v="24"/>
    <n v="6928"/>
  </r>
  <r>
    <x v="21"/>
    <x v="21"/>
    <x v="1"/>
    <x v="25"/>
    <n v="6958"/>
  </r>
  <r>
    <x v="21"/>
    <x v="21"/>
    <x v="1"/>
    <x v="26"/>
    <n v="6820"/>
  </r>
  <r>
    <x v="22"/>
    <x v="22"/>
    <x v="1"/>
    <x v="0"/>
    <n v="11403"/>
  </r>
  <r>
    <x v="22"/>
    <x v="22"/>
    <x v="1"/>
    <x v="1"/>
    <n v="11462"/>
  </r>
  <r>
    <x v="22"/>
    <x v="22"/>
    <x v="1"/>
    <x v="2"/>
    <n v="11505"/>
  </r>
  <r>
    <x v="22"/>
    <x v="22"/>
    <x v="1"/>
    <x v="3"/>
    <n v="11420"/>
  </r>
  <r>
    <x v="22"/>
    <x v="22"/>
    <x v="1"/>
    <x v="4"/>
    <n v="11527"/>
  </r>
  <r>
    <x v="22"/>
    <x v="22"/>
    <x v="1"/>
    <x v="5"/>
    <n v="11474"/>
  </r>
  <r>
    <x v="22"/>
    <x v="22"/>
    <x v="1"/>
    <x v="6"/>
    <n v="11408"/>
  </r>
  <r>
    <x v="22"/>
    <x v="22"/>
    <x v="1"/>
    <x v="7"/>
    <n v="11254"/>
  </r>
  <r>
    <x v="22"/>
    <x v="22"/>
    <x v="1"/>
    <x v="8"/>
    <n v="11200"/>
  </r>
  <r>
    <x v="22"/>
    <x v="22"/>
    <x v="1"/>
    <x v="9"/>
    <n v="11008"/>
  </r>
  <r>
    <x v="22"/>
    <x v="22"/>
    <x v="1"/>
    <x v="10"/>
    <n v="10833"/>
  </r>
  <r>
    <x v="22"/>
    <x v="22"/>
    <x v="1"/>
    <x v="11"/>
    <n v="10734"/>
  </r>
  <r>
    <x v="22"/>
    <x v="22"/>
    <x v="1"/>
    <x v="12"/>
    <n v="10690"/>
  </r>
  <r>
    <x v="22"/>
    <x v="22"/>
    <x v="1"/>
    <x v="13"/>
    <n v="10653"/>
  </r>
  <r>
    <x v="22"/>
    <x v="22"/>
    <x v="1"/>
    <x v="14"/>
    <n v="10532"/>
  </r>
  <r>
    <x v="22"/>
    <x v="22"/>
    <x v="1"/>
    <x v="15"/>
    <n v="10669"/>
  </r>
  <r>
    <x v="22"/>
    <x v="22"/>
    <x v="1"/>
    <x v="16"/>
    <n v="10490"/>
  </r>
  <r>
    <x v="22"/>
    <x v="22"/>
    <x v="1"/>
    <x v="17"/>
    <n v="10432"/>
  </r>
  <r>
    <x v="22"/>
    <x v="22"/>
    <x v="1"/>
    <x v="18"/>
    <n v="10406"/>
  </r>
  <r>
    <x v="22"/>
    <x v="22"/>
    <x v="1"/>
    <x v="19"/>
    <n v="10264"/>
  </r>
  <r>
    <x v="22"/>
    <x v="22"/>
    <x v="1"/>
    <x v="20"/>
    <n v="10357"/>
  </r>
  <r>
    <x v="22"/>
    <x v="22"/>
    <x v="1"/>
    <x v="21"/>
    <n v="10622"/>
  </r>
  <r>
    <x v="22"/>
    <x v="22"/>
    <x v="1"/>
    <x v="22"/>
    <n v="10439"/>
  </r>
  <r>
    <x v="22"/>
    <x v="22"/>
    <x v="1"/>
    <x v="23"/>
    <n v="10330"/>
  </r>
  <r>
    <x v="22"/>
    <x v="22"/>
    <x v="1"/>
    <x v="24"/>
    <n v="10315"/>
  </r>
  <r>
    <x v="22"/>
    <x v="22"/>
    <x v="1"/>
    <x v="25"/>
    <n v="10399"/>
  </r>
  <r>
    <x v="22"/>
    <x v="22"/>
    <x v="1"/>
    <x v="26"/>
    <n v="10645"/>
  </r>
  <r>
    <x v="23"/>
    <x v="23"/>
    <x v="1"/>
    <x v="0"/>
    <n v="7442"/>
  </r>
  <r>
    <x v="23"/>
    <x v="23"/>
    <x v="1"/>
    <x v="1"/>
    <n v="7101"/>
  </r>
  <r>
    <x v="23"/>
    <x v="23"/>
    <x v="1"/>
    <x v="2"/>
    <n v="7669"/>
  </r>
  <r>
    <x v="23"/>
    <x v="23"/>
    <x v="1"/>
    <x v="3"/>
    <n v="8171"/>
  </r>
  <r>
    <x v="23"/>
    <x v="23"/>
    <x v="1"/>
    <x v="4"/>
    <n v="8675"/>
  </r>
  <r>
    <x v="23"/>
    <x v="23"/>
    <x v="1"/>
    <x v="5"/>
    <n v="9287"/>
  </r>
  <r>
    <x v="23"/>
    <x v="23"/>
    <x v="1"/>
    <x v="6"/>
    <n v="9660"/>
  </r>
  <r>
    <x v="23"/>
    <x v="23"/>
    <x v="1"/>
    <x v="7"/>
    <n v="9867"/>
  </r>
  <r>
    <x v="23"/>
    <x v="23"/>
    <x v="1"/>
    <x v="8"/>
    <n v="10249"/>
  </r>
  <r>
    <x v="23"/>
    <x v="23"/>
    <x v="1"/>
    <x v="9"/>
    <n v="10298"/>
  </r>
  <r>
    <x v="23"/>
    <x v="23"/>
    <x v="1"/>
    <x v="10"/>
    <n v="10417"/>
  </r>
  <r>
    <x v="23"/>
    <x v="23"/>
    <x v="1"/>
    <x v="11"/>
    <n v="10477"/>
  </r>
  <r>
    <x v="23"/>
    <x v="23"/>
    <x v="1"/>
    <x v="12"/>
    <n v="10441"/>
  </r>
  <r>
    <x v="23"/>
    <x v="23"/>
    <x v="1"/>
    <x v="13"/>
    <n v="10326"/>
  </r>
  <r>
    <x v="23"/>
    <x v="23"/>
    <x v="1"/>
    <x v="14"/>
    <n v="10124"/>
  </r>
  <r>
    <x v="23"/>
    <x v="23"/>
    <x v="1"/>
    <x v="15"/>
    <n v="9986"/>
  </r>
  <r>
    <x v="23"/>
    <x v="23"/>
    <x v="1"/>
    <x v="16"/>
    <n v="9855"/>
  </r>
  <r>
    <x v="23"/>
    <x v="23"/>
    <x v="1"/>
    <x v="17"/>
    <n v="9906"/>
  </r>
  <r>
    <x v="23"/>
    <x v="23"/>
    <x v="1"/>
    <x v="18"/>
    <n v="9835"/>
  </r>
  <r>
    <x v="23"/>
    <x v="23"/>
    <x v="1"/>
    <x v="19"/>
    <n v="9825"/>
  </r>
  <r>
    <x v="23"/>
    <x v="23"/>
    <x v="1"/>
    <x v="20"/>
    <n v="9744"/>
  </r>
  <r>
    <x v="23"/>
    <x v="23"/>
    <x v="1"/>
    <x v="21"/>
    <n v="9408"/>
  </r>
  <r>
    <x v="23"/>
    <x v="23"/>
    <x v="1"/>
    <x v="22"/>
    <n v="9269"/>
  </r>
  <r>
    <x v="23"/>
    <x v="23"/>
    <x v="1"/>
    <x v="23"/>
    <n v="9152"/>
  </r>
  <r>
    <x v="23"/>
    <x v="23"/>
    <x v="1"/>
    <x v="24"/>
    <n v="9097"/>
  </r>
  <r>
    <x v="23"/>
    <x v="23"/>
    <x v="1"/>
    <x v="25"/>
    <n v="8999"/>
  </r>
  <r>
    <x v="23"/>
    <x v="23"/>
    <x v="1"/>
    <x v="26"/>
    <n v="8958"/>
  </r>
  <r>
    <x v="24"/>
    <x v="24"/>
    <x v="1"/>
    <x v="0"/>
    <n v="5202"/>
  </r>
  <r>
    <x v="24"/>
    <x v="24"/>
    <x v="1"/>
    <x v="1"/>
    <n v="5656"/>
  </r>
  <r>
    <x v="24"/>
    <x v="24"/>
    <x v="1"/>
    <x v="2"/>
    <n v="5719"/>
  </r>
  <r>
    <x v="24"/>
    <x v="24"/>
    <x v="1"/>
    <x v="3"/>
    <n v="5945"/>
  </r>
  <r>
    <x v="24"/>
    <x v="24"/>
    <x v="1"/>
    <x v="4"/>
    <n v="6068"/>
  </r>
  <r>
    <x v="24"/>
    <x v="24"/>
    <x v="1"/>
    <x v="5"/>
    <n v="6247"/>
  </r>
  <r>
    <x v="24"/>
    <x v="24"/>
    <x v="1"/>
    <x v="6"/>
    <n v="6503"/>
  </r>
  <r>
    <x v="24"/>
    <x v="24"/>
    <x v="1"/>
    <x v="7"/>
    <n v="6657"/>
  </r>
  <r>
    <x v="24"/>
    <x v="24"/>
    <x v="1"/>
    <x v="8"/>
    <n v="6879"/>
  </r>
  <r>
    <x v="24"/>
    <x v="24"/>
    <x v="1"/>
    <x v="9"/>
    <n v="7000"/>
  </r>
  <r>
    <x v="24"/>
    <x v="24"/>
    <x v="1"/>
    <x v="10"/>
    <n v="7025"/>
  </r>
  <r>
    <x v="24"/>
    <x v="24"/>
    <x v="1"/>
    <x v="11"/>
    <n v="7019"/>
  </r>
  <r>
    <x v="24"/>
    <x v="24"/>
    <x v="1"/>
    <x v="12"/>
    <n v="7163"/>
  </r>
  <r>
    <x v="24"/>
    <x v="24"/>
    <x v="1"/>
    <x v="13"/>
    <n v="7313"/>
  </r>
  <r>
    <x v="24"/>
    <x v="24"/>
    <x v="1"/>
    <x v="14"/>
    <n v="7365"/>
  </r>
  <r>
    <x v="24"/>
    <x v="24"/>
    <x v="1"/>
    <x v="15"/>
    <n v="7567"/>
  </r>
  <r>
    <x v="24"/>
    <x v="24"/>
    <x v="1"/>
    <x v="16"/>
    <n v="7599"/>
  </r>
  <r>
    <x v="24"/>
    <x v="24"/>
    <x v="1"/>
    <x v="17"/>
    <n v="7808"/>
  </r>
  <r>
    <x v="24"/>
    <x v="24"/>
    <x v="1"/>
    <x v="18"/>
    <n v="7976"/>
  </r>
  <r>
    <x v="24"/>
    <x v="24"/>
    <x v="1"/>
    <x v="19"/>
    <n v="8098"/>
  </r>
  <r>
    <x v="24"/>
    <x v="24"/>
    <x v="1"/>
    <x v="20"/>
    <n v="8295"/>
  </r>
  <r>
    <x v="24"/>
    <x v="24"/>
    <x v="1"/>
    <x v="21"/>
    <n v="8366"/>
  </r>
  <r>
    <x v="24"/>
    <x v="24"/>
    <x v="1"/>
    <x v="22"/>
    <n v="8435"/>
  </r>
  <r>
    <x v="24"/>
    <x v="24"/>
    <x v="1"/>
    <x v="23"/>
    <n v="8488"/>
  </r>
  <r>
    <x v="24"/>
    <x v="24"/>
    <x v="1"/>
    <x v="24"/>
    <n v="8520"/>
  </r>
  <r>
    <x v="24"/>
    <x v="24"/>
    <x v="1"/>
    <x v="25"/>
    <n v="8533"/>
  </r>
  <r>
    <x v="24"/>
    <x v="24"/>
    <x v="1"/>
    <x v="26"/>
    <n v="8587"/>
  </r>
  <r>
    <x v="25"/>
    <x v="25"/>
    <x v="1"/>
    <x v="0"/>
    <n v="6049"/>
  </r>
  <r>
    <x v="25"/>
    <x v="25"/>
    <x v="1"/>
    <x v="1"/>
    <n v="6478"/>
  </r>
  <r>
    <x v="25"/>
    <x v="25"/>
    <x v="1"/>
    <x v="2"/>
    <n v="6719"/>
  </r>
  <r>
    <x v="25"/>
    <x v="25"/>
    <x v="1"/>
    <x v="3"/>
    <n v="6901"/>
  </r>
  <r>
    <x v="25"/>
    <x v="25"/>
    <x v="1"/>
    <x v="4"/>
    <n v="7055"/>
  </r>
  <r>
    <x v="25"/>
    <x v="25"/>
    <x v="1"/>
    <x v="5"/>
    <n v="7290"/>
  </r>
  <r>
    <x v="25"/>
    <x v="25"/>
    <x v="1"/>
    <x v="6"/>
    <n v="7333"/>
  </r>
  <r>
    <x v="25"/>
    <x v="25"/>
    <x v="1"/>
    <x v="7"/>
    <n v="7290"/>
  </r>
  <r>
    <x v="25"/>
    <x v="25"/>
    <x v="1"/>
    <x v="8"/>
    <n v="7621"/>
  </r>
  <r>
    <x v="25"/>
    <x v="25"/>
    <x v="1"/>
    <x v="9"/>
    <n v="7721"/>
  </r>
  <r>
    <x v="25"/>
    <x v="25"/>
    <x v="1"/>
    <x v="10"/>
    <n v="7689"/>
  </r>
  <r>
    <x v="25"/>
    <x v="25"/>
    <x v="1"/>
    <x v="11"/>
    <n v="7677"/>
  </r>
  <r>
    <x v="25"/>
    <x v="25"/>
    <x v="1"/>
    <x v="12"/>
    <n v="7591"/>
  </r>
  <r>
    <x v="25"/>
    <x v="25"/>
    <x v="1"/>
    <x v="13"/>
    <n v="7646"/>
  </r>
  <r>
    <x v="25"/>
    <x v="25"/>
    <x v="1"/>
    <x v="14"/>
    <n v="7625"/>
  </r>
  <r>
    <x v="25"/>
    <x v="25"/>
    <x v="1"/>
    <x v="15"/>
    <n v="7703"/>
  </r>
  <r>
    <x v="25"/>
    <x v="25"/>
    <x v="1"/>
    <x v="16"/>
    <n v="7791"/>
  </r>
  <r>
    <x v="25"/>
    <x v="25"/>
    <x v="1"/>
    <x v="17"/>
    <n v="7974"/>
  </r>
  <r>
    <x v="25"/>
    <x v="25"/>
    <x v="1"/>
    <x v="18"/>
    <n v="8223"/>
  </r>
  <r>
    <x v="25"/>
    <x v="25"/>
    <x v="1"/>
    <x v="19"/>
    <n v="8485"/>
  </r>
  <r>
    <x v="25"/>
    <x v="25"/>
    <x v="1"/>
    <x v="20"/>
    <n v="8701"/>
  </r>
  <r>
    <x v="25"/>
    <x v="25"/>
    <x v="1"/>
    <x v="21"/>
    <n v="9111"/>
  </r>
  <r>
    <x v="25"/>
    <x v="25"/>
    <x v="1"/>
    <x v="22"/>
    <n v="9567"/>
  </r>
  <r>
    <x v="25"/>
    <x v="25"/>
    <x v="1"/>
    <x v="23"/>
    <n v="9739"/>
  </r>
  <r>
    <x v="25"/>
    <x v="25"/>
    <x v="1"/>
    <x v="24"/>
    <n v="9953"/>
  </r>
  <r>
    <x v="25"/>
    <x v="25"/>
    <x v="1"/>
    <x v="25"/>
    <n v="10223"/>
  </r>
  <r>
    <x v="25"/>
    <x v="25"/>
    <x v="1"/>
    <x v="26"/>
    <n v="10567"/>
  </r>
  <r>
    <x v="26"/>
    <x v="26"/>
    <x v="1"/>
    <x v="0"/>
    <n v="2369"/>
  </r>
  <r>
    <x v="26"/>
    <x v="26"/>
    <x v="1"/>
    <x v="1"/>
    <n v="2355"/>
  </r>
  <r>
    <x v="26"/>
    <x v="26"/>
    <x v="1"/>
    <x v="2"/>
    <n v="2354"/>
  </r>
  <r>
    <x v="26"/>
    <x v="26"/>
    <x v="1"/>
    <x v="3"/>
    <n v="2407"/>
  </r>
  <r>
    <x v="26"/>
    <x v="26"/>
    <x v="1"/>
    <x v="4"/>
    <n v="2382"/>
  </r>
  <r>
    <x v="26"/>
    <x v="26"/>
    <x v="1"/>
    <x v="5"/>
    <n v="2382"/>
  </r>
  <r>
    <x v="26"/>
    <x v="26"/>
    <x v="1"/>
    <x v="6"/>
    <n v="2405"/>
  </r>
  <r>
    <x v="26"/>
    <x v="26"/>
    <x v="1"/>
    <x v="7"/>
    <n v="2385"/>
  </r>
  <r>
    <x v="26"/>
    <x v="26"/>
    <x v="1"/>
    <x v="8"/>
    <n v="2376"/>
  </r>
  <r>
    <x v="26"/>
    <x v="26"/>
    <x v="1"/>
    <x v="9"/>
    <n v="2351"/>
  </r>
  <r>
    <x v="26"/>
    <x v="26"/>
    <x v="1"/>
    <x v="10"/>
    <n v="2314"/>
  </r>
  <r>
    <x v="26"/>
    <x v="26"/>
    <x v="1"/>
    <x v="11"/>
    <n v="2242"/>
  </r>
  <r>
    <x v="26"/>
    <x v="26"/>
    <x v="1"/>
    <x v="12"/>
    <n v="2201"/>
  </r>
  <r>
    <x v="26"/>
    <x v="26"/>
    <x v="1"/>
    <x v="13"/>
    <n v="2270"/>
  </r>
  <r>
    <x v="26"/>
    <x v="26"/>
    <x v="1"/>
    <x v="14"/>
    <n v="2244"/>
  </r>
  <r>
    <x v="26"/>
    <x v="26"/>
    <x v="1"/>
    <x v="15"/>
    <n v="2259"/>
  </r>
  <r>
    <x v="26"/>
    <x v="26"/>
    <x v="1"/>
    <x v="16"/>
    <n v="2262"/>
  </r>
  <r>
    <x v="26"/>
    <x v="26"/>
    <x v="1"/>
    <x v="17"/>
    <n v="2280"/>
  </r>
  <r>
    <x v="26"/>
    <x v="26"/>
    <x v="1"/>
    <x v="18"/>
    <n v="2227"/>
  </r>
  <r>
    <x v="26"/>
    <x v="26"/>
    <x v="1"/>
    <x v="19"/>
    <n v="2252"/>
  </r>
  <r>
    <x v="26"/>
    <x v="26"/>
    <x v="1"/>
    <x v="20"/>
    <n v="2228"/>
  </r>
  <r>
    <x v="26"/>
    <x v="26"/>
    <x v="1"/>
    <x v="21"/>
    <n v="2238"/>
  </r>
  <r>
    <x v="26"/>
    <x v="26"/>
    <x v="1"/>
    <x v="22"/>
    <n v="2265"/>
  </r>
  <r>
    <x v="26"/>
    <x v="26"/>
    <x v="1"/>
    <x v="23"/>
    <n v="2219"/>
  </r>
  <r>
    <x v="26"/>
    <x v="26"/>
    <x v="1"/>
    <x v="24"/>
    <n v="2219"/>
  </r>
  <r>
    <x v="26"/>
    <x v="26"/>
    <x v="1"/>
    <x v="25"/>
    <n v="2294"/>
  </r>
  <r>
    <x v="26"/>
    <x v="26"/>
    <x v="1"/>
    <x v="26"/>
    <n v="2339"/>
  </r>
  <r>
    <x v="27"/>
    <x v="27"/>
    <x v="1"/>
    <x v="0"/>
    <n v="2175"/>
  </r>
  <r>
    <x v="27"/>
    <x v="27"/>
    <x v="1"/>
    <x v="1"/>
    <n v="2300"/>
  </r>
  <r>
    <x v="27"/>
    <x v="27"/>
    <x v="1"/>
    <x v="2"/>
    <n v="2439"/>
  </r>
  <r>
    <x v="27"/>
    <x v="27"/>
    <x v="1"/>
    <x v="3"/>
    <n v="2492"/>
  </r>
  <r>
    <x v="27"/>
    <x v="27"/>
    <x v="1"/>
    <x v="4"/>
    <n v="2561"/>
  </r>
  <r>
    <x v="27"/>
    <x v="27"/>
    <x v="1"/>
    <x v="5"/>
    <n v="2589"/>
  </r>
  <r>
    <x v="27"/>
    <x v="27"/>
    <x v="1"/>
    <x v="6"/>
    <n v="2627"/>
  </r>
  <r>
    <x v="27"/>
    <x v="27"/>
    <x v="1"/>
    <x v="7"/>
    <n v="2638"/>
  </r>
  <r>
    <x v="27"/>
    <x v="27"/>
    <x v="1"/>
    <x v="8"/>
    <n v="2639"/>
  </r>
  <r>
    <x v="27"/>
    <x v="27"/>
    <x v="1"/>
    <x v="9"/>
    <n v="2569"/>
  </r>
  <r>
    <x v="27"/>
    <x v="27"/>
    <x v="1"/>
    <x v="10"/>
    <n v="2587"/>
  </r>
  <r>
    <x v="27"/>
    <x v="27"/>
    <x v="1"/>
    <x v="11"/>
    <n v="2538"/>
  </r>
  <r>
    <x v="27"/>
    <x v="27"/>
    <x v="1"/>
    <x v="12"/>
    <n v="2486"/>
  </r>
  <r>
    <x v="27"/>
    <x v="27"/>
    <x v="1"/>
    <x v="13"/>
    <n v="2532"/>
  </r>
  <r>
    <x v="27"/>
    <x v="27"/>
    <x v="1"/>
    <x v="14"/>
    <n v="2535"/>
  </r>
  <r>
    <x v="27"/>
    <x v="27"/>
    <x v="1"/>
    <x v="15"/>
    <n v="2616"/>
  </r>
  <r>
    <x v="27"/>
    <x v="27"/>
    <x v="1"/>
    <x v="16"/>
    <n v="2616"/>
  </r>
  <r>
    <x v="27"/>
    <x v="27"/>
    <x v="1"/>
    <x v="17"/>
    <n v="2662"/>
  </r>
  <r>
    <x v="27"/>
    <x v="27"/>
    <x v="1"/>
    <x v="18"/>
    <n v="2725"/>
  </r>
  <r>
    <x v="27"/>
    <x v="27"/>
    <x v="1"/>
    <x v="19"/>
    <n v="2743"/>
  </r>
  <r>
    <x v="27"/>
    <x v="27"/>
    <x v="1"/>
    <x v="20"/>
    <n v="2772"/>
  </r>
  <r>
    <x v="27"/>
    <x v="27"/>
    <x v="1"/>
    <x v="21"/>
    <n v="2734"/>
  </r>
  <r>
    <x v="27"/>
    <x v="27"/>
    <x v="1"/>
    <x v="22"/>
    <n v="2789"/>
  </r>
  <r>
    <x v="27"/>
    <x v="27"/>
    <x v="1"/>
    <x v="23"/>
    <n v="2794"/>
  </r>
  <r>
    <x v="27"/>
    <x v="27"/>
    <x v="1"/>
    <x v="24"/>
    <n v="2804"/>
  </r>
  <r>
    <x v="27"/>
    <x v="27"/>
    <x v="1"/>
    <x v="25"/>
    <n v="2837"/>
  </r>
  <r>
    <x v="27"/>
    <x v="27"/>
    <x v="1"/>
    <x v="26"/>
    <n v="2830"/>
  </r>
  <r>
    <x v="28"/>
    <x v="28"/>
    <x v="1"/>
    <x v="0"/>
    <n v="19579"/>
  </r>
  <r>
    <x v="28"/>
    <x v="28"/>
    <x v="1"/>
    <x v="1"/>
    <n v="20124"/>
  </r>
  <r>
    <x v="28"/>
    <x v="28"/>
    <x v="1"/>
    <x v="2"/>
    <n v="20658"/>
  </r>
  <r>
    <x v="28"/>
    <x v="28"/>
    <x v="1"/>
    <x v="3"/>
    <n v="20998"/>
  </r>
  <r>
    <x v="28"/>
    <x v="28"/>
    <x v="1"/>
    <x v="4"/>
    <n v="21216"/>
  </r>
  <r>
    <x v="28"/>
    <x v="28"/>
    <x v="1"/>
    <x v="5"/>
    <n v="21479"/>
  </r>
  <r>
    <x v="28"/>
    <x v="28"/>
    <x v="1"/>
    <x v="6"/>
    <n v="21664"/>
  </r>
  <r>
    <x v="28"/>
    <x v="28"/>
    <x v="1"/>
    <x v="7"/>
    <n v="21992"/>
  </r>
  <r>
    <x v="28"/>
    <x v="28"/>
    <x v="1"/>
    <x v="8"/>
    <n v="22028"/>
  </r>
  <r>
    <x v="28"/>
    <x v="28"/>
    <x v="1"/>
    <x v="9"/>
    <n v="22171"/>
  </r>
  <r>
    <x v="28"/>
    <x v="28"/>
    <x v="1"/>
    <x v="10"/>
    <n v="22017"/>
  </r>
  <r>
    <x v="28"/>
    <x v="28"/>
    <x v="1"/>
    <x v="11"/>
    <n v="22041"/>
  </r>
  <r>
    <x v="28"/>
    <x v="28"/>
    <x v="1"/>
    <x v="12"/>
    <n v="21824"/>
  </r>
  <r>
    <x v="28"/>
    <x v="28"/>
    <x v="1"/>
    <x v="13"/>
    <n v="21698"/>
  </r>
  <r>
    <x v="28"/>
    <x v="28"/>
    <x v="1"/>
    <x v="14"/>
    <n v="21620"/>
  </r>
  <r>
    <x v="28"/>
    <x v="28"/>
    <x v="1"/>
    <x v="15"/>
    <n v="21792"/>
  </r>
  <r>
    <x v="28"/>
    <x v="28"/>
    <x v="1"/>
    <x v="16"/>
    <n v="22071"/>
  </r>
  <r>
    <x v="28"/>
    <x v="28"/>
    <x v="1"/>
    <x v="17"/>
    <n v="21859"/>
  </r>
  <r>
    <x v="28"/>
    <x v="28"/>
    <x v="1"/>
    <x v="18"/>
    <n v="21001"/>
  </r>
  <r>
    <x v="28"/>
    <x v="28"/>
    <x v="1"/>
    <x v="19"/>
    <n v="20903"/>
  </r>
  <r>
    <x v="28"/>
    <x v="28"/>
    <x v="1"/>
    <x v="20"/>
    <n v="20835"/>
  </r>
  <r>
    <x v="28"/>
    <x v="28"/>
    <x v="1"/>
    <x v="21"/>
    <n v="20686"/>
  </r>
  <r>
    <x v="28"/>
    <x v="28"/>
    <x v="1"/>
    <x v="22"/>
    <n v="20623"/>
  </r>
  <r>
    <x v="28"/>
    <x v="28"/>
    <x v="1"/>
    <x v="23"/>
    <n v="20689"/>
  </r>
  <r>
    <x v="28"/>
    <x v="28"/>
    <x v="1"/>
    <x v="24"/>
    <n v="20398"/>
  </r>
  <r>
    <x v="28"/>
    <x v="28"/>
    <x v="1"/>
    <x v="25"/>
    <n v="20511"/>
  </r>
  <r>
    <x v="28"/>
    <x v="28"/>
    <x v="1"/>
    <x v="26"/>
    <n v="20847"/>
  </r>
  <r>
    <x v="29"/>
    <x v="29"/>
    <x v="1"/>
    <x v="0"/>
    <n v="4275"/>
  </r>
  <r>
    <x v="29"/>
    <x v="29"/>
    <x v="1"/>
    <x v="1"/>
    <n v="4316"/>
  </r>
  <r>
    <x v="29"/>
    <x v="29"/>
    <x v="1"/>
    <x v="2"/>
    <n v="4414"/>
  </r>
  <r>
    <x v="29"/>
    <x v="29"/>
    <x v="1"/>
    <x v="3"/>
    <n v="4384"/>
  </r>
  <r>
    <x v="29"/>
    <x v="29"/>
    <x v="1"/>
    <x v="4"/>
    <n v="4308"/>
  </r>
  <r>
    <x v="29"/>
    <x v="29"/>
    <x v="1"/>
    <x v="5"/>
    <n v="4393"/>
  </r>
  <r>
    <x v="29"/>
    <x v="29"/>
    <x v="1"/>
    <x v="6"/>
    <n v="4361"/>
  </r>
  <r>
    <x v="29"/>
    <x v="29"/>
    <x v="1"/>
    <x v="7"/>
    <n v="4382"/>
  </r>
  <r>
    <x v="29"/>
    <x v="29"/>
    <x v="1"/>
    <x v="8"/>
    <n v="4329"/>
  </r>
  <r>
    <x v="29"/>
    <x v="29"/>
    <x v="1"/>
    <x v="9"/>
    <n v="4233"/>
  </r>
  <r>
    <x v="29"/>
    <x v="29"/>
    <x v="1"/>
    <x v="10"/>
    <n v="4257"/>
  </r>
  <r>
    <x v="29"/>
    <x v="29"/>
    <x v="1"/>
    <x v="11"/>
    <n v="4253"/>
  </r>
  <r>
    <x v="29"/>
    <x v="29"/>
    <x v="1"/>
    <x v="12"/>
    <n v="4176"/>
  </r>
  <r>
    <x v="29"/>
    <x v="29"/>
    <x v="1"/>
    <x v="13"/>
    <n v="4105"/>
  </r>
  <r>
    <x v="29"/>
    <x v="29"/>
    <x v="1"/>
    <x v="14"/>
    <n v="4254"/>
  </r>
  <r>
    <x v="29"/>
    <x v="29"/>
    <x v="1"/>
    <x v="15"/>
    <n v="4164"/>
  </r>
  <r>
    <x v="29"/>
    <x v="29"/>
    <x v="1"/>
    <x v="16"/>
    <n v="4193"/>
  </r>
  <r>
    <x v="29"/>
    <x v="29"/>
    <x v="1"/>
    <x v="17"/>
    <n v="4144"/>
  </r>
  <r>
    <x v="29"/>
    <x v="29"/>
    <x v="1"/>
    <x v="18"/>
    <n v="4116"/>
  </r>
  <r>
    <x v="29"/>
    <x v="29"/>
    <x v="1"/>
    <x v="19"/>
    <n v="4003"/>
  </r>
  <r>
    <x v="29"/>
    <x v="29"/>
    <x v="1"/>
    <x v="20"/>
    <n v="4129"/>
  </r>
  <r>
    <x v="29"/>
    <x v="29"/>
    <x v="1"/>
    <x v="21"/>
    <n v="4272"/>
  </r>
  <r>
    <x v="29"/>
    <x v="29"/>
    <x v="1"/>
    <x v="22"/>
    <n v="4403"/>
  </r>
  <r>
    <x v="29"/>
    <x v="29"/>
    <x v="1"/>
    <x v="23"/>
    <n v="4418"/>
  </r>
  <r>
    <x v="29"/>
    <x v="29"/>
    <x v="1"/>
    <x v="24"/>
    <n v="4417"/>
  </r>
  <r>
    <x v="29"/>
    <x v="29"/>
    <x v="1"/>
    <x v="25"/>
    <n v="4329"/>
  </r>
  <r>
    <x v="29"/>
    <x v="29"/>
    <x v="1"/>
    <x v="26"/>
    <n v="4385"/>
  </r>
  <r>
    <x v="30"/>
    <x v="30"/>
    <x v="1"/>
    <x v="0"/>
    <n v="13950"/>
  </r>
  <r>
    <x v="30"/>
    <x v="30"/>
    <x v="1"/>
    <x v="1"/>
    <n v="13972"/>
  </r>
  <r>
    <x v="30"/>
    <x v="30"/>
    <x v="1"/>
    <x v="2"/>
    <n v="13893"/>
  </r>
  <r>
    <x v="30"/>
    <x v="30"/>
    <x v="1"/>
    <x v="3"/>
    <n v="13519"/>
  </r>
  <r>
    <x v="30"/>
    <x v="30"/>
    <x v="1"/>
    <x v="4"/>
    <n v="14072"/>
  </r>
  <r>
    <x v="30"/>
    <x v="30"/>
    <x v="1"/>
    <x v="5"/>
    <n v="13595"/>
  </r>
  <r>
    <x v="30"/>
    <x v="30"/>
    <x v="1"/>
    <x v="6"/>
    <n v="14099"/>
  </r>
  <r>
    <x v="30"/>
    <x v="30"/>
    <x v="1"/>
    <x v="7"/>
    <n v="14010"/>
  </r>
  <r>
    <x v="30"/>
    <x v="30"/>
    <x v="1"/>
    <x v="8"/>
    <n v="13966"/>
  </r>
  <r>
    <x v="30"/>
    <x v="30"/>
    <x v="1"/>
    <x v="9"/>
    <n v="13800"/>
  </r>
  <r>
    <x v="30"/>
    <x v="30"/>
    <x v="1"/>
    <x v="10"/>
    <n v="13706"/>
  </r>
  <r>
    <x v="30"/>
    <x v="30"/>
    <x v="1"/>
    <x v="11"/>
    <n v="13755"/>
  </r>
  <r>
    <x v="30"/>
    <x v="30"/>
    <x v="1"/>
    <x v="12"/>
    <n v="13656"/>
  </r>
  <r>
    <x v="30"/>
    <x v="30"/>
    <x v="1"/>
    <x v="13"/>
    <n v="13762"/>
  </r>
  <r>
    <x v="30"/>
    <x v="30"/>
    <x v="1"/>
    <x v="14"/>
    <n v="13351"/>
  </r>
  <r>
    <x v="30"/>
    <x v="30"/>
    <x v="1"/>
    <x v="15"/>
    <n v="13368"/>
  </r>
  <r>
    <x v="30"/>
    <x v="30"/>
    <x v="1"/>
    <x v="16"/>
    <n v="13194"/>
  </r>
  <r>
    <x v="30"/>
    <x v="30"/>
    <x v="1"/>
    <x v="17"/>
    <n v="12891"/>
  </r>
  <r>
    <x v="30"/>
    <x v="30"/>
    <x v="1"/>
    <x v="18"/>
    <n v="12526"/>
  </r>
  <r>
    <x v="30"/>
    <x v="30"/>
    <x v="1"/>
    <x v="19"/>
    <n v="11947"/>
  </r>
  <r>
    <x v="30"/>
    <x v="30"/>
    <x v="1"/>
    <x v="20"/>
    <n v="12036"/>
  </r>
  <r>
    <x v="30"/>
    <x v="30"/>
    <x v="1"/>
    <x v="21"/>
    <n v="12062"/>
  </r>
  <r>
    <x v="30"/>
    <x v="30"/>
    <x v="1"/>
    <x v="22"/>
    <n v="12181"/>
  </r>
  <r>
    <x v="30"/>
    <x v="30"/>
    <x v="1"/>
    <x v="23"/>
    <n v="12266"/>
  </r>
  <r>
    <x v="30"/>
    <x v="30"/>
    <x v="1"/>
    <x v="24"/>
    <n v="12385"/>
  </r>
  <r>
    <x v="30"/>
    <x v="30"/>
    <x v="1"/>
    <x v="25"/>
    <n v="12714"/>
  </r>
  <r>
    <x v="30"/>
    <x v="30"/>
    <x v="1"/>
    <x v="26"/>
    <n v="12553"/>
  </r>
  <r>
    <x v="31"/>
    <x v="31"/>
    <x v="1"/>
    <x v="0"/>
    <n v="992"/>
  </r>
  <r>
    <x v="31"/>
    <x v="31"/>
    <x v="1"/>
    <x v="1"/>
    <n v="1052"/>
  </r>
  <r>
    <x v="31"/>
    <x v="31"/>
    <x v="1"/>
    <x v="2"/>
    <n v="1077"/>
  </r>
  <r>
    <x v="31"/>
    <x v="31"/>
    <x v="1"/>
    <x v="3"/>
    <n v="1159"/>
  </r>
  <r>
    <x v="31"/>
    <x v="31"/>
    <x v="1"/>
    <x v="4"/>
    <n v="1188"/>
  </r>
  <r>
    <x v="31"/>
    <x v="31"/>
    <x v="1"/>
    <x v="5"/>
    <n v="1261"/>
  </r>
  <r>
    <x v="31"/>
    <x v="31"/>
    <x v="1"/>
    <x v="6"/>
    <n v="1318"/>
  </r>
  <r>
    <x v="31"/>
    <x v="31"/>
    <x v="1"/>
    <x v="7"/>
    <n v="1325"/>
  </r>
  <r>
    <x v="31"/>
    <x v="31"/>
    <x v="1"/>
    <x v="8"/>
    <n v="1427"/>
  </r>
  <r>
    <x v="31"/>
    <x v="31"/>
    <x v="1"/>
    <x v="9"/>
    <n v="1485"/>
  </r>
  <r>
    <x v="31"/>
    <x v="31"/>
    <x v="1"/>
    <x v="10"/>
    <n v="1542"/>
  </r>
  <r>
    <x v="31"/>
    <x v="31"/>
    <x v="1"/>
    <x v="11"/>
    <n v="1499"/>
  </r>
  <r>
    <x v="31"/>
    <x v="31"/>
    <x v="1"/>
    <x v="12"/>
    <n v="1528"/>
  </r>
  <r>
    <x v="31"/>
    <x v="31"/>
    <x v="1"/>
    <x v="13"/>
    <n v="1645"/>
  </r>
  <r>
    <x v="31"/>
    <x v="31"/>
    <x v="1"/>
    <x v="14"/>
    <n v="1656"/>
  </r>
  <r>
    <x v="31"/>
    <x v="31"/>
    <x v="1"/>
    <x v="15"/>
    <n v="1705"/>
  </r>
  <r>
    <x v="31"/>
    <x v="31"/>
    <x v="1"/>
    <x v="16"/>
    <n v="1727"/>
  </r>
  <r>
    <x v="31"/>
    <x v="31"/>
    <x v="1"/>
    <x v="17"/>
    <n v="1732"/>
  </r>
  <r>
    <x v="31"/>
    <x v="31"/>
    <x v="1"/>
    <x v="18"/>
    <n v="1705"/>
  </r>
  <r>
    <x v="31"/>
    <x v="31"/>
    <x v="1"/>
    <x v="19"/>
    <n v="1793"/>
  </r>
  <r>
    <x v="31"/>
    <x v="31"/>
    <x v="1"/>
    <x v="20"/>
    <n v="1794"/>
  </r>
  <r>
    <x v="31"/>
    <x v="31"/>
    <x v="1"/>
    <x v="21"/>
    <n v="1773"/>
  </r>
  <r>
    <x v="31"/>
    <x v="31"/>
    <x v="1"/>
    <x v="22"/>
    <n v="1762"/>
  </r>
  <r>
    <x v="31"/>
    <x v="31"/>
    <x v="1"/>
    <x v="23"/>
    <n v="1734"/>
  </r>
  <r>
    <x v="31"/>
    <x v="31"/>
    <x v="1"/>
    <x v="24"/>
    <n v="1809"/>
  </r>
  <r>
    <x v="31"/>
    <x v="31"/>
    <x v="1"/>
    <x v="25"/>
    <n v="1813"/>
  </r>
  <r>
    <x v="31"/>
    <x v="31"/>
    <x v="1"/>
    <x v="26"/>
    <n v="1853"/>
  </r>
  <r>
    <x v="32"/>
    <x v="32"/>
    <x v="1"/>
    <x v="0"/>
    <n v="4101"/>
  </r>
  <r>
    <x v="32"/>
    <x v="32"/>
    <x v="1"/>
    <x v="1"/>
    <n v="4219"/>
  </r>
  <r>
    <x v="32"/>
    <x v="32"/>
    <x v="1"/>
    <x v="2"/>
    <n v="4278"/>
  </r>
  <r>
    <x v="32"/>
    <x v="32"/>
    <x v="1"/>
    <x v="3"/>
    <n v="4284"/>
  </r>
  <r>
    <x v="32"/>
    <x v="32"/>
    <x v="1"/>
    <x v="4"/>
    <n v="4325"/>
  </r>
  <r>
    <x v="32"/>
    <x v="32"/>
    <x v="1"/>
    <x v="5"/>
    <n v="4301"/>
  </r>
  <r>
    <x v="32"/>
    <x v="32"/>
    <x v="1"/>
    <x v="6"/>
    <n v="4233"/>
  </r>
  <r>
    <x v="32"/>
    <x v="32"/>
    <x v="1"/>
    <x v="7"/>
    <n v="4221"/>
  </r>
  <r>
    <x v="32"/>
    <x v="32"/>
    <x v="1"/>
    <x v="8"/>
    <n v="4335"/>
  </r>
  <r>
    <x v="32"/>
    <x v="32"/>
    <x v="1"/>
    <x v="9"/>
    <n v="4281"/>
  </r>
  <r>
    <x v="32"/>
    <x v="32"/>
    <x v="1"/>
    <x v="10"/>
    <n v="4231"/>
  </r>
  <r>
    <x v="32"/>
    <x v="32"/>
    <x v="1"/>
    <x v="11"/>
    <n v="4258"/>
  </r>
  <r>
    <x v="32"/>
    <x v="32"/>
    <x v="1"/>
    <x v="12"/>
    <n v="4238"/>
  </r>
  <r>
    <x v="32"/>
    <x v="32"/>
    <x v="1"/>
    <x v="13"/>
    <n v="4348"/>
  </r>
  <r>
    <x v="32"/>
    <x v="32"/>
    <x v="1"/>
    <x v="14"/>
    <n v="4349"/>
  </r>
  <r>
    <x v="32"/>
    <x v="32"/>
    <x v="1"/>
    <x v="15"/>
    <n v="4330"/>
  </r>
  <r>
    <x v="32"/>
    <x v="32"/>
    <x v="1"/>
    <x v="16"/>
    <n v="4278"/>
  </r>
  <r>
    <x v="32"/>
    <x v="32"/>
    <x v="1"/>
    <x v="17"/>
    <n v="4271"/>
  </r>
  <r>
    <x v="32"/>
    <x v="32"/>
    <x v="1"/>
    <x v="18"/>
    <n v="4258"/>
  </r>
  <r>
    <x v="32"/>
    <x v="32"/>
    <x v="1"/>
    <x v="19"/>
    <n v="4447"/>
  </r>
  <r>
    <x v="32"/>
    <x v="32"/>
    <x v="1"/>
    <x v="20"/>
    <n v="4450"/>
  </r>
  <r>
    <x v="32"/>
    <x v="32"/>
    <x v="1"/>
    <x v="21"/>
    <n v="4480"/>
  </r>
  <r>
    <x v="32"/>
    <x v="32"/>
    <x v="1"/>
    <x v="22"/>
    <n v="4605"/>
  </r>
  <r>
    <x v="32"/>
    <x v="32"/>
    <x v="1"/>
    <x v="23"/>
    <n v="4681"/>
  </r>
  <r>
    <x v="32"/>
    <x v="32"/>
    <x v="1"/>
    <x v="24"/>
    <n v="4718"/>
  </r>
  <r>
    <x v="32"/>
    <x v="32"/>
    <x v="1"/>
    <x v="25"/>
    <n v="4727"/>
  </r>
  <r>
    <x v="32"/>
    <x v="32"/>
    <x v="1"/>
    <x v="26"/>
    <n v="4729"/>
  </r>
  <r>
    <x v="33"/>
    <x v="33"/>
    <x v="1"/>
    <x v="0"/>
    <n v="7020"/>
  </r>
  <r>
    <x v="33"/>
    <x v="33"/>
    <x v="1"/>
    <x v="1"/>
    <n v="7254"/>
  </r>
  <r>
    <x v="33"/>
    <x v="33"/>
    <x v="1"/>
    <x v="2"/>
    <n v="7486"/>
  </r>
  <r>
    <x v="33"/>
    <x v="33"/>
    <x v="1"/>
    <x v="3"/>
    <n v="7654"/>
  </r>
  <r>
    <x v="33"/>
    <x v="33"/>
    <x v="1"/>
    <x v="4"/>
    <n v="7877"/>
  </r>
  <r>
    <x v="33"/>
    <x v="33"/>
    <x v="1"/>
    <x v="5"/>
    <n v="8098"/>
  </r>
  <r>
    <x v="33"/>
    <x v="33"/>
    <x v="1"/>
    <x v="6"/>
    <n v="8313"/>
  </r>
  <r>
    <x v="33"/>
    <x v="33"/>
    <x v="1"/>
    <x v="7"/>
    <n v="8593"/>
  </r>
  <r>
    <x v="33"/>
    <x v="33"/>
    <x v="1"/>
    <x v="8"/>
    <n v="8920"/>
  </r>
  <r>
    <x v="33"/>
    <x v="33"/>
    <x v="1"/>
    <x v="9"/>
    <n v="9166"/>
  </r>
  <r>
    <x v="33"/>
    <x v="33"/>
    <x v="1"/>
    <x v="10"/>
    <n v="9317"/>
  </r>
  <r>
    <x v="33"/>
    <x v="33"/>
    <x v="1"/>
    <x v="11"/>
    <n v="9441"/>
  </r>
  <r>
    <x v="33"/>
    <x v="33"/>
    <x v="1"/>
    <x v="12"/>
    <n v="9534"/>
  </r>
  <r>
    <x v="33"/>
    <x v="33"/>
    <x v="1"/>
    <x v="13"/>
    <n v="9718"/>
  </r>
  <r>
    <x v="33"/>
    <x v="33"/>
    <x v="1"/>
    <x v="14"/>
    <n v="9691"/>
  </r>
  <r>
    <x v="33"/>
    <x v="33"/>
    <x v="1"/>
    <x v="15"/>
    <n v="9810"/>
  </r>
  <r>
    <x v="33"/>
    <x v="33"/>
    <x v="1"/>
    <x v="16"/>
    <n v="9989"/>
  </r>
  <r>
    <x v="33"/>
    <x v="33"/>
    <x v="1"/>
    <x v="17"/>
    <n v="9990"/>
  </r>
  <r>
    <x v="33"/>
    <x v="33"/>
    <x v="1"/>
    <x v="18"/>
    <n v="10214"/>
  </r>
  <r>
    <x v="33"/>
    <x v="33"/>
    <x v="1"/>
    <x v="19"/>
    <n v="10379"/>
  </r>
  <r>
    <x v="33"/>
    <x v="33"/>
    <x v="1"/>
    <x v="20"/>
    <n v="10464"/>
  </r>
  <r>
    <x v="33"/>
    <x v="33"/>
    <x v="1"/>
    <x v="21"/>
    <n v="10528"/>
  </r>
  <r>
    <x v="33"/>
    <x v="33"/>
    <x v="1"/>
    <x v="22"/>
    <n v="10622"/>
  </r>
  <r>
    <x v="33"/>
    <x v="33"/>
    <x v="1"/>
    <x v="23"/>
    <n v="10625"/>
  </r>
  <r>
    <x v="33"/>
    <x v="33"/>
    <x v="1"/>
    <x v="24"/>
    <n v="10742"/>
  </r>
  <r>
    <x v="33"/>
    <x v="33"/>
    <x v="1"/>
    <x v="25"/>
    <n v="10902"/>
  </r>
  <r>
    <x v="33"/>
    <x v="33"/>
    <x v="1"/>
    <x v="26"/>
    <n v="11292"/>
  </r>
  <r>
    <x v="34"/>
    <x v="34"/>
    <x v="1"/>
    <x v="0"/>
    <n v="1754"/>
  </r>
  <r>
    <x v="34"/>
    <x v="34"/>
    <x v="1"/>
    <x v="1"/>
    <n v="1760"/>
  </r>
  <r>
    <x v="34"/>
    <x v="34"/>
    <x v="1"/>
    <x v="2"/>
    <n v="1722"/>
  </r>
  <r>
    <x v="34"/>
    <x v="34"/>
    <x v="1"/>
    <x v="3"/>
    <n v="1750"/>
  </r>
  <r>
    <x v="34"/>
    <x v="34"/>
    <x v="1"/>
    <x v="4"/>
    <n v="1875"/>
  </r>
  <r>
    <x v="34"/>
    <x v="34"/>
    <x v="1"/>
    <x v="5"/>
    <n v="1658"/>
  </r>
  <r>
    <x v="34"/>
    <x v="34"/>
    <x v="1"/>
    <x v="6"/>
    <n v="1664"/>
  </r>
  <r>
    <x v="34"/>
    <x v="34"/>
    <x v="1"/>
    <x v="7"/>
    <n v="1746"/>
  </r>
  <r>
    <x v="34"/>
    <x v="34"/>
    <x v="1"/>
    <x v="8"/>
    <n v="1788"/>
  </r>
  <r>
    <x v="34"/>
    <x v="34"/>
    <x v="1"/>
    <x v="9"/>
    <n v="1734"/>
  </r>
  <r>
    <x v="34"/>
    <x v="34"/>
    <x v="1"/>
    <x v="10"/>
    <n v="1682"/>
  </r>
  <r>
    <x v="34"/>
    <x v="34"/>
    <x v="1"/>
    <x v="11"/>
    <n v="1724"/>
  </r>
  <r>
    <x v="34"/>
    <x v="34"/>
    <x v="1"/>
    <x v="12"/>
    <n v="1732"/>
  </r>
  <r>
    <x v="34"/>
    <x v="34"/>
    <x v="1"/>
    <x v="13"/>
    <n v="1732"/>
  </r>
  <r>
    <x v="34"/>
    <x v="34"/>
    <x v="1"/>
    <x v="14"/>
    <n v="1691"/>
  </r>
  <r>
    <x v="34"/>
    <x v="34"/>
    <x v="1"/>
    <x v="15"/>
    <n v="1679"/>
  </r>
  <r>
    <x v="34"/>
    <x v="34"/>
    <x v="1"/>
    <x v="16"/>
    <n v="1705"/>
  </r>
  <r>
    <x v="34"/>
    <x v="34"/>
    <x v="1"/>
    <x v="17"/>
    <n v="1763"/>
  </r>
  <r>
    <x v="34"/>
    <x v="34"/>
    <x v="1"/>
    <x v="18"/>
    <n v="2012"/>
  </r>
  <r>
    <x v="34"/>
    <x v="34"/>
    <x v="1"/>
    <x v="19"/>
    <n v="2250"/>
  </r>
  <r>
    <x v="34"/>
    <x v="34"/>
    <x v="1"/>
    <x v="20"/>
    <n v="2311"/>
  </r>
  <r>
    <x v="34"/>
    <x v="34"/>
    <x v="1"/>
    <x v="21"/>
    <n v="2109"/>
  </r>
  <r>
    <x v="34"/>
    <x v="34"/>
    <x v="1"/>
    <x v="22"/>
    <n v="2177"/>
  </r>
  <r>
    <x v="34"/>
    <x v="34"/>
    <x v="1"/>
    <x v="23"/>
    <n v="2182"/>
  </r>
  <r>
    <x v="34"/>
    <x v="34"/>
    <x v="1"/>
    <x v="24"/>
    <n v="2399"/>
  </r>
  <r>
    <x v="34"/>
    <x v="34"/>
    <x v="1"/>
    <x v="25"/>
    <n v="2401"/>
  </r>
  <r>
    <x v="34"/>
    <x v="34"/>
    <x v="1"/>
    <x v="26"/>
    <n v="2415"/>
  </r>
  <r>
    <x v="35"/>
    <x v="35"/>
    <x v="1"/>
    <x v="0"/>
    <n v="11367"/>
  </r>
  <r>
    <x v="35"/>
    <x v="35"/>
    <x v="1"/>
    <x v="1"/>
    <n v="11551"/>
  </r>
  <r>
    <x v="35"/>
    <x v="35"/>
    <x v="1"/>
    <x v="2"/>
    <n v="11999"/>
  </r>
  <r>
    <x v="35"/>
    <x v="35"/>
    <x v="1"/>
    <x v="3"/>
    <n v="12055"/>
  </r>
  <r>
    <x v="35"/>
    <x v="35"/>
    <x v="1"/>
    <x v="4"/>
    <n v="12070"/>
  </r>
  <r>
    <x v="35"/>
    <x v="35"/>
    <x v="1"/>
    <x v="5"/>
    <n v="12148"/>
  </r>
  <r>
    <x v="35"/>
    <x v="35"/>
    <x v="1"/>
    <x v="6"/>
    <n v="12166"/>
  </r>
  <r>
    <x v="35"/>
    <x v="35"/>
    <x v="1"/>
    <x v="7"/>
    <n v="12248"/>
  </r>
  <r>
    <x v="35"/>
    <x v="35"/>
    <x v="1"/>
    <x v="8"/>
    <n v="12159"/>
  </r>
  <r>
    <x v="35"/>
    <x v="35"/>
    <x v="1"/>
    <x v="9"/>
    <n v="12007"/>
  </r>
  <r>
    <x v="35"/>
    <x v="35"/>
    <x v="1"/>
    <x v="10"/>
    <n v="11736"/>
  </r>
  <r>
    <x v="35"/>
    <x v="35"/>
    <x v="1"/>
    <x v="11"/>
    <n v="11515"/>
  </r>
  <r>
    <x v="35"/>
    <x v="35"/>
    <x v="1"/>
    <x v="12"/>
    <n v="11187"/>
  </r>
  <r>
    <x v="35"/>
    <x v="35"/>
    <x v="1"/>
    <x v="13"/>
    <n v="10764"/>
  </r>
  <r>
    <x v="35"/>
    <x v="35"/>
    <x v="1"/>
    <x v="14"/>
    <n v="10650"/>
  </r>
  <r>
    <x v="35"/>
    <x v="35"/>
    <x v="1"/>
    <x v="15"/>
    <n v="10378"/>
  </r>
  <r>
    <x v="35"/>
    <x v="35"/>
    <x v="1"/>
    <x v="16"/>
    <n v="10349"/>
  </r>
  <r>
    <x v="35"/>
    <x v="35"/>
    <x v="1"/>
    <x v="17"/>
    <n v="10136"/>
  </r>
  <r>
    <x v="35"/>
    <x v="35"/>
    <x v="1"/>
    <x v="18"/>
    <n v="10071"/>
  </r>
  <r>
    <x v="35"/>
    <x v="35"/>
    <x v="1"/>
    <x v="19"/>
    <n v="10032"/>
  </r>
  <r>
    <x v="35"/>
    <x v="35"/>
    <x v="1"/>
    <x v="20"/>
    <n v="10090"/>
  </r>
  <r>
    <x v="35"/>
    <x v="35"/>
    <x v="1"/>
    <x v="21"/>
    <n v="10234"/>
  </r>
  <r>
    <x v="35"/>
    <x v="35"/>
    <x v="1"/>
    <x v="22"/>
    <n v="10480"/>
  </r>
  <r>
    <x v="35"/>
    <x v="35"/>
    <x v="1"/>
    <x v="23"/>
    <n v="10734"/>
  </r>
  <r>
    <x v="35"/>
    <x v="35"/>
    <x v="1"/>
    <x v="24"/>
    <n v="11011"/>
  </r>
  <r>
    <x v="35"/>
    <x v="35"/>
    <x v="1"/>
    <x v="25"/>
    <n v="11401"/>
  </r>
  <r>
    <x v="35"/>
    <x v="35"/>
    <x v="1"/>
    <x v="26"/>
    <n v="11556"/>
  </r>
  <r>
    <x v="36"/>
    <x v="36"/>
    <x v="1"/>
    <x v="0"/>
    <n v="9386"/>
  </r>
  <r>
    <x v="36"/>
    <x v="36"/>
    <x v="1"/>
    <x v="1"/>
    <n v="9823"/>
  </r>
  <r>
    <x v="36"/>
    <x v="36"/>
    <x v="1"/>
    <x v="2"/>
    <n v="10173"/>
  </r>
  <r>
    <x v="36"/>
    <x v="36"/>
    <x v="1"/>
    <x v="3"/>
    <n v="10317"/>
  </r>
  <r>
    <x v="36"/>
    <x v="36"/>
    <x v="1"/>
    <x v="4"/>
    <n v="10563"/>
  </r>
  <r>
    <x v="36"/>
    <x v="36"/>
    <x v="1"/>
    <x v="5"/>
    <n v="10725"/>
  </r>
  <r>
    <x v="36"/>
    <x v="36"/>
    <x v="1"/>
    <x v="6"/>
    <n v="11005"/>
  </r>
  <r>
    <x v="36"/>
    <x v="36"/>
    <x v="1"/>
    <x v="7"/>
    <n v="11373"/>
  </r>
  <r>
    <x v="36"/>
    <x v="36"/>
    <x v="1"/>
    <x v="8"/>
    <n v="11088"/>
  </r>
  <r>
    <x v="36"/>
    <x v="36"/>
    <x v="1"/>
    <x v="9"/>
    <n v="11496"/>
  </r>
  <r>
    <x v="36"/>
    <x v="36"/>
    <x v="1"/>
    <x v="10"/>
    <n v="11554"/>
  </r>
  <r>
    <x v="36"/>
    <x v="36"/>
    <x v="1"/>
    <x v="11"/>
    <n v="11534"/>
  </r>
  <r>
    <x v="36"/>
    <x v="36"/>
    <x v="1"/>
    <x v="12"/>
    <n v="11458"/>
  </r>
  <r>
    <x v="36"/>
    <x v="36"/>
    <x v="1"/>
    <x v="13"/>
    <n v="11365"/>
  </r>
  <r>
    <x v="36"/>
    <x v="36"/>
    <x v="1"/>
    <x v="14"/>
    <n v="11227"/>
  </r>
  <r>
    <x v="36"/>
    <x v="36"/>
    <x v="1"/>
    <x v="15"/>
    <n v="11108"/>
  </r>
  <r>
    <x v="36"/>
    <x v="36"/>
    <x v="1"/>
    <x v="16"/>
    <n v="11160"/>
  </r>
  <r>
    <x v="36"/>
    <x v="36"/>
    <x v="1"/>
    <x v="17"/>
    <n v="10904"/>
  </r>
  <r>
    <x v="36"/>
    <x v="36"/>
    <x v="1"/>
    <x v="18"/>
    <n v="10886"/>
  </r>
  <r>
    <x v="36"/>
    <x v="36"/>
    <x v="1"/>
    <x v="19"/>
    <n v="10784"/>
  </r>
  <r>
    <x v="36"/>
    <x v="36"/>
    <x v="1"/>
    <x v="20"/>
    <n v="10672"/>
  </r>
  <r>
    <x v="36"/>
    <x v="36"/>
    <x v="1"/>
    <x v="21"/>
    <n v="10652"/>
  </r>
  <r>
    <x v="36"/>
    <x v="36"/>
    <x v="1"/>
    <x v="22"/>
    <n v="10715"/>
  </r>
  <r>
    <x v="36"/>
    <x v="36"/>
    <x v="1"/>
    <x v="23"/>
    <n v="10600"/>
  </r>
  <r>
    <x v="36"/>
    <x v="36"/>
    <x v="1"/>
    <x v="24"/>
    <n v="10603"/>
  </r>
  <r>
    <x v="36"/>
    <x v="36"/>
    <x v="1"/>
    <x v="25"/>
    <n v="10535"/>
  </r>
  <r>
    <x v="36"/>
    <x v="36"/>
    <x v="1"/>
    <x v="26"/>
    <n v="10528"/>
  </r>
  <r>
    <x v="37"/>
    <x v="37"/>
    <x v="1"/>
    <x v="0"/>
    <n v="6451"/>
  </r>
  <r>
    <x v="37"/>
    <x v="37"/>
    <x v="1"/>
    <x v="1"/>
    <n v="6524"/>
  </r>
  <r>
    <x v="37"/>
    <x v="37"/>
    <x v="1"/>
    <x v="2"/>
    <n v="6624"/>
  </r>
  <r>
    <x v="37"/>
    <x v="37"/>
    <x v="1"/>
    <x v="3"/>
    <n v="6703"/>
  </r>
  <r>
    <x v="37"/>
    <x v="37"/>
    <x v="1"/>
    <x v="4"/>
    <n v="6802"/>
  </r>
  <r>
    <x v="37"/>
    <x v="37"/>
    <x v="1"/>
    <x v="5"/>
    <n v="6829"/>
  </r>
  <r>
    <x v="37"/>
    <x v="37"/>
    <x v="1"/>
    <x v="6"/>
    <n v="6837"/>
  </r>
  <r>
    <x v="37"/>
    <x v="37"/>
    <x v="1"/>
    <x v="7"/>
    <n v="6760"/>
  </r>
  <r>
    <x v="37"/>
    <x v="37"/>
    <x v="1"/>
    <x v="8"/>
    <n v="6737"/>
  </r>
  <r>
    <x v="37"/>
    <x v="37"/>
    <x v="1"/>
    <x v="9"/>
    <n v="6645"/>
  </r>
  <r>
    <x v="37"/>
    <x v="37"/>
    <x v="1"/>
    <x v="10"/>
    <n v="6633"/>
  </r>
  <r>
    <x v="37"/>
    <x v="37"/>
    <x v="1"/>
    <x v="11"/>
    <n v="6574"/>
  </r>
  <r>
    <x v="37"/>
    <x v="37"/>
    <x v="1"/>
    <x v="12"/>
    <n v="6375"/>
  </r>
  <r>
    <x v="37"/>
    <x v="37"/>
    <x v="1"/>
    <x v="13"/>
    <n v="6389"/>
  </r>
  <r>
    <x v="37"/>
    <x v="37"/>
    <x v="1"/>
    <x v="14"/>
    <n v="6338"/>
  </r>
  <r>
    <x v="37"/>
    <x v="37"/>
    <x v="1"/>
    <x v="15"/>
    <n v="6394"/>
  </r>
  <r>
    <x v="37"/>
    <x v="37"/>
    <x v="1"/>
    <x v="16"/>
    <n v="6427"/>
  </r>
  <r>
    <x v="37"/>
    <x v="37"/>
    <x v="1"/>
    <x v="17"/>
    <n v="6504"/>
  </r>
  <r>
    <x v="37"/>
    <x v="37"/>
    <x v="1"/>
    <x v="18"/>
    <n v="6546"/>
  </r>
  <r>
    <x v="37"/>
    <x v="37"/>
    <x v="1"/>
    <x v="19"/>
    <n v="6562"/>
  </r>
  <r>
    <x v="37"/>
    <x v="37"/>
    <x v="1"/>
    <x v="20"/>
    <n v="6652"/>
  </r>
  <r>
    <x v="37"/>
    <x v="37"/>
    <x v="1"/>
    <x v="21"/>
    <n v="6848"/>
  </r>
  <r>
    <x v="37"/>
    <x v="37"/>
    <x v="1"/>
    <x v="22"/>
    <n v="6998"/>
  </r>
  <r>
    <x v="37"/>
    <x v="37"/>
    <x v="1"/>
    <x v="23"/>
    <n v="7123"/>
  </r>
  <r>
    <x v="37"/>
    <x v="37"/>
    <x v="1"/>
    <x v="24"/>
    <n v="7530"/>
  </r>
  <r>
    <x v="37"/>
    <x v="37"/>
    <x v="1"/>
    <x v="25"/>
    <n v="7616"/>
  </r>
  <r>
    <x v="37"/>
    <x v="37"/>
    <x v="1"/>
    <x v="26"/>
    <n v="7684"/>
  </r>
  <r>
    <x v="38"/>
    <x v="38"/>
    <x v="1"/>
    <x v="0"/>
    <n v="8845"/>
  </r>
  <r>
    <x v="38"/>
    <x v="38"/>
    <x v="1"/>
    <x v="1"/>
    <n v="9136"/>
  </r>
  <r>
    <x v="38"/>
    <x v="38"/>
    <x v="1"/>
    <x v="2"/>
    <n v="9460"/>
  </r>
  <r>
    <x v="38"/>
    <x v="38"/>
    <x v="1"/>
    <x v="3"/>
    <n v="9516"/>
  </r>
  <r>
    <x v="38"/>
    <x v="38"/>
    <x v="1"/>
    <x v="4"/>
    <n v="9738"/>
  </r>
  <r>
    <x v="38"/>
    <x v="38"/>
    <x v="1"/>
    <x v="5"/>
    <n v="9700"/>
  </r>
  <r>
    <x v="38"/>
    <x v="38"/>
    <x v="1"/>
    <x v="6"/>
    <n v="9681"/>
  </r>
  <r>
    <x v="38"/>
    <x v="38"/>
    <x v="1"/>
    <x v="7"/>
    <n v="9642"/>
  </r>
  <r>
    <x v="38"/>
    <x v="38"/>
    <x v="1"/>
    <x v="8"/>
    <n v="9620"/>
  </r>
  <r>
    <x v="38"/>
    <x v="38"/>
    <x v="1"/>
    <x v="9"/>
    <n v="9573"/>
  </r>
  <r>
    <x v="38"/>
    <x v="38"/>
    <x v="1"/>
    <x v="10"/>
    <n v="9405"/>
  </r>
  <r>
    <x v="38"/>
    <x v="38"/>
    <x v="1"/>
    <x v="11"/>
    <n v="9305"/>
  </r>
  <r>
    <x v="38"/>
    <x v="38"/>
    <x v="1"/>
    <x v="12"/>
    <n v="9160"/>
  </r>
  <r>
    <x v="38"/>
    <x v="38"/>
    <x v="1"/>
    <x v="13"/>
    <n v="8921"/>
  </r>
  <r>
    <x v="38"/>
    <x v="38"/>
    <x v="1"/>
    <x v="14"/>
    <n v="8774"/>
  </r>
  <r>
    <x v="38"/>
    <x v="38"/>
    <x v="1"/>
    <x v="15"/>
    <n v="8681"/>
  </r>
  <r>
    <x v="38"/>
    <x v="38"/>
    <x v="1"/>
    <x v="16"/>
    <n v="8657"/>
  </r>
  <r>
    <x v="38"/>
    <x v="38"/>
    <x v="1"/>
    <x v="17"/>
    <n v="8482"/>
  </r>
  <r>
    <x v="38"/>
    <x v="38"/>
    <x v="1"/>
    <x v="18"/>
    <n v="8371"/>
  </r>
  <r>
    <x v="38"/>
    <x v="38"/>
    <x v="1"/>
    <x v="19"/>
    <n v="8258"/>
  </r>
  <r>
    <x v="38"/>
    <x v="38"/>
    <x v="1"/>
    <x v="20"/>
    <n v="8250"/>
  </r>
  <r>
    <x v="38"/>
    <x v="38"/>
    <x v="1"/>
    <x v="21"/>
    <n v="8174"/>
  </r>
  <r>
    <x v="38"/>
    <x v="38"/>
    <x v="1"/>
    <x v="22"/>
    <n v="8147"/>
  </r>
  <r>
    <x v="38"/>
    <x v="38"/>
    <x v="1"/>
    <x v="23"/>
    <n v="8179"/>
  </r>
  <r>
    <x v="38"/>
    <x v="38"/>
    <x v="1"/>
    <x v="24"/>
    <n v="8220"/>
  </r>
  <r>
    <x v="38"/>
    <x v="38"/>
    <x v="1"/>
    <x v="25"/>
    <n v="8313"/>
  </r>
  <r>
    <x v="38"/>
    <x v="38"/>
    <x v="1"/>
    <x v="26"/>
    <n v="8483"/>
  </r>
  <r>
    <x v="39"/>
    <x v="39"/>
    <x v="1"/>
    <x v="0"/>
    <n v="927"/>
  </r>
  <r>
    <x v="39"/>
    <x v="39"/>
    <x v="1"/>
    <x v="1"/>
    <n v="923"/>
  </r>
  <r>
    <x v="39"/>
    <x v="39"/>
    <x v="1"/>
    <x v="2"/>
    <n v="1001"/>
  </r>
  <r>
    <x v="39"/>
    <x v="39"/>
    <x v="1"/>
    <x v="3"/>
    <n v="1032"/>
  </r>
  <r>
    <x v="39"/>
    <x v="39"/>
    <x v="1"/>
    <x v="4"/>
    <n v="1080"/>
  </r>
  <r>
    <x v="39"/>
    <x v="39"/>
    <x v="1"/>
    <x v="5"/>
    <n v="1127"/>
  </r>
  <r>
    <x v="39"/>
    <x v="39"/>
    <x v="1"/>
    <x v="6"/>
    <n v="1159"/>
  </r>
  <r>
    <x v="39"/>
    <x v="39"/>
    <x v="1"/>
    <x v="7"/>
    <n v="1135"/>
  </r>
  <r>
    <x v="39"/>
    <x v="39"/>
    <x v="1"/>
    <x v="8"/>
    <n v="1144"/>
  </r>
  <r>
    <x v="39"/>
    <x v="39"/>
    <x v="1"/>
    <x v="9"/>
    <n v="1145"/>
  </r>
  <r>
    <x v="39"/>
    <x v="39"/>
    <x v="1"/>
    <x v="10"/>
    <n v="1168"/>
  </r>
  <r>
    <x v="39"/>
    <x v="39"/>
    <x v="1"/>
    <x v="11"/>
    <n v="1240"/>
  </r>
  <r>
    <x v="39"/>
    <x v="39"/>
    <x v="1"/>
    <x v="12"/>
    <n v="1311"/>
  </r>
  <r>
    <x v="39"/>
    <x v="39"/>
    <x v="1"/>
    <x v="13"/>
    <n v="1367"/>
  </r>
  <r>
    <x v="39"/>
    <x v="39"/>
    <x v="1"/>
    <x v="14"/>
    <n v="1448"/>
  </r>
  <r>
    <x v="39"/>
    <x v="39"/>
    <x v="1"/>
    <x v="15"/>
    <n v="1473"/>
  </r>
  <r>
    <x v="39"/>
    <x v="39"/>
    <x v="1"/>
    <x v="16"/>
    <n v="1536"/>
  </r>
  <r>
    <x v="39"/>
    <x v="39"/>
    <x v="1"/>
    <x v="17"/>
    <n v="1525"/>
  </r>
  <r>
    <x v="39"/>
    <x v="39"/>
    <x v="1"/>
    <x v="18"/>
    <n v="1543"/>
  </r>
  <r>
    <x v="39"/>
    <x v="39"/>
    <x v="1"/>
    <x v="19"/>
    <n v="1545"/>
  </r>
  <r>
    <x v="39"/>
    <x v="39"/>
    <x v="1"/>
    <x v="20"/>
    <n v="1596"/>
  </r>
  <r>
    <x v="39"/>
    <x v="39"/>
    <x v="1"/>
    <x v="21"/>
    <n v="1627"/>
  </r>
  <r>
    <x v="39"/>
    <x v="39"/>
    <x v="1"/>
    <x v="22"/>
    <n v="1630"/>
  </r>
  <r>
    <x v="39"/>
    <x v="39"/>
    <x v="1"/>
    <x v="23"/>
    <n v="1609"/>
  </r>
  <r>
    <x v="39"/>
    <x v="39"/>
    <x v="1"/>
    <x v="24"/>
    <n v="1620"/>
  </r>
  <r>
    <x v="39"/>
    <x v="39"/>
    <x v="1"/>
    <x v="25"/>
    <n v="1635"/>
  </r>
  <r>
    <x v="39"/>
    <x v="39"/>
    <x v="1"/>
    <x v="26"/>
    <n v="1655"/>
  </r>
  <r>
    <x v="40"/>
    <x v="40"/>
    <x v="1"/>
    <x v="0"/>
    <n v="999"/>
  </r>
  <r>
    <x v="40"/>
    <x v="40"/>
    <x v="1"/>
    <x v="1"/>
    <n v="1001"/>
  </r>
  <r>
    <x v="40"/>
    <x v="40"/>
    <x v="1"/>
    <x v="2"/>
    <n v="1016"/>
  </r>
  <r>
    <x v="40"/>
    <x v="40"/>
    <x v="1"/>
    <x v="3"/>
    <n v="1063"/>
  </r>
  <r>
    <x v="40"/>
    <x v="40"/>
    <x v="1"/>
    <x v="4"/>
    <n v="1121"/>
  </r>
  <r>
    <x v="40"/>
    <x v="40"/>
    <x v="1"/>
    <x v="5"/>
    <n v="1095"/>
  </r>
  <r>
    <x v="40"/>
    <x v="40"/>
    <x v="1"/>
    <x v="6"/>
    <n v="1123"/>
  </r>
  <r>
    <x v="40"/>
    <x v="40"/>
    <x v="1"/>
    <x v="7"/>
    <n v="1168"/>
  </r>
  <r>
    <x v="40"/>
    <x v="40"/>
    <x v="1"/>
    <x v="8"/>
    <n v="1215"/>
  </r>
  <r>
    <x v="40"/>
    <x v="40"/>
    <x v="1"/>
    <x v="9"/>
    <n v="1277"/>
  </r>
  <r>
    <x v="40"/>
    <x v="40"/>
    <x v="1"/>
    <x v="10"/>
    <n v="1336"/>
  </r>
  <r>
    <x v="40"/>
    <x v="40"/>
    <x v="1"/>
    <x v="11"/>
    <n v="1368"/>
  </r>
  <r>
    <x v="40"/>
    <x v="40"/>
    <x v="1"/>
    <x v="12"/>
    <n v="1393"/>
  </r>
  <r>
    <x v="40"/>
    <x v="40"/>
    <x v="1"/>
    <x v="13"/>
    <n v="1487"/>
  </r>
  <r>
    <x v="40"/>
    <x v="40"/>
    <x v="1"/>
    <x v="14"/>
    <n v="1501"/>
  </r>
  <r>
    <x v="40"/>
    <x v="40"/>
    <x v="1"/>
    <x v="15"/>
    <n v="1534"/>
  </r>
  <r>
    <x v="40"/>
    <x v="40"/>
    <x v="1"/>
    <x v="16"/>
    <n v="1561"/>
  </r>
  <r>
    <x v="40"/>
    <x v="40"/>
    <x v="1"/>
    <x v="17"/>
    <n v="1572"/>
  </r>
  <r>
    <x v="40"/>
    <x v="40"/>
    <x v="1"/>
    <x v="18"/>
    <n v="1664"/>
  </r>
  <r>
    <x v="40"/>
    <x v="40"/>
    <x v="1"/>
    <x v="19"/>
    <n v="1719"/>
  </r>
  <r>
    <x v="40"/>
    <x v="40"/>
    <x v="1"/>
    <x v="20"/>
    <n v="1708"/>
  </r>
  <r>
    <x v="40"/>
    <x v="40"/>
    <x v="1"/>
    <x v="21"/>
    <n v="1742"/>
  </r>
  <r>
    <x v="40"/>
    <x v="40"/>
    <x v="1"/>
    <x v="22"/>
    <n v="1761"/>
  </r>
  <r>
    <x v="40"/>
    <x v="40"/>
    <x v="1"/>
    <x v="23"/>
    <n v="1805"/>
  </r>
  <r>
    <x v="40"/>
    <x v="40"/>
    <x v="1"/>
    <x v="24"/>
    <n v="1809"/>
  </r>
  <r>
    <x v="40"/>
    <x v="40"/>
    <x v="1"/>
    <x v="25"/>
    <n v="1825"/>
  </r>
  <r>
    <x v="40"/>
    <x v="40"/>
    <x v="1"/>
    <x v="26"/>
    <n v="1811"/>
  </r>
  <r>
    <x v="41"/>
    <x v="41"/>
    <x v="1"/>
    <x v="0"/>
    <n v="3345"/>
  </r>
  <r>
    <x v="41"/>
    <x v="41"/>
    <x v="1"/>
    <x v="1"/>
    <n v="3588"/>
  </r>
  <r>
    <x v="41"/>
    <x v="41"/>
    <x v="1"/>
    <x v="2"/>
    <n v="3580"/>
  </r>
  <r>
    <x v="41"/>
    <x v="41"/>
    <x v="1"/>
    <x v="3"/>
    <n v="3608"/>
  </r>
  <r>
    <x v="41"/>
    <x v="41"/>
    <x v="1"/>
    <x v="4"/>
    <n v="3782"/>
  </r>
  <r>
    <x v="41"/>
    <x v="41"/>
    <x v="1"/>
    <x v="5"/>
    <n v="3872"/>
  </r>
  <r>
    <x v="41"/>
    <x v="41"/>
    <x v="1"/>
    <x v="6"/>
    <n v="4009"/>
  </r>
  <r>
    <x v="41"/>
    <x v="41"/>
    <x v="1"/>
    <x v="7"/>
    <n v="4131"/>
  </r>
  <r>
    <x v="41"/>
    <x v="41"/>
    <x v="1"/>
    <x v="8"/>
    <n v="4351"/>
  </r>
  <r>
    <x v="41"/>
    <x v="41"/>
    <x v="1"/>
    <x v="9"/>
    <n v="4501"/>
  </r>
  <r>
    <x v="41"/>
    <x v="41"/>
    <x v="1"/>
    <x v="10"/>
    <n v="4662"/>
  </r>
  <r>
    <x v="41"/>
    <x v="41"/>
    <x v="1"/>
    <x v="11"/>
    <n v="5015"/>
  </r>
  <r>
    <x v="41"/>
    <x v="41"/>
    <x v="1"/>
    <x v="12"/>
    <n v="5220"/>
  </r>
  <r>
    <x v="41"/>
    <x v="41"/>
    <x v="1"/>
    <x v="13"/>
    <n v="5545"/>
  </r>
  <r>
    <x v="41"/>
    <x v="41"/>
    <x v="1"/>
    <x v="14"/>
    <n v="5947"/>
  </r>
  <r>
    <x v="41"/>
    <x v="41"/>
    <x v="1"/>
    <x v="15"/>
    <n v="6241"/>
  </r>
  <r>
    <x v="41"/>
    <x v="41"/>
    <x v="1"/>
    <x v="16"/>
    <n v="6576"/>
  </r>
  <r>
    <x v="41"/>
    <x v="41"/>
    <x v="1"/>
    <x v="17"/>
    <n v="6853"/>
  </r>
  <r>
    <x v="41"/>
    <x v="41"/>
    <x v="1"/>
    <x v="18"/>
    <n v="6952"/>
  </r>
  <r>
    <x v="41"/>
    <x v="41"/>
    <x v="1"/>
    <x v="19"/>
    <n v="7073"/>
  </r>
  <r>
    <x v="41"/>
    <x v="41"/>
    <x v="1"/>
    <x v="20"/>
    <n v="7111"/>
  </r>
  <r>
    <x v="41"/>
    <x v="41"/>
    <x v="1"/>
    <x v="21"/>
    <n v="7220"/>
  </r>
  <r>
    <x v="41"/>
    <x v="41"/>
    <x v="1"/>
    <x v="22"/>
    <n v="7356"/>
  </r>
  <r>
    <x v="41"/>
    <x v="41"/>
    <x v="1"/>
    <x v="23"/>
    <n v="7510"/>
  </r>
  <r>
    <x v="41"/>
    <x v="41"/>
    <x v="1"/>
    <x v="24"/>
    <n v="7704"/>
  </r>
  <r>
    <x v="41"/>
    <x v="41"/>
    <x v="1"/>
    <x v="25"/>
    <n v="8002"/>
  </r>
  <r>
    <x v="41"/>
    <x v="41"/>
    <x v="1"/>
    <x v="26"/>
    <n v="8425"/>
  </r>
  <r>
    <x v="42"/>
    <x v="42"/>
    <x v="1"/>
    <x v="0"/>
    <n v="2494"/>
  </r>
  <r>
    <x v="42"/>
    <x v="42"/>
    <x v="1"/>
    <x v="1"/>
    <n v="2646"/>
  </r>
  <r>
    <x v="42"/>
    <x v="42"/>
    <x v="1"/>
    <x v="2"/>
    <n v="2786"/>
  </r>
  <r>
    <x v="42"/>
    <x v="42"/>
    <x v="1"/>
    <x v="3"/>
    <n v="2885"/>
  </r>
  <r>
    <x v="42"/>
    <x v="42"/>
    <x v="1"/>
    <x v="4"/>
    <n v="2926"/>
  </r>
  <r>
    <x v="42"/>
    <x v="42"/>
    <x v="1"/>
    <x v="5"/>
    <n v="3057"/>
  </r>
  <r>
    <x v="42"/>
    <x v="42"/>
    <x v="1"/>
    <x v="6"/>
    <n v="3201"/>
  </r>
  <r>
    <x v="42"/>
    <x v="42"/>
    <x v="1"/>
    <x v="7"/>
    <n v="3360"/>
  </r>
  <r>
    <x v="42"/>
    <x v="42"/>
    <x v="1"/>
    <x v="8"/>
    <n v="3501"/>
  </r>
  <r>
    <x v="42"/>
    <x v="42"/>
    <x v="1"/>
    <x v="9"/>
    <n v="3689"/>
  </r>
  <r>
    <x v="42"/>
    <x v="42"/>
    <x v="1"/>
    <x v="10"/>
    <n v="4014"/>
  </r>
  <r>
    <x v="42"/>
    <x v="42"/>
    <x v="1"/>
    <x v="11"/>
    <n v="4300"/>
  </r>
  <r>
    <x v="42"/>
    <x v="42"/>
    <x v="1"/>
    <x v="12"/>
    <n v="4564"/>
  </r>
  <r>
    <x v="42"/>
    <x v="42"/>
    <x v="1"/>
    <x v="13"/>
    <n v="4893"/>
  </r>
  <r>
    <x v="42"/>
    <x v="42"/>
    <x v="1"/>
    <x v="14"/>
    <n v="5233"/>
  </r>
  <r>
    <x v="42"/>
    <x v="42"/>
    <x v="1"/>
    <x v="15"/>
    <n v="5539"/>
  </r>
  <r>
    <x v="42"/>
    <x v="42"/>
    <x v="1"/>
    <x v="16"/>
    <n v="5947"/>
  </r>
  <r>
    <x v="42"/>
    <x v="42"/>
    <x v="1"/>
    <x v="17"/>
    <n v="6277"/>
  </r>
  <r>
    <x v="42"/>
    <x v="42"/>
    <x v="1"/>
    <x v="18"/>
    <n v="6567"/>
  </r>
  <r>
    <x v="42"/>
    <x v="42"/>
    <x v="1"/>
    <x v="19"/>
    <n v="6833"/>
  </r>
  <r>
    <x v="42"/>
    <x v="42"/>
    <x v="1"/>
    <x v="20"/>
    <n v="7181"/>
  </r>
  <r>
    <x v="42"/>
    <x v="42"/>
    <x v="1"/>
    <x v="21"/>
    <n v="7427"/>
  </r>
  <r>
    <x v="42"/>
    <x v="42"/>
    <x v="1"/>
    <x v="22"/>
    <n v="7614"/>
  </r>
  <r>
    <x v="42"/>
    <x v="42"/>
    <x v="1"/>
    <x v="23"/>
    <n v="7813"/>
  </r>
  <r>
    <x v="42"/>
    <x v="42"/>
    <x v="1"/>
    <x v="24"/>
    <n v="7935"/>
  </r>
  <r>
    <x v="42"/>
    <x v="42"/>
    <x v="1"/>
    <x v="25"/>
    <n v="8165"/>
  </r>
  <r>
    <x v="42"/>
    <x v="42"/>
    <x v="1"/>
    <x v="26"/>
    <n v="8304"/>
  </r>
  <r>
    <x v="43"/>
    <x v="43"/>
    <x v="1"/>
    <x v="0"/>
    <n v="1895"/>
  </r>
  <r>
    <x v="43"/>
    <x v="43"/>
    <x v="1"/>
    <x v="1"/>
    <n v="1961"/>
  </r>
  <r>
    <x v="43"/>
    <x v="43"/>
    <x v="1"/>
    <x v="2"/>
    <n v="2050"/>
  </r>
  <r>
    <x v="43"/>
    <x v="43"/>
    <x v="1"/>
    <x v="3"/>
    <n v="2082"/>
  </r>
  <r>
    <x v="43"/>
    <x v="43"/>
    <x v="1"/>
    <x v="4"/>
    <n v="2346"/>
  </r>
  <r>
    <x v="43"/>
    <x v="43"/>
    <x v="1"/>
    <x v="5"/>
    <n v="2239"/>
  </r>
  <r>
    <x v="43"/>
    <x v="43"/>
    <x v="1"/>
    <x v="6"/>
    <n v="2405"/>
  </r>
  <r>
    <x v="43"/>
    <x v="43"/>
    <x v="1"/>
    <x v="7"/>
    <n v="2404"/>
  </r>
  <r>
    <x v="43"/>
    <x v="43"/>
    <x v="1"/>
    <x v="8"/>
    <n v="2486"/>
  </r>
  <r>
    <x v="43"/>
    <x v="43"/>
    <x v="1"/>
    <x v="9"/>
    <n v="2504"/>
  </r>
  <r>
    <x v="43"/>
    <x v="43"/>
    <x v="1"/>
    <x v="10"/>
    <n v="2512"/>
  </r>
  <r>
    <x v="43"/>
    <x v="43"/>
    <x v="1"/>
    <x v="11"/>
    <n v="2666"/>
  </r>
  <r>
    <x v="43"/>
    <x v="43"/>
    <x v="1"/>
    <x v="12"/>
    <n v="2705"/>
  </r>
  <r>
    <x v="43"/>
    <x v="43"/>
    <x v="1"/>
    <x v="13"/>
    <n v="2872"/>
  </r>
  <r>
    <x v="43"/>
    <x v="43"/>
    <x v="1"/>
    <x v="14"/>
    <n v="3102"/>
  </r>
  <r>
    <x v="43"/>
    <x v="43"/>
    <x v="1"/>
    <x v="15"/>
    <n v="3206"/>
  </r>
  <r>
    <x v="43"/>
    <x v="43"/>
    <x v="1"/>
    <x v="16"/>
    <n v="3464"/>
  </r>
  <r>
    <x v="43"/>
    <x v="43"/>
    <x v="1"/>
    <x v="17"/>
    <n v="3588"/>
  </r>
  <r>
    <x v="43"/>
    <x v="43"/>
    <x v="1"/>
    <x v="18"/>
    <n v="3598"/>
  </r>
  <r>
    <x v="43"/>
    <x v="43"/>
    <x v="1"/>
    <x v="19"/>
    <n v="3739"/>
  </r>
  <r>
    <x v="43"/>
    <x v="43"/>
    <x v="1"/>
    <x v="20"/>
    <n v="3801"/>
  </r>
  <r>
    <x v="43"/>
    <x v="43"/>
    <x v="1"/>
    <x v="21"/>
    <n v="3909"/>
  </r>
  <r>
    <x v="43"/>
    <x v="43"/>
    <x v="1"/>
    <x v="22"/>
    <n v="3945"/>
  </r>
  <r>
    <x v="43"/>
    <x v="43"/>
    <x v="1"/>
    <x v="23"/>
    <n v="3975"/>
  </r>
  <r>
    <x v="43"/>
    <x v="43"/>
    <x v="1"/>
    <x v="24"/>
    <n v="4021"/>
  </r>
  <r>
    <x v="43"/>
    <x v="43"/>
    <x v="1"/>
    <x v="25"/>
    <n v="4127"/>
  </r>
  <r>
    <x v="43"/>
    <x v="43"/>
    <x v="1"/>
    <x v="26"/>
    <n v="4156"/>
  </r>
  <r>
    <x v="44"/>
    <x v="44"/>
    <x v="1"/>
    <x v="0"/>
    <n v="7190"/>
  </r>
  <r>
    <x v="44"/>
    <x v="44"/>
    <x v="1"/>
    <x v="1"/>
    <n v="7301"/>
  </r>
  <r>
    <x v="44"/>
    <x v="44"/>
    <x v="1"/>
    <x v="2"/>
    <n v="7449"/>
  </r>
  <r>
    <x v="44"/>
    <x v="44"/>
    <x v="1"/>
    <x v="3"/>
    <n v="7630"/>
  </r>
  <r>
    <x v="44"/>
    <x v="44"/>
    <x v="1"/>
    <x v="4"/>
    <n v="7650"/>
  </r>
  <r>
    <x v="44"/>
    <x v="44"/>
    <x v="1"/>
    <x v="5"/>
    <n v="7931"/>
  </r>
  <r>
    <x v="44"/>
    <x v="44"/>
    <x v="1"/>
    <x v="6"/>
    <n v="8065"/>
  </r>
  <r>
    <x v="44"/>
    <x v="44"/>
    <x v="1"/>
    <x v="7"/>
    <n v="7865"/>
  </r>
  <r>
    <x v="44"/>
    <x v="44"/>
    <x v="1"/>
    <x v="8"/>
    <n v="7956"/>
  </r>
  <r>
    <x v="44"/>
    <x v="44"/>
    <x v="1"/>
    <x v="9"/>
    <n v="7639"/>
  </r>
  <r>
    <x v="44"/>
    <x v="44"/>
    <x v="1"/>
    <x v="10"/>
    <n v="7711"/>
  </r>
  <r>
    <x v="44"/>
    <x v="44"/>
    <x v="1"/>
    <x v="11"/>
    <n v="7661"/>
  </r>
  <r>
    <x v="44"/>
    <x v="44"/>
    <x v="1"/>
    <x v="12"/>
    <n v="7655"/>
  </r>
  <r>
    <x v="44"/>
    <x v="44"/>
    <x v="1"/>
    <x v="13"/>
    <n v="7750"/>
  </r>
  <r>
    <x v="44"/>
    <x v="44"/>
    <x v="1"/>
    <x v="14"/>
    <n v="7567"/>
  </r>
  <r>
    <x v="44"/>
    <x v="44"/>
    <x v="1"/>
    <x v="15"/>
    <n v="7561"/>
  </r>
  <r>
    <x v="44"/>
    <x v="44"/>
    <x v="1"/>
    <x v="16"/>
    <n v="7387"/>
  </r>
  <r>
    <x v="44"/>
    <x v="44"/>
    <x v="1"/>
    <x v="17"/>
    <n v="7202"/>
  </r>
  <r>
    <x v="44"/>
    <x v="44"/>
    <x v="1"/>
    <x v="18"/>
    <n v="7175"/>
  </r>
  <r>
    <x v="44"/>
    <x v="44"/>
    <x v="1"/>
    <x v="19"/>
    <n v="6923"/>
  </r>
  <r>
    <x v="44"/>
    <x v="44"/>
    <x v="1"/>
    <x v="20"/>
    <n v="6872"/>
  </r>
  <r>
    <x v="44"/>
    <x v="44"/>
    <x v="1"/>
    <x v="21"/>
    <n v="6806"/>
  </r>
  <r>
    <x v="44"/>
    <x v="44"/>
    <x v="1"/>
    <x v="22"/>
    <n v="6767"/>
  </r>
  <r>
    <x v="44"/>
    <x v="44"/>
    <x v="1"/>
    <x v="23"/>
    <n v="6696"/>
  </r>
  <r>
    <x v="44"/>
    <x v="44"/>
    <x v="1"/>
    <x v="24"/>
    <n v="6716"/>
  </r>
  <r>
    <x v="44"/>
    <x v="44"/>
    <x v="1"/>
    <x v="25"/>
    <n v="6595"/>
  </r>
  <r>
    <x v="44"/>
    <x v="44"/>
    <x v="1"/>
    <x v="26"/>
    <n v="6378"/>
  </r>
  <r>
    <x v="45"/>
    <x v="45"/>
    <x v="1"/>
    <x v="0"/>
    <n v="1977"/>
  </r>
  <r>
    <x v="45"/>
    <x v="45"/>
    <x v="1"/>
    <x v="1"/>
    <n v="2113"/>
  </r>
  <r>
    <x v="45"/>
    <x v="45"/>
    <x v="1"/>
    <x v="2"/>
    <n v="2300"/>
  </r>
  <r>
    <x v="45"/>
    <x v="45"/>
    <x v="1"/>
    <x v="3"/>
    <n v="2434"/>
  </r>
  <r>
    <x v="45"/>
    <x v="45"/>
    <x v="1"/>
    <x v="4"/>
    <n v="2564"/>
  </r>
  <r>
    <x v="45"/>
    <x v="45"/>
    <x v="1"/>
    <x v="5"/>
    <n v="2699"/>
  </r>
  <r>
    <x v="45"/>
    <x v="45"/>
    <x v="1"/>
    <x v="6"/>
    <n v="2808"/>
  </r>
  <r>
    <x v="45"/>
    <x v="45"/>
    <x v="1"/>
    <x v="7"/>
    <n v="2874"/>
  </r>
  <r>
    <x v="45"/>
    <x v="45"/>
    <x v="1"/>
    <x v="8"/>
    <n v="2952"/>
  </r>
  <r>
    <x v="45"/>
    <x v="45"/>
    <x v="1"/>
    <x v="9"/>
    <n v="3060"/>
  </r>
  <r>
    <x v="45"/>
    <x v="45"/>
    <x v="1"/>
    <x v="10"/>
    <n v="3048"/>
  </r>
  <r>
    <x v="45"/>
    <x v="45"/>
    <x v="1"/>
    <x v="11"/>
    <n v="3056"/>
  </r>
  <r>
    <x v="45"/>
    <x v="45"/>
    <x v="1"/>
    <x v="12"/>
    <n v="3093"/>
  </r>
  <r>
    <x v="45"/>
    <x v="45"/>
    <x v="1"/>
    <x v="13"/>
    <n v="3078"/>
  </r>
  <r>
    <x v="45"/>
    <x v="45"/>
    <x v="1"/>
    <x v="14"/>
    <n v="3073"/>
  </r>
  <r>
    <x v="45"/>
    <x v="45"/>
    <x v="1"/>
    <x v="15"/>
    <n v="3105"/>
  </r>
  <r>
    <x v="45"/>
    <x v="45"/>
    <x v="1"/>
    <x v="16"/>
    <n v="3061"/>
  </r>
  <r>
    <x v="45"/>
    <x v="45"/>
    <x v="1"/>
    <x v="17"/>
    <n v="3124"/>
  </r>
  <r>
    <x v="45"/>
    <x v="45"/>
    <x v="1"/>
    <x v="18"/>
    <n v="3230"/>
  </r>
  <r>
    <x v="45"/>
    <x v="45"/>
    <x v="1"/>
    <x v="19"/>
    <n v="3235"/>
  </r>
  <r>
    <x v="45"/>
    <x v="45"/>
    <x v="1"/>
    <x v="20"/>
    <n v="3264"/>
  </r>
  <r>
    <x v="45"/>
    <x v="45"/>
    <x v="1"/>
    <x v="21"/>
    <n v="3293"/>
  </r>
  <r>
    <x v="45"/>
    <x v="45"/>
    <x v="1"/>
    <x v="22"/>
    <n v="3305"/>
  </r>
  <r>
    <x v="45"/>
    <x v="45"/>
    <x v="1"/>
    <x v="23"/>
    <n v="3321"/>
  </r>
  <r>
    <x v="45"/>
    <x v="45"/>
    <x v="1"/>
    <x v="24"/>
    <n v="3317"/>
  </r>
  <r>
    <x v="45"/>
    <x v="45"/>
    <x v="1"/>
    <x v="25"/>
    <n v="3315"/>
  </r>
  <r>
    <x v="45"/>
    <x v="45"/>
    <x v="1"/>
    <x v="26"/>
    <n v="3252"/>
  </r>
  <r>
    <x v="46"/>
    <x v="46"/>
    <x v="1"/>
    <x v="0"/>
    <n v="11417"/>
  </r>
  <r>
    <x v="46"/>
    <x v="46"/>
    <x v="1"/>
    <x v="1"/>
    <n v="11977"/>
  </r>
  <r>
    <x v="46"/>
    <x v="46"/>
    <x v="1"/>
    <x v="2"/>
    <n v="12531"/>
  </r>
  <r>
    <x v="46"/>
    <x v="46"/>
    <x v="1"/>
    <x v="3"/>
    <n v="13119"/>
  </r>
  <r>
    <x v="46"/>
    <x v="46"/>
    <x v="1"/>
    <x v="4"/>
    <n v="13556"/>
  </r>
  <r>
    <x v="46"/>
    <x v="46"/>
    <x v="1"/>
    <x v="5"/>
    <n v="13978"/>
  </r>
  <r>
    <x v="46"/>
    <x v="46"/>
    <x v="1"/>
    <x v="6"/>
    <n v="13921"/>
  </r>
  <r>
    <x v="46"/>
    <x v="46"/>
    <x v="1"/>
    <x v="7"/>
    <n v="14325"/>
  </r>
  <r>
    <x v="46"/>
    <x v="46"/>
    <x v="1"/>
    <x v="8"/>
    <n v="14403"/>
  </r>
  <r>
    <x v="46"/>
    <x v="46"/>
    <x v="1"/>
    <x v="9"/>
    <n v="14756"/>
  </r>
  <r>
    <x v="46"/>
    <x v="46"/>
    <x v="1"/>
    <x v="10"/>
    <n v="14953"/>
  </r>
  <r>
    <x v="46"/>
    <x v="46"/>
    <x v="1"/>
    <x v="11"/>
    <n v="15139"/>
  </r>
  <r>
    <x v="46"/>
    <x v="46"/>
    <x v="1"/>
    <x v="12"/>
    <n v="15400"/>
  </r>
  <r>
    <x v="46"/>
    <x v="46"/>
    <x v="1"/>
    <x v="13"/>
    <n v="15629"/>
  </r>
  <r>
    <x v="46"/>
    <x v="46"/>
    <x v="1"/>
    <x v="14"/>
    <n v="15905"/>
  </r>
  <r>
    <x v="46"/>
    <x v="46"/>
    <x v="1"/>
    <x v="15"/>
    <n v="16239"/>
  </r>
  <r>
    <x v="46"/>
    <x v="46"/>
    <x v="1"/>
    <x v="16"/>
    <n v="16451"/>
  </r>
  <r>
    <x v="46"/>
    <x v="46"/>
    <x v="1"/>
    <x v="17"/>
    <n v="16654"/>
  </r>
  <r>
    <x v="46"/>
    <x v="46"/>
    <x v="1"/>
    <x v="18"/>
    <n v="16604"/>
  </r>
  <r>
    <x v="46"/>
    <x v="46"/>
    <x v="1"/>
    <x v="19"/>
    <n v="16712"/>
  </r>
  <r>
    <x v="46"/>
    <x v="46"/>
    <x v="1"/>
    <x v="20"/>
    <n v="17007"/>
  </r>
  <r>
    <x v="46"/>
    <x v="46"/>
    <x v="1"/>
    <x v="21"/>
    <n v="17418"/>
  </r>
  <r>
    <x v="46"/>
    <x v="46"/>
    <x v="1"/>
    <x v="22"/>
    <n v="17643"/>
  </r>
  <r>
    <x v="46"/>
    <x v="46"/>
    <x v="1"/>
    <x v="23"/>
    <n v="17737"/>
  </r>
  <r>
    <x v="46"/>
    <x v="46"/>
    <x v="1"/>
    <x v="24"/>
    <n v="17808"/>
  </r>
  <r>
    <x v="46"/>
    <x v="46"/>
    <x v="1"/>
    <x v="25"/>
    <n v="17887"/>
  </r>
  <r>
    <x v="46"/>
    <x v="46"/>
    <x v="1"/>
    <x v="26"/>
    <n v="18623"/>
  </r>
  <r>
    <x v="47"/>
    <x v="47"/>
    <x v="1"/>
    <x v="0"/>
    <n v="7861"/>
  </r>
  <r>
    <x v="47"/>
    <x v="47"/>
    <x v="1"/>
    <x v="1"/>
    <n v="7985"/>
  </r>
  <r>
    <x v="47"/>
    <x v="47"/>
    <x v="1"/>
    <x v="2"/>
    <n v="8145"/>
  </r>
  <r>
    <x v="47"/>
    <x v="47"/>
    <x v="1"/>
    <x v="3"/>
    <n v="8405"/>
  </r>
  <r>
    <x v="47"/>
    <x v="47"/>
    <x v="1"/>
    <x v="4"/>
    <n v="8689"/>
  </r>
  <r>
    <x v="47"/>
    <x v="47"/>
    <x v="1"/>
    <x v="5"/>
    <n v="9129"/>
  </r>
  <r>
    <x v="47"/>
    <x v="47"/>
    <x v="1"/>
    <x v="6"/>
    <n v="8809"/>
  </r>
  <r>
    <x v="47"/>
    <x v="47"/>
    <x v="1"/>
    <x v="7"/>
    <n v="9023"/>
  </r>
  <r>
    <x v="47"/>
    <x v="47"/>
    <x v="1"/>
    <x v="8"/>
    <n v="9018"/>
  </r>
  <r>
    <x v="47"/>
    <x v="47"/>
    <x v="1"/>
    <x v="9"/>
    <n v="9026"/>
  </r>
  <r>
    <x v="47"/>
    <x v="47"/>
    <x v="1"/>
    <x v="10"/>
    <n v="9026"/>
  </r>
  <r>
    <x v="47"/>
    <x v="47"/>
    <x v="1"/>
    <x v="11"/>
    <n v="9039"/>
  </r>
  <r>
    <x v="47"/>
    <x v="47"/>
    <x v="1"/>
    <x v="12"/>
    <n v="9005"/>
  </r>
  <r>
    <x v="47"/>
    <x v="47"/>
    <x v="1"/>
    <x v="13"/>
    <n v="8993"/>
  </r>
  <r>
    <x v="47"/>
    <x v="47"/>
    <x v="1"/>
    <x v="14"/>
    <n v="8774"/>
  </r>
  <r>
    <x v="47"/>
    <x v="47"/>
    <x v="1"/>
    <x v="15"/>
    <n v="8785"/>
  </r>
  <r>
    <x v="47"/>
    <x v="47"/>
    <x v="1"/>
    <x v="16"/>
    <n v="8724"/>
  </r>
  <r>
    <x v="47"/>
    <x v="47"/>
    <x v="1"/>
    <x v="17"/>
    <n v="8684"/>
  </r>
  <r>
    <x v="47"/>
    <x v="47"/>
    <x v="1"/>
    <x v="18"/>
    <n v="8464"/>
  </r>
  <r>
    <x v="47"/>
    <x v="47"/>
    <x v="1"/>
    <x v="19"/>
    <n v="8495"/>
  </r>
  <r>
    <x v="47"/>
    <x v="47"/>
    <x v="1"/>
    <x v="20"/>
    <n v="8468"/>
  </r>
  <r>
    <x v="47"/>
    <x v="47"/>
    <x v="1"/>
    <x v="21"/>
    <n v="8298"/>
  </r>
  <r>
    <x v="47"/>
    <x v="47"/>
    <x v="1"/>
    <x v="22"/>
    <n v="8258"/>
  </r>
  <r>
    <x v="47"/>
    <x v="47"/>
    <x v="1"/>
    <x v="23"/>
    <n v="8233"/>
  </r>
  <r>
    <x v="47"/>
    <x v="47"/>
    <x v="1"/>
    <x v="24"/>
    <n v="8229"/>
  </r>
  <r>
    <x v="47"/>
    <x v="47"/>
    <x v="1"/>
    <x v="25"/>
    <n v="8176"/>
  </r>
  <r>
    <x v="47"/>
    <x v="47"/>
    <x v="1"/>
    <x v="26"/>
    <n v="835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320">
  <r>
    <n v="2000"/>
    <x v="0"/>
    <s v="Minneapolis Public School Dist."/>
    <s v="CORE CITIES"/>
    <x v="0"/>
    <x v="0"/>
    <n v="2401"/>
    <n v="13"/>
    <n v="332"/>
    <n v="6"/>
    <n v="2740"/>
    <n v="0.1259124087591241"/>
    <n v="4.7445255474452552E-3"/>
    <n v="0.12116788321167883"/>
    <n v="2395"/>
    <n v="345"/>
    <n v="2395"/>
  </r>
  <r>
    <n v="2000"/>
    <x v="0"/>
    <s v="Minneapolis Public School Dist."/>
    <s v="CORE CITIES"/>
    <x v="0"/>
    <x v="1"/>
    <n v="7134"/>
    <n v="57"/>
    <n v="29"/>
    <n v="6"/>
    <n v="7214"/>
    <n v="1.1921264208483504E-2"/>
    <n v="7.9013030219018572E-3"/>
    <n v="4.0199611865816467E-3"/>
    <n v="7128"/>
    <n v="86"/>
    <n v="7128"/>
  </r>
  <r>
    <n v="2000"/>
    <x v="0"/>
    <s v="Minneapolis Public School Dist."/>
    <s v="CORE CITIES"/>
    <x v="0"/>
    <x v="2"/>
    <n v="21307"/>
    <n v="273"/>
    <n v="960"/>
    <n v="150"/>
    <n v="22390"/>
    <n v="5.5069227333631086E-2"/>
    <n v="1.2192943278249218E-2"/>
    <n v="4.2876284055381866E-2"/>
    <n v="21157"/>
    <n v="1233"/>
    <n v="21157"/>
  </r>
  <r>
    <n v="2000"/>
    <x v="0"/>
    <s v="Minneapolis Public School Dist."/>
    <s v="CORE CITIES"/>
    <x v="0"/>
    <x v="3"/>
    <n v="4044"/>
    <n v="56"/>
    <n v="35"/>
    <n v="6"/>
    <n v="4129"/>
    <n v="2.2039234681520949E-2"/>
    <n v="1.3562605957859046E-2"/>
    <n v="8.4766287236619029E-3"/>
    <n v="4038"/>
    <n v="91"/>
    <n v="4038"/>
  </r>
  <r>
    <n v="2000"/>
    <x v="0"/>
    <s v="Minneapolis Public School Dist."/>
    <s v="CORE CITIES"/>
    <x v="0"/>
    <x v="4"/>
    <n v="14090"/>
    <n v="613"/>
    <n v="215"/>
    <n v="120"/>
    <n v="14798"/>
    <n v="5.5953507230706849E-2"/>
    <n v="4.1424516826598187E-2"/>
    <n v="1.4528990404108664E-2"/>
    <n v="13970"/>
    <n v="828"/>
    <n v="13970"/>
  </r>
  <r>
    <n v="2001"/>
    <x v="0"/>
    <s v="Minneapolis Public School Dist."/>
    <s v="CORE CITIES"/>
    <x v="1"/>
    <x v="0"/>
    <n v="2184"/>
    <n v="26"/>
    <n v="340"/>
    <n v="14"/>
    <n v="2536"/>
    <n v="0.14432176656151419"/>
    <n v="1.025236593059937E-2"/>
    <n v="0.13406940063091483"/>
    <n v="2170"/>
    <n v="366"/>
    <n v="2170"/>
  </r>
  <r>
    <n v="2001"/>
    <x v="0"/>
    <s v="Minneapolis Public School Dist."/>
    <s v="CORE CITIES"/>
    <x v="1"/>
    <x v="1"/>
    <n v="7161"/>
    <n v="56"/>
    <n v="34"/>
    <n v="16"/>
    <n v="7235"/>
    <n v="1.2439530062197651E-2"/>
    <n v="7.7401520387007606E-3"/>
    <n v="4.6993780234968899E-3"/>
    <n v="7145"/>
    <n v="90"/>
    <n v="7145"/>
  </r>
  <r>
    <n v="2001"/>
    <x v="0"/>
    <s v="Minneapolis Public School Dist."/>
    <s v="CORE CITIES"/>
    <x v="1"/>
    <x v="2"/>
    <n v="21725"/>
    <n v="295"/>
    <n v="783"/>
    <n v="273"/>
    <n v="22530"/>
    <n v="4.7847314691522418E-2"/>
    <n v="1.3093652907234798E-2"/>
    <n v="3.4753661784287619E-2"/>
    <n v="21452"/>
    <n v="1078"/>
    <n v="21452"/>
  </r>
  <r>
    <n v="2001"/>
    <x v="0"/>
    <s v="Minneapolis Public School Dist."/>
    <s v="CORE CITIES"/>
    <x v="1"/>
    <x v="3"/>
    <n v="4471"/>
    <n v="61"/>
    <n v="169"/>
    <n v="8"/>
    <n v="4693"/>
    <n v="4.9009162582569786E-2"/>
    <n v="1.2998082250159812E-2"/>
    <n v="3.6011080332409975E-2"/>
    <n v="4463"/>
    <n v="230"/>
    <n v="4463"/>
  </r>
  <r>
    <n v="2001"/>
    <x v="0"/>
    <s v="Minneapolis Public School Dist."/>
    <s v="CORE CITIES"/>
    <x v="1"/>
    <x v="4"/>
    <n v="13293"/>
    <n v="721"/>
    <n v="392"/>
    <n v="147"/>
    <n v="14259"/>
    <n v="7.8055964653902798E-2"/>
    <n v="5.0564555719194895E-2"/>
    <n v="2.7491408934707903E-2"/>
    <n v="13146"/>
    <n v="1113"/>
    <n v="13146"/>
  </r>
  <r>
    <n v="2002"/>
    <x v="0"/>
    <s v="Minneapolis Public School Dist."/>
    <s v="CORE CITIES"/>
    <x v="2"/>
    <x v="0"/>
    <n v="1988"/>
    <n v="23"/>
    <n v="358"/>
    <n v="12"/>
    <n v="2357"/>
    <n v="0.16164616037335597"/>
    <n v="9.7581671616461599E-3"/>
    <n v="0.15188799321170979"/>
    <n v="1976"/>
    <n v="381"/>
    <n v="1976"/>
  </r>
  <r>
    <n v="2002"/>
    <x v="0"/>
    <s v="Minneapolis Public School Dist."/>
    <s v="CORE CITIES"/>
    <x v="2"/>
    <x v="1"/>
    <n v="6902"/>
    <n v="104"/>
    <n v="40"/>
    <n v="28"/>
    <n v="7018"/>
    <n v="2.0518666286691366E-2"/>
    <n v="1.481903676261043E-2"/>
    <n v="5.6996295240809344E-3"/>
    <n v="6874"/>
    <n v="144"/>
    <n v="6874"/>
  </r>
  <r>
    <n v="2002"/>
    <x v="0"/>
    <s v="Minneapolis Public School Dist."/>
    <s v="CORE CITIES"/>
    <x v="2"/>
    <x v="2"/>
    <n v="21143"/>
    <n v="480"/>
    <n v="1126"/>
    <n v="289"/>
    <n v="22460"/>
    <n v="7.150489759572573E-2"/>
    <n v="2.1371326803205699E-2"/>
    <n v="5.0133570792520038E-2"/>
    <n v="20854"/>
    <n v="1606"/>
    <n v="20854"/>
  </r>
  <r>
    <n v="2002"/>
    <x v="0"/>
    <s v="Minneapolis Public School Dist."/>
    <s v="CORE CITIES"/>
    <x v="2"/>
    <x v="3"/>
    <n v="5334"/>
    <n v="88"/>
    <n v="202"/>
    <n v="17"/>
    <n v="5607"/>
    <n v="5.1721062957018012E-2"/>
    <n v="1.5694667380060638E-2"/>
    <n v="3.6026395576957373E-2"/>
    <n v="5317"/>
    <n v="290"/>
    <n v="5317"/>
  </r>
  <r>
    <n v="2002"/>
    <x v="0"/>
    <s v="Minneapolis Public School Dist."/>
    <s v="CORE CITIES"/>
    <x v="2"/>
    <x v="4"/>
    <n v="12789"/>
    <n v="838"/>
    <n v="228"/>
    <n v="155"/>
    <n v="13700"/>
    <n v="7.7810218978102183E-2"/>
    <n v="6.1167883211678833E-2"/>
    <n v="1.6642335766423356E-2"/>
    <n v="12634"/>
    <n v="1066"/>
    <n v="12634"/>
  </r>
  <r>
    <n v="2003"/>
    <x v="0"/>
    <s v="Minneapolis Public School Dist."/>
    <s v="CORE CITIES"/>
    <x v="3"/>
    <x v="0"/>
    <n v="1922"/>
    <n v="41"/>
    <n v="355"/>
    <n v="18"/>
    <n v="2300"/>
    <n v="0.17217391304347826"/>
    <n v="1.7826086956521738E-2"/>
    <n v="0.15434782608695652"/>
    <n v="1904"/>
    <n v="396"/>
    <n v="1904"/>
  </r>
  <r>
    <n v="2003"/>
    <x v="0"/>
    <s v="Minneapolis Public School Dist."/>
    <s v="CORE CITIES"/>
    <x v="3"/>
    <x v="1"/>
    <n v="6384"/>
    <n v="132"/>
    <n v="78"/>
    <n v="28"/>
    <n v="6566"/>
    <n v="3.1982942430703626E-2"/>
    <n v="2.0103563813585135E-2"/>
    <n v="1.1879378617118489E-2"/>
    <n v="6356"/>
    <n v="210"/>
    <n v="6356"/>
  </r>
  <r>
    <n v="2003"/>
    <x v="0"/>
    <s v="Minneapolis Public School Dist."/>
    <s v="CORE CITIES"/>
    <x v="3"/>
    <x v="2"/>
    <n v="19759"/>
    <n v="651"/>
    <n v="1656"/>
    <n v="372"/>
    <n v="21694"/>
    <n v="0.10634276758550751"/>
    <n v="3.0008297225039181E-2"/>
    <n v="7.6334470360468337E-2"/>
    <n v="19387"/>
    <n v="2307"/>
    <n v="19387"/>
  </r>
  <r>
    <n v="2003"/>
    <x v="0"/>
    <s v="Minneapolis Public School Dist."/>
    <s v="CORE CITIES"/>
    <x v="3"/>
    <x v="3"/>
    <n v="5823"/>
    <n v="86"/>
    <n v="260"/>
    <n v="25"/>
    <n v="6144"/>
    <n v="5.6315104166666664E-2"/>
    <n v="1.3997395833333334E-2"/>
    <n v="4.2317708333333336E-2"/>
    <n v="5798"/>
    <n v="346"/>
    <n v="5798"/>
  </r>
  <r>
    <n v="2003"/>
    <x v="0"/>
    <s v="Minneapolis Public School Dist."/>
    <s v="CORE CITIES"/>
    <x v="3"/>
    <x v="4"/>
    <n v="12149"/>
    <n v="990"/>
    <n v="420"/>
    <n v="151"/>
    <n v="13408"/>
    <n v="0.10516109785202864"/>
    <n v="7.3836515513126491E-2"/>
    <n v="3.1324582338902146E-2"/>
    <n v="11998"/>
    <n v="1410"/>
    <n v="11998"/>
  </r>
  <r>
    <n v="2004"/>
    <x v="0"/>
    <s v="Minneapolis Public School Dist."/>
    <s v="CORE CITIES"/>
    <x v="4"/>
    <x v="0"/>
    <n v="1811"/>
    <n v="39"/>
    <n v="307"/>
    <n v="16"/>
    <n v="2141"/>
    <n v="0.16160672582905183"/>
    <n v="1.8215787015413359E-2"/>
    <n v="0.14339093881363849"/>
    <n v="1795"/>
    <n v="346"/>
    <n v="1795"/>
  </r>
  <r>
    <n v="2004"/>
    <x v="0"/>
    <s v="Minneapolis Public School Dist."/>
    <s v="CORE CITIES"/>
    <x v="4"/>
    <x v="1"/>
    <n v="5680"/>
    <n v="178"/>
    <n v="62"/>
    <n v="68"/>
    <n v="5852"/>
    <n v="4.1011619958988381E-2"/>
    <n v="3.0416951469583047E-2"/>
    <n v="1.0594668489405332E-2"/>
    <n v="5612"/>
    <n v="240"/>
    <n v="5612"/>
  </r>
  <r>
    <n v="2004"/>
    <x v="0"/>
    <s v="Minneapolis Public School Dist."/>
    <s v="CORE CITIES"/>
    <x v="4"/>
    <x v="2"/>
    <n v="18281"/>
    <n v="864"/>
    <n v="2218"/>
    <n v="490"/>
    <n v="20873"/>
    <n v="0.14765486513677958"/>
    <n v="4.1393187371245151E-2"/>
    <n v="0.10626167776553443"/>
    <n v="17791"/>
    <n v="3082"/>
    <n v="17791"/>
  </r>
  <r>
    <n v="2004"/>
    <x v="0"/>
    <s v="Minneapolis Public School Dist."/>
    <s v="CORE CITIES"/>
    <x v="4"/>
    <x v="3"/>
    <n v="5852"/>
    <n v="124"/>
    <n v="369"/>
    <n v="54"/>
    <n v="6291"/>
    <n v="7.8365919567636305E-2"/>
    <n v="1.9710697822285805E-2"/>
    <n v="5.8655221745350504E-2"/>
    <n v="5798"/>
    <n v="493"/>
    <n v="5798"/>
  </r>
  <r>
    <n v="2004"/>
    <x v="0"/>
    <s v="Minneapolis Public School Dist."/>
    <s v="CORE CITIES"/>
    <x v="4"/>
    <x v="4"/>
    <n v="11773"/>
    <n v="1078"/>
    <n v="432"/>
    <n v="170"/>
    <n v="13113"/>
    <n v="0.11515290170060245"/>
    <n v="8.2208495386257907E-2"/>
    <n v="3.2944406314344546E-2"/>
    <n v="11603"/>
    <n v="1510"/>
    <n v="11603"/>
  </r>
  <r>
    <n v="2005"/>
    <x v="0"/>
    <s v="Minneapolis Public School Dist."/>
    <s v="CORE CITIES"/>
    <x v="5"/>
    <x v="0"/>
    <n v="1656"/>
    <n v="52"/>
    <n v="314"/>
    <n v="21"/>
    <n v="2001"/>
    <n v="0.18290854572713644"/>
    <n v="2.5987006496751622E-2"/>
    <n v="0.15692153923038482"/>
    <n v="1635"/>
    <n v="366"/>
    <n v="1635"/>
  </r>
  <r>
    <n v="2005"/>
    <x v="0"/>
    <s v="Minneapolis Public School Dist."/>
    <s v="CORE CITIES"/>
    <x v="5"/>
    <x v="1"/>
    <n v="4661"/>
    <n v="206"/>
    <n v="319"/>
    <n v="63"/>
    <n v="5123"/>
    <n v="0.10247901620144446"/>
    <n v="4.0210813976185832E-2"/>
    <n v="6.226820222525864E-2"/>
    <n v="4598"/>
    <n v="525"/>
    <n v="4598"/>
  </r>
  <r>
    <n v="2005"/>
    <x v="0"/>
    <s v="Minneapolis Public School Dist."/>
    <s v="CORE CITIES"/>
    <x v="5"/>
    <x v="2"/>
    <n v="17178"/>
    <n v="1041"/>
    <n v="2924"/>
    <n v="598"/>
    <n v="20545"/>
    <n v="0.19299099537600389"/>
    <n v="5.0669262594305181E-2"/>
    <n v="0.14232173278169871"/>
    <n v="16580"/>
    <n v="3965"/>
    <n v="16580"/>
  </r>
  <r>
    <n v="2005"/>
    <x v="0"/>
    <s v="Minneapolis Public School Dist."/>
    <s v="CORE CITIES"/>
    <x v="5"/>
    <x v="3"/>
    <n v="5870"/>
    <n v="150"/>
    <n v="449"/>
    <n v="67"/>
    <n v="6402"/>
    <n v="9.3564511090284283E-2"/>
    <n v="2.3430178069353328E-2"/>
    <n v="7.0134333020930958E-2"/>
    <n v="5803"/>
    <n v="599"/>
    <n v="5803"/>
  </r>
  <r>
    <n v="2005"/>
    <x v="0"/>
    <s v="Minneapolis Public School Dist."/>
    <s v="CORE CITIES"/>
    <x v="5"/>
    <x v="4"/>
    <n v="11134"/>
    <n v="1167"/>
    <n v="467"/>
    <n v="232"/>
    <n v="12536"/>
    <n v="0.13034460753031271"/>
    <n v="9.3091895341416722E-2"/>
    <n v="3.7252712188895983E-2"/>
    <n v="10902"/>
    <n v="1634"/>
    <n v="10902"/>
  </r>
  <r>
    <n v="2006"/>
    <x v="0"/>
    <s v="Minneapolis Public School Dist."/>
    <s v="CORE CITIES"/>
    <x v="6"/>
    <x v="0"/>
    <n v="1581"/>
    <n v="34"/>
    <n v="336"/>
    <n v="17"/>
    <n v="1934"/>
    <n v="0.19131334022750776"/>
    <n v="1.7580144777662874E-2"/>
    <n v="0.17373319544984489"/>
    <n v="1564"/>
    <n v="370"/>
    <n v="1564"/>
  </r>
  <r>
    <n v="2006"/>
    <x v="0"/>
    <s v="Minneapolis Public School Dist."/>
    <s v="CORE CITIES"/>
    <x v="6"/>
    <x v="1"/>
    <n v="4166"/>
    <n v="191"/>
    <n v="524"/>
    <n v="55"/>
    <n v="4826"/>
    <n v="0.14815582262743474"/>
    <n v="3.9577289680895154E-2"/>
    <n v="0.10857853294653957"/>
    <n v="4111"/>
    <n v="715"/>
    <n v="4111"/>
  </r>
  <r>
    <n v="2006"/>
    <x v="0"/>
    <s v="Minneapolis Public School Dist."/>
    <s v="CORE CITIES"/>
    <x v="6"/>
    <x v="2"/>
    <n v="15993"/>
    <n v="1211"/>
    <n v="3539"/>
    <n v="536"/>
    <n v="20207"/>
    <n v="0.23506705597070321"/>
    <n v="5.9929727322215076E-2"/>
    <n v="0.17513732864848816"/>
    <n v="15457"/>
    <n v="4750"/>
    <n v="15457"/>
  </r>
  <r>
    <n v="2006"/>
    <x v="0"/>
    <s v="Minneapolis Public School Dist."/>
    <s v="CORE CITIES"/>
    <x v="6"/>
    <x v="3"/>
    <n v="5921"/>
    <n v="229"/>
    <n v="497"/>
    <n v="104"/>
    <n v="6543"/>
    <n v="0.11095827602017423"/>
    <n v="3.4999235824545318E-2"/>
    <n v="7.5959040195628921E-2"/>
    <n v="5817"/>
    <n v="726"/>
    <n v="5817"/>
  </r>
  <r>
    <n v="2006"/>
    <x v="0"/>
    <s v="Minneapolis Public School Dist."/>
    <s v="CORE CITIES"/>
    <x v="6"/>
    <x v="4"/>
    <n v="10871"/>
    <n v="1216"/>
    <n v="503"/>
    <n v="219"/>
    <n v="12371"/>
    <n v="0.13895400533505781"/>
    <n v="9.8294398189313723E-2"/>
    <n v="4.0659607145744077E-2"/>
    <n v="10652"/>
    <n v="1719"/>
    <n v="10652"/>
  </r>
  <r>
    <n v="2007"/>
    <x v="0"/>
    <s v="Minneapolis Public School Dist."/>
    <s v="CORE CITIES"/>
    <x v="7"/>
    <x v="0"/>
    <n v="1589"/>
    <n v="37"/>
    <n v="361"/>
    <n v="3"/>
    <n v="1984"/>
    <n v="0.20060483870967741"/>
    <n v="1.8649193548387098E-2"/>
    <n v="0.18195564516129031"/>
    <n v="1586"/>
    <n v="398"/>
    <n v="1586"/>
  </r>
  <r>
    <n v="2007"/>
    <x v="0"/>
    <s v="Minneapolis Public School Dist."/>
    <s v="CORE CITIES"/>
    <x v="7"/>
    <x v="1"/>
    <n v="3555"/>
    <n v="218"/>
    <n v="797"/>
    <n v="46"/>
    <n v="4524"/>
    <n v="0.22435897435897437"/>
    <n v="4.8187444739168875E-2"/>
    <n v="0.17617152961980548"/>
    <n v="3509"/>
    <n v="1015"/>
    <n v="3509"/>
  </r>
  <r>
    <n v="2007"/>
    <x v="0"/>
    <s v="Minneapolis Public School Dist."/>
    <s v="CORE CITIES"/>
    <x v="7"/>
    <x v="2"/>
    <n v="15299"/>
    <n v="1472"/>
    <n v="4061"/>
    <n v="578"/>
    <n v="20254"/>
    <n v="0.27318060629999014"/>
    <n v="7.2677002073664468E-2"/>
    <n v="0.20050360422632565"/>
    <n v="14721"/>
    <n v="5533"/>
    <n v="14721"/>
  </r>
  <r>
    <n v="2007"/>
    <x v="0"/>
    <s v="Minneapolis Public School Dist."/>
    <s v="CORE CITIES"/>
    <x v="7"/>
    <x v="3"/>
    <n v="6050"/>
    <n v="258"/>
    <n v="532"/>
    <n v="100"/>
    <n v="6740"/>
    <n v="0.1172106824925816"/>
    <n v="3.8278931750741839E-2"/>
    <n v="7.8931750741839765E-2"/>
    <n v="5950"/>
    <n v="790"/>
    <n v="5950"/>
  </r>
  <r>
    <n v="2007"/>
    <x v="0"/>
    <s v="Minneapolis Public School Dist."/>
    <s v="CORE CITIES"/>
    <x v="7"/>
    <x v="4"/>
    <n v="10540"/>
    <n v="1275"/>
    <n v="722"/>
    <n v="217"/>
    <n v="12320"/>
    <n v="0.16209415584415585"/>
    <n v="0.10349025974025974"/>
    <n v="5.8603896103896103E-2"/>
    <n v="10323"/>
    <n v="1997"/>
    <n v="10323"/>
  </r>
  <r>
    <n v="2008"/>
    <x v="0"/>
    <s v="Minneapolis Public School Dist."/>
    <s v="CORE CITIES"/>
    <x v="8"/>
    <x v="0"/>
    <n v="1583"/>
    <n v="43"/>
    <n v="318"/>
    <n v="14"/>
    <n v="1930"/>
    <n v="0.18704663212435232"/>
    <n v="2.227979274611399E-2"/>
    <n v="0.16476683937823836"/>
    <n v="1569"/>
    <n v="361"/>
    <n v="1569"/>
  </r>
  <r>
    <n v="2008"/>
    <x v="0"/>
    <s v="Minneapolis Public School Dist."/>
    <s v="CORE CITIES"/>
    <x v="8"/>
    <x v="1"/>
    <n v="3135"/>
    <n v="302"/>
    <n v="985"/>
    <n v="61"/>
    <n v="4361"/>
    <n v="0.29511579912864022"/>
    <n v="6.9250171978903916E-2"/>
    <n v="0.22586562714973629"/>
    <n v="3074"/>
    <n v="1287"/>
    <n v="3074"/>
  </r>
  <r>
    <n v="2008"/>
    <x v="0"/>
    <s v="Minneapolis Public School Dist."/>
    <s v="CORE CITIES"/>
    <x v="8"/>
    <x v="2"/>
    <n v="13765"/>
    <n v="1663"/>
    <n v="5035"/>
    <n v="641"/>
    <n v="19822"/>
    <n v="0.33790737564322471"/>
    <n v="8.3896680456058928E-2"/>
    <n v="0.25401069518716579"/>
    <n v="13124"/>
    <n v="6698"/>
    <n v="13124"/>
  </r>
  <r>
    <n v="2008"/>
    <x v="0"/>
    <s v="Minneapolis Public School Dist."/>
    <s v="CORE CITIES"/>
    <x v="8"/>
    <x v="3"/>
    <n v="6020"/>
    <n v="309"/>
    <n v="647"/>
    <n v="139"/>
    <n v="6837"/>
    <n v="0.13982740968260934"/>
    <n v="4.5195261079420797E-2"/>
    <n v="9.4632148603188526E-2"/>
    <n v="5881"/>
    <n v="956"/>
    <n v="5881"/>
  </r>
  <r>
    <n v="2008"/>
    <x v="0"/>
    <s v="Minneapolis Public School Dist."/>
    <s v="CORE CITIES"/>
    <x v="8"/>
    <x v="4"/>
    <n v="10496"/>
    <n v="1338"/>
    <n v="695"/>
    <n v="237"/>
    <n v="12292"/>
    <n v="0.16539212495932315"/>
    <n v="0.10885128538887082"/>
    <n v="5.6540839570452327E-2"/>
    <n v="10259"/>
    <n v="2033"/>
    <n v="10259"/>
  </r>
  <r>
    <n v="2009"/>
    <x v="0"/>
    <s v="Minneapolis Public School Dist."/>
    <s v="CORE CITIES"/>
    <x v="9"/>
    <x v="0"/>
    <n v="1630"/>
    <n v="46"/>
    <n v="192"/>
    <n v="12"/>
    <n v="1856"/>
    <n v="0.12823275862068967"/>
    <n v="2.4784482758620691E-2"/>
    <n v="0.10344827586206896"/>
    <n v="1618"/>
    <n v="238"/>
    <n v="1618"/>
  </r>
  <r>
    <n v="2009"/>
    <x v="0"/>
    <s v="Minneapolis Public School Dist."/>
    <s v="CORE CITIES"/>
    <x v="9"/>
    <x v="1"/>
    <n v="3014"/>
    <n v="314"/>
    <n v="769"/>
    <n v="67"/>
    <n v="4030"/>
    <n v="0.26873449131513649"/>
    <n v="7.7915632754342434E-2"/>
    <n v="0.19081885856079406"/>
    <n v="2947"/>
    <n v="1083"/>
    <n v="2947"/>
  </r>
  <r>
    <n v="2009"/>
    <x v="0"/>
    <s v="Minneapolis Public School Dist."/>
    <s v="CORE CITIES"/>
    <x v="9"/>
    <x v="2"/>
    <n v="13344"/>
    <n v="1642"/>
    <n v="5232"/>
    <n v="519"/>
    <n v="19699"/>
    <n v="0.34895172343773795"/>
    <n v="8.3354484999238546E-2"/>
    <n v="0.26559723843849942"/>
    <n v="12825"/>
    <n v="6874"/>
    <n v="12825"/>
  </r>
  <r>
    <n v="2009"/>
    <x v="0"/>
    <s v="Minneapolis Public School Dist."/>
    <s v="CORE CITIES"/>
    <x v="9"/>
    <x v="3"/>
    <n v="6199"/>
    <n v="311"/>
    <n v="789"/>
    <n v="133"/>
    <n v="7166"/>
    <n v="0.15350265140943345"/>
    <n v="4.3399385989394364E-2"/>
    <n v="0.11010326542003908"/>
    <n v="6066"/>
    <n v="1100"/>
    <n v="6066"/>
  </r>
  <r>
    <n v="2009"/>
    <x v="0"/>
    <s v="Minneapolis Public School Dist."/>
    <s v="CORE CITIES"/>
    <x v="9"/>
    <x v="4"/>
    <n v="10493"/>
    <n v="1363"/>
    <n v="861"/>
    <n v="221"/>
    <n v="12496"/>
    <n v="0.17797695262483995"/>
    <n v="0.10907490396927016"/>
    <n v="6.8902048655569786E-2"/>
    <n v="10272"/>
    <n v="2224"/>
    <n v="10272"/>
  </r>
  <r>
    <n v="2010"/>
    <x v="0"/>
    <s v="Minneapolis Public School Dist."/>
    <s v="CORE CITIES"/>
    <x v="10"/>
    <x v="0"/>
    <n v="1615"/>
    <n v="56"/>
    <n v="181"/>
    <n v="7"/>
    <n v="1845"/>
    <n v="0.12845528455284552"/>
    <n v="3.035230352303523E-2"/>
    <n v="9.8102981029810299E-2"/>
    <n v="1608"/>
    <n v="237"/>
    <n v="1608"/>
  </r>
  <r>
    <n v="2010"/>
    <x v="0"/>
    <s v="Minneapolis Public School Dist."/>
    <s v="CORE CITIES"/>
    <x v="10"/>
    <x v="1"/>
    <n v="2881"/>
    <n v="398"/>
    <n v="1077"/>
    <n v="74"/>
    <n v="4282"/>
    <n v="0.34446520317608592"/>
    <n v="9.2947220924801496E-2"/>
    <n v="0.25151798225128447"/>
    <n v="2807"/>
    <n v="1475"/>
    <n v="2807"/>
  </r>
  <r>
    <n v="2010"/>
    <x v="0"/>
    <s v="Minneapolis Public School Dist."/>
    <s v="CORE CITIES"/>
    <x v="10"/>
    <x v="2"/>
    <n v="12964"/>
    <n v="1739"/>
    <n v="4972"/>
    <n v="477"/>
    <n v="19198"/>
    <n v="0.34956766329826022"/>
    <n v="9.0582352328367532E-2"/>
    <n v="0.25898531096989269"/>
    <n v="12487"/>
    <n v="6711"/>
    <n v="12487"/>
  </r>
  <r>
    <n v="2010"/>
    <x v="0"/>
    <s v="Minneapolis Public School Dist."/>
    <s v="CORE CITIES"/>
    <x v="10"/>
    <x v="3"/>
    <n v="6351"/>
    <n v="348"/>
    <n v="913"/>
    <n v="155"/>
    <n v="7457"/>
    <n v="0.16910285637655895"/>
    <n v="4.6667560681239104E-2"/>
    <n v="0.12243529569531983"/>
    <n v="6196"/>
    <n v="1261"/>
    <n v="6196"/>
  </r>
  <r>
    <n v="2010"/>
    <x v="0"/>
    <s v="Minneapolis Public School Dist."/>
    <s v="CORE CITIES"/>
    <x v="10"/>
    <x v="4"/>
    <n v="10630"/>
    <n v="1424"/>
    <n v="1200"/>
    <n v="222"/>
    <n v="13032"/>
    <n v="0.20135052179251076"/>
    <n v="0.1092694904849601"/>
    <n v="9.2081031307550645E-2"/>
    <n v="10408"/>
    <n v="2624"/>
    <n v="10408"/>
  </r>
  <r>
    <n v="2011"/>
    <x v="0"/>
    <s v="Minneapolis Public School Dist."/>
    <s v="CORE CITIES"/>
    <x v="11"/>
    <x v="0"/>
    <n v="1649"/>
    <n v="62"/>
    <n v="192"/>
    <n v="7"/>
    <n v="1896"/>
    <n v="0.1339662447257384"/>
    <n v="3.2700421940928273E-2"/>
    <n v="0.10126582278481013"/>
    <n v="1642"/>
    <n v="254"/>
    <n v="1642"/>
  </r>
  <r>
    <n v="2011"/>
    <x v="0"/>
    <s v="Minneapolis Public School Dist."/>
    <s v="CORE CITIES"/>
    <x v="11"/>
    <x v="1"/>
    <n v="2788"/>
    <n v="441"/>
    <n v="1085"/>
    <n v="76"/>
    <n v="4238"/>
    <n v="0.36007550731477111"/>
    <n v="0.10405851816894762"/>
    <n v="0.25601698914582349"/>
    <n v="2712"/>
    <n v="1526"/>
    <n v="2712"/>
  </r>
  <r>
    <n v="2011"/>
    <x v="0"/>
    <s v="Minneapolis Public School Dist."/>
    <s v="CORE CITIES"/>
    <x v="11"/>
    <x v="2"/>
    <n v="12651"/>
    <n v="1857"/>
    <n v="5098"/>
    <n v="429"/>
    <n v="19177"/>
    <n v="0.36267403660635134"/>
    <n v="9.6834749960890656E-2"/>
    <n v="0.26583928664546069"/>
    <n v="12222"/>
    <n v="6955"/>
    <n v="12222"/>
  </r>
  <r>
    <n v="2011"/>
    <x v="0"/>
    <s v="Minneapolis Public School Dist."/>
    <s v="CORE CITIES"/>
    <x v="11"/>
    <x v="3"/>
    <n v="6256"/>
    <n v="401"/>
    <n v="973"/>
    <n v="135"/>
    <n v="7495"/>
    <n v="0.18332221480987324"/>
    <n v="5.3502334889926617E-2"/>
    <n v="0.12981987991994662"/>
    <n v="6121"/>
    <n v="1374"/>
    <n v="6121"/>
  </r>
  <r>
    <n v="2011"/>
    <x v="0"/>
    <s v="Minneapolis Public School Dist."/>
    <s v="CORE CITIES"/>
    <x v="11"/>
    <x v="4"/>
    <n v="10992"/>
    <n v="1525"/>
    <n v="1018"/>
    <n v="180"/>
    <n v="13355"/>
    <n v="0.19041557469112691"/>
    <n v="0.11418944215649569"/>
    <n v="7.622613253463123E-2"/>
    <n v="10812"/>
    <n v="2543"/>
    <n v="10812"/>
  </r>
  <r>
    <n v="2012"/>
    <x v="0"/>
    <s v="Minneapolis Public School Dist."/>
    <s v="CORE CITIES"/>
    <x v="12"/>
    <x v="0"/>
    <n v="1648"/>
    <n v="79"/>
    <n v="162"/>
    <n v="14"/>
    <n v="1875"/>
    <n v="0.12853333333333333"/>
    <n v="4.2133333333333335E-2"/>
    <n v="8.6400000000000005E-2"/>
    <n v="1634"/>
    <n v="241"/>
    <n v="1634"/>
  </r>
  <r>
    <n v="2012"/>
    <x v="0"/>
    <s v="Minneapolis Public School Dist."/>
    <s v="CORE CITIES"/>
    <x v="12"/>
    <x v="1"/>
    <n v="2767"/>
    <n v="423"/>
    <n v="1019"/>
    <n v="79"/>
    <n v="4130"/>
    <n v="0.34915254237288135"/>
    <n v="0.10242130750605327"/>
    <n v="0.24673123486682808"/>
    <n v="2688"/>
    <n v="1442"/>
    <n v="2688"/>
  </r>
  <r>
    <n v="2012"/>
    <x v="0"/>
    <s v="Minneapolis Public School Dist."/>
    <s v="CORE CITIES"/>
    <x v="12"/>
    <x v="2"/>
    <n v="12265"/>
    <n v="1890"/>
    <n v="5496"/>
    <n v="406"/>
    <n v="19245"/>
    <n v="0.38378799688230708"/>
    <n v="9.8207326578332033E-2"/>
    <n v="0.28558067030397505"/>
    <n v="11859"/>
    <n v="7386"/>
    <n v="11859"/>
  </r>
  <r>
    <n v="2012"/>
    <x v="0"/>
    <s v="Minneapolis Public School Dist."/>
    <s v="CORE CITIES"/>
    <x v="12"/>
    <x v="3"/>
    <n v="5720"/>
    <n v="509"/>
    <n v="1117"/>
    <n v="96"/>
    <n v="7250"/>
    <n v="0.22427586206896552"/>
    <n v="7.0206896551724143E-2"/>
    <n v="0.15406896551724139"/>
    <n v="5624"/>
    <n v="1626"/>
    <n v="5624"/>
  </r>
  <r>
    <n v="2012"/>
    <x v="0"/>
    <s v="Minneapolis Public School Dist."/>
    <s v="CORE CITIES"/>
    <x v="12"/>
    <x v="4"/>
    <n v="12036"/>
    <n v="1610"/>
    <n v="1077"/>
    <n v="219"/>
    <n v="14504"/>
    <n v="0.18525923883066739"/>
    <n v="0.111003861003861"/>
    <n v="7.4255377826806399E-2"/>
    <n v="11817"/>
    <n v="2687"/>
    <n v="11817"/>
  </r>
  <r>
    <n v="2013"/>
    <x v="0"/>
    <s v="Minneapolis Public School Dist."/>
    <s v="CORE CITIES"/>
    <x v="13"/>
    <x v="0"/>
    <n v="1705"/>
    <n v="76"/>
    <n v="127"/>
    <n v="24"/>
    <n v="1884"/>
    <n v="0.10774946921443737"/>
    <n v="4.0339702760084924E-2"/>
    <n v="6.7409766454352441E-2"/>
    <n v="1681"/>
    <n v="203"/>
    <n v="1681"/>
  </r>
  <r>
    <n v="2013"/>
    <x v="0"/>
    <s v="Minneapolis Public School Dist."/>
    <s v="CORE CITIES"/>
    <x v="13"/>
    <x v="1"/>
    <n v="2689"/>
    <n v="453"/>
    <n v="1027"/>
    <n v="84"/>
    <n v="4085"/>
    <n v="0.36230110159118728"/>
    <n v="0.11089351285189719"/>
    <n v="0.25140758873929009"/>
    <n v="2605"/>
    <n v="1480"/>
    <n v="2605"/>
  </r>
  <r>
    <n v="2013"/>
    <x v="0"/>
    <s v="Minneapolis Public School Dist."/>
    <s v="CORE CITIES"/>
    <x v="13"/>
    <x v="2"/>
    <n v="12738"/>
    <n v="1886"/>
    <n v="5995"/>
    <n v="433"/>
    <n v="20186"/>
    <n v="0.39041910234816207"/>
    <n v="9.3431090855048055E-2"/>
    <n v="0.29698801149311405"/>
    <n v="12305"/>
    <n v="7881"/>
    <n v="12305"/>
  </r>
  <r>
    <n v="2013"/>
    <x v="0"/>
    <s v="Minneapolis Public School Dist."/>
    <s v="CORE CITIES"/>
    <x v="13"/>
    <x v="3"/>
    <n v="5177"/>
    <n v="551"/>
    <n v="1237"/>
    <n v="75"/>
    <n v="6890"/>
    <n v="0.2595065312046444"/>
    <n v="7.9970972423802619E-2"/>
    <n v="0.17953555878084179"/>
    <n v="5102"/>
    <n v="1788"/>
    <n v="5102"/>
  </r>
  <r>
    <n v="2013"/>
    <x v="0"/>
    <s v="Minneapolis Public School Dist."/>
    <s v="CORE CITIES"/>
    <x v="13"/>
    <x v="4"/>
    <n v="12953"/>
    <n v="1660"/>
    <n v="1292"/>
    <n v="235"/>
    <n v="15670"/>
    <n v="0.18838544990427569"/>
    <n v="0.10593490746649649"/>
    <n v="8.245054243777919E-2"/>
    <n v="12718"/>
    <n v="2952"/>
    <n v="12718"/>
  </r>
  <r>
    <n v="2014"/>
    <x v="0"/>
    <s v="Minneapolis Public School Dist."/>
    <s v="CORE CITIES"/>
    <x v="14"/>
    <x v="0"/>
    <n v="1558"/>
    <n v="83"/>
    <n v="156"/>
    <n v="13"/>
    <n v="1784"/>
    <n v="0.13396860986547085"/>
    <n v="4.6524663677130047E-2"/>
    <n v="8.744394618834081E-2"/>
    <n v="1545"/>
    <n v="239"/>
    <n v="1545"/>
  </r>
  <r>
    <n v="2014"/>
    <x v="0"/>
    <s v="Minneapolis Public School Dist."/>
    <s v="CORE CITIES"/>
    <x v="14"/>
    <x v="1"/>
    <n v="2609"/>
    <n v="485"/>
    <n v="1041"/>
    <n v="68"/>
    <n v="4067"/>
    <n v="0.37521514629948366"/>
    <n v="0.11925252028522253"/>
    <n v="0.25596262601426112"/>
    <n v="2541"/>
    <n v="1526"/>
    <n v="2541"/>
  </r>
  <r>
    <n v="2014"/>
    <x v="0"/>
    <s v="Minneapolis Public School Dist."/>
    <s v="CORE CITIES"/>
    <x v="14"/>
    <x v="2"/>
    <n v="13379"/>
    <n v="2038"/>
    <n v="5812"/>
    <n v="438"/>
    <n v="20791"/>
    <n v="0.37756721658409886"/>
    <n v="9.8023183108075604E-2"/>
    <n v="0.2795440334760233"/>
    <n v="12941"/>
    <n v="7850"/>
    <n v="12941"/>
  </r>
  <r>
    <n v="2014"/>
    <x v="0"/>
    <s v="Minneapolis Public School Dist."/>
    <s v="CORE CITIES"/>
    <x v="14"/>
    <x v="3"/>
    <n v="6723"/>
    <n v="626"/>
    <n v="1532"/>
    <n v="112"/>
    <n v="8769"/>
    <n v="0.24609419546128408"/>
    <n v="7.1387843539742271E-2"/>
    <n v="0.1747063519215418"/>
    <n v="6611"/>
    <n v="2158"/>
    <n v="6611"/>
  </r>
  <r>
    <n v="2014"/>
    <x v="0"/>
    <s v="Minneapolis Public School Dist."/>
    <s v="CORE CITIES"/>
    <x v="14"/>
    <x v="4"/>
    <n v="12014"/>
    <n v="1601"/>
    <n v="1309"/>
    <n v="207"/>
    <n v="14717"/>
    <n v="0.19773051573010803"/>
    <n v="0.10878575796697697"/>
    <n v="8.8944757763131072E-2"/>
    <n v="11807"/>
    <n v="2910"/>
    <n v="11807"/>
  </r>
  <r>
    <n v="2015"/>
    <x v="0"/>
    <s v="Minneapolis Public School Dist."/>
    <s v="CORE CITIES"/>
    <x v="15"/>
    <x v="0"/>
    <n v="1439"/>
    <n v="101"/>
    <n v="174"/>
    <n v="22"/>
    <n v="1692"/>
    <n v="0.16252955082742318"/>
    <n v="5.9692671394799057E-2"/>
    <n v="0.10283687943262411"/>
    <n v="1417"/>
    <n v="275"/>
    <n v="1417"/>
  </r>
  <r>
    <n v="2015"/>
    <x v="0"/>
    <s v="Minneapolis Public School Dist."/>
    <s v="CORE CITIES"/>
    <x v="15"/>
    <x v="1"/>
    <n v="2485"/>
    <n v="490"/>
    <n v="979"/>
    <n v="76"/>
    <n v="3878"/>
    <n v="0.37880350696235171"/>
    <n v="0.1263537906137184"/>
    <n v="0.25244971634863334"/>
    <n v="2409"/>
    <n v="1469"/>
    <n v="2409"/>
  </r>
  <r>
    <n v="2015"/>
    <x v="0"/>
    <s v="Minneapolis Public School Dist."/>
    <s v="CORE CITIES"/>
    <x v="15"/>
    <x v="2"/>
    <n v="13472"/>
    <n v="2067"/>
    <n v="6399"/>
    <n v="447"/>
    <n v="21491"/>
    <n v="0.39393234377181147"/>
    <n v="9.6179796193755523E-2"/>
    <n v="0.29775254757805591"/>
    <n v="13025"/>
    <n v="8466"/>
    <n v="13025"/>
  </r>
  <r>
    <n v="2015"/>
    <x v="0"/>
    <s v="Minneapolis Public School Dist."/>
    <s v="CORE CITIES"/>
    <x v="15"/>
    <x v="3"/>
    <n v="6788"/>
    <n v="660"/>
    <n v="1911"/>
    <n v="120"/>
    <n v="9239"/>
    <n v="0.27827686979110294"/>
    <n v="7.1436302630154783E-2"/>
    <n v="0.20684056716094815"/>
    <n v="6668"/>
    <n v="2571"/>
    <n v="6668"/>
  </r>
  <r>
    <n v="2015"/>
    <x v="0"/>
    <s v="Minneapolis Public School Dist."/>
    <s v="CORE CITIES"/>
    <x v="15"/>
    <x v="4"/>
    <n v="12220"/>
    <n v="1582"/>
    <n v="1396"/>
    <n v="194"/>
    <n v="15004"/>
    <n v="0.19848040522527327"/>
    <n v="0.10543854972007465"/>
    <n v="9.3041855505198612E-2"/>
    <n v="12026"/>
    <n v="2978"/>
    <n v="12026"/>
  </r>
  <r>
    <n v="2016"/>
    <x v="0"/>
    <s v="Minneapolis Public School Dist."/>
    <s v="CORE CITIES"/>
    <x v="16"/>
    <x v="0"/>
    <n v="1388"/>
    <n v="104"/>
    <n v="208"/>
    <n v="14"/>
    <n v="1686"/>
    <n v="0.18505338078291814"/>
    <n v="6.1684460260972719E-2"/>
    <n v="0.12336892052194544"/>
    <n v="1374"/>
    <n v="312"/>
    <n v="1374"/>
  </r>
  <r>
    <n v="2016"/>
    <x v="0"/>
    <s v="Minneapolis Public School Dist."/>
    <s v="CORE CITIES"/>
    <x v="16"/>
    <x v="1"/>
    <n v="2372"/>
    <n v="527"/>
    <n v="1078"/>
    <n v="66"/>
    <n v="3911"/>
    <n v="0.41038097673229351"/>
    <n v="0.13474814625415496"/>
    <n v="0.27563283047813858"/>
    <n v="2306"/>
    <n v="1605"/>
    <n v="2306"/>
  </r>
  <r>
    <n v="2016"/>
    <x v="0"/>
    <s v="Minneapolis Public School Dist."/>
    <s v="CORE CITIES"/>
    <x v="16"/>
    <x v="2"/>
    <n v="13721"/>
    <n v="2203"/>
    <n v="6852"/>
    <n v="403"/>
    <n v="22373"/>
    <n v="0.40472891431636349"/>
    <n v="9.8466902069458725E-2"/>
    <n v="0.30626201224690475"/>
    <n v="13318"/>
    <n v="9055"/>
    <n v="13318"/>
  </r>
  <r>
    <n v="2016"/>
    <x v="0"/>
    <s v="Minneapolis Public School Dist."/>
    <s v="CORE CITIES"/>
    <x v="16"/>
    <x v="3"/>
    <n v="6563"/>
    <n v="693"/>
    <n v="2162"/>
    <n v="117"/>
    <n v="9301"/>
    <n v="0.30695624126438015"/>
    <n v="7.4508117406730454E-2"/>
    <n v="0.23244812385764971"/>
    <n v="6446"/>
    <n v="2855"/>
    <n v="6446"/>
  </r>
  <r>
    <n v="2000"/>
    <x v="1"/>
    <s v="St. Paul Public School District"/>
    <s v="CORE CITIES"/>
    <x v="0"/>
    <x v="4"/>
    <n v="15973"/>
    <n v="509"/>
    <n v="619"/>
    <n v="193"/>
    <n v="16908"/>
    <n v="6.6713981547196599E-2"/>
    <n v="3.0104092737165838E-2"/>
    <n v="3.6609888810030758E-2"/>
    <n v="15780"/>
    <n v="1128"/>
    <n v="15780"/>
  </r>
  <r>
    <n v="2016"/>
    <x v="0"/>
    <s v="Minneapolis Public School Dist."/>
    <s v="CORE CITIES"/>
    <x v="16"/>
    <x v="4"/>
    <n v="12601"/>
    <n v="1574"/>
    <n v="1433"/>
    <n v="249"/>
    <n v="15359"/>
    <n v="0.19578097532391431"/>
    <n v="0.1024806302493652"/>
    <n v="9.3300345074549124E-2"/>
    <n v="12352"/>
    <n v="3007"/>
    <n v="12352"/>
  </r>
  <r>
    <n v="2017"/>
    <x v="0"/>
    <s v="Minneapolis Public School Dist."/>
    <s v="CORE CITIES"/>
    <x v="17"/>
    <x v="0"/>
    <n v="1358"/>
    <n v="114"/>
    <n v="211"/>
    <n v="10"/>
    <n v="1673"/>
    <n v="0.19426180514046623"/>
    <n v="6.8141063956963538E-2"/>
    <n v="0.12612074118350269"/>
    <n v="1348"/>
    <n v="325"/>
    <n v="1348"/>
  </r>
  <r>
    <n v="2017"/>
    <x v="0"/>
    <s v="Minneapolis Public School Dist."/>
    <s v="CORE CITIES"/>
    <x v="17"/>
    <x v="1"/>
    <n v="2245"/>
    <n v="493"/>
    <n v="1158"/>
    <n v="48"/>
    <n v="3848"/>
    <n v="0.42905405405405406"/>
    <n v="0.12811850311850312"/>
    <n v="0.30093555093555091"/>
    <n v="2197"/>
    <n v="1651"/>
    <n v="2197"/>
  </r>
  <r>
    <n v="2017"/>
    <x v="0"/>
    <s v="Minneapolis Public School Dist."/>
    <s v="CORE CITIES"/>
    <x v="17"/>
    <x v="2"/>
    <n v="13758"/>
    <n v="2371"/>
    <n v="6951"/>
    <n v="353"/>
    <n v="22727"/>
    <n v="0.41017292207506489"/>
    <n v="0.10432525190302283"/>
    <n v="0.30584767017204206"/>
    <n v="13405"/>
    <n v="9322"/>
    <n v="13405"/>
  </r>
  <r>
    <n v="2017"/>
    <x v="0"/>
    <s v="Minneapolis Public School Dist."/>
    <s v="CORE CITIES"/>
    <x v="17"/>
    <x v="3"/>
    <n v="6536"/>
    <n v="730"/>
    <n v="2215"/>
    <n v="94"/>
    <n v="9387"/>
    <n v="0.31373175668477682"/>
    <n v="7.7767124746990518E-2"/>
    <n v="0.2359646319377863"/>
    <n v="6442"/>
    <n v="2945"/>
    <n v="6442"/>
  </r>
  <r>
    <n v="2001"/>
    <x v="2"/>
    <s v="South St. Paul Public School Dist."/>
    <s v="SUBURBS"/>
    <x v="1"/>
    <x v="0"/>
    <n v="22"/>
    <m/>
    <m/>
    <m/>
    <n v="22"/>
    <n v="0"/>
    <n v="0"/>
    <n v="0"/>
    <n v="22"/>
    <n v="0"/>
    <n v="22"/>
  </r>
  <r>
    <n v="2001"/>
    <x v="2"/>
    <s v="South St. Paul Public School Dist."/>
    <s v="SUBURBS"/>
    <x v="1"/>
    <x v="1"/>
    <n v="44"/>
    <m/>
    <m/>
    <n v="3"/>
    <n v="41"/>
    <n v="0"/>
    <n v="0"/>
    <n v="0"/>
    <n v="41"/>
    <n v="0"/>
    <n v="41"/>
  </r>
  <r>
    <n v="2001"/>
    <x v="2"/>
    <s v="South St. Paul Public School Dist."/>
    <s v="SUBURBS"/>
    <x v="1"/>
    <x v="2"/>
    <n v="78"/>
    <m/>
    <m/>
    <m/>
    <n v="78"/>
    <n v="0"/>
    <n v="0"/>
    <n v="0"/>
    <n v="78"/>
    <n v="0"/>
    <n v="78"/>
  </r>
  <r>
    <n v="2001"/>
    <x v="2"/>
    <s v="South St. Paul Public School Dist."/>
    <s v="SUBURBS"/>
    <x v="1"/>
    <x v="3"/>
    <n v="253"/>
    <m/>
    <m/>
    <n v="17"/>
    <n v="236"/>
    <n v="0"/>
    <n v="0"/>
    <n v="0"/>
    <n v="236"/>
    <n v="0"/>
    <n v="236"/>
  </r>
  <r>
    <n v="2001"/>
    <x v="2"/>
    <s v="South St. Paul Public School Dist."/>
    <s v="SUBURBS"/>
    <x v="1"/>
    <x v="4"/>
    <n v="3136"/>
    <n v="19"/>
    <m/>
    <n v="195"/>
    <n v="2960"/>
    <n v="6.4189189189189193E-3"/>
    <n v="6.4189189189189193E-3"/>
    <n v="0"/>
    <n v="2941"/>
    <n v="19"/>
    <n v="2941"/>
  </r>
  <r>
    <n v="2002"/>
    <x v="2"/>
    <s v="South St. Paul Public School Dist."/>
    <s v="SUBURBS"/>
    <x v="2"/>
    <x v="0"/>
    <n v="23"/>
    <m/>
    <m/>
    <m/>
    <n v="23"/>
    <n v="0"/>
    <n v="0"/>
    <n v="0"/>
    <n v="23"/>
    <n v="0"/>
    <n v="23"/>
  </r>
  <r>
    <n v="2002"/>
    <x v="2"/>
    <s v="South St. Paul Public School Dist."/>
    <s v="SUBURBS"/>
    <x v="2"/>
    <x v="1"/>
    <n v="42"/>
    <n v="4"/>
    <m/>
    <m/>
    <n v="46"/>
    <n v="8.6956521739130432E-2"/>
    <n v="8.6956521739130432E-2"/>
    <n v="0"/>
    <n v="42"/>
    <n v="4"/>
    <n v="42"/>
  </r>
  <r>
    <n v="2002"/>
    <x v="2"/>
    <s v="South St. Paul Public School Dist."/>
    <s v="SUBURBS"/>
    <x v="2"/>
    <x v="2"/>
    <n v="93"/>
    <m/>
    <m/>
    <n v="3"/>
    <n v="90"/>
    <n v="0"/>
    <n v="0"/>
    <n v="0"/>
    <n v="90"/>
    <n v="0"/>
    <n v="90"/>
  </r>
  <r>
    <n v="2002"/>
    <x v="2"/>
    <s v="South St. Paul Public School Dist."/>
    <s v="SUBURBS"/>
    <x v="2"/>
    <x v="3"/>
    <n v="301"/>
    <m/>
    <m/>
    <n v="36"/>
    <n v="265"/>
    <n v="0"/>
    <n v="0"/>
    <n v="0"/>
    <n v="265"/>
    <n v="0"/>
    <n v="265"/>
  </r>
  <r>
    <n v="2002"/>
    <x v="2"/>
    <s v="South St. Paul Public School Dist."/>
    <s v="SUBURBS"/>
    <x v="2"/>
    <x v="4"/>
    <n v="3019"/>
    <n v="13"/>
    <n v="3"/>
    <n v="179"/>
    <n v="2856"/>
    <n v="5.6022408963585435E-3"/>
    <n v="4.5518207282913168E-3"/>
    <n v="1.0504201680672268E-3"/>
    <n v="2840"/>
    <n v="16"/>
    <n v="2840"/>
  </r>
  <r>
    <n v="2003"/>
    <x v="2"/>
    <s v="South St. Paul Public School Dist."/>
    <s v="SUBURBS"/>
    <x v="3"/>
    <x v="0"/>
    <n v="25"/>
    <m/>
    <m/>
    <m/>
    <n v="25"/>
    <n v="0"/>
    <n v="0"/>
    <n v="0"/>
    <n v="25"/>
    <n v="0"/>
    <n v="25"/>
  </r>
  <r>
    <n v="2003"/>
    <x v="2"/>
    <s v="South St. Paul Public School Dist."/>
    <s v="SUBURBS"/>
    <x v="3"/>
    <x v="1"/>
    <n v="43"/>
    <n v="3"/>
    <m/>
    <m/>
    <n v="46"/>
    <n v="6.5217391304347824E-2"/>
    <n v="6.5217391304347824E-2"/>
    <n v="0"/>
    <n v="43"/>
    <n v="3"/>
    <n v="43"/>
  </r>
  <r>
    <n v="2003"/>
    <x v="2"/>
    <s v="South St. Paul Public School Dist."/>
    <s v="SUBURBS"/>
    <x v="3"/>
    <x v="2"/>
    <n v="108"/>
    <m/>
    <m/>
    <m/>
    <n v="108"/>
    <n v="0"/>
    <n v="0"/>
    <n v="0"/>
    <n v="108"/>
    <n v="0"/>
    <n v="108"/>
  </r>
  <r>
    <n v="2003"/>
    <x v="2"/>
    <s v="South St. Paul Public School Dist."/>
    <s v="SUBURBS"/>
    <x v="3"/>
    <x v="3"/>
    <n v="337"/>
    <m/>
    <m/>
    <n v="35"/>
    <n v="302"/>
    <n v="0"/>
    <n v="0"/>
    <n v="0"/>
    <n v="302"/>
    <n v="0"/>
    <n v="302"/>
  </r>
  <r>
    <n v="2003"/>
    <x v="2"/>
    <s v="South St. Paul Public School Dist."/>
    <s v="SUBURBS"/>
    <x v="3"/>
    <x v="4"/>
    <n v="2919"/>
    <n v="11"/>
    <n v="3"/>
    <n v="164"/>
    <n v="2769"/>
    <n v="5.055976886962802E-3"/>
    <n v="3.9725532683279165E-3"/>
    <n v="1.0834236186348862E-3"/>
    <n v="2755"/>
    <n v="14"/>
    <n v="2755"/>
  </r>
  <r>
    <n v="2004"/>
    <x v="2"/>
    <s v="South St. Paul Public School Dist."/>
    <s v="SUBURBS"/>
    <x v="4"/>
    <x v="0"/>
    <n v="29"/>
    <m/>
    <m/>
    <m/>
    <n v="29"/>
    <n v="0"/>
    <n v="0"/>
    <n v="0"/>
    <n v="29"/>
    <n v="0"/>
    <n v="29"/>
  </r>
  <r>
    <n v="2004"/>
    <x v="2"/>
    <s v="South St. Paul Public School Dist."/>
    <s v="SUBURBS"/>
    <x v="4"/>
    <x v="1"/>
    <n v="45"/>
    <m/>
    <m/>
    <m/>
    <n v="45"/>
    <n v="0"/>
    <n v="0"/>
    <n v="0"/>
    <n v="45"/>
    <n v="0"/>
    <n v="45"/>
  </r>
  <r>
    <n v="2004"/>
    <x v="2"/>
    <s v="South St. Paul Public School Dist."/>
    <s v="SUBURBS"/>
    <x v="4"/>
    <x v="2"/>
    <n v="140"/>
    <m/>
    <m/>
    <n v="6"/>
    <n v="134"/>
    <n v="0"/>
    <n v="0"/>
    <n v="0"/>
    <n v="134"/>
    <n v="0"/>
    <n v="134"/>
  </r>
  <r>
    <n v="2004"/>
    <x v="2"/>
    <s v="South St. Paul Public School Dist."/>
    <s v="SUBURBS"/>
    <x v="4"/>
    <x v="3"/>
    <n v="368"/>
    <m/>
    <m/>
    <n v="28"/>
    <n v="340"/>
    <n v="0"/>
    <n v="0"/>
    <n v="0"/>
    <n v="340"/>
    <n v="0"/>
    <n v="340"/>
  </r>
  <r>
    <n v="2004"/>
    <x v="2"/>
    <s v="South St. Paul Public School Dist."/>
    <s v="SUBURBS"/>
    <x v="4"/>
    <x v="4"/>
    <n v="2787"/>
    <n v="10"/>
    <n v="5"/>
    <n v="163"/>
    <n v="2639"/>
    <n v="5.6839712012125808E-3"/>
    <n v="3.7893141341417205E-3"/>
    <n v="1.8946570670708603E-3"/>
    <n v="2624"/>
    <n v="15"/>
    <n v="2624"/>
  </r>
  <r>
    <n v="2005"/>
    <x v="2"/>
    <s v="South St. Paul Public School Dist."/>
    <s v="SUBURBS"/>
    <x v="5"/>
    <x v="0"/>
    <n v="34"/>
    <m/>
    <m/>
    <m/>
    <n v="34"/>
    <n v="0"/>
    <n v="0"/>
    <n v="0"/>
    <n v="34"/>
    <n v="0"/>
    <n v="34"/>
  </r>
  <r>
    <n v="2005"/>
    <x v="2"/>
    <s v="South St. Paul Public School Dist."/>
    <s v="SUBURBS"/>
    <x v="5"/>
    <x v="1"/>
    <n v="50"/>
    <m/>
    <n v="8"/>
    <m/>
    <n v="58"/>
    <n v="0.13793103448275862"/>
    <n v="0"/>
    <n v="0.13793103448275862"/>
    <n v="50"/>
    <n v="8"/>
    <n v="50"/>
  </r>
  <r>
    <n v="2005"/>
    <x v="2"/>
    <s v="South St. Paul Public School Dist."/>
    <s v="SUBURBS"/>
    <x v="5"/>
    <x v="2"/>
    <n v="159"/>
    <n v="9"/>
    <n v="3"/>
    <n v="12"/>
    <n v="159"/>
    <n v="7.5471698113207544E-2"/>
    <n v="5.6603773584905662E-2"/>
    <n v="1.8867924528301886E-2"/>
    <n v="147"/>
    <n v="12"/>
    <n v="147"/>
  </r>
  <r>
    <n v="2005"/>
    <x v="2"/>
    <s v="South St. Paul Public School Dist."/>
    <s v="SUBURBS"/>
    <x v="5"/>
    <x v="3"/>
    <n v="416"/>
    <n v="6"/>
    <n v="4"/>
    <n v="24"/>
    <n v="402"/>
    <n v="2.4875621890547265E-2"/>
    <n v="1.4925373134328358E-2"/>
    <n v="9.9502487562189053E-3"/>
    <n v="392"/>
    <n v="10"/>
    <n v="392"/>
  </r>
  <r>
    <n v="2005"/>
    <x v="2"/>
    <s v="South St. Paul Public School Dist."/>
    <s v="SUBURBS"/>
    <x v="5"/>
    <x v="4"/>
    <n v="2546"/>
    <n v="11"/>
    <n v="26"/>
    <n v="162"/>
    <n v="2421"/>
    <n v="1.5282940933498555E-2"/>
    <n v="4.543577034283354E-3"/>
    <n v="1.0739363899215201E-2"/>
    <n v="2384"/>
    <n v="37"/>
    <n v="2384"/>
  </r>
  <r>
    <n v="2006"/>
    <x v="2"/>
    <s v="South St. Paul Public School Dist."/>
    <s v="SUBURBS"/>
    <x v="6"/>
    <x v="0"/>
    <n v="35"/>
    <m/>
    <m/>
    <m/>
    <n v="35"/>
    <n v="0"/>
    <n v="0"/>
    <n v="0"/>
    <n v="35"/>
    <n v="0"/>
    <n v="35"/>
  </r>
  <r>
    <n v="2006"/>
    <x v="2"/>
    <s v="South St. Paul Public School Dist."/>
    <s v="SUBURBS"/>
    <x v="6"/>
    <x v="1"/>
    <n v="40"/>
    <m/>
    <m/>
    <m/>
    <n v="40"/>
    <n v="0"/>
    <n v="0"/>
    <n v="0"/>
    <n v="40"/>
    <n v="0"/>
    <n v="40"/>
  </r>
  <r>
    <n v="2006"/>
    <x v="2"/>
    <s v="South St. Paul Public School Dist."/>
    <s v="SUBURBS"/>
    <x v="6"/>
    <x v="2"/>
    <n v="255"/>
    <n v="5"/>
    <n v="3"/>
    <n v="11"/>
    <n v="252"/>
    <n v="3.1746031746031744E-2"/>
    <n v="1.984126984126984E-2"/>
    <n v="1.1904761904761904E-2"/>
    <n v="244"/>
    <n v="8"/>
    <n v="244"/>
  </r>
  <r>
    <n v="2006"/>
    <x v="2"/>
    <s v="South St. Paul Public School Dist."/>
    <s v="SUBURBS"/>
    <x v="6"/>
    <x v="3"/>
    <n v="506"/>
    <n v="3"/>
    <m/>
    <n v="38"/>
    <n v="471"/>
    <n v="6.369426751592357E-3"/>
    <n v="6.369426751592357E-3"/>
    <n v="0"/>
    <n v="468"/>
    <n v="3"/>
    <n v="468"/>
  </r>
  <r>
    <n v="2006"/>
    <x v="2"/>
    <s v="South St. Paul Public School Dist."/>
    <s v="SUBURBS"/>
    <x v="6"/>
    <x v="4"/>
    <n v="2415"/>
    <n v="11"/>
    <n v="18"/>
    <n v="176"/>
    <n v="2268"/>
    <n v="1.2786596119929453E-2"/>
    <n v="4.8500881834215165E-3"/>
    <n v="7.9365079365079361E-3"/>
    <n v="2239"/>
    <n v="29"/>
    <n v="2239"/>
  </r>
  <r>
    <n v="2007"/>
    <x v="2"/>
    <s v="South St. Paul Public School Dist."/>
    <s v="SUBURBS"/>
    <x v="7"/>
    <x v="0"/>
    <n v="34"/>
    <m/>
    <m/>
    <m/>
    <n v="34"/>
    <n v="0"/>
    <n v="0"/>
    <n v="0"/>
    <n v="34"/>
    <n v="0"/>
    <n v="34"/>
  </r>
  <r>
    <n v="2007"/>
    <x v="2"/>
    <s v="South St. Paul Public School Dist."/>
    <s v="SUBURBS"/>
    <x v="7"/>
    <x v="1"/>
    <n v="43"/>
    <m/>
    <m/>
    <m/>
    <n v="43"/>
    <n v="0"/>
    <n v="0"/>
    <n v="0"/>
    <n v="43"/>
    <n v="0"/>
    <n v="43"/>
  </r>
  <r>
    <n v="2007"/>
    <x v="2"/>
    <s v="South St. Paul Public School Dist."/>
    <s v="SUBURBS"/>
    <x v="7"/>
    <x v="2"/>
    <n v="229"/>
    <n v="9"/>
    <n v="5"/>
    <n v="15"/>
    <n v="228"/>
    <n v="6.1403508771929821E-2"/>
    <n v="3.9473684210526314E-2"/>
    <n v="2.1929824561403508E-2"/>
    <n v="214"/>
    <n v="14"/>
    <n v="214"/>
  </r>
  <r>
    <n v="2007"/>
    <x v="2"/>
    <s v="South St. Paul Public School Dist."/>
    <s v="SUBURBS"/>
    <x v="7"/>
    <x v="3"/>
    <n v="535"/>
    <n v="8"/>
    <n v="5"/>
    <n v="49"/>
    <n v="499"/>
    <n v="2.6052104208416832E-2"/>
    <n v="1.6032064128256512E-2"/>
    <n v="1.002004008016032E-2"/>
    <n v="486"/>
    <n v="13"/>
    <n v="486"/>
  </r>
  <r>
    <n v="2007"/>
    <x v="2"/>
    <s v="South St. Paul Public School Dist."/>
    <s v="SUBURBS"/>
    <x v="7"/>
    <x v="4"/>
    <n v="2405"/>
    <n v="20"/>
    <n v="20"/>
    <n v="255"/>
    <n v="2190"/>
    <n v="1.8264840182648401E-2"/>
    <n v="9.1324200913242004E-3"/>
    <n v="9.1324200913242004E-3"/>
    <n v="2150"/>
    <n v="40"/>
    <n v="2150"/>
  </r>
  <r>
    <n v="2008"/>
    <x v="2"/>
    <s v="South St. Paul Public School Dist."/>
    <s v="SUBURBS"/>
    <x v="8"/>
    <x v="0"/>
    <n v="28"/>
    <m/>
    <m/>
    <m/>
    <n v="28"/>
    <n v="0"/>
    <n v="0"/>
    <n v="0"/>
    <n v="28"/>
    <n v="0"/>
    <n v="28"/>
  </r>
  <r>
    <n v="2008"/>
    <x v="2"/>
    <s v="South St. Paul Public School Dist."/>
    <s v="SUBURBS"/>
    <x v="8"/>
    <x v="1"/>
    <n v="48"/>
    <n v="3"/>
    <m/>
    <m/>
    <n v="51"/>
    <n v="5.8823529411764705E-2"/>
    <n v="5.8823529411764705E-2"/>
    <n v="0"/>
    <n v="48"/>
    <n v="3"/>
    <n v="48"/>
  </r>
  <r>
    <n v="2008"/>
    <x v="2"/>
    <s v="South St. Paul Public School Dist."/>
    <s v="SUBURBS"/>
    <x v="8"/>
    <x v="2"/>
    <n v="237"/>
    <n v="19"/>
    <m/>
    <n v="24"/>
    <n v="232"/>
    <n v="8.1896551724137928E-2"/>
    <n v="8.1896551724137928E-2"/>
    <n v="0"/>
    <n v="213"/>
    <n v="19"/>
    <n v="213"/>
  </r>
  <r>
    <n v="2008"/>
    <x v="2"/>
    <s v="South St. Paul Public School Dist."/>
    <s v="SUBURBS"/>
    <x v="8"/>
    <x v="3"/>
    <n v="598"/>
    <n v="27"/>
    <n v="3"/>
    <n v="61"/>
    <n v="567"/>
    <n v="5.2910052910052907E-2"/>
    <n v="4.7619047619047616E-2"/>
    <n v="5.2910052910052907E-3"/>
    <n v="537"/>
    <n v="30"/>
    <n v="537"/>
  </r>
  <r>
    <n v="2008"/>
    <x v="2"/>
    <s v="South St. Paul Public School Dist."/>
    <s v="SUBURBS"/>
    <x v="8"/>
    <x v="4"/>
    <n v="2410"/>
    <n v="41"/>
    <n v="22"/>
    <n v="295"/>
    <n v="2178"/>
    <n v="2.8925619834710745E-2"/>
    <n v="1.8824609733700644E-2"/>
    <n v="1.0101010101010102E-2"/>
    <n v="2115"/>
    <n v="63"/>
    <n v="2115"/>
  </r>
  <r>
    <n v="2009"/>
    <x v="2"/>
    <s v="South St. Paul Public School Dist."/>
    <s v="SUBURBS"/>
    <x v="9"/>
    <x v="0"/>
    <n v="36"/>
    <m/>
    <m/>
    <m/>
    <n v="36"/>
    <n v="0"/>
    <n v="0"/>
    <n v="0"/>
    <n v="36"/>
    <n v="0"/>
    <n v="36"/>
  </r>
  <r>
    <n v="2009"/>
    <x v="2"/>
    <s v="South St. Paul Public School Dist."/>
    <s v="SUBURBS"/>
    <x v="9"/>
    <x v="1"/>
    <n v="66"/>
    <m/>
    <m/>
    <m/>
    <n v="66"/>
    <n v="0"/>
    <n v="0"/>
    <n v="0"/>
    <n v="66"/>
    <n v="0"/>
    <n v="66"/>
  </r>
  <r>
    <n v="2009"/>
    <x v="2"/>
    <s v="South St. Paul Public School Dist."/>
    <s v="SUBURBS"/>
    <x v="9"/>
    <x v="2"/>
    <n v="234"/>
    <n v="24"/>
    <m/>
    <n v="18"/>
    <n v="240"/>
    <n v="0.1"/>
    <n v="0.1"/>
    <n v="0"/>
    <n v="216"/>
    <n v="24"/>
    <n v="216"/>
  </r>
  <r>
    <n v="2009"/>
    <x v="2"/>
    <s v="South St. Paul Public School Dist."/>
    <s v="SUBURBS"/>
    <x v="9"/>
    <x v="3"/>
    <n v="638"/>
    <n v="25"/>
    <n v="3"/>
    <n v="85"/>
    <n v="581"/>
    <n v="4.8192771084337352E-2"/>
    <n v="4.3029259896729774E-2"/>
    <n v="5.1635111876075735E-3"/>
    <n v="553"/>
    <n v="28"/>
    <n v="553"/>
  </r>
  <r>
    <n v="2009"/>
    <x v="2"/>
    <s v="South St. Paul Public School Dist."/>
    <s v="SUBURBS"/>
    <x v="9"/>
    <x v="4"/>
    <n v="2356"/>
    <n v="41"/>
    <n v="20"/>
    <n v="343"/>
    <n v="2074"/>
    <n v="2.9411764705882353E-2"/>
    <n v="1.9768563162970106E-2"/>
    <n v="9.643201542912247E-3"/>
    <n v="2013"/>
    <n v="61"/>
    <n v="2013"/>
  </r>
  <r>
    <n v="2010"/>
    <x v="2"/>
    <s v="South St. Paul Public School Dist."/>
    <s v="SUBURBS"/>
    <x v="10"/>
    <x v="0"/>
    <n v="36"/>
    <m/>
    <m/>
    <m/>
    <n v="36"/>
    <n v="0"/>
    <n v="0"/>
    <n v="0"/>
    <n v="36"/>
    <n v="0"/>
    <n v="36"/>
  </r>
  <r>
    <n v="2010"/>
    <x v="2"/>
    <s v="South St. Paul Public School Dist."/>
    <s v="SUBURBS"/>
    <x v="10"/>
    <x v="1"/>
    <n v="84"/>
    <m/>
    <m/>
    <n v="4"/>
    <n v="80"/>
    <n v="0"/>
    <n v="0"/>
    <n v="0"/>
    <n v="80"/>
    <n v="0"/>
    <n v="80"/>
  </r>
  <r>
    <n v="2010"/>
    <x v="2"/>
    <s v="South St. Paul Public School Dist."/>
    <s v="SUBURBS"/>
    <x v="10"/>
    <x v="2"/>
    <n v="263"/>
    <n v="33"/>
    <m/>
    <n v="36"/>
    <n v="260"/>
    <n v="0.12692307692307692"/>
    <n v="0.12692307692307692"/>
    <n v="0"/>
    <n v="227"/>
    <n v="33"/>
    <n v="227"/>
  </r>
  <r>
    <n v="2010"/>
    <x v="2"/>
    <s v="South St. Paul Public School Dist."/>
    <s v="SUBURBS"/>
    <x v="10"/>
    <x v="3"/>
    <n v="666"/>
    <n v="29"/>
    <n v="8"/>
    <n v="144"/>
    <n v="559"/>
    <n v="6.6189624329159216E-2"/>
    <n v="5.1878354203935599E-2"/>
    <n v="1.4311270125223614E-2"/>
    <n v="522"/>
    <n v="37"/>
    <n v="522"/>
  </r>
  <r>
    <n v="2010"/>
    <x v="2"/>
    <s v="South St. Paul Public School Dist."/>
    <s v="SUBURBS"/>
    <x v="10"/>
    <x v="4"/>
    <n v="2242"/>
    <n v="60"/>
    <n v="42"/>
    <n v="330"/>
    <n v="2014"/>
    <n v="5.0645481628599803E-2"/>
    <n v="2.9791459781529295E-2"/>
    <n v="2.0854021847070508E-2"/>
    <n v="1912"/>
    <n v="102"/>
    <n v="1912"/>
  </r>
  <r>
    <n v="2011"/>
    <x v="2"/>
    <s v="South St. Paul Public School Dist."/>
    <s v="SUBURBS"/>
    <x v="11"/>
    <x v="0"/>
    <n v="37"/>
    <m/>
    <m/>
    <m/>
    <n v="37"/>
    <n v="0"/>
    <n v="0"/>
    <n v="0"/>
    <n v="37"/>
    <n v="0"/>
    <n v="37"/>
  </r>
  <r>
    <n v="2011"/>
    <x v="2"/>
    <s v="South St. Paul Public School Dist."/>
    <s v="SUBURBS"/>
    <x v="11"/>
    <x v="1"/>
    <n v="78"/>
    <m/>
    <m/>
    <m/>
    <n v="78"/>
    <n v="0"/>
    <n v="0"/>
    <n v="0"/>
    <n v="78"/>
    <n v="0"/>
    <n v="78"/>
  </r>
  <r>
    <n v="2011"/>
    <x v="2"/>
    <s v="South St. Paul Public School Dist."/>
    <s v="SUBURBS"/>
    <x v="11"/>
    <x v="2"/>
    <n v="282"/>
    <n v="28"/>
    <m/>
    <n v="41"/>
    <n v="269"/>
    <n v="0.10408921933085502"/>
    <n v="0.10408921933085502"/>
    <n v="0"/>
    <n v="241"/>
    <n v="28"/>
    <n v="241"/>
  </r>
  <r>
    <n v="2011"/>
    <x v="2"/>
    <s v="South St. Paul Public School Dist."/>
    <s v="SUBURBS"/>
    <x v="11"/>
    <x v="3"/>
    <n v="654"/>
    <n v="49"/>
    <n v="7"/>
    <n v="143"/>
    <n v="567"/>
    <n v="9.8765432098765427E-2"/>
    <n v="8.6419753086419748E-2"/>
    <n v="1.2345679012345678E-2"/>
    <n v="511"/>
    <n v="56"/>
    <n v="511"/>
  </r>
  <r>
    <n v="2011"/>
    <x v="2"/>
    <s v="South St. Paul Public School Dist."/>
    <s v="SUBURBS"/>
    <x v="11"/>
    <x v="4"/>
    <n v="2174"/>
    <n v="105"/>
    <n v="41"/>
    <n v="348"/>
    <n v="1972"/>
    <n v="7.4036511156186618E-2"/>
    <n v="5.3245436105476676E-2"/>
    <n v="2.0791075050709939E-2"/>
    <n v="1826"/>
    <n v="146"/>
    <n v="1826"/>
  </r>
  <r>
    <n v="2012"/>
    <x v="2"/>
    <s v="South St. Paul Public School Dist."/>
    <s v="SUBURBS"/>
    <x v="12"/>
    <x v="0"/>
    <n v="38"/>
    <m/>
    <m/>
    <m/>
    <n v="38"/>
    <n v="0"/>
    <n v="0"/>
    <n v="0"/>
    <n v="38"/>
    <n v="0"/>
    <n v="38"/>
  </r>
  <r>
    <n v="2012"/>
    <x v="2"/>
    <s v="South St. Paul Public School Dist."/>
    <s v="SUBURBS"/>
    <x v="12"/>
    <x v="1"/>
    <n v="62"/>
    <n v="3"/>
    <m/>
    <n v="8"/>
    <n v="57"/>
    <n v="5.2631578947368418E-2"/>
    <n v="5.2631578947368418E-2"/>
    <n v="0"/>
    <n v="54"/>
    <n v="3"/>
    <n v="54"/>
  </r>
  <r>
    <n v="2012"/>
    <x v="2"/>
    <s v="South St. Paul Public School Dist."/>
    <s v="SUBURBS"/>
    <x v="12"/>
    <x v="2"/>
    <n v="311"/>
    <n v="31"/>
    <m/>
    <n v="47"/>
    <n v="295"/>
    <n v="0.10508474576271186"/>
    <n v="0.10508474576271186"/>
    <n v="0"/>
    <n v="264"/>
    <n v="31"/>
    <n v="264"/>
  </r>
  <r>
    <n v="2012"/>
    <x v="2"/>
    <s v="South St. Paul Public School Dist."/>
    <s v="SUBURBS"/>
    <x v="12"/>
    <x v="3"/>
    <n v="696"/>
    <n v="55"/>
    <n v="15"/>
    <n v="163"/>
    <n v="603"/>
    <n v="0.11608623548922056"/>
    <n v="9.1210613598673301E-2"/>
    <n v="2.4875621890547265E-2"/>
    <n v="533"/>
    <n v="70"/>
    <n v="533"/>
  </r>
  <r>
    <n v="2012"/>
    <x v="2"/>
    <s v="South St. Paul Public School Dist."/>
    <s v="SUBURBS"/>
    <x v="12"/>
    <x v="4"/>
    <n v="2214"/>
    <n v="111"/>
    <n v="36"/>
    <n v="399"/>
    <n v="1962"/>
    <n v="7.492354740061162E-2"/>
    <n v="5.657492354740061E-2"/>
    <n v="1.834862385321101E-2"/>
    <n v="1815"/>
    <n v="147"/>
    <n v="1815"/>
  </r>
  <r>
    <n v="2013"/>
    <x v="2"/>
    <s v="South St. Paul Public School Dist."/>
    <s v="SUBURBS"/>
    <x v="13"/>
    <x v="0"/>
    <n v="35"/>
    <n v="7"/>
    <m/>
    <m/>
    <n v="42"/>
    <n v="0.16666666666666666"/>
    <n v="0.16666666666666666"/>
    <n v="0"/>
    <n v="35"/>
    <n v="7"/>
    <n v="35"/>
  </r>
  <r>
    <n v="2013"/>
    <x v="2"/>
    <s v="South St. Paul Public School Dist."/>
    <s v="SUBURBS"/>
    <x v="13"/>
    <x v="1"/>
    <n v="67"/>
    <m/>
    <m/>
    <n v="5"/>
    <n v="62"/>
    <n v="0"/>
    <n v="0"/>
    <n v="0"/>
    <n v="62"/>
    <n v="0"/>
    <n v="62"/>
  </r>
  <r>
    <n v="2013"/>
    <x v="2"/>
    <s v="South St. Paul Public School Dist."/>
    <s v="SUBURBS"/>
    <x v="13"/>
    <x v="2"/>
    <n v="354"/>
    <n v="43"/>
    <n v="3"/>
    <n v="44"/>
    <n v="356"/>
    <n v="0.12921348314606743"/>
    <n v="0.12078651685393259"/>
    <n v="8.4269662921348312E-3"/>
    <n v="310"/>
    <n v="46"/>
    <n v="310"/>
  </r>
  <r>
    <n v="2013"/>
    <x v="2"/>
    <s v="South St. Paul Public School Dist."/>
    <s v="SUBURBS"/>
    <x v="13"/>
    <x v="3"/>
    <n v="749"/>
    <n v="55"/>
    <n v="7"/>
    <n v="176"/>
    <n v="635"/>
    <n v="9.763779527559055E-2"/>
    <n v="8.6614173228346455E-2"/>
    <n v="1.1023622047244094E-2"/>
    <n v="573"/>
    <n v="62"/>
    <n v="573"/>
  </r>
  <r>
    <n v="2013"/>
    <x v="2"/>
    <s v="South St. Paul Public School Dist."/>
    <s v="SUBURBS"/>
    <x v="13"/>
    <x v="4"/>
    <n v="2166"/>
    <n v="121"/>
    <n v="21"/>
    <n v="431"/>
    <n v="1877"/>
    <n v="7.5652637187000535E-2"/>
    <n v="6.4464571124134257E-2"/>
    <n v="1.1188066062866276E-2"/>
    <n v="1735"/>
    <n v="142"/>
    <n v="1735"/>
  </r>
  <r>
    <n v="2014"/>
    <x v="2"/>
    <s v="South St. Paul Public School Dist."/>
    <s v="SUBURBS"/>
    <x v="14"/>
    <x v="0"/>
    <n v="41"/>
    <n v="3"/>
    <m/>
    <n v="3"/>
    <n v="41"/>
    <n v="7.3170731707317069E-2"/>
    <n v="7.3170731707317069E-2"/>
    <n v="0"/>
    <n v="38"/>
    <n v="3"/>
    <n v="38"/>
  </r>
  <r>
    <n v="2014"/>
    <x v="2"/>
    <s v="South St. Paul Public School Dist."/>
    <s v="SUBURBS"/>
    <x v="14"/>
    <x v="1"/>
    <n v="77"/>
    <n v="6"/>
    <m/>
    <n v="7"/>
    <n v="76"/>
    <n v="7.8947368421052627E-2"/>
    <n v="7.8947368421052627E-2"/>
    <n v="0"/>
    <n v="70"/>
    <n v="6"/>
    <n v="70"/>
  </r>
  <r>
    <n v="2014"/>
    <x v="2"/>
    <s v="South St. Paul Public School Dist."/>
    <s v="SUBURBS"/>
    <x v="14"/>
    <x v="2"/>
    <n v="373"/>
    <n v="45"/>
    <n v="6"/>
    <n v="50"/>
    <n v="374"/>
    <n v="0.13636363636363635"/>
    <n v="0.12032085561497326"/>
    <n v="1.6042780748663103E-2"/>
    <n v="323"/>
    <n v="51"/>
    <n v="323"/>
  </r>
  <r>
    <n v="2014"/>
    <x v="2"/>
    <s v="South St. Paul Public School Dist."/>
    <s v="SUBURBS"/>
    <x v="14"/>
    <x v="3"/>
    <n v="808"/>
    <n v="60"/>
    <n v="11"/>
    <n v="184"/>
    <n v="695"/>
    <n v="0.10215827338129496"/>
    <n v="8.6330935251798566E-2"/>
    <n v="1.5827338129496403E-2"/>
    <n v="624"/>
    <n v="71"/>
    <n v="624"/>
  </r>
  <r>
    <n v="2014"/>
    <x v="2"/>
    <s v="South St. Paul Public School Dist."/>
    <s v="SUBURBS"/>
    <x v="14"/>
    <x v="4"/>
    <n v="2143"/>
    <n v="150"/>
    <n v="24"/>
    <n v="393"/>
    <n v="1924"/>
    <n v="9.0436590436590442E-2"/>
    <n v="7.7962577962577967E-2"/>
    <n v="1.2474012474012475E-2"/>
    <n v="1750"/>
    <n v="174"/>
    <n v="1750"/>
  </r>
  <r>
    <n v="2015"/>
    <x v="2"/>
    <s v="South St. Paul Public School Dist."/>
    <s v="SUBURBS"/>
    <x v="15"/>
    <x v="0"/>
    <n v="40"/>
    <n v="3"/>
    <m/>
    <n v="3"/>
    <n v="40"/>
    <n v="7.4999999999999997E-2"/>
    <n v="7.4999999999999997E-2"/>
    <n v="0"/>
    <n v="37"/>
    <n v="3"/>
    <n v="37"/>
  </r>
  <r>
    <n v="2015"/>
    <x v="2"/>
    <s v="South St. Paul Public School Dist."/>
    <s v="SUBURBS"/>
    <x v="15"/>
    <x v="1"/>
    <n v="83"/>
    <n v="3"/>
    <n v="3"/>
    <n v="8"/>
    <n v="81"/>
    <n v="7.407407407407407E-2"/>
    <n v="3.7037037037037035E-2"/>
    <n v="3.7037037037037035E-2"/>
    <n v="75"/>
    <n v="6"/>
    <n v="75"/>
  </r>
  <r>
    <n v="2015"/>
    <x v="2"/>
    <s v="South St. Paul Public School Dist."/>
    <s v="SUBURBS"/>
    <x v="15"/>
    <x v="2"/>
    <n v="363"/>
    <n v="55"/>
    <n v="20"/>
    <n v="55"/>
    <n v="383"/>
    <n v="0.195822454308094"/>
    <n v="0.14360313315926893"/>
    <n v="5.2219321148825062E-2"/>
    <n v="308"/>
    <n v="75"/>
    <n v="308"/>
  </r>
  <r>
    <n v="2015"/>
    <x v="2"/>
    <s v="South St. Paul Public School Dist."/>
    <s v="SUBURBS"/>
    <x v="15"/>
    <x v="3"/>
    <n v="869"/>
    <n v="86"/>
    <n v="12"/>
    <n v="184"/>
    <n v="783"/>
    <n v="0.1251596424010217"/>
    <n v="0.10983397190293742"/>
    <n v="1.532567049808429E-2"/>
    <n v="685"/>
    <n v="98"/>
    <n v="685"/>
  </r>
  <r>
    <n v="2015"/>
    <x v="2"/>
    <s v="South St. Paul Public School Dist."/>
    <s v="SUBURBS"/>
    <x v="15"/>
    <x v="4"/>
    <n v="2151"/>
    <n v="169"/>
    <n v="30"/>
    <n v="420"/>
    <n v="1930"/>
    <n v="0.10310880829015544"/>
    <n v="8.7564766839378236E-2"/>
    <n v="1.5544041450777202E-2"/>
    <n v="1731"/>
    <n v="199"/>
    <n v="1731"/>
  </r>
  <r>
    <n v="2016"/>
    <x v="2"/>
    <s v="South St. Paul Public School Dist."/>
    <s v="SUBURBS"/>
    <x v="16"/>
    <x v="0"/>
    <n v="33"/>
    <n v="4"/>
    <m/>
    <m/>
    <n v="37"/>
    <n v="0.10810810810810811"/>
    <n v="0.10810810810810811"/>
    <n v="0"/>
    <n v="33"/>
    <n v="4"/>
    <n v="33"/>
  </r>
  <r>
    <n v="2016"/>
    <x v="2"/>
    <s v="South St. Paul Public School Dist."/>
    <s v="SUBURBS"/>
    <x v="16"/>
    <x v="1"/>
    <n v="87"/>
    <m/>
    <n v="3"/>
    <n v="7"/>
    <n v="83"/>
    <n v="3.614457831325301E-2"/>
    <n v="0"/>
    <n v="3.614457831325301E-2"/>
    <n v="80"/>
    <n v="3"/>
    <n v="80"/>
  </r>
  <r>
    <n v="2016"/>
    <x v="2"/>
    <s v="South St. Paul Public School Dist."/>
    <s v="SUBURBS"/>
    <x v="16"/>
    <x v="2"/>
    <n v="402"/>
    <n v="50"/>
    <n v="11"/>
    <n v="66"/>
    <n v="397"/>
    <n v="0.15365239294710328"/>
    <n v="0.12594458438287154"/>
    <n v="2.7707808564231738E-2"/>
    <n v="336"/>
    <n v="61"/>
    <n v="336"/>
  </r>
  <r>
    <n v="2016"/>
    <x v="2"/>
    <s v="South St. Paul Public School Dist."/>
    <s v="SUBURBS"/>
    <x v="16"/>
    <x v="3"/>
    <n v="884"/>
    <n v="86"/>
    <n v="7"/>
    <n v="226"/>
    <n v="751"/>
    <n v="0.12383488681757657"/>
    <n v="0.11451398135818908"/>
    <n v="9.3209054593874838E-3"/>
    <n v="658"/>
    <n v="93"/>
    <n v="658"/>
  </r>
  <r>
    <n v="2016"/>
    <x v="2"/>
    <s v="South St. Paul Public School Dist."/>
    <s v="SUBURBS"/>
    <x v="16"/>
    <x v="4"/>
    <n v="2130"/>
    <n v="174"/>
    <n v="38"/>
    <n v="390"/>
    <n v="1952"/>
    <n v="0.10860655737704918"/>
    <n v="8.9139344262295084E-2"/>
    <n v="1.9467213114754099E-2"/>
    <n v="1740"/>
    <n v="212"/>
    <n v="1740"/>
  </r>
  <r>
    <n v="2017"/>
    <x v="2"/>
    <s v="South St. Paul Public School Dist."/>
    <s v="SUBURBS"/>
    <x v="17"/>
    <x v="0"/>
    <n v="38"/>
    <n v="4"/>
    <m/>
    <m/>
    <n v="42"/>
    <n v="9.5238095238095233E-2"/>
    <n v="9.5238095238095233E-2"/>
    <n v="0"/>
    <n v="38"/>
    <n v="4"/>
    <n v="38"/>
  </r>
  <r>
    <n v="2017"/>
    <x v="2"/>
    <s v="South St. Paul Public School Dist."/>
    <s v="SUBURBS"/>
    <x v="17"/>
    <x v="1"/>
    <n v="99"/>
    <m/>
    <n v="3"/>
    <n v="11"/>
    <n v="91"/>
    <n v="3.2967032967032968E-2"/>
    <n v="0"/>
    <n v="3.2967032967032968E-2"/>
    <n v="88"/>
    <n v="3"/>
    <n v="88"/>
  </r>
  <r>
    <n v="2017"/>
    <x v="2"/>
    <s v="South St. Paul Public School Dist."/>
    <s v="SUBURBS"/>
    <x v="17"/>
    <x v="2"/>
    <n v="417"/>
    <n v="46"/>
    <n v="13"/>
    <n v="65"/>
    <n v="411"/>
    <n v="0.14355231143552311"/>
    <n v="0.11192214111922141"/>
    <n v="3.1630170316301706E-2"/>
    <n v="352"/>
    <n v="59"/>
    <n v="352"/>
  </r>
  <r>
    <n v="2017"/>
    <x v="2"/>
    <s v="South St. Paul Public School Dist."/>
    <s v="SUBURBS"/>
    <x v="17"/>
    <x v="3"/>
    <n v="895"/>
    <n v="97"/>
    <n v="19"/>
    <n v="222"/>
    <n v="789"/>
    <n v="0.14702154626108999"/>
    <n v="0.12294043092522181"/>
    <n v="2.4081115335868188E-2"/>
    <n v="673"/>
    <n v="116"/>
    <n v="673"/>
  </r>
  <r>
    <n v="2017"/>
    <x v="3"/>
    <s v="Central Public School District"/>
    <s v="SUBURBS"/>
    <x v="17"/>
    <x v="4"/>
    <n v="923"/>
    <n v="216"/>
    <n v="182"/>
    <n v="51"/>
    <n v="1270"/>
    <n v="0.31338582677165355"/>
    <n v="0.17007874015748031"/>
    <n v="0.14330708661417324"/>
    <n v="872"/>
    <n v="398"/>
    <n v="872"/>
  </r>
  <r>
    <n v="2000"/>
    <x v="2"/>
    <s v="South St. Paul Public School Dist."/>
    <s v="SUBURBS"/>
    <x v="0"/>
    <x v="0"/>
    <n v="23"/>
    <m/>
    <m/>
    <m/>
    <n v="23"/>
    <n v="0"/>
    <n v="0"/>
    <n v="0"/>
    <n v="23"/>
    <n v="0"/>
    <n v="23"/>
  </r>
  <r>
    <n v="2000"/>
    <x v="2"/>
    <s v="South St. Paul Public School Dist."/>
    <s v="SUBURBS"/>
    <x v="0"/>
    <x v="1"/>
    <n v="34"/>
    <m/>
    <m/>
    <n v="5"/>
    <n v="29"/>
    <n v="0"/>
    <n v="0"/>
    <n v="0"/>
    <n v="29"/>
    <n v="0"/>
    <n v="29"/>
  </r>
  <r>
    <n v="2000"/>
    <x v="2"/>
    <s v="South St. Paul Public School Dist."/>
    <s v="SUBURBS"/>
    <x v="0"/>
    <x v="2"/>
    <n v="69"/>
    <n v="3"/>
    <m/>
    <m/>
    <n v="72"/>
    <n v="4.1666666666666664E-2"/>
    <n v="4.1666666666666664E-2"/>
    <n v="0"/>
    <n v="69"/>
    <n v="3"/>
    <n v="69"/>
  </r>
  <r>
    <n v="2000"/>
    <x v="2"/>
    <s v="South St. Paul Public School Dist."/>
    <s v="SUBURBS"/>
    <x v="0"/>
    <x v="3"/>
    <n v="208"/>
    <m/>
    <m/>
    <n v="21"/>
    <n v="187"/>
    <n v="0"/>
    <n v="0"/>
    <n v="0"/>
    <n v="187"/>
    <n v="0"/>
    <n v="187"/>
  </r>
  <r>
    <n v="2000"/>
    <x v="2"/>
    <s v="South St. Paul Public School Dist."/>
    <s v="SUBURBS"/>
    <x v="0"/>
    <x v="4"/>
    <n v="3214"/>
    <n v="26"/>
    <m/>
    <n v="219"/>
    <n v="3021"/>
    <n v="8.6064217146640185E-3"/>
    <n v="8.6064217146640185E-3"/>
    <n v="0"/>
    <n v="2995"/>
    <n v="26"/>
    <n v="2995"/>
  </r>
  <r>
    <n v="2001"/>
    <x v="4"/>
    <s v="Anoka-Hennepin Public School District"/>
    <s v="SUBURBS"/>
    <x v="1"/>
    <x v="0"/>
    <n v="482"/>
    <m/>
    <n v="3"/>
    <m/>
    <n v="485"/>
    <n v="6.1855670103092781E-3"/>
    <n v="0"/>
    <n v="6.1855670103092781E-3"/>
    <n v="482"/>
    <n v="3"/>
    <n v="482"/>
  </r>
  <r>
    <n v="2001"/>
    <x v="4"/>
    <s v="Anoka-Hennepin Public School District"/>
    <s v="SUBURBS"/>
    <x v="1"/>
    <x v="1"/>
    <n v="1332"/>
    <n v="6"/>
    <n v="4"/>
    <m/>
    <n v="1342"/>
    <n v="7.4515648286140089E-3"/>
    <n v="4.4709388971684054E-3"/>
    <n v="2.9806259314456036E-3"/>
    <n v="1332"/>
    <n v="10"/>
    <n v="1332"/>
  </r>
  <r>
    <n v="2001"/>
    <x v="4"/>
    <s v="Anoka-Hennepin Public School District"/>
    <s v="SUBURBS"/>
    <x v="1"/>
    <x v="2"/>
    <n v="1330"/>
    <n v="44"/>
    <n v="13"/>
    <m/>
    <n v="1387"/>
    <n v="4.1095890410958902E-2"/>
    <n v="3.172314347512617E-2"/>
    <n v="9.372746935832732E-3"/>
    <n v="1330"/>
    <n v="57"/>
    <n v="1330"/>
  </r>
  <r>
    <n v="2001"/>
    <x v="4"/>
    <s v="Anoka-Hennepin Public School District"/>
    <s v="SUBURBS"/>
    <x v="1"/>
    <x v="3"/>
    <n v="573"/>
    <n v="3"/>
    <n v="3"/>
    <m/>
    <n v="579"/>
    <n v="1.0362694300518135E-2"/>
    <n v="5.1813471502590676E-3"/>
    <n v="5.1813471502590676E-3"/>
    <n v="573"/>
    <n v="6"/>
    <n v="573"/>
  </r>
  <r>
    <n v="2001"/>
    <x v="4"/>
    <s v="Anoka-Hennepin Public School District"/>
    <s v="SUBURBS"/>
    <x v="1"/>
    <x v="4"/>
    <n v="37597"/>
    <n v="354"/>
    <n v="382"/>
    <n v="17"/>
    <n v="38316"/>
    <n v="1.920868566656227E-2"/>
    <n v="9.2389602254932673E-3"/>
    <n v="9.9697254410690047E-3"/>
    <n v="37580"/>
    <n v="736"/>
    <n v="37580"/>
  </r>
  <r>
    <n v="2002"/>
    <x v="4"/>
    <s v="Anoka-Hennepin Public School District"/>
    <s v="SUBURBS"/>
    <x v="2"/>
    <x v="0"/>
    <n v="471"/>
    <m/>
    <n v="9"/>
    <m/>
    <n v="480"/>
    <n v="1.8749999999999999E-2"/>
    <n v="0"/>
    <n v="1.8749999999999999E-2"/>
    <n v="471"/>
    <n v="9"/>
    <n v="471"/>
  </r>
  <r>
    <n v="2002"/>
    <x v="4"/>
    <s v="Anoka-Hennepin Public School District"/>
    <s v="SUBURBS"/>
    <x v="2"/>
    <x v="1"/>
    <n v="1494"/>
    <n v="11"/>
    <m/>
    <m/>
    <n v="1505"/>
    <n v="7.3089700996677737E-3"/>
    <n v="7.3089700996677737E-3"/>
    <n v="0"/>
    <n v="1494"/>
    <n v="11"/>
    <n v="1494"/>
  </r>
  <r>
    <n v="2002"/>
    <x v="4"/>
    <s v="Anoka-Hennepin Public School District"/>
    <s v="SUBURBS"/>
    <x v="2"/>
    <x v="2"/>
    <n v="1535"/>
    <n v="33"/>
    <n v="14"/>
    <m/>
    <n v="1582"/>
    <n v="2.9709228824273071E-2"/>
    <n v="2.0859671302149177E-2"/>
    <n v="8.8495575221238937E-3"/>
    <n v="1535"/>
    <n v="47"/>
    <n v="1535"/>
  </r>
  <r>
    <n v="2002"/>
    <x v="4"/>
    <s v="Anoka-Hennepin Public School District"/>
    <s v="SUBURBS"/>
    <x v="2"/>
    <x v="3"/>
    <n v="647"/>
    <n v="4"/>
    <m/>
    <m/>
    <n v="651"/>
    <n v="6.1443932411674347E-3"/>
    <n v="6.1443932411674347E-3"/>
    <n v="0"/>
    <n v="647"/>
    <n v="4"/>
    <n v="647"/>
  </r>
  <r>
    <n v="2002"/>
    <x v="4"/>
    <s v="Anoka-Hennepin Public School District"/>
    <s v="SUBURBS"/>
    <x v="2"/>
    <x v="4"/>
    <n v="37272"/>
    <n v="372"/>
    <n v="388"/>
    <n v="17"/>
    <n v="38015"/>
    <n v="1.9992108378271735E-2"/>
    <n v="9.7856109430487972E-3"/>
    <n v="1.0206497435222938E-2"/>
    <n v="37255"/>
    <n v="760"/>
    <n v="37255"/>
  </r>
  <r>
    <n v="2003"/>
    <x v="4"/>
    <s v="Anoka-Hennepin Public School District"/>
    <s v="SUBURBS"/>
    <x v="3"/>
    <x v="0"/>
    <n v="597"/>
    <m/>
    <n v="3"/>
    <m/>
    <n v="600"/>
    <n v="5.0000000000000001E-3"/>
    <n v="0"/>
    <n v="5.0000000000000001E-3"/>
    <n v="597"/>
    <n v="3"/>
    <n v="597"/>
  </r>
  <r>
    <n v="2003"/>
    <x v="4"/>
    <s v="Anoka-Hennepin Public School District"/>
    <s v="SUBURBS"/>
    <x v="3"/>
    <x v="1"/>
    <n v="1696"/>
    <n v="18"/>
    <m/>
    <m/>
    <n v="1714"/>
    <n v="1.0501750291715286E-2"/>
    <n v="1.0501750291715286E-2"/>
    <n v="0"/>
    <n v="1696"/>
    <n v="18"/>
    <n v="1696"/>
  </r>
  <r>
    <n v="2003"/>
    <x v="4"/>
    <s v="Anoka-Hennepin Public School District"/>
    <s v="SUBURBS"/>
    <x v="3"/>
    <x v="2"/>
    <n v="1673"/>
    <n v="56"/>
    <n v="18"/>
    <m/>
    <n v="1747"/>
    <n v="4.2358328563251287E-2"/>
    <n v="3.2054951345163139E-2"/>
    <n v="1.0303377218088151E-2"/>
    <n v="1673"/>
    <n v="74"/>
    <n v="1673"/>
  </r>
  <r>
    <n v="2003"/>
    <x v="4"/>
    <s v="Anoka-Hennepin Public School District"/>
    <s v="SUBURBS"/>
    <x v="3"/>
    <x v="3"/>
    <n v="764"/>
    <n v="3"/>
    <m/>
    <m/>
    <n v="767"/>
    <n v="3.9113428943937422E-3"/>
    <n v="3.9113428943937422E-3"/>
    <n v="0"/>
    <n v="764"/>
    <n v="3"/>
    <n v="764"/>
  </r>
  <r>
    <n v="2003"/>
    <x v="4"/>
    <s v="Anoka-Hennepin Public School District"/>
    <s v="SUBURBS"/>
    <x v="3"/>
    <x v="4"/>
    <n v="36653"/>
    <n v="400"/>
    <n v="435"/>
    <n v="19"/>
    <n v="37469"/>
    <n v="2.2285089006912381E-2"/>
    <n v="1.0675491739838266E-2"/>
    <n v="1.1609597267074114E-2"/>
    <n v="36634"/>
    <n v="835"/>
    <n v="36634"/>
  </r>
  <r>
    <n v="2004"/>
    <x v="4"/>
    <s v="Anoka-Hennepin Public School District"/>
    <s v="SUBURBS"/>
    <x v="4"/>
    <x v="0"/>
    <n v="574"/>
    <n v="3"/>
    <n v="6"/>
    <m/>
    <n v="583"/>
    <n v="1.5437392795883362E-2"/>
    <n v="5.1457975986277877E-3"/>
    <n v="1.0291595197255575E-2"/>
    <n v="574"/>
    <n v="9"/>
    <n v="574"/>
  </r>
  <r>
    <n v="2004"/>
    <x v="4"/>
    <s v="Anoka-Hennepin Public School District"/>
    <s v="SUBURBS"/>
    <x v="4"/>
    <x v="1"/>
    <n v="1903"/>
    <n v="35"/>
    <n v="6"/>
    <m/>
    <n v="1944"/>
    <n v="2.1090534979423869E-2"/>
    <n v="1.800411522633745E-2"/>
    <n v="3.0864197530864196E-3"/>
    <n v="1903"/>
    <n v="41"/>
    <n v="1903"/>
  </r>
  <r>
    <n v="2004"/>
    <x v="4"/>
    <s v="Anoka-Hennepin Public School District"/>
    <s v="SUBURBS"/>
    <x v="4"/>
    <x v="2"/>
    <n v="1994"/>
    <n v="121"/>
    <n v="30"/>
    <m/>
    <n v="2145"/>
    <n v="7.0396270396270402E-2"/>
    <n v="5.6410256410256411E-2"/>
    <n v="1.3986013986013986E-2"/>
    <n v="1994"/>
    <n v="151"/>
    <n v="1994"/>
  </r>
  <r>
    <n v="2004"/>
    <x v="4"/>
    <s v="Anoka-Hennepin Public School District"/>
    <s v="SUBURBS"/>
    <x v="4"/>
    <x v="3"/>
    <n v="873"/>
    <n v="11"/>
    <n v="3"/>
    <m/>
    <n v="887"/>
    <n v="1.5783540022547914E-2"/>
    <n v="1.2401352874859075E-2"/>
    <n v="3.3821871476888386E-3"/>
    <n v="873"/>
    <n v="14"/>
    <n v="873"/>
  </r>
  <r>
    <n v="2004"/>
    <x v="4"/>
    <s v="Anoka-Hennepin Public School District"/>
    <s v="SUBURBS"/>
    <x v="4"/>
    <x v="4"/>
    <n v="35910"/>
    <n v="524"/>
    <n v="516"/>
    <n v="16"/>
    <n v="36934"/>
    <n v="2.8158336492121083E-2"/>
    <n v="1.4187469540261005E-2"/>
    <n v="1.3970866951860075E-2"/>
    <n v="35894"/>
    <n v="1040"/>
    <n v="35894"/>
  </r>
  <r>
    <n v="2005"/>
    <x v="4"/>
    <s v="Anoka-Hennepin Public School District"/>
    <s v="SUBURBS"/>
    <x v="5"/>
    <x v="0"/>
    <n v="565"/>
    <n v="14"/>
    <n v="8"/>
    <m/>
    <n v="587"/>
    <n v="3.7478705281090291E-2"/>
    <n v="2.385008517887564E-2"/>
    <n v="1.3628620102214651E-2"/>
    <n v="565"/>
    <n v="22"/>
    <n v="565"/>
  </r>
  <r>
    <n v="2005"/>
    <x v="4"/>
    <s v="Anoka-Hennepin Public School District"/>
    <s v="SUBURBS"/>
    <x v="5"/>
    <x v="1"/>
    <n v="2264"/>
    <n v="54"/>
    <n v="10"/>
    <m/>
    <n v="2328"/>
    <n v="2.7491408934707903E-2"/>
    <n v="2.3195876288659795E-2"/>
    <n v="4.2955326460481103E-3"/>
    <n v="2264"/>
    <n v="64"/>
    <n v="2264"/>
  </r>
  <r>
    <n v="2005"/>
    <x v="4"/>
    <s v="Anoka-Hennepin Public School District"/>
    <s v="SUBURBS"/>
    <x v="5"/>
    <x v="2"/>
    <n v="2346"/>
    <n v="137"/>
    <n v="55"/>
    <m/>
    <n v="2538"/>
    <n v="7.5650118203309691E-2"/>
    <n v="5.3979511426319939E-2"/>
    <n v="2.1670606776989756E-2"/>
    <n v="2346"/>
    <n v="192"/>
    <n v="2346"/>
  </r>
  <r>
    <n v="2005"/>
    <x v="4"/>
    <s v="Anoka-Hennepin Public School District"/>
    <s v="SUBURBS"/>
    <x v="5"/>
    <x v="3"/>
    <n v="955"/>
    <n v="19"/>
    <n v="11"/>
    <m/>
    <n v="985"/>
    <n v="3.0456852791878174E-2"/>
    <n v="1.9289340101522844E-2"/>
    <n v="1.1167512690355329E-2"/>
    <n v="955"/>
    <n v="30"/>
    <n v="955"/>
  </r>
  <r>
    <n v="2005"/>
    <x v="4"/>
    <s v="Anoka-Hennepin Public School District"/>
    <s v="SUBURBS"/>
    <x v="5"/>
    <x v="4"/>
    <n v="35462"/>
    <n v="584"/>
    <n v="659"/>
    <n v="17"/>
    <n v="36688"/>
    <n v="3.3880287832533801E-2"/>
    <n v="1.5918011338857393E-2"/>
    <n v="1.7962276493676408E-2"/>
    <n v="35445"/>
    <n v="1243"/>
    <n v="35445"/>
  </r>
  <r>
    <n v="2006"/>
    <x v="4"/>
    <s v="Anoka-Hennepin Public School District"/>
    <s v="SUBURBS"/>
    <x v="6"/>
    <x v="0"/>
    <n v="525"/>
    <n v="4"/>
    <n v="9"/>
    <m/>
    <n v="538"/>
    <n v="2.4163568773234202E-2"/>
    <n v="7.4349442379182153E-3"/>
    <n v="1.6728624535315983E-2"/>
    <n v="525"/>
    <n v="13"/>
    <n v="525"/>
  </r>
  <r>
    <n v="2006"/>
    <x v="4"/>
    <s v="Anoka-Hennepin Public School District"/>
    <s v="SUBURBS"/>
    <x v="6"/>
    <x v="1"/>
    <n v="2526"/>
    <n v="63"/>
    <n v="11"/>
    <m/>
    <n v="2600"/>
    <n v="2.8461538461538462E-2"/>
    <n v="2.4230769230769229E-2"/>
    <n v="4.2307692307692307E-3"/>
    <n v="2526"/>
    <n v="74"/>
    <n v="2526"/>
  </r>
  <r>
    <n v="2006"/>
    <x v="4"/>
    <s v="Anoka-Hennepin Public School District"/>
    <s v="SUBURBS"/>
    <x v="6"/>
    <x v="2"/>
    <n v="2797"/>
    <n v="160"/>
    <n v="43"/>
    <n v="15"/>
    <n v="2985"/>
    <n v="6.8006700167504194E-2"/>
    <n v="5.3601340033500838E-2"/>
    <n v="1.4405360134003351E-2"/>
    <n v="2782"/>
    <n v="203"/>
    <n v="2782"/>
  </r>
  <r>
    <n v="2006"/>
    <x v="4"/>
    <s v="Anoka-Hennepin Public School District"/>
    <s v="SUBURBS"/>
    <x v="6"/>
    <x v="3"/>
    <n v="1126"/>
    <n v="39"/>
    <n v="17"/>
    <m/>
    <n v="1182"/>
    <n v="4.7377326565143825E-2"/>
    <n v="3.2994923857868022E-2"/>
    <n v="1.4382402707275803E-2"/>
    <n v="1126"/>
    <n v="56"/>
    <n v="1126"/>
  </r>
  <r>
    <n v="2006"/>
    <x v="4"/>
    <s v="Anoka-Hennepin Public School District"/>
    <s v="SUBURBS"/>
    <x v="6"/>
    <x v="4"/>
    <n v="34622"/>
    <n v="614"/>
    <n v="655"/>
    <n v="27"/>
    <n v="35864"/>
    <n v="3.5383671648449702E-2"/>
    <n v="1.7120231987508366E-2"/>
    <n v="1.8263439660941332E-2"/>
    <n v="34595"/>
    <n v="1269"/>
    <n v="34595"/>
  </r>
  <r>
    <n v="2007"/>
    <x v="4"/>
    <s v="Anoka-Hennepin Public School District"/>
    <s v="SUBURBS"/>
    <x v="7"/>
    <x v="0"/>
    <n v="502"/>
    <n v="10"/>
    <n v="11"/>
    <m/>
    <n v="523"/>
    <n v="4.0152963671128104E-2"/>
    <n v="1.9120458891013385E-2"/>
    <n v="2.1032504780114723E-2"/>
    <n v="502"/>
    <n v="21"/>
    <n v="502"/>
  </r>
  <r>
    <n v="2007"/>
    <x v="4"/>
    <s v="Anoka-Hennepin Public School District"/>
    <s v="SUBURBS"/>
    <x v="7"/>
    <x v="1"/>
    <n v="2550"/>
    <n v="91"/>
    <n v="21"/>
    <m/>
    <n v="2662"/>
    <n v="4.2073628850488355E-2"/>
    <n v="3.4184823441021785E-2"/>
    <n v="7.888805409466567E-3"/>
    <n v="2550"/>
    <n v="112"/>
    <n v="2550"/>
  </r>
  <r>
    <n v="2007"/>
    <x v="4"/>
    <s v="Anoka-Hennepin Public School District"/>
    <s v="SUBURBS"/>
    <x v="7"/>
    <x v="2"/>
    <n v="3224"/>
    <n v="223"/>
    <n v="87"/>
    <n v="3"/>
    <n v="3531"/>
    <n v="8.7793826111583123E-2"/>
    <n v="6.3154913622203337E-2"/>
    <n v="2.4638912489379779E-2"/>
    <n v="3221"/>
    <n v="310"/>
    <n v="3221"/>
  </r>
  <r>
    <n v="2007"/>
    <x v="4"/>
    <s v="Anoka-Hennepin Public School District"/>
    <s v="SUBURBS"/>
    <x v="7"/>
    <x v="3"/>
    <n v="1259"/>
    <n v="31"/>
    <n v="18"/>
    <m/>
    <n v="1308"/>
    <n v="3.746177370030581E-2"/>
    <n v="2.3700305810397553E-2"/>
    <n v="1.3761467889908258E-2"/>
    <n v="1259"/>
    <n v="49"/>
    <n v="1259"/>
  </r>
  <r>
    <n v="2007"/>
    <x v="4"/>
    <s v="Anoka-Hennepin Public School District"/>
    <s v="SUBURBS"/>
    <x v="7"/>
    <x v="4"/>
    <n v="33775"/>
    <n v="644"/>
    <n v="735"/>
    <n v="25"/>
    <n v="35129"/>
    <n v="3.9255316120584131E-2"/>
    <n v="1.8332431893876854E-2"/>
    <n v="2.0922884226707277E-2"/>
    <n v="33750"/>
    <n v="1379"/>
    <n v="33750"/>
  </r>
  <r>
    <n v="2008"/>
    <x v="4"/>
    <s v="Anoka-Hennepin Public School District"/>
    <s v="SUBURBS"/>
    <x v="8"/>
    <x v="0"/>
    <n v="528"/>
    <n v="4"/>
    <n v="10"/>
    <m/>
    <n v="542"/>
    <n v="2.5830258302583026E-2"/>
    <n v="7.3800738007380072E-3"/>
    <n v="1.8450184501845018E-2"/>
    <n v="528"/>
    <n v="14"/>
    <n v="528"/>
  </r>
  <r>
    <n v="2008"/>
    <x v="4"/>
    <s v="Anoka-Hennepin Public School District"/>
    <s v="SUBURBS"/>
    <x v="8"/>
    <x v="1"/>
    <n v="2502"/>
    <n v="70"/>
    <n v="72"/>
    <n v="7"/>
    <n v="2637"/>
    <n v="5.384907091391733E-2"/>
    <n v="2.6545316647705725E-2"/>
    <n v="2.7303754266211604E-2"/>
    <n v="2495"/>
    <n v="142"/>
    <n v="2495"/>
  </r>
  <r>
    <n v="2008"/>
    <x v="4"/>
    <s v="Anoka-Hennepin Public School District"/>
    <s v="SUBURBS"/>
    <x v="8"/>
    <x v="2"/>
    <n v="3443"/>
    <n v="226"/>
    <n v="92"/>
    <m/>
    <n v="3761"/>
    <n v="8.4551980856155284E-2"/>
    <n v="6.0090401488965703E-2"/>
    <n v="2.4461579367189578E-2"/>
    <n v="3443"/>
    <n v="318"/>
    <n v="3443"/>
  </r>
  <r>
    <n v="2008"/>
    <x v="4"/>
    <s v="Anoka-Hennepin Public School District"/>
    <s v="SUBURBS"/>
    <x v="8"/>
    <x v="3"/>
    <n v="1307"/>
    <n v="44"/>
    <n v="12"/>
    <m/>
    <n v="1363"/>
    <n v="4.1085840058694055E-2"/>
    <n v="3.2281731474688186E-2"/>
    <n v="8.8041085840058694E-3"/>
    <n v="1307"/>
    <n v="56"/>
    <n v="1307"/>
  </r>
  <r>
    <n v="2008"/>
    <x v="4"/>
    <s v="Anoka-Hennepin Public School District"/>
    <s v="SUBURBS"/>
    <x v="8"/>
    <x v="4"/>
    <n v="32876"/>
    <n v="600"/>
    <n v="943"/>
    <n v="83"/>
    <n v="34336"/>
    <n v="4.4938257222739982E-2"/>
    <n v="1.7474370922646785E-2"/>
    <n v="2.7463886300093197E-2"/>
    <n v="32793"/>
    <n v="1543"/>
    <n v="32793"/>
  </r>
  <r>
    <n v="2009"/>
    <x v="4"/>
    <s v="Anoka-Hennepin Public School District"/>
    <s v="SUBURBS"/>
    <x v="9"/>
    <x v="0"/>
    <n v="553"/>
    <n v="5"/>
    <n v="16"/>
    <m/>
    <n v="574"/>
    <n v="3.6585365853658534E-2"/>
    <n v="8.7108013937282226E-3"/>
    <n v="2.7874564459930314E-2"/>
    <n v="553"/>
    <n v="21"/>
    <n v="553"/>
  </r>
  <r>
    <n v="2009"/>
    <x v="4"/>
    <s v="Anoka-Hennepin Public School District"/>
    <s v="SUBURBS"/>
    <x v="9"/>
    <x v="1"/>
    <n v="2548"/>
    <n v="81"/>
    <n v="128"/>
    <n v="6"/>
    <n v="2751"/>
    <n v="7.5972373682297353E-2"/>
    <n v="2.9443838604143947E-2"/>
    <n v="4.6528535078153396E-2"/>
    <n v="2542"/>
    <n v="209"/>
    <n v="2542"/>
  </r>
  <r>
    <n v="2009"/>
    <x v="4"/>
    <s v="Anoka-Hennepin Public School District"/>
    <s v="SUBURBS"/>
    <x v="9"/>
    <x v="2"/>
    <n v="3706"/>
    <n v="235"/>
    <n v="118"/>
    <n v="35"/>
    <n v="4024"/>
    <n v="8.7723658051689857E-2"/>
    <n v="5.8399602385685888E-2"/>
    <n v="2.9324055666003976E-2"/>
    <n v="3671"/>
    <n v="353"/>
    <n v="3671"/>
  </r>
  <r>
    <n v="2009"/>
    <x v="4"/>
    <s v="Anoka-Hennepin Public School District"/>
    <s v="SUBURBS"/>
    <x v="9"/>
    <x v="3"/>
    <n v="1466"/>
    <n v="41"/>
    <n v="38"/>
    <m/>
    <n v="1545"/>
    <n v="5.1132686084142398E-2"/>
    <n v="2.6537216828478965E-2"/>
    <n v="2.459546925566343E-2"/>
    <n v="1466"/>
    <n v="79"/>
    <n v="1466"/>
  </r>
  <r>
    <n v="2009"/>
    <x v="4"/>
    <s v="Anoka-Hennepin Public School District"/>
    <s v="SUBURBS"/>
    <x v="9"/>
    <x v="4"/>
    <n v="31879"/>
    <n v="572"/>
    <n v="1088"/>
    <n v="204"/>
    <n v="33335"/>
    <n v="4.9797510124493773E-2"/>
    <n v="1.7159142042897854E-2"/>
    <n v="3.2638368081595918E-2"/>
    <n v="31675"/>
    <n v="1660"/>
    <n v="31675"/>
  </r>
  <r>
    <n v="2010"/>
    <x v="4"/>
    <s v="Anoka-Hennepin Public School District"/>
    <s v="SUBURBS"/>
    <x v="10"/>
    <x v="0"/>
    <n v="531"/>
    <n v="8"/>
    <n v="19"/>
    <n v="6"/>
    <n v="552"/>
    <n v="4.8913043478260872E-2"/>
    <n v="1.4492753623188406E-2"/>
    <n v="3.4420289855072464E-2"/>
    <n v="525"/>
    <n v="27"/>
    <n v="525"/>
  </r>
  <r>
    <n v="2010"/>
    <x v="4"/>
    <s v="Anoka-Hennepin Public School District"/>
    <s v="SUBURBS"/>
    <x v="10"/>
    <x v="1"/>
    <n v="2539"/>
    <n v="123"/>
    <n v="164"/>
    <n v="36"/>
    <n v="2790"/>
    <n v="0.1028673835125448"/>
    <n v="4.4086021505376341E-2"/>
    <n v="5.8781362007168457E-2"/>
    <n v="2503"/>
    <n v="287"/>
    <n v="2503"/>
  </r>
  <r>
    <n v="2010"/>
    <x v="4"/>
    <s v="Anoka-Hennepin Public School District"/>
    <s v="SUBURBS"/>
    <x v="10"/>
    <x v="2"/>
    <n v="3806"/>
    <n v="250"/>
    <n v="153"/>
    <n v="112"/>
    <n v="4097"/>
    <n v="9.8364657066145958E-2"/>
    <n v="6.1020258725896996E-2"/>
    <n v="3.7344398340248962E-2"/>
    <n v="3694"/>
    <n v="403"/>
    <n v="3694"/>
  </r>
  <r>
    <n v="2010"/>
    <x v="4"/>
    <s v="Anoka-Hennepin Public School District"/>
    <s v="SUBURBS"/>
    <x v="10"/>
    <x v="3"/>
    <n v="1551"/>
    <n v="61"/>
    <n v="39"/>
    <n v="26"/>
    <n v="1625"/>
    <n v="6.1538461538461542E-2"/>
    <n v="3.7538461538461541E-2"/>
    <n v="2.4E-2"/>
    <n v="1525"/>
    <n v="100"/>
    <n v="1525"/>
  </r>
  <r>
    <n v="2010"/>
    <x v="4"/>
    <s v="Anoka-Hennepin Public School District"/>
    <s v="SUBURBS"/>
    <x v="10"/>
    <x v="4"/>
    <n v="31395"/>
    <n v="746"/>
    <n v="1097"/>
    <n v="442"/>
    <n v="32796"/>
    <n v="5.6195877546042203E-2"/>
    <n v="2.274667642395414E-2"/>
    <n v="3.344920112208806E-2"/>
    <n v="30953"/>
    <n v="1843"/>
    <n v="30953"/>
  </r>
  <r>
    <n v="2011"/>
    <x v="4"/>
    <s v="Anoka-Hennepin Public School District"/>
    <s v="SUBURBS"/>
    <x v="11"/>
    <x v="0"/>
    <n v="539"/>
    <n v="10"/>
    <n v="21"/>
    <n v="9"/>
    <n v="561"/>
    <n v="5.5258467023172907E-2"/>
    <n v="1.7825311942959002E-2"/>
    <n v="3.7433155080213901E-2"/>
    <n v="530"/>
    <n v="31"/>
    <n v="530"/>
  </r>
  <r>
    <n v="2011"/>
    <x v="4"/>
    <s v="Anoka-Hennepin Public School District"/>
    <s v="SUBURBS"/>
    <x v="11"/>
    <x v="1"/>
    <n v="2514"/>
    <n v="159"/>
    <n v="182"/>
    <n v="65"/>
    <n v="2790"/>
    <n v="0.12222222222222222"/>
    <n v="5.6989247311827959E-2"/>
    <n v="6.5232974910394259E-2"/>
    <n v="2449"/>
    <n v="341"/>
    <n v="2449"/>
  </r>
  <r>
    <n v="2011"/>
    <x v="4"/>
    <s v="Anoka-Hennepin Public School District"/>
    <s v="SUBURBS"/>
    <x v="11"/>
    <x v="2"/>
    <n v="3860"/>
    <n v="312"/>
    <n v="193"/>
    <n v="165"/>
    <n v="4200"/>
    <n v="0.12023809523809524"/>
    <n v="7.4285714285714288E-2"/>
    <n v="4.5952380952380953E-2"/>
    <n v="3695"/>
    <n v="505"/>
    <n v="3695"/>
  </r>
  <r>
    <n v="2011"/>
    <x v="4"/>
    <s v="Anoka-Hennepin Public School District"/>
    <s v="SUBURBS"/>
    <x v="11"/>
    <x v="3"/>
    <n v="1548"/>
    <n v="81"/>
    <n v="34"/>
    <n v="26"/>
    <n v="1637"/>
    <n v="7.0250458155161885E-2"/>
    <n v="4.9480757483200979E-2"/>
    <n v="2.0769700671960906E-2"/>
    <n v="1522"/>
    <n v="115"/>
    <n v="1522"/>
  </r>
  <r>
    <n v="2011"/>
    <x v="4"/>
    <s v="Anoka-Hennepin Public School District"/>
    <s v="SUBURBS"/>
    <x v="11"/>
    <x v="4"/>
    <n v="30645"/>
    <n v="962"/>
    <n v="1126"/>
    <n v="592"/>
    <n v="32141"/>
    <n v="6.49637534613111E-2"/>
    <n v="2.9930618213496778E-2"/>
    <n v="3.5033135247814318E-2"/>
    <n v="30053"/>
    <n v="2088"/>
    <n v="30053"/>
  </r>
  <r>
    <n v="2012"/>
    <x v="4"/>
    <s v="Anoka-Hennepin Public School District"/>
    <s v="SUBURBS"/>
    <x v="12"/>
    <x v="0"/>
    <n v="539"/>
    <n v="26"/>
    <n v="19"/>
    <n v="27"/>
    <n v="557"/>
    <n v="8.0789946140035901E-2"/>
    <n v="4.66786355475763E-2"/>
    <n v="3.4111310592459608E-2"/>
    <n v="512"/>
    <n v="45"/>
    <n v="512"/>
  </r>
  <r>
    <n v="2012"/>
    <x v="4"/>
    <s v="Anoka-Hennepin Public School District"/>
    <s v="SUBURBS"/>
    <x v="12"/>
    <x v="1"/>
    <n v="2477"/>
    <n v="205"/>
    <n v="133"/>
    <n v="93"/>
    <n v="2722"/>
    <n v="0.12417340191036003"/>
    <n v="7.5312270389419539E-2"/>
    <n v="4.8861131520940487E-2"/>
    <n v="2384"/>
    <n v="338"/>
    <n v="2384"/>
  </r>
  <r>
    <n v="2012"/>
    <x v="4"/>
    <s v="Anoka-Hennepin Public School District"/>
    <s v="SUBURBS"/>
    <x v="12"/>
    <x v="2"/>
    <n v="3954"/>
    <n v="314"/>
    <n v="153"/>
    <n v="202"/>
    <n v="4219"/>
    <n v="0.11068973690447974"/>
    <n v="7.4425219246266883E-2"/>
    <n v="3.6264517658212848E-2"/>
    <n v="3752"/>
    <n v="467"/>
    <n v="3752"/>
  </r>
  <r>
    <n v="2012"/>
    <x v="4"/>
    <s v="Anoka-Hennepin Public School District"/>
    <s v="SUBURBS"/>
    <x v="12"/>
    <x v="3"/>
    <n v="1548"/>
    <n v="106"/>
    <n v="40"/>
    <n v="28"/>
    <n v="1666"/>
    <n v="8.7635054021608649E-2"/>
    <n v="6.3625450180072027E-2"/>
    <n v="2.4009603841536616E-2"/>
    <n v="1520"/>
    <n v="146"/>
    <n v="1520"/>
  </r>
  <r>
    <n v="2012"/>
    <x v="4"/>
    <s v="Anoka-Hennepin Public School District"/>
    <s v="SUBURBS"/>
    <x v="12"/>
    <x v="4"/>
    <n v="30168"/>
    <n v="1118"/>
    <n v="1151"/>
    <n v="666"/>
    <n v="31771"/>
    <n v="7.1417330269742854E-2"/>
    <n v="3.5189323596990965E-2"/>
    <n v="3.6228006672751882E-2"/>
    <n v="29502"/>
    <n v="2269"/>
    <n v="29502"/>
  </r>
  <r>
    <n v="2013"/>
    <x v="4"/>
    <s v="Anoka-Hennepin Public School District"/>
    <s v="SUBURBS"/>
    <x v="13"/>
    <x v="0"/>
    <n v="560"/>
    <n v="25"/>
    <n v="19"/>
    <n v="18"/>
    <n v="586"/>
    <n v="7.5085324232081918E-2"/>
    <n v="4.2662116040955635E-2"/>
    <n v="3.2423208191126277E-2"/>
    <n v="542"/>
    <n v="44"/>
    <n v="542"/>
  </r>
  <r>
    <n v="2013"/>
    <x v="4"/>
    <s v="Anoka-Hennepin Public School District"/>
    <s v="SUBURBS"/>
    <x v="13"/>
    <x v="1"/>
    <n v="2495"/>
    <n v="223"/>
    <n v="133"/>
    <n v="127"/>
    <n v="2724"/>
    <n v="0.13069016152716592"/>
    <n v="8.186490455212922E-2"/>
    <n v="4.8825256975036709E-2"/>
    <n v="2368"/>
    <n v="356"/>
    <n v="2368"/>
  </r>
  <r>
    <n v="2013"/>
    <x v="4"/>
    <s v="Anoka-Hennepin Public School District"/>
    <s v="SUBURBS"/>
    <x v="13"/>
    <x v="2"/>
    <n v="3984"/>
    <n v="329"/>
    <n v="187"/>
    <n v="219"/>
    <n v="4281"/>
    <n v="0.12053258584442887"/>
    <n v="7.6851202989955611E-2"/>
    <n v="4.3681382854473254E-2"/>
    <n v="3765"/>
    <n v="516"/>
    <n v="3765"/>
  </r>
  <r>
    <n v="2013"/>
    <x v="4"/>
    <s v="Anoka-Hennepin Public School District"/>
    <s v="SUBURBS"/>
    <x v="13"/>
    <x v="3"/>
    <n v="1579"/>
    <n v="143"/>
    <n v="36"/>
    <n v="37"/>
    <n v="1721"/>
    <n v="0.10400929692039512"/>
    <n v="8.30912260313771E-2"/>
    <n v="2.0918070889018012E-2"/>
    <n v="1542"/>
    <n v="179"/>
    <n v="1542"/>
  </r>
  <r>
    <n v="2013"/>
    <x v="4"/>
    <s v="Anoka-Hennepin Public School District"/>
    <s v="SUBURBS"/>
    <x v="13"/>
    <x v="4"/>
    <n v="29785"/>
    <n v="1290"/>
    <n v="1226"/>
    <n v="869"/>
    <n v="31432"/>
    <n v="8.0045813184016296E-2"/>
    <n v="4.1040977347925681E-2"/>
    <n v="3.9004835836090608E-2"/>
    <n v="28916"/>
    <n v="2516"/>
    <n v="28916"/>
  </r>
  <r>
    <n v="2014"/>
    <x v="4"/>
    <s v="Anoka-Hennepin Public School District"/>
    <s v="SUBURBS"/>
    <x v="14"/>
    <x v="0"/>
    <n v="558"/>
    <n v="23"/>
    <n v="29"/>
    <n v="16"/>
    <n v="594"/>
    <n v="8.7542087542087546E-2"/>
    <n v="3.8720538720538718E-2"/>
    <n v="4.8821548821548821E-2"/>
    <n v="542"/>
    <n v="52"/>
    <n v="542"/>
  </r>
  <r>
    <n v="2014"/>
    <x v="4"/>
    <s v="Anoka-Hennepin Public School District"/>
    <s v="SUBURBS"/>
    <x v="14"/>
    <x v="1"/>
    <n v="2616"/>
    <n v="236"/>
    <n v="136"/>
    <n v="168"/>
    <n v="2820"/>
    <n v="0.13191489361702127"/>
    <n v="8.3687943262411343E-2"/>
    <n v="4.8226950354609929E-2"/>
    <n v="2448"/>
    <n v="372"/>
    <n v="2448"/>
  </r>
  <r>
    <n v="2014"/>
    <x v="4"/>
    <s v="Anoka-Hennepin Public School District"/>
    <s v="SUBURBS"/>
    <x v="14"/>
    <x v="2"/>
    <n v="4128"/>
    <n v="330"/>
    <n v="207"/>
    <n v="247"/>
    <n v="4418"/>
    <n v="0.1215482118605704"/>
    <n v="7.4694431869624267E-2"/>
    <n v="4.6853779990946129E-2"/>
    <n v="3881"/>
    <n v="537"/>
    <n v="3881"/>
  </r>
  <r>
    <n v="2014"/>
    <x v="4"/>
    <s v="Anoka-Hennepin Public School District"/>
    <s v="SUBURBS"/>
    <x v="14"/>
    <x v="3"/>
    <n v="1641"/>
    <n v="181"/>
    <n v="46"/>
    <n v="45"/>
    <n v="1823"/>
    <n v="0.12452002194185409"/>
    <n v="9.9286889742183221E-2"/>
    <n v="2.5233132199670872E-2"/>
    <n v="1596"/>
    <n v="227"/>
    <n v="1596"/>
  </r>
  <r>
    <n v="2014"/>
    <x v="4"/>
    <s v="Anoka-Hennepin Public School District"/>
    <s v="SUBURBS"/>
    <x v="14"/>
    <x v="4"/>
    <n v="29240"/>
    <n v="1365"/>
    <n v="1291"/>
    <n v="922"/>
    <n v="30974"/>
    <n v="8.5749338154581259E-2"/>
    <n v="4.4069219345257316E-2"/>
    <n v="4.168011880932395E-2"/>
    <n v="28318"/>
    <n v="2656"/>
    <n v="28318"/>
  </r>
  <r>
    <n v="2015"/>
    <x v="4"/>
    <s v="Anoka-Hennepin Public School District"/>
    <s v="SUBURBS"/>
    <x v="15"/>
    <x v="0"/>
    <n v="576"/>
    <n v="27"/>
    <n v="39"/>
    <n v="19"/>
    <n v="623"/>
    <n v="0.10593900481540931"/>
    <n v="4.3338683788121987E-2"/>
    <n v="6.2600321027287326E-2"/>
    <n v="557"/>
    <n v="66"/>
    <n v="557"/>
  </r>
  <r>
    <n v="2015"/>
    <x v="4"/>
    <s v="Anoka-Hennepin Public School District"/>
    <s v="SUBURBS"/>
    <x v="15"/>
    <x v="1"/>
    <n v="2737"/>
    <n v="251"/>
    <n v="150"/>
    <n v="187"/>
    <n v="2951"/>
    <n v="0.13588614029142662"/>
    <n v="8.5055913249745846E-2"/>
    <n v="5.0830227041680789E-2"/>
    <n v="2550"/>
    <n v="401"/>
    <n v="2550"/>
  </r>
  <r>
    <n v="2015"/>
    <x v="4"/>
    <s v="Anoka-Hennepin Public School District"/>
    <s v="SUBURBS"/>
    <x v="15"/>
    <x v="2"/>
    <n v="4278"/>
    <n v="392"/>
    <n v="330"/>
    <n v="283"/>
    <n v="4717"/>
    <n v="0.15306338774644901"/>
    <n v="8.3103667585329652E-2"/>
    <n v="6.9959720161119357E-2"/>
    <n v="3995"/>
    <n v="722"/>
    <n v="3995"/>
  </r>
  <r>
    <n v="2015"/>
    <x v="4"/>
    <s v="Anoka-Hennepin Public School District"/>
    <s v="SUBURBS"/>
    <x v="15"/>
    <x v="3"/>
    <n v="1732"/>
    <n v="190"/>
    <n v="52"/>
    <n v="56"/>
    <n v="1918"/>
    <n v="0.1261730969760167"/>
    <n v="9.9061522419186657E-2"/>
    <n v="2.7111574556830033E-2"/>
    <n v="1676"/>
    <n v="242"/>
    <n v="1676"/>
  </r>
  <r>
    <n v="2015"/>
    <x v="4"/>
    <s v="Anoka-Hennepin Public School District"/>
    <s v="SUBURBS"/>
    <x v="15"/>
    <x v="4"/>
    <n v="28530"/>
    <n v="1379"/>
    <n v="1430"/>
    <n v="967"/>
    <n v="30372"/>
    <n v="9.248650072435137E-2"/>
    <n v="4.5403661266956406E-2"/>
    <n v="4.708283945739497E-2"/>
    <n v="27563"/>
    <n v="2809"/>
    <n v="27563"/>
  </r>
  <r>
    <n v="2016"/>
    <x v="4"/>
    <s v="Anoka-Hennepin Public School District"/>
    <s v="SUBURBS"/>
    <x v="16"/>
    <x v="0"/>
    <n v="588"/>
    <n v="38"/>
    <n v="32"/>
    <n v="21"/>
    <n v="637"/>
    <n v="0.10989010989010989"/>
    <n v="5.9654631083202514E-2"/>
    <n v="5.0235478806907381E-2"/>
    <n v="567"/>
    <n v="70"/>
    <n v="567"/>
  </r>
  <r>
    <n v="2016"/>
    <x v="4"/>
    <s v="Anoka-Hennepin Public School District"/>
    <s v="SUBURBS"/>
    <x v="16"/>
    <x v="1"/>
    <n v="2899"/>
    <n v="246"/>
    <n v="201"/>
    <n v="200"/>
    <n v="3146"/>
    <n v="0.14208518753973298"/>
    <n v="7.8194532739987291E-2"/>
    <n v="6.3890654799745705E-2"/>
    <n v="2699"/>
    <n v="447"/>
    <n v="2699"/>
  </r>
  <r>
    <n v="2016"/>
    <x v="4"/>
    <s v="Anoka-Hennepin Public School District"/>
    <s v="SUBURBS"/>
    <x v="16"/>
    <x v="2"/>
    <n v="4625"/>
    <n v="444"/>
    <n v="375"/>
    <n v="335"/>
    <n v="5109"/>
    <n v="0.16030534351145037"/>
    <n v="8.6905460951262475E-2"/>
    <n v="7.339988256018791E-2"/>
    <n v="4290"/>
    <n v="819"/>
    <n v="4290"/>
  </r>
  <r>
    <n v="2016"/>
    <x v="4"/>
    <s v="Anoka-Hennepin Public School District"/>
    <s v="SUBURBS"/>
    <x v="16"/>
    <x v="3"/>
    <n v="1845"/>
    <n v="235"/>
    <n v="60"/>
    <n v="57"/>
    <n v="2083"/>
    <n v="0.14162265962554008"/>
    <n v="0.1128180508881421"/>
    <n v="2.8804608737397985E-2"/>
    <n v="1788"/>
    <n v="295"/>
    <n v="1788"/>
  </r>
  <r>
    <n v="2016"/>
    <x v="4"/>
    <s v="Anoka-Hennepin Public School District"/>
    <s v="SUBURBS"/>
    <x v="16"/>
    <x v="4"/>
    <n v="28059"/>
    <n v="1392"/>
    <n v="1420"/>
    <n v="1077"/>
    <n v="29794"/>
    <n v="9.4381419077666645E-2"/>
    <n v="4.6720816271732565E-2"/>
    <n v="4.766060280593408E-2"/>
    <n v="26982"/>
    <n v="2812"/>
    <n v="26982"/>
  </r>
  <r>
    <n v="2017"/>
    <x v="4"/>
    <s v="Anoka-Hennepin Public School District"/>
    <s v="SUBURBS"/>
    <x v="17"/>
    <x v="0"/>
    <n v="621"/>
    <n v="37"/>
    <n v="28"/>
    <n v="20"/>
    <n v="666"/>
    <n v="9.7597597597597591E-2"/>
    <n v="5.5555555555555552E-2"/>
    <n v="4.2042042042042045E-2"/>
    <n v="601"/>
    <n v="65"/>
    <n v="601"/>
  </r>
  <r>
    <n v="2017"/>
    <x v="4"/>
    <s v="Anoka-Hennepin Public School District"/>
    <s v="SUBURBS"/>
    <x v="17"/>
    <x v="1"/>
    <n v="3153"/>
    <n v="267"/>
    <n v="225"/>
    <n v="229"/>
    <n v="3416"/>
    <n v="0.14402810304449648"/>
    <n v="7.8161592505854804E-2"/>
    <n v="6.586651053864169E-2"/>
    <n v="2924"/>
    <n v="492"/>
    <n v="2924"/>
  </r>
  <r>
    <n v="2017"/>
    <x v="4"/>
    <s v="Anoka-Hennepin Public School District"/>
    <s v="SUBURBS"/>
    <x v="17"/>
    <x v="2"/>
    <n v="4977"/>
    <n v="510"/>
    <n v="373"/>
    <n v="362"/>
    <n v="5498"/>
    <n v="0.16060385594761731"/>
    <n v="9.276100400145508E-2"/>
    <n v="6.7842851946162241E-2"/>
    <n v="4615"/>
    <n v="883"/>
    <n v="4615"/>
  </r>
  <r>
    <n v="2017"/>
    <x v="4"/>
    <s v="Anoka-Hennepin Public School District"/>
    <s v="SUBURBS"/>
    <x v="17"/>
    <x v="3"/>
    <n v="2024"/>
    <n v="257"/>
    <n v="90"/>
    <n v="42"/>
    <n v="2329"/>
    <n v="0.14899098325461571"/>
    <n v="0.1103477887505367"/>
    <n v="3.8643194504079006E-2"/>
    <n v="1982"/>
    <n v="347"/>
    <n v="1982"/>
  </r>
  <r>
    <n v="2017"/>
    <x v="5"/>
    <s v="Forest Lake Public School District"/>
    <s v="SUBURBS"/>
    <x v="17"/>
    <x v="4"/>
    <n v="5766"/>
    <n v="777"/>
    <n v="941"/>
    <n v="566"/>
    <n v="6918"/>
    <n v="0.24833766984677652"/>
    <n v="0.11231569817866435"/>
    <n v="0.13602197166811217"/>
    <n v="5200"/>
    <n v="1718"/>
    <n v="5200"/>
  </r>
  <r>
    <n v="2000"/>
    <x v="4"/>
    <s v="Anoka-Hennepin Public School District"/>
    <s v="SUBURBS"/>
    <x v="0"/>
    <x v="0"/>
    <n v="469"/>
    <m/>
    <n v="3"/>
    <m/>
    <n v="472"/>
    <n v="6.3559322033898309E-3"/>
    <n v="0"/>
    <n v="6.3559322033898309E-3"/>
    <n v="469"/>
    <n v="3"/>
    <n v="469"/>
  </r>
  <r>
    <n v="2000"/>
    <x v="4"/>
    <s v="Anoka-Hennepin Public School District"/>
    <s v="SUBURBS"/>
    <x v="0"/>
    <x v="1"/>
    <n v="1196"/>
    <n v="3"/>
    <m/>
    <m/>
    <n v="1199"/>
    <n v="2.5020850708924102E-3"/>
    <n v="2.5020850708924102E-3"/>
    <n v="0"/>
    <n v="1196"/>
    <n v="3"/>
    <n v="1196"/>
  </r>
  <r>
    <n v="2000"/>
    <x v="4"/>
    <s v="Anoka-Hennepin Public School District"/>
    <s v="SUBURBS"/>
    <x v="0"/>
    <x v="2"/>
    <n v="1199"/>
    <n v="31"/>
    <n v="14"/>
    <m/>
    <n v="1244"/>
    <n v="3.6173633440514469E-2"/>
    <n v="2.4919614147909969E-2"/>
    <n v="1.1254019292604502E-2"/>
    <n v="1199"/>
    <n v="45"/>
    <n v="1199"/>
  </r>
  <r>
    <n v="2000"/>
    <x v="4"/>
    <s v="Anoka-Hennepin Public School District"/>
    <s v="SUBURBS"/>
    <x v="0"/>
    <x v="3"/>
    <n v="488"/>
    <m/>
    <n v="3"/>
    <m/>
    <n v="491"/>
    <n v="6.1099796334012219E-3"/>
    <n v="0"/>
    <n v="6.1099796334012219E-3"/>
    <n v="488"/>
    <n v="3"/>
    <n v="488"/>
  </r>
  <r>
    <n v="2000"/>
    <x v="4"/>
    <s v="Anoka-Hennepin Public School District"/>
    <s v="SUBURBS"/>
    <x v="0"/>
    <x v="4"/>
    <n v="37575"/>
    <n v="357"/>
    <n v="341"/>
    <n v="20"/>
    <n v="38253"/>
    <n v="1.8246934880924371E-2"/>
    <n v="9.3326013645988557E-3"/>
    <n v="8.914333516325517E-3"/>
    <n v="37555"/>
    <n v="698"/>
    <n v="37555"/>
  </r>
  <r>
    <n v="2001"/>
    <x v="6"/>
    <s v="Centennial Public School District"/>
    <s v="SUBURBS"/>
    <x v="1"/>
    <x v="0"/>
    <n v="79"/>
    <m/>
    <m/>
    <n v="3"/>
    <n v="76"/>
    <n v="0"/>
    <n v="0"/>
    <n v="0"/>
    <n v="76"/>
    <n v="0"/>
    <n v="76"/>
  </r>
  <r>
    <n v="2001"/>
    <x v="6"/>
    <s v="Centennial Public School District"/>
    <s v="SUBURBS"/>
    <x v="1"/>
    <x v="1"/>
    <n v="100"/>
    <m/>
    <m/>
    <m/>
    <n v="100"/>
    <n v="0"/>
    <n v="0"/>
    <n v="0"/>
    <n v="100"/>
    <n v="0"/>
    <n v="100"/>
  </r>
  <r>
    <n v="2001"/>
    <x v="6"/>
    <s v="Centennial Public School District"/>
    <s v="SUBURBS"/>
    <x v="1"/>
    <x v="2"/>
    <n v="62"/>
    <m/>
    <m/>
    <m/>
    <n v="62"/>
    <n v="0"/>
    <n v="0"/>
    <n v="0"/>
    <n v="62"/>
    <n v="0"/>
    <n v="62"/>
  </r>
  <r>
    <n v="2001"/>
    <x v="6"/>
    <s v="Centennial Public School District"/>
    <s v="SUBURBS"/>
    <x v="1"/>
    <x v="3"/>
    <n v="71"/>
    <m/>
    <m/>
    <m/>
    <n v="71"/>
    <n v="0"/>
    <n v="0"/>
    <n v="0"/>
    <n v="71"/>
    <n v="0"/>
    <n v="71"/>
  </r>
  <r>
    <n v="2001"/>
    <x v="6"/>
    <s v="Centennial Public School District"/>
    <s v="SUBURBS"/>
    <x v="1"/>
    <x v="4"/>
    <n v="6634"/>
    <n v="49"/>
    <m/>
    <n v="164"/>
    <n v="6519"/>
    <n v="7.5164902592422152E-3"/>
    <n v="7.5164902592422152E-3"/>
    <n v="0"/>
    <n v="6470"/>
    <n v="49"/>
    <n v="6470"/>
  </r>
  <r>
    <n v="2002"/>
    <x v="6"/>
    <s v="Centennial Public School District"/>
    <s v="SUBURBS"/>
    <x v="2"/>
    <x v="0"/>
    <n v="88"/>
    <m/>
    <m/>
    <n v="3"/>
    <n v="85"/>
    <n v="0"/>
    <n v="0"/>
    <n v="0"/>
    <n v="85"/>
    <n v="0"/>
    <n v="85"/>
  </r>
  <r>
    <n v="2002"/>
    <x v="6"/>
    <s v="Centennial Public School District"/>
    <s v="SUBURBS"/>
    <x v="2"/>
    <x v="1"/>
    <n v="121"/>
    <m/>
    <m/>
    <m/>
    <n v="121"/>
    <n v="0"/>
    <n v="0"/>
    <n v="0"/>
    <n v="121"/>
    <n v="0"/>
    <n v="121"/>
  </r>
  <r>
    <n v="2002"/>
    <x v="6"/>
    <s v="Centennial Public School District"/>
    <s v="SUBURBS"/>
    <x v="2"/>
    <x v="2"/>
    <n v="62"/>
    <m/>
    <m/>
    <m/>
    <n v="62"/>
    <n v="0"/>
    <n v="0"/>
    <n v="0"/>
    <n v="62"/>
    <n v="0"/>
    <n v="62"/>
  </r>
  <r>
    <n v="2002"/>
    <x v="6"/>
    <s v="Centennial Public School District"/>
    <s v="SUBURBS"/>
    <x v="2"/>
    <x v="3"/>
    <n v="88"/>
    <m/>
    <m/>
    <m/>
    <n v="88"/>
    <n v="0"/>
    <n v="0"/>
    <n v="0"/>
    <n v="88"/>
    <n v="0"/>
    <n v="88"/>
  </r>
  <r>
    <n v="2002"/>
    <x v="6"/>
    <s v="Centennial Public School District"/>
    <s v="SUBURBS"/>
    <x v="2"/>
    <x v="4"/>
    <n v="6715"/>
    <n v="46"/>
    <n v="3"/>
    <n v="174"/>
    <n v="6590"/>
    <n v="7.4355083459787556E-3"/>
    <n v="6.9802731411229132E-3"/>
    <n v="4.5523520485584221E-4"/>
    <n v="6541"/>
    <n v="49"/>
    <n v="6541"/>
  </r>
  <r>
    <n v="2003"/>
    <x v="6"/>
    <s v="Centennial Public School District"/>
    <s v="SUBURBS"/>
    <x v="3"/>
    <x v="0"/>
    <n v="96"/>
    <m/>
    <m/>
    <m/>
    <n v="96"/>
    <n v="0"/>
    <n v="0"/>
    <n v="0"/>
    <n v="96"/>
    <n v="0"/>
    <n v="96"/>
  </r>
  <r>
    <n v="2003"/>
    <x v="6"/>
    <s v="Centennial Public School District"/>
    <s v="SUBURBS"/>
    <x v="3"/>
    <x v="1"/>
    <n v="147"/>
    <m/>
    <n v="3"/>
    <m/>
    <n v="150"/>
    <n v="0.02"/>
    <n v="0"/>
    <n v="0.02"/>
    <n v="147"/>
    <n v="3"/>
    <n v="147"/>
  </r>
  <r>
    <n v="2003"/>
    <x v="6"/>
    <s v="Centennial Public School District"/>
    <s v="SUBURBS"/>
    <x v="3"/>
    <x v="2"/>
    <n v="78"/>
    <m/>
    <m/>
    <m/>
    <n v="78"/>
    <n v="0"/>
    <n v="0"/>
    <n v="0"/>
    <n v="78"/>
    <n v="0"/>
    <n v="78"/>
  </r>
  <r>
    <n v="2003"/>
    <x v="6"/>
    <s v="Centennial Public School District"/>
    <s v="SUBURBS"/>
    <x v="3"/>
    <x v="3"/>
    <n v="101"/>
    <m/>
    <m/>
    <m/>
    <n v="101"/>
    <n v="0"/>
    <n v="0"/>
    <n v="0"/>
    <n v="101"/>
    <n v="0"/>
    <n v="101"/>
  </r>
  <r>
    <n v="2003"/>
    <x v="6"/>
    <s v="Centennial Public School District"/>
    <s v="SUBURBS"/>
    <x v="3"/>
    <x v="4"/>
    <n v="6605"/>
    <n v="62"/>
    <n v="8"/>
    <n v="226"/>
    <n v="6449"/>
    <n v="1.0854396030392309E-2"/>
    <n v="9.6138936269189023E-3"/>
    <n v="1.2405024034734067E-3"/>
    <n v="6379"/>
    <n v="70"/>
    <n v="6379"/>
  </r>
  <r>
    <n v="2004"/>
    <x v="6"/>
    <s v="Centennial Public School District"/>
    <s v="SUBURBS"/>
    <x v="4"/>
    <x v="0"/>
    <n v="114"/>
    <m/>
    <m/>
    <n v="4"/>
    <n v="110"/>
    <n v="0"/>
    <n v="0"/>
    <n v="0"/>
    <n v="110"/>
    <n v="0"/>
    <n v="110"/>
  </r>
  <r>
    <n v="2004"/>
    <x v="6"/>
    <s v="Centennial Public School District"/>
    <s v="SUBURBS"/>
    <x v="4"/>
    <x v="1"/>
    <n v="181"/>
    <m/>
    <n v="3"/>
    <n v="10"/>
    <n v="174"/>
    <n v="1.7241379310344827E-2"/>
    <n v="0"/>
    <n v="1.7241379310344827E-2"/>
    <n v="171"/>
    <n v="3"/>
    <n v="171"/>
  </r>
  <r>
    <n v="2004"/>
    <x v="6"/>
    <s v="Centennial Public School District"/>
    <s v="SUBURBS"/>
    <x v="4"/>
    <x v="2"/>
    <n v="88"/>
    <m/>
    <m/>
    <m/>
    <n v="88"/>
    <n v="0"/>
    <n v="0"/>
    <n v="0"/>
    <n v="88"/>
    <n v="0"/>
    <n v="88"/>
  </r>
  <r>
    <n v="2004"/>
    <x v="6"/>
    <s v="Centennial Public School District"/>
    <s v="SUBURBS"/>
    <x v="4"/>
    <x v="3"/>
    <n v="98"/>
    <m/>
    <m/>
    <m/>
    <n v="98"/>
    <n v="0"/>
    <n v="0"/>
    <n v="0"/>
    <n v="98"/>
    <n v="0"/>
    <n v="98"/>
  </r>
  <r>
    <n v="2004"/>
    <x v="6"/>
    <s v="Centennial Public School District"/>
    <s v="SUBURBS"/>
    <x v="4"/>
    <x v="4"/>
    <n v="6570"/>
    <n v="62"/>
    <n v="8"/>
    <n v="263"/>
    <n v="6377"/>
    <n v="1.0976948408342482E-2"/>
    <n v="9.7224400188176251E-3"/>
    <n v="1.254508389524855E-3"/>
    <n v="6307"/>
    <n v="70"/>
    <n v="6307"/>
  </r>
  <r>
    <n v="2005"/>
    <x v="6"/>
    <s v="Centennial Public School District"/>
    <s v="SUBURBS"/>
    <x v="5"/>
    <x v="0"/>
    <n v="104"/>
    <m/>
    <m/>
    <n v="3"/>
    <n v="101"/>
    <n v="0"/>
    <n v="0"/>
    <n v="0"/>
    <n v="101"/>
    <n v="0"/>
    <n v="101"/>
  </r>
  <r>
    <n v="2005"/>
    <x v="6"/>
    <s v="Centennial Public School District"/>
    <s v="SUBURBS"/>
    <x v="5"/>
    <x v="1"/>
    <n v="197"/>
    <n v="3"/>
    <m/>
    <n v="12"/>
    <n v="188"/>
    <n v="1.5957446808510637E-2"/>
    <n v="1.5957446808510637E-2"/>
    <n v="0"/>
    <n v="185"/>
    <n v="3"/>
    <n v="185"/>
  </r>
  <r>
    <n v="2005"/>
    <x v="6"/>
    <s v="Centennial Public School District"/>
    <s v="SUBURBS"/>
    <x v="5"/>
    <x v="2"/>
    <n v="93"/>
    <m/>
    <n v="3"/>
    <m/>
    <n v="96"/>
    <n v="3.125E-2"/>
    <n v="0"/>
    <n v="3.125E-2"/>
    <n v="93"/>
    <n v="3"/>
    <n v="93"/>
  </r>
  <r>
    <n v="2005"/>
    <x v="6"/>
    <s v="Centennial Public School District"/>
    <s v="SUBURBS"/>
    <x v="5"/>
    <x v="3"/>
    <n v="95"/>
    <m/>
    <m/>
    <m/>
    <n v="95"/>
    <n v="0"/>
    <n v="0"/>
    <n v="0"/>
    <n v="95"/>
    <n v="0"/>
    <n v="95"/>
  </r>
  <r>
    <n v="2005"/>
    <x v="6"/>
    <s v="Centennial Public School District"/>
    <s v="SUBURBS"/>
    <x v="5"/>
    <x v="4"/>
    <n v="6544"/>
    <n v="59"/>
    <n v="15"/>
    <n v="291"/>
    <n v="6327"/>
    <n v="1.1695906432748537E-2"/>
    <n v="9.3251145882724835E-3"/>
    <n v="2.3707918444760552E-3"/>
    <n v="6253"/>
    <n v="74"/>
    <n v="6253"/>
  </r>
  <r>
    <n v="2006"/>
    <x v="6"/>
    <s v="Centennial Public School District"/>
    <s v="SUBURBS"/>
    <x v="6"/>
    <x v="0"/>
    <n v="97"/>
    <m/>
    <m/>
    <m/>
    <n v="97"/>
    <n v="0"/>
    <n v="0"/>
    <n v="0"/>
    <n v="97"/>
    <n v="0"/>
    <n v="97"/>
  </r>
  <r>
    <n v="2006"/>
    <x v="6"/>
    <s v="Centennial Public School District"/>
    <s v="SUBURBS"/>
    <x v="6"/>
    <x v="1"/>
    <n v="302"/>
    <n v="8"/>
    <m/>
    <n v="12"/>
    <n v="298"/>
    <n v="2.6845637583892617E-2"/>
    <n v="2.6845637583892617E-2"/>
    <n v="0"/>
    <n v="290"/>
    <n v="8"/>
    <n v="290"/>
  </r>
  <r>
    <n v="2006"/>
    <x v="6"/>
    <s v="Centennial Public School District"/>
    <s v="SUBURBS"/>
    <x v="6"/>
    <x v="2"/>
    <n v="114"/>
    <m/>
    <m/>
    <m/>
    <n v="114"/>
    <n v="0"/>
    <n v="0"/>
    <n v="0"/>
    <n v="114"/>
    <n v="0"/>
    <n v="114"/>
  </r>
  <r>
    <n v="2006"/>
    <x v="6"/>
    <s v="Centennial Public School District"/>
    <s v="SUBURBS"/>
    <x v="6"/>
    <x v="3"/>
    <n v="133"/>
    <m/>
    <m/>
    <n v="5"/>
    <n v="128"/>
    <n v="0"/>
    <n v="0"/>
    <n v="0"/>
    <n v="128"/>
    <n v="0"/>
    <n v="128"/>
  </r>
  <r>
    <n v="2006"/>
    <x v="6"/>
    <s v="Centennial Public School District"/>
    <s v="SUBURBS"/>
    <x v="6"/>
    <x v="4"/>
    <n v="6354"/>
    <n v="76"/>
    <n v="20"/>
    <n v="334"/>
    <n v="6116"/>
    <n v="1.5696533682145193E-2"/>
    <n v="1.2426422498364944E-2"/>
    <n v="3.2701111837802484E-3"/>
    <n v="6020"/>
    <n v="96"/>
    <n v="6020"/>
  </r>
  <r>
    <n v="2007"/>
    <x v="6"/>
    <s v="Centennial Public School District"/>
    <s v="SUBURBS"/>
    <x v="7"/>
    <x v="0"/>
    <n v="89"/>
    <m/>
    <m/>
    <m/>
    <n v="89"/>
    <n v="0"/>
    <n v="0"/>
    <n v="0"/>
    <n v="89"/>
    <n v="0"/>
    <n v="89"/>
  </r>
  <r>
    <n v="2007"/>
    <x v="6"/>
    <s v="Centennial Public School District"/>
    <s v="SUBURBS"/>
    <x v="7"/>
    <x v="1"/>
    <n v="320"/>
    <n v="13"/>
    <m/>
    <n v="17"/>
    <n v="316"/>
    <n v="4.1139240506329111E-2"/>
    <n v="4.1139240506329111E-2"/>
    <n v="0"/>
    <n v="303"/>
    <n v="13"/>
    <n v="303"/>
  </r>
  <r>
    <n v="2007"/>
    <x v="6"/>
    <s v="Centennial Public School District"/>
    <s v="SUBURBS"/>
    <x v="7"/>
    <x v="2"/>
    <n v="146"/>
    <n v="3"/>
    <m/>
    <n v="4"/>
    <n v="145"/>
    <n v="2.0689655172413793E-2"/>
    <n v="2.0689655172413793E-2"/>
    <n v="0"/>
    <n v="142"/>
    <n v="3"/>
    <n v="142"/>
  </r>
  <r>
    <n v="2007"/>
    <x v="6"/>
    <s v="Centennial Public School District"/>
    <s v="SUBURBS"/>
    <x v="7"/>
    <x v="3"/>
    <n v="148"/>
    <m/>
    <m/>
    <n v="4"/>
    <n v="144"/>
    <n v="0"/>
    <n v="0"/>
    <n v="0"/>
    <n v="144"/>
    <n v="0"/>
    <n v="144"/>
  </r>
  <r>
    <n v="2007"/>
    <x v="6"/>
    <s v="Centennial Public School District"/>
    <s v="SUBURBS"/>
    <x v="7"/>
    <x v="4"/>
    <n v="6332"/>
    <n v="75"/>
    <n v="24"/>
    <n v="369"/>
    <n v="6062"/>
    <n v="1.6331243813922799E-2"/>
    <n v="1.2372154404486968E-2"/>
    <n v="3.9590894094358297E-3"/>
    <n v="5963"/>
    <n v="99"/>
    <n v="5963"/>
  </r>
  <r>
    <n v="2008"/>
    <x v="6"/>
    <s v="Centennial Public School District"/>
    <s v="SUBURBS"/>
    <x v="8"/>
    <x v="0"/>
    <n v="94"/>
    <m/>
    <m/>
    <n v="6"/>
    <n v="88"/>
    <n v="0"/>
    <n v="0"/>
    <n v="0"/>
    <n v="88"/>
    <n v="0"/>
    <n v="88"/>
  </r>
  <r>
    <n v="2008"/>
    <x v="6"/>
    <s v="Centennial Public School District"/>
    <s v="SUBURBS"/>
    <x v="8"/>
    <x v="1"/>
    <n v="323"/>
    <n v="8"/>
    <m/>
    <n v="20"/>
    <n v="311"/>
    <n v="2.5723472668810289E-2"/>
    <n v="2.5723472668810289E-2"/>
    <n v="0"/>
    <n v="303"/>
    <n v="8"/>
    <n v="303"/>
  </r>
  <r>
    <n v="2008"/>
    <x v="6"/>
    <s v="Centennial Public School District"/>
    <s v="SUBURBS"/>
    <x v="8"/>
    <x v="2"/>
    <n v="163"/>
    <m/>
    <m/>
    <m/>
    <n v="163"/>
    <n v="0"/>
    <n v="0"/>
    <n v="0"/>
    <n v="163"/>
    <n v="0"/>
    <n v="163"/>
  </r>
  <r>
    <n v="2008"/>
    <x v="6"/>
    <s v="Centennial Public School District"/>
    <s v="SUBURBS"/>
    <x v="8"/>
    <x v="3"/>
    <n v="163"/>
    <m/>
    <m/>
    <n v="13"/>
    <n v="150"/>
    <n v="0"/>
    <n v="0"/>
    <n v="0"/>
    <n v="150"/>
    <n v="0"/>
    <n v="150"/>
  </r>
  <r>
    <n v="2008"/>
    <x v="6"/>
    <s v="Centennial Public School District"/>
    <s v="SUBURBS"/>
    <x v="8"/>
    <x v="4"/>
    <n v="6168"/>
    <n v="63"/>
    <n v="39"/>
    <n v="405"/>
    <n v="5865"/>
    <n v="1.7391304347826087E-2"/>
    <n v="1.0741687979539642E-2"/>
    <n v="6.6496163682864453E-3"/>
    <n v="5763"/>
    <n v="102"/>
    <n v="5763"/>
  </r>
  <r>
    <n v="2009"/>
    <x v="6"/>
    <s v="Centennial Public School District"/>
    <s v="SUBURBS"/>
    <x v="9"/>
    <x v="0"/>
    <n v="105"/>
    <m/>
    <m/>
    <n v="8"/>
    <n v="97"/>
    <n v="0"/>
    <n v="0"/>
    <n v="0"/>
    <n v="97"/>
    <n v="0"/>
    <n v="97"/>
  </r>
  <r>
    <n v="2009"/>
    <x v="6"/>
    <s v="Centennial Public School District"/>
    <s v="SUBURBS"/>
    <x v="9"/>
    <x v="1"/>
    <n v="323"/>
    <n v="7"/>
    <n v="3"/>
    <n v="17"/>
    <n v="316"/>
    <n v="3.1645569620253167E-2"/>
    <n v="2.2151898734177215E-2"/>
    <n v="9.4936708860759497E-3"/>
    <n v="306"/>
    <n v="10"/>
    <n v="306"/>
  </r>
  <r>
    <n v="2009"/>
    <x v="6"/>
    <s v="Centennial Public School District"/>
    <s v="SUBURBS"/>
    <x v="9"/>
    <x v="2"/>
    <n v="180"/>
    <m/>
    <m/>
    <m/>
    <n v="180"/>
    <n v="0"/>
    <n v="0"/>
    <n v="0"/>
    <n v="180"/>
    <n v="0"/>
    <n v="180"/>
  </r>
  <r>
    <n v="2009"/>
    <x v="6"/>
    <s v="Centennial Public School District"/>
    <s v="SUBURBS"/>
    <x v="9"/>
    <x v="3"/>
    <n v="160"/>
    <m/>
    <n v="3"/>
    <n v="11"/>
    <n v="152"/>
    <n v="1.9736842105263157E-2"/>
    <n v="0"/>
    <n v="1.9736842105263157E-2"/>
    <n v="149"/>
    <n v="3"/>
    <n v="149"/>
  </r>
  <r>
    <n v="2009"/>
    <x v="6"/>
    <s v="Centennial Public School District"/>
    <s v="SUBURBS"/>
    <x v="9"/>
    <x v="4"/>
    <n v="6057"/>
    <n v="57"/>
    <n v="78"/>
    <n v="437"/>
    <n v="5755"/>
    <n v="2.3457862728062554E-2"/>
    <n v="9.9044309296264111E-3"/>
    <n v="1.3553431798436143E-2"/>
    <n v="5620"/>
    <n v="135"/>
    <n v="5620"/>
  </r>
  <r>
    <n v="2010"/>
    <x v="6"/>
    <s v="Centennial Public School District"/>
    <s v="SUBURBS"/>
    <x v="10"/>
    <x v="0"/>
    <n v="105"/>
    <m/>
    <m/>
    <n v="8"/>
    <n v="97"/>
    <n v="0"/>
    <n v="0"/>
    <n v="0"/>
    <n v="97"/>
    <n v="0"/>
    <n v="97"/>
  </r>
  <r>
    <n v="2010"/>
    <x v="6"/>
    <s v="Centennial Public School District"/>
    <s v="SUBURBS"/>
    <x v="10"/>
    <x v="1"/>
    <n v="337"/>
    <n v="14"/>
    <m/>
    <n v="28"/>
    <n v="323"/>
    <n v="4.3343653250773995E-2"/>
    <n v="4.3343653250773995E-2"/>
    <n v="0"/>
    <n v="309"/>
    <n v="14"/>
    <n v="309"/>
  </r>
  <r>
    <n v="2010"/>
    <x v="6"/>
    <s v="Centennial Public School District"/>
    <s v="SUBURBS"/>
    <x v="10"/>
    <x v="2"/>
    <n v="186"/>
    <n v="4"/>
    <m/>
    <n v="14"/>
    <n v="176"/>
    <n v="2.2727272727272728E-2"/>
    <n v="2.2727272727272728E-2"/>
    <n v="0"/>
    <n v="172"/>
    <n v="4"/>
    <n v="172"/>
  </r>
  <r>
    <n v="2010"/>
    <x v="6"/>
    <s v="Centennial Public School District"/>
    <s v="SUBURBS"/>
    <x v="10"/>
    <x v="3"/>
    <n v="190"/>
    <m/>
    <n v="3"/>
    <n v="20"/>
    <n v="173"/>
    <n v="1.7341040462427744E-2"/>
    <n v="0"/>
    <n v="1.7341040462427744E-2"/>
    <n v="170"/>
    <n v="3"/>
    <n v="170"/>
  </r>
  <r>
    <n v="2010"/>
    <x v="6"/>
    <s v="Centennial Public School District"/>
    <s v="SUBURBS"/>
    <x v="10"/>
    <x v="4"/>
    <n v="5965"/>
    <n v="97"/>
    <n v="86"/>
    <n v="535"/>
    <n v="5613"/>
    <n v="3.2602886157135219E-2"/>
    <n v="1.7281311241760199E-2"/>
    <n v="1.5321574915375022E-2"/>
    <n v="5430"/>
    <n v="183"/>
    <n v="5430"/>
  </r>
  <r>
    <n v="2011"/>
    <x v="6"/>
    <s v="Centennial Public School District"/>
    <s v="SUBURBS"/>
    <x v="11"/>
    <x v="0"/>
    <n v="80"/>
    <m/>
    <m/>
    <n v="7"/>
    <n v="73"/>
    <n v="0"/>
    <n v="0"/>
    <n v="0"/>
    <n v="73"/>
    <n v="0"/>
    <n v="73"/>
  </r>
  <r>
    <n v="2011"/>
    <x v="6"/>
    <s v="Centennial Public School District"/>
    <s v="SUBURBS"/>
    <x v="11"/>
    <x v="1"/>
    <n v="342"/>
    <n v="18"/>
    <n v="4"/>
    <n v="35"/>
    <n v="329"/>
    <n v="6.6869300911854099E-2"/>
    <n v="5.4711246200607903E-2"/>
    <n v="1.2158054711246201E-2"/>
    <n v="307"/>
    <n v="22"/>
    <n v="307"/>
  </r>
  <r>
    <n v="2011"/>
    <x v="6"/>
    <s v="Centennial Public School District"/>
    <s v="SUBURBS"/>
    <x v="11"/>
    <x v="2"/>
    <n v="186"/>
    <n v="8"/>
    <m/>
    <n v="27"/>
    <n v="167"/>
    <n v="4.790419161676647E-2"/>
    <n v="4.790419161676647E-2"/>
    <n v="0"/>
    <n v="159"/>
    <n v="8"/>
    <n v="159"/>
  </r>
  <r>
    <n v="2011"/>
    <x v="6"/>
    <s v="Centennial Public School District"/>
    <s v="SUBURBS"/>
    <x v="11"/>
    <x v="3"/>
    <n v="208"/>
    <m/>
    <n v="4"/>
    <n v="33"/>
    <n v="179"/>
    <n v="2.23463687150838E-2"/>
    <n v="0"/>
    <n v="2.23463687150838E-2"/>
    <n v="175"/>
    <n v="4"/>
    <n v="175"/>
  </r>
  <r>
    <n v="2011"/>
    <x v="6"/>
    <s v="Centennial Public School District"/>
    <s v="SUBURBS"/>
    <x v="11"/>
    <x v="4"/>
    <n v="5805"/>
    <n v="168"/>
    <n v="81"/>
    <n v="614"/>
    <n v="5440"/>
    <n v="4.5772058823529409E-2"/>
    <n v="3.0882352941176472E-2"/>
    <n v="1.488970588235294E-2"/>
    <n v="5191"/>
    <n v="249"/>
    <n v="5191"/>
  </r>
  <r>
    <n v="2012"/>
    <x v="6"/>
    <s v="Centennial Public School District"/>
    <s v="SUBURBS"/>
    <x v="12"/>
    <x v="0"/>
    <n v="83"/>
    <m/>
    <m/>
    <n v="3"/>
    <n v="80"/>
    <n v="0"/>
    <n v="0"/>
    <n v="0"/>
    <n v="80"/>
    <n v="0"/>
    <n v="80"/>
  </r>
  <r>
    <n v="2012"/>
    <x v="6"/>
    <s v="Centennial Public School District"/>
    <s v="SUBURBS"/>
    <x v="12"/>
    <x v="1"/>
    <n v="317"/>
    <n v="9"/>
    <m/>
    <n v="37"/>
    <n v="289"/>
    <n v="3.1141868512110725E-2"/>
    <n v="3.1141868512110725E-2"/>
    <n v="0"/>
    <n v="280"/>
    <n v="9"/>
    <n v="280"/>
  </r>
  <r>
    <n v="2012"/>
    <x v="6"/>
    <s v="Centennial Public School District"/>
    <s v="SUBURBS"/>
    <x v="12"/>
    <x v="2"/>
    <n v="201"/>
    <n v="4"/>
    <n v="5"/>
    <n v="30"/>
    <n v="180"/>
    <n v="0.05"/>
    <n v="2.2222222222222223E-2"/>
    <n v="2.7777777777777776E-2"/>
    <n v="171"/>
    <n v="9"/>
    <n v="171"/>
  </r>
  <r>
    <n v="2012"/>
    <x v="6"/>
    <s v="Centennial Public School District"/>
    <s v="SUBURBS"/>
    <x v="12"/>
    <x v="3"/>
    <n v="248"/>
    <n v="7"/>
    <n v="3"/>
    <n v="38"/>
    <n v="220"/>
    <n v="4.5454545454545456E-2"/>
    <n v="3.1818181818181815E-2"/>
    <n v="1.3636363636363636E-2"/>
    <n v="210"/>
    <n v="10"/>
    <n v="210"/>
  </r>
  <r>
    <n v="2012"/>
    <x v="6"/>
    <s v="Centennial Public School District"/>
    <s v="SUBURBS"/>
    <x v="12"/>
    <x v="4"/>
    <n v="5642"/>
    <n v="185"/>
    <n v="73"/>
    <n v="679"/>
    <n v="5221"/>
    <n v="4.9415820723999235E-2"/>
    <n v="3.5433824937751386E-2"/>
    <n v="1.3981995786247845E-2"/>
    <n v="4963"/>
    <n v="258"/>
    <n v="4963"/>
  </r>
  <r>
    <n v="2013"/>
    <x v="6"/>
    <s v="Centennial Public School District"/>
    <s v="SUBURBS"/>
    <x v="13"/>
    <x v="0"/>
    <n v="82"/>
    <m/>
    <m/>
    <n v="3"/>
    <n v="79"/>
    <n v="0"/>
    <n v="0"/>
    <n v="0"/>
    <n v="79"/>
    <n v="0"/>
    <n v="79"/>
  </r>
  <r>
    <n v="2013"/>
    <x v="6"/>
    <s v="Centennial Public School District"/>
    <s v="SUBURBS"/>
    <x v="13"/>
    <x v="1"/>
    <n v="332"/>
    <n v="19"/>
    <n v="8"/>
    <n v="41"/>
    <n v="318"/>
    <n v="8.4905660377358486E-2"/>
    <n v="5.9748427672955975E-2"/>
    <n v="2.5157232704402517E-2"/>
    <n v="291"/>
    <n v="27"/>
    <n v="291"/>
  </r>
  <r>
    <n v="2013"/>
    <x v="6"/>
    <s v="Centennial Public School District"/>
    <s v="SUBURBS"/>
    <x v="13"/>
    <x v="2"/>
    <n v="247"/>
    <n v="13"/>
    <n v="5"/>
    <n v="38"/>
    <n v="227"/>
    <n v="7.9295154185022032E-2"/>
    <n v="5.7268722466960353E-2"/>
    <n v="2.2026431718061675E-2"/>
    <n v="209"/>
    <n v="18"/>
    <n v="209"/>
  </r>
  <r>
    <n v="2013"/>
    <x v="6"/>
    <s v="Centennial Public School District"/>
    <s v="SUBURBS"/>
    <x v="13"/>
    <x v="3"/>
    <n v="277"/>
    <n v="8"/>
    <n v="3"/>
    <n v="44"/>
    <n v="244"/>
    <n v="4.5081967213114756E-2"/>
    <n v="3.2786885245901641E-2"/>
    <n v="1.2295081967213115E-2"/>
    <n v="233"/>
    <n v="11"/>
    <n v="233"/>
  </r>
  <r>
    <n v="2013"/>
    <x v="6"/>
    <s v="Centennial Public School District"/>
    <s v="SUBURBS"/>
    <x v="13"/>
    <x v="4"/>
    <n v="5610"/>
    <n v="218"/>
    <n v="80"/>
    <n v="752"/>
    <n v="5156"/>
    <n v="5.7796741660201705E-2"/>
    <n v="4.2280837858805279E-2"/>
    <n v="1.5515903801396431E-2"/>
    <n v="4858"/>
    <n v="298"/>
    <n v="4858"/>
  </r>
  <r>
    <n v="2014"/>
    <x v="6"/>
    <s v="Centennial Public School District"/>
    <s v="SUBURBS"/>
    <x v="14"/>
    <x v="0"/>
    <n v="87"/>
    <m/>
    <m/>
    <n v="10"/>
    <n v="77"/>
    <n v="0"/>
    <n v="0"/>
    <n v="0"/>
    <n v="77"/>
    <n v="0"/>
    <n v="77"/>
  </r>
  <r>
    <n v="2014"/>
    <x v="6"/>
    <s v="Centennial Public School District"/>
    <s v="SUBURBS"/>
    <x v="14"/>
    <x v="1"/>
    <n v="351"/>
    <n v="21"/>
    <n v="10"/>
    <n v="62"/>
    <n v="320"/>
    <n v="9.6875000000000003E-2"/>
    <n v="6.5625000000000003E-2"/>
    <n v="3.125E-2"/>
    <n v="289"/>
    <n v="31"/>
    <n v="289"/>
  </r>
  <r>
    <n v="2014"/>
    <x v="6"/>
    <s v="Centennial Public School District"/>
    <s v="SUBURBS"/>
    <x v="14"/>
    <x v="2"/>
    <n v="245"/>
    <n v="8"/>
    <n v="5"/>
    <n v="32"/>
    <n v="226"/>
    <n v="5.7522123893805309E-2"/>
    <n v="3.5398230088495575E-2"/>
    <n v="2.2123893805309734E-2"/>
    <n v="213"/>
    <n v="13"/>
    <n v="213"/>
  </r>
  <r>
    <n v="2014"/>
    <x v="6"/>
    <s v="Centennial Public School District"/>
    <s v="SUBURBS"/>
    <x v="14"/>
    <x v="3"/>
    <n v="278"/>
    <n v="12"/>
    <m/>
    <n v="52"/>
    <n v="238"/>
    <n v="5.0420168067226892E-2"/>
    <n v="5.0420168067226892E-2"/>
    <n v="0"/>
    <n v="226"/>
    <n v="12"/>
    <n v="226"/>
  </r>
  <r>
    <n v="2014"/>
    <x v="6"/>
    <s v="Centennial Public School District"/>
    <s v="SUBURBS"/>
    <x v="14"/>
    <x v="4"/>
    <n v="5571"/>
    <n v="232"/>
    <n v="90"/>
    <n v="805"/>
    <n v="5088"/>
    <n v="6.3286163522012578E-2"/>
    <n v="4.5597484276729557E-2"/>
    <n v="1.7688679245283018E-2"/>
    <n v="4766"/>
    <n v="322"/>
    <n v="4766"/>
  </r>
  <r>
    <n v="2015"/>
    <x v="6"/>
    <s v="Centennial Public School District"/>
    <s v="SUBURBS"/>
    <x v="15"/>
    <x v="0"/>
    <n v="83"/>
    <m/>
    <m/>
    <n v="7"/>
    <n v="76"/>
    <n v="0"/>
    <n v="0"/>
    <n v="0"/>
    <n v="76"/>
    <n v="0"/>
    <n v="76"/>
  </r>
  <r>
    <n v="2015"/>
    <x v="6"/>
    <s v="Centennial Public School District"/>
    <s v="SUBURBS"/>
    <x v="15"/>
    <x v="1"/>
    <n v="392"/>
    <n v="21"/>
    <n v="11"/>
    <n v="84"/>
    <n v="340"/>
    <n v="9.4117647058823528E-2"/>
    <n v="6.1764705882352944E-2"/>
    <n v="3.2352941176470591E-2"/>
    <n v="308"/>
    <n v="32"/>
    <n v="308"/>
  </r>
  <r>
    <n v="2015"/>
    <x v="6"/>
    <s v="Centennial Public School District"/>
    <s v="SUBURBS"/>
    <x v="15"/>
    <x v="2"/>
    <n v="269"/>
    <n v="18"/>
    <n v="3"/>
    <n v="43"/>
    <n v="247"/>
    <n v="8.5020242914979755E-2"/>
    <n v="7.28744939271255E-2"/>
    <n v="1.2145748987854251E-2"/>
    <n v="226"/>
    <n v="21"/>
    <n v="226"/>
  </r>
  <r>
    <n v="2015"/>
    <x v="6"/>
    <s v="Centennial Public School District"/>
    <s v="SUBURBS"/>
    <x v="15"/>
    <x v="3"/>
    <n v="275"/>
    <n v="18"/>
    <n v="3"/>
    <n v="54"/>
    <n v="242"/>
    <n v="8.6776859504132234E-2"/>
    <n v="7.43801652892562E-2"/>
    <n v="1.2396694214876033E-2"/>
    <n v="221"/>
    <n v="21"/>
    <n v="221"/>
  </r>
  <r>
    <n v="2015"/>
    <x v="6"/>
    <s v="Centennial Public School District"/>
    <s v="SUBURBS"/>
    <x v="15"/>
    <x v="4"/>
    <n v="5563"/>
    <n v="219"/>
    <n v="104"/>
    <n v="899"/>
    <n v="4987"/>
    <n v="6.4768397834369357E-2"/>
    <n v="4.391417685983557E-2"/>
    <n v="2.0854220974533787E-2"/>
    <n v="4664"/>
    <n v="323"/>
    <n v="4664"/>
  </r>
  <r>
    <n v="2016"/>
    <x v="6"/>
    <s v="Centennial Public School District"/>
    <s v="SUBURBS"/>
    <x v="16"/>
    <x v="0"/>
    <n v="73"/>
    <m/>
    <m/>
    <n v="5"/>
    <n v="68"/>
    <n v="0"/>
    <n v="0"/>
    <n v="0"/>
    <n v="68"/>
    <n v="0"/>
    <n v="68"/>
  </r>
  <r>
    <n v="2016"/>
    <x v="6"/>
    <s v="Centennial Public School District"/>
    <s v="SUBURBS"/>
    <x v="16"/>
    <x v="1"/>
    <n v="402"/>
    <n v="15"/>
    <n v="14"/>
    <n v="76"/>
    <n v="355"/>
    <n v="8.1690140845070425E-2"/>
    <n v="4.2253521126760563E-2"/>
    <n v="3.9436619718309862E-2"/>
    <n v="326"/>
    <n v="29"/>
    <n v="326"/>
  </r>
  <r>
    <n v="2016"/>
    <x v="6"/>
    <s v="Centennial Public School District"/>
    <s v="SUBURBS"/>
    <x v="16"/>
    <x v="2"/>
    <n v="274"/>
    <n v="9"/>
    <n v="4"/>
    <n v="43"/>
    <n v="244"/>
    <n v="5.3278688524590161E-2"/>
    <n v="3.6885245901639344E-2"/>
    <n v="1.6393442622950821E-2"/>
    <n v="231"/>
    <n v="13"/>
    <n v="231"/>
  </r>
  <r>
    <n v="2016"/>
    <x v="6"/>
    <s v="Centennial Public School District"/>
    <s v="SUBURBS"/>
    <x v="16"/>
    <x v="3"/>
    <n v="281"/>
    <n v="17"/>
    <n v="5"/>
    <n v="54"/>
    <n v="249"/>
    <n v="8.8353413654618476E-2"/>
    <n v="6.8273092369477914E-2"/>
    <n v="2.0080321285140562E-2"/>
    <n v="227"/>
    <n v="22"/>
    <n v="227"/>
  </r>
  <r>
    <n v="2016"/>
    <x v="6"/>
    <s v="Centennial Public School District"/>
    <s v="SUBURBS"/>
    <x v="16"/>
    <x v="4"/>
    <n v="5512"/>
    <n v="218"/>
    <n v="107"/>
    <n v="976"/>
    <n v="4861"/>
    <n v="6.6858671055338409E-2"/>
    <n v="4.4846739354042375E-2"/>
    <n v="2.201193170129603E-2"/>
    <n v="4536"/>
    <n v="325"/>
    <n v="4536"/>
  </r>
  <r>
    <n v="2017"/>
    <x v="6"/>
    <s v="Centennial Public School District"/>
    <s v="SUBURBS"/>
    <x v="17"/>
    <x v="0"/>
    <n v="81"/>
    <m/>
    <m/>
    <n v="5"/>
    <n v="76"/>
    <n v="0"/>
    <n v="0"/>
    <n v="0"/>
    <n v="76"/>
    <n v="0"/>
    <n v="76"/>
  </r>
  <r>
    <n v="2017"/>
    <x v="6"/>
    <s v="Centennial Public School District"/>
    <s v="SUBURBS"/>
    <x v="17"/>
    <x v="1"/>
    <n v="428"/>
    <n v="12"/>
    <n v="6"/>
    <n v="79"/>
    <n v="367"/>
    <n v="4.9046321525885561E-2"/>
    <n v="3.2697547683923703E-2"/>
    <n v="1.6348773841961851E-2"/>
    <n v="349"/>
    <n v="18"/>
    <n v="349"/>
  </r>
  <r>
    <n v="2017"/>
    <x v="6"/>
    <s v="Centennial Public School District"/>
    <s v="SUBURBS"/>
    <x v="17"/>
    <x v="2"/>
    <n v="300"/>
    <n v="15"/>
    <n v="7"/>
    <n v="55"/>
    <n v="267"/>
    <n v="8.2397003745318345E-2"/>
    <n v="5.6179775280898875E-2"/>
    <n v="2.6217228464419477E-2"/>
    <n v="245"/>
    <n v="22"/>
    <n v="245"/>
  </r>
  <r>
    <n v="2017"/>
    <x v="6"/>
    <s v="Centennial Public School District"/>
    <s v="SUBURBS"/>
    <x v="17"/>
    <x v="3"/>
    <n v="281"/>
    <n v="14"/>
    <n v="6"/>
    <n v="48"/>
    <n v="253"/>
    <n v="7.9051383399209488E-2"/>
    <n v="5.533596837944664E-2"/>
    <n v="2.3715415019762844E-2"/>
    <n v="233"/>
    <n v="20"/>
    <n v="233"/>
  </r>
  <r>
    <n v="2017"/>
    <x v="7"/>
    <s v="Richfield Public School District"/>
    <s v="SUBURBS"/>
    <x v="17"/>
    <x v="4"/>
    <n v="1228"/>
    <n v="288"/>
    <n v="215"/>
    <n v="108"/>
    <n v="1623"/>
    <n v="0.30991990141712877"/>
    <n v="0.17744916820702403"/>
    <n v="0.13247073321010475"/>
    <n v="1120"/>
    <n v="503"/>
    <n v="1120"/>
  </r>
  <r>
    <n v="2000"/>
    <x v="6"/>
    <s v="Centennial Public School District"/>
    <s v="SUBURBS"/>
    <x v="0"/>
    <x v="0"/>
    <n v="91"/>
    <m/>
    <m/>
    <n v="3"/>
    <n v="88"/>
    <n v="0"/>
    <n v="0"/>
    <n v="0"/>
    <n v="88"/>
    <n v="0"/>
    <n v="88"/>
  </r>
  <r>
    <n v="2000"/>
    <x v="6"/>
    <s v="Centennial Public School District"/>
    <s v="SUBURBS"/>
    <x v="0"/>
    <x v="1"/>
    <n v="104"/>
    <m/>
    <m/>
    <m/>
    <n v="104"/>
    <n v="0"/>
    <n v="0"/>
    <n v="0"/>
    <n v="104"/>
    <n v="0"/>
    <n v="104"/>
  </r>
  <r>
    <n v="2000"/>
    <x v="6"/>
    <s v="Centennial Public School District"/>
    <s v="SUBURBS"/>
    <x v="0"/>
    <x v="2"/>
    <n v="52"/>
    <m/>
    <m/>
    <m/>
    <n v="52"/>
    <n v="0"/>
    <n v="0"/>
    <n v="0"/>
    <n v="52"/>
    <n v="0"/>
    <n v="52"/>
  </r>
  <r>
    <n v="2000"/>
    <x v="6"/>
    <s v="Centennial Public School District"/>
    <s v="SUBURBS"/>
    <x v="0"/>
    <x v="3"/>
    <n v="62"/>
    <m/>
    <m/>
    <m/>
    <n v="62"/>
    <n v="0"/>
    <n v="0"/>
    <n v="0"/>
    <n v="62"/>
    <n v="0"/>
    <n v="62"/>
  </r>
  <r>
    <n v="2000"/>
    <x v="6"/>
    <s v="Centennial Public School District"/>
    <s v="SUBURBS"/>
    <x v="0"/>
    <x v="4"/>
    <n v="6583"/>
    <n v="48"/>
    <m/>
    <n v="165"/>
    <n v="6466"/>
    <n v="7.423445716053201E-3"/>
    <n v="7.423445716053201E-3"/>
    <n v="0"/>
    <n v="6418"/>
    <n v="48"/>
    <n v="6418"/>
  </r>
  <r>
    <n v="2001"/>
    <x v="8"/>
    <s v="Columbia Heights Public School Dist"/>
    <s v="SUBURBS"/>
    <x v="1"/>
    <x v="0"/>
    <n v="115"/>
    <n v="4"/>
    <m/>
    <n v="7"/>
    <n v="112"/>
    <n v="3.5714285714285712E-2"/>
    <n v="3.5714285714285712E-2"/>
    <n v="0"/>
    <n v="108"/>
    <n v="4"/>
    <n v="108"/>
  </r>
  <r>
    <n v="2001"/>
    <x v="8"/>
    <s v="Columbia Heights Public School Dist"/>
    <s v="SUBURBS"/>
    <x v="1"/>
    <x v="1"/>
    <n v="176"/>
    <n v="3"/>
    <m/>
    <m/>
    <n v="179"/>
    <n v="1.6759776536312849E-2"/>
    <n v="1.6759776536312849E-2"/>
    <n v="0"/>
    <n v="176"/>
    <n v="3"/>
    <n v="176"/>
  </r>
  <r>
    <n v="2001"/>
    <x v="8"/>
    <s v="Columbia Heights Public School Dist"/>
    <s v="SUBURBS"/>
    <x v="1"/>
    <x v="2"/>
    <n v="301"/>
    <n v="10"/>
    <m/>
    <n v="24"/>
    <n v="287"/>
    <n v="3.484320557491289E-2"/>
    <n v="3.484320557491289E-2"/>
    <n v="0"/>
    <n v="277"/>
    <n v="10"/>
    <n v="277"/>
  </r>
  <r>
    <n v="2001"/>
    <x v="8"/>
    <s v="Columbia Heights Public School Dist"/>
    <s v="SUBURBS"/>
    <x v="1"/>
    <x v="3"/>
    <n v="146"/>
    <m/>
    <m/>
    <n v="4"/>
    <n v="142"/>
    <n v="0"/>
    <n v="0"/>
    <n v="0"/>
    <n v="142"/>
    <n v="0"/>
    <n v="142"/>
  </r>
  <r>
    <n v="2001"/>
    <x v="8"/>
    <s v="Columbia Heights Public School Dist"/>
    <s v="SUBURBS"/>
    <x v="1"/>
    <x v="4"/>
    <n v="2280"/>
    <n v="149"/>
    <n v="4"/>
    <n v="70"/>
    <n v="2363"/>
    <n v="6.4748201438848921E-2"/>
    <n v="6.3055438002539141E-2"/>
    <n v="1.6927634363097758E-3"/>
    <n v="2210"/>
    <n v="153"/>
    <n v="2210"/>
  </r>
  <r>
    <n v="2002"/>
    <x v="8"/>
    <s v="Columbia Heights Public School Dist"/>
    <s v="SUBURBS"/>
    <x v="2"/>
    <x v="0"/>
    <n v="113"/>
    <m/>
    <n v="4"/>
    <n v="5"/>
    <n v="112"/>
    <n v="3.5714285714285712E-2"/>
    <n v="0"/>
    <n v="3.5714285714285712E-2"/>
    <n v="108"/>
    <n v="4"/>
    <n v="108"/>
  </r>
  <r>
    <n v="2002"/>
    <x v="8"/>
    <s v="Columbia Heights Public School Dist"/>
    <s v="SUBURBS"/>
    <x v="2"/>
    <x v="1"/>
    <n v="190"/>
    <n v="3"/>
    <m/>
    <n v="7"/>
    <n v="186"/>
    <n v="1.6129032258064516E-2"/>
    <n v="1.6129032258064516E-2"/>
    <n v="0"/>
    <n v="183"/>
    <n v="3"/>
    <n v="183"/>
  </r>
  <r>
    <n v="2002"/>
    <x v="8"/>
    <s v="Columbia Heights Public School Dist"/>
    <s v="SUBURBS"/>
    <x v="2"/>
    <x v="2"/>
    <n v="409"/>
    <n v="14"/>
    <m/>
    <n v="41"/>
    <n v="382"/>
    <n v="3.6649214659685861E-2"/>
    <n v="3.6649214659685861E-2"/>
    <n v="0"/>
    <n v="368"/>
    <n v="14"/>
    <n v="368"/>
  </r>
  <r>
    <n v="2002"/>
    <x v="8"/>
    <s v="Columbia Heights Public School Dist"/>
    <s v="SUBURBS"/>
    <x v="2"/>
    <x v="3"/>
    <n v="177"/>
    <n v="3"/>
    <m/>
    <n v="4"/>
    <n v="176"/>
    <n v="1.7045454545454544E-2"/>
    <n v="1.7045454545454544E-2"/>
    <n v="0"/>
    <n v="173"/>
    <n v="3"/>
    <n v="173"/>
  </r>
  <r>
    <n v="2002"/>
    <x v="8"/>
    <s v="Columbia Heights Public School Dist"/>
    <s v="SUBURBS"/>
    <x v="2"/>
    <x v="4"/>
    <n v="2271"/>
    <n v="135"/>
    <m/>
    <n v="105"/>
    <n v="2301"/>
    <n v="5.867014341590613E-2"/>
    <n v="5.867014341590613E-2"/>
    <n v="0"/>
    <n v="2166"/>
    <n v="135"/>
    <n v="2166"/>
  </r>
  <r>
    <n v="2003"/>
    <x v="8"/>
    <s v="Columbia Heights Public School Dist"/>
    <s v="SUBURBS"/>
    <x v="3"/>
    <x v="0"/>
    <n v="111"/>
    <n v="6"/>
    <n v="4"/>
    <n v="10"/>
    <n v="111"/>
    <n v="9.0090090090090086E-2"/>
    <n v="5.4054054054054057E-2"/>
    <n v="3.6036036036036036E-2"/>
    <n v="101"/>
    <n v="10"/>
    <n v="101"/>
  </r>
  <r>
    <n v="2003"/>
    <x v="8"/>
    <s v="Columbia Heights Public School Dist"/>
    <s v="SUBURBS"/>
    <x v="3"/>
    <x v="1"/>
    <n v="188"/>
    <n v="3"/>
    <m/>
    <n v="3"/>
    <n v="188"/>
    <n v="1.5957446808510637E-2"/>
    <n v="1.5957446808510637E-2"/>
    <n v="0"/>
    <n v="185"/>
    <n v="3"/>
    <n v="185"/>
  </r>
  <r>
    <n v="2003"/>
    <x v="8"/>
    <s v="Columbia Heights Public School Dist"/>
    <s v="SUBURBS"/>
    <x v="3"/>
    <x v="2"/>
    <n v="470"/>
    <n v="20"/>
    <n v="3"/>
    <n v="47"/>
    <n v="446"/>
    <n v="5.1569506726457402E-2"/>
    <n v="4.4843049327354258E-2"/>
    <n v="6.7264573991031393E-3"/>
    <n v="423"/>
    <n v="23"/>
    <n v="423"/>
  </r>
  <r>
    <n v="2003"/>
    <x v="8"/>
    <s v="Columbia Heights Public School Dist"/>
    <s v="SUBURBS"/>
    <x v="3"/>
    <x v="3"/>
    <n v="227"/>
    <n v="5"/>
    <m/>
    <n v="10"/>
    <n v="222"/>
    <n v="2.2522522522522521E-2"/>
    <n v="2.2522522522522521E-2"/>
    <n v="0"/>
    <n v="217"/>
    <n v="5"/>
    <n v="217"/>
  </r>
  <r>
    <n v="2003"/>
    <x v="8"/>
    <s v="Columbia Heights Public School Dist"/>
    <s v="SUBURBS"/>
    <x v="3"/>
    <x v="4"/>
    <n v="2034"/>
    <n v="142"/>
    <m/>
    <n v="122"/>
    <n v="2054"/>
    <n v="6.91333982473223E-2"/>
    <n v="6.91333982473223E-2"/>
    <n v="0"/>
    <n v="1912"/>
    <n v="142"/>
    <n v="1912"/>
  </r>
  <r>
    <n v="2004"/>
    <x v="8"/>
    <s v="Columbia Heights Public School Dist"/>
    <s v="SUBURBS"/>
    <x v="4"/>
    <x v="0"/>
    <n v="98"/>
    <n v="5"/>
    <m/>
    <n v="3"/>
    <n v="100"/>
    <n v="0.05"/>
    <n v="0.05"/>
    <n v="0"/>
    <n v="95"/>
    <n v="5"/>
    <n v="95"/>
  </r>
  <r>
    <n v="2004"/>
    <x v="8"/>
    <s v="Columbia Heights Public School Dist"/>
    <s v="SUBURBS"/>
    <x v="4"/>
    <x v="1"/>
    <n v="207"/>
    <n v="4"/>
    <m/>
    <n v="6"/>
    <n v="205"/>
    <n v="1.9512195121951219E-2"/>
    <n v="1.9512195121951219E-2"/>
    <n v="0"/>
    <n v="201"/>
    <n v="4"/>
    <n v="201"/>
  </r>
  <r>
    <n v="2004"/>
    <x v="8"/>
    <s v="Columbia Heights Public School Dist"/>
    <s v="SUBURBS"/>
    <x v="4"/>
    <x v="2"/>
    <n v="526"/>
    <n v="27"/>
    <n v="13"/>
    <n v="49"/>
    <n v="517"/>
    <n v="7.7369439071566737E-2"/>
    <n v="5.2224371373307543E-2"/>
    <n v="2.5145067698259187E-2"/>
    <n v="477"/>
    <n v="40"/>
    <n v="477"/>
  </r>
  <r>
    <n v="2004"/>
    <x v="8"/>
    <s v="Columbia Heights Public School Dist"/>
    <s v="SUBURBS"/>
    <x v="4"/>
    <x v="3"/>
    <n v="300"/>
    <n v="8"/>
    <m/>
    <n v="7"/>
    <n v="301"/>
    <n v="2.6578073089700997E-2"/>
    <n v="2.6578073089700997E-2"/>
    <n v="0"/>
    <n v="293"/>
    <n v="8"/>
    <n v="293"/>
  </r>
  <r>
    <n v="2004"/>
    <x v="8"/>
    <s v="Columbia Heights Public School Dist"/>
    <s v="SUBURBS"/>
    <x v="4"/>
    <x v="4"/>
    <n v="1840"/>
    <n v="176"/>
    <n v="7"/>
    <n v="111"/>
    <n v="1912"/>
    <n v="9.5711297071129714E-2"/>
    <n v="9.2050209205020925E-2"/>
    <n v="3.6610878661087866E-3"/>
    <n v="1729"/>
    <n v="183"/>
    <n v="1729"/>
  </r>
  <r>
    <n v="2005"/>
    <x v="8"/>
    <s v="Columbia Heights Public School Dist"/>
    <s v="SUBURBS"/>
    <x v="5"/>
    <x v="0"/>
    <n v="116"/>
    <n v="9"/>
    <m/>
    <n v="5"/>
    <n v="120"/>
    <n v="7.4999999999999997E-2"/>
    <n v="7.4999999999999997E-2"/>
    <n v="0"/>
    <n v="111"/>
    <n v="9"/>
    <n v="111"/>
  </r>
  <r>
    <n v="2005"/>
    <x v="8"/>
    <s v="Columbia Heights Public School Dist"/>
    <s v="SUBURBS"/>
    <x v="5"/>
    <x v="1"/>
    <n v="181"/>
    <n v="10"/>
    <m/>
    <n v="19"/>
    <n v="172"/>
    <n v="5.8139534883720929E-2"/>
    <n v="5.8139534883720929E-2"/>
    <n v="0"/>
    <n v="162"/>
    <n v="10"/>
    <n v="162"/>
  </r>
  <r>
    <n v="2005"/>
    <x v="8"/>
    <s v="Columbia Heights Public School Dist"/>
    <s v="SUBURBS"/>
    <x v="5"/>
    <x v="2"/>
    <n v="673"/>
    <n v="50"/>
    <n v="30"/>
    <n v="118"/>
    <n v="635"/>
    <n v="0.12598425196850394"/>
    <n v="7.874015748031496E-2"/>
    <n v="4.7244094488188976E-2"/>
    <n v="555"/>
    <n v="80"/>
    <n v="555"/>
  </r>
  <r>
    <n v="2005"/>
    <x v="8"/>
    <s v="Columbia Heights Public School Dist"/>
    <s v="SUBURBS"/>
    <x v="5"/>
    <x v="3"/>
    <n v="380"/>
    <n v="13"/>
    <m/>
    <n v="19"/>
    <n v="374"/>
    <n v="3.4759358288770054E-2"/>
    <n v="3.4759358288770054E-2"/>
    <n v="0"/>
    <n v="361"/>
    <n v="13"/>
    <n v="361"/>
  </r>
  <r>
    <n v="2005"/>
    <x v="8"/>
    <s v="Columbia Heights Public School Dist"/>
    <s v="SUBURBS"/>
    <x v="5"/>
    <x v="4"/>
    <n v="1645"/>
    <n v="190"/>
    <n v="8"/>
    <n v="127"/>
    <n v="1716"/>
    <n v="0.11538461538461539"/>
    <n v="0.11072261072261072"/>
    <n v="4.662004662004662E-3"/>
    <n v="1518"/>
    <n v="198"/>
    <n v="1518"/>
  </r>
  <r>
    <n v="2006"/>
    <x v="8"/>
    <s v="Columbia Heights Public School Dist"/>
    <s v="SUBURBS"/>
    <x v="6"/>
    <x v="0"/>
    <n v="101"/>
    <m/>
    <n v="4"/>
    <n v="9"/>
    <n v="96"/>
    <n v="4.1666666666666664E-2"/>
    <n v="0"/>
    <n v="4.1666666666666664E-2"/>
    <n v="92"/>
    <n v="4"/>
    <n v="92"/>
  </r>
  <r>
    <n v="2006"/>
    <x v="8"/>
    <s v="Columbia Heights Public School Dist"/>
    <s v="SUBURBS"/>
    <x v="6"/>
    <x v="1"/>
    <n v="156"/>
    <n v="7"/>
    <m/>
    <n v="19"/>
    <n v="144"/>
    <n v="4.8611111111111112E-2"/>
    <n v="4.8611111111111112E-2"/>
    <n v="0"/>
    <n v="137"/>
    <n v="7"/>
    <n v="137"/>
  </r>
  <r>
    <n v="2006"/>
    <x v="8"/>
    <s v="Columbia Heights Public School Dist"/>
    <s v="SUBURBS"/>
    <x v="6"/>
    <x v="2"/>
    <n v="821"/>
    <n v="42"/>
    <n v="44"/>
    <n v="152"/>
    <n v="755"/>
    <n v="0.11390728476821192"/>
    <n v="5.562913907284768E-2"/>
    <n v="5.8278145695364242E-2"/>
    <n v="669"/>
    <n v="86"/>
    <n v="669"/>
  </r>
  <r>
    <n v="2006"/>
    <x v="8"/>
    <s v="Columbia Heights Public School Dist"/>
    <s v="SUBURBS"/>
    <x v="6"/>
    <x v="3"/>
    <n v="473"/>
    <n v="20"/>
    <m/>
    <n v="51"/>
    <n v="442"/>
    <n v="4.5248868778280542E-2"/>
    <n v="4.5248868778280542E-2"/>
    <n v="0"/>
    <n v="422"/>
    <n v="20"/>
    <n v="422"/>
  </r>
  <r>
    <n v="2006"/>
    <x v="8"/>
    <s v="Columbia Heights Public School Dist"/>
    <s v="SUBURBS"/>
    <x v="6"/>
    <x v="4"/>
    <n v="1425"/>
    <n v="202"/>
    <n v="22"/>
    <n v="127"/>
    <n v="1522"/>
    <n v="0.14717477003942181"/>
    <n v="0.13272010512483573"/>
    <n v="1.4454664914586071E-2"/>
    <n v="1298"/>
    <n v="224"/>
    <n v="1298"/>
  </r>
  <r>
    <n v="2007"/>
    <x v="8"/>
    <s v="Columbia Heights Public School Dist"/>
    <s v="SUBURBS"/>
    <x v="7"/>
    <x v="0"/>
    <n v="117"/>
    <n v="3"/>
    <n v="7"/>
    <n v="13"/>
    <n v="114"/>
    <n v="8.771929824561403E-2"/>
    <n v="2.6315789473684209E-2"/>
    <n v="6.1403508771929821E-2"/>
    <n v="104"/>
    <n v="10"/>
    <n v="104"/>
  </r>
  <r>
    <n v="2007"/>
    <x v="8"/>
    <s v="Columbia Heights Public School Dist"/>
    <s v="SUBURBS"/>
    <x v="7"/>
    <x v="1"/>
    <n v="162"/>
    <n v="3"/>
    <m/>
    <n v="12"/>
    <n v="153"/>
    <n v="1.9607843137254902E-2"/>
    <n v="1.9607843137254902E-2"/>
    <n v="0"/>
    <n v="150"/>
    <n v="3"/>
    <n v="150"/>
  </r>
  <r>
    <n v="2007"/>
    <x v="8"/>
    <s v="Columbia Heights Public School Dist"/>
    <s v="SUBURBS"/>
    <x v="7"/>
    <x v="2"/>
    <n v="865"/>
    <n v="57"/>
    <n v="36"/>
    <n v="143"/>
    <n v="815"/>
    <n v="0.11411042944785275"/>
    <n v="6.9938650306748465E-2"/>
    <n v="4.4171779141104296E-2"/>
    <n v="722"/>
    <n v="93"/>
    <n v="722"/>
  </r>
  <r>
    <n v="2007"/>
    <x v="8"/>
    <s v="Columbia Heights Public School Dist"/>
    <s v="SUBURBS"/>
    <x v="7"/>
    <x v="3"/>
    <n v="527"/>
    <n v="26"/>
    <m/>
    <n v="62"/>
    <n v="491"/>
    <n v="5.2953156822810592E-2"/>
    <n v="5.2953156822810592E-2"/>
    <n v="0"/>
    <n v="465"/>
    <n v="26"/>
    <n v="465"/>
  </r>
  <r>
    <n v="2007"/>
    <x v="8"/>
    <s v="Columbia Heights Public School Dist"/>
    <s v="SUBURBS"/>
    <x v="7"/>
    <x v="4"/>
    <n v="1272"/>
    <n v="229"/>
    <n v="36"/>
    <n v="127"/>
    <n v="1410"/>
    <n v="0.18794326241134751"/>
    <n v="0.16241134751773051"/>
    <n v="2.553191489361702E-2"/>
    <n v="1145"/>
    <n v="265"/>
    <n v="1145"/>
  </r>
  <r>
    <n v="2008"/>
    <x v="8"/>
    <s v="Columbia Heights Public School Dist"/>
    <s v="SUBURBS"/>
    <x v="8"/>
    <x v="0"/>
    <n v="94"/>
    <n v="7"/>
    <n v="3"/>
    <n v="9"/>
    <n v="95"/>
    <n v="0.10526315789473684"/>
    <n v="7.3684210526315783E-2"/>
    <n v="3.1578947368421054E-2"/>
    <n v="85"/>
    <n v="10"/>
    <n v="85"/>
  </r>
  <r>
    <n v="2008"/>
    <x v="8"/>
    <s v="Columbia Heights Public School Dist"/>
    <s v="SUBURBS"/>
    <x v="8"/>
    <x v="1"/>
    <n v="145"/>
    <n v="7"/>
    <n v="9"/>
    <n v="4"/>
    <n v="157"/>
    <n v="0.10191082802547771"/>
    <n v="4.4585987261146494E-2"/>
    <n v="5.7324840764331211E-2"/>
    <n v="141"/>
    <n v="16"/>
    <n v="141"/>
  </r>
  <r>
    <n v="2008"/>
    <x v="8"/>
    <s v="Columbia Heights Public School Dist"/>
    <s v="SUBURBS"/>
    <x v="8"/>
    <x v="2"/>
    <n v="967"/>
    <n v="57"/>
    <n v="45"/>
    <n v="198"/>
    <n v="871"/>
    <n v="0.11710677382319173"/>
    <n v="6.5442020665901268E-2"/>
    <n v="5.1664753157290473E-2"/>
    <n v="769"/>
    <n v="102"/>
    <n v="769"/>
  </r>
  <r>
    <n v="2008"/>
    <x v="8"/>
    <s v="Columbia Heights Public School Dist"/>
    <s v="SUBURBS"/>
    <x v="8"/>
    <x v="3"/>
    <n v="629"/>
    <n v="29"/>
    <m/>
    <n v="97"/>
    <n v="561"/>
    <n v="5.1693404634581108E-2"/>
    <n v="5.1693404634581108E-2"/>
    <n v="0"/>
    <n v="532"/>
    <n v="29"/>
    <n v="532"/>
  </r>
  <r>
    <n v="2008"/>
    <x v="8"/>
    <s v="Columbia Heights Public School Dist"/>
    <s v="SUBURBS"/>
    <x v="8"/>
    <x v="4"/>
    <n v="1149"/>
    <n v="239"/>
    <n v="34"/>
    <n v="144"/>
    <n v="1278"/>
    <n v="0.21361502347417841"/>
    <n v="0.18701095461658843"/>
    <n v="2.6604068857589983E-2"/>
    <n v="1005"/>
    <n v="273"/>
    <n v="1005"/>
  </r>
  <r>
    <n v="2009"/>
    <x v="8"/>
    <s v="Columbia Heights Public School Dist"/>
    <s v="SUBURBS"/>
    <x v="9"/>
    <x v="0"/>
    <n v="94"/>
    <n v="3"/>
    <m/>
    <n v="7"/>
    <n v="90"/>
    <n v="3.3333333333333333E-2"/>
    <n v="3.3333333333333333E-2"/>
    <n v="0"/>
    <n v="87"/>
    <n v="3"/>
    <n v="87"/>
  </r>
  <r>
    <n v="2009"/>
    <x v="8"/>
    <s v="Columbia Heights Public School Dist"/>
    <s v="SUBURBS"/>
    <x v="9"/>
    <x v="1"/>
    <n v="137"/>
    <n v="8"/>
    <n v="5"/>
    <n v="5"/>
    <n v="145"/>
    <n v="8.9655172413793102E-2"/>
    <n v="5.5172413793103448E-2"/>
    <n v="3.4482758620689655E-2"/>
    <n v="132"/>
    <n v="13"/>
    <n v="132"/>
  </r>
  <r>
    <n v="2009"/>
    <x v="8"/>
    <s v="Columbia Heights Public School Dist"/>
    <s v="SUBURBS"/>
    <x v="9"/>
    <x v="2"/>
    <n v="938"/>
    <n v="56"/>
    <n v="105"/>
    <n v="217"/>
    <n v="882"/>
    <n v="0.18253968253968253"/>
    <n v="6.3492063492063489E-2"/>
    <n v="0.11904761904761904"/>
    <n v="721"/>
    <n v="161"/>
    <n v="721"/>
  </r>
  <r>
    <n v="2009"/>
    <x v="8"/>
    <s v="Columbia Heights Public School Dist"/>
    <s v="SUBURBS"/>
    <x v="9"/>
    <x v="3"/>
    <n v="693"/>
    <n v="30"/>
    <m/>
    <n v="121"/>
    <n v="602"/>
    <n v="4.9833887043189369E-2"/>
    <n v="4.9833887043189369E-2"/>
    <n v="0"/>
    <n v="572"/>
    <n v="30"/>
    <n v="572"/>
  </r>
  <r>
    <n v="2009"/>
    <x v="8"/>
    <s v="Columbia Heights Public School Dist"/>
    <s v="SUBURBS"/>
    <x v="9"/>
    <x v="4"/>
    <n v="1029"/>
    <n v="235"/>
    <n v="59"/>
    <n v="120"/>
    <n v="1203"/>
    <n v="0.24438902743142144"/>
    <n v="0.19534497090606817"/>
    <n v="4.9044056525353284E-2"/>
    <n v="909"/>
    <n v="294"/>
    <n v="909"/>
  </r>
  <r>
    <n v="2010"/>
    <x v="8"/>
    <s v="Columbia Heights Public School Dist"/>
    <s v="SUBURBS"/>
    <x v="10"/>
    <x v="0"/>
    <n v="94"/>
    <n v="8"/>
    <m/>
    <n v="7"/>
    <n v="95"/>
    <n v="8.4210526315789472E-2"/>
    <n v="8.4210526315789472E-2"/>
    <n v="0"/>
    <n v="87"/>
    <n v="8"/>
    <n v="87"/>
  </r>
  <r>
    <n v="2010"/>
    <x v="8"/>
    <s v="Columbia Heights Public School Dist"/>
    <s v="SUBURBS"/>
    <x v="10"/>
    <x v="1"/>
    <n v="167"/>
    <n v="13"/>
    <n v="6"/>
    <n v="8"/>
    <n v="178"/>
    <n v="0.10674157303370786"/>
    <n v="7.3033707865168537E-2"/>
    <n v="3.3707865168539325E-2"/>
    <n v="159"/>
    <n v="19"/>
    <n v="159"/>
  </r>
  <r>
    <n v="2010"/>
    <x v="8"/>
    <s v="Columbia Heights Public School Dist"/>
    <s v="SUBURBS"/>
    <x v="10"/>
    <x v="2"/>
    <n v="910"/>
    <n v="75"/>
    <n v="115"/>
    <n v="177"/>
    <n v="923"/>
    <n v="0.20585048754062837"/>
    <n v="8.1256771397616473E-2"/>
    <n v="0.12459371614301191"/>
    <n v="733"/>
    <n v="190"/>
    <n v="733"/>
  </r>
  <r>
    <n v="2010"/>
    <x v="8"/>
    <s v="Columbia Heights Public School Dist"/>
    <s v="SUBURBS"/>
    <x v="10"/>
    <x v="3"/>
    <n v="750"/>
    <n v="34"/>
    <n v="3"/>
    <n v="130"/>
    <n v="657"/>
    <n v="5.6316590563165903E-2"/>
    <n v="5.1750380517503802E-2"/>
    <n v="4.5662100456621002E-3"/>
    <n v="620"/>
    <n v="37"/>
    <n v="620"/>
  </r>
  <r>
    <n v="2010"/>
    <x v="8"/>
    <s v="Columbia Heights Public School Dist"/>
    <s v="SUBURBS"/>
    <x v="10"/>
    <x v="4"/>
    <n v="1012"/>
    <n v="297"/>
    <n v="58"/>
    <n v="117"/>
    <n v="1250"/>
    <n v="0.28399999999999997"/>
    <n v="0.23760000000000001"/>
    <n v="4.6399999999999997E-2"/>
    <n v="895"/>
    <n v="355"/>
    <n v="895"/>
  </r>
  <r>
    <n v="2011"/>
    <x v="8"/>
    <s v="Columbia Heights Public School Dist"/>
    <s v="SUBURBS"/>
    <x v="11"/>
    <x v="0"/>
    <n v="86"/>
    <n v="14"/>
    <n v="4"/>
    <n v="12"/>
    <n v="92"/>
    <n v="0.19565217391304349"/>
    <n v="0.15217391304347827"/>
    <n v="4.3478260869565216E-2"/>
    <n v="74"/>
    <n v="18"/>
    <n v="74"/>
  </r>
  <r>
    <n v="2011"/>
    <x v="8"/>
    <s v="Columbia Heights Public School Dist"/>
    <s v="SUBURBS"/>
    <x v="11"/>
    <x v="1"/>
    <n v="159"/>
    <n v="23"/>
    <n v="8"/>
    <n v="9"/>
    <n v="181"/>
    <n v="0.17127071823204421"/>
    <n v="0.1270718232044199"/>
    <n v="4.4198895027624308E-2"/>
    <n v="150"/>
    <n v="31"/>
    <n v="150"/>
  </r>
  <r>
    <n v="2011"/>
    <x v="8"/>
    <s v="Columbia Heights Public School Dist"/>
    <s v="SUBURBS"/>
    <x v="11"/>
    <x v="2"/>
    <n v="990"/>
    <n v="123"/>
    <n v="141"/>
    <n v="245"/>
    <n v="1009"/>
    <n v="0.26164519326065411"/>
    <n v="0.12190287413280476"/>
    <n v="0.13974231912784935"/>
    <n v="745"/>
    <n v="264"/>
    <n v="745"/>
  </r>
  <r>
    <n v="2011"/>
    <x v="8"/>
    <s v="Columbia Heights Public School Dist"/>
    <s v="SUBURBS"/>
    <x v="11"/>
    <x v="3"/>
    <n v="768"/>
    <n v="46"/>
    <n v="4"/>
    <n v="181"/>
    <n v="637"/>
    <n v="7.8492935635792779E-2"/>
    <n v="7.2213500784929358E-2"/>
    <n v="6.2794348508634227E-3"/>
    <n v="587"/>
    <n v="50"/>
    <n v="587"/>
  </r>
  <r>
    <n v="2011"/>
    <x v="8"/>
    <s v="Columbia Heights Public School Dist"/>
    <s v="SUBURBS"/>
    <x v="11"/>
    <x v="4"/>
    <n v="988"/>
    <n v="418"/>
    <n v="51"/>
    <n v="140"/>
    <n v="1317"/>
    <n v="0.35611237661351558"/>
    <n v="0.31738800303720577"/>
    <n v="3.8724373576309798E-2"/>
    <n v="848"/>
    <n v="469"/>
    <n v="848"/>
  </r>
  <r>
    <n v="2012"/>
    <x v="8"/>
    <s v="Columbia Heights Public School Dist"/>
    <s v="SUBURBS"/>
    <x v="12"/>
    <x v="0"/>
    <n v="111"/>
    <n v="18"/>
    <m/>
    <n v="20"/>
    <n v="109"/>
    <n v="0.16513761467889909"/>
    <n v="0.16513761467889909"/>
    <n v="0"/>
    <n v="91"/>
    <n v="18"/>
    <n v="91"/>
  </r>
  <r>
    <n v="2012"/>
    <x v="8"/>
    <s v="Columbia Heights Public School Dist"/>
    <s v="SUBURBS"/>
    <x v="12"/>
    <x v="1"/>
    <n v="157"/>
    <n v="27"/>
    <n v="9"/>
    <n v="14"/>
    <n v="179"/>
    <n v="0.2011173184357542"/>
    <n v="0.15083798882681565"/>
    <n v="5.027932960893855E-2"/>
    <n v="143"/>
    <n v="36"/>
    <n v="143"/>
  </r>
  <r>
    <n v="2012"/>
    <x v="8"/>
    <s v="Columbia Heights Public School Dist"/>
    <s v="SUBURBS"/>
    <x v="12"/>
    <x v="2"/>
    <n v="1079"/>
    <n v="138"/>
    <n v="175"/>
    <n v="298"/>
    <n v="1094"/>
    <n v="0.28610603290676417"/>
    <n v="0.12614259597806216"/>
    <n v="0.15996343692870202"/>
    <n v="781"/>
    <n v="313"/>
    <n v="781"/>
  </r>
  <r>
    <n v="2012"/>
    <x v="8"/>
    <s v="Columbia Heights Public School Dist"/>
    <s v="SUBURBS"/>
    <x v="12"/>
    <x v="3"/>
    <n v="785"/>
    <n v="50"/>
    <m/>
    <n v="205"/>
    <n v="630"/>
    <n v="7.9365079365079361E-2"/>
    <n v="7.9365079365079361E-2"/>
    <n v="0"/>
    <n v="580"/>
    <n v="50"/>
    <n v="580"/>
  </r>
  <r>
    <n v="2012"/>
    <x v="8"/>
    <s v="Columbia Heights Public School Dist"/>
    <s v="SUBURBS"/>
    <x v="12"/>
    <x v="4"/>
    <n v="893"/>
    <n v="457"/>
    <n v="78"/>
    <n v="145"/>
    <n v="1283"/>
    <n v="0.41699142634450509"/>
    <n v="0.35619641465315666"/>
    <n v="6.0795011691348405E-2"/>
    <n v="748"/>
    <n v="535"/>
    <n v="748"/>
  </r>
  <r>
    <n v="2013"/>
    <x v="8"/>
    <s v="Columbia Heights Public School Dist"/>
    <s v="SUBURBS"/>
    <x v="13"/>
    <x v="0"/>
    <n v="100"/>
    <n v="20"/>
    <m/>
    <n v="7"/>
    <n v="113"/>
    <n v="0.17699115044247787"/>
    <n v="0.17699115044247787"/>
    <n v="0"/>
    <n v="93"/>
    <n v="20"/>
    <n v="93"/>
  </r>
  <r>
    <n v="2013"/>
    <x v="8"/>
    <s v="Columbia Heights Public School Dist"/>
    <s v="SUBURBS"/>
    <x v="13"/>
    <x v="1"/>
    <n v="165"/>
    <n v="36"/>
    <n v="17"/>
    <n v="5"/>
    <n v="213"/>
    <n v="0.24882629107981222"/>
    <n v="0.16901408450704225"/>
    <n v="7.9812206572769953E-2"/>
    <n v="160"/>
    <n v="53"/>
    <n v="160"/>
  </r>
  <r>
    <n v="2013"/>
    <x v="8"/>
    <s v="Columbia Heights Public School Dist"/>
    <s v="SUBURBS"/>
    <x v="13"/>
    <x v="2"/>
    <n v="1126"/>
    <n v="175"/>
    <n v="185"/>
    <n v="311"/>
    <n v="1175"/>
    <n v="0.30638297872340425"/>
    <n v="0.14893617021276595"/>
    <n v="0.1574468085106383"/>
    <n v="815"/>
    <n v="360"/>
    <n v="815"/>
  </r>
  <r>
    <n v="2013"/>
    <x v="8"/>
    <s v="Columbia Heights Public School Dist"/>
    <s v="SUBURBS"/>
    <x v="13"/>
    <x v="3"/>
    <n v="798"/>
    <n v="47"/>
    <n v="3"/>
    <n v="198"/>
    <n v="650"/>
    <n v="7.6923076923076927E-2"/>
    <n v="7.2307692307692309E-2"/>
    <n v="4.6153846153846158E-3"/>
    <n v="600"/>
    <n v="50"/>
    <n v="600"/>
  </r>
  <r>
    <n v="2013"/>
    <x v="8"/>
    <s v="Columbia Heights Public School Dist"/>
    <s v="SUBURBS"/>
    <x v="13"/>
    <x v="4"/>
    <n v="854"/>
    <n v="489"/>
    <n v="64"/>
    <n v="143"/>
    <n v="1264"/>
    <n v="0.4375"/>
    <n v="0.38686708860759494"/>
    <n v="5.0632911392405063E-2"/>
    <n v="711"/>
    <n v="553"/>
    <n v="711"/>
  </r>
  <r>
    <n v="2014"/>
    <x v="8"/>
    <s v="Columbia Heights Public School Dist"/>
    <s v="SUBURBS"/>
    <x v="14"/>
    <x v="0"/>
    <n v="87"/>
    <n v="14"/>
    <m/>
    <n v="11"/>
    <n v="90"/>
    <n v="0.15555555555555556"/>
    <n v="0.15555555555555556"/>
    <n v="0"/>
    <n v="76"/>
    <n v="14"/>
    <n v="76"/>
  </r>
  <r>
    <n v="2014"/>
    <x v="8"/>
    <s v="Columbia Heights Public School Dist"/>
    <s v="SUBURBS"/>
    <x v="14"/>
    <x v="1"/>
    <n v="173"/>
    <n v="39"/>
    <n v="21"/>
    <n v="11"/>
    <n v="222"/>
    <n v="0.27027027027027029"/>
    <n v="0.17567567567567569"/>
    <n v="9.45945945945946E-2"/>
    <n v="162"/>
    <n v="60"/>
    <n v="162"/>
  </r>
  <r>
    <n v="2014"/>
    <x v="8"/>
    <s v="Columbia Heights Public School Dist"/>
    <s v="SUBURBS"/>
    <x v="14"/>
    <x v="2"/>
    <n v="1171"/>
    <n v="176"/>
    <n v="216"/>
    <n v="303"/>
    <n v="1260"/>
    <n v="0.31111111111111112"/>
    <n v="0.13968253968253969"/>
    <n v="0.17142857142857143"/>
    <n v="868"/>
    <n v="392"/>
    <n v="868"/>
  </r>
  <r>
    <n v="2014"/>
    <x v="8"/>
    <s v="Columbia Heights Public School Dist"/>
    <s v="SUBURBS"/>
    <x v="14"/>
    <x v="3"/>
    <n v="921"/>
    <n v="83"/>
    <n v="7"/>
    <n v="246"/>
    <n v="765"/>
    <n v="0.11764705882352941"/>
    <n v="0.10849673202614379"/>
    <n v="9.1503267973856214E-3"/>
    <n v="675"/>
    <n v="90"/>
    <n v="675"/>
  </r>
  <r>
    <n v="2014"/>
    <x v="8"/>
    <s v="Columbia Heights Public School Dist"/>
    <s v="SUBURBS"/>
    <x v="14"/>
    <x v="4"/>
    <n v="816"/>
    <n v="464"/>
    <n v="71"/>
    <n v="118"/>
    <n v="1233"/>
    <n v="0.43390105433901055"/>
    <n v="0.37631792376317924"/>
    <n v="5.7583130575831303E-2"/>
    <n v="698"/>
    <n v="535"/>
    <n v="698"/>
  </r>
  <r>
    <n v="2015"/>
    <x v="8"/>
    <s v="Columbia Heights Public School Dist"/>
    <s v="SUBURBS"/>
    <x v="15"/>
    <x v="0"/>
    <n v="82"/>
    <n v="8"/>
    <m/>
    <n v="8"/>
    <n v="82"/>
    <n v="9.7560975609756101E-2"/>
    <n v="9.7560975609756101E-2"/>
    <n v="0"/>
    <n v="74"/>
    <n v="8"/>
    <n v="74"/>
  </r>
  <r>
    <n v="2015"/>
    <x v="8"/>
    <s v="Columbia Heights Public School Dist"/>
    <s v="SUBURBS"/>
    <x v="15"/>
    <x v="1"/>
    <n v="183"/>
    <n v="38"/>
    <n v="8"/>
    <n v="11"/>
    <n v="218"/>
    <n v="0.21100917431192662"/>
    <n v="0.1743119266055046"/>
    <n v="3.669724770642202E-2"/>
    <n v="172"/>
    <n v="46"/>
    <n v="172"/>
  </r>
  <r>
    <n v="2015"/>
    <x v="8"/>
    <s v="Columbia Heights Public School Dist"/>
    <s v="SUBURBS"/>
    <x v="15"/>
    <x v="2"/>
    <n v="1155"/>
    <n v="175"/>
    <n v="265"/>
    <n v="309"/>
    <n v="1286"/>
    <n v="0.34214618973561428"/>
    <n v="0.13608087091757387"/>
    <n v="0.20606531881804044"/>
    <n v="846"/>
    <n v="440"/>
    <n v="846"/>
  </r>
  <r>
    <n v="2015"/>
    <x v="8"/>
    <s v="Columbia Heights Public School Dist"/>
    <s v="SUBURBS"/>
    <x v="15"/>
    <x v="3"/>
    <n v="966"/>
    <n v="100"/>
    <n v="8"/>
    <n v="271"/>
    <n v="803"/>
    <n v="0.13449564134495642"/>
    <n v="0.12453300124533001"/>
    <n v="9.9626400996264009E-3"/>
    <n v="695"/>
    <n v="108"/>
    <n v="695"/>
  </r>
  <r>
    <n v="2015"/>
    <x v="8"/>
    <s v="Columbia Heights Public School Dist"/>
    <s v="SUBURBS"/>
    <x v="15"/>
    <x v="4"/>
    <n v="775"/>
    <n v="477"/>
    <n v="74"/>
    <n v="115"/>
    <n v="1211"/>
    <n v="0.45499587118084228"/>
    <n v="0.39388934764657307"/>
    <n v="6.1106523534269201E-2"/>
    <n v="660"/>
    <n v="551"/>
    <n v="660"/>
  </r>
  <r>
    <n v="2016"/>
    <x v="8"/>
    <s v="Columbia Heights Public School Dist"/>
    <s v="SUBURBS"/>
    <x v="16"/>
    <x v="0"/>
    <n v="88"/>
    <n v="9"/>
    <m/>
    <n v="15"/>
    <n v="82"/>
    <n v="0.10975609756097561"/>
    <n v="0.10975609756097561"/>
    <n v="0"/>
    <n v="73"/>
    <n v="9"/>
    <n v="73"/>
  </r>
  <r>
    <n v="2016"/>
    <x v="8"/>
    <s v="Columbia Heights Public School Dist"/>
    <s v="SUBURBS"/>
    <x v="16"/>
    <x v="1"/>
    <n v="177"/>
    <n v="42"/>
    <n v="20"/>
    <n v="13"/>
    <n v="226"/>
    <n v="0.27433628318584069"/>
    <n v="0.18584070796460178"/>
    <n v="8.8495575221238937E-2"/>
    <n v="164"/>
    <n v="62"/>
    <n v="164"/>
  </r>
  <r>
    <n v="2016"/>
    <x v="8"/>
    <s v="Columbia Heights Public School Dist"/>
    <s v="SUBURBS"/>
    <x v="16"/>
    <x v="2"/>
    <n v="1177"/>
    <n v="255"/>
    <n v="314"/>
    <n v="333"/>
    <n v="1413"/>
    <n v="0.402689313517339"/>
    <n v="0.18046709129511676"/>
    <n v="0.22222222222222221"/>
    <n v="844"/>
    <n v="569"/>
    <n v="844"/>
  </r>
  <r>
    <n v="2016"/>
    <x v="8"/>
    <s v="Columbia Heights Public School Dist"/>
    <s v="SUBURBS"/>
    <x v="16"/>
    <x v="3"/>
    <n v="1009"/>
    <n v="112"/>
    <n v="19"/>
    <n v="289"/>
    <n v="851"/>
    <n v="0.15393654524089306"/>
    <n v="0.13160987074030553"/>
    <n v="2.2326674500587545E-2"/>
    <n v="720"/>
    <n v="131"/>
    <n v="720"/>
  </r>
  <r>
    <n v="2016"/>
    <x v="8"/>
    <s v="Columbia Heights Public School Dist"/>
    <s v="SUBURBS"/>
    <x v="16"/>
    <x v="4"/>
    <n v="727"/>
    <n v="472"/>
    <n v="94"/>
    <n v="89"/>
    <n v="1204"/>
    <n v="0.4700996677740864"/>
    <n v="0.39202657807308972"/>
    <n v="7.8073089700996676E-2"/>
    <n v="638"/>
    <n v="566"/>
    <n v="638"/>
  </r>
  <r>
    <n v="2017"/>
    <x v="8"/>
    <s v="Columbia Heights Public School Dist"/>
    <s v="SUBURBS"/>
    <x v="17"/>
    <x v="0"/>
    <n v="75"/>
    <n v="13"/>
    <n v="3"/>
    <n v="15"/>
    <n v="76"/>
    <n v="0.21052631578947367"/>
    <n v="0.17105263157894737"/>
    <n v="3.9473684210526314E-2"/>
    <n v="60"/>
    <n v="16"/>
    <n v="60"/>
  </r>
  <r>
    <n v="2017"/>
    <x v="8"/>
    <s v="Columbia Heights Public School Dist"/>
    <s v="SUBURBS"/>
    <x v="17"/>
    <x v="1"/>
    <n v="180"/>
    <n v="36"/>
    <n v="30"/>
    <n v="11"/>
    <n v="235"/>
    <n v="0.28085106382978725"/>
    <n v="0.15319148936170213"/>
    <n v="0.1276595744680851"/>
    <n v="169"/>
    <n v="66"/>
    <n v="169"/>
  </r>
  <r>
    <n v="2017"/>
    <x v="8"/>
    <s v="Columbia Heights Public School Dist"/>
    <s v="SUBURBS"/>
    <x v="17"/>
    <x v="2"/>
    <n v="1245"/>
    <n v="293"/>
    <n v="296"/>
    <n v="358"/>
    <n v="1476"/>
    <n v="0.39905149051490513"/>
    <n v="0.19850948509485095"/>
    <n v="0.20054200542005421"/>
    <n v="887"/>
    <n v="589"/>
    <n v="887"/>
  </r>
  <r>
    <n v="2017"/>
    <x v="8"/>
    <s v="Columbia Heights Public School Dist"/>
    <s v="SUBURBS"/>
    <x v="17"/>
    <x v="3"/>
    <n v="1103"/>
    <n v="103"/>
    <n v="17"/>
    <n v="340"/>
    <n v="883"/>
    <n v="0.13590033975084936"/>
    <n v="0.11664779161947905"/>
    <n v="1.9252548131370329E-2"/>
    <n v="763"/>
    <n v="120"/>
    <n v="763"/>
  </r>
  <r>
    <n v="2017"/>
    <x v="9"/>
    <s v="Stillwater Area Public School Dist."/>
    <s v="SUBURBS"/>
    <x v="17"/>
    <x v="4"/>
    <n v="6984"/>
    <n v="372"/>
    <n v="906"/>
    <n v="252"/>
    <n v="8010"/>
    <n v="0.15955056179775282"/>
    <n v="4.6441947565543068E-2"/>
    <n v="0.11310861423220973"/>
    <n v="6732"/>
    <n v="1278"/>
    <n v="6732"/>
  </r>
  <r>
    <n v="2000"/>
    <x v="8"/>
    <s v="Columbia Heights Public School Dist"/>
    <s v="SUBURBS"/>
    <x v="0"/>
    <x v="0"/>
    <n v="106"/>
    <m/>
    <m/>
    <m/>
    <n v="106"/>
    <n v="0"/>
    <n v="0"/>
    <n v="0"/>
    <n v="106"/>
    <n v="0"/>
    <n v="106"/>
  </r>
  <r>
    <n v="2000"/>
    <x v="8"/>
    <s v="Columbia Heights Public School Dist"/>
    <s v="SUBURBS"/>
    <x v="0"/>
    <x v="1"/>
    <n v="157"/>
    <n v="3"/>
    <m/>
    <m/>
    <n v="160"/>
    <n v="1.8749999999999999E-2"/>
    <n v="1.8749999999999999E-2"/>
    <n v="0"/>
    <n v="157"/>
    <n v="3"/>
    <n v="157"/>
  </r>
  <r>
    <n v="2000"/>
    <x v="8"/>
    <s v="Columbia Heights Public School Dist"/>
    <s v="SUBURBS"/>
    <x v="0"/>
    <x v="2"/>
    <n v="268"/>
    <n v="13"/>
    <m/>
    <n v="10"/>
    <n v="271"/>
    <n v="4.797047970479705E-2"/>
    <n v="4.797047970479705E-2"/>
    <n v="0"/>
    <n v="258"/>
    <n v="13"/>
    <n v="258"/>
  </r>
  <r>
    <n v="2000"/>
    <x v="8"/>
    <s v="Columbia Heights Public School Dist"/>
    <s v="SUBURBS"/>
    <x v="0"/>
    <x v="3"/>
    <n v="110"/>
    <m/>
    <m/>
    <n v="3"/>
    <n v="107"/>
    <n v="0"/>
    <n v="0"/>
    <n v="0"/>
    <n v="107"/>
    <n v="0"/>
    <n v="107"/>
  </r>
  <r>
    <n v="2000"/>
    <x v="8"/>
    <s v="Columbia Heights Public School Dist"/>
    <s v="SUBURBS"/>
    <x v="0"/>
    <x v="4"/>
    <n v="2380"/>
    <n v="141"/>
    <m/>
    <n v="67"/>
    <n v="2454"/>
    <n v="5.7457212713936431E-2"/>
    <n v="5.7457212713936431E-2"/>
    <n v="0"/>
    <n v="2313"/>
    <n v="141"/>
    <n v="2313"/>
  </r>
  <r>
    <n v="2001"/>
    <x v="10"/>
    <s v="Fridley Public School District"/>
    <s v="SUBURBS"/>
    <x v="1"/>
    <x v="0"/>
    <n v="58"/>
    <m/>
    <m/>
    <m/>
    <n v="58"/>
    <n v="0"/>
    <n v="0"/>
    <n v="0"/>
    <n v="58"/>
    <n v="0"/>
    <n v="58"/>
  </r>
  <r>
    <n v="2001"/>
    <x v="10"/>
    <s v="Fridley Public School District"/>
    <s v="SUBURBS"/>
    <x v="1"/>
    <x v="1"/>
    <n v="109"/>
    <n v="3"/>
    <m/>
    <n v="6"/>
    <n v="106"/>
    <n v="2.8301886792452831E-2"/>
    <n v="2.8301886792452831E-2"/>
    <n v="0"/>
    <n v="103"/>
    <n v="3"/>
    <n v="103"/>
  </r>
  <r>
    <n v="2001"/>
    <x v="10"/>
    <s v="Fridley Public School District"/>
    <s v="SUBURBS"/>
    <x v="1"/>
    <x v="2"/>
    <n v="178"/>
    <n v="6"/>
    <m/>
    <n v="3"/>
    <n v="181"/>
    <n v="3.3149171270718231E-2"/>
    <n v="3.3149171270718231E-2"/>
    <n v="0"/>
    <n v="175"/>
    <n v="6"/>
    <n v="175"/>
  </r>
  <r>
    <n v="2001"/>
    <x v="10"/>
    <s v="Fridley Public School District"/>
    <s v="SUBURBS"/>
    <x v="1"/>
    <x v="3"/>
    <n v="57"/>
    <m/>
    <m/>
    <n v="4"/>
    <n v="53"/>
    <n v="0"/>
    <n v="0"/>
    <n v="0"/>
    <n v="53"/>
    <n v="0"/>
    <n v="53"/>
  </r>
  <r>
    <n v="2001"/>
    <x v="10"/>
    <s v="Fridley Public School District"/>
    <s v="SUBURBS"/>
    <x v="1"/>
    <x v="4"/>
    <n v="2152"/>
    <n v="27"/>
    <m/>
    <n v="98"/>
    <n v="2081"/>
    <n v="1.2974531475252283E-2"/>
    <n v="1.2974531475252283E-2"/>
    <n v="0"/>
    <n v="2054"/>
    <n v="27"/>
    <n v="2054"/>
  </r>
  <r>
    <n v="2002"/>
    <x v="10"/>
    <s v="Fridley Public School District"/>
    <s v="SUBURBS"/>
    <x v="2"/>
    <x v="0"/>
    <n v="62"/>
    <m/>
    <m/>
    <m/>
    <n v="62"/>
    <n v="0"/>
    <n v="0"/>
    <n v="0"/>
    <n v="62"/>
    <n v="0"/>
    <n v="62"/>
  </r>
  <r>
    <n v="2002"/>
    <x v="10"/>
    <s v="Fridley Public School District"/>
    <s v="SUBURBS"/>
    <x v="2"/>
    <x v="1"/>
    <n v="135"/>
    <n v="3"/>
    <m/>
    <n v="6"/>
    <n v="132"/>
    <n v="2.2727272727272728E-2"/>
    <n v="2.2727272727272728E-2"/>
    <n v="0"/>
    <n v="129"/>
    <n v="3"/>
    <n v="129"/>
  </r>
  <r>
    <n v="2002"/>
    <x v="10"/>
    <s v="Fridley Public School District"/>
    <s v="SUBURBS"/>
    <x v="2"/>
    <x v="2"/>
    <n v="229"/>
    <n v="19"/>
    <m/>
    <n v="5"/>
    <n v="243"/>
    <n v="7.8189300411522639E-2"/>
    <n v="7.8189300411522639E-2"/>
    <n v="0"/>
    <n v="224"/>
    <n v="19"/>
    <n v="224"/>
  </r>
  <r>
    <n v="2002"/>
    <x v="10"/>
    <s v="Fridley Public School District"/>
    <s v="SUBURBS"/>
    <x v="2"/>
    <x v="3"/>
    <n v="57"/>
    <m/>
    <m/>
    <n v="3"/>
    <n v="54"/>
    <n v="0"/>
    <n v="0"/>
    <n v="0"/>
    <n v="54"/>
    <n v="0"/>
    <n v="54"/>
  </r>
  <r>
    <n v="2002"/>
    <x v="10"/>
    <s v="Fridley Public School District"/>
    <s v="SUBURBS"/>
    <x v="2"/>
    <x v="4"/>
    <n v="2056"/>
    <n v="27"/>
    <m/>
    <n v="101"/>
    <n v="1982"/>
    <n v="1.3622603430877902E-2"/>
    <n v="1.3622603430877902E-2"/>
    <n v="0"/>
    <n v="1955"/>
    <n v="27"/>
    <n v="1955"/>
  </r>
  <r>
    <n v="2003"/>
    <x v="10"/>
    <s v="Fridley Public School District"/>
    <s v="SUBURBS"/>
    <x v="3"/>
    <x v="0"/>
    <n v="74"/>
    <m/>
    <m/>
    <m/>
    <n v="74"/>
    <n v="0"/>
    <n v="0"/>
    <n v="0"/>
    <n v="74"/>
    <n v="0"/>
    <n v="74"/>
  </r>
  <r>
    <n v="2003"/>
    <x v="10"/>
    <s v="Fridley Public School District"/>
    <s v="SUBURBS"/>
    <x v="3"/>
    <x v="1"/>
    <n v="182"/>
    <m/>
    <m/>
    <n v="5"/>
    <n v="177"/>
    <n v="0"/>
    <n v="0"/>
    <n v="0"/>
    <n v="177"/>
    <n v="0"/>
    <n v="177"/>
  </r>
  <r>
    <n v="2003"/>
    <x v="10"/>
    <s v="Fridley Public School District"/>
    <s v="SUBURBS"/>
    <x v="3"/>
    <x v="2"/>
    <n v="324"/>
    <n v="15"/>
    <m/>
    <n v="5"/>
    <n v="334"/>
    <n v="4.4910179640718563E-2"/>
    <n v="4.4910179640718563E-2"/>
    <n v="0"/>
    <n v="319"/>
    <n v="15"/>
    <n v="319"/>
  </r>
  <r>
    <n v="2003"/>
    <x v="10"/>
    <s v="Fridley Public School District"/>
    <s v="SUBURBS"/>
    <x v="3"/>
    <x v="3"/>
    <n v="81"/>
    <m/>
    <m/>
    <m/>
    <n v="81"/>
    <n v="0"/>
    <n v="0"/>
    <n v="0"/>
    <n v="81"/>
    <n v="0"/>
    <n v="81"/>
  </r>
  <r>
    <n v="2003"/>
    <x v="10"/>
    <s v="Fridley Public School District"/>
    <s v="SUBURBS"/>
    <x v="3"/>
    <x v="4"/>
    <n v="1932"/>
    <n v="22"/>
    <m/>
    <n v="103"/>
    <n v="1851"/>
    <n v="1.1885467314964884E-2"/>
    <n v="1.1885467314964884E-2"/>
    <n v="0"/>
    <n v="1829"/>
    <n v="22"/>
    <n v="1829"/>
  </r>
  <r>
    <n v="2004"/>
    <x v="10"/>
    <s v="Fridley Public School District"/>
    <s v="SUBURBS"/>
    <x v="4"/>
    <x v="0"/>
    <n v="69"/>
    <m/>
    <m/>
    <m/>
    <n v="69"/>
    <n v="0"/>
    <n v="0"/>
    <n v="0"/>
    <n v="69"/>
    <n v="0"/>
    <n v="69"/>
  </r>
  <r>
    <n v="2004"/>
    <x v="10"/>
    <s v="Fridley Public School District"/>
    <s v="SUBURBS"/>
    <x v="4"/>
    <x v="1"/>
    <n v="191"/>
    <m/>
    <m/>
    <n v="5"/>
    <n v="186"/>
    <n v="0"/>
    <n v="0"/>
    <n v="0"/>
    <n v="186"/>
    <n v="0"/>
    <n v="186"/>
  </r>
  <r>
    <n v="2004"/>
    <x v="10"/>
    <s v="Fridley Public School District"/>
    <s v="SUBURBS"/>
    <x v="4"/>
    <x v="2"/>
    <n v="347"/>
    <n v="14"/>
    <n v="3"/>
    <m/>
    <n v="364"/>
    <n v="4.6703296703296704E-2"/>
    <n v="3.8461538461538464E-2"/>
    <n v="8.241758241758242E-3"/>
    <n v="347"/>
    <n v="17"/>
    <n v="347"/>
  </r>
  <r>
    <n v="2004"/>
    <x v="10"/>
    <s v="Fridley Public School District"/>
    <s v="SUBURBS"/>
    <x v="4"/>
    <x v="3"/>
    <n v="83"/>
    <n v="3"/>
    <m/>
    <m/>
    <n v="86"/>
    <n v="3.4883720930232558E-2"/>
    <n v="3.4883720930232558E-2"/>
    <n v="0"/>
    <n v="83"/>
    <n v="3"/>
    <n v="83"/>
  </r>
  <r>
    <n v="2004"/>
    <x v="10"/>
    <s v="Fridley Public School District"/>
    <s v="SUBURBS"/>
    <x v="4"/>
    <x v="4"/>
    <n v="1891"/>
    <n v="42"/>
    <n v="6"/>
    <n v="100"/>
    <n v="1839"/>
    <n v="2.6101141924959218E-2"/>
    <n v="2.2838499184339316E-2"/>
    <n v="3.2626427406199023E-3"/>
    <n v="1791"/>
    <n v="48"/>
    <n v="1791"/>
  </r>
  <r>
    <n v="2005"/>
    <x v="10"/>
    <s v="Fridley Public School District"/>
    <s v="SUBURBS"/>
    <x v="5"/>
    <x v="0"/>
    <n v="59"/>
    <m/>
    <m/>
    <m/>
    <n v="59"/>
    <n v="0"/>
    <n v="0"/>
    <n v="0"/>
    <n v="59"/>
    <n v="0"/>
    <n v="59"/>
  </r>
  <r>
    <n v="2005"/>
    <x v="10"/>
    <s v="Fridley Public School District"/>
    <s v="SUBURBS"/>
    <x v="5"/>
    <x v="1"/>
    <n v="184"/>
    <n v="3"/>
    <n v="3"/>
    <m/>
    <n v="190"/>
    <n v="3.1578947368421054E-2"/>
    <n v="1.5789473684210527E-2"/>
    <n v="1.5789473684210527E-2"/>
    <n v="184"/>
    <n v="6"/>
    <n v="184"/>
  </r>
  <r>
    <n v="2005"/>
    <x v="10"/>
    <s v="Fridley Public School District"/>
    <s v="SUBURBS"/>
    <x v="5"/>
    <x v="2"/>
    <n v="374"/>
    <n v="25"/>
    <n v="11"/>
    <m/>
    <n v="410"/>
    <n v="8.7804878048780483E-2"/>
    <n v="6.097560975609756E-2"/>
    <n v="2.6829268292682926E-2"/>
    <n v="374"/>
    <n v="36"/>
    <n v="374"/>
  </r>
  <r>
    <n v="2005"/>
    <x v="10"/>
    <s v="Fridley Public School District"/>
    <s v="SUBURBS"/>
    <x v="5"/>
    <x v="3"/>
    <n v="114"/>
    <n v="8"/>
    <m/>
    <m/>
    <n v="122"/>
    <n v="6.5573770491803282E-2"/>
    <n v="6.5573770491803282E-2"/>
    <n v="0"/>
    <n v="114"/>
    <n v="8"/>
    <n v="114"/>
  </r>
  <r>
    <n v="2005"/>
    <x v="10"/>
    <s v="Fridley Public School District"/>
    <s v="SUBURBS"/>
    <x v="5"/>
    <x v="4"/>
    <n v="1793"/>
    <n v="63"/>
    <n v="15"/>
    <n v="96"/>
    <n v="1775"/>
    <n v="4.3943661971830986E-2"/>
    <n v="3.549295774647887E-2"/>
    <n v="8.4507042253521118E-3"/>
    <n v="1697"/>
    <n v="78"/>
    <n v="1697"/>
  </r>
  <r>
    <n v="2006"/>
    <x v="10"/>
    <s v="Fridley Public School District"/>
    <s v="SUBURBS"/>
    <x v="6"/>
    <x v="0"/>
    <n v="54"/>
    <n v="4"/>
    <m/>
    <m/>
    <n v="58"/>
    <n v="6.8965517241379309E-2"/>
    <n v="6.8965517241379309E-2"/>
    <n v="0"/>
    <n v="54"/>
    <n v="4"/>
    <n v="54"/>
  </r>
  <r>
    <n v="2006"/>
    <x v="10"/>
    <s v="Fridley Public School District"/>
    <s v="SUBURBS"/>
    <x v="6"/>
    <x v="1"/>
    <n v="189"/>
    <m/>
    <m/>
    <m/>
    <n v="189"/>
    <n v="0"/>
    <n v="0"/>
    <n v="0"/>
    <n v="189"/>
    <n v="0"/>
    <n v="189"/>
  </r>
  <r>
    <n v="2006"/>
    <x v="10"/>
    <s v="Fridley Public School District"/>
    <s v="SUBURBS"/>
    <x v="6"/>
    <x v="2"/>
    <n v="411"/>
    <n v="39"/>
    <n v="8"/>
    <n v="5"/>
    <n v="453"/>
    <n v="0.10375275938189846"/>
    <n v="8.6092715231788075E-2"/>
    <n v="1.7660044150110375E-2"/>
    <n v="406"/>
    <n v="47"/>
    <n v="406"/>
  </r>
  <r>
    <n v="2006"/>
    <x v="10"/>
    <s v="Fridley Public School District"/>
    <s v="SUBURBS"/>
    <x v="6"/>
    <x v="3"/>
    <n v="146"/>
    <n v="5"/>
    <m/>
    <m/>
    <n v="151"/>
    <n v="3.3112582781456956E-2"/>
    <n v="3.3112582781456956E-2"/>
    <n v="0"/>
    <n v="146"/>
    <n v="5"/>
    <n v="146"/>
  </r>
  <r>
    <n v="2006"/>
    <x v="10"/>
    <s v="Fridley Public School District"/>
    <s v="SUBURBS"/>
    <x v="6"/>
    <x v="4"/>
    <n v="1732"/>
    <n v="62"/>
    <n v="26"/>
    <n v="114"/>
    <n v="1706"/>
    <n v="5.1582649472450177E-2"/>
    <n v="3.6342321219226259E-2"/>
    <n v="1.5240328253223915E-2"/>
    <n v="1618"/>
    <n v="88"/>
    <n v="1618"/>
  </r>
  <r>
    <n v="2007"/>
    <x v="10"/>
    <s v="Fridley Public School District"/>
    <s v="SUBURBS"/>
    <x v="7"/>
    <x v="0"/>
    <n v="54"/>
    <n v="5"/>
    <m/>
    <n v="3"/>
    <n v="56"/>
    <n v="8.9285714285714288E-2"/>
    <n v="8.9285714285714288E-2"/>
    <n v="0"/>
    <n v="51"/>
    <n v="5"/>
    <n v="51"/>
  </r>
  <r>
    <n v="2007"/>
    <x v="10"/>
    <s v="Fridley Public School District"/>
    <s v="SUBURBS"/>
    <x v="7"/>
    <x v="1"/>
    <n v="200"/>
    <m/>
    <n v="3"/>
    <n v="4"/>
    <n v="199"/>
    <n v="1.507537688442211E-2"/>
    <n v="0"/>
    <n v="1.507537688442211E-2"/>
    <n v="196"/>
    <n v="3"/>
    <n v="196"/>
  </r>
  <r>
    <n v="2007"/>
    <x v="10"/>
    <s v="Fridley Public School District"/>
    <s v="SUBURBS"/>
    <x v="7"/>
    <x v="2"/>
    <n v="506"/>
    <n v="41"/>
    <n v="7"/>
    <n v="18"/>
    <n v="536"/>
    <n v="8.9552238805970144E-2"/>
    <n v="7.6492537313432835E-2"/>
    <n v="1.3059701492537313E-2"/>
    <n v="488"/>
    <n v="48"/>
    <n v="488"/>
  </r>
  <r>
    <n v="2007"/>
    <x v="10"/>
    <s v="Fridley Public School District"/>
    <s v="SUBURBS"/>
    <x v="7"/>
    <x v="3"/>
    <n v="198"/>
    <n v="11"/>
    <m/>
    <n v="10"/>
    <n v="199"/>
    <n v="5.5276381909547742E-2"/>
    <n v="5.5276381909547742E-2"/>
    <n v="0"/>
    <n v="188"/>
    <n v="11"/>
    <n v="188"/>
  </r>
  <r>
    <n v="2007"/>
    <x v="10"/>
    <s v="Fridley Public School District"/>
    <s v="SUBURBS"/>
    <x v="7"/>
    <x v="4"/>
    <n v="1732"/>
    <n v="67"/>
    <n v="29"/>
    <n v="151"/>
    <n v="1677"/>
    <n v="5.7245080500894455E-2"/>
    <n v="3.9952295766249257E-2"/>
    <n v="1.7292784734645201E-2"/>
    <n v="1581"/>
    <n v="96"/>
    <n v="1581"/>
  </r>
  <r>
    <n v="2008"/>
    <x v="10"/>
    <s v="Fridley Public School District"/>
    <s v="SUBURBS"/>
    <x v="8"/>
    <x v="0"/>
    <n v="59"/>
    <m/>
    <m/>
    <n v="3"/>
    <n v="56"/>
    <n v="0"/>
    <n v="0"/>
    <n v="0"/>
    <n v="56"/>
    <n v="0"/>
    <n v="56"/>
  </r>
  <r>
    <n v="2008"/>
    <x v="10"/>
    <s v="Fridley Public School District"/>
    <s v="SUBURBS"/>
    <x v="8"/>
    <x v="1"/>
    <n v="215"/>
    <m/>
    <n v="10"/>
    <n v="4"/>
    <n v="221"/>
    <n v="4.5248868778280542E-2"/>
    <n v="0"/>
    <n v="4.5248868778280542E-2"/>
    <n v="211"/>
    <n v="10"/>
    <n v="211"/>
  </r>
  <r>
    <n v="2008"/>
    <x v="10"/>
    <s v="Fridley Public School District"/>
    <s v="SUBURBS"/>
    <x v="8"/>
    <x v="2"/>
    <n v="545"/>
    <n v="40"/>
    <n v="10"/>
    <n v="33"/>
    <n v="562"/>
    <n v="8.8967971530249115E-2"/>
    <n v="7.1174377224199295E-2"/>
    <n v="1.7793594306049824E-2"/>
    <n v="512"/>
    <n v="50"/>
    <n v="512"/>
  </r>
  <r>
    <n v="2008"/>
    <x v="10"/>
    <s v="Fridley Public School District"/>
    <s v="SUBURBS"/>
    <x v="8"/>
    <x v="3"/>
    <n v="247"/>
    <n v="15"/>
    <m/>
    <n v="10"/>
    <n v="252"/>
    <n v="5.9523809523809521E-2"/>
    <n v="5.9523809523809521E-2"/>
    <n v="0"/>
    <n v="237"/>
    <n v="15"/>
    <n v="237"/>
  </r>
  <r>
    <n v="2008"/>
    <x v="10"/>
    <s v="Fridley Public School District"/>
    <s v="SUBURBS"/>
    <x v="8"/>
    <x v="4"/>
    <n v="1659"/>
    <n v="66"/>
    <n v="48"/>
    <n v="167"/>
    <n v="1606"/>
    <n v="7.0983810709838113E-2"/>
    <n v="4.1095890410958902E-2"/>
    <n v="2.9887920298879204E-2"/>
    <n v="1492"/>
    <n v="114"/>
    <n v="1492"/>
  </r>
  <r>
    <n v="2009"/>
    <x v="10"/>
    <s v="Fridley Public School District"/>
    <s v="SUBURBS"/>
    <x v="9"/>
    <x v="0"/>
    <n v="71"/>
    <m/>
    <m/>
    <m/>
    <n v="71"/>
    <n v="0"/>
    <n v="0"/>
    <n v="0"/>
    <n v="71"/>
    <n v="0"/>
    <n v="71"/>
  </r>
  <r>
    <n v="2009"/>
    <x v="10"/>
    <s v="Fridley Public School District"/>
    <s v="SUBURBS"/>
    <x v="9"/>
    <x v="1"/>
    <n v="204"/>
    <m/>
    <n v="25"/>
    <n v="9"/>
    <n v="220"/>
    <n v="0.11363636363636363"/>
    <n v="0"/>
    <n v="0.11363636363636363"/>
    <n v="195"/>
    <n v="25"/>
    <n v="195"/>
  </r>
  <r>
    <n v="2009"/>
    <x v="10"/>
    <s v="Fridley Public School District"/>
    <s v="SUBURBS"/>
    <x v="9"/>
    <x v="2"/>
    <n v="584"/>
    <n v="43"/>
    <n v="35"/>
    <n v="38"/>
    <n v="624"/>
    <n v="0.125"/>
    <n v="6.8910256410256415E-2"/>
    <n v="5.6089743589743592E-2"/>
    <n v="546"/>
    <n v="78"/>
    <n v="546"/>
  </r>
  <r>
    <n v="2009"/>
    <x v="10"/>
    <s v="Fridley Public School District"/>
    <s v="SUBURBS"/>
    <x v="9"/>
    <x v="3"/>
    <n v="243"/>
    <n v="15"/>
    <m/>
    <n v="3"/>
    <n v="255"/>
    <n v="5.8823529411764705E-2"/>
    <n v="5.8823529411764705E-2"/>
    <n v="0"/>
    <n v="240"/>
    <n v="15"/>
    <n v="240"/>
  </r>
  <r>
    <n v="2009"/>
    <x v="10"/>
    <s v="Fridley Public School District"/>
    <s v="SUBURBS"/>
    <x v="9"/>
    <x v="4"/>
    <n v="1625"/>
    <n v="48"/>
    <n v="61"/>
    <n v="152"/>
    <n v="1582"/>
    <n v="6.890012642225031E-2"/>
    <n v="3.0341340075853349E-2"/>
    <n v="3.8558786346396964E-2"/>
    <n v="1473"/>
    <n v="109"/>
    <n v="1473"/>
  </r>
  <r>
    <n v="2010"/>
    <x v="10"/>
    <s v="Fridley Public School District"/>
    <s v="SUBURBS"/>
    <x v="10"/>
    <x v="0"/>
    <n v="71"/>
    <m/>
    <m/>
    <n v="5"/>
    <n v="66"/>
    <n v="0"/>
    <n v="0"/>
    <n v="0"/>
    <n v="66"/>
    <n v="0"/>
    <n v="66"/>
  </r>
  <r>
    <n v="2010"/>
    <x v="10"/>
    <s v="Fridley Public School District"/>
    <s v="SUBURBS"/>
    <x v="10"/>
    <x v="1"/>
    <n v="203"/>
    <n v="4"/>
    <n v="36"/>
    <n v="23"/>
    <n v="220"/>
    <n v="0.18181818181818182"/>
    <n v="1.8181818181818181E-2"/>
    <n v="0.16363636363636364"/>
    <n v="180"/>
    <n v="40"/>
    <n v="180"/>
  </r>
  <r>
    <n v="2010"/>
    <x v="10"/>
    <s v="Fridley Public School District"/>
    <s v="SUBURBS"/>
    <x v="10"/>
    <x v="2"/>
    <n v="678"/>
    <n v="38"/>
    <n v="36"/>
    <n v="146"/>
    <n v="606"/>
    <n v="0.12211221122112212"/>
    <n v="6.2706270627062702E-2"/>
    <n v="5.9405940594059403E-2"/>
    <n v="532"/>
    <n v="74"/>
    <n v="532"/>
  </r>
  <r>
    <n v="2010"/>
    <x v="10"/>
    <s v="Fridley Public School District"/>
    <s v="SUBURBS"/>
    <x v="10"/>
    <x v="3"/>
    <n v="267"/>
    <n v="16"/>
    <m/>
    <n v="37"/>
    <n v="246"/>
    <n v="6.5040650406504072E-2"/>
    <n v="6.5040650406504072E-2"/>
    <n v="0"/>
    <n v="230"/>
    <n v="16"/>
    <n v="230"/>
  </r>
  <r>
    <n v="2010"/>
    <x v="10"/>
    <s v="Fridley Public School District"/>
    <s v="SUBURBS"/>
    <x v="10"/>
    <x v="4"/>
    <n v="1631"/>
    <n v="56"/>
    <n v="55"/>
    <n v="265"/>
    <n v="1477"/>
    <n v="7.5152335815842922E-2"/>
    <n v="3.7914691943127965E-2"/>
    <n v="3.7237643872714964E-2"/>
    <n v="1366"/>
    <n v="111"/>
    <n v="1366"/>
  </r>
  <r>
    <n v="2011"/>
    <x v="10"/>
    <s v="Fridley Public School District"/>
    <s v="SUBURBS"/>
    <x v="11"/>
    <x v="0"/>
    <n v="64"/>
    <n v="5"/>
    <m/>
    <n v="17"/>
    <n v="52"/>
    <n v="9.6153846153846159E-2"/>
    <n v="9.6153846153846159E-2"/>
    <n v="0"/>
    <n v="47"/>
    <n v="5"/>
    <n v="47"/>
  </r>
  <r>
    <n v="2011"/>
    <x v="10"/>
    <s v="Fridley Public School District"/>
    <s v="SUBURBS"/>
    <x v="11"/>
    <x v="1"/>
    <n v="213"/>
    <m/>
    <n v="45"/>
    <n v="42"/>
    <n v="216"/>
    <n v="0.20833333333333334"/>
    <n v="0"/>
    <n v="0.20833333333333334"/>
    <n v="171"/>
    <n v="45"/>
    <n v="171"/>
  </r>
  <r>
    <n v="2011"/>
    <x v="10"/>
    <s v="Fridley Public School District"/>
    <s v="SUBURBS"/>
    <x v="11"/>
    <x v="2"/>
    <n v="684"/>
    <n v="50"/>
    <n v="32"/>
    <n v="216"/>
    <n v="550"/>
    <n v="0.14909090909090908"/>
    <n v="9.0909090909090912E-2"/>
    <n v="5.8181818181818182E-2"/>
    <n v="468"/>
    <n v="82"/>
    <n v="468"/>
  </r>
  <r>
    <n v="2011"/>
    <x v="10"/>
    <s v="Fridley Public School District"/>
    <s v="SUBURBS"/>
    <x v="11"/>
    <x v="3"/>
    <n v="263"/>
    <n v="29"/>
    <m/>
    <n v="54"/>
    <n v="238"/>
    <n v="0.12184873949579832"/>
    <n v="0.12184873949579832"/>
    <n v="0"/>
    <n v="209"/>
    <n v="29"/>
    <n v="209"/>
  </r>
  <r>
    <n v="2011"/>
    <x v="10"/>
    <s v="Fridley Public School District"/>
    <s v="SUBURBS"/>
    <x v="11"/>
    <x v="4"/>
    <n v="1678"/>
    <n v="124"/>
    <n v="42"/>
    <n v="445"/>
    <n v="1399"/>
    <n v="0.11865618298784847"/>
    <n v="8.863473909935668E-2"/>
    <n v="3.0021443888491779E-2"/>
    <n v="1233"/>
    <n v="166"/>
    <n v="1233"/>
  </r>
  <r>
    <n v="2012"/>
    <x v="10"/>
    <s v="Fridley Public School District"/>
    <s v="SUBURBS"/>
    <x v="12"/>
    <x v="0"/>
    <n v="64"/>
    <n v="7"/>
    <n v="3"/>
    <n v="25"/>
    <n v="49"/>
    <n v="0.20408163265306123"/>
    <n v="0.14285714285714285"/>
    <n v="6.1224489795918366E-2"/>
    <n v="39"/>
    <n v="10"/>
    <n v="39"/>
  </r>
  <r>
    <n v="2012"/>
    <x v="10"/>
    <s v="Fridley Public School District"/>
    <s v="SUBURBS"/>
    <x v="12"/>
    <x v="1"/>
    <n v="229"/>
    <n v="13"/>
    <n v="22"/>
    <n v="58"/>
    <n v="206"/>
    <n v="0.16990291262135923"/>
    <n v="6.3106796116504854E-2"/>
    <n v="0.10679611650485436"/>
    <n v="171"/>
    <n v="35"/>
    <n v="171"/>
  </r>
  <r>
    <n v="2012"/>
    <x v="10"/>
    <s v="Fridley Public School District"/>
    <s v="SUBURBS"/>
    <x v="12"/>
    <x v="2"/>
    <n v="730"/>
    <n v="76"/>
    <n v="34"/>
    <n v="244"/>
    <n v="596"/>
    <n v="0.18456375838926176"/>
    <n v="0.12751677852348994"/>
    <n v="5.7046979865771813E-2"/>
    <n v="486"/>
    <n v="110"/>
    <n v="486"/>
  </r>
  <r>
    <n v="2012"/>
    <x v="10"/>
    <s v="Fridley Public School District"/>
    <s v="SUBURBS"/>
    <x v="12"/>
    <x v="3"/>
    <n v="239"/>
    <n v="32"/>
    <m/>
    <n v="68"/>
    <n v="203"/>
    <n v="0.15763546798029557"/>
    <n v="0.15763546798029557"/>
    <n v="0"/>
    <n v="171"/>
    <n v="32"/>
    <n v="171"/>
  </r>
  <r>
    <n v="2012"/>
    <x v="10"/>
    <s v="Fridley Public School District"/>
    <s v="SUBURBS"/>
    <x v="12"/>
    <x v="4"/>
    <n v="1667"/>
    <n v="130"/>
    <n v="42"/>
    <n v="520"/>
    <n v="1319"/>
    <n v="0.13040181956027294"/>
    <n v="9.8559514783927216E-2"/>
    <n v="3.1842304776345719E-2"/>
    <n v="1147"/>
    <n v="172"/>
    <n v="1147"/>
  </r>
  <r>
    <n v="2013"/>
    <x v="10"/>
    <s v="Fridley Public School District"/>
    <s v="SUBURBS"/>
    <x v="13"/>
    <x v="0"/>
    <n v="67"/>
    <n v="3"/>
    <n v="3"/>
    <n v="26"/>
    <n v="47"/>
    <n v="0.1276595744680851"/>
    <n v="6.3829787234042548E-2"/>
    <n v="6.3829787234042548E-2"/>
    <n v="41"/>
    <n v="6"/>
    <n v="41"/>
  </r>
  <r>
    <n v="2013"/>
    <x v="10"/>
    <s v="Fridley Public School District"/>
    <s v="SUBURBS"/>
    <x v="13"/>
    <x v="1"/>
    <n v="216"/>
    <n v="19"/>
    <n v="26"/>
    <n v="67"/>
    <n v="194"/>
    <n v="0.23195876288659795"/>
    <n v="9.7938144329896906E-2"/>
    <n v="0.13402061855670103"/>
    <n v="149"/>
    <n v="45"/>
    <n v="149"/>
  </r>
  <r>
    <n v="2013"/>
    <x v="10"/>
    <s v="Fridley Public School District"/>
    <s v="SUBURBS"/>
    <x v="13"/>
    <x v="2"/>
    <n v="742"/>
    <n v="80"/>
    <n v="35"/>
    <n v="240"/>
    <n v="617"/>
    <n v="0.18638573743922204"/>
    <n v="0.12965964343598055"/>
    <n v="5.6726094003241488E-2"/>
    <n v="502"/>
    <n v="115"/>
    <n v="502"/>
  </r>
  <r>
    <n v="2013"/>
    <x v="10"/>
    <s v="Fridley Public School District"/>
    <s v="SUBURBS"/>
    <x v="13"/>
    <x v="3"/>
    <n v="245"/>
    <n v="33"/>
    <m/>
    <n v="70"/>
    <n v="208"/>
    <n v="0.15865384615384615"/>
    <n v="0.15865384615384615"/>
    <n v="0"/>
    <n v="175"/>
    <n v="33"/>
    <n v="175"/>
  </r>
  <r>
    <n v="2013"/>
    <x v="10"/>
    <s v="Fridley Public School District"/>
    <s v="SUBURBS"/>
    <x v="13"/>
    <x v="4"/>
    <n v="1649"/>
    <n v="150"/>
    <n v="27"/>
    <n v="514"/>
    <n v="1312"/>
    <n v="0.13490853658536586"/>
    <n v="0.11432926829268293"/>
    <n v="2.0579268292682928E-2"/>
    <n v="1135"/>
    <n v="177"/>
    <n v="1135"/>
  </r>
  <r>
    <n v="2014"/>
    <x v="10"/>
    <s v="Fridley Public School District"/>
    <s v="SUBURBS"/>
    <x v="14"/>
    <x v="0"/>
    <n v="62"/>
    <n v="3"/>
    <m/>
    <n v="27"/>
    <n v="38"/>
    <n v="7.8947368421052627E-2"/>
    <n v="7.8947368421052627E-2"/>
    <n v="0"/>
    <n v="35"/>
    <n v="3"/>
    <n v="35"/>
  </r>
  <r>
    <n v="2014"/>
    <x v="10"/>
    <s v="Fridley Public School District"/>
    <s v="SUBURBS"/>
    <x v="14"/>
    <x v="1"/>
    <n v="218"/>
    <n v="7"/>
    <n v="14"/>
    <n v="58"/>
    <n v="181"/>
    <n v="0.11602209944751381"/>
    <n v="3.8674033149171269E-2"/>
    <n v="7.7348066298342538E-2"/>
    <n v="160"/>
    <n v="21"/>
    <n v="160"/>
  </r>
  <r>
    <n v="2014"/>
    <x v="10"/>
    <s v="Fridley Public School District"/>
    <s v="SUBURBS"/>
    <x v="14"/>
    <x v="2"/>
    <n v="816"/>
    <n v="99"/>
    <n v="41"/>
    <n v="272"/>
    <n v="684"/>
    <n v="0.2046783625730994"/>
    <n v="0.14473684210526316"/>
    <n v="5.9941520467836254E-2"/>
    <n v="544"/>
    <n v="140"/>
    <n v="544"/>
  </r>
  <r>
    <n v="2014"/>
    <x v="10"/>
    <s v="Fridley Public School District"/>
    <s v="SUBURBS"/>
    <x v="14"/>
    <x v="3"/>
    <n v="317"/>
    <n v="50"/>
    <n v="7"/>
    <n v="95"/>
    <n v="279"/>
    <n v="0.20430107526881722"/>
    <n v="0.17921146953405018"/>
    <n v="2.5089605734767026E-2"/>
    <n v="222"/>
    <n v="57"/>
    <n v="222"/>
  </r>
  <r>
    <n v="2014"/>
    <x v="10"/>
    <s v="Fridley Public School District"/>
    <s v="SUBURBS"/>
    <x v="14"/>
    <x v="4"/>
    <n v="1531"/>
    <n v="159"/>
    <n v="38"/>
    <n v="489"/>
    <n v="1239"/>
    <n v="0.15899919289749798"/>
    <n v="0.12832929782082325"/>
    <n v="3.0669895076674739E-2"/>
    <n v="1042"/>
    <n v="197"/>
    <n v="1042"/>
  </r>
  <r>
    <n v="2015"/>
    <x v="10"/>
    <s v="Fridley Public School District"/>
    <s v="SUBURBS"/>
    <x v="15"/>
    <x v="0"/>
    <n v="69"/>
    <m/>
    <m/>
    <n v="21"/>
    <n v="48"/>
    <n v="0"/>
    <n v="0"/>
    <n v="0"/>
    <n v="48"/>
    <n v="0"/>
    <n v="48"/>
  </r>
  <r>
    <n v="2015"/>
    <x v="10"/>
    <s v="Fridley Public School District"/>
    <s v="SUBURBS"/>
    <x v="15"/>
    <x v="1"/>
    <n v="224"/>
    <n v="17"/>
    <n v="13"/>
    <n v="56"/>
    <n v="198"/>
    <n v="0.15151515151515152"/>
    <n v="8.5858585858585856E-2"/>
    <n v="6.5656565656565663E-2"/>
    <n v="168"/>
    <n v="30"/>
    <n v="168"/>
  </r>
  <r>
    <n v="2015"/>
    <x v="10"/>
    <s v="Fridley Public School District"/>
    <s v="SUBURBS"/>
    <x v="15"/>
    <x v="2"/>
    <n v="884"/>
    <n v="90"/>
    <n v="62"/>
    <n v="281"/>
    <n v="755"/>
    <n v="0.20132450331125828"/>
    <n v="0.11920529801324503"/>
    <n v="8.211920529801324E-2"/>
    <n v="603"/>
    <n v="152"/>
    <n v="603"/>
  </r>
  <r>
    <n v="2015"/>
    <x v="10"/>
    <s v="Fridley Public School District"/>
    <s v="SUBURBS"/>
    <x v="15"/>
    <x v="3"/>
    <n v="333"/>
    <n v="59"/>
    <n v="4"/>
    <n v="98"/>
    <n v="298"/>
    <n v="0.21140939597315436"/>
    <n v="0.19798657718120805"/>
    <n v="1.3422818791946308E-2"/>
    <n v="235"/>
    <n v="63"/>
    <n v="235"/>
  </r>
  <r>
    <n v="2015"/>
    <x v="10"/>
    <s v="Fridley Public School District"/>
    <s v="SUBURBS"/>
    <x v="15"/>
    <x v="4"/>
    <n v="1468"/>
    <n v="174"/>
    <n v="26"/>
    <n v="490"/>
    <n v="1178"/>
    <n v="0.1697792869269949"/>
    <n v="0.14770797962648557"/>
    <n v="2.2071307300509338E-2"/>
    <n v="978"/>
    <n v="200"/>
    <n v="978"/>
  </r>
  <r>
    <n v="2016"/>
    <x v="10"/>
    <s v="Fridley Public School District"/>
    <s v="SUBURBS"/>
    <x v="16"/>
    <x v="0"/>
    <n v="68"/>
    <n v="3"/>
    <n v="3"/>
    <n v="26"/>
    <n v="48"/>
    <n v="0.125"/>
    <n v="6.25E-2"/>
    <n v="6.25E-2"/>
    <n v="42"/>
    <n v="6"/>
    <n v="42"/>
  </r>
  <r>
    <n v="2016"/>
    <x v="10"/>
    <s v="Fridley Public School District"/>
    <s v="SUBURBS"/>
    <x v="16"/>
    <x v="1"/>
    <n v="223"/>
    <n v="14"/>
    <n v="4"/>
    <n v="66"/>
    <n v="175"/>
    <n v="0.10285714285714286"/>
    <n v="0.08"/>
    <n v="2.2857142857142857E-2"/>
    <n v="157"/>
    <n v="18"/>
    <n v="157"/>
  </r>
  <r>
    <n v="2016"/>
    <x v="10"/>
    <s v="Fridley Public School District"/>
    <s v="SUBURBS"/>
    <x v="16"/>
    <x v="2"/>
    <n v="1019"/>
    <n v="105"/>
    <n v="31"/>
    <n v="349"/>
    <n v="806"/>
    <n v="0.16873449131513649"/>
    <n v="0.13027295285359802"/>
    <n v="3.8461538461538464E-2"/>
    <n v="670"/>
    <n v="136"/>
    <n v="670"/>
  </r>
  <r>
    <n v="2016"/>
    <x v="10"/>
    <s v="Fridley Public School District"/>
    <s v="SUBURBS"/>
    <x v="16"/>
    <x v="3"/>
    <n v="361"/>
    <n v="67"/>
    <m/>
    <n v="111"/>
    <n v="317"/>
    <n v="0.2113564668769716"/>
    <n v="0.2113564668769716"/>
    <n v="0"/>
    <n v="250"/>
    <n v="67"/>
    <n v="250"/>
  </r>
  <r>
    <n v="2016"/>
    <x v="10"/>
    <s v="Fridley Public School District"/>
    <s v="SUBURBS"/>
    <x v="16"/>
    <x v="4"/>
    <n v="1354"/>
    <n v="164"/>
    <n v="24"/>
    <n v="459"/>
    <n v="1083"/>
    <n v="0.17359187442289936"/>
    <n v="0.15143120960295475"/>
    <n v="2.2160664819944598E-2"/>
    <n v="895"/>
    <n v="188"/>
    <n v="895"/>
  </r>
  <r>
    <n v="2017"/>
    <x v="10"/>
    <s v="Fridley Public School District"/>
    <s v="SUBURBS"/>
    <x v="17"/>
    <x v="0"/>
    <n v="67"/>
    <n v="6"/>
    <m/>
    <n v="26"/>
    <n v="47"/>
    <n v="0.1276595744680851"/>
    <n v="0.1276595744680851"/>
    <n v="0"/>
    <n v="41"/>
    <n v="6"/>
    <n v="41"/>
  </r>
  <r>
    <n v="2017"/>
    <x v="10"/>
    <s v="Fridley Public School District"/>
    <s v="SUBURBS"/>
    <x v="17"/>
    <x v="1"/>
    <n v="246"/>
    <n v="21"/>
    <n v="8"/>
    <n v="68"/>
    <n v="207"/>
    <n v="0.14009661835748793"/>
    <n v="0.10144927536231885"/>
    <n v="3.864734299516908E-2"/>
    <n v="178"/>
    <n v="29"/>
    <n v="178"/>
  </r>
  <r>
    <n v="2017"/>
    <x v="10"/>
    <s v="Fridley Public School District"/>
    <s v="SUBURBS"/>
    <x v="17"/>
    <x v="2"/>
    <n v="1230"/>
    <n v="113"/>
    <n v="58"/>
    <n v="488"/>
    <n v="913"/>
    <n v="0.18729463307776562"/>
    <n v="0.12376779846659365"/>
    <n v="6.3526834611171965E-2"/>
    <n v="742"/>
    <n v="171"/>
    <n v="742"/>
  </r>
  <r>
    <n v="2017"/>
    <x v="10"/>
    <s v="Fridley Public School District"/>
    <s v="SUBURBS"/>
    <x v="17"/>
    <x v="3"/>
    <n v="364"/>
    <n v="68"/>
    <n v="4"/>
    <n v="114"/>
    <n v="322"/>
    <n v="0.2236024844720497"/>
    <n v="0.21118012422360249"/>
    <n v="1.2422360248447204E-2"/>
    <n v="250"/>
    <n v="72"/>
    <n v="250"/>
  </r>
  <r>
    <n v="2017"/>
    <x v="0"/>
    <s v="Minneapolis Public School Dist."/>
    <s v="CORE CITIES"/>
    <x v="17"/>
    <x v="4"/>
    <n v="12641"/>
    <n v="1514"/>
    <n v="1469"/>
    <n v="217"/>
    <n v="15407"/>
    <n v="0.1936132926591809"/>
    <n v="9.8267021483741154E-2"/>
    <n v="9.5346271175439729E-2"/>
    <n v="12424"/>
    <n v="2983"/>
    <n v="12424"/>
  </r>
  <r>
    <n v="2000"/>
    <x v="10"/>
    <s v="Fridley Public School District"/>
    <s v="SUBURBS"/>
    <x v="0"/>
    <x v="0"/>
    <n v="44"/>
    <m/>
    <m/>
    <m/>
    <n v="44"/>
    <n v="0"/>
    <n v="0"/>
    <n v="0"/>
    <n v="44"/>
    <n v="0"/>
    <n v="44"/>
  </r>
  <r>
    <n v="2000"/>
    <x v="10"/>
    <s v="Fridley Public School District"/>
    <s v="SUBURBS"/>
    <x v="0"/>
    <x v="1"/>
    <n v="92"/>
    <n v="4"/>
    <m/>
    <n v="9"/>
    <n v="87"/>
    <n v="4.5977011494252873E-2"/>
    <n v="4.5977011494252873E-2"/>
    <n v="0"/>
    <n v="83"/>
    <n v="4"/>
    <n v="83"/>
  </r>
  <r>
    <n v="2000"/>
    <x v="10"/>
    <s v="Fridley Public School District"/>
    <s v="SUBURBS"/>
    <x v="0"/>
    <x v="2"/>
    <n v="150"/>
    <m/>
    <m/>
    <n v="3"/>
    <n v="147"/>
    <n v="0"/>
    <n v="0"/>
    <n v="0"/>
    <n v="147"/>
    <n v="0"/>
    <n v="147"/>
  </r>
  <r>
    <n v="2000"/>
    <x v="10"/>
    <s v="Fridley Public School District"/>
    <s v="SUBURBS"/>
    <x v="0"/>
    <x v="3"/>
    <n v="48"/>
    <m/>
    <m/>
    <m/>
    <n v="48"/>
    <n v="0"/>
    <n v="0"/>
    <n v="0"/>
    <n v="48"/>
    <n v="0"/>
    <n v="48"/>
  </r>
  <r>
    <n v="2000"/>
    <x v="10"/>
    <s v="Fridley Public School District"/>
    <s v="SUBURBS"/>
    <x v="0"/>
    <x v="4"/>
    <n v="2254"/>
    <n v="38"/>
    <m/>
    <n v="104"/>
    <n v="2188"/>
    <n v="1.736745886654479E-2"/>
    <n v="1.736745886654479E-2"/>
    <n v="0"/>
    <n v="2150"/>
    <n v="38"/>
    <n v="2150"/>
  </r>
  <r>
    <n v="2001"/>
    <x v="11"/>
    <s v="St. Francis Public School District"/>
    <s v="SUBURBS"/>
    <x v="1"/>
    <x v="0"/>
    <n v="84"/>
    <m/>
    <m/>
    <m/>
    <n v="84"/>
    <n v="0"/>
    <n v="0"/>
    <n v="0"/>
    <n v="84"/>
    <n v="0"/>
    <n v="84"/>
  </r>
  <r>
    <n v="2001"/>
    <x v="11"/>
    <s v="St. Francis Public School District"/>
    <s v="SUBURBS"/>
    <x v="1"/>
    <x v="1"/>
    <n v="97"/>
    <m/>
    <m/>
    <m/>
    <n v="97"/>
    <n v="0"/>
    <n v="0"/>
    <n v="0"/>
    <n v="97"/>
    <n v="0"/>
    <n v="97"/>
  </r>
  <r>
    <n v="2001"/>
    <x v="11"/>
    <s v="St. Francis Public School District"/>
    <s v="SUBURBS"/>
    <x v="1"/>
    <x v="2"/>
    <n v="67"/>
    <m/>
    <m/>
    <m/>
    <n v="67"/>
    <n v="0"/>
    <n v="0"/>
    <n v="0"/>
    <n v="67"/>
    <n v="0"/>
    <n v="67"/>
  </r>
  <r>
    <n v="2001"/>
    <x v="11"/>
    <s v="St. Francis Public School District"/>
    <s v="SUBURBS"/>
    <x v="1"/>
    <x v="3"/>
    <n v="71"/>
    <m/>
    <m/>
    <m/>
    <n v="71"/>
    <n v="0"/>
    <n v="0"/>
    <n v="0"/>
    <n v="71"/>
    <n v="0"/>
    <n v="71"/>
  </r>
  <r>
    <n v="2001"/>
    <x v="11"/>
    <s v="St. Francis Public School District"/>
    <s v="SUBURBS"/>
    <x v="1"/>
    <x v="4"/>
    <n v="5644"/>
    <n v="29"/>
    <n v="15"/>
    <m/>
    <n v="5688"/>
    <n v="7.7355836849507739E-3"/>
    <n v="5.0984528832630095E-3"/>
    <n v="2.6371308016877636E-3"/>
    <n v="5644"/>
    <n v="44"/>
    <n v="5644"/>
  </r>
  <r>
    <n v="2002"/>
    <x v="11"/>
    <s v="St. Francis Public School District"/>
    <s v="SUBURBS"/>
    <x v="2"/>
    <x v="0"/>
    <n v="77"/>
    <m/>
    <m/>
    <m/>
    <n v="77"/>
    <n v="0"/>
    <n v="0"/>
    <n v="0"/>
    <n v="77"/>
    <n v="0"/>
    <n v="77"/>
  </r>
  <r>
    <n v="2002"/>
    <x v="11"/>
    <s v="St. Francis Public School District"/>
    <s v="SUBURBS"/>
    <x v="2"/>
    <x v="1"/>
    <n v="94"/>
    <m/>
    <m/>
    <m/>
    <n v="94"/>
    <n v="0"/>
    <n v="0"/>
    <n v="0"/>
    <n v="94"/>
    <n v="0"/>
    <n v="94"/>
  </r>
  <r>
    <n v="2002"/>
    <x v="11"/>
    <s v="St. Francis Public School District"/>
    <s v="SUBURBS"/>
    <x v="2"/>
    <x v="2"/>
    <n v="97"/>
    <m/>
    <m/>
    <m/>
    <n v="97"/>
    <n v="0"/>
    <n v="0"/>
    <n v="0"/>
    <n v="97"/>
    <n v="0"/>
    <n v="97"/>
  </r>
  <r>
    <n v="2002"/>
    <x v="11"/>
    <s v="St. Francis Public School District"/>
    <s v="SUBURBS"/>
    <x v="2"/>
    <x v="3"/>
    <n v="75"/>
    <m/>
    <m/>
    <m/>
    <n v="75"/>
    <n v="0"/>
    <n v="0"/>
    <n v="0"/>
    <n v="75"/>
    <n v="0"/>
    <n v="75"/>
  </r>
  <r>
    <n v="2002"/>
    <x v="11"/>
    <s v="St. Francis Public School District"/>
    <s v="SUBURBS"/>
    <x v="2"/>
    <x v="4"/>
    <n v="5665"/>
    <n v="39"/>
    <n v="17"/>
    <m/>
    <n v="5721"/>
    <n v="9.7884985142457619E-3"/>
    <n v="6.8169900367068695E-3"/>
    <n v="2.971508477538892E-3"/>
    <n v="5665"/>
    <n v="56"/>
    <n v="5665"/>
  </r>
  <r>
    <n v="2003"/>
    <x v="11"/>
    <s v="St. Francis Public School District"/>
    <s v="SUBURBS"/>
    <x v="3"/>
    <x v="0"/>
    <n v="82"/>
    <m/>
    <m/>
    <m/>
    <n v="82"/>
    <n v="0"/>
    <n v="0"/>
    <n v="0"/>
    <n v="82"/>
    <n v="0"/>
    <n v="82"/>
  </r>
  <r>
    <n v="2003"/>
    <x v="11"/>
    <s v="St. Francis Public School District"/>
    <s v="SUBURBS"/>
    <x v="3"/>
    <x v="1"/>
    <n v="104"/>
    <m/>
    <m/>
    <m/>
    <n v="104"/>
    <n v="0"/>
    <n v="0"/>
    <n v="0"/>
    <n v="104"/>
    <n v="0"/>
    <n v="104"/>
  </r>
  <r>
    <n v="2003"/>
    <x v="11"/>
    <s v="St. Francis Public School District"/>
    <s v="SUBURBS"/>
    <x v="3"/>
    <x v="2"/>
    <n v="86"/>
    <m/>
    <m/>
    <m/>
    <n v="86"/>
    <n v="0"/>
    <n v="0"/>
    <n v="0"/>
    <n v="86"/>
    <n v="0"/>
    <n v="86"/>
  </r>
  <r>
    <n v="2003"/>
    <x v="11"/>
    <s v="St. Francis Public School District"/>
    <s v="SUBURBS"/>
    <x v="3"/>
    <x v="3"/>
    <n v="79"/>
    <m/>
    <m/>
    <m/>
    <n v="79"/>
    <n v="0"/>
    <n v="0"/>
    <n v="0"/>
    <n v="79"/>
    <n v="0"/>
    <n v="79"/>
  </r>
  <r>
    <n v="2003"/>
    <x v="11"/>
    <s v="St. Francis Public School District"/>
    <s v="SUBURBS"/>
    <x v="3"/>
    <x v="4"/>
    <n v="5622"/>
    <n v="54"/>
    <n v="19"/>
    <m/>
    <n v="5695"/>
    <n v="1.2818261633011413E-2"/>
    <n v="9.4820017559262507E-3"/>
    <n v="3.3362598770851626E-3"/>
    <n v="5622"/>
    <n v="73"/>
    <n v="5622"/>
  </r>
  <r>
    <n v="2004"/>
    <x v="11"/>
    <s v="St. Francis Public School District"/>
    <s v="SUBURBS"/>
    <x v="4"/>
    <x v="0"/>
    <n v="88"/>
    <m/>
    <m/>
    <m/>
    <n v="88"/>
    <n v="0"/>
    <n v="0"/>
    <n v="0"/>
    <n v="88"/>
    <n v="0"/>
    <n v="88"/>
  </r>
  <r>
    <n v="2004"/>
    <x v="11"/>
    <s v="St. Francis Public School District"/>
    <s v="SUBURBS"/>
    <x v="4"/>
    <x v="1"/>
    <n v="120"/>
    <m/>
    <m/>
    <m/>
    <n v="120"/>
    <n v="0"/>
    <n v="0"/>
    <n v="0"/>
    <n v="120"/>
    <n v="0"/>
    <n v="120"/>
  </r>
  <r>
    <n v="2004"/>
    <x v="11"/>
    <s v="St. Francis Public School District"/>
    <s v="SUBURBS"/>
    <x v="4"/>
    <x v="2"/>
    <n v="82"/>
    <m/>
    <m/>
    <m/>
    <n v="82"/>
    <n v="0"/>
    <n v="0"/>
    <n v="0"/>
    <n v="82"/>
    <n v="0"/>
    <n v="82"/>
  </r>
  <r>
    <n v="2004"/>
    <x v="11"/>
    <s v="St. Francis Public School District"/>
    <s v="SUBURBS"/>
    <x v="4"/>
    <x v="3"/>
    <n v="76"/>
    <m/>
    <m/>
    <m/>
    <n v="76"/>
    <n v="0"/>
    <n v="0"/>
    <n v="0"/>
    <n v="76"/>
    <n v="0"/>
    <n v="76"/>
  </r>
  <r>
    <n v="2004"/>
    <x v="11"/>
    <s v="St. Francis Public School District"/>
    <s v="SUBURBS"/>
    <x v="4"/>
    <x v="4"/>
    <n v="5580"/>
    <n v="70"/>
    <n v="24"/>
    <m/>
    <n v="5674"/>
    <n v="1.6566795911173774E-2"/>
    <n v="1.2336975678533662E-2"/>
    <n v="4.2298202326401125E-3"/>
    <n v="5580"/>
    <n v="94"/>
    <n v="5580"/>
  </r>
  <r>
    <n v="2005"/>
    <x v="11"/>
    <s v="St. Francis Public School District"/>
    <s v="SUBURBS"/>
    <x v="5"/>
    <x v="0"/>
    <n v="83"/>
    <m/>
    <m/>
    <m/>
    <n v="83"/>
    <n v="0"/>
    <n v="0"/>
    <n v="0"/>
    <n v="83"/>
    <n v="0"/>
    <n v="83"/>
  </r>
  <r>
    <n v="2005"/>
    <x v="11"/>
    <s v="St. Francis Public School District"/>
    <s v="SUBURBS"/>
    <x v="5"/>
    <x v="1"/>
    <n v="157"/>
    <m/>
    <m/>
    <m/>
    <n v="157"/>
    <n v="0"/>
    <n v="0"/>
    <n v="0"/>
    <n v="157"/>
    <n v="0"/>
    <n v="157"/>
  </r>
  <r>
    <n v="2005"/>
    <x v="11"/>
    <s v="St. Francis Public School District"/>
    <s v="SUBURBS"/>
    <x v="5"/>
    <x v="2"/>
    <n v="100"/>
    <m/>
    <m/>
    <m/>
    <n v="100"/>
    <n v="0"/>
    <n v="0"/>
    <n v="0"/>
    <n v="100"/>
    <n v="0"/>
    <n v="100"/>
  </r>
  <r>
    <n v="2005"/>
    <x v="11"/>
    <s v="St. Francis Public School District"/>
    <s v="SUBURBS"/>
    <x v="5"/>
    <x v="3"/>
    <n v="77"/>
    <m/>
    <n v="3"/>
    <m/>
    <n v="80"/>
    <n v="3.7499999999999999E-2"/>
    <n v="0"/>
    <n v="3.7499999999999999E-2"/>
    <n v="77"/>
    <n v="3"/>
    <n v="77"/>
  </r>
  <r>
    <n v="2005"/>
    <x v="11"/>
    <s v="St. Francis Public School District"/>
    <s v="SUBURBS"/>
    <x v="5"/>
    <x v="4"/>
    <n v="5572"/>
    <n v="72"/>
    <n v="71"/>
    <m/>
    <n v="5715"/>
    <n v="2.5021872265966753E-2"/>
    <n v="1.2598425196850394E-2"/>
    <n v="1.2423447069116361E-2"/>
    <n v="5572"/>
    <n v="143"/>
    <n v="5572"/>
  </r>
  <r>
    <n v="2006"/>
    <x v="11"/>
    <s v="St. Francis Public School District"/>
    <s v="SUBURBS"/>
    <x v="6"/>
    <x v="0"/>
    <n v="84"/>
    <m/>
    <m/>
    <m/>
    <n v="84"/>
    <n v="0"/>
    <n v="0"/>
    <n v="0"/>
    <n v="84"/>
    <n v="0"/>
    <n v="84"/>
  </r>
  <r>
    <n v="2006"/>
    <x v="11"/>
    <s v="St. Francis Public School District"/>
    <s v="SUBURBS"/>
    <x v="6"/>
    <x v="1"/>
    <n v="192"/>
    <m/>
    <m/>
    <m/>
    <n v="192"/>
    <n v="0"/>
    <n v="0"/>
    <n v="0"/>
    <n v="192"/>
    <n v="0"/>
    <n v="192"/>
  </r>
  <r>
    <n v="2006"/>
    <x v="11"/>
    <s v="St. Francis Public School District"/>
    <s v="SUBURBS"/>
    <x v="6"/>
    <x v="2"/>
    <n v="112"/>
    <m/>
    <m/>
    <m/>
    <n v="112"/>
    <n v="0"/>
    <n v="0"/>
    <n v="0"/>
    <n v="112"/>
    <n v="0"/>
    <n v="112"/>
  </r>
  <r>
    <n v="2006"/>
    <x v="11"/>
    <s v="St. Francis Public School District"/>
    <s v="SUBURBS"/>
    <x v="6"/>
    <x v="3"/>
    <n v="97"/>
    <m/>
    <n v="6"/>
    <m/>
    <n v="103"/>
    <n v="5.8252427184466021E-2"/>
    <n v="0"/>
    <n v="5.8252427184466021E-2"/>
    <n v="97"/>
    <n v="6"/>
    <n v="97"/>
  </r>
  <r>
    <n v="2006"/>
    <x v="11"/>
    <s v="St. Francis Public School District"/>
    <s v="SUBURBS"/>
    <x v="6"/>
    <x v="4"/>
    <n v="5646"/>
    <n v="73"/>
    <n v="74"/>
    <m/>
    <n v="5793"/>
    <n v="2.5375453133091662E-2"/>
    <n v="1.2601415501467287E-2"/>
    <n v="1.2774037631624375E-2"/>
    <n v="5646"/>
    <n v="147"/>
    <n v="5646"/>
  </r>
  <r>
    <n v="2007"/>
    <x v="11"/>
    <s v="St. Francis Public School District"/>
    <s v="SUBURBS"/>
    <x v="7"/>
    <x v="0"/>
    <n v="67"/>
    <m/>
    <m/>
    <m/>
    <n v="67"/>
    <n v="0"/>
    <n v="0"/>
    <n v="0"/>
    <n v="67"/>
    <n v="0"/>
    <n v="67"/>
  </r>
  <r>
    <n v="2007"/>
    <x v="11"/>
    <s v="St. Francis Public School District"/>
    <s v="SUBURBS"/>
    <x v="7"/>
    <x v="1"/>
    <n v="210"/>
    <m/>
    <m/>
    <m/>
    <n v="210"/>
    <n v="0"/>
    <n v="0"/>
    <n v="0"/>
    <n v="210"/>
    <n v="0"/>
    <n v="210"/>
  </r>
  <r>
    <n v="2007"/>
    <x v="11"/>
    <s v="St. Francis Public School District"/>
    <s v="SUBURBS"/>
    <x v="7"/>
    <x v="2"/>
    <n v="95"/>
    <m/>
    <m/>
    <m/>
    <n v="95"/>
    <n v="0"/>
    <n v="0"/>
    <n v="0"/>
    <n v="95"/>
    <n v="0"/>
    <n v="95"/>
  </r>
  <r>
    <n v="2007"/>
    <x v="11"/>
    <s v="St. Francis Public School District"/>
    <s v="SUBURBS"/>
    <x v="7"/>
    <x v="3"/>
    <n v="86"/>
    <m/>
    <n v="4"/>
    <m/>
    <n v="90"/>
    <n v="4.4444444444444446E-2"/>
    <n v="0"/>
    <n v="4.4444444444444446E-2"/>
    <n v="86"/>
    <n v="4"/>
    <n v="86"/>
  </r>
  <r>
    <n v="2007"/>
    <x v="11"/>
    <s v="St. Francis Public School District"/>
    <s v="SUBURBS"/>
    <x v="7"/>
    <x v="4"/>
    <n v="5535"/>
    <n v="87"/>
    <n v="72"/>
    <n v="3"/>
    <n v="5691"/>
    <n v="2.79388508170796E-2"/>
    <n v="1.5287295730100159E-2"/>
    <n v="1.2651555086979441E-2"/>
    <n v="5532"/>
    <n v="159"/>
    <n v="5532"/>
  </r>
  <r>
    <n v="2008"/>
    <x v="11"/>
    <s v="St. Francis Public School District"/>
    <s v="SUBURBS"/>
    <x v="8"/>
    <x v="0"/>
    <n v="90"/>
    <m/>
    <m/>
    <m/>
    <n v="90"/>
    <n v="0"/>
    <n v="0"/>
    <n v="0"/>
    <n v="90"/>
    <n v="0"/>
    <n v="90"/>
  </r>
  <r>
    <n v="2008"/>
    <x v="11"/>
    <s v="St. Francis Public School District"/>
    <s v="SUBURBS"/>
    <x v="8"/>
    <x v="1"/>
    <n v="202"/>
    <m/>
    <m/>
    <m/>
    <n v="202"/>
    <n v="0"/>
    <n v="0"/>
    <n v="0"/>
    <n v="202"/>
    <n v="0"/>
    <n v="202"/>
  </r>
  <r>
    <n v="2008"/>
    <x v="11"/>
    <s v="St. Francis Public School District"/>
    <s v="SUBURBS"/>
    <x v="8"/>
    <x v="2"/>
    <n v="91"/>
    <m/>
    <m/>
    <m/>
    <n v="91"/>
    <n v="0"/>
    <n v="0"/>
    <n v="0"/>
    <n v="91"/>
    <n v="0"/>
    <n v="91"/>
  </r>
  <r>
    <n v="2008"/>
    <x v="11"/>
    <s v="St. Francis Public School District"/>
    <s v="SUBURBS"/>
    <x v="8"/>
    <x v="3"/>
    <n v="85"/>
    <m/>
    <n v="3"/>
    <m/>
    <n v="88"/>
    <n v="3.4090909090909088E-2"/>
    <n v="0"/>
    <n v="3.4090909090909088E-2"/>
    <n v="85"/>
    <n v="3"/>
    <n v="85"/>
  </r>
  <r>
    <n v="2008"/>
    <x v="11"/>
    <s v="St. Francis Public School District"/>
    <s v="SUBURBS"/>
    <x v="8"/>
    <x v="4"/>
    <n v="5425"/>
    <n v="134"/>
    <n v="94"/>
    <m/>
    <n v="5653"/>
    <n v="4.0332566778701576E-2"/>
    <n v="2.3704227843622853E-2"/>
    <n v="1.6628338935078719E-2"/>
    <n v="5425"/>
    <n v="228"/>
    <n v="5425"/>
  </r>
  <r>
    <n v="2009"/>
    <x v="11"/>
    <s v="St. Francis Public School District"/>
    <s v="SUBURBS"/>
    <x v="9"/>
    <x v="0"/>
    <n v="82"/>
    <m/>
    <m/>
    <m/>
    <n v="82"/>
    <n v="0"/>
    <n v="0"/>
    <n v="0"/>
    <n v="82"/>
    <n v="0"/>
    <n v="82"/>
  </r>
  <r>
    <n v="2009"/>
    <x v="11"/>
    <s v="St. Francis Public School District"/>
    <s v="SUBURBS"/>
    <x v="9"/>
    <x v="1"/>
    <n v="202"/>
    <m/>
    <m/>
    <m/>
    <n v="202"/>
    <n v="0"/>
    <n v="0"/>
    <n v="0"/>
    <n v="202"/>
    <n v="0"/>
    <n v="202"/>
  </r>
  <r>
    <n v="2009"/>
    <x v="11"/>
    <s v="St. Francis Public School District"/>
    <s v="SUBURBS"/>
    <x v="9"/>
    <x v="2"/>
    <n v="88"/>
    <m/>
    <m/>
    <m/>
    <n v="88"/>
    <n v="0"/>
    <n v="0"/>
    <n v="0"/>
    <n v="88"/>
    <n v="0"/>
    <n v="88"/>
  </r>
  <r>
    <n v="2009"/>
    <x v="11"/>
    <s v="St. Francis Public School District"/>
    <s v="SUBURBS"/>
    <x v="9"/>
    <x v="3"/>
    <n v="76"/>
    <m/>
    <n v="5"/>
    <m/>
    <n v="81"/>
    <n v="6.1728395061728392E-2"/>
    <n v="0"/>
    <n v="6.1728395061728392E-2"/>
    <n v="76"/>
    <n v="5"/>
    <n v="76"/>
  </r>
  <r>
    <n v="2009"/>
    <x v="11"/>
    <s v="St. Francis Public School District"/>
    <s v="SUBURBS"/>
    <x v="9"/>
    <x v="4"/>
    <n v="5239"/>
    <n v="190"/>
    <n v="94"/>
    <m/>
    <n v="5523"/>
    <n v="5.1421328987868914E-2"/>
    <n v="3.4401593336954556E-2"/>
    <n v="1.7019735650914358E-2"/>
    <n v="5239"/>
    <n v="284"/>
    <n v="5239"/>
  </r>
  <r>
    <n v="2010"/>
    <x v="11"/>
    <s v="St. Francis Public School District"/>
    <s v="SUBURBS"/>
    <x v="10"/>
    <x v="0"/>
    <n v="70"/>
    <n v="3"/>
    <m/>
    <m/>
    <n v="73"/>
    <n v="4.1095890410958902E-2"/>
    <n v="4.1095890410958902E-2"/>
    <n v="0"/>
    <n v="70"/>
    <n v="3"/>
    <n v="70"/>
  </r>
  <r>
    <n v="2010"/>
    <x v="11"/>
    <s v="St. Francis Public School District"/>
    <s v="SUBURBS"/>
    <x v="10"/>
    <x v="1"/>
    <n v="174"/>
    <n v="3"/>
    <m/>
    <m/>
    <n v="177"/>
    <n v="1.6949152542372881E-2"/>
    <n v="1.6949152542372881E-2"/>
    <n v="0"/>
    <n v="174"/>
    <n v="3"/>
    <n v="174"/>
  </r>
  <r>
    <n v="2010"/>
    <x v="11"/>
    <s v="St. Francis Public School District"/>
    <s v="SUBURBS"/>
    <x v="10"/>
    <x v="2"/>
    <n v="74"/>
    <m/>
    <n v="3"/>
    <m/>
    <n v="77"/>
    <n v="3.896103896103896E-2"/>
    <n v="0"/>
    <n v="3.896103896103896E-2"/>
    <n v="74"/>
    <n v="3"/>
    <n v="74"/>
  </r>
  <r>
    <n v="2010"/>
    <x v="11"/>
    <s v="St. Francis Public School District"/>
    <s v="SUBURBS"/>
    <x v="10"/>
    <x v="3"/>
    <n v="63"/>
    <n v="4"/>
    <n v="6"/>
    <m/>
    <n v="73"/>
    <n v="0.13698630136986301"/>
    <n v="5.4794520547945202E-2"/>
    <n v="8.2191780821917804E-2"/>
    <n v="63"/>
    <n v="10"/>
    <n v="63"/>
  </r>
  <r>
    <n v="2010"/>
    <x v="11"/>
    <s v="St. Francis Public School District"/>
    <s v="SUBURBS"/>
    <x v="10"/>
    <x v="4"/>
    <n v="5106"/>
    <n v="278"/>
    <n v="152"/>
    <m/>
    <n v="5536"/>
    <n v="7.7673410404624277E-2"/>
    <n v="5.0216763005780346E-2"/>
    <n v="2.7456647398843931E-2"/>
    <n v="5106"/>
    <n v="430"/>
    <n v="5106"/>
  </r>
  <r>
    <n v="2011"/>
    <x v="11"/>
    <s v="St. Francis Public School District"/>
    <s v="SUBURBS"/>
    <x v="11"/>
    <x v="0"/>
    <n v="63"/>
    <m/>
    <n v="3"/>
    <m/>
    <n v="66"/>
    <n v="4.5454545454545456E-2"/>
    <n v="0"/>
    <n v="4.5454545454545456E-2"/>
    <n v="63"/>
    <n v="3"/>
    <n v="63"/>
  </r>
  <r>
    <n v="2011"/>
    <x v="11"/>
    <s v="St. Francis Public School District"/>
    <s v="SUBURBS"/>
    <x v="11"/>
    <x v="1"/>
    <n v="154"/>
    <n v="7"/>
    <n v="5"/>
    <m/>
    <n v="166"/>
    <n v="7.2289156626506021E-2"/>
    <n v="4.2168674698795178E-2"/>
    <n v="3.0120481927710843E-2"/>
    <n v="154"/>
    <n v="12"/>
    <n v="154"/>
  </r>
  <r>
    <n v="2011"/>
    <x v="11"/>
    <s v="St. Francis Public School District"/>
    <s v="SUBURBS"/>
    <x v="11"/>
    <x v="2"/>
    <n v="90"/>
    <n v="3"/>
    <n v="3"/>
    <m/>
    <n v="96"/>
    <n v="6.25E-2"/>
    <n v="3.125E-2"/>
    <n v="3.125E-2"/>
    <n v="90"/>
    <n v="6"/>
    <n v="90"/>
  </r>
  <r>
    <n v="2011"/>
    <x v="11"/>
    <s v="St. Francis Public School District"/>
    <s v="SUBURBS"/>
    <x v="11"/>
    <x v="3"/>
    <n v="69"/>
    <n v="4"/>
    <n v="5"/>
    <m/>
    <n v="78"/>
    <n v="0.11538461538461539"/>
    <n v="5.128205128205128E-2"/>
    <n v="6.4102564102564097E-2"/>
    <n v="69"/>
    <n v="9"/>
    <n v="69"/>
  </r>
  <r>
    <n v="2011"/>
    <x v="11"/>
    <s v="St. Francis Public School District"/>
    <s v="SUBURBS"/>
    <x v="11"/>
    <x v="4"/>
    <n v="4924"/>
    <n v="364"/>
    <n v="170"/>
    <n v="11"/>
    <n v="5447"/>
    <n v="9.8035615935377268E-2"/>
    <n v="6.6825775656324582E-2"/>
    <n v="3.120984027905269E-2"/>
    <n v="4913"/>
    <n v="534"/>
    <n v="4913"/>
  </r>
  <r>
    <n v="2012"/>
    <x v="11"/>
    <s v="St. Francis Public School District"/>
    <s v="SUBURBS"/>
    <x v="12"/>
    <x v="0"/>
    <n v="76"/>
    <n v="3"/>
    <n v="3"/>
    <m/>
    <n v="82"/>
    <n v="7.3170731707317069E-2"/>
    <n v="3.6585365853658534E-2"/>
    <n v="3.6585365853658534E-2"/>
    <n v="76"/>
    <n v="6"/>
    <n v="76"/>
  </r>
  <r>
    <n v="2012"/>
    <x v="11"/>
    <s v="St. Francis Public School District"/>
    <s v="SUBURBS"/>
    <x v="12"/>
    <x v="1"/>
    <n v="140"/>
    <n v="8"/>
    <m/>
    <m/>
    <n v="148"/>
    <n v="5.4054054054054057E-2"/>
    <n v="5.4054054054054057E-2"/>
    <n v="0"/>
    <n v="140"/>
    <n v="8"/>
    <n v="140"/>
  </r>
  <r>
    <n v="2012"/>
    <x v="11"/>
    <s v="St. Francis Public School District"/>
    <s v="SUBURBS"/>
    <x v="12"/>
    <x v="2"/>
    <n v="88"/>
    <n v="3"/>
    <n v="4"/>
    <m/>
    <n v="95"/>
    <n v="7.3684210526315783E-2"/>
    <n v="3.1578947368421054E-2"/>
    <n v="4.2105263157894736E-2"/>
    <n v="88"/>
    <n v="7"/>
    <n v="88"/>
  </r>
  <r>
    <n v="2012"/>
    <x v="11"/>
    <s v="St. Francis Public School District"/>
    <s v="SUBURBS"/>
    <x v="12"/>
    <x v="3"/>
    <n v="75"/>
    <n v="4"/>
    <n v="4"/>
    <m/>
    <n v="83"/>
    <n v="9.6385542168674704E-2"/>
    <n v="4.8192771084337352E-2"/>
    <n v="4.8192771084337352E-2"/>
    <n v="75"/>
    <n v="8"/>
    <n v="75"/>
  </r>
  <r>
    <n v="2012"/>
    <x v="11"/>
    <s v="St. Francis Public School District"/>
    <s v="SUBURBS"/>
    <x v="12"/>
    <x v="4"/>
    <n v="4866"/>
    <n v="381"/>
    <n v="162"/>
    <n v="29"/>
    <n v="5380"/>
    <n v="0.10092936802973977"/>
    <n v="7.0817843866171001E-2"/>
    <n v="3.0111524163568774E-2"/>
    <n v="4837"/>
    <n v="543"/>
    <n v="4837"/>
  </r>
  <r>
    <n v="2013"/>
    <x v="11"/>
    <s v="St. Francis Public School District"/>
    <s v="SUBURBS"/>
    <x v="13"/>
    <x v="0"/>
    <n v="111"/>
    <n v="4"/>
    <m/>
    <m/>
    <n v="115"/>
    <n v="3.4782608695652174E-2"/>
    <n v="3.4782608695652174E-2"/>
    <n v="0"/>
    <n v="111"/>
    <n v="4"/>
    <n v="111"/>
  </r>
  <r>
    <n v="2013"/>
    <x v="11"/>
    <s v="St. Francis Public School District"/>
    <s v="SUBURBS"/>
    <x v="13"/>
    <x v="1"/>
    <n v="123"/>
    <n v="7"/>
    <m/>
    <m/>
    <n v="130"/>
    <n v="5.3846153846153849E-2"/>
    <n v="5.3846153846153849E-2"/>
    <n v="0"/>
    <n v="123"/>
    <n v="7"/>
    <n v="123"/>
  </r>
  <r>
    <n v="2013"/>
    <x v="11"/>
    <s v="St. Francis Public School District"/>
    <s v="SUBURBS"/>
    <x v="13"/>
    <x v="2"/>
    <n v="78"/>
    <n v="7"/>
    <n v="4"/>
    <m/>
    <n v="89"/>
    <n v="0.12359550561797752"/>
    <n v="7.8651685393258425E-2"/>
    <n v="4.49438202247191E-2"/>
    <n v="78"/>
    <n v="11"/>
    <n v="78"/>
  </r>
  <r>
    <n v="2013"/>
    <x v="11"/>
    <s v="St. Francis Public School District"/>
    <s v="SUBURBS"/>
    <x v="13"/>
    <x v="3"/>
    <n v="86"/>
    <m/>
    <n v="4"/>
    <m/>
    <n v="90"/>
    <n v="4.4444444444444446E-2"/>
    <n v="0"/>
    <n v="4.4444444444444446E-2"/>
    <n v="86"/>
    <n v="4"/>
    <n v="86"/>
  </r>
  <r>
    <n v="2013"/>
    <x v="11"/>
    <s v="St. Francis Public School District"/>
    <s v="SUBURBS"/>
    <x v="13"/>
    <x v="4"/>
    <n v="4669"/>
    <n v="436"/>
    <n v="196"/>
    <n v="38"/>
    <n v="5263"/>
    <n v="0.12008360250807525"/>
    <n v="8.2842485274558231E-2"/>
    <n v="3.7241117233517008E-2"/>
    <n v="4631"/>
    <n v="632"/>
    <n v="4631"/>
  </r>
  <r>
    <n v="2014"/>
    <x v="11"/>
    <s v="St. Francis Public School District"/>
    <s v="SUBURBS"/>
    <x v="14"/>
    <x v="0"/>
    <n v="111"/>
    <n v="4"/>
    <m/>
    <m/>
    <n v="115"/>
    <n v="3.4782608695652174E-2"/>
    <n v="3.4782608695652174E-2"/>
    <n v="0"/>
    <n v="111"/>
    <n v="4"/>
    <n v="111"/>
  </r>
  <r>
    <n v="2014"/>
    <x v="11"/>
    <s v="St. Francis Public School District"/>
    <s v="SUBURBS"/>
    <x v="14"/>
    <x v="1"/>
    <n v="155"/>
    <n v="12"/>
    <m/>
    <m/>
    <n v="167"/>
    <n v="7.1856287425149698E-2"/>
    <n v="7.1856287425149698E-2"/>
    <n v="0"/>
    <n v="155"/>
    <n v="12"/>
    <n v="155"/>
  </r>
  <r>
    <n v="2014"/>
    <x v="11"/>
    <s v="St. Francis Public School District"/>
    <s v="SUBURBS"/>
    <x v="14"/>
    <x v="2"/>
    <n v="92"/>
    <n v="3"/>
    <n v="4"/>
    <m/>
    <n v="99"/>
    <n v="7.0707070707070704E-2"/>
    <n v="3.0303030303030304E-2"/>
    <n v="4.0404040404040407E-2"/>
    <n v="92"/>
    <n v="7"/>
    <n v="92"/>
  </r>
  <r>
    <n v="2014"/>
    <x v="11"/>
    <s v="St. Francis Public School District"/>
    <s v="SUBURBS"/>
    <x v="14"/>
    <x v="3"/>
    <n v="114"/>
    <m/>
    <n v="8"/>
    <m/>
    <n v="122"/>
    <n v="6.5573770491803282E-2"/>
    <n v="0"/>
    <n v="6.5573770491803282E-2"/>
    <n v="114"/>
    <n v="8"/>
    <n v="114"/>
  </r>
  <r>
    <n v="2014"/>
    <x v="11"/>
    <s v="St. Francis Public School District"/>
    <s v="SUBURBS"/>
    <x v="14"/>
    <x v="4"/>
    <n v="4461"/>
    <n v="439"/>
    <n v="190"/>
    <n v="70"/>
    <n v="5020"/>
    <n v="0.12529880478087649"/>
    <n v="8.7450199203187251E-2"/>
    <n v="3.7848605577689244E-2"/>
    <n v="4391"/>
    <n v="629"/>
    <n v="4391"/>
  </r>
  <r>
    <n v="2015"/>
    <x v="11"/>
    <s v="St. Francis Public School District"/>
    <s v="SUBURBS"/>
    <x v="15"/>
    <x v="0"/>
    <n v="124"/>
    <n v="6"/>
    <m/>
    <n v="3"/>
    <n v="127"/>
    <n v="4.7244094488188976E-2"/>
    <n v="4.7244094488188976E-2"/>
    <n v="0"/>
    <n v="121"/>
    <n v="6"/>
    <n v="121"/>
  </r>
  <r>
    <n v="2015"/>
    <x v="11"/>
    <s v="St. Francis Public School District"/>
    <s v="SUBURBS"/>
    <x v="15"/>
    <x v="1"/>
    <n v="155"/>
    <n v="9"/>
    <n v="4"/>
    <m/>
    <n v="168"/>
    <n v="7.7380952380952384E-2"/>
    <n v="5.3571428571428568E-2"/>
    <n v="2.3809523809523808E-2"/>
    <n v="155"/>
    <n v="13"/>
    <n v="155"/>
  </r>
  <r>
    <n v="2015"/>
    <x v="11"/>
    <s v="St. Francis Public School District"/>
    <s v="SUBURBS"/>
    <x v="15"/>
    <x v="2"/>
    <n v="96"/>
    <n v="4"/>
    <n v="5"/>
    <m/>
    <n v="105"/>
    <n v="8.5714285714285715E-2"/>
    <n v="3.8095238095238099E-2"/>
    <n v="4.7619047619047616E-2"/>
    <n v="96"/>
    <n v="9"/>
    <n v="96"/>
  </r>
  <r>
    <n v="2015"/>
    <x v="11"/>
    <s v="St. Francis Public School District"/>
    <s v="SUBURBS"/>
    <x v="15"/>
    <x v="3"/>
    <n v="131"/>
    <m/>
    <n v="10"/>
    <m/>
    <n v="141"/>
    <n v="7.0921985815602842E-2"/>
    <n v="0"/>
    <n v="7.0921985815602842E-2"/>
    <n v="131"/>
    <n v="10"/>
    <n v="131"/>
  </r>
  <r>
    <n v="2015"/>
    <x v="11"/>
    <s v="St. Francis Public School District"/>
    <s v="SUBURBS"/>
    <x v="15"/>
    <x v="4"/>
    <n v="4270"/>
    <n v="463"/>
    <n v="170"/>
    <n v="56"/>
    <n v="4847"/>
    <n v="0.1305962451000619"/>
    <n v="9.5523003919950486E-2"/>
    <n v="3.507324118011141E-2"/>
    <n v="4214"/>
    <n v="633"/>
    <n v="4214"/>
  </r>
  <r>
    <n v="2016"/>
    <x v="11"/>
    <s v="St. Francis Public School District"/>
    <s v="SUBURBS"/>
    <x v="16"/>
    <x v="0"/>
    <n v="115"/>
    <n v="6"/>
    <m/>
    <m/>
    <n v="121"/>
    <n v="4.9586776859504134E-2"/>
    <n v="4.9586776859504134E-2"/>
    <n v="0"/>
    <n v="115"/>
    <n v="6"/>
    <n v="115"/>
  </r>
  <r>
    <n v="2016"/>
    <x v="11"/>
    <s v="St. Francis Public School District"/>
    <s v="SUBURBS"/>
    <x v="16"/>
    <x v="1"/>
    <n v="160"/>
    <n v="10"/>
    <n v="4"/>
    <m/>
    <n v="174"/>
    <n v="8.0459770114942528E-2"/>
    <n v="5.7471264367816091E-2"/>
    <n v="2.2988505747126436E-2"/>
    <n v="160"/>
    <n v="14"/>
    <n v="160"/>
  </r>
  <r>
    <n v="2016"/>
    <x v="11"/>
    <s v="St. Francis Public School District"/>
    <s v="SUBURBS"/>
    <x v="16"/>
    <x v="2"/>
    <n v="100"/>
    <n v="7"/>
    <n v="9"/>
    <m/>
    <n v="116"/>
    <n v="0.13793103448275862"/>
    <n v="6.0344827586206899E-2"/>
    <n v="7.7586206896551727E-2"/>
    <n v="100"/>
    <n v="16"/>
    <n v="100"/>
  </r>
  <r>
    <n v="2016"/>
    <x v="11"/>
    <s v="St. Francis Public School District"/>
    <s v="SUBURBS"/>
    <x v="16"/>
    <x v="3"/>
    <n v="142"/>
    <m/>
    <n v="8"/>
    <m/>
    <n v="150"/>
    <n v="5.3333333333333337E-2"/>
    <n v="0"/>
    <n v="5.3333333333333337E-2"/>
    <n v="142"/>
    <n v="8"/>
    <n v="142"/>
  </r>
  <r>
    <n v="2016"/>
    <x v="11"/>
    <s v="St. Francis Public School District"/>
    <s v="SUBURBS"/>
    <x v="16"/>
    <x v="4"/>
    <n v="4175"/>
    <n v="520"/>
    <n v="173"/>
    <n v="49"/>
    <n v="4819"/>
    <n v="0.14380576883170781"/>
    <n v="0.10790620460676489"/>
    <n v="3.5899564224942934E-2"/>
    <n v="4126"/>
    <n v="693"/>
    <n v="4126"/>
  </r>
  <r>
    <n v="2017"/>
    <x v="11"/>
    <s v="St. Francis Public School District"/>
    <s v="SUBURBS"/>
    <x v="17"/>
    <x v="0"/>
    <n v="139"/>
    <n v="11"/>
    <m/>
    <n v="3"/>
    <n v="147"/>
    <n v="7.4829931972789115E-2"/>
    <n v="7.4829931972789115E-2"/>
    <n v="0"/>
    <n v="136"/>
    <n v="11"/>
    <n v="136"/>
  </r>
  <r>
    <n v="2017"/>
    <x v="11"/>
    <s v="St. Francis Public School District"/>
    <s v="SUBURBS"/>
    <x v="17"/>
    <x v="1"/>
    <n v="184"/>
    <n v="7"/>
    <m/>
    <m/>
    <n v="191"/>
    <n v="3.6649214659685861E-2"/>
    <n v="3.6649214659685861E-2"/>
    <n v="0"/>
    <n v="184"/>
    <n v="7"/>
    <n v="184"/>
  </r>
  <r>
    <n v="2017"/>
    <x v="11"/>
    <s v="St. Francis Public School District"/>
    <s v="SUBURBS"/>
    <x v="17"/>
    <x v="2"/>
    <n v="102"/>
    <n v="13"/>
    <n v="8"/>
    <m/>
    <n v="123"/>
    <n v="0.17073170731707318"/>
    <n v="0.10569105691056911"/>
    <n v="6.5040650406504072E-2"/>
    <n v="102"/>
    <n v="21"/>
    <n v="102"/>
  </r>
  <r>
    <n v="2017"/>
    <x v="11"/>
    <s v="St. Francis Public School District"/>
    <s v="SUBURBS"/>
    <x v="17"/>
    <x v="3"/>
    <n v="142"/>
    <n v="8"/>
    <n v="6"/>
    <m/>
    <n v="156"/>
    <n v="8.9743589743589744E-2"/>
    <n v="5.128205128205128E-2"/>
    <n v="3.8461538461538464E-2"/>
    <n v="142"/>
    <n v="14"/>
    <n v="142"/>
  </r>
  <r>
    <n v="2017"/>
    <x v="8"/>
    <s v="Columbia Heights Public School Dist"/>
    <s v="SUBURBS"/>
    <x v="17"/>
    <x v="4"/>
    <n v="706"/>
    <n v="441"/>
    <n v="91"/>
    <n v="78"/>
    <n v="1160"/>
    <n v="0.45862068965517239"/>
    <n v="0.38017241379310346"/>
    <n v="7.844827586206897E-2"/>
    <n v="628"/>
    <n v="532"/>
    <n v="628"/>
  </r>
  <r>
    <n v="2000"/>
    <x v="11"/>
    <s v="St. Francis Public School District"/>
    <s v="SUBURBS"/>
    <x v="0"/>
    <x v="0"/>
    <n v="99"/>
    <m/>
    <m/>
    <m/>
    <n v="99"/>
    <n v="0"/>
    <n v="0"/>
    <n v="0"/>
    <n v="99"/>
    <n v="0"/>
    <n v="99"/>
  </r>
  <r>
    <n v="2000"/>
    <x v="11"/>
    <s v="St. Francis Public School District"/>
    <s v="SUBURBS"/>
    <x v="0"/>
    <x v="1"/>
    <n v="89"/>
    <m/>
    <m/>
    <m/>
    <n v="89"/>
    <n v="0"/>
    <n v="0"/>
    <n v="0"/>
    <n v="89"/>
    <n v="0"/>
    <n v="89"/>
  </r>
  <r>
    <n v="2000"/>
    <x v="11"/>
    <s v="St. Francis Public School District"/>
    <s v="SUBURBS"/>
    <x v="0"/>
    <x v="2"/>
    <n v="76"/>
    <n v="3"/>
    <m/>
    <m/>
    <n v="79"/>
    <n v="3.7974683544303799E-2"/>
    <n v="3.7974683544303799E-2"/>
    <n v="0"/>
    <n v="76"/>
    <n v="3"/>
    <n v="76"/>
  </r>
  <r>
    <n v="2000"/>
    <x v="11"/>
    <s v="St. Francis Public School District"/>
    <s v="SUBURBS"/>
    <x v="0"/>
    <x v="3"/>
    <n v="60"/>
    <m/>
    <m/>
    <m/>
    <n v="60"/>
    <n v="0"/>
    <n v="0"/>
    <n v="0"/>
    <n v="60"/>
    <n v="0"/>
    <n v="60"/>
  </r>
  <r>
    <n v="2000"/>
    <x v="11"/>
    <s v="St. Francis Public School District"/>
    <s v="SUBURBS"/>
    <x v="0"/>
    <x v="4"/>
    <n v="5656"/>
    <n v="36"/>
    <n v="25"/>
    <m/>
    <n v="5717"/>
    <n v="1.0669931782403358E-2"/>
    <n v="6.2970089207626378E-3"/>
    <n v="4.372922861640721E-3"/>
    <n v="5656"/>
    <n v="61"/>
    <n v="5656"/>
  </r>
  <r>
    <n v="2001"/>
    <x v="12"/>
    <s v="Spring Lake Park Public Schools"/>
    <s v="SUBURBS"/>
    <x v="1"/>
    <x v="0"/>
    <n v="54"/>
    <n v="3"/>
    <m/>
    <m/>
    <n v="57"/>
    <n v="5.2631578947368418E-2"/>
    <n v="5.2631578947368418E-2"/>
    <n v="0"/>
    <n v="54"/>
    <n v="3"/>
    <n v="54"/>
  </r>
  <r>
    <n v="2001"/>
    <x v="12"/>
    <s v="Spring Lake Park Public Schools"/>
    <s v="SUBURBS"/>
    <x v="1"/>
    <x v="1"/>
    <n v="171"/>
    <m/>
    <m/>
    <m/>
    <n v="171"/>
    <n v="0"/>
    <n v="0"/>
    <n v="0"/>
    <n v="171"/>
    <n v="0"/>
    <n v="171"/>
  </r>
  <r>
    <n v="2001"/>
    <x v="12"/>
    <s v="Spring Lake Park Public Schools"/>
    <s v="SUBURBS"/>
    <x v="1"/>
    <x v="2"/>
    <n v="96"/>
    <m/>
    <m/>
    <m/>
    <n v="96"/>
    <n v="0"/>
    <n v="0"/>
    <n v="0"/>
    <n v="96"/>
    <n v="0"/>
    <n v="96"/>
  </r>
  <r>
    <n v="2001"/>
    <x v="12"/>
    <s v="Spring Lake Park Public Schools"/>
    <s v="SUBURBS"/>
    <x v="1"/>
    <x v="3"/>
    <n v="115"/>
    <m/>
    <m/>
    <m/>
    <n v="115"/>
    <n v="0"/>
    <n v="0"/>
    <n v="0"/>
    <n v="115"/>
    <n v="0"/>
    <n v="115"/>
  </r>
  <r>
    <n v="2001"/>
    <x v="12"/>
    <s v="Spring Lake Park Public Schools"/>
    <s v="SUBURBS"/>
    <x v="1"/>
    <x v="4"/>
    <n v="3798"/>
    <n v="41"/>
    <m/>
    <n v="157"/>
    <n v="3682"/>
    <n v="1.1135252580119501E-2"/>
    <n v="1.1135252580119501E-2"/>
    <n v="0"/>
    <n v="3641"/>
    <n v="41"/>
    <n v="3641"/>
  </r>
  <r>
    <n v="2002"/>
    <x v="12"/>
    <s v="Spring Lake Park Public Schools"/>
    <s v="SUBURBS"/>
    <x v="2"/>
    <x v="0"/>
    <n v="68"/>
    <n v="3"/>
    <m/>
    <m/>
    <n v="71"/>
    <n v="4.2253521126760563E-2"/>
    <n v="4.2253521126760563E-2"/>
    <n v="0"/>
    <n v="68"/>
    <n v="3"/>
    <n v="68"/>
  </r>
  <r>
    <n v="2002"/>
    <x v="12"/>
    <s v="Spring Lake Park Public Schools"/>
    <s v="SUBURBS"/>
    <x v="2"/>
    <x v="1"/>
    <n v="223"/>
    <m/>
    <m/>
    <n v="3"/>
    <n v="220"/>
    <n v="0"/>
    <n v="0"/>
    <n v="0"/>
    <n v="220"/>
    <n v="0"/>
    <n v="220"/>
  </r>
  <r>
    <n v="2002"/>
    <x v="12"/>
    <s v="Spring Lake Park Public Schools"/>
    <s v="SUBURBS"/>
    <x v="2"/>
    <x v="2"/>
    <n v="123"/>
    <n v="3"/>
    <m/>
    <m/>
    <n v="126"/>
    <n v="2.3809523809523808E-2"/>
    <n v="2.3809523809523808E-2"/>
    <n v="0"/>
    <n v="123"/>
    <n v="3"/>
    <n v="123"/>
  </r>
  <r>
    <n v="2002"/>
    <x v="12"/>
    <s v="Spring Lake Park Public Schools"/>
    <s v="SUBURBS"/>
    <x v="2"/>
    <x v="3"/>
    <n v="143"/>
    <m/>
    <m/>
    <m/>
    <n v="143"/>
    <n v="0"/>
    <n v="0"/>
    <n v="0"/>
    <n v="143"/>
    <n v="0"/>
    <n v="143"/>
  </r>
  <r>
    <n v="2002"/>
    <x v="12"/>
    <s v="Spring Lake Park Public Schools"/>
    <s v="SUBURBS"/>
    <x v="2"/>
    <x v="4"/>
    <n v="3702"/>
    <n v="56"/>
    <m/>
    <n v="146"/>
    <n v="3612"/>
    <n v="1.5503875968992248E-2"/>
    <n v="1.5503875968992248E-2"/>
    <n v="0"/>
    <n v="3556"/>
    <n v="56"/>
    <n v="3556"/>
  </r>
  <r>
    <n v="2003"/>
    <x v="12"/>
    <s v="Spring Lake Park Public Schools"/>
    <s v="SUBURBS"/>
    <x v="3"/>
    <x v="0"/>
    <n v="77"/>
    <m/>
    <m/>
    <m/>
    <n v="77"/>
    <n v="0"/>
    <n v="0"/>
    <n v="0"/>
    <n v="77"/>
    <n v="0"/>
    <n v="77"/>
  </r>
  <r>
    <n v="2003"/>
    <x v="12"/>
    <s v="Spring Lake Park Public Schools"/>
    <s v="SUBURBS"/>
    <x v="3"/>
    <x v="1"/>
    <n v="224"/>
    <m/>
    <m/>
    <n v="3"/>
    <n v="221"/>
    <n v="0"/>
    <n v="0"/>
    <n v="0"/>
    <n v="221"/>
    <n v="0"/>
    <n v="221"/>
  </r>
  <r>
    <n v="2003"/>
    <x v="12"/>
    <s v="Spring Lake Park Public Schools"/>
    <s v="SUBURBS"/>
    <x v="3"/>
    <x v="2"/>
    <n v="154"/>
    <n v="5"/>
    <m/>
    <m/>
    <n v="159"/>
    <n v="3.1446540880503145E-2"/>
    <n v="3.1446540880503145E-2"/>
    <n v="0"/>
    <n v="154"/>
    <n v="5"/>
    <n v="154"/>
  </r>
  <r>
    <n v="2003"/>
    <x v="12"/>
    <s v="Spring Lake Park Public Schools"/>
    <s v="SUBURBS"/>
    <x v="3"/>
    <x v="3"/>
    <n v="143"/>
    <m/>
    <m/>
    <m/>
    <n v="143"/>
    <n v="0"/>
    <n v="0"/>
    <n v="0"/>
    <n v="143"/>
    <n v="0"/>
    <n v="143"/>
  </r>
  <r>
    <n v="2003"/>
    <x v="12"/>
    <s v="Spring Lake Park Public Schools"/>
    <s v="SUBURBS"/>
    <x v="3"/>
    <x v="4"/>
    <n v="3660"/>
    <n v="73"/>
    <n v="3"/>
    <n v="146"/>
    <n v="3590"/>
    <n v="2.116991643454039E-2"/>
    <n v="2.0334261838440112E-2"/>
    <n v="8.3565459610027853E-4"/>
    <n v="3514"/>
    <n v="76"/>
    <n v="3514"/>
  </r>
  <r>
    <n v="2004"/>
    <x v="12"/>
    <s v="Spring Lake Park Public Schools"/>
    <s v="SUBURBS"/>
    <x v="4"/>
    <x v="0"/>
    <n v="82"/>
    <m/>
    <m/>
    <m/>
    <n v="82"/>
    <n v="0"/>
    <n v="0"/>
    <n v="0"/>
    <n v="82"/>
    <n v="0"/>
    <n v="82"/>
  </r>
  <r>
    <n v="2004"/>
    <x v="12"/>
    <s v="Spring Lake Park Public Schools"/>
    <s v="SUBURBS"/>
    <x v="4"/>
    <x v="1"/>
    <n v="262"/>
    <n v="3"/>
    <m/>
    <n v="14"/>
    <n v="251"/>
    <n v="1.1952191235059761E-2"/>
    <n v="1.1952191235059761E-2"/>
    <n v="0"/>
    <n v="248"/>
    <n v="3"/>
    <n v="248"/>
  </r>
  <r>
    <n v="2004"/>
    <x v="12"/>
    <s v="Spring Lake Park Public Schools"/>
    <s v="SUBURBS"/>
    <x v="4"/>
    <x v="2"/>
    <n v="190"/>
    <n v="3"/>
    <m/>
    <n v="8"/>
    <n v="185"/>
    <n v="1.6216216216216217E-2"/>
    <n v="1.6216216216216217E-2"/>
    <n v="0"/>
    <n v="182"/>
    <n v="3"/>
    <n v="182"/>
  </r>
  <r>
    <n v="2004"/>
    <x v="12"/>
    <s v="Spring Lake Park Public Schools"/>
    <s v="SUBURBS"/>
    <x v="4"/>
    <x v="3"/>
    <n v="205"/>
    <m/>
    <m/>
    <n v="3"/>
    <n v="202"/>
    <n v="0"/>
    <n v="0"/>
    <n v="0"/>
    <n v="202"/>
    <n v="0"/>
    <n v="202"/>
  </r>
  <r>
    <n v="2004"/>
    <x v="12"/>
    <s v="Spring Lake Park Public Schools"/>
    <s v="SUBURBS"/>
    <x v="4"/>
    <x v="4"/>
    <n v="3580"/>
    <n v="86"/>
    <n v="7"/>
    <n v="298"/>
    <n v="3375"/>
    <n v="2.7555555555555555E-2"/>
    <n v="2.548148148148148E-2"/>
    <n v="2.0740740740740741E-3"/>
    <n v="3282"/>
    <n v="93"/>
    <n v="3282"/>
  </r>
  <r>
    <n v="2005"/>
    <x v="12"/>
    <s v="Spring Lake Park Public Schools"/>
    <s v="SUBURBS"/>
    <x v="5"/>
    <x v="0"/>
    <n v="73"/>
    <m/>
    <m/>
    <n v="7"/>
    <n v="66"/>
    <n v="0"/>
    <n v="0"/>
    <n v="0"/>
    <n v="66"/>
    <n v="0"/>
    <n v="66"/>
  </r>
  <r>
    <n v="2005"/>
    <x v="12"/>
    <s v="Spring Lake Park Public Schools"/>
    <s v="SUBURBS"/>
    <x v="5"/>
    <x v="1"/>
    <n v="309"/>
    <n v="4"/>
    <m/>
    <n v="18"/>
    <n v="295"/>
    <n v="1.3559322033898305E-2"/>
    <n v="1.3559322033898305E-2"/>
    <n v="0"/>
    <n v="291"/>
    <n v="4"/>
    <n v="291"/>
  </r>
  <r>
    <n v="2005"/>
    <x v="12"/>
    <s v="Spring Lake Park Public Schools"/>
    <s v="SUBURBS"/>
    <x v="5"/>
    <x v="2"/>
    <n v="259"/>
    <n v="13"/>
    <n v="3"/>
    <n v="18"/>
    <n v="257"/>
    <n v="6.2256809338521402E-2"/>
    <n v="5.0583657587548639E-2"/>
    <n v="1.1673151750972763E-2"/>
    <n v="241"/>
    <n v="16"/>
    <n v="241"/>
  </r>
  <r>
    <n v="2005"/>
    <x v="12"/>
    <s v="Spring Lake Park Public Schools"/>
    <s v="SUBURBS"/>
    <x v="5"/>
    <x v="3"/>
    <n v="231"/>
    <m/>
    <m/>
    <n v="11"/>
    <n v="220"/>
    <n v="0"/>
    <n v="0"/>
    <n v="0"/>
    <n v="220"/>
    <n v="0"/>
    <n v="220"/>
  </r>
  <r>
    <n v="2005"/>
    <x v="12"/>
    <s v="Spring Lake Park Public Schools"/>
    <s v="SUBURBS"/>
    <x v="5"/>
    <x v="4"/>
    <n v="3486"/>
    <n v="102"/>
    <n v="14"/>
    <n v="343"/>
    <n v="3259"/>
    <n v="3.559374041116907E-2"/>
    <n v="3.1297944154648663E-2"/>
    <n v="4.2957962565204049E-3"/>
    <n v="3143"/>
    <n v="116"/>
    <n v="3143"/>
  </r>
  <r>
    <n v="2006"/>
    <x v="12"/>
    <s v="Spring Lake Park Public Schools"/>
    <s v="SUBURBS"/>
    <x v="6"/>
    <x v="0"/>
    <n v="85"/>
    <m/>
    <m/>
    <m/>
    <n v="85"/>
    <n v="0"/>
    <n v="0"/>
    <n v="0"/>
    <n v="85"/>
    <n v="0"/>
    <n v="85"/>
  </r>
  <r>
    <n v="2006"/>
    <x v="12"/>
    <s v="Spring Lake Park Public Schools"/>
    <s v="SUBURBS"/>
    <x v="6"/>
    <x v="1"/>
    <n v="366"/>
    <n v="8"/>
    <m/>
    <n v="17"/>
    <n v="357"/>
    <n v="2.2408963585434174E-2"/>
    <n v="2.2408963585434174E-2"/>
    <n v="0"/>
    <n v="349"/>
    <n v="8"/>
    <n v="349"/>
  </r>
  <r>
    <n v="2006"/>
    <x v="12"/>
    <s v="Spring Lake Park Public Schools"/>
    <s v="SUBURBS"/>
    <x v="6"/>
    <x v="2"/>
    <n v="327"/>
    <n v="13"/>
    <m/>
    <n v="29"/>
    <n v="311"/>
    <n v="4.1800643086816719E-2"/>
    <n v="4.1800643086816719E-2"/>
    <n v="0"/>
    <n v="298"/>
    <n v="13"/>
    <n v="298"/>
  </r>
  <r>
    <n v="2006"/>
    <x v="12"/>
    <s v="Spring Lake Park Public Schools"/>
    <s v="SUBURBS"/>
    <x v="6"/>
    <x v="3"/>
    <n v="257"/>
    <n v="3"/>
    <m/>
    <n v="16"/>
    <n v="244"/>
    <n v="1.2295081967213115E-2"/>
    <n v="1.2295081967213115E-2"/>
    <n v="0"/>
    <n v="241"/>
    <n v="3"/>
    <n v="241"/>
  </r>
  <r>
    <n v="2006"/>
    <x v="12"/>
    <s v="Spring Lake Park Public Schools"/>
    <s v="SUBURBS"/>
    <x v="6"/>
    <x v="4"/>
    <n v="3556"/>
    <n v="104"/>
    <n v="14"/>
    <n v="370"/>
    <n v="3304"/>
    <n v="3.5714285714285712E-2"/>
    <n v="3.1476997578692496E-2"/>
    <n v="4.2372881355932203E-3"/>
    <n v="3186"/>
    <n v="118"/>
    <n v="3186"/>
  </r>
  <r>
    <n v="2007"/>
    <x v="12"/>
    <s v="Spring Lake Park Public Schools"/>
    <s v="SUBURBS"/>
    <x v="7"/>
    <x v="0"/>
    <n v="80"/>
    <m/>
    <n v="8"/>
    <n v="4"/>
    <n v="84"/>
    <n v="9.5238095238095233E-2"/>
    <n v="0"/>
    <n v="9.5238095238095233E-2"/>
    <n v="76"/>
    <n v="8"/>
    <n v="76"/>
  </r>
  <r>
    <n v="2007"/>
    <x v="12"/>
    <s v="Spring Lake Park Public Schools"/>
    <s v="SUBURBS"/>
    <x v="7"/>
    <x v="1"/>
    <n v="425"/>
    <n v="11"/>
    <m/>
    <n v="19"/>
    <n v="417"/>
    <n v="2.6378896882494004E-2"/>
    <n v="2.6378896882494004E-2"/>
    <n v="0"/>
    <n v="406"/>
    <n v="11"/>
    <n v="406"/>
  </r>
  <r>
    <n v="2007"/>
    <x v="12"/>
    <s v="Spring Lake Park Public Schools"/>
    <s v="SUBURBS"/>
    <x v="7"/>
    <x v="2"/>
    <n v="371"/>
    <n v="24"/>
    <m/>
    <n v="42"/>
    <n v="353"/>
    <n v="6.79886685552408E-2"/>
    <n v="6.79886685552408E-2"/>
    <n v="0"/>
    <n v="329"/>
    <n v="24"/>
    <n v="329"/>
  </r>
  <r>
    <n v="2007"/>
    <x v="12"/>
    <s v="Spring Lake Park Public Schools"/>
    <s v="SUBURBS"/>
    <x v="7"/>
    <x v="3"/>
    <n v="296"/>
    <n v="10"/>
    <m/>
    <n v="13"/>
    <n v="293"/>
    <n v="3.4129692832764506E-2"/>
    <n v="3.4129692832764506E-2"/>
    <n v="0"/>
    <n v="283"/>
    <n v="10"/>
    <n v="283"/>
  </r>
  <r>
    <n v="2007"/>
    <x v="12"/>
    <s v="Spring Lake Park Public Schools"/>
    <s v="SUBURBS"/>
    <x v="7"/>
    <x v="4"/>
    <n v="3441"/>
    <n v="111"/>
    <n v="8"/>
    <n v="346"/>
    <n v="3214"/>
    <n v="3.702551337896702E-2"/>
    <n v="3.4536403235843185E-2"/>
    <n v="2.4891101431238332E-3"/>
    <n v="3095"/>
    <n v="119"/>
    <n v="3095"/>
  </r>
  <r>
    <n v="2008"/>
    <x v="12"/>
    <s v="Spring Lake Park Public Schools"/>
    <s v="SUBURBS"/>
    <x v="8"/>
    <x v="0"/>
    <n v="86"/>
    <n v="3"/>
    <n v="8"/>
    <m/>
    <n v="97"/>
    <n v="0.1134020618556701"/>
    <n v="3.0927835051546393E-2"/>
    <n v="8.247422680412371E-2"/>
    <n v="86"/>
    <n v="11"/>
    <n v="86"/>
  </r>
  <r>
    <n v="2008"/>
    <x v="12"/>
    <s v="Spring Lake Park Public Schools"/>
    <s v="SUBURBS"/>
    <x v="8"/>
    <x v="1"/>
    <n v="417"/>
    <n v="14"/>
    <n v="16"/>
    <n v="16"/>
    <n v="431"/>
    <n v="6.9605568445475635E-2"/>
    <n v="3.248259860788863E-2"/>
    <n v="3.7122969837587005E-2"/>
    <n v="401"/>
    <n v="30"/>
    <n v="401"/>
  </r>
  <r>
    <n v="2008"/>
    <x v="12"/>
    <s v="Spring Lake Park Public Schools"/>
    <s v="SUBURBS"/>
    <x v="8"/>
    <x v="2"/>
    <n v="422"/>
    <n v="11"/>
    <m/>
    <n v="19"/>
    <n v="414"/>
    <n v="2.6570048309178744E-2"/>
    <n v="2.6570048309178744E-2"/>
    <n v="0"/>
    <n v="403"/>
    <n v="11"/>
    <n v="403"/>
  </r>
  <r>
    <n v="2008"/>
    <x v="12"/>
    <s v="Spring Lake Park Public Schools"/>
    <s v="SUBURBS"/>
    <x v="8"/>
    <x v="3"/>
    <n v="323"/>
    <n v="16"/>
    <m/>
    <n v="11"/>
    <n v="328"/>
    <n v="4.878048780487805E-2"/>
    <n v="4.878048780487805E-2"/>
    <n v="0"/>
    <n v="312"/>
    <n v="16"/>
    <n v="312"/>
  </r>
  <r>
    <n v="2008"/>
    <x v="12"/>
    <s v="Spring Lake Park Public Schools"/>
    <s v="SUBURBS"/>
    <x v="8"/>
    <x v="4"/>
    <n v="3399"/>
    <n v="137"/>
    <m/>
    <n v="278"/>
    <n v="3258"/>
    <n v="4.2050337630448124E-2"/>
    <n v="4.2050337630448124E-2"/>
    <n v="0"/>
    <n v="3121"/>
    <n v="137"/>
    <n v="3121"/>
  </r>
  <r>
    <n v="2009"/>
    <x v="12"/>
    <s v="Spring Lake Park Public Schools"/>
    <s v="SUBURBS"/>
    <x v="9"/>
    <x v="0"/>
    <n v="87"/>
    <n v="4"/>
    <m/>
    <m/>
    <n v="91"/>
    <n v="4.3956043956043959E-2"/>
    <n v="4.3956043956043959E-2"/>
    <n v="0"/>
    <n v="87"/>
    <n v="4"/>
    <n v="87"/>
  </r>
  <r>
    <n v="2009"/>
    <x v="12"/>
    <s v="Spring Lake Park Public Schools"/>
    <s v="SUBURBS"/>
    <x v="9"/>
    <x v="1"/>
    <n v="443"/>
    <n v="11"/>
    <n v="16"/>
    <n v="11"/>
    <n v="459"/>
    <n v="5.8823529411764705E-2"/>
    <n v="2.3965141612200435E-2"/>
    <n v="3.4858387799564274E-2"/>
    <n v="432"/>
    <n v="27"/>
    <n v="432"/>
  </r>
  <r>
    <n v="2009"/>
    <x v="12"/>
    <s v="Spring Lake Park Public Schools"/>
    <s v="SUBURBS"/>
    <x v="9"/>
    <x v="2"/>
    <n v="461"/>
    <n v="16"/>
    <n v="6"/>
    <n v="10"/>
    <n v="473"/>
    <n v="4.6511627906976744E-2"/>
    <n v="3.382663847780127E-2"/>
    <n v="1.2684989429175475E-2"/>
    <n v="451"/>
    <n v="22"/>
    <n v="451"/>
  </r>
  <r>
    <n v="2009"/>
    <x v="12"/>
    <s v="Spring Lake Park Public Schools"/>
    <s v="SUBURBS"/>
    <x v="9"/>
    <x v="3"/>
    <n v="368"/>
    <n v="10"/>
    <m/>
    <n v="7"/>
    <n v="371"/>
    <n v="2.6954177897574125E-2"/>
    <n v="2.6954177897574125E-2"/>
    <n v="0"/>
    <n v="361"/>
    <n v="10"/>
    <n v="361"/>
  </r>
  <r>
    <n v="2009"/>
    <x v="12"/>
    <s v="Spring Lake Park Public Schools"/>
    <s v="SUBURBS"/>
    <x v="9"/>
    <x v="4"/>
    <n v="3328"/>
    <n v="149"/>
    <n v="44"/>
    <n v="204"/>
    <n v="3317"/>
    <n v="5.8185107024419654E-2"/>
    <n v="4.492010853180585E-2"/>
    <n v="1.3264998492613807E-2"/>
    <n v="3124"/>
    <n v="193"/>
    <n v="3124"/>
  </r>
  <r>
    <n v="2010"/>
    <x v="12"/>
    <s v="Spring Lake Park Public Schools"/>
    <s v="SUBURBS"/>
    <x v="10"/>
    <x v="0"/>
    <n v="76"/>
    <n v="3"/>
    <n v="4"/>
    <m/>
    <n v="83"/>
    <n v="8.4337349397590355E-2"/>
    <n v="3.614457831325301E-2"/>
    <n v="4.8192771084337352E-2"/>
    <n v="76"/>
    <n v="7"/>
    <n v="76"/>
  </r>
  <r>
    <n v="2010"/>
    <x v="12"/>
    <s v="Spring Lake Park Public Schools"/>
    <s v="SUBURBS"/>
    <x v="10"/>
    <x v="1"/>
    <n v="472"/>
    <n v="18"/>
    <n v="28"/>
    <n v="7"/>
    <n v="511"/>
    <n v="9.0019569471624261E-2"/>
    <n v="3.5225048923679059E-2"/>
    <n v="5.4794520547945202E-2"/>
    <n v="465"/>
    <n v="46"/>
    <n v="465"/>
  </r>
  <r>
    <n v="2010"/>
    <x v="12"/>
    <s v="Spring Lake Park Public Schools"/>
    <s v="SUBURBS"/>
    <x v="10"/>
    <x v="2"/>
    <n v="484"/>
    <n v="44"/>
    <n v="4"/>
    <n v="8"/>
    <n v="524"/>
    <n v="9.1603053435114504E-2"/>
    <n v="8.3969465648854963E-2"/>
    <n v="7.6335877862595417E-3"/>
    <n v="476"/>
    <n v="48"/>
    <n v="476"/>
  </r>
  <r>
    <n v="2010"/>
    <x v="12"/>
    <s v="Spring Lake Park Public Schools"/>
    <s v="SUBURBS"/>
    <x v="10"/>
    <x v="3"/>
    <n v="397"/>
    <n v="24"/>
    <m/>
    <n v="6"/>
    <n v="415"/>
    <n v="5.7831325301204821E-2"/>
    <n v="5.7831325301204821E-2"/>
    <n v="0"/>
    <n v="391"/>
    <n v="24"/>
    <n v="391"/>
  </r>
  <r>
    <n v="2010"/>
    <x v="12"/>
    <s v="Spring Lake Park Public Schools"/>
    <s v="SUBURBS"/>
    <x v="10"/>
    <x v="4"/>
    <n v="3384"/>
    <n v="199"/>
    <n v="52"/>
    <n v="166"/>
    <n v="3469"/>
    <n v="7.2355145575093691E-2"/>
    <n v="5.7365234938022487E-2"/>
    <n v="1.4989910637071202E-2"/>
    <n v="3218"/>
    <n v="251"/>
    <n v="3218"/>
  </r>
  <r>
    <n v="2011"/>
    <x v="12"/>
    <s v="Spring Lake Park Public Schools"/>
    <s v="SUBURBS"/>
    <x v="11"/>
    <x v="0"/>
    <n v="65"/>
    <n v="3"/>
    <m/>
    <m/>
    <n v="68"/>
    <n v="4.4117647058823532E-2"/>
    <n v="4.4117647058823532E-2"/>
    <n v="0"/>
    <n v="65"/>
    <n v="3"/>
    <n v="65"/>
  </r>
  <r>
    <n v="2011"/>
    <x v="12"/>
    <s v="Spring Lake Park Public Schools"/>
    <s v="SUBURBS"/>
    <x v="11"/>
    <x v="1"/>
    <n v="477"/>
    <n v="51"/>
    <n v="21"/>
    <n v="19"/>
    <n v="530"/>
    <n v="0.13584905660377358"/>
    <n v="9.6226415094339629E-2"/>
    <n v="3.962264150943396E-2"/>
    <n v="458"/>
    <n v="72"/>
    <n v="458"/>
  </r>
  <r>
    <n v="2011"/>
    <x v="12"/>
    <s v="Spring Lake Park Public Schools"/>
    <s v="SUBURBS"/>
    <x v="11"/>
    <x v="2"/>
    <n v="499"/>
    <n v="65"/>
    <n v="22"/>
    <n v="27"/>
    <n v="559"/>
    <n v="0.15563506261180679"/>
    <n v="0.11627906976744186"/>
    <n v="3.9355992844364938E-2"/>
    <n v="472"/>
    <n v="87"/>
    <n v="472"/>
  </r>
  <r>
    <n v="2011"/>
    <x v="12"/>
    <s v="Spring Lake Park Public Schools"/>
    <s v="SUBURBS"/>
    <x v="11"/>
    <x v="3"/>
    <n v="443"/>
    <n v="45"/>
    <m/>
    <n v="19"/>
    <n v="469"/>
    <n v="9.5948827292110878E-2"/>
    <n v="9.5948827292110878E-2"/>
    <n v="0"/>
    <n v="424"/>
    <n v="45"/>
    <n v="424"/>
  </r>
  <r>
    <n v="2011"/>
    <x v="12"/>
    <s v="Spring Lake Park Public Schools"/>
    <s v="SUBURBS"/>
    <x v="11"/>
    <x v="4"/>
    <n v="3438"/>
    <n v="297"/>
    <n v="68"/>
    <n v="275"/>
    <n v="3528"/>
    <n v="0.10345804988662131"/>
    <n v="8.4183673469387751E-2"/>
    <n v="1.927437641723356E-2"/>
    <n v="3163"/>
    <n v="365"/>
    <n v="3163"/>
  </r>
  <r>
    <n v="2012"/>
    <x v="12"/>
    <s v="Spring Lake Park Public Schools"/>
    <s v="SUBURBS"/>
    <x v="12"/>
    <x v="0"/>
    <n v="70"/>
    <n v="11"/>
    <m/>
    <n v="6"/>
    <n v="75"/>
    <n v="0.14666666666666667"/>
    <n v="0.14666666666666667"/>
    <n v="0"/>
    <n v="64"/>
    <n v="11"/>
    <n v="64"/>
  </r>
  <r>
    <n v="2012"/>
    <x v="12"/>
    <s v="Spring Lake Park Public Schools"/>
    <s v="SUBURBS"/>
    <x v="12"/>
    <x v="1"/>
    <n v="520"/>
    <n v="60"/>
    <n v="9"/>
    <n v="53"/>
    <n v="536"/>
    <n v="0.1287313432835821"/>
    <n v="0.11194029850746269"/>
    <n v="1.6791044776119403E-2"/>
    <n v="467"/>
    <n v="69"/>
    <n v="467"/>
  </r>
  <r>
    <n v="2012"/>
    <x v="12"/>
    <s v="Spring Lake Park Public Schools"/>
    <s v="SUBURBS"/>
    <x v="12"/>
    <x v="2"/>
    <n v="566"/>
    <n v="62"/>
    <n v="17"/>
    <n v="55"/>
    <n v="590"/>
    <n v="0.13389830508474576"/>
    <n v="0.10508474576271186"/>
    <n v="2.8813559322033899E-2"/>
    <n v="511"/>
    <n v="79"/>
    <n v="511"/>
  </r>
  <r>
    <n v="2012"/>
    <x v="12"/>
    <s v="Spring Lake Park Public Schools"/>
    <s v="SUBURBS"/>
    <x v="12"/>
    <x v="3"/>
    <n v="514"/>
    <n v="49"/>
    <m/>
    <n v="33"/>
    <n v="530"/>
    <n v="9.2452830188679239E-2"/>
    <n v="9.2452830188679239E-2"/>
    <n v="0"/>
    <n v="481"/>
    <n v="49"/>
    <n v="481"/>
  </r>
  <r>
    <n v="2012"/>
    <x v="12"/>
    <s v="Spring Lake Park Public Schools"/>
    <s v="SUBURBS"/>
    <x v="12"/>
    <x v="4"/>
    <n v="3592"/>
    <n v="323"/>
    <n v="57"/>
    <n v="433"/>
    <n v="3539"/>
    <n v="0.10737496467928793"/>
    <n v="9.1268719977394747E-2"/>
    <n v="1.6106244701893192E-2"/>
    <n v="3159"/>
    <n v="380"/>
    <n v="3159"/>
  </r>
  <r>
    <n v="2013"/>
    <x v="12"/>
    <s v="Spring Lake Park Public Schools"/>
    <s v="SUBURBS"/>
    <x v="13"/>
    <x v="0"/>
    <n v="73"/>
    <n v="6"/>
    <m/>
    <n v="6"/>
    <n v="73"/>
    <n v="8.2191780821917804E-2"/>
    <n v="8.2191780821917804E-2"/>
    <n v="0"/>
    <n v="67"/>
    <n v="6"/>
    <n v="67"/>
  </r>
  <r>
    <n v="2013"/>
    <x v="12"/>
    <s v="Spring Lake Park Public Schools"/>
    <s v="SUBURBS"/>
    <x v="13"/>
    <x v="1"/>
    <n v="526"/>
    <n v="57"/>
    <n v="13"/>
    <n v="62"/>
    <n v="534"/>
    <n v="0.13108614232209737"/>
    <n v="0.10674157303370786"/>
    <n v="2.4344569288389514E-2"/>
    <n v="464"/>
    <n v="70"/>
    <n v="464"/>
  </r>
  <r>
    <n v="2013"/>
    <x v="12"/>
    <s v="Spring Lake Park Public Schools"/>
    <s v="SUBURBS"/>
    <x v="13"/>
    <x v="2"/>
    <n v="604"/>
    <n v="68"/>
    <n v="14"/>
    <n v="89"/>
    <n v="597"/>
    <n v="0.13735343383584589"/>
    <n v="0.11390284757118928"/>
    <n v="2.3450586264656615E-2"/>
    <n v="515"/>
    <n v="82"/>
    <n v="515"/>
  </r>
  <r>
    <n v="2013"/>
    <x v="12"/>
    <s v="Spring Lake Park Public Schools"/>
    <s v="SUBURBS"/>
    <x v="13"/>
    <x v="3"/>
    <n v="579"/>
    <n v="62"/>
    <n v="5"/>
    <n v="57"/>
    <n v="589"/>
    <n v="0.11375212224108659"/>
    <n v="0.10526315789473684"/>
    <n v="8.4889643463497456E-3"/>
    <n v="522"/>
    <n v="67"/>
    <n v="522"/>
  </r>
  <r>
    <n v="2013"/>
    <x v="12"/>
    <s v="Spring Lake Park Public Schools"/>
    <s v="SUBURBS"/>
    <x v="13"/>
    <x v="4"/>
    <n v="3671"/>
    <n v="344"/>
    <n v="60"/>
    <n v="527"/>
    <n v="3548"/>
    <n v="0.11386696730552424"/>
    <n v="9.6956031567080048E-2"/>
    <n v="1.6910935738444193E-2"/>
    <n v="3144"/>
    <n v="404"/>
    <n v="3144"/>
  </r>
  <r>
    <n v="2014"/>
    <x v="12"/>
    <s v="Spring Lake Park Public Schools"/>
    <s v="SUBURBS"/>
    <x v="14"/>
    <x v="0"/>
    <n v="72"/>
    <n v="9"/>
    <m/>
    <n v="6"/>
    <n v="75"/>
    <n v="0.12"/>
    <n v="0.12"/>
    <n v="0"/>
    <n v="66"/>
    <n v="9"/>
    <n v="66"/>
  </r>
  <r>
    <n v="2014"/>
    <x v="12"/>
    <s v="Spring Lake Park Public Schools"/>
    <s v="SUBURBS"/>
    <x v="14"/>
    <x v="1"/>
    <n v="535"/>
    <n v="74"/>
    <n v="19"/>
    <n v="64"/>
    <n v="564"/>
    <n v="0.16489361702127658"/>
    <n v="0.13120567375886524"/>
    <n v="3.3687943262411348E-2"/>
    <n v="471"/>
    <n v="93"/>
    <n v="471"/>
  </r>
  <r>
    <n v="2014"/>
    <x v="12"/>
    <s v="Spring Lake Park Public Schools"/>
    <s v="SUBURBS"/>
    <x v="14"/>
    <x v="2"/>
    <n v="686"/>
    <n v="81"/>
    <n v="15"/>
    <n v="96"/>
    <n v="686"/>
    <n v="0.13994169096209913"/>
    <n v="0.11807580174927114"/>
    <n v="2.1865889212827987E-2"/>
    <n v="590"/>
    <n v="96"/>
    <n v="590"/>
  </r>
  <r>
    <n v="2014"/>
    <x v="12"/>
    <s v="Spring Lake Park Public Schools"/>
    <s v="SUBURBS"/>
    <x v="14"/>
    <x v="3"/>
    <n v="692"/>
    <n v="78"/>
    <n v="10"/>
    <n v="89"/>
    <n v="691"/>
    <n v="0.12735166425470332"/>
    <n v="0.11287988422575977"/>
    <n v="1.4471780028943559E-2"/>
    <n v="603"/>
    <n v="88"/>
    <n v="603"/>
  </r>
  <r>
    <n v="2014"/>
    <x v="12"/>
    <s v="Spring Lake Park Public Schools"/>
    <s v="SUBURBS"/>
    <x v="14"/>
    <x v="4"/>
    <n v="3596"/>
    <n v="392"/>
    <n v="73"/>
    <n v="592"/>
    <n v="3469"/>
    <n v="0.13404439319688671"/>
    <n v="0.11300086480253675"/>
    <n v="2.1043528394349958E-2"/>
    <n v="3004"/>
    <n v="465"/>
    <n v="3004"/>
  </r>
  <r>
    <n v="2015"/>
    <x v="12"/>
    <s v="Spring Lake Park Public Schools"/>
    <s v="SUBURBS"/>
    <x v="15"/>
    <x v="0"/>
    <n v="78"/>
    <n v="3"/>
    <m/>
    <n v="5"/>
    <n v="76"/>
    <n v="3.9473684210526314E-2"/>
    <n v="3.9473684210526314E-2"/>
    <n v="0"/>
    <n v="73"/>
    <n v="3"/>
    <n v="73"/>
  </r>
  <r>
    <n v="2015"/>
    <x v="12"/>
    <s v="Spring Lake Park Public Schools"/>
    <s v="SUBURBS"/>
    <x v="15"/>
    <x v="1"/>
    <n v="523"/>
    <n v="84"/>
    <n v="20"/>
    <n v="64"/>
    <n v="563"/>
    <n v="0.1847246891651865"/>
    <n v="0.1492007104795737"/>
    <n v="3.5523978685612786E-2"/>
    <n v="459"/>
    <n v="104"/>
    <n v="459"/>
  </r>
  <r>
    <n v="2015"/>
    <x v="12"/>
    <s v="Spring Lake Park Public Schools"/>
    <s v="SUBURBS"/>
    <x v="15"/>
    <x v="2"/>
    <n v="757"/>
    <n v="101"/>
    <n v="30"/>
    <n v="101"/>
    <n v="787"/>
    <n v="0.16645489199491742"/>
    <n v="0.12833545108005082"/>
    <n v="3.8119440914866583E-2"/>
    <n v="656"/>
    <n v="131"/>
    <n v="656"/>
  </r>
  <r>
    <n v="2015"/>
    <x v="12"/>
    <s v="Spring Lake Park Public Schools"/>
    <s v="SUBURBS"/>
    <x v="15"/>
    <x v="3"/>
    <n v="696"/>
    <n v="96"/>
    <n v="11"/>
    <n v="89"/>
    <n v="714"/>
    <n v="0.14985994397759103"/>
    <n v="0.13445378151260504"/>
    <n v="1.5406162464985995E-2"/>
    <n v="607"/>
    <n v="107"/>
    <n v="607"/>
  </r>
  <r>
    <n v="2015"/>
    <x v="12"/>
    <s v="Spring Lake Park Public Schools"/>
    <s v="SUBURBS"/>
    <x v="15"/>
    <x v="4"/>
    <n v="3574"/>
    <n v="387"/>
    <n v="96"/>
    <n v="573"/>
    <n v="3484"/>
    <n v="0.1386337543053961"/>
    <n v="0.11107921928817452"/>
    <n v="2.7554535017221583E-2"/>
    <n v="3001"/>
    <n v="483"/>
    <n v="3001"/>
  </r>
  <r>
    <n v="2016"/>
    <x v="12"/>
    <s v="Spring Lake Park Public Schools"/>
    <s v="SUBURBS"/>
    <x v="16"/>
    <x v="0"/>
    <n v="105"/>
    <n v="6"/>
    <m/>
    <n v="8"/>
    <n v="103"/>
    <n v="5.8252427184466021E-2"/>
    <n v="5.8252427184466021E-2"/>
    <n v="0"/>
    <n v="97"/>
    <n v="6"/>
    <n v="97"/>
  </r>
  <r>
    <n v="2016"/>
    <x v="12"/>
    <s v="Spring Lake Park Public Schools"/>
    <s v="SUBURBS"/>
    <x v="16"/>
    <x v="1"/>
    <n v="522"/>
    <n v="88"/>
    <n v="36"/>
    <n v="61"/>
    <n v="585"/>
    <n v="0.21196581196581196"/>
    <n v="0.15042735042735042"/>
    <n v="6.1538461538461542E-2"/>
    <n v="461"/>
    <n v="124"/>
    <n v="461"/>
  </r>
  <r>
    <n v="2016"/>
    <x v="12"/>
    <s v="Spring Lake Park Public Schools"/>
    <s v="SUBURBS"/>
    <x v="16"/>
    <x v="2"/>
    <n v="815"/>
    <n v="91"/>
    <n v="27"/>
    <n v="122"/>
    <n v="811"/>
    <n v="0.14549938347718866"/>
    <n v="0.11220715166461159"/>
    <n v="3.3292231812577067E-2"/>
    <n v="693"/>
    <n v="118"/>
    <n v="693"/>
  </r>
  <r>
    <n v="2016"/>
    <x v="12"/>
    <s v="Spring Lake Park Public Schools"/>
    <s v="SUBURBS"/>
    <x v="16"/>
    <x v="3"/>
    <n v="775"/>
    <n v="92"/>
    <n v="15"/>
    <n v="134"/>
    <n v="748"/>
    <n v="0.14304812834224598"/>
    <n v="0.12299465240641712"/>
    <n v="2.0053475935828877E-2"/>
    <n v="641"/>
    <n v="107"/>
    <n v="641"/>
  </r>
  <r>
    <n v="2016"/>
    <x v="12"/>
    <s v="Spring Lake Park Public Schools"/>
    <s v="SUBURBS"/>
    <x v="16"/>
    <x v="4"/>
    <n v="3570"/>
    <n v="405"/>
    <n v="123"/>
    <n v="604"/>
    <n v="3494"/>
    <n v="0.15111619919862621"/>
    <n v="0.1159129937034917"/>
    <n v="3.5203205495134518E-2"/>
    <n v="2966"/>
    <n v="528"/>
    <n v="2966"/>
  </r>
  <r>
    <n v="2017"/>
    <x v="12"/>
    <s v="Spring Lake Park Public Schools"/>
    <s v="SUBURBS"/>
    <x v="17"/>
    <x v="0"/>
    <n v="102"/>
    <n v="10"/>
    <m/>
    <n v="16"/>
    <n v="96"/>
    <n v="0.10416666666666667"/>
    <n v="0.10416666666666667"/>
    <n v="0"/>
    <n v="86"/>
    <n v="10"/>
    <n v="86"/>
  </r>
  <r>
    <n v="2017"/>
    <x v="12"/>
    <s v="Spring Lake Park Public Schools"/>
    <s v="SUBURBS"/>
    <x v="17"/>
    <x v="1"/>
    <n v="552"/>
    <n v="86"/>
    <n v="46"/>
    <n v="67"/>
    <n v="617"/>
    <n v="0.21393841166936792"/>
    <n v="0.13938411669367909"/>
    <n v="7.4554294975688815E-2"/>
    <n v="485"/>
    <n v="132"/>
    <n v="485"/>
  </r>
  <r>
    <n v="2017"/>
    <x v="12"/>
    <s v="Spring Lake Park Public Schools"/>
    <s v="SUBURBS"/>
    <x v="17"/>
    <x v="2"/>
    <n v="822"/>
    <n v="84"/>
    <n v="34"/>
    <n v="114"/>
    <n v="826"/>
    <n v="0.14285714285714285"/>
    <n v="0.10169491525423729"/>
    <n v="4.1162227602905568E-2"/>
    <n v="708"/>
    <n v="118"/>
    <n v="708"/>
  </r>
  <r>
    <n v="2017"/>
    <x v="12"/>
    <s v="Spring Lake Park Public Schools"/>
    <s v="SUBURBS"/>
    <x v="17"/>
    <x v="3"/>
    <n v="815"/>
    <n v="67"/>
    <n v="14"/>
    <n v="159"/>
    <n v="737"/>
    <n v="0.10990502035278155"/>
    <n v="9.0909090909090912E-2"/>
    <n v="1.8995929443690638E-2"/>
    <n v="656"/>
    <n v="81"/>
    <n v="656"/>
  </r>
  <r>
    <n v="2017"/>
    <x v="13"/>
    <s v="North St Paul-Maplewood Oakdale Public School District"/>
    <s v="SUBURBS"/>
    <x v="17"/>
    <x v="4"/>
    <n v="4491"/>
    <n v="696"/>
    <n v="397"/>
    <n v="505"/>
    <n v="5079"/>
    <n v="0.21519984248867888"/>
    <n v="0.13703484937979918"/>
    <n v="7.8164993108879699E-2"/>
    <n v="3986"/>
    <n v="1093"/>
    <n v="3986"/>
  </r>
  <r>
    <n v="2000"/>
    <x v="12"/>
    <s v="Spring Lake Park Public Schools"/>
    <s v="SUBURBS"/>
    <x v="0"/>
    <x v="0"/>
    <n v="43"/>
    <n v="3"/>
    <m/>
    <m/>
    <n v="46"/>
    <n v="6.5217391304347824E-2"/>
    <n v="6.5217391304347824E-2"/>
    <n v="0"/>
    <n v="43"/>
    <n v="3"/>
    <n v="43"/>
  </r>
  <r>
    <n v="2000"/>
    <x v="12"/>
    <s v="Spring Lake Park Public Schools"/>
    <s v="SUBURBS"/>
    <x v="0"/>
    <x v="1"/>
    <n v="163"/>
    <m/>
    <m/>
    <m/>
    <n v="163"/>
    <n v="0"/>
    <n v="0"/>
    <n v="0"/>
    <n v="163"/>
    <n v="0"/>
    <n v="163"/>
  </r>
  <r>
    <n v="2000"/>
    <x v="12"/>
    <s v="Spring Lake Park Public Schools"/>
    <s v="SUBURBS"/>
    <x v="0"/>
    <x v="2"/>
    <n v="59"/>
    <m/>
    <m/>
    <m/>
    <n v="59"/>
    <n v="0"/>
    <n v="0"/>
    <n v="0"/>
    <n v="59"/>
    <n v="0"/>
    <n v="59"/>
  </r>
  <r>
    <n v="2000"/>
    <x v="12"/>
    <s v="Spring Lake Park Public Schools"/>
    <s v="SUBURBS"/>
    <x v="0"/>
    <x v="3"/>
    <n v="86"/>
    <m/>
    <m/>
    <m/>
    <n v="86"/>
    <n v="0"/>
    <n v="0"/>
    <n v="0"/>
    <n v="86"/>
    <n v="0"/>
    <n v="86"/>
  </r>
  <r>
    <n v="2000"/>
    <x v="12"/>
    <s v="Spring Lake Park Public Schools"/>
    <s v="SUBURBS"/>
    <x v="0"/>
    <x v="4"/>
    <n v="3840"/>
    <n v="46"/>
    <n v="4"/>
    <n v="139"/>
    <n v="3751"/>
    <n v="1.3329778725673154E-2"/>
    <n v="1.2263396427619302E-2"/>
    <n v="1.0663822980538523E-3"/>
    <n v="3701"/>
    <n v="50"/>
    <n v="3701"/>
  </r>
  <r>
    <n v="2001"/>
    <x v="3"/>
    <s v="Central Public School District"/>
    <s v="SUBURBS"/>
    <x v="1"/>
    <x v="0"/>
    <n v="12"/>
    <m/>
    <m/>
    <m/>
    <n v="12"/>
    <n v="0"/>
    <n v="0"/>
    <n v="0"/>
    <n v="12"/>
    <n v="0"/>
    <n v="12"/>
  </r>
  <r>
    <n v="2001"/>
    <x v="3"/>
    <s v="Central Public School District"/>
    <s v="SUBURBS"/>
    <x v="1"/>
    <x v="1"/>
    <n v="18"/>
    <m/>
    <m/>
    <m/>
    <n v="18"/>
    <n v="0"/>
    <n v="0"/>
    <n v="0"/>
    <n v="18"/>
    <n v="0"/>
    <n v="18"/>
  </r>
  <r>
    <n v="2001"/>
    <x v="3"/>
    <s v="Central Public School District"/>
    <s v="SUBURBS"/>
    <x v="1"/>
    <x v="2"/>
    <n v="2"/>
    <m/>
    <m/>
    <m/>
    <n v="2"/>
    <n v="0"/>
    <n v="0"/>
    <n v="0"/>
    <n v="2"/>
    <n v="0"/>
    <n v="2"/>
  </r>
  <r>
    <n v="2001"/>
    <x v="3"/>
    <s v="Central Public School District"/>
    <s v="SUBURBS"/>
    <x v="1"/>
    <x v="3"/>
    <n v="31"/>
    <m/>
    <m/>
    <m/>
    <n v="31"/>
    <n v="0"/>
    <n v="0"/>
    <n v="0"/>
    <n v="31"/>
    <n v="0"/>
    <n v="31"/>
  </r>
  <r>
    <n v="2001"/>
    <x v="3"/>
    <s v="Central Public School District"/>
    <s v="SUBURBS"/>
    <x v="1"/>
    <x v="4"/>
    <n v="1118"/>
    <n v="65"/>
    <m/>
    <n v="46"/>
    <n v="1137"/>
    <n v="5.7167985927880388E-2"/>
    <n v="5.7167985927880388E-2"/>
    <n v="0"/>
    <n v="1072"/>
    <n v="65"/>
    <n v="1072"/>
  </r>
  <r>
    <n v="2002"/>
    <x v="3"/>
    <s v="Central Public School District"/>
    <s v="SUBURBS"/>
    <x v="2"/>
    <x v="0"/>
    <n v="5"/>
    <m/>
    <m/>
    <m/>
    <n v="5"/>
    <n v="0"/>
    <n v="0"/>
    <n v="0"/>
    <n v="5"/>
    <n v="0"/>
    <n v="5"/>
  </r>
  <r>
    <n v="2002"/>
    <x v="3"/>
    <s v="Central Public School District"/>
    <s v="SUBURBS"/>
    <x v="2"/>
    <x v="1"/>
    <n v="23"/>
    <m/>
    <m/>
    <m/>
    <n v="23"/>
    <n v="0"/>
    <n v="0"/>
    <n v="0"/>
    <n v="23"/>
    <n v="0"/>
    <n v="23"/>
  </r>
  <r>
    <n v="2002"/>
    <x v="3"/>
    <s v="Central Public School District"/>
    <s v="SUBURBS"/>
    <x v="2"/>
    <x v="2"/>
    <n v="5"/>
    <m/>
    <m/>
    <m/>
    <n v="5"/>
    <n v="0"/>
    <n v="0"/>
    <n v="0"/>
    <n v="5"/>
    <n v="0"/>
    <n v="5"/>
  </r>
  <r>
    <n v="2002"/>
    <x v="3"/>
    <s v="Central Public School District"/>
    <s v="SUBURBS"/>
    <x v="2"/>
    <x v="3"/>
    <n v="19"/>
    <m/>
    <m/>
    <m/>
    <n v="19"/>
    <n v="0"/>
    <n v="0"/>
    <n v="0"/>
    <n v="19"/>
    <n v="0"/>
    <n v="19"/>
  </r>
  <r>
    <n v="2002"/>
    <x v="3"/>
    <s v="Central Public School District"/>
    <s v="SUBURBS"/>
    <x v="2"/>
    <x v="4"/>
    <n v="1002"/>
    <n v="67"/>
    <m/>
    <n v="46"/>
    <n v="1023"/>
    <n v="6.5493646138807426E-2"/>
    <n v="6.5493646138807426E-2"/>
    <n v="0"/>
    <n v="956"/>
    <n v="67"/>
    <n v="956"/>
  </r>
  <r>
    <n v="2003"/>
    <x v="3"/>
    <s v="Central Public School District"/>
    <s v="SUBURBS"/>
    <x v="3"/>
    <x v="0"/>
    <n v="6"/>
    <m/>
    <m/>
    <m/>
    <n v="6"/>
    <n v="0"/>
    <n v="0"/>
    <n v="0"/>
    <n v="6"/>
    <n v="0"/>
    <n v="6"/>
  </r>
  <r>
    <n v="2003"/>
    <x v="3"/>
    <s v="Central Public School District"/>
    <s v="SUBURBS"/>
    <x v="3"/>
    <x v="1"/>
    <n v="19"/>
    <m/>
    <m/>
    <m/>
    <n v="19"/>
    <n v="0"/>
    <n v="0"/>
    <n v="0"/>
    <n v="19"/>
    <n v="0"/>
    <n v="19"/>
  </r>
  <r>
    <n v="2003"/>
    <x v="3"/>
    <s v="Central Public School District"/>
    <s v="SUBURBS"/>
    <x v="3"/>
    <x v="2"/>
    <n v="13"/>
    <m/>
    <m/>
    <m/>
    <n v="13"/>
    <n v="0"/>
    <n v="0"/>
    <n v="0"/>
    <n v="13"/>
    <n v="0"/>
    <n v="13"/>
  </r>
  <r>
    <n v="2003"/>
    <x v="3"/>
    <s v="Central Public School District"/>
    <s v="SUBURBS"/>
    <x v="3"/>
    <x v="3"/>
    <n v="27"/>
    <m/>
    <m/>
    <m/>
    <n v="27"/>
    <n v="0"/>
    <n v="0"/>
    <n v="0"/>
    <n v="27"/>
    <n v="0"/>
    <n v="27"/>
  </r>
  <r>
    <n v="2003"/>
    <x v="3"/>
    <s v="Central Public School District"/>
    <s v="SUBURBS"/>
    <x v="3"/>
    <x v="4"/>
    <n v="985"/>
    <n v="69"/>
    <m/>
    <n v="52"/>
    <n v="1002"/>
    <n v="6.8862275449101798E-2"/>
    <n v="6.8862275449101798E-2"/>
    <n v="0"/>
    <n v="933"/>
    <n v="69"/>
    <n v="933"/>
  </r>
  <r>
    <n v="2004"/>
    <x v="3"/>
    <s v="Central Public School District"/>
    <s v="SUBURBS"/>
    <x v="4"/>
    <x v="0"/>
    <n v="4"/>
    <m/>
    <m/>
    <m/>
    <n v="4"/>
    <n v="0"/>
    <n v="0"/>
    <n v="0"/>
    <n v="4"/>
    <n v="0"/>
    <n v="4"/>
  </r>
  <r>
    <n v="2004"/>
    <x v="3"/>
    <s v="Central Public School District"/>
    <s v="SUBURBS"/>
    <x v="4"/>
    <x v="1"/>
    <n v="14"/>
    <n v="3"/>
    <m/>
    <m/>
    <n v="17"/>
    <n v="0.17647058823529413"/>
    <n v="0.17647058823529413"/>
    <n v="0"/>
    <n v="14"/>
    <n v="3"/>
    <n v="14"/>
  </r>
  <r>
    <n v="2004"/>
    <x v="3"/>
    <s v="Central Public School District"/>
    <s v="SUBURBS"/>
    <x v="4"/>
    <x v="2"/>
    <n v="13"/>
    <m/>
    <m/>
    <m/>
    <n v="13"/>
    <n v="0"/>
    <n v="0"/>
    <n v="0"/>
    <n v="13"/>
    <n v="0"/>
    <n v="13"/>
  </r>
  <r>
    <n v="2004"/>
    <x v="3"/>
    <s v="Central Public School District"/>
    <s v="SUBURBS"/>
    <x v="4"/>
    <x v="3"/>
    <n v="44"/>
    <m/>
    <m/>
    <m/>
    <n v="44"/>
    <n v="0"/>
    <n v="0"/>
    <n v="0"/>
    <n v="44"/>
    <n v="0"/>
    <n v="44"/>
  </r>
  <r>
    <n v="2004"/>
    <x v="3"/>
    <s v="Central Public School District"/>
    <s v="SUBURBS"/>
    <x v="4"/>
    <x v="4"/>
    <n v="936"/>
    <n v="75"/>
    <m/>
    <n v="59"/>
    <n v="952"/>
    <n v="7.8781512605042014E-2"/>
    <n v="7.8781512605042014E-2"/>
    <n v="0"/>
    <n v="877"/>
    <n v="75"/>
    <n v="877"/>
  </r>
  <r>
    <n v="2005"/>
    <x v="3"/>
    <s v="Central Public School District"/>
    <s v="SUBURBS"/>
    <x v="5"/>
    <x v="0"/>
    <n v="3"/>
    <m/>
    <m/>
    <m/>
    <n v="3"/>
    <n v="0"/>
    <n v="0"/>
    <n v="0"/>
    <n v="3"/>
    <n v="0"/>
    <n v="3"/>
  </r>
  <r>
    <n v="2005"/>
    <x v="3"/>
    <s v="Central Public School District"/>
    <s v="SUBURBS"/>
    <x v="5"/>
    <x v="1"/>
    <n v="19"/>
    <m/>
    <m/>
    <m/>
    <n v="19"/>
    <n v="0"/>
    <n v="0"/>
    <n v="0"/>
    <n v="19"/>
    <n v="0"/>
    <n v="19"/>
  </r>
  <r>
    <n v="2005"/>
    <x v="3"/>
    <s v="Central Public School District"/>
    <s v="SUBURBS"/>
    <x v="5"/>
    <x v="2"/>
    <n v="14"/>
    <m/>
    <m/>
    <m/>
    <n v="14"/>
    <n v="0"/>
    <n v="0"/>
    <n v="0"/>
    <n v="14"/>
    <n v="0"/>
    <n v="14"/>
  </r>
  <r>
    <n v="2005"/>
    <x v="3"/>
    <s v="Central Public School District"/>
    <s v="SUBURBS"/>
    <x v="5"/>
    <x v="3"/>
    <n v="37"/>
    <m/>
    <m/>
    <m/>
    <n v="37"/>
    <n v="0"/>
    <n v="0"/>
    <n v="0"/>
    <n v="37"/>
    <n v="0"/>
    <n v="37"/>
  </r>
  <r>
    <n v="2005"/>
    <x v="3"/>
    <s v="Central Public School District"/>
    <s v="SUBURBS"/>
    <x v="5"/>
    <x v="4"/>
    <n v="928"/>
    <n v="86"/>
    <m/>
    <n v="36"/>
    <n v="978"/>
    <n v="8.7934560327198361E-2"/>
    <n v="8.7934560327198361E-2"/>
    <n v="0"/>
    <n v="892"/>
    <n v="86"/>
    <n v="892"/>
  </r>
  <r>
    <n v="2006"/>
    <x v="3"/>
    <s v="Central Public School District"/>
    <s v="SUBURBS"/>
    <x v="6"/>
    <x v="0"/>
    <n v="0"/>
    <m/>
    <m/>
    <m/>
    <n v="0"/>
    <e v="#DIV/0!"/>
    <e v="#DIV/0!"/>
    <e v="#DIV/0!"/>
    <n v="0"/>
    <n v="0"/>
    <n v="0"/>
  </r>
  <r>
    <n v="2006"/>
    <x v="3"/>
    <s v="Central Public School District"/>
    <s v="SUBURBS"/>
    <x v="6"/>
    <x v="1"/>
    <n v="33"/>
    <m/>
    <m/>
    <m/>
    <n v="33"/>
    <n v="0"/>
    <n v="0"/>
    <n v="0"/>
    <n v="33"/>
    <n v="0"/>
    <n v="33"/>
  </r>
  <r>
    <n v="2006"/>
    <x v="3"/>
    <s v="Central Public School District"/>
    <s v="SUBURBS"/>
    <x v="6"/>
    <x v="2"/>
    <n v="18"/>
    <m/>
    <m/>
    <m/>
    <n v="18"/>
    <n v="0"/>
    <n v="0"/>
    <n v="0"/>
    <n v="18"/>
    <n v="0"/>
    <n v="18"/>
  </r>
  <r>
    <n v="2006"/>
    <x v="3"/>
    <s v="Central Public School District"/>
    <s v="SUBURBS"/>
    <x v="6"/>
    <x v="3"/>
    <n v="40"/>
    <m/>
    <m/>
    <m/>
    <n v="40"/>
    <n v="0"/>
    <n v="0"/>
    <n v="0"/>
    <n v="40"/>
    <n v="0"/>
    <n v="40"/>
  </r>
  <r>
    <n v="2006"/>
    <x v="3"/>
    <s v="Central Public School District"/>
    <s v="SUBURBS"/>
    <x v="6"/>
    <x v="4"/>
    <n v="916"/>
    <n v="77"/>
    <n v="3"/>
    <n v="15"/>
    <n v="981"/>
    <n v="8.1549439347604488E-2"/>
    <n v="7.8491335372069315E-2"/>
    <n v="3.0581039755351682E-3"/>
    <n v="901"/>
    <n v="80"/>
    <n v="901"/>
  </r>
  <r>
    <n v="2007"/>
    <x v="3"/>
    <s v="Central Public School District"/>
    <s v="SUBURBS"/>
    <x v="7"/>
    <x v="0"/>
    <n v="3"/>
    <m/>
    <m/>
    <m/>
    <n v="3"/>
    <n v="0"/>
    <n v="0"/>
    <n v="0"/>
    <n v="3"/>
    <n v="0"/>
    <n v="3"/>
  </r>
  <r>
    <n v="2007"/>
    <x v="3"/>
    <s v="Central Public School District"/>
    <s v="SUBURBS"/>
    <x v="7"/>
    <x v="1"/>
    <n v="26"/>
    <m/>
    <m/>
    <m/>
    <n v="26"/>
    <n v="0"/>
    <n v="0"/>
    <n v="0"/>
    <n v="26"/>
    <n v="0"/>
    <n v="26"/>
  </r>
  <r>
    <n v="2007"/>
    <x v="3"/>
    <s v="Central Public School District"/>
    <s v="SUBURBS"/>
    <x v="7"/>
    <x v="2"/>
    <n v="25"/>
    <m/>
    <m/>
    <m/>
    <n v="25"/>
    <n v="0"/>
    <n v="0"/>
    <n v="0"/>
    <n v="25"/>
    <n v="0"/>
    <n v="25"/>
  </r>
  <r>
    <n v="2007"/>
    <x v="3"/>
    <s v="Central Public School District"/>
    <s v="SUBURBS"/>
    <x v="7"/>
    <x v="3"/>
    <n v="44"/>
    <m/>
    <m/>
    <m/>
    <n v="44"/>
    <n v="0"/>
    <n v="0"/>
    <n v="0"/>
    <n v="44"/>
    <n v="0"/>
    <n v="44"/>
  </r>
  <r>
    <n v="2007"/>
    <x v="3"/>
    <s v="Central Public School District"/>
    <s v="SUBURBS"/>
    <x v="7"/>
    <x v="4"/>
    <n v="960"/>
    <n v="64"/>
    <m/>
    <n v="17"/>
    <n v="1007"/>
    <n v="6.3555114200595828E-2"/>
    <n v="6.3555114200595828E-2"/>
    <n v="0"/>
    <n v="943"/>
    <n v="64"/>
    <n v="943"/>
  </r>
  <r>
    <n v="2008"/>
    <x v="3"/>
    <s v="Central Public School District"/>
    <s v="SUBURBS"/>
    <x v="8"/>
    <x v="0"/>
    <n v="0"/>
    <m/>
    <m/>
    <m/>
    <n v="0"/>
    <e v="#DIV/0!"/>
    <e v="#DIV/0!"/>
    <e v="#DIV/0!"/>
    <n v="0"/>
    <n v="0"/>
    <n v="0"/>
  </r>
  <r>
    <n v="2008"/>
    <x v="3"/>
    <s v="Central Public School District"/>
    <s v="SUBURBS"/>
    <x v="8"/>
    <x v="1"/>
    <n v="33"/>
    <m/>
    <m/>
    <m/>
    <n v="33"/>
    <n v="0"/>
    <n v="0"/>
    <n v="0"/>
    <n v="33"/>
    <n v="0"/>
    <n v="33"/>
  </r>
  <r>
    <n v="2008"/>
    <x v="3"/>
    <s v="Central Public School District"/>
    <s v="SUBURBS"/>
    <x v="8"/>
    <x v="2"/>
    <n v="15"/>
    <m/>
    <m/>
    <m/>
    <n v="15"/>
    <n v="0"/>
    <n v="0"/>
    <n v="0"/>
    <n v="15"/>
    <n v="0"/>
    <n v="15"/>
  </r>
  <r>
    <n v="2008"/>
    <x v="3"/>
    <s v="Central Public School District"/>
    <s v="SUBURBS"/>
    <x v="8"/>
    <x v="3"/>
    <n v="49"/>
    <m/>
    <m/>
    <m/>
    <n v="49"/>
    <n v="0"/>
    <n v="0"/>
    <n v="0"/>
    <n v="49"/>
    <n v="0"/>
    <n v="49"/>
  </r>
  <r>
    <n v="2008"/>
    <x v="3"/>
    <s v="Central Public School District"/>
    <s v="SUBURBS"/>
    <x v="8"/>
    <x v="4"/>
    <n v="977"/>
    <n v="104"/>
    <m/>
    <n v="6"/>
    <n v="1075"/>
    <n v="9.6744186046511624E-2"/>
    <n v="9.6744186046511624E-2"/>
    <n v="0"/>
    <n v="971"/>
    <n v="104"/>
    <n v="971"/>
  </r>
  <r>
    <n v="2009"/>
    <x v="3"/>
    <s v="Central Public School District"/>
    <s v="SUBURBS"/>
    <x v="9"/>
    <x v="0"/>
    <n v="0"/>
    <m/>
    <m/>
    <m/>
    <n v="0"/>
    <e v="#DIV/0!"/>
    <e v="#DIV/0!"/>
    <e v="#DIV/0!"/>
    <n v="0"/>
    <n v="0"/>
    <n v="0"/>
  </r>
  <r>
    <n v="2009"/>
    <x v="3"/>
    <s v="Central Public School District"/>
    <s v="SUBURBS"/>
    <x v="9"/>
    <x v="1"/>
    <n v="30"/>
    <m/>
    <n v="6"/>
    <m/>
    <n v="36"/>
    <n v="0.16666666666666666"/>
    <n v="0"/>
    <n v="0.16666666666666666"/>
    <n v="30"/>
    <n v="6"/>
    <n v="30"/>
  </r>
  <r>
    <n v="2009"/>
    <x v="3"/>
    <s v="Central Public School District"/>
    <s v="SUBURBS"/>
    <x v="9"/>
    <x v="2"/>
    <n v="21"/>
    <m/>
    <m/>
    <m/>
    <n v="21"/>
    <n v="0"/>
    <n v="0"/>
    <n v="0"/>
    <n v="21"/>
    <n v="0"/>
    <n v="21"/>
  </r>
  <r>
    <n v="2009"/>
    <x v="3"/>
    <s v="Central Public School District"/>
    <s v="SUBURBS"/>
    <x v="9"/>
    <x v="3"/>
    <n v="49"/>
    <m/>
    <n v="7"/>
    <m/>
    <n v="56"/>
    <n v="0.125"/>
    <n v="0"/>
    <n v="0.125"/>
    <n v="49"/>
    <n v="7"/>
    <n v="49"/>
  </r>
  <r>
    <n v="2009"/>
    <x v="3"/>
    <s v="Central Public School District"/>
    <s v="SUBURBS"/>
    <x v="9"/>
    <x v="4"/>
    <n v="959"/>
    <n v="117"/>
    <n v="72"/>
    <n v="29"/>
    <n v="1119"/>
    <n v="0.16890080428954424"/>
    <n v="0.10455764075067024"/>
    <n v="6.4343163538873996E-2"/>
    <n v="930"/>
    <n v="189"/>
    <n v="930"/>
  </r>
  <r>
    <n v="2010"/>
    <x v="3"/>
    <s v="Central Public School District"/>
    <s v="SUBURBS"/>
    <x v="10"/>
    <x v="0"/>
    <n v="0"/>
    <m/>
    <m/>
    <m/>
    <n v="0"/>
    <e v="#DIV/0!"/>
    <e v="#DIV/0!"/>
    <e v="#DIV/0!"/>
    <n v="0"/>
    <n v="0"/>
    <n v="0"/>
  </r>
  <r>
    <n v="2010"/>
    <x v="3"/>
    <s v="Central Public School District"/>
    <s v="SUBURBS"/>
    <x v="10"/>
    <x v="1"/>
    <n v="22"/>
    <m/>
    <n v="3"/>
    <m/>
    <n v="25"/>
    <n v="0.12"/>
    <n v="0"/>
    <n v="0.12"/>
    <n v="22"/>
    <n v="3"/>
    <n v="22"/>
  </r>
  <r>
    <n v="2010"/>
    <x v="3"/>
    <s v="Central Public School District"/>
    <s v="SUBURBS"/>
    <x v="10"/>
    <x v="2"/>
    <n v="24"/>
    <m/>
    <m/>
    <m/>
    <n v="24"/>
    <n v="0"/>
    <n v="0"/>
    <n v="0"/>
    <n v="24"/>
    <n v="0"/>
    <n v="24"/>
  </r>
  <r>
    <n v="2010"/>
    <x v="3"/>
    <s v="Central Public School District"/>
    <s v="SUBURBS"/>
    <x v="10"/>
    <x v="3"/>
    <n v="46"/>
    <m/>
    <n v="5"/>
    <m/>
    <n v="51"/>
    <n v="9.8039215686274508E-2"/>
    <n v="0"/>
    <n v="9.8039215686274508E-2"/>
    <n v="46"/>
    <n v="5"/>
    <n v="46"/>
  </r>
  <r>
    <n v="2010"/>
    <x v="3"/>
    <s v="Central Public School District"/>
    <s v="SUBURBS"/>
    <x v="10"/>
    <x v="4"/>
    <n v="928"/>
    <n v="143"/>
    <n v="86"/>
    <n v="53"/>
    <n v="1104"/>
    <n v="0.20742753623188406"/>
    <n v="0.12952898550724637"/>
    <n v="7.789855072463768E-2"/>
    <n v="875"/>
    <n v="229"/>
    <n v="875"/>
  </r>
  <r>
    <n v="2011"/>
    <x v="3"/>
    <s v="Central Public School District"/>
    <s v="SUBURBS"/>
    <x v="11"/>
    <x v="0"/>
    <n v="0"/>
    <m/>
    <m/>
    <m/>
    <n v="0"/>
    <e v="#DIV/0!"/>
    <e v="#DIV/0!"/>
    <e v="#DIV/0!"/>
    <n v="0"/>
    <n v="0"/>
    <n v="0"/>
  </r>
  <r>
    <n v="2011"/>
    <x v="3"/>
    <s v="Central Public School District"/>
    <s v="SUBURBS"/>
    <x v="11"/>
    <x v="1"/>
    <n v="21"/>
    <m/>
    <n v="3"/>
    <m/>
    <n v="24"/>
    <n v="0.125"/>
    <n v="0"/>
    <n v="0.125"/>
    <n v="21"/>
    <n v="3"/>
    <n v="21"/>
  </r>
  <r>
    <n v="2011"/>
    <x v="3"/>
    <s v="Central Public School District"/>
    <s v="SUBURBS"/>
    <x v="11"/>
    <x v="2"/>
    <n v="16"/>
    <m/>
    <m/>
    <m/>
    <n v="16"/>
    <n v="0"/>
    <n v="0"/>
    <n v="0"/>
    <n v="16"/>
    <n v="0"/>
    <n v="16"/>
  </r>
  <r>
    <n v="2011"/>
    <x v="3"/>
    <s v="Central Public School District"/>
    <s v="SUBURBS"/>
    <x v="11"/>
    <x v="3"/>
    <n v="53"/>
    <m/>
    <n v="4"/>
    <m/>
    <n v="57"/>
    <n v="7.0175438596491224E-2"/>
    <n v="0"/>
    <n v="7.0175438596491224E-2"/>
    <n v="53"/>
    <n v="4"/>
    <n v="53"/>
  </r>
  <r>
    <n v="2011"/>
    <x v="3"/>
    <s v="Central Public School District"/>
    <s v="SUBURBS"/>
    <x v="11"/>
    <x v="4"/>
    <n v="918"/>
    <n v="154"/>
    <n v="90"/>
    <n v="77"/>
    <n v="1085"/>
    <n v="0.22488479262672811"/>
    <n v="0.14193548387096774"/>
    <n v="8.294930875576037E-2"/>
    <n v="841"/>
    <n v="244"/>
    <n v="841"/>
  </r>
  <r>
    <n v="2012"/>
    <x v="3"/>
    <s v="Central Public School District"/>
    <s v="SUBURBS"/>
    <x v="12"/>
    <x v="0"/>
    <n v="0"/>
    <m/>
    <m/>
    <m/>
    <n v="0"/>
    <e v="#DIV/0!"/>
    <e v="#DIV/0!"/>
    <e v="#DIV/0!"/>
    <n v="0"/>
    <n v="0"/>
    <n v="0"/>
  </r>
  <r>
    <n v="2012"/>
    <x v="3"/>
    <s v="Central Public School District"/>
    <s v="SUBURBS"/>
    <x v="12"/>
    <x v="1"/>
    <n v="23"/>
    <m/>
    <n v="3"/>
    <m/>
    <n v="26"/>
    <n v="0.11538461538461539"/>
    <n v="0"/>
    <n v="0.11538461538461539"/>
    <n v="23"/>
    <n v="3"/>
    <n v="23"/>
  </r>
  <r>
    <n v="2012"/>
    <x v="3"/>
    <s v="Central Public School District"/>
    <s v="SUBURBS"/>
    <x v="12"/>
    <x v="2"/>
    <n v="11"/>
    <m/>
    <m/>
    <m/>
    <n v="11"/>
    <n v="0"/>
    <n v="0"/>
    <n v="0"/>
    <n v="11"/>
    <n v="0"/>
    <n v="11"/>
  </r>
  <r>
    <n v="2012"/>
    <x v="3"/>
    <s v="Central Public School District"/>
    <s v="SUBURBS"/>
    <x v="12"/>
    <x v="3"/>
    <n v="54"/>
    <m/>
    <n v="7"/>
    <m/>
    <n v="61"/>
    <n v="0.11475409836065574"/>
    <n v="0"/>
    <n v="0.11475409836065574"/>
    <n v="54"/>
    <n v="7"/>
    <n v="54"/>
  </r>
  <r>
    <n v="2012"/>
    <x v="3"/>
    <s v="Central Public School District"/>
    <s v="SUBURBS"/>
    <x v="12"/>
    <x v="4"/>
    <n v="916"/>
    <n v="151"/>
    <n v="108"/>
    <n v="52"/>
    <n v="1123"/>
    <n v="0.23063223508459482"/>
    <n v="0.13446126447016918"/>
    <n v="9.6170970614425644E-2"/>
    <n v="864"/>
    <n v="259"/>
    <n v="864"/>
  </r>
  <r>
    <n v="2013"/>
    <x v="3"/>
    <s v="Central Public School District"/>
    <s v="SUBURBS"/>
    <x v="13"/>
    <x v="0"/>
    <n v="3"/>
    <m/>
    <m/>
    <m/>
    <n v="3"/>
    <n v="0"/>
    <n v="0"/>
    <n v="0"/>
    <n v="3"/>
    <n v="0"/>
    <n v="3"/>
  </r>
  <r>
    <n v="2013"/>
    <x v="3"/>
    <s v="Central Public School District"/>
    <s v="SUBURBS"/>
    <x v="13"/>
    <x v="1"/>
    <n v="21"/>
    <m/>
    <n v="3"/>
    <m/>
    <n v="24"/>
    <n v="0.125"/>
    <n v="0"/>
    <n v="0.125"/>
    <n v="21"/>
    <n v="3"/>
    <n v="21"/>
  </r>
  <r>
    <n v="2013"/>
    <x v="3"/>
    <s v="Central Public School District"/>
    <s v="SUBURBS"/>
    <x v="13"/>
    <x v="2"/>
    <n v="15"/>
    <m/>
    <m/>
    <m/>
    <n v="15"/>
    <n v="0"/>
    <n v="0"/>
    <n v="0"/>
    <n v="15"/>
    <n v="0"/>
    <n v="15"/>
  </r>
  <r>
    <n v="2013"/>
    <x v="3"/>
    <s v="Central Public School District"/>
    <s v="SUBURBS"/>
    <x v="13"/>
    <x v="3"/>
    <n v="56"/>
    <m/>
    <n v="9"/>
    <m/>
    <n v="65"/>
    <n v="0.13846153846153847"/>
    <n v="0"/>
    <n v="0.13846153846153847"/>
    <n v="56"/>
    <n v="9"/>
    <n v="56"/>
  </r>
  <r>
    <n v="2013"/>
    <x v="3"/>
    <s v="Central Public School District"/>
    <s v="SUBURBS"/>
    <x v="13"/>
    <x v="4"/>
    <n v="926"/>
    <n v="141"/>
    <n v="133"/>
    <n v="53"/>
    <n v="1147"/>
    <n v="0.23888404533565824"/>
    <n v="0.12292938099389712"/>
    <n v="0.11595466434176112"/>
    <n v="873"/>
    <n v="274"/>
    <n v="873"/>
  </r>
  <r>
    <n v="2014"/>
    <x v="3"/>
    <s v="Central Public School District"/>
    <s v="SUBURBS"/>
    <x v="14"/>
    <x v="0"/>
    <n v="2"/>
    <m/>
    <m/>
    <m/>
    <n v="2"/>
    <n v="0"/>
    <n v="0"/>
    <n v="0"/>
    <n v="2"/>
    <n v="0"/>
    <n v="2"/>
  </r>
  <r>
    <n v="2014"/>
    <x v="3"/>
    <s v="Central Public School District"/>
    <s v="SUBURBS"/>
    <x v="14"/>
    <x v="1"/>
    <n v="20"/>
    <m/>
    <m/>
    <m/>
    <n v="20"/>
    <n v="0"/>
    <n v="0"/>
    <n v="0"/>
    <n v="20"/>
    <n v="0"/>
    <n v="20"/>
  </r>
  <r>
    <n v="2014"/>
    <x v="3"/>
    <s v="Central Public School District"/>
    <s v="SUBURBS"/>
    <x v="14"/>
    <x v="2"/>
    <n v="18"/>
    <n v="4"/>
    <n v="3"/>
    <m/>
    <n v="25"/>
    <n v="0.28000000000000003"/>
    <n v="0.16"/>
    <n v="0.12"/>
    <n v="18"/>
    <n v="7"/>
    <n v="18"/>
  </r>
  <r>
    <n v="2014"/>
    <x v="3"/>
    <s v="Central Public School District"/>
    <s v="SUBURBS"/>
    <x v="14"/>
    <x v="3"/>
    <n v="57"/>
    <n v="4"/>
    <n v="9"/>
    <m/>
    <n v="70"/>
    <n v="0.18571428571428572"/>
    <n v="5.7142857142857141E-2"/>
    <n v="0.12857142857142856"/>
    <n v="57"/>
    <n v="13"/>
    <n v="57"/>
  </r>
  <r>
    <n v="2014"/>
    <x v="3"/>
    <s v="Central Public School District"/>
    <s v="SUBURBS"/>
    <x v="14"/>
    <x v="4"/>
    <n v="895"/>
    <n v="184"/>
    <n v="144"/>
    <n v="56"/>
    <n v="1167"/>
    <n v="0.2810625535561268"/>
    <n v="0.15766923736075408"/>
    <n v="0.12339331619537275"/>
    <n v="839"/>
    <n v="328"/>
    <n v="839"/>
  </r>
  <r>
    <n v="2015"/>
    <x v="3"/>
    <s v="Central Public School District"/>
    <s v="SUBURBS"/>
    <x v="15"/>
    <x v="0"/>
    <n v="3"/>
    <m/>
    <m/>
    <m/>
    <n v="3"/>
    <n v="0"/>
    <n v="0"/>
    <n v="0"/>
    <n v="3"/>
    <n v="0"/>
    <n v="3"/>
  </r>
  <r>
    <n v="2015"/>
    <x v="3"/>
    <s v="Central Public School District"/>
    <s v="SUBURBS"/>
    <x v="15"/>
    <x v="1"/>
    <n v="15"/>
    <m/>
    <m/>
    <m/>
    <n v="15"/>
    <n v="0"/>
    <n v="0"/>
    <n v="0"/>
    <n v="15"/>
    <n v="0"/>
    <n v="15"/>
  </r>
  <r>
    <n v="2015"/>
    <x v="3"/>
    <s v="Central Public School District"/>
    <s v="SUBURBS"/>
    <x v="15"/>
    <x v="2"/>
    <n v="20"/>
    <m/>
    <m/>
    <m/>
    <n v="20"/>
    <n v="0"/>
    <n v="0"/>
    <n v="0"/>
    <n v="20"/>
    <n v="0"/>
    <n v="20"/>
  </r>
  <r>
    <n v="2015"/>
    <x v="3"/>
    <s v="Central Public School District"/>
    <s v="SUBURBS"/>
    <x v="15"/>
    <x v="3"/>
    <n v="61"/>
    <n v="5"/>
    <n v="9"/>
    <m/>
    <n v="75"/>
    <n v="0.18666666666666668"/>
    <n v="6.6666666666666666E-2"/>
    <n v="0.12"/>
    <n v="61"/>
    <n v="14"/>
    <n v="61"/>
  </r>
  <r>
    <n v="2015"/>
    <x v="3"/>
    <s v="Central Public School District"/>
    <s v="SUBURBS"/>
    <x v="15"/>
    <x v="4"/>
    <n v="883"/>
    <n v="215"/>
    <n v="154"/>
    <n v="60"/>
    <n v="1192"/>
    <n v="0.30956375838926176"/>
    <n v="0.18036912751677853"/>
    <n v="0.12919463087248323"/>
    <n v="823"/>
    <n v="369"/>
    <n v="823"/>
  </r>
  <r>
    <n v="2016"/>
    <x v="3"/>
    <s v="Central Public School District"/>
    <s v="SUBURBS"/>
    <x v="16"/>
    <x v="0"/>
    <n v="2"/>
    <m/>
    <m/>
    <m/>
    <n v="2"/>
    <n v="0"/>
    <n v="0"/>
    <n v="0"/>
    <n v="2"/>
    <n v="0"/>
    <n v="2"/>
  </r>
  <r>
    <n v="2016"/>
    <x v="3"/>
    <s v="Central Public School District"/>
    <s v="SUBURBS"/>
    <x v="16"/>
    <x v="1"/>
    <n v="16"/>
    <m/>
    <m/>
    <m/>
    <n v="16"/>
    <n v="0"/>
    <n v="0"/>
    <n v="0"/>
    <n v="16"/>
    <n v="0"/>
    <n v="16"/>
  </r>
  <r>
    <n v="2016"/>
    <x v="3"/>
    <s v="Central Public School District"/>
    <s v="SUBURBS"/>
    <x v="16"/>
    <x v="2"/>
    <n v="25"/>
    <n v="3"/>
    <n v="3"/>
    <m/>
    <n v="31"/>
    <n v="0.19354838709677419"/>
    <n v="9.6774193548387094E-2"/>
    <n v="9.6774193548387094E-2"/>
    <n v="25"/>
    <n v="6"/>
    <n v="25"/>
  </r>
  <r>
    <n v="2016"/>
    <x v="3"/>
    <s v="Central Public School District"/>
    <s v="SUBURBS"/>
    <x v="16"/>
    <x v="3"/>
    <n v="66"/>
    <n v="10"/>
    <n v="7"/>
    <m/>
    <n v="83"/>
    <n v="0.20481927710843373"/>
    <n v="0.12048192771084337"/>
    <n v="8.4337349397590355E-2"/>
    <n v="66"/>
    <n v="17"/>
    <n v="66"/>
  </r>
  <r>
    <n v="2016"/>
    <x v="3"/>
    <s v="Central Public School District"/>
    <s v="SUBURBS"/>
    <x v="16"/>
    <x v="4"/>
    <n v="920"/>
    <n v="202"/>
    <n v="169"/>
    <n v="60"/>
    <n v="1231"/>
    <n v="0.30138099106417549"/>
    <n v="0.16409423233143786"/>
    <n v="0.1372867587327376"/>
    <n v="860"/>
    <n v="371"/>
    <n v="860"/>
  </r>
  <r>
    <n v="2017"/>
    <x v="3"/>
    <s v="Central Public School District"/>
    <s v="SUBURBS"/>
    <x v="17"/>
    <x v="0"/>
    <n v="4"/>
    <m/>
    <m/>
    <m/>
    <n v="4"/>
    <n v="0"/>
    <n v="0"/>
    <n v="0"/>
    <n v="4"/>
    <n v="0"/>
    <n v="4"/>
  </r>
  <r>
    <n v="2017"/>
    <x v="3"/>
    <s v="Central Public School District"/>
    <s v="SUBURBS"/>
    <x v="17"/>
    <x v="1"/>
    <n v="18"/>
    <m/>
    <n v="3"/>
    <m/>
    <n v="21"/>
    <n v="0.14285714285714285"/>
    <n v="0"/>
    <n v="0.14285714285714285"/>
    <n v="18"/>
    <n v="3"/>
    <n v="18"/>
  </r>
  <r>
    <n v="2017"/>
    <x v="3"/>
    <s v="Central Public School District"/>
    <s v="SUBURBS"/>
    <x v="17"/>
    <x v="2"/>
    <n v="30"/>
    <m/>
    <n v="4"/>
    <m/>
    <n v="34"/>
    <n v="0.11764705882352941"/>
    <n v="0"/>
    <n v="0.11764705882352941"/>
    <n v="30"/>
    <n v="4"/>
    <n v="30"/>
  </r>
  <r>
    <n v="2017"/>
    <x v="3"/>
    <s v="Central Public School District"/>
    <s v="SUBURBS"/>
    <x v="17"/>
    <x v="3"/>
    <n v="55"/>
    <n v="10"/>
    <n v="9"/>
    <m/>
    <n v="74"/>
    <n v="0.25675675675675674"/>
    <n v="0.13513513513513514"/>
    <n v="0.12162162162162163"/>
    <n v="55"/>
    <n v="19"/>
    <n v="55"/>
  </r>
  <r>
    <n v="2017"/>
    <x v="14"/>
    <s v="Bloomington Public School District"/>
    <s v="SUBURBS"/>
    <x v="17"/>
    <x v="4"/>
    <n v="5400"/>
    <n v="213"/>
    <n v="430"/>
    <n v="345"/>
    <n v="5698"/>
    <n v="0.11284661284661285"/>
    <n v="3.7381537381537384E-2"/>
    <n v="7.5465075465075471E-2"/>
    <n v="5055"/>
    <n v="643"/>
    <n v="5055"/>
  </r>
  <r>
    <n v="2000"/>
    <x v="3"/>
    <s v="Central Public School District"/>
    <s v="SUBURBS"/>
    <x v="0"/>
    <x v="0"/>
    <n v="9"/>
    <m/>
    <m/>
    <m/>
    <n v="9"/>
    <n v="0"/>
    <n v="0"/>
    <n v="0"/>
    <n v="9"/>
    <n v="0"/>
    <n v="9"/>
  </r>
  <r>
    <n v="2000"/>
    <x v="3"/>
    <s v="Central Public School District"/>
    <s v="SUBURBS"/>
    <x v="0"/>
    <x v="1"/>
    <n v="17"/>
    <m/>
    <m/>
    <m/>
    <n v="17"/>
    <n v="0"/>
    <n v="0"/>
    <n v="0"/>
    <n v="17"/>
    <n v="0"/>
    <n v="17"/>
  </r>
  <r>
    <n v="2000"/>
    <x v="3"/>
    <s v="Central Public School District"/>
    <s v="SUBURBS"/>
    <x v="0"/>
    <x v="2"/>
    <n v="1"/>
    <m/>
    <m/>
    <m/>
    <n v="1"/>
    <n v="0"/>
    <n v="0"/>
    <n v="0"/>
    <n v="1"/>
    <n v="0"/>
    <n v="1"/>
  </r>
  <r>
    <n v="2000"/>
    <x v="3"/>
    <s v="Central Public School District"/>
    <s v="SUBURBS"/>
    <x v="0"/>
    <x v="3"/>
    <n v="20"/>
    <m/>
    <m/>
    <m/>
    <n v="20"/>
    <n v="0"/>
    <n v="0"/>
    <n v="0"/>
    <n v="20"/>
    <n v="0"/>
    <n v="20"/>
  </r>
  <r>
    <n v="2000"/>
    <x v="3"/>
    <s v="Central Public School District"/>
    <s v="SUBURBS"/>
    <x v="0"/>
    <x v="4"/>
    <n v="1101"/>
    <n v="78"/>
    <m/>
    <n v="28"/>
    <n v="1151"/>
    <n v="6.7767158992180707E-2"/>
    <n v="6.7767158992180707E-2"/>
    <n v="0"/>
    <n v="1073"/>
    <n v="78"/>
    <n v="1073"/>
  </r>
  <r>
    <n v="2001"/>
    <x v="15"/>
    <s v="Waconia Public School District"/>
    <s v="SUBURBS"/>
    <x v="1"/>
    <x v="0"/>
    <n v="4"/>
    <m/>
    <m/>
    <m/>
    <n v="4"/>
    <n v="0"/>
    <n v="0"/>
    <n v="0"/>
    <n v="4"/>
    <n v="0"/>
    <n v="4"/>
  </r>
  <r>
    <n v="2001"/>
    <x v="15"/>
    <s v="Waconia Public School District"/>
    <s v="SUBURBS"/>
    <x v="1"/>
    <x v="1"/>
    <n v="30"/>
    <m/>
    <m/>
    <m/>
    <n v="30"/>
    <n v="0"/>
    <n v="0"/>
    <n v="0"/>
    <n v="30"/>
    <n v="0"/>
    <n v="30"/>
  </r>
  <r>
    <n v="2001"/>
    <x v="15"/>
    <s v="Waconia Public School District"/>
    <s v="SUBURBS"/>
    <x v="1"/>
    <x v="2"/>
    <n v="22"/>
    <m/>
    <m/>
    <m/>
    <n v="22"/>
    <n v="0"/>
    <n v="0"/>
    <n v="0"/>
    <n v="22"/>
    <n v="0"/>
    <n v="22"/>
  </r>
  <r>
    <n v="2001"/>
    <x v="15"/>
    <s v="Waconia Public School District"/>
    <s v="SUBURBS"/>
    <x v="1"/>
    <x v="3"/>
    <n v="28"/>
    <m/>
    <m/>
    <n v="4"/>
    <n v="24"/>
    <n v="0"/>
    <n v="0"/>
    <n v="0"/>
    <n v="24"/>
    <n v="0"/>
    <n v="24"/>
  </r>
  <r>
    <n v="2001"/>
    <x v="15"/>
    <s v="Waconia Public School District"/>
    <s v="SUBURBS"/>
    <x v="1"/>
    <x v="4"/>
    <n v="2060"/>
    <n v="52"/>
    <m/>
    <n v="107"/>
    <n v="2005"/>
    <n v="2.5935162094763091E-2"/>
    <n v="2.5935162094763091E-2"/>
    <n v="0"/>
    <n v="1953"/>
    <n v="52"/>
    <n v="1953"/>
  </r>
  <r>
    <n v="2002"/>
    <x v="15"/>
    <s v="Waconia Public School District"/>
    <s v="SUBURBS"/>
    <x v="2"/>
    <x v="0"/>
    <n v="4"/>
    <m/>
    <m/>
    <m/>
    <n v="4"/>
    <n v="0"/>
    <n v="0"/>
    <n v="0"/>
    <n v="4"/>
    <n v="0"/>
    <n v="4"/>
  </r>
  <r>
    <n v="2002"/>
    <x v="15"/>
    <s v="Waconia Public School District"/>
    <s v="SUBURBS"/>
    <x v="2"/>
    <x v="1"/>
    <n v="27"/>
    <m/>
    <m/>
    <m/>
    <n v="27"/>
    <n v="0"/>
    <n v="0"/>
    <n v="0"/>
    <n v="27"/>
    <n v="0"/>
    <n v="27"/>
  </r>
  <r>
    <n v="2002"/>
    <x v="15"/>
    <s v="Waconia Public School District"/>
    <s v="SUBURBS"/>
    <x v="2"/>
    <x v="2"/>
    <n v="24"/>
    <m/>
    <m/>
    <m/>
    <n v="24"/>
    <n v="0"/>
    <n v="0"/>
    <n v="0"/>
    <n v="24"/>
    <n v="0"/>
    <n v="24"/>
  </r>
  <r>
    <n v="2002"/>
    <x v="15"/>
    <s v="Waconia Public School District"/>
    <s v="SUBURBS"/>
    <x v="2"/>
    <x v="3"/>
    <n v="36"/>
    <m/>
    <m/>
    <n v="4"/>
    <n v="32"/>
    <n v="0"/>
    <n v="0"/>
    <n v="0"/>
    <n v="32"/>
    <n v="0"/>
    <n v="32"/>
  </r>
  <r>
    <n v="2002"/>
    <x v="15"/>
    <s v="Waconia Public School District"/>
    <s v="SUBURBS"/>
    <x v="2"/>
    <x v="4"/>
    <n v="2156"/>
    <n v="59"/>
    <m/>
    <n v="114"/>
    <n v="2101"/>
    <n v="2.8081865778200855E-2"/>
    <n v="2.8081865778200855E-2"/>
    <n v="0"/>
    <n v="2042"/>
    <n v="59"/>
    <n v="2042"/>
  </r>
  <r>
    <n v="2003"/>
    <x v="15"/>
    <s v="Waconia Public School District"/>
    <s v="SUBURBS"/>
    <x v="3"/>
    <x v="0"/>
    <n v="11"/>
    <m/>
    <m/>
    <m/>
    <n v="11"/>
    <n v="0"/>
    <n v="0"/>
    <n v="0"/>
    <n v="11"/>
    <n v="0"/>
    <n v="11"/>
  </r>
  <r>
    <n v="2003"/>
    <x v="15"/>
    <s v="Waconia Public School District"/>
    <s v="SUBURBS"/>
    <x v="3"/>
    <x v="1"/>
    <n v="36"/>
    <m/>
    <m/>
    <m/>
    <n v="36"/>
    <n v="0"/>
    <n v="0"/>
    <n v="0"/>
    <n v="36"/>
    <n v="0"/>
    <n v="36"/>
  </r>
  <r>
    <n v="2003"/>
    <x v="15"/>
    <s v="Waconia Public School District"/>
    <s v="SUBURBS"/>
    <x v="3"/>
    <x v="2"/>
    <n v="28"/>
    <n v="3"/>
    <m/>
    <m/>
    <n v="31"/>
    <n v="9.6774193548387094E-2"/>
    <n v="9.6774193548387094E-2"/>
    <n v="0"/>
    <n v="28"/>
    <n v="3"/>
    <n v="28"/>
  </r>
  <r>
    <n v="2003"/>
    <x v="15"/>
    <s v="Waconia Public School District"/>
    <s v="SUBURBS"/>
    <x v="3"/>
    <x v="3"/>
    <n v="36"/>
    <m/>
    <m/>
    <n v="4"/>
    <n v="32"/>
    <n v="0"/>
    <n v="0"/>
    <n v="0"/>
    <n v="32"/>
    <n v="0"/>
    <n v="32"/>
  </r>
  <r>
    <n v="2003"/>
    <x v="15"/>
    <s v="Waconia Public School District"/>
    <s v="SUBURBS"/>
    <x v="3"/>
    <x v="4"/>
    <n v="2216"/>
    <n v="68"/>
    <n v="4"/>
    <n v="121"/>
    <n v="2167"/>
    <n v="3.3225657591139823E-2"/>
    <n v="3.1379787724965393E-2"/>
    <n v="1.8458698661744347E-3"/>
    <n v="2095"/>
    <n v="72"/>
    <n v="2095"/>
  </r>
  <r>
    <n v="2004"/>
    <x v="15"/>
    <s v="Waconia Public School District"/>
    <s v="SUBURBS"/>
    <x v="4"/>
    <x v="0"/>
    <n v="11"/>
    <m/>
    <m/>
    <m/>
    <n v="11"/>
    <n v="0"/>
    <n v="0"/>
    <n v="0"/>
    <n v="11"/>
    <n v="0"/>
    <n v="11"/>
  </r>
  <r>
    <n v="2004"/>
    <x v="15"/>
    <s v="Waconia Public School District"/>
    <s v="SUBURBS"/>
    <x v="4"/>
    <x v="1"/>
    <n v="39"/>
    <m/>
    <m/>
    <m/>
    <n v="39"/>
    <n v="0"/>
    <n v="0"/>
    <n v="0"/>
    <n v="39"/>
    <n v="0"/>
    <n v="39"/>
  </r>
  <r>
    <n v="2004"/>
    <x v="15"/>
    <s v="Waconia Public School District"/>
    <s v="SUBURBS"/>
    <x v="4"/>
    <x v="2"/>
    <n v="38"/>
    <n v="4"/>
    <m/>
    <m/>
    <n v="42"/>
    <n v="9.5238095238095233E-2"/>
    <n v="9.5238095238095233E-2"/>
    <n v="0"/>
    <n v="38"/>
    <n v="4"/>
    <n v="38"/>
  </r>
  <r>
    <n v="2004"/>
    <x v="15"/>
    <s v="Waconia Public School District"/>
    <s v="SUBURBS"/>
    <x v="4"/>
    <x v="3"/>
    <n v="48"/>
    <m/>
    <m/>
    <n v="5"/>
    <n v="43"/>
    <n v="0"/>
    <n v="0"/>
    <n v="0"/>
    <n v="43"/>
    <n v="0"/>
    <n v="43"/>
  </r>
  <r>
    <n v="2004"/>
    <x v="15"/>
    <s v="Waconia Public School District"/>
    <s v="SUBURBS"/>
    <x v="4"/>
    <x v="4"/>
    <n v="2283"/>
    <n v="86"/>
    <n v="7"/>
    <n v="128"/>
    <n v="2248"/>
    <n v="4.1370106761565835E-2"/>
    <n v="3.8256227758007119E-2"/>
    <n v="3.1138790035587188E-3"/>
    <n v="2155"/>
    <n v="93"/>
    <n v="2155"/>
  </r>
  <r>
    <n v="2005"/>
    <x v="15"/>
    <s v="Waconia Public School District"/>
    <s v="SUBURBS"/>
    <x v="5"/>
    <x v="0"/>
    <n v="9"/>
    <m/>
    <m/>
    <m/>
    <n v="9"/>
    <n v="0"/>
    <n v="0"/>
    <n v="0"/>
    <n v="9"/>
    <n v="0"/>
    <n v="9"/>
  </r>
  <r>
    <n v="2005"/>
    <x v="15"/>
    <s v="Waconia Public School District"/>
    <s v="SUBURBS"/>
    <x v="5"/>
    <x v="1"/>
    <n v="45"/>
    <m/>
    <m/>
    <m/>
    <n v="45"/>
    <n v="0"/>
    <n v="0"/>
    <n v="0"/>
    <n v="45"/>
    <n v="0"/>
    <n v="45"/>
  </r>
  <r>
    <n v="2005"/>
    <x v="15"/>
    <s v="Waconia Public School District"/>
    <s v="SUBURBS"/>
    <x v="5"/>
    <x v="2"/>
    <n v="51"/>
    <m/>
    <m/>
    <m/>
    <n v="51"/>
    <n v="0"/>
    <n v="0"/>
    <n v="0"/>
    <n v="51"/>
    <n v="0"/>
    <n v="51"/>
  </r>
  <r>
    <n v="2005"/>
    <x v="15"/>
    <s v="Waconia Public School District"/>
    <s v="SUBURBS"/>
    <x v="5"/>
    <x v="3"/>
    <n v="58"/>
    <m/>
    <m/>
    <n v="4"/>
    <n v="54"/>
    <n v="0"/>
    <n v="0"/>
    <n v="0"/>
    <n v="54"/>
    <n v="0"/>
    <n v="54"/>
  </r>
  <r>
    <n v="2005"/>
    <x v="15"/>
    <s v="Waconia Public School District"/>
    <s v="SUBURBS"/>
    <x v="5"/>
    <x v="4"/>
    <n v="2424"/>
    <n v="85"/>
    <n v="5"/>
    <n v="130"/>
    <n v="2384"/>
    <n v="3.7751677852348994E-2"/>
    <n v="3.565436241610738E-2"/>
    <n v="2.0973154362416107E-3"/>
    <n v="2294"/>
    <n v="90"/>
    <n v="2294"/>
  </r>
  <r>
    <n v="2006"/>
    <x v="15"/>
    <s v="Waconia Public School District"/>
    <s v="SUBURBS"/>
    <x v="6"/>
    <x v="0"/>
    <n v="11"/>
    <m/>
    <m/>
    <m/>
    <n v="11"/>
    <n v="0"/>
    <n v="0"/>
    <n v="0"/>
    <n v="11"/>
    <n v="0"/>
    <n v="11"/>
  </r>
  <r>
    <n v="2006"/>
    <x v="15"/>
    <s v="Waconia Public School District"/>
    <s v="SUBURBS"/>
    <x v="6"/>
    <x v="1"/>
    <n v="72"/>
    <n v="4"/>
    <m/>
    <m/>
    <n v="76"/>
    <n v="5.2631578947368418E-2"/>
    <n v="5.2631578947368418E-2"/>
    <n v="0"/>
    <n v="72"/>
    <n v="4"/>
    <n v="72"/>
  </r>
  <r>
    <n v="2006"/>
    <x v="15"/>
    <s v="Waconia Public School District"/>
    <s v="SUBURBS"/>
    <x v="6"/>
    <x v="2"/>
    <n v="46"/>
    <m/>
    <m/>
    <m/>
    <n v="46"/>
    <n v="0"/>
    <n v="0"/>
    <n v="0"/>
    <n v="46"/>
    <n v="0"/>
    <n v="46"/>
  </r>
  <r>
    <n v="2006"/>
    <x v="15"/>
    <s v="Waconia Public School District"/>
    <s v="SUBURBS"/>
    <x v="6"/>
    <x v="3"/>
    <n v="71"/>
    <m/>
    <m/>
    <m/>
    <n v="71"/>
    <n v="0"/>
    <n v="0"/>
    <n v="0"/>
    <n v="71"/>
    <n v="0"/>
    <n v="71"/>
  </r>
  <r>
    <n v="2006"/>
    <x v="15"/>
    <s v="Waconia Public School District"/>
    <s v="SUBURBS"/>
    <x v="6"/>
    <x v="4"/>
    <n v="2570"/>
    <n v="123"/>
    <n v="4"/>
    <n v="97"/>
    <n v="2600"/>
    <n v="4.8846153846153845E-2"/>
    <n v="4.7307692307692308E-2"/>
    <n v="1.5384615384615385E-3"/>
    <n v="2473"/>
    <n v="127"/>
    <n v="2473"/>
  </r>
  <r>
    <n v="2007"/>
    <x v="15"/>
    <s v="Waconia Public School District"/>
    <s v="SUBURBS"/>
    <x v="7"/>
    <x v="0"/>
    <n v="16"/>
    <m/>
    <m/>
    <m/>
    <n v="16"/>
    <n v="0"/>
    <n v="0"/>
    <n v="0"/>
    <n v="16"/>
    <n v="0"/>
    <n v="16"/>
  </r>
  <r>
    <n v="2007"/>
    <x v="15"/>
    <s v="Waconia Public School District"/>
    <s v="SUBURBS"/>
    <x v="7"/>
    <x v="1"/>
    <n v="68"/>
    <n v="4"/>
    <m/>
    <m/>
    <n v="72"/>
    <n v="5.5555555555555552E-2"/>
    <n v="5.5555555555555552E-2"/>
    <n v="0"/>
    <n v="68"/>
    <n v="4"/>
    <n v="68"/>
  </r>
  <r>
    <n v="2007"/>
    <x v="15"/>
    <s v="Waconia Public School District"/>
    <s v="SUBURBS"/>
    <x v="7"/>
    <x v="2"/>
    <n v="48"/>
    <m/>
    <m/>
    <m/>
    <n v="48"/>
    <n v="0"/>
    <n v="0"/>
    <n v="0"/>
    <n v="48"/>
    <n v="0"/>
    <n v="48"/>
  </r>
  <r>
    <n v="2007"/>
    <x v="15"/>
    <s v="Waconia Public School District"/>
    <s v="SUBURBS"/>
    <x v="7"/>
    <x v="3"/>
    <n v="67"/>
    <n v="8"/>
    <m/>
    <m/>
    <n v="75"/>
    <n v="0.10666666666666667"/>
    <n v="0.10666666666666667"/>
    <n v="0"/>
    <n v="67"/>
    <n v="8"/>
    <n v="67"/>
  </r>
  <r>
    <n v="2007"/>
    <x v="15"/>
    <s v="Waconia Public School District"/>
    <s v="SUBURBS"/>
    <x v="7"/>
    <x v="4"/>
    <n v="2696"/>
    <n v="141"/>
    <n v="7"/>
    <n v="85"/>
    <n v="2759"/>
    <n v="5.3642624139180861E-2"/>
    <n v="5.1105472997462847E-2"/>
    <n v="2.5371511417180137E-3"/>
    <n v="2611"/>
    <n v="148"/>
    <n v="2611"/>
  </r>
  <r>
    <n v="2008"/>
    <x v="15"/>
    <s v="Waconia Public School District"/>
    <s v="SUBURBS"/>
    <x v="8"/>
    <x v="0"/>
    <n v="16"/>
    <m/>
    <m/>
    <m/>
    <n v="16"/>
    <n v="0"/>
    <n v="0"/>
    <n v="0"/>
    <n v="16"/>
    <n v="0"/>
    <n v="16"/>
  </r>
  <r>
    <n v="2008"/>
    <x v="15"/>
    <s v="Waconia Public School District"/>
    <s v="SUBURBS"/>
    <x v="8"/>
    <x v="1"/>
    <n v="65"/>
    <n v="3"/>
    <m/>
    <m/>
    <n v="68"/>
    <n v="4.4117647058823532E-2"/>
    <n v="4.4117647058823532E-2"/>
    <n v="0"/>
    <n v="65"/>
    <n v="3"/>
    <n v="65"/>
  </r>
  <r>
    <n v="2008"/>
    <x v="15"/>
    <s v="Waconia Public School District"/>
    <s v="SUBURBS"/>
    <x v="8"/>
    <x v="2"/>
    <n v="39"/>
    <m/>
    <n v="3"/>
    <m/>
    <n v="42"/>
    <n v="7.1428571428571425E-2"/>
    <n v="0"/>
    <n v="7.1428571428571425E-2"/>
    <n v="39"/>
    <n v="3"/>
    <n v="39"/>
  </r>
  <r>
    <n v="2008"/>
    <x v="15"/>
    <s v="Waconia Public School District"/>
    <s v="SUBURBS"/>
    <x v="8"/>
    <x v="3"/>
    <n v="70"/>
    <n v="7"/>
    <m/>
    <m/>
    <n v="77"/>
    <n v="9.0909090909090912E-2"/>
    <n v="9.0909090909090912E-2"/>
    <n v="0"/>
    <n v="70"/>
    <n v="7"/>
    <n v="70"/>
  </r>
  <r>
    <n v="2008"/>
    <x v="15"/>
    <s v="Waconia Public School District"/>
    <s v="SUBURBS"/>
    <x v="8"/>
    <x v="4"/>
    <n v="2795"/>
    <n v="179"/>
    <n v="7"/>
    <n v="130"/>
    <n v="2851"/>
    <n v="6.5240266573132241E-2"/>
    <n v="6.2784987723605759E-2"/>
    <n v="2.4552788495264821E-3"/>
    <n v="2665"/>
    <n v="186"/>
    <n v="2665"/>
  </r>
  <r>
    <n v="2009"/>
    <x v="15"/>
    <s v="Waconia Public School District"/>
    <s v="SUBURBS"/>
    <x v="9"/>
    <x v="0"/>
    <n v="12"/>
    <m/>
    <m/>
    <m/>
    <n v="12"/>
    <n v="0"/>
    <n v="0"/>
    <n v="0"/>
    <n v="12"/>
    <n v="0"/>
    <n v="12"/>
  </r>
  <r>
    <n v="2009"/>
    <x v="15"/>
    <s v="Waconia Public School District"/>
    <s v="SUBURBS"/>
    <x v="9"/>
    <x v="1"/>
    <n v="70"/>
    <n v="9"/>
    <m/>
    <m/>
    <n v="79"/>
    <n v="0.11392405063291139"/>
    <n v="0.11392405063291139"/>
    <n v="0"/>
    <n v="70"/>
    <n v="9"/>
    <n v="70"/>
  </r>
  <r>
    <n v="2009"/>
    <x v="15"/>
    <s v="Waconia Public School District"/>
    <s v="SUBURBS"/>
    <x v="9"/>
    <x v="2"/>
    <n v="47"/>
    <n v="4"/>
    <m/>
    <m/>
    <n v="51"/>
    <n v="7.8431372549019607E-2"/>
    <n v="7.8431372549019607E-2"/>
    <n v="0"/>
    <n v="47"/>
    <n v="4"/>
    <n v="47"/>
  </r>
  <r>
    <n v="2009"/>
    <x v="15"/>
    <s v="Waconia Public School District"/>
    <s v="SUBURBS"/>
    <x v="9"/>
    <x v="3"/>
    <n v="82"/>
    <n v="6"/>
    <m/>
    <m/>
    <n v="88"/>
    <n v="6.8181818181818177E-2"/>
    <n v="6.8181818181818177E-2"/>
    <n v="0"/>
    <n v="82"/>
    <n v="6"/>
    <n v="82"/>
  </r>
  <r>
    <n v="2009"/>
    <x v="15"/>
    <s v="Waconia Public School District"/>
    <s v="SUBURBS"/>
    <x v="9"/>
    <x v="4"/>
    <n v="2868"/>
    <n v="192"/>
    <n v="38"/>
    <n v="150"/>
    <n v="2948"/>
    <n v="7.8018995929443696E-2"/>
    <n v="6.5128900949796467E-2"/>
    <n v="1.2890094979647219E-2"/>
    <n v="2718"/>
    <n v="230"/>
    <n v="2718"/>
  </r>
  <r>
    <n v="2010"/>
    <x v="15"/>
    <s v="Waconia Public School District"/>
    <s v="SUBURBS"/>
    <x v="10"/>
    <x v="0"/>
    <n v="10"/>
    <m/>
    <m/>
    <m/>
    <n v="10"/>
    <n v="0"/>
    <n v="0"/>
    <n v="0"/>
    <n v="10"/>
    <n v="0"/>
    <n v="10"/>
  </r>
  <r>
    <n v="2010"/>
    <x v="15"/>
    <s v="Waconia Public School District"/>
    <s v="SUBURBS"/>
    <x v="10"/>
    <x v="1"/>
    <n v="63"/>
    <n v="8"/>
    <m/>
    <m/>
    <n v="71"/>
    <n v="0.11267605633802817"/>
    <n v="0.11267605633802817"/>
    <n v="0"/>
    <n v="63"/>
    <n v="8"/>
    <n v="63"/>
  </r>
  <r>
    <n v="2010"/>
    <x v="15"/>
    <s v="Waconia Public School District"/>
    <s v="SUBURBS"/>
    <x v="10"/>
    <x v="2"/>
    <n v="57"/>
    <n v="4"/>
    <n v="3"/>
    <n v="5"/>
    <n v="59"/>
    <n v="0.11864406779661017"/>
    <n v="6.7796610169491525E-2"/>
    <n v="5.0847457627118647E-2"/>
    <n v="52"/>
    <n v="7"/>
    <n v="52"/>
  </r>
  <r>
    <n v="2010"/>
    <x v="15"/>
    <s v="Waconia Public School District"/>
    <s v="SUBURBS"/>
    <x v="10"/>
    <x v="3"/>
    <n v="82"/>
    <n v="7"/>
    <m/>
    <m/>
    <n v="89"/>
    <n v="7.8651685393258425E-2"/>
    <n v="7.8651685393258425E-2"/>
    <n v="0"/>
    <n v="82"/>
    <n v="7"/>
    <n v="82"/>
  </r>
  <r>
    <n v="2010"/>
    <x v="15"/>
    <s v="Waconia Public School District"/>
    <s v="SUBURBS"/>
    <x v="10"/>
    <x v="4"/>
    <n v="3020"/>
    <n v="260"/>
    <n v="49"/>
    <n v="175"/>
    <n v="3154"/>
    <n v="9.7970830691185798E-2"/>
    <n v="8.2435003170577045E-2"/>
    <n v="1.5535827520608751E-2"/>
    <n v="2845"/>
    <n v="309"/>
    <n v="2845"/>
  </r>
  <r>
    <n v="2011"/>
    <x v="15"/>
    <s v="Waconia Public School District"/>
    <s v="SUBURBS"/>
    <x v="11"/>
    <x v="0"/>
    <n v="10"/>
    <m/>
    <m/>
    <m/>
    <n v="10"/>
    <n v="0"/>
    <n v="0"/>
    <n v="0"/>
    <n v="10"/>
    <n v="0"/>
    <n v="10"/>
  </r>
  <r>
    <n v="2011"/>
    <x v="15"/>
    <s v="Waconia Public School District"/>
    <s v="SUBURBS"/>
    <x v="11"/>
    <x v="1"/>
    <n v="58"/>
    <n v="10"/>
    <m/>
    <m/>
    <n v="68"/>
    <n v="0.14705882352941177"/>
    <n v="0.14705882352941177"/>
    <n v="0"/>
    <n v="58"/>
    <n v="10"/>
    <n v="58"/>
  </r>
  <r>
    <n v="2011"/>
    <x v="15"/>
    <s v="Waconia Public School District"/>
    <s v="SUBURBS"/>
    <x v="11"/>
    <x v="2"/>
    <n v="64"/>
    <n v="8"/>
    <n v="4"/>
    <n v="4"/>
    <n v="72"/>
    <n v="0.16666666666666666"/>
    <n v="0.1111111111111111"/>
    <n v="5.5555555555555552E-2"/>
    <n v="60"/>
    <n v="12"/>
    <n v="60"/>
  </r>
  <r>
    <n v="2011"/>
    <x v="15"/>
    <s v="Waconia Public School District"/>
    <s v="SUBURBS"/>
    <x v="11"/>
    <x v="3"/>
    <n v="86"/>
    <n v="8"/>
    <m/>
    <m/>
    <n v="94"/>
    <n v="8.5106382978723402E-2"/>
    <n v="8.5106382978723402E-2"/>
    <n v="0"/>
    <n v="86"/>
    <n v="8"/>
    <n v="86"/>
  </r>
  <r>
    <n v="2011"/>
    <x v="15"/>
    <s v="Waconia Public School District"/>
    <s v="SUBURBS"/>
    <x v="11"/>
    <x v="4"/>
    <n v="3146"/>
    <n v="269"/>
    <n v="76"/>
    <n v="213"/>
    <n v="3278"/>
    <n v="0.10524710189139719"/>
    <n v="8.2062233068944473E-2"/>
    <n v="2.3184868822452714E-2"/>
    <n v="2933"/>
    <n v="345"/>
    <n v="2933"/>
  </r>
  <r>
    <n v="2012"/>
    <x v="15"/>
    <s v="Waconia Public School District"/>
    <s v="SUBURBS"/>
    <x v="12"/>
    <x v="0"/>
    <n v="10"/>
    <m/>
    <m/>
    <n v="4"/>
    <n v="6"/>
    <n v="0"/>
    <n v="0"/>
    <n v="0"/>
    <n v="6"/>
    <n v="0"/>
    <n v="6"/>
  </r>
  <r>
    <n v="2012"/>
    <x v="15"/>
    <s v="Waconia Public School District"/>
    <s v="SUBURBS"/>
    <x v="12"/>
    <x v="1"/>
    <n v="60"/>
    <n v="14"/>
    <m/>
    <m/>
    <n v="74"/>
    <n v="0.1891891891891892"/>
    <n v="0.1891891891891892"/>
    <n v="0"/>
    <n v="60"/>
    <n v="14"/>
    <n v="60"/>
  </r>
  <r>
    <n v="2012"/>
    <x v="15"/>
    <s v="Waconia Public School District"/>
    <s v="SUBURBS"/>
    <x v="12"/>
    <x v="2"/>
    <n v="65"/>
    <n v="7"/>
    <n v="5"/>
    <n v="4"/>
    <n v="73"/>
    <n v="0.16438356164383561"/>
    <n v="9.5890410958904104E-2"/>
    <n v="6.8493150684931503E-2"/>
    <n v="61"/>
    <n v="12"/>
    <n v="61"/>
  </r>
  <r>
    <n v="2012"/>
    <x v="15"/>
    <s v="Waconia Public School District"/>
    <s v="SUBURBS"/>
    <x v="12"/>
    <x v="3"/>
    <n v="97"/>
    <n v="9"/>
    <n v="5"/>
    <n v="6"/>
    <n v="105"/>
    <n v="0.13333333333333333"/>
    <n v="8.5714285714285715E-2"/>
    <n v="4.7619047619047616E-2"/>
    <n v="91"/>
    <n v="14"/>
    <n v="91"/>
  </r>
  <r>
    <n v="2012"/>
    <x v="15"/>
    <s v="Waconia Public School District"/>
    <s v="SUBURBS"/>
    <x v="12"/>
    <x v="4"/>
    <n v="3235"/>
    <n v="307"/>
    <n v="89"/>
    <n v="236"/>
    <n v="3395"/>
    <n v="0.11664212076583211"/>
    <n v="9.0427098674521353E-2"/>
    <n v="2.6215022091310752E-2"/>
    <n v="2999"/>
    <n v="396"/>
    <n v="2999"/>
  </r>
  <r>
    <n v="2013"/>
    <x v="15"/>
    <s v="Waconia Public School District"/>
    <s v="SUBURBS"/>
    <x v="13"/>
    <x v="0"/>
    <n v="11"/>
    <m/>
    <m/>
    <n v="4"/>
    <n v="7"/>
    <n v="0"/>
    <n v="0"/>
    <n v="0"/>
    <n v="7"/>
    <n v="0"/>
    <n v="7"/>
  </r>
  <r>
    <n v="2013"/>
    <x v="15"/>
    <s v="Waconia Public School District"/>
    <s v="SUBURBS"/>
    <x v="13"/>
    <x v="1"/>
    <n v="55"/>
    <n v="14"/>
    <m/>
    <m/>
    <n v="69"/>
    <n v="0.20289855072463769"/>
    <n v="0.20289855072463769"/>
    <n v="0"/>
    <n v="55"/>
    <n v="14"/>
    <n v="55"/>
  </r>
  <r>
    <n v="2013"/>
    <x v="15"/>
    <s v="Waconia Public School District"/>
    <s v="SUBURBS"/>
    <x v="13"/>
    <x v="2"/>
    <n v="53"/>
    <n v="13"/>
    <n v="5"/>
    <n v="4"/>
    <n v="67"/>
    <n v="0.26865671641791045"/>
    <n v="0.19402985074626866"/>
    <n v="7.4626865671641784E-2"/>
    <n v="49"/>
    <n v="18"/>
    <n v="49"/>
  </r>
  <r>
    <n v="2013"/>
    <x v="15"/>
    <s v="Waconia Public School District"/>
    <s v="SUBURBS"/>
    <x v="13"/>
    <x v="3"/>
    <n v="105"/>
    <n v="8"/>
    <n v="5"/>
    <n v="6"/>
    <n v="112"/>
    <n v="0.11607142857142858"/>
    <n v="7.1428571428571425E-2"/>
    <n v="4.4642857142857144E-2"/>
    <n v="99"/>
    <n v="13"/>
    <n v="99"/>
  </r>
  <r>
    <n v="2013"/>
    <x v="15"/>
    <s v="Waconia Public School District"/>
    <s v="SUBURBS"/>
    <x v="13"/>
    <x v="4"/>
    <n v="3380"/>
    <n v="358"/>
    <n v="116"/>
    <n v="230"/>
    <n v="3624"/>
    <n v="0.13079470198675497"/>
    <n v="9.8785871964679917E-2"/>
    <n v="3.2008830022075052E-2"/>
    <n v="3150"/>
    <n v="474"/>
    <n v="3150"/>
  </r>
  <r>
    <n v="2014"/>
    <x v="15"/>
    <s v="Waconia Public School District"/>
    <s v="SUBURBS"/>
    <x v="14"/>
    <x v="0"/>
    <n v="11"/>
    <m/>
    <m/>
    <n v="4"/>
    <n v="7"/>
    <n v="0"/>
    <n v="0"/>
    <n v="0"/>
    <n v="7"/>
    <n v="0"/>
    <n v="7"/>
  </r>
  <r>
    <n v="2014"/>
    <x v="15"/>
    <s v="Waconia Public School District"/>
    <s v="SUBURBS"/>
    <x v="14"/>
    <x v="1"/>
    <n v="67"/>
    <n v="16"/>
    <n v="4"/>
    <m/>
    <n v="87"/>
    <n v="0.22988505747126436"/>
    <n v="0.18390804597701149"/>
    <n v="4.5977011494252873E-2"/>
    <n v="67"/>
    <n v="20"/>
    <n v="67"/>
  </r>
  <r>
    <n v="2014"/>
    <x v="15"/>
    <s v="Waconia Public School District"/>
    <s v="SUBURBS"/>
    <x v="14"/>
    <x v="2"/>
    <n v="69"/>
    <n v="10"/>
    <n v="6"/>
    <n v="8"/>
    <n v="77"/>
    <n v="0.20779220779220781"/>
    <n v="0.12987012987012986"/>
    <n v="7.792207792207792E-2"/>
    <n v="61"/>
    <n v="16"/>
    <n v="61"/>
  </r>
  <r>
    <n v="2014"/>
    <x v="15"/>
    <s v="Waconia Public School District"/>
    <s v="SUBURBS"/>
    <x v="14"/>
    <x v="3"/>
    <n v="128"/>
    <n v="12"/>
    <n v="7"/>
    <n v="10"/>
    <n v="137"/>
    <n v="0.13868613138686131"/>
    <n v="8.7591240875912413E-2"/>
    <n v="5.1094890510948905E-2"/>
    <n v="118"/>
    <n v="19"/>
    <n v="118"/>
  </r>
  <r>
    <n v="2014"/>
    <x v="15"/>
    <s v="Waconia Public School District"/>
    <s v="SUBURBS"/>
    <x v="14"/>
    <x v="4"/>
    <n v="3455"/>
    <n v="361"/>
    <n v="124"/>
    <n v="300"/>
    <n v="3640"/>
    <n v="0.13324175824175824"/>
    <n v="9.917582417582417E-2"/>
    <n v="3.4065934065934063E-2"/>
    <n v="3155"/>
    <n v="485"/>
    <n v="3155"/>
  </r>
  <r>
    <n v="2015"/>
    <x v="15"/>
    <s v="Waconia Public School District"/>
    <s v="SUBURBS"/>
    <x v="15"/>
    <x v="0"/>
    <n v="16"/>
    <m/>
    <m/>
    <n v="4"/>
    <n v="12"/>
    <n v="0"/>
    <n v="0"/>
    <n v="0"/>
    <n v="12"/>
    <n v="0"/>
    <n v="12"/>
  </r>
  <r>
    <n v="2015"/>
    <x v="15"/>
    <s v="Waconia Public School District"/>
    <s v="SUBURBS"/>
    <x v="15"/>
    <x v="1"/>
    <n v="67"/>
    <n v="19"/>
    <n v="4"/>
    <m/>
    <n v="90"/>
    <n v="0.25555555555555554"/>
    <n v="0.21111111111111111"/>
    <n v="4.4444444444444446E-2"/>
    <n v="67"/>
    <n v="23"/>
    <n v="67"/>
  </r>
  <r>
    <n v="2015"/>
    <x v="15"/>
    <s v="Waconia Public School District"/>
    <s v="SUBURBS"/>
    <x v="15"/>
    <x v="2"/>
    <n v="64"/>
    <n v="5"/>
    <n v="6"/>
    <n v="4"/>
    <n v="71"/>
    <n v="0.15492957746478872"/>
    <n v="7.0422535211267609E-2"/>
    <n v="8.4507042253521125E-2"/>
    <n v="60"/>
    <n v="11"/>
    <n v="60"/>
  </r>
  <r>
    <n v="2015"/>
    <x v="15"/>
    <s v="Waconia Public School District"/>
    <s v="SUBURBS"/>
    <x v="15"/>
    <x v="3"/>
    <n v="141"/>
    <n v="14"/>
    <n v="7"/>
    <n v="11"/>
    <n v="151"/>
    <n v="0.13907284768211919"/>
    <n v="9.2715231788079472E-2"/>
    <n v="4.6357615894039736E-2"/>
    <n v="130"/>
    <n v="21"/>
    <n v="130"/>
  </r>
  <r>
    <n v="2015"/>
    <x v="15"/>
    <s v="Waconia Public School District"/>
    <s v="SUBURBS"/>
    <x v="15"/>
    <x v="4"/>
    <n v="3535"/>
    <n v="358"/>
    <n v="121"/>
    <n v="334"/>
    <n v="3680"/>
    <n v="0.13016304347826088"/>
    <n v="9.7282608695652167E-2"/>
    <n v="3.2880434782608693E-2"/>
    <n v="3201"/>
    <n v="479"/>
    <n v="3201"/>
  </r>
  <r>
    <n v="2016"/>
    <x v="15"/>
    <s v="Waconia Public School District"/>
    <s v="SUBURBS"/>
    <x v="16"/>
    <x v="0"/>
    <n v="21"/>
    <m/>
    <m/>
    <m/>
    <n v="21"/>
    <n v="0"/>
    <n v="0"/>
    <n v="0"/>
    <n v="21"/>
    <n v="0"/>
    <n v="21"/>
  </r>
  <r>
    <n v="2016"/>
    <x v="15"/>
    <s v="Waconia Public School District"/>
    <s v="SUBURBS"/>
    <x v="16"/>
    <x v="1"/>
    <n v="77"/>
    <n v="19"/>
    <m/>
    <m/>
    <n v="96"/>
    <n v="0.19791666666666666"/>
    <n v="0.19791666666666666"/>
    <n v="0"/>
    <n v="77"/>
    <n v="19"/>
    <n v="77"/>
  </r>
  <r>
    <n v="2016"/>
    <x v="15"/>
    <s v="Waconia Public School District"/>
    <s v="SUBURBS"/>
    <x v="16"/>
    <x v="2"/>
    <n v="72"/>
    <n v="8"/>
    <n v="11"/>
    <n v="7"/>
    <n v="84"/>
    <n v="0.22619047619047619"/>
    <n v="9.5238095238095233E-2"/>
    <n v="0.13095238095238096"/>
    <n v="65"/>
    <n v="19"/>
    <n v="65"/>
  </r>
  <r>
    <n v="2016"/>
    <x v="15"/>
    <s v="Waconia Public School District"/>
    <s v="SUBURBS"/>
    <x v="16"/>
    <x v="3"/>
    <n v="153"/>
    <n v="16"/>
    <n v="6"/>
    <n v="14"/>
    <n v="161"/>
    <n v="0.13664596273291926"/>
    <n v="9.9378881987577633E-2"/>
    <n v="3.7267080745341616E-2"/>
    <n v="139"/>
    <n v="22"/>
    <n v="139"/>
  </r>
  <r>
    <n v="2016"/>
    <x v="15"/>
    <s v="Waconia Public School District"/>
    <s v="SUBURBS"/>
    <x v="16"/>
    <x v="4"/>
    <n v="3602"/>
    <n v="412"/>
    <n v="118"/>
    <n v="358"/>
    <n v="3774"/>
    <n v="0.14043455219925807"/>
    <n v="0.10916799152093269"/>
    <n v="3.1266560678325381E-2"/>
    <n v="3244"/>
    <n v="530"/>
    <n v="3244"/>
  </r>
  <r>
    <n v="2017"/>
    <x v="15"/>
    <s v="Waconia Public School District"/>
    <s v="SUBURBS"/>
    <x v="17"/>
    <x v="0"/>
    <n v="25"/>
    <m/>
    <m/>
    <m/>
    <n v="25"/>
    <n v="0"/>
    <n v="0"/>
    <n v="0"/>
    <n v="25"/>
    <n v="0"/>
    <n v="25"/>
  </r>
  <r>
    <n v="2017"/>
    <x v="15"/>
    <s v="Waconia Public School District"/>
    <s v="SUBURBS"/>
    <x v="17"/>
    <x v="1"/>
    <n v="72"/>
    <n v="24"/>
    <m/>
    <m/>
    <n v="96"/>
    <n v="0.25"/>
    <n v="0.25"/>
    <n v="0"/>
    <n v="72"/>
    <n v="24"/>
    <n v="72"/>
  </r>
  <r>
    <n v="2017"/>
    <x v="15"/>
    <s v="Waconia Public School District"/>
    <s v="SUBURBS"/>
    <x v="17"/>
    <x v="2"/>
    <n v="72"/>
    <n v="12"/>
    <n v="9"/>
    <n v="4"/>
    <n v="89"/>
    <n v="0.23595505617977527"/>
    <n v="0.1348314606741573"/>
    <n v="0.10112359550561797"/>
    <n v="68"/>
    <n v="21"/>
    <n v="68"/>
  </r>
  <r>
    <n v="2017"/>
    <x v="15"/>
    <s v="Waconia Public School District"/>
    <s v="SUBURBS"/>
    <x v="17"/>
    <x v="3"/>
    <n v="147"/>
    <n v="19"/>
    <n v="7"/>
    <n v="16"/>
    <n v="157"/>
    <n v="0.16560509554140126"/>
    <n v="0.12101910828025478"/>
    <n v="4.4585987261146494E-2"/>
    <n v="131"/>
    <n v="26"/>
    <n v="131"/>
  </r>
  <r>
    <n v="2017"/>
    <x v="16"/>
    <s v="Brooklyn Center School District"/>
    <s v="SUBURBS"/>
    <x v="17"/>
    <x v="4"/>
    <n v="507"/>
    <n v="67"/>
    <n v="26"/>
    <n v="226"/>
    <n v="374"/>
    <n v="0.24866310160427807"/>
    <n v="0.17914438502673796"/>
    <n v="6.9518716577540107E-2"/>
    <n v="281"/>
    <n v="93"/>
    <n v="281"/>
  </r>
  <r>
    <n v="2000"/>
    <x v="15"/>
    <s v="Waconia Public School District"/>
    <s v="SUBURBS"/>
    <x v="0"/>
    <x v="0"/>
    <n v="7"/>
    <m/>
    <m/>
    <m/>
    <n v="7"/>
    <n v="0"/>
    <n v="0"/>
    <n v="0"/>
    <n v="7"/>
    <n v="0"/>
    <n v="7"/>
  </r>
  <r>
    <n v="2000"/>
    <x v="15"/>
    <s v="Waconia Public School District"/>
    <s v="SUBURBS"/>
    <x v="0"/>
    <x v="1"/>
    <n v="31"/>
    <m/>
    <m/>
    <m/>
    <n v="31"/>
    <n v="0"/>
    <n v="0"/>
    <n v="0"/>
    <n v="31"/>
    <n v="0"/>
    <n v="31"/>
  </r>
  <r>
    <n v="2000"/>
    <x v="15"/>
    <s v="Waconia Public School District"/>
    <s v="SUBURBS"/>
    <x v="0"/>
    <x v="2"/>
    <n v="13"/>
    <m/>
    <m/>
    <m/>
    <n v="13"/>
    <n v="0"/>
    <n v="0"/>
    <n v="0"/>
    <n v="13"/>
    <n v="0"/>
    <n v="13"/>
  </r>
  <r>
    <n v="2000"/>
    <x v="15"/>
    <s v="Waconia Public School District"/>
    <s v="SUBURBS"/>
    <x v="0"/>
    <x v="3"/>
    <n v="28"/>
    <m/>
    <m/>
    <n v="3"/>
    <n v="25"/>
    <n v="0"/>
    <n v="0"/>
    <n v="0"/>
    <n v="25"/>
    <n v="0"/>
    <n v="25"/>
  </r>
  <r>
    <n v="2000"/>
    <x v="15"/>
    <s v="Waconia Public School District"/>
    <s v="SUBURBS"/>
    <x v="0"/>
    <x v="4"/>
    <n v="1983"/>
    <n v="44"/>
    <m/>
    <n v="105"/>
    <n v="1922"/>
    <n v="2.2892819979188347E-2"/>
    <n v="2.2892819979188347E-2"/>
    <n v="0"/>
    <n v="1878"/>
    <n v="44"/>
    <n v="1878"/>
  </r>
  <r>
    <n v="2001"/>
    <x v="17"/>
    <s v="Watertown-Mayer Public School Dist."/>
    <s v="SUBURBS"/>
    <x v="1"/>
    <x v="0"/>
    <n v="1"/>
    <m/>
    <m/>
    <m/>
    <n v="1"/>
    <n v="0"/>
    <n v="0"/>
    <n v="0"/>
    <n v="1"/>
    <n v="0"/>
    <n v="1"/>
  </r>
  <r>
    <n v="2001"/>
    <x v="17"/>
    <s v="Watertown-Mayer Public School Dist."/>
    <s v="SUBURBS"/>
    <x v="1"/>
    <x v="1"/>
    <n v="8"/>
    <m/>
    <m/>
    <m/>
    <n v="8"/>
    <n v="0"/>
    <n v="0"/>
    <n v="0"/>
    <n v="8"/>
    <n v="0"/>
    <n v="8"/>
  </r>
  <r>
    <n v="2001"/>
    <x v="17"/>
    <s v="Watertown-Mayer Public School Dist."/>
    <s v="SUBURBS"/>
    <x v="1"/>
    <x v="2"/>
    <n v="5"/>
    <m/>
    <m/>
    <m/>
    <n v="5"/>
    <n v="0"/>
    <n v="0"/>
    <n v="0"/>
    <n v="5"/>
    <n v="0"/>
    <n v="5"/>
  </r>
  <r>
    <n v="2001"/>
    <x v="17"/>
    <s v="Watertown-Mayer Public School Dist."/>
    <s v="SUBURBS"/>
    <x v="1"/>
    <x v="3"/>
    <n v="8"/>
    <n v="4"/>
    <m/>
    <m/>
    <n v="12"/>
    <n v="0.33333333333333331"/>
    <n v="0.33333333333333331"/>
    <n v="0"/>
    <n v="8"/>
    <n v="4"/>
    <n v="8"/>
  </r>
  <r>
    <n v="2001"/>
    <x v="17"/>
    <s v="Watertown-Mayer Public School Dist."/>
    <s v="SUBURBS"/>
    <x v="1"/>
    <x v="4"/>
    <n v="1355"/>
    <n v="65"/>
    <m/>
    <n v="70"/>
    <n v="1350"/>
    <n v="4.8148148148148148E-2"/>
    <n v="4.8148148148148148E-2"/>
    <n v="0"/>
    <n v="1285"/>
    <n v="65"/>
    <n v="1285"/>
  </r>
  <r>
    <n v="2002"/>
    <x v="17"/>
    <s v="Watertown-Mayer Public School Dist."/>
    <s v="SUBURBS"/>
    <x v="2"/>
    <x v="0"/>
    <n v="3"/>
    <m/>
    <m/>
    <m/>
    <n v="3"/>
    <n v="0"/>
    <n v="0"/>
    <n v="0"/>
    <n v="3"/>
    <n v="0"/>
    <n v="3"/>
  </r>
  <r>
    <n v="2002"/>
    <x v="17"/>
    <s v="Watertown-Mayer Public School Dist."/>
    <s v="SUBURBS"/>
    <x v="2"/>
    <x v="1"/>
    <n v="7"/>
    <m/>
    <m/>
    <m/>
    <n v="7"/>
    <n v="0"/>
    <n v="0"/>
    <n v="0"/>
    <n v="7"/>
    <n v="0"/>
    <n v="7"/>
  </r>
  <r>
    <n v="2002"/>
    <x v="17"/>
    <s v="Watertown-Mayer Public School Dist."/>
    <s v="SUBURBS"/>
    <x v="2"/>
    <x v="2"/>
    <n v="9"/>
    <m/>
    <m/>
    <m/>
    <n v="9"/>
    <n v="0"/>
    <n v="0"/>
    <n v="0"/>
    <n v="9"/>
    <n v="0"/>
    <n v="9"/>
  </r>
  <r>
    <n v="2002"/>
    <x v="17"/>
    <s v="Watertown-Mayer Public School Dist."/>
    <s v="SUBURBS"/>
    <x v="2"/>
    <x v="3"/>
    <n v="11"/>
    <n v="4"/>
    <m/>
    <m/>
    <n v="15"/>
    <n v="0.26666666666666666"/>
    <n v="0.26666666666666666"/>
    <n v="0"/>
    <n v="11"/>
    <n v="4"/>
    <n v="11"/>
  </r>
  <r>
    <n v="2002"/>
    <x v="17"/>
    <s v="Watertown-Mayer Public School Dist."/>
    <s v="SUBURBS"/>
    <x v="2"/>
    <x v="4"/>
    <n v="1354"/>
    <n v="77"/>
    <m/>
    <n v="132"/>
    <n v="1299"/>
    <n v="5.9276366435719784E-2"/>
    <n v="5.9276366435719784E-2"/>
    <n v="0"/>
    <n v="1222"/>
    <n v="77"/>
    <n v="1222"/>
  </r>
  <r>
    <n v="2003"/>
    <x v="17"/>
    <s v="Watertown-Mayer Public School Dist."/>
    <s v="SUBURBS"/>
    <x v="3"/>
    <x v="0"/>
    <n v="4"/>
    <m/>
    <m/>
    <m/>
    <n v="4"/>
    <n v="0"/>
    <n v="0"/>
    <n v="0"/>
    <n v="4"/>
    <n v="0"/>
    <n v="4"/>
  </r>
  <r>
    <n v="2003"/>
    <x v="17"/>
    <s v="Watertown-Mayer Public School Dist."/>
    <s v="SUBURBS"/>
    <x v="3"/>
    <x v="1"/>
    <n v="28"/>
    <m/>
    <m/>
    <m/>
    <n v="28"/>
    <n v="0"/>
    <n v="0"/>
    <n v="0"/>
    <n v="28"/>
    <n v="0"/>
    <n v="28"/>
  </r>
  <r>
    <n v="2003"/>
    <x v="17"/>
    <s v="Watertown-Mayer Public School Dist."/>
    <s v="SUBURBS"/>
    <x v="3"/>
    <x v="2"/>
    <n v="9"/>
    <m/>
    <m/>
    <n v="3"/>
    <n v="6"/>
    <n v="0"/>
    <n v="0"/>
    <n v="0"/>
    <n v="6"/>
    <n v="0"/>
    <n v="6"/>
  </r>
  <r>
    <n v="2003"/>
    <x v="17"/>
    <s v="Watertown-Mayer Public School Dist."/>
    <s v="SUBURBS"/>
    <x v="3"/>
    <x v="3"/>
    <n v="13"/>
    <n v="4"/>
    <m/>
    <m/>
    <n v="17"/>
    <n v="0.23529411764705882"/>
    <n v="0.23529411764705882"/>
    <n v="0"/>
    <n v="13"/>
    <n v="4"/>
    <n v="13"/>
  </r>
  <r>
    <n v="2003"/>
    <x v="17"/>
    <s v="Watertown-Mayer Public School Dist."/>
    <s v="SUBURBS"/>
    <x v="3"/>
    <x v="4"/>
    <n v="1366"/>
    <n v="70"/>
    <m/>
    <n v="145"/>
    <n v="1291"/>
    <n v="5.4221533694810226E-2"/>
    <n v="5.4221533694810226E-2"/>
    <n v="0"/>
    <n v="1221"/>
    <n v="70"/>
    <n v="1221"/>
  </r>
  <r>
    <n v="2004"/>
    <x v="17"/>
    <s v="Watertown-Mayer Public School Dist."/>
    <s v="SUBURBS"/>
    <x v="4"/>
    <x v="0"/>
    <n v="6"/>
    <m/>
    <m/>
    <m/>
    <n v="6"/>
    <n v="0"/>
    <n v="0"/>
    <n v="0"/>
    <n v="6"/>
    <n v="0"/>
    <n v="6"/>
  </r>
  <r>
    <n v="2004"/>
    <x v="17"/>
    <s v="Watertown-Mayer Public School Dist."/>
    <s v="SUBURBS"/>
    <x v="4"/>
    <x v="1"/>
    <n v="23"/>
    <m/>
    <m/>
    <m/>
    <n v="23"/>
    <n v="0"/>
    <n v="0"/>
    <n v="0"/>
    <n v="23"/>
    <n v="0"/>
    <n v="23"/>
  </r>
  <r>
    <n v="2004"/>
    <x v="17"/>
    <s v="Watertown-Mayer Public School Dist."/>
    <s v="SUBURBS"/>
    <x v="4"/>
    <x v="2"/>
    <n v="17"/>
    <m/>
    <m/>
    <n v="4"/>
    <n v="13"/>
    <n v="0"/>
    <n v="0"/>
    <n v="0"/>
    <n v="13"/>
    <n v="0"/>
    <n v="13"/>
  </r>
  <r>
    <n v="2004"/>
    <x v="17"/>
    <s v="Watertown-Mayer Public School Dist."/>
    <s v="SUBURBS"/>
    <x v="4"/>
    <x v="3"/>
    <n v="20"/>
    <n v="5"/>
    <m/>
    <m/>
    <n v="25"/>
    <n v="0.2"/>
    <n v="0.2"/>
    <n v="0"/>
    <n v="20"/>
    <n v="5"/>
    <n v="20"/>
  </r>
  <r>
    <n v="2004"/>
    <x v="17"/>
    <s v="Watertown-Mayer Public School Dist."/>
    <s v="SUBURBS"/>
    <x v="4"/>
    <x v="4"/>
    <n v="1417"/>
    <n v="96"/>
    <m/>
    <n v="158"/>
    <n v="1355"/>
    <n v="7.0848708487084869E-2"/>
    <n v="7.0848708487084869E-2"/>
    <n v="0"/>
    <n v="1259"/>
    <n v="96"/>
    <n v="1259"/>
  </r>
  <r>
    <n v="2005"/>
    <x v="17"/>
    <s v="Watertown-Mayer Public School Dist."/>
    <s v="SUBURBS"/>
    <x v="5"/>
    <x v="0"/>
    <n v="10"/>
    <m/>
    <m/>
    <m/>
    <n v="10"/>
    <n v="0"/>
    <n v="0"/>
    <n v="0"/>
    <n v="10"/>
    <n v="0"/>
    <n v="10"/>
  </r>
  <r>
    <n v="2005"/>
    <x v="17"/>
    <s v="Watertown-Mayer Public School Dist."/>
    <s v="SUBURBS"/>
    <x v="5"/>
    <x v="1"/>
    <n v="32"/>
    <m/>
    <m/>
    <m/>
    <n v="32"/>
    <n v="0"/>
    <n v="0"/>
    <n v="0"/>
    <n v="32"/>
    <n v="0"/>
    <n v="32"/>
  </r>
  <r>
    <n v="2005"/>
    <x v="17"/>
    <s v="Watertown-Mayer Public School Dist."/>
    <s v="SUBURBS"/>
    <x v="5"/>
    <x v="2"/>
    <n v="15"/>
    <m/>
    <m/>
    <m/>
    <n v="15"/>
    <n v="0"/>
    <n v="0"/>
    <n v="0"/>
    <n v="15"/>
    <n v="0"/>
    <n v="15"/>
  </r>
  <r>
    <n v="2005"/>
    <x v="17"/>
    <s v="Watertown-Mayer Public School Dist."/>
    <s v="SUBURBS"/>
    <x v="5"/>
    <x v="3"/>
    <n v="22"/>
    <n v="4"/>
    <m/>
    <m/>
    <n v="26"/>
    <n v="0.15384615384615385"/>
    <n v="0.15384615384615385"/>
    <n v="0"/>
    <n v="22"/>
    <n v="4"/>
    <n v="22"/>
  </r>
  <r>
    <n v="2005"/>
    <x v="17"/>
    <s v="Watertown-Mayer Public School Dist."/>
    <s v="SUBURBS"/>
    <x v="5"/>
    <x v="4"/>
    <n v="1448"/>
    <n v="110"/>
    <m/>
    <n v="169"/>
    <n v="1389"/>
    <n v="7.9193664506839456E-2"/>
    <n v="7.9193664506839456E-2"/>
    <n v="0"/>
    <n v="1279"/>
    <n v="110"/>
    <n v="1279"/>
  </r>
  <r>
    <n v="2006"/>
    <x v="17"/>
    <s v="Watertown-Mayer Public School Dist."/>
    <s v="SUBURBS"/>
    <x v="6"/>
    <x v="0"/>
    <n v="7"/>
    <m/>
    <m/>
    <m/>
    <n v="7"/>
    <n v="0"/>
    <n v="0"/>
    <n v="0"/>
    <n v="7"/>
    <n v="0"/>
    <n v="7"/>
  </r>
  <r>
    <n v="2006"/>
    <x v="17"/>
    <s v="Watertown-Mayer Public School Dist."/>
    <s v="SUBURBS"/>
    <x v="6"/>
    <x v="1"/>
    <n v="22"/>
    <m/>
    <m/>
    <n v="3"/>
    <n v="19"/>
    <n v="0"/>
    <n v="0"/>
    <n v="0"/>
    <n v="19"/>
    <n v="0"/>
    <n v="19"/>
  </r>
  <r>
    <n v="2006"/>
    <x v="17"/>
    <s v="Watertown-Mayer Public School Dist."/>
    <s v="SUBURBS"/>
    <x v="6"/>
    <x v="2"/>
    <n v="14"/>
    <m/>
    <m/>
    <m/>
    <n v="14"/>
    <n v="0"/>
    <n v="0"/>
    <n v="0"/>
    <n v="14"/>
    <n v="0"/>
    <n v="14"/>
  </r>
  <r>
    <n v="2006"/>
    <x v="17"/>
    <s v="Watertown-Mayer Public School Dist."/>
    <s v="SUBURBS"/>
    <x v="6"/>
    <x v="3"/>
    <n v="30"/>
    <m/>
    <m/>
    <m/>
    <n v="30"/>
    <n v="0"/>
    <n v="0"/>
    <n v="0"/>
    <n v="30"/>
    <n v="0"/>
    <n v="30"/>
  </r>
  <r>
    <n v="2006"/>
    <x v="17"/>
    <s v="Watertown-Mayer Public School Dist."/>
    <s v="SUBURBS"/>
    <x v="6"/>
    <x v="4"/>
    <n v="1476"/>
    <n v="115"/>
    <m/>
    <n v="176"/>
    <n v="1415"/>
    <n v="8.1272084805653705E-2"/>
    <n v="8.1272084805653705E-2"/>
    <n v="0"/>
    <n v="1300"/>
    <n v="115"/>
    <n v="1300"/>
  </r>
  <r>
    <n v="2007"/>
    <x v="17"/>
    <s v="Watertown-Mayer Public School Dist."/>
    <s v="SUBURBS"/>
    <x v="7"/>
    <x v="0"/>
    <n v="11"/>
    <m/>
    <m/>
    <m/>
    <n v="11"/>
    <n v="0"/>
    <n v="0"/>
    <n v="0"/>
    <n v="11"/>
    <n v="0"/>
    <n v="11"/>
  </r>
  <r>
    <n v="2007"/>
    <x v="17"/>
    <s v="Watertown-Mayer Public School Dist."/>
    <s v="SUBURBS"/>
    <x v="7"/>
    <x v="1"/>
    <n v="26"/>
    <m/>
    <m/>
    <n v="3"/>
    <n v="23"/>
    <n v="0"/>
    <n v="0"/>
    <n v="0"/>
    <n v="23"/>
    <n v="0"/>
    <n v="23"/>
  </r>
  <r>
    <n v="2007"/>
    <x v="17"/>
    <s v="Watertown-Mayer Public School Dist."/>
    <s v="SUBURBS"/>
    <x v="7"/>
    <x v="2"/>
    <n v="22"/>
    <n v="3"/>
    <m/>
    <m/>
    <n v="25"/>
    <n v="0.12"/>
    <n v="0.12"/>
    <n v="0"/>
    <n v="22"/>
    <n v="3"/>
    <n v="22"/>
  </r>
  <r>
    <n v="2007"/>
    <x v="17"/>
    <s v="Watertown-Mayer Public School Dist."/>
    <s v="SUBURBS"/>
    <x v="7"/>
    <x v="3"/>
    <n v="24"/>
    <m/>
    <m/>
    <m/>
    <n v="24"/>
    <n v="0"/>
    <n v="0"/>
    <n v="0"/>
    <n v="24"/>
    <n v="0"/>
    <n v="24"/>
  </r>
  <r>
    <n v="2007"/>
    <x v="17"/>
    <s v="Watertown-Mayer Public School Dist."/>
    <s v="SUBURBS"/>
    <x v="7"/>
    <x v="4"/>
    <n v="1488"/>
    <n v="123"/>
    <n v="3"/>
    <n v="174"/>
    <n v="1440"/>
    <n v="8.7499999999999994E-2"/>
    <n v="8.5416666666666669E-2"/>
    <n v="2.0833333333333333E-3"/>
    <n v="1314"/>
    <n v="126"/>
    <n v="1314"/>
  </r>
  <r>
    <n v="2008"/>
    <x v="17"/>
    <s v="Watertown-Mayer Public School Dist."/>
    <s v="SUBURBS"/>
    <x v="8"/>
    <x v="0"/>
    <n v="13"/>
    <m/>
    <m/>
    <m/>
    <n v="13"/>
    <n v="0"/>
    <n v="0"/>
    <n v="0"/>
    <n v="13"/>
    <n v="0"/>
    <n v="13"/>
  </r>
  <r>
    <n v="2008"/>
    <x v="17"/>
    <s v="Watertown-Mayer Public School Dist."/>
    <s v="SUBURBS"/>
    <x v="8"/>
    <x v="1"/>
    <n v="24"/>
    <m/>
    <m/>
    <m/>
    <n v="24"/>
    <n v="0"/>
    <n v="0"/>
    <n v="0"/>
    <n v="24"/>
    <n v="0"/>
    <n v="24"/>
  </r>
  <r>
    <n v="2008"/>
    <x v="17"/>
    <s v="Watertown-Mayer Public School Dist."/>
    <s v="SUBURBS"/>
    <x v="8"/>
    <x v="2"/>
    <n v="26"/>
    <m/>
    <m/>
    <m/>
    <n v="26"/>
    <n v="0"/>
    <n v="0"/>
    <n v="0"/>
    <n v="26"/>
    <n v="0"/>
    <n v="26"/>
  </r>
  <r>
    <n v="2008"/>
    <x v="17"/>
    <s v="Watertown-Mayer Public School Dist."/>
    <s v="SUBURBS"/>
    <x v="8"/>
    <x v="3"/>
    <n v="29"/>
    <m/>
    <m/>
    <m/>
    <n v="29"/>
    <n v="0"/>
    <n v="0"/>
    <n v="0"/>
    <n v="29"/>
    <n v="0"/>
    <n v="29"/>
  </r>
  <r>
    <n v="2008"/>
    <x v="17"/>
    <s v="Watertown-Mayer Public School Dist."/>
    <s v="SUBURBS"/>
    <x v="8"/>
    <x v="4"/>
    <n v="1567"/>
    <n v="137"/>
    <n v="5"/>
    <n v="205"/>
    <n v="1504"/>
    <n v="9.4414893617021281E-2"/>
    <n v="9.109042553191489E-2"/>
    <n v="3.324468085106383E-3"/>
    <n v="1362"/>
    <n v="142"/>
    <n v="1362"/>
  </r>
  <r>
    <n v="2009"/>
    <x v="17"/>
    <s v="Watertown-Mayer Public School Dist."/>
    <s v="SUBURBS"/>
    <x v="9"/>
    <x v="0"/>
    <n v="10"/>
    <m/>
    <m/>
    <m/>
    <n v="10"/>
    <n v="0"/>
    <n v="0"/>
    <n v="0"/>
    <n v="10"/>
    <n v="0"/>
    <n v="10"/>
  </r>
  <r>
    <n v="2009"/>
    <x v="17"/>
    <s v="Watertown-Mayer Public School Dist."/>
    <s v="SUBURBS"/>
    <x v="9"/>
    <x v="1"/>
    <n v="24"/>
    <m/>
    <m/>
    <m/>
    <n v="24"/>
    <n v="0"/>
    <n v="0"/>
    <n v="0"/>
    <n v="24"/>
    <n v="0"/>
    <n v="24"/>
  </r>
  <r>
    <n v="2009"/>
    <x v="17"/>
    <s v="Watertown-Mayer Public School Dist."/>
    <s v="SUBURBS"/>
    <x v="9"/>
    <x v="2"/>
    <n v="22"/>
    <m/>
    <m/>
    <m/>
    <n v="22"/>
    <n v="0"/>
    <n v="0"/>
    <n v="0"/>
    <n v="22"/>
    <n v="0"/>
    <n v="22"/>
  </r>
  <r>
    <n v="2009"/>
    <x v="17"/>
    <s v="Watertown-Mayer Public School Dist."/>
    <s v="SUBURBS"/>
    <x v="9"/>
    <x v="3"/>
    <n v="34"/>
    <n v="3"/>
    <m/>
    <m/>
    <n v="37"/>
    <n v="8.1081081081081086E-2"/>
    <n v="8.1081081081081086E-2"/>
    <n v="0"/>
    <n v="34"/>
    <n v="3"/>
    <n v="34"/>
  </r>
  <r>
    <n v="2009"/>
    <x v="17"/>
    <s v="Watertown-Mayer Public School Dist."/>
    <s v="SUBURBS"/>
    <x v="9"/>
    <x v="4"/>
    <n v="1571"/>
    <n v="144"/>
    <n v="6"/>
    <n v="208"/>
    <n v="1513"/>
    <n v="9.9140779907468599E-2"/>
    <n v="9.517514871116986E-2"/>
    <n v="3.9656311962987445E-3"/>
    <n v="1363"/>
    <n v="150"/>
    <n v="1363"/>
  </r>
  <r>
    <n v="2010"/>
    <x v="17"/>
    <s v="Watertown-Mayer Public School Dist."/>
    <s v="SUBURBS"/>
    <x v="10"/>
    <x v="0"/>
    <n v="11"/>
    <m/>
    <m/>
    <m/>
    <n v="11"/>
    <n v="0"/>
    <n v="0"/>
    <n v="0"/>
    <n v="11"/>
    <n v="0"/>
    <n v="11"/>
  </r>
  <r>
    <n v="2010"/>
    <x v="17"/>
    <s v="Watertown-Mayer Public School Dist."/>
    <s v="SUBURBS"/>
    <x v="10"/>
    <x v="1"/>
    <n v="21"/>
    <m/>
    <m/>
    <m/>
    <n v="21"/>
    <n v="0"/>
    <n v="0"/>
    <n v="0"/>
    <n v="21"/>
    <n v="0"/>
    <n v="21"/>
  </r>
  <r>
    <n v="2010"/>
    <x v="17"/>
    <s v="Watertown-Mayer Public School Dist."/>
    <s v="SUBURBS"/>
    <x v="10"/>
    <x v="2"/>
    <n v="21"/>
    <m/>
    <m/>
    <m/>
    <n v="21"/>
    <n v="0"/>
    <n v="0"/>
    <n v="0"/>
    <n v="21"/>
    <n v="0"/>
    <n v="21"/>
  </r>
  <r>
    <n v="2010"/>
    <x v="17"/>
    <s v="Watertown-Mayer Public School Dist."/>
    <s v="SUBURBS"/>
    <x v="10"/>
    <x v="3"/>
    <n v="27"/>
    <m/>
    <m/>
    <m/>
    <n v="27"/>
    <n v="0"/>
    <n v="0"/>
    <n v="0"/>
    <n v="27"/>
    <n v="0"/>
    <n v="27"/>
  </r>
  <r>
    <n v="2010"/>
    <x v="17"/>
    <s v="Watertown-Mayer Public School Dist."/>
    <s v="SUBURBS"/>
    <x v="10"/>
    <x v="4"/>
    <n v="1528"/>
    <n v="157"/>
    <n v="6"/>
    <n v="200"/>
    <n v="1491"/>
    <n v="0.10932260228034876"/>
    <n v="0.10529845741113347"/>
    <n v="4.0241448692152921E-3"/>
    <n v="1328"/>
    <n v="163"/>
    <n v="1328"/>
  </r>
  <r>
    <n v="2011"/>
    <x v="17"/>
    <s v="Watertown-Mayer Public School Dist."/>
    <s v="SUBURBS"/>
    <x v="11"/>
    <x v="0"/>
    <n v="11"/>
    <m/>
    <m/>
    <m/>
    <n v="11"/>
    <n v="0"/>
    <n v="0"/>
    <n v="0"/>
    <n v="11"/>
    <n v="0"/>
    <n v="11"/>
  </r>
  <r>
    <n v="2011"/>
    <x v="17"/>
    <s v="Watertown-Mayer Public School Dist."/>
    <s v="SUBURBS"/>
    <x v="11"/>
    <x v="1"/>
    <n v="21"/>
    <m/>
    <m/>
    <m/>
    <n v="21"/>
    <n v="0"/>
    <n v="0"/>
    <n v="0"/>
    <n v="21"/>
    <n v="0"/>
    <n v="21"/>
  </r>
  <r>
    <n v="2011"/>
    <x v="17"/>
    <s v="Watertown-Mayer Public School Dist."/>
    <s v="SUBURBS"/>
    <x v="11"/>
    <x v="2"/>
    <n v="22"/>
    <n v="4"/>
    <m/>
    <m/>
    <n v="26"/>
    <n v="0.15384615384615385"/>
    <n v="0.15384615384615385"/>
    <n v="0"/>
    <n v="22"/>
    <n v="4"/>
    <n v="22"/>
  </r>
  <r>
    <n v="2011"/>
    <x v="17"/>
    <s v="Watertown-Mayer Public School Dist."/>
    <s v="SUBURBS"/>
    <x v="11"/>
    <x v="3"/>
    <n v="38"/>
    <m/>
    <m/>
    <m/>
    <n v="38"/>
    <n v="0"/>
    <n v="0"/>
    <n v="0"/>
    <n v="38"/>
    <n v="0"/>
    <n v="38"/>
  </r>
  <r>
    <n v="2011"/>
    <x v="17"/>
    <s v="Watertown-Mayer Public School Dist."/>
    <s v="SUBURBS"/>
    <x v="11"/>
    <x v="4"/>
    <n v="1530"/>
    <n v="176"/>
    <n v="6"/>
    <n v="215"/>
    <n v="1497"/>
    <n v="0.12157648630594522"/>
    <n v="0.11756847027388109"/>
    <n v="4.0080160320641279E-3"/>
    <n v="1315"/>
    <n v="182"/>
    <n v="1315"/>
  </r>
  <r>
    <n v="2012"/>
    <x v="17"/>
    <s v="Watertown-Mayer Public School Dist."/>
    <s v="SUBURBS"/>
    <x v="12"/>
    <x v="0"/>
    <n v="10"/>
    <m/>
    <m/>
    <m/>
    <n v="10"/>
    <n v="0"/>
    <n v="0"/>
    <n v="0"/>
    <n v="10"/>
    <n v="0"/>
    <n v="10"/>
  </r>
  <r>
    <n v="2012"/>
    <x v="17"/>
    <s v="Watertown-Mayer Public School Dist."/>
    <s v="SUBURBS"/>
    <x v="12"/>
    <x v="1"/>
    <n v="19"/>
    <m/>
    <m/>
    <m/>
    <n v="19"/>
    <n v="0"/>
    <n v="0"/>
    <n v="0"/>
    <n v="19"/>
    <n v="0"/>
    <n v="19"/>
  </r>
  <r>
    <n v="2012"/>
    <x v="17"/>
    <s v="Watertown-Mayer Public School Dist."/>
    <s v="SUBURBS"/>
    <x v="12"/>
    <x v="2"/>
    <n v="25"/>
    <n v="4"/>
    <m/>
    <m/>
    <n v="29"/>
    <n v="0.13793103448275862"/>
    <n v="0.13793103448275862"/>
    <n v="0"/>
    <n v="25"/>
    <n v="4"/>
    <n v="25"/>
  </r>
  <r>
    <n v="2012"/>
    <x v="17"/>
    <s v="Watertown-Mayer Public School Dist."/>
    <s v="SUBURBS"/>
    <x v="12"/>
    <x v="3"/>
    <n v="37"/>
    <m/>
    <m/>
    <m/>
    <n v="37"/>
    <n v="0"/>
    <n v="0"/>
    <n v="0"/>
    <n v="37"/>
    <n v="0"/>
    <n v="37"/>
  </r>
  <r>
    <n v="2012"/>
    <x v="17"/>
    <s v="Watertown-Mayer Public School Dist."/>
    <s v="SUBURBS"/>
    <x v="12"/>
    <x v="4"/>
    <n v="1523"/>
    <n v="209"/>
    <n v="15"/>
    <n v="193"/>
    <n v="1554"/>
    <n v="0.14414414414414414"/>
    <n v="0.13449163449163448"/>
    <n v="9.6525096525096523E-3"/>
    <n v="1330"/>
    <n v="224"/>
    <n v="1330"/>
  </r>
  <r>
    <n v="2013"/>
    <x v="17"/>
    <s v="Watertown-Mayer Public School Dist."/>
    <s v="SUBURBS"/>
    <x v="13"/>
    <x v="0"/>
    <n v="9"/>
    <m/>
    <m/>
    <m/>
    <n v="9"/>
    <n v="0"/>
    <n v="0"/>
    <n v="0"/>
    <n v="9"/>
    <n v="0"/>
    <n v="9"/>
  </r>
  <r>
    <n v="2013"/>
    <x v="17"/>
    <s v="Watertown-Mayer Public School Dist."/>
    <s v="SUBURBS"/>
    <x v="13"/>
    <x v="1"/>
    <n v="16"/>
    <m/>
    <m/>
    <m/>
    <n v="16"/>
    <n v="0"/>
    <n v="0"/>
    <n v="0"/>
    <n v="16"/>
    <n v="0"/>
    <n v="16"/>
  </r>
  <r>
    <n v="2013"/>
    <x v="17"/>
    <s v="Watertown-Mayer Public School Dist."/>
    <s v="SUBURBS"/>
    <x v="13"/>
    <x v="2"/>
    <n v="23"/>
    <n v="4"/>
    <m/>
    <m/>
    <n v="27"/>
    <n v="0.14814814814814814"/>
    <n v="0.14814814814814814"/>
    <n v="0"/>
    <n v="23"/>
    <n v="4"/>
    <n v="23"/>
  </r>
  <r>
    <n v="2013"/>
    <x v="17"/>
    <s v="Watertown-Mayer Public School Dist."/>
    <s v="SUBURBS"/>
    <x v="13"/>
    <x v="3"/>
    <n v="31"/>
    <m/>
    <m/>
    <n v="3"/>
    <n v="28"/>
    <n v="0"/>
    <n v="0"/>
    <n v="0"/>
    <n v="28"/>
    <n v="0"/>
    <n v="28"/>
  </r>
  <r>
    <n v="2013"/>
    <x v="17"/>
    <s v="Watertown-Mayer Public School Dist."/>
    <s v="SUBURBS"/>
    <x v="13"/>
    <x v="4"/>
    <n v="1531"/>
    <n v="220"/>
    <n v="15"/>
    <n v="222"/>
    <n v="1544"/>
    <n v="0.15220207253886012"/>
    <n v="0.14248704663212436"/>
    <n v="9.7150259067357511E-3"/>
    <n v="1309"/>
    <n v="235"/>
    <n v="1309"/>
  </r>
  <r>
    <n v="2014"/>
    <x v="17"/>
    <s v="Watertown-Mayer Public School Dist."/>
    <s v="SUBURBS"/>
    <x v="14"/>
    <x v="0"/>
    <n v="14"/>
    <m/>
    <m/>
    <m/>
    <n v="14"/>
    <n v="0"/>
    <n v="0"/>
    <n v="0"/>
    <n v="14"/>
    <n v="0"/>
    <n v="14"/>
  </r>
  <r>
    <n v="2014"/>
    <x v="17"/>
    <s v="Watertown-Mayer Public School Dist."/>
    <s v="SUBURBS"/>
    <x v="14"/>
    <x v="1"/>
    <n v="28"/>
    <m/>
    <m/>
    <m/>
    <n v="28"/>
    <n v="0"/>
    <n v="0"/>
    <n v="0"/>
    <n v="28"/>
    <n v="0"/>
    <n v="28"/>
  </r>
  <r>
    <n v="2014"/>
    <x v="17"/>
    <s v="Watertown-Mayer Public School Dist."/>
    <s v="SUBURBS"/>
    <x v="14"/>
    <x v="2"/>
    <n v="23"/>
    <n v="4"/>
    <m/>
    <m/>
    <n v="27"/>
    <n v="0.14814814814814814"/>
    <n v="0.14814814814814814"/>
    <n v="0"/>
    <n v="23"/>
    <n v="4"/>
    <n v="23"/>
  </r>
  <r>
    <n v="2014"/>
    <x v="17"/>
    <s v="Watertown-Mayer Public School Dist."/>
    <s v="SUBURBS"/>
    <x v="14"/>
    <x v="3"/>
    <n v="32"/>
    <n v="7"/>
    <m/>
    <n v="5"/>
    <n v="34"/>
    <n v="0.20588235294117646"/>
    <n v="0.20588235294117646"/>
    <n v="0"/>
    <n v="27"/>
    <n v="7"/>
    <n v="27"/>
  </r>
  <r>
    <n v="2014"/>
    <x v="17"/>
    <s v="Watertown-Mayer Public School Dist."/>
    <s v="SUBURBS"/>
    <x v="14"/>
    <x v="4"/>
    <n v="1499"/>
    <n v="235"/>
    <n v="20"/>
    <n v="212"/>
    <n v="1542"/>
    <n v="0.16536964980544747"/>
    <n v="0.15239948119325553"/>
    <n v="1.2970168612191959E-2"/>
    <n v="1287"/>
    <n v="255"/>
    <n v="1287"/>
  </r>
  <r>
    <n v="2015"/>
    <x v="17"/>
    <s v="Watertown-Mayer Public School Dist."/>
    <s v="SUBURBS"/>
    <x v="15"/>
    <x v="0"/>
    <n v="11"/>
    <m/>
    <m/>
    <m/>
    <n v="11"/>
    <n v="0"/>
    <n v="0"/>
    <n v="0"/>
    <n v="11"/>
    <n v="0"/>
    <n v="11"/>
  </r>
  <r>
    <n v="2015"/>
    <x v="17"/>
    <s v="Watertown-Mayer Public School Dist."/>
    <s v="SUBURBS"/>
    <x v="15"/>
    <x v="1"/>
    <n v="29"/>
    <n v="4"/>
    <m/>
    <m/>
    <n v="33"/>
    <n v="0.12121212121212122"/>
    <n v="0.12121212121212122"/>
    <n v="0"/>
    <n v="29"/>
    <n v="4"/>
    <n v="29"/>
  </r>
  <r>
    <n v="2015"/>
    <x v="17"/>
    <s v="Watertown-Mayer Public School Dist."/>
    <s v="SUBURBS"/>
    <x v="15"/>
    <x v="2"/>
    <n v="23"/>
    <n v="4"/>
    <m/>
    <m/>
    <n v="27"/>
    <n v="0.14814814814814814"/>
    <n v="0.14814814814814814"/>
    <n v="0"/>
    <n v="23"/>
    <n v="4"/>
    <n v="23"/>
  </r>
  <r>
    <n v="2015"/>
    <x v="17"/>
    <s v="Watertown-Mayer Public School Dist."/>
    <s v="SUBURBS"/>
    <x v="15"/>
    <x v="3"/>
    <n v="31"/>
    <n v="9"/>
    <m/>
    <n v="5"/>
    <n v="35"/>
    <n v="0.25714285714285712"/>
    <n v="0.25714285714285712"/>
    <n v="0"/>
    <n v="26"/>
    <n v="9"/>
    <n v="26"/>
  </r>
  <r>
    <n v="2015"/>
    <x v="17"/>
    <s v="Watertown-Mayer Public School Dist."/>
    <s v="SUBURBS"/>
    <x v="15"/>
    <x v="4"/>
    <n v="1502"/>
    <n v="252"/>
    <n v="20"/>
    <n v="225"/>
    <n v="1549"/>
    <n v="0.17559715945771465"/>
    <n v="0.16268560361523562"/>
    <n v="1.2911555842479019E-2"/>
    <n v="1277"/>
    <n v="272"/>
    <n v="1277"/>
  </r>
  <r>
    <n v="2016"/>
    <x v="17"/>
    <s v="Watertown-Mayer Public School Dist."/>
    <s v="SUBURBS"/>
    <x v="16"/>
    <x v="0"/>
    <n v="14"/>
    <m/>
    <m/>
    <m/>
    <n v="14"/>
    <n v="0"/>
    <n v="0"/>
    <n v="0"/>
    <n v="14"/>
    <n v="0"/>
    <n v="14"/>
  </r>
  <r>
    <n v="2016"/>
    <x v="17"/>
    <s v="Watertown-Mayer Public School Dist."/>
    <s v="SUBURBS"/>
    <x v="16"/>
    <x v="1"/>
    <n v="22"/>
    <n v="3"/>
    <m/>
    <m/>
    <n v="25"/>
    <n v="0.12"/>
    <n v="0.12"/>
    <n v="0"/>
    <n v="22"/>
    <n v="3"/>
    <n v="22"/>
  </r>
  <r>
    <n v="2016"/>
    <x v="17"/>
    <s v="Watertown-Mayer Public School Dist."/>
    <s v="SUBURBS"/>
    <x v="16"/>
    <x v="2"/>
    <n v="25"/>
    <n v="4"/>
    <m/>
    <m/>
    <n v="29"/>
    <n v="0.13793103448275862"/>
    <n v="0.13793103448275862"/>
    <n v="0"/>
    <n v="25"/>
    <n v="4"/>
    <n v="25"/>
  </r>
  <r>
    <n v="2016"/>
    <x v="17"/>
    <s v="Watertown-Mayer Public School Dist."/>
    <s v="SUBURBS"/>
    <x v="16"/>
    <x v="3"/>
    <n v="29"/>
    <n v="13"/>
    <m/>
    <n v="3"/>
    <n v="39"/>
    <n v="0.33333333333333331"/>
    <n v="0.33333333333333331"/>
    <n v="0"/>
    <n v="26"/>
    <n v="13"/>
    <n v="26"/>
  </r>
  <r>
    <n v="2016"/>
    <x v="17"/>
    <s v="Watertown-Mayer Public School Dist."/>
    <s v="SUBURBS"/>
    <x v="16"/>
    <x v="4"/>
    <n v="1486"/>
    <n v="279"/>
    <n v="16"/>
    <n v="232"/>
    <n v="1549"/>
    <n v="0.19044544867656552"/>
    <n v="0.1801162040025823"/>
    <n v="1.0329244673983214E-2"/>
    <n v="1254"/>
    <n v="295"/>
    <n v="1254"/>
  </r>
  <r>
    <n v="2017"/>
    <x v="17"/>
    <s v="Watertown-Mayer Public School Dist."/>
    <s v="SUBURBS"/>
    <x v="17"/>
    <x v="0"/>
    <n v="11"/>
    <m/>
    <m/>
    <m/>
    <n v="11"/>
    <n v="0"/>
    <n v="0"/>
    <n v="0"/>
    <n v="11"/>
    <n v="0"/>
    <n v="11"/>
  </r>
  <r>
    <n v="2017"/>
    <x v="17"/>
    <s v="Watertown-Mayer Public School Dist."/>
    <s v="SUBURBS"/>
    <x v="17"/>
    <x v="1"/>
    <n v="21"/>
    <n v="3"/>
    <m/>
    <m/>
    <n v="24"/>
    <n v="0.125"/>
    <n v="0.125"/>
    <n v="0"/>
    <n v="21"/>
    <n v="3"/>
    <n v="21"/>
  </r>
  <r>
    <n v="2017"/>
    <x v="17"/>
    <s v="Watertown-Mayer Public School Dist."/>
    <s v="SUBURBS"/>
    <x v="17"/>
    <x v="2"/>
    <n v="26"/>
    <n v="7"/>
    <m/>
    <m/>
    <n v="33"/>
    <n v="0.21212121212121213"/>
    <n v="0.21212121212121213"/>
    <n v="0"/>
    <n v="26"/>
    <n v="7"/>
    <n v="26"/>
  </r>
  <r>
    <n v="2017"/>
    <x v="17"/>
    <s v="Watertown-Mayer Public School Dist."/>
    <s v="SUBURBS"/>
    <x v="17"/>
    <x v="3"/>
    <n v="29"/>
    <n v="13"/>
    <m/>
    <n v="3"/>
    <n v="39"/>
    <n v="0.33333333333333331"/>
    <n v="0.33333333333333331"/>
    <n v="0"/>
    <n v="26"/>
    <n v="13"/>
    <n v="26"/>
  </r>
  <r>
    <n v="2017"/>
    <x v="18"/>
    <s v="Osseo Public School District"/>
    <s v="SUBURBS"/>
    <x v="17"/>
    <x v="4"/>
    <n v="9662"/>
    <n v="1086"/>
    <n v="758"/>
    <n v="333"/>
    <n v="11173"/>
    <n v="0.16504072317193233"/>
    <n v="9.7198603776962322E-2"/>
    <n v="6.7842119394970021E-2"/>
    <n v="9329"/>
    <n v="1844"/>
    <n v="9329"/>
  </r>
  <r>
    <n v="2000"/>
    <x v="17"/>
    <s v="Watertown-Mayer Public School Dist."/>
    <s v="SUBURBS"/>
    <x v="0"/>
    <x v="0"/>
    <n v="3"/>
    <m/>
    <m/>
    <m/>
    <n v="3"/>
    <n v="0"/>
    <n v="0"/>
    <n v="0"/>
    <n v="3"/>
    <n v="0"/>
    <n v="3"/>
  </r>
  <r>
    <n v="2000"/>
    <x v="17"/>
    <s v="Watertown-Mayer Public School Dist."/>
    <s v="SUBURBS"/>
    <x v="0"/>
    <x v="1"/>
    <n v="7"/>
    <m/>
    <m/>
    <m/>
    <n v="7"/>
    <n v="0"/>
    <n v="0"/>
    <n v="0"/>
    <n v="7"/>
    <n v="0"/>
    <n v="7"/>
  </r>
  <r>
    <n v="2000"/>
    <x v="17"/>
    <s v="Watertown-Mayer Public School Dist."/>
    <s v="SUBURBS"/>
    <x v="0"/>
    <x v="2"/>
    <n v="5"/>
    <m/>
    <m/>
    <m/>
    <n v="5"/>
    <n v="0"/>
    <n v="0"/>
    <n v="0"/>
    <n v="5"/>
    <n v="0"/>
    <n v="5"/>
  </r>
  <r>
    <n v="2000"/>
    <x v="17"/>
    <s v="Watertown-Mayer Public School Dist."/>
    <s v="SUBURBS"/>
    <x v="0"/>
    <x v="3"/>
    <n v="2"/>
    <n v="3"/>
    <m/>
    <m/>
    <n v="5"/>
    <n v="0.6"/>
    <n v="0.6"/>
    <n v="0"/>
    <n v="2"/>
    <n v="3"/>
    <n v="2"/>
  </r>
  <r>
    <n v="2000"/>
    <x v="17"/>
    <s v="Watertown-Mayer Public School Dist."/>
    <s v="SUBURBS"/>
    <x v="0"/>
    <x v="4"/>
    <n v="1331"/>
    <n v="66"/>
    <m/>
    <n v="60"/>
    <n v="1337"/>
    <n v="4.93642483171279E-2"/>
    <n v="4.93642483171279E-2"/>
    <n v="0"/>
    <n v="1271"/>
    <n v="66"/>
    <n v="1271"/>
  </r>
  <r>
    <n v="2001"/>
    <x v="19"/>
    <s v="Eastern Carver County Public School"/>
    <s v="SUBURBS"/>
    <x v="1"/>
    <x v="0"/>
    <n v="14"/>
    <m/>
    <m/>
    <m/>
    <n v="14"/>
    <n v="0"/>
    <n v="0"/>
    <n v="0"/>
    <n v="14"/>
    <n v="0"/>
    <n v="14"/>
  </r>
  <r>
    <n v="2001"/>
    <x v="19"/>
    <s v="Eastern Carver County Public School"/>
    <s v="SUBURBS"/>
    <x v="1"/>
    <x v="1"/>
    <n v="175"/>
    <n v="4"/>
    <m/>
    <m/>
    <n v="179"/>
    <n v="2.23463687150838E-2"/>
    <n v="2.23463687150838E-2"/>
    <n v="0"/>
    <n v="175"/>
    <n v="4"/>
    <n v="175"/>
  </r>
  <r>
    <n v="2001"/>
    <x v="19"/>
    <s v="Eastern Carver County Public School"/>
    <s v="SUBURBS"/>
    <x v="1"/>
    <x v="2"/>
    <n v="63"/>
    <n v="4"/>
    <m/>
    <m/>
    <n v="67"/>
    <n v="5.9701492537313432E-2"/>
    <n v="5.9701492537313432E-2"/>
    <n v="0"/>
    <n v="63"/>
    <n v="4"/>
    <n v="63"/>
  </r>
  <r>
    <n v="2001"/>
    <x v="19"/>
    <s v="Eastern Carver County Public School"/>
    <s v="SUBURBS"/>
    <x v="1"/>
    <x v="3"/>
    <n v="275"/>
    <m/>
    <m/>
    <m/>
    <n v="275"/>
    <n v="0"/>
    <n v="0"/>
    <n v="0"/>
    <n v="275"/>
    <n v="0"/>
    <n v="275"/>
  </r>
  <r>
    <n v="2001"/>
    <x v="19"/>
    <s v="Eastern Carver County Public School"/>
    <s v="SUBURBS"/>
    <x v="1"/>
    <x v="4"/>
    <n v="6577"/>
    <n v="92"/>
    <n v="60"/>
    <n v="42"/>
    <n v="6687"/>
    <n v="2.2730671452071183E-2"/>
    <n v="1.3758037984148347E-2"/>
    <n v="8.9726334679228349E-3"/>
    <n v="6535"/>
    <n v="152"/>
    <n v="6535"/>
  </r>
  <r>
    <n v="2002"/>
    <x v="19"/>
    <s v="Eastern Carver County Public School"/>
    <s v="SUBURBS"/>
    <x v="2"/>
    <x v="0"/>
    <n v="11"/>
    <m/>
    <m/>
    <m/>
    <n v="11"/>
    <n v="0"/>
    <n v="0"/>
    <n v="0"/>
    <n v="11"/>
    <n v="0"/>
    <n v="11"/>
  </r>
  <r>
    <n v="2002"/>
    <x v="19"/>
    <s v="Eastern Carver County Public School"/>
    <s v="SUBURBS"/>
    <x v="2"/>
    <x v="1"/>
    <n v="211"/>
    <n v="3"/>
    <m/>
    <m/>
    <n v="214"/>
    <n v="1.4018691588785047E-2"/>
    <n v="1.4018691588785047E-2"/>
    <n v="0"/>
    <n v="211"/>
    <n v="3"/>
    <n v="211"/>
  </r>
  <r>
    <n v="2002"/>
    <x v="19"/>
    <s v="Eastern Carver County Public School"/>
    <s v="SUBURBS"/>
    <x v="2"/>
    <x v="2"/>
    <n v="119"/>
    <n v="7"/>
    <m/>
    <m/>
    <n v="126"/>
    <n v="5.5555555555555552E-2"/>
    <n v="5.5555555555555552E-2"/>
    <n v="0"/>
    <n v="119"/>
    <n v="7"/>
    <n v="119"/>
  </r>
  <r>
    <n v="2002"/>
    <x v="19"/>
    <s v="Eastern Carver County Public School"/>
    <s v="SUBURBS"/>
    <x v="2"/>
    <x v="3"/>
    <n v="314"/>
    <m/>
    <m/>
    <m/>
    <n v="314"/>
    <n v="0"/>
    <n v="0"/>
    <n v="0"/>
    <n v="314"/>
    <n v="0"/>
    <n v="314"/>
  </r>
  <r>
    <n v="2002"/>
    <x v="19"/>
    <s v="Eastern Carver County Public School"/>
    <s v="SUBURBS"/>
    <x v="2"/>
    <x v="4"/>
    <n v="6834"/>
    <n v="98"/>
    <n v="60"/>
    <n v="32"/>
    <n v="6960"/>
    <n v="2.2701149425287358E-2"/>
    <n v="1.4080459770114942E-2"/>
    <n v="8.6206896551724137E-3"/>
    <n v="6802"/>
    <n v="158"/>
    <n v="6802"/>
  </r>
  <r>
    <n v="2003"/>
    <x v="19"/>
    <s v="Eastern Carver County Public School"/>
    <s v="SUBURBS"/>
    <x v="3"/>
    <x v="0"/>
    <n v="13"/>
    <m/>
    <m/>
    <m/>
    <n v="13"/>
    <n v="0"/>
    <n v="0"/>
    <n v="0"/>
    <n v="13"/>
    <n v="0"/>
    <n v="13"/>
  </r>
  <r>
    <n v="2003"/>
    <x v="19"/>
    <s v="Eastern Carver County Public School"/>
    <s v="SUBURBS"/>
    <x v="3"/>
    <x v="1"/>
    <n v="225"/>
    <n v="6"/>
    <m/>
    <m/>
    <n v="231"/>
    <n v="2.5974025974025976E-2"/>
    <n v="2.5974025974025976E-2"/>
    <n v="0"/>
    <n v="225"/>
    <n v="6"/>
    <n v="225"/>
  </r>
  <r>
    <n v="2003"/>
    <x v="19"/>
    <s v="Eastern Carver County Public School"/>
    <s v="SUBURBS"/>
    <x v="3"/>
    <x v="2"/>
    <n v="131"/>
    <m/>
    <m/>
    <m/>
    <n v="131"/>
    <n v="0"/>
    <n v="0"/>
    <n v="0"/>
    <n v="131"/>
    <n v="0"/>
    <n v="131"/>
  </r>
  <r>
    <n v="2003"/>
    <x v="19"/>
    <s v="Eastern Carver County Public School"/>
    <s v="SUBURBS"/>
    <x v="3"/>
    <x v="3"/>
    <n v="364"/>
    <m/>
    <m/>
    <m/>
    <n v="364"/>
    <n v="0"/>
    <n v="0"/>
    <n v="0"/>
    <n v="364"/>
    <n v="0"/>
    <n v="364"/>
  </r>
  <r>
    <n v="2003"/>
    <x v="19"/>
    <s v="Eastern Carver County Public School"/>
    <s v="SUBURBS"/>
    <x v="3"/>
    <x v="4"/>
    <n v="7071"/>
    <n v="125"/>
    <n v="67"/>
    <n v="32"/>
    <n v="7231"/>
    <n v="2.6552344074125295E-2"/>
    <n v="1.7286682339925322E-2"/>
    <n v="9.2656617341999731E-3"/>
    <n v="7039"/>
    <n v="192"/>
    <n v="7039"/>
  </r>
  <r>
    <n v="2004"/>
    <x v="19"/>
    <s v="Eastern Carver County Public School"/>
    <s v="SUBURBS"/>
    <x v="4"/>
    <x v="0"/>
    <n v="13"/>
    <m/>
    <m/>
    <m/>
    <n v="13"/>
    <n v="0"/>
    <n v="0"/>
    <n v="0"/>
    <n v="13"/>
    <n v="0"/>
    <n v="13"/>
  </r>
  <r>
    <n v="2004"/>
    <x v="19"/>
    <s v="Eastern Carver County Public School"/>
    <s v="SUBURBS"/>
    <x v="4"/>
    <x v="1"/>
    <n v="246"/>
    <n v="5"/>
    <n v="3"/>
    <m/>
    <n v="254"/>
    <n v="3.1496062992125984E-2"/>
    <n v="1.968503937007874E-2"/>
    <n v="1.1811023622047244E-2"/>
    <n v="246"/>
    <n v="8"/>
    <n v="246"/>
  </r>
  <r>
    <n v="2004"/>
    <x v="19"/>
    <s v="Eastern Carver County Public School"/>
    <s v="SUBURBS"/>
    <x v="4"/>
    <x v="2"/>
    <n v="180"/>
    <m/>
    <m/>
    <m/>
    <n v="180"/>
    <n v="0"/>
    <n v="0"/>
    <n v="0"/>
    <n v="180"/>
    <n v="0"/>
    <n v="180"/>
  </r>
  <r>
    <n v="2004"/>
    <x v="19"/>
    <s v="Eastern Carver County Public School"/>
    <s v="SUBURBS"/>
    <x v="4"/>
    <x v="3"/>
    <n v="438"/>
    <m/>
    <m/>
    <m/>
    <n v="438"/>
    <n v="0"/>
    <n v="0"/>
    <n v="0"/>
    <n v="438"/>
    <n v="0"/>
    <n v="438"/>
  </r>
  <r>
    <n v="2004"/>
    <x v="19"/>
    <s v="Eastern Carver County Public School"/>
    <s v="SUBURBS"/>
    <x v="4"/>
    <x v="4"/>
    <n v="7159"/>
    <n v="130"/>
    <n v="80"/>
    <n v="22"/>
    <n v="7347"/>
    <n v="2.8583095140873826E-2"/>
    <n v="1.7694296991969512E-2"/>
    <n v="1.0888798148904314E-2"/>
    <n v="7137"/>
    <n v="210"/>
    <n v="7137"/>
  </r>
  <r>
    <n v="2005"/>
    <x v="19"/>
    <s v="Eastern Carver County Public School"/>
    <s v="SUBURBS"/>
    <x v="5"/>
    <x v="0"/>
    <n v="13"/>
    <m/>
    <m/>
    <m/>
    <n v="13"/>
    <n v="0"/>
    <n v="0"/>
    <n v="0"/>
    <n v="13"/>
    <n v="0"/>
    <n v="13"/>
  </r>
  <r>
    <n v="2005"/>
    <x v="19"/>
    <s v="Eastern Carver County Public School"/>
    <s v="SUBURBS"/>
    <x v="5"/>
    <x v="1"/>
    <n v="276"/>
    <n v="12"/>
    <n v="5"/>
    <m/>
    <n v="293"/>
    <n v="5.8020477815699661E-2"/>
    <n v="4.0955631399317405E-2"/>
    <n v="1.7064846416382253E-2"/>
    <n v="276"/>
    <n v="17"/>
    <n v="276"/>
  </r>
  <r>
    <n v="2005"/>
    <x v="19"/>
    <s v="Eastern Carver County Public School"/>
    <s v="SUBURBS"/>
    <x v="5"/>
    <x v="2"/>
    <n v="182"/>
    <n v="3"/>
    <m/>
    <m/>
    <n v="185"/>
    <n v="1.6216216216216217E-2"/>
    <n v="1.6216216216216217E-2"/>
    <n v="0"/>
    <n v="182"/>
    <n v="3"/>
    <n v="182"/>
  </r>
  <r>
    <n v="2005"/>
    <x v="19"/>
    <s v="Eastern Carver County Public School"/>
    <s v="SUBURBS"/>
    <x v="5"/>
    <x v="3"/>
    <n v="495"/>
    <n v="3"/>
    <n v="3"/>
    <m/>
    <n v="501"/>
    <n v="1.1976047904191617E-2"/>
    <n v="5.9880239520958087E-3"/>
    <n v="5.9880239520958087E-3"/>
    <n v="495"/>
    <n v="6"/>
    <n v="495"/>
  </r>
  <r>
    <n v="2005"/>
    <x v="19"/>
    <s v="Eastern Carver County Public School"/>
    <s v="SUBURBS"/>
    <x v="5"/>
    <x v="4"/>
    <n v="7239"/>
    <n v="149"/>
    <n v="125"/>
    <n v="16"/>
    <n v="7497"/>
    <n v="3.6547952514339066E-2"/>
    <n v="1.9874616513271975E-2"/>
    <n v="1.6673336001067095E-2"/>
    <n v="7223"/>
    <n v="274"/>
    <n v="7223"/>
  </r>
  <r>
    <n v="2006"/>
    <x v="19"/>
    <s v="Eastern Carver County Public School"/>
    <s v="SUBURBS"/>
    <x v="6"/>
    <x v="0"/>
    <n v="23"/>
    <m/>
    <m/>
    <m/>
    <n v="23"/>
    <n v="0"/>
    <n v="0"/>
    <n v="0"/>
    <n v="23"/>
    <n v="0"/>
    <n v="23"/>
  </r>
  <r>
    <n v="2006"/>
    <x v="19"/>
    <s v="Eastern Carver County Public School"/>
    <s v="SUBURBS"/>
    <x v="6"/>
    <x v="1"/>
    <n v="325"/>
    <n v="17"/>
    <n v="5"/>
    <m/>
    <n v="347"/>
    <n v="6.3400576368876083E-2"/>
    <n v="4.8991354466858789E-2"/>
    <n v="1.4409221902017291E-2"/>
    <n v="325"/>
    <n v="22"/>
    <n v="325"/>
  </r>
  <r>
    <n v="2006"/>
    <x v="19"/>
    <s v="Eastern Carver County Public School"/>
    <s v="SUBURBS"/>
    <x v="6"/>
    <x v="2"/>
    <n v="182"/>
    <n v="5"/>
    <n v="3"/>
    <m/>
    <n v="190"/>
    <n v="4.2105263157894736E-2"/>
    <n v="2.6315789473684209E-2"/>
    <n v="1.5789473684210527E-2"/>
    <n v="182"/>
    <n v="8"/>
    <n v="182"/>
  </r>
  <r>
    <n v="2006"/>
    <x v="19"/>
    <s v="Eastern Carver County Public School"/>
    <s v="SUBURBS"/>
    <x v="6"/>
    <x v="3"/>
    <n v="558"/>
    <m/>
    <n v="3"/>
    <m/>
    <n v="561"/>
    <n v="5.3475935828877002E-3"/>
    <n v="0"/>
    <n v="5.3475935828877002E-3"/>
    <n v="558"/>
    <n v="3"/>
    <n v="558"/>
  </r>
  <r>
    <n v="2006"/>
    <x v="19"/>
    <s v="Eastern Carver County Public School"/>
    <s v="SUBURBS"/>
    <x v="6"/>
    <x v="4"/>
    <n v="7435"/>
    <n v="164"/>
    <n v="116"/>
    <n v="55"/>
    <n v="7660"/>
    <n v="3.6553524804177548E-2"/>
    <n v="2.1409921671018278E-2"/>
    <n v="1.5143603133159269E-2"/>
    <n v="7380"/>
    <n v="280"/>
    <n v="7380"/>
  </r>
  <r>
    <n v="2007"/>
    <x v="19"/>
    <s v="Eastern Carver County Public School"/>
    <s v="SUBURBS"/>
    <x v="7"/>
    <x v="0"/>
    <n v="16"/>
    <m/>
    <m/>
    <m/>
    <n v="16"/>
    <n v="0"/>
    <n v="0"/>
    <n v="0"/>
    <n v="16"/>
    <n v="0"/>
    <n v="16"/>
  </r>
  <r>
    <n v="2007"/>
    <x v="19"/>
    <s v="Eastern Carver County Public School"/>
    <s v="SUBURBS"/>
    <x v="7"/>
    <x v="1"/>
    <n v="362"/>
    <n v="15"/>
    <n v="10"/>
    <n v="3"/>
    <n v="384"/>
    <n v="6.5104166666666671E-2"/>
    <n v="3.90625E-2"/>
    <n v="2.6041666666666668E-2"/>
    <n v="359"/>
    <n v="25"/>
    <n v="359"/>
  </r>
  <r>
    <n v="2007"/>
    <x v="19"/>
    <s v="Eastern Carver County Public School"/>
    <s v="SUBURBS"/>
    <x v="7"/>
    <x v="2"/>
    <n v="212"/>
    <n v="10"/>
    <n v="7"/>
    <m/>
    <n v="229"/>
    <n v="7.4235807860262015E-2"/>
    <n v="4.3668122270742356E-2"/>
    <n v="3.0567685589519649E-2"/>
    <n v="212"/>
    <n v="17"/>
    <n v="212"/>
  </r>
  <r>
    <n v="2007"/>
    <x v="19"/>
    <s v="Eastern Carver County Public School"/>
    <s v="SUBURBS"/>
    <x v="7"/>
    <x v="3"/>
    <n v="577"/>
    <m/>
    <n v="4"/>
    <m/>
    <n v="581"/>
    <n v="6.8846815834767644E-3"/>
    <n v="0"/>
    <n v="6.8846815834767644E-3"/>
    <n v="577"/>
    <n v="4"/>
    <n v="577"/>
  </r>
  <r>
    <n v="2007"/>
    <x v="19"/>
    <s v="Eastern Carver County Public School"/>
    <s v="SUBURBS"/>
    <x v="7"/>
    <x v="4"/>
    <n v="7558"/>
    <n v="198"/>
    <n v="132"/>
    <n v="66"/>
    <n v="7822"/>
    <n v="4.2188698542572234E-2"/>
    <n v="2.5313219125543341E-2"/>
    <n v="1.6875479417028893E-2"/>
    <n v="7492"/>
    <n v="330"/>
    <n v="7492"/>
  </r>
  <r>
    <n v="2008"/>
    <x v="19"/>
    <s v="Eastern Carver County Public School"/>
    <s v="SUBURBS"/>
    <x v="8"/>
    <x v="0"/>
    <n v="29"/>
    <m/>
    <m/>
    <m/>
    <n v="29"/>
    <n v="0"/>
    <n v="0"/>
    <n v="0"/>
    <n v="29"/>
    <n v="0"/>
    <n v="29"/>
  </r>
  <r>
    <n v="2008"/>
    <x v="19"/>
    <s v="Eastern Carver County Public School"/>
    <s v="SUBURBS"/>
    <x v="8"/>
    <x v="1"/>
    <n v="365"/>
    <n v="29"/>
    <n v="9"/>
    <n v="3"/>
    <n v="400"/>
    <n v="9.5000000000000001E-2"/>
    <n v="7.2499999999999995E-2"/>
    <n v="2.2499999999999999E-2"/>
    <n v="362"/>
    <n v="38"/>
    <n v="362"/>
  </r>
  <r>
    <n v="2008"/>
    <x v="19"/>
    <s v="Eastern Carver County Public School"/>
    <s v="SUBURBS"/>
    <x v="8"/>
    <x v="2"/>
    <n v="227"/>
    <n v="15"/>
    <n v="6"/>
    <m/>
    <n v="248"/>
    <n v="8.4677419354838704E-2"/>
    <n v="6.0483870967741937E-2"/>
    <n v="2.4193548387096774E-2"/>
    <n v="227"/>
    <n v="21"/>
    <n v="227"/>
  </r>
  <r>
    <n v="2008"/>
    <x v="19"/>
    <s v="Eastern Carver County Public School"/>
    <s v="SUBURBS"/>
    <x v="8"/>
    <x v="3"/>
    <n v="630"/>
    <n v="3"/>
    <n v="3"/>
    <m/>
    <n v="636"/>
    <n v="9.433962264150943E-3"/>
    <n v="4.7169811320754715E-3"/>
    <n v="4.7169811320754715E-3"/>
    <n v="630"/>
    <n v="6"/>
    <n v="630"/>
  </r>
  <r>
    <n v="2008"/>
    <x v="19"/>
    <s v="Eastern Carver County Public School"/>
    <s v="SUBURBS"/>
    <x v="8"/>
    <x v="4"/>
    <n v="7590"/>
    <n v="312"/>
    <n v="138"/>
    <n v="97"/>
    <n v="7943"/>
    <n v="5.6653657308321795E-2"/>
    <n v="3.927986906710311E-2"/>
    <n v="1.7373788241218682E-2"/>
    <n v="7493"/>
    <n v="450"/>
    <n v="7493"/>
  </r>
  <r>
    <n v="2009"/>
    <x v="19"/>
    <s v="Eastern Carver County Public School"/>
    <s v="SUBURBS"/>
    <x v="9"/>
    <x v="0"/>
    <n v="30"/>
    <m/>
    <m/>
    <m/>
    <n v="30"/>
    <n v="0"/>
    <n v="0"/>
    <n v="0"/>
    <n v="30"/>
    <n v="0"/>
    <n v="30"/>
  </r>
  <r>
    <n v="2009"/>
    <x v="19"/>
    <s v="Eastern Carver County Public School"/>
    <s v="SUBURBS"/>
    <x v="9"/>
    <x v="1"/>
    <n v="379"/>
    <n v="29"/>
    <n v="14"/>
    <n v="3"/>
    <n v="419"/>
    <n v="0.1026252983293556"/>
    <n v="6.9212410501193311E-2"/>
    <n v="3.3412887828162291E-2"/>
    <n v="376"/>
    <n v="43"/>
    <n v="376"/>
  </r>
  <r>
    <n v="2009"/>
    <x v="19"/>
    <s v="Eastern Carver County Public School"/>
    <s v="SUBURBS"/>
    <x v="9"/>
    <x v="2"/>
    <n v="216"/>
    <n v="21"/>
    <n v="3"/>
    <m/>
    <n v="240"/>
    <n v="0.1"/>
    <n v="8.7499999999999994E-2"/>
    <n v="1.2500000000000001E-2"/>
    <n v="216"/>
    <n v="24"/>
    <n v="216"/>
  </r>
  <r>
    <n v="2009"/>
    <x v="19"/>
    <s v="Eastern Carver County Public School"/>
    <s v="SUBURBS"/>
    <x v="9"/>
    <x v="3"/>
    <n v="621"/>
    <n v="6"/>
    <n v="3"/>
    <m/>
    <n v="630"/>
    <n v="1.4285714285714285E-2"/>
    <n v="9.5238095238095247E-3"/>
    <n v="4.7619047619047623E-3"/>
    <n v="621"/>
    <n v="9"/>
    <n v="621"/>
  </r>
  <r>
    <n v="2009"/>
    <x v="19"/>
    <s v="Eastern Carver County Public School"/>
    <s v="SUBURBS"/>
    <x v="9"/>
    <x v="4"/>
    <n v="7587"/>
    <n v="414"/>
    <n v="161"/>
    <n v="111"/>
    <n v="8051"/>
    <n v="7.1419699416221588E-2"/>
    <n v="5.1422183579679544E-2"/>
    <n v="1.9997515836542044E-2"/>
    <n v="7476"/>
    <n v="575"/>
    <n v="7476"/>
  </r>
  <r>
    <n v="2010"/>
    <x v="19"/>
    <s v="Eastern Carver County Public School"/>
    <s v="SUBURBS"/>
    <x v="10"/>
    <x v="0"/>
    <n v="24"/>
    <m/>
    <m/>
    <m/>
    <n v="24"/>
    <n v="0"/>
    <n v="0"/>
    <n v="0"/>
    <n v="24"/>
    <n v="0"/>
    <n v="24"/>
  </r>
  <r>
    <n v="2010"/>
    <x v="19"/>
    <s v="Eastern Carver County Public School"/>
    <s v="SUBURBS"/>
    <x v="10"/>
    <x v="1"/>
    <n v="395"/>
    <n v="46"/>
    <n v="16"/>
    <m/>
    <n v="457"/>
    <n v="0.13566739606126915"/>
    <n v="0.10065645514223195"/>
    <n v="3.5010940919037198E-2"/>
    <n v="395"/>
    <n v="62"/>
    <n v="395"/>
  </r>
  <r>
    <n v="2010"/>
    <x v="19"/>
    <s v="Eastern Carver County Public School"/>
    <s v="SUBURBS"/>
    <x v="10"/>
    <x v="2"/>
    <n v="250"/>
    <n v="29"/>
    <n v="4"/>
    <m/>
    <n v="283"/>
    <n v="0.1166077738515901"/>
    <n v="0.10247349823321555"/>
    <n v="1.4134275618374558E-2"/>
    <n v="250"/>
    <n v="33"/>
    <n v="250"/>
  </r>
  <r>
    <n v="2010"/>
    <x v="19"/>
    <s v="Eastern Carver County Public School"/>
    <s v="SUBURBS"/>
    <x v="10"/>
    <x v="3"/>
    <n v="631"/>
    <n v="9"/>
    <n v="5"/>
    <m/>
    <n v="645"/>
    <n v="2.1705426356589147E-2"/>
    <n v="1.3953488372093023E-2"/>
    <n v="7.7519379844961239E-3"/>
    <n v="631"/>
    <n v="14"/>
    <n v="631"/>
  </r>
  <r>
    <n v="2010"/>
    <x v="19"/>
    <s v="Eastern Carver County Public School"/>
    <s v="SUBURBS"/>
    <x v="10"/>
    <x v="4"/>
    <n v="7680"/>
    <n v="475"/>
    <n v="191"/>
    <n v="126"/>
    <n v="8220"/>
    <n v="8.1021897810218985E-2"/>
    <n v="5.778588807785888E-2"/>
    <n v="2.3236009732360098E-2"/>
    <n v="7554"/>
    <n v="666"/>
    <n v="7554"/>
  </r>
  <r>
    <n v="2011"/>
    <x v="19"/>
    <s v="Eastern Carver County Public School"/>
    <s v="SUBURBS"/>
    <x v="11"/>
    <x v="0"/>
    <n v="27"/>
    <m/>
    <m/>
    <m/>
    <n v="27"/>
    <n v="0"/>
    <n v="0"/>
    <n v="0"/>
    <n v="27"/>
    <n v="0"/>
    <n v="27"/>
  </r>
  <r>
    <n v="2011"/>
    <x v="19"/>
    <s v="Eastern Carver County Public School"/>
    <s v="SUBURBS"/>
    <x v="11"/>
    <x v="1"/>
    <n v="395"/>
    <n v="54"/>
    <n v="12"/>
    <m/>
    <n v="461"/>
    <n v="0.14316702819956617"/>
    <n v="0.11713665943600868"/>
    <n v="2.6030368763557483E-2"/>
    <n v="395"/>
    <n v="66"/>
    <n v="395"/>
  </r>
  <r>
    <n v="2011"/>
    <x v="19"/>
    <s v="Eastern Carver County Public School"/>
    <s v="SUBURBS"/>
    <x v="11"/>
    <x v="2"/>
    <n v="264"/>
    <n v="35"/>
    <n v="7"/>
    <n v="5"/>
    <n v="301"/>
    <n v="0.13953488372093023"/>
    <n v="0.11627906976744186"/>
    <n v="2.3255813953488372E-2"/>
    <n v="259"/>
    <n v="42"/>
    <n v="259"/>
  </r>
  <r>
    <n v="2011"/>
    <x v="19"/>
    <s v="Eastern Carver County Public School"/>
    <s v="SUBURBS"/>
    <x v="11"/>
    <x v="3"/>
    <n v="685"/>
    <n v="21"/>
    <m/>
    <n v="8"/>
    <n v="698"/>
    <n v="3.0085959885386818E-2"/>
    <n v="3.0085959885386818E-2"/>
    <n v="0"/>
    <n v="677"/>
    <n v="21"/>
    <n v="677"/>
  </r>
  <r>
    <n v="2011"/>
    <x v="19"/>
    <s v="Eastern Carver County Public School"/>
    <s v="SUBURBS"/>
    <x v="11"/>
    <x v="4"/>
    <n v="7726"/>
    <n v="528"/>
    <n v="240"/>
    <n v="155"/>
    <n v="8339"/>
    <n v="9.2097373785825637E-2"/>
    <n v="6.3316944477755127E-2"/>
    <n v="2.8780429308070513E-2"/>
    <n v="7571"/>
    <n v="768"/>
    <n v="7571"/>
  </r>
  <r>
    <n v="2012"/>
    <x v="19"/>
    <s v="Eastern Carver County Public School"/>
    <s v="SUBURBS"/>
    <x v="12"/>
    <x v="0"/>
    <n v="23"/>
    <n v="4"/>
    <m/>
    <m/>
    <n v="27"/>
    <n v="0.14814814814814814"/>
    <n v="0.14814814814814814"/>
    <n v="0"/>
    <n v="23"/>
    <n v="4"/>
    <n v="23"/>
  </r>
  <r>
    <n v="2012"/>
    <x v="19"/>
    <s v="Eastern Carver County Public School"/>
    <s v="SUBURBS"/>
    <x v="12"/>
    <x v="1"/>
    <n v="412"/>
    <n v="56"/>
    <n v="11"/>
    <m/>
    <n v="479"/>
    <n v="0.13987473903966596"/>
    <n v="0.11691022964509394"/>
    <n v="2.2964509394572025E-2"/>
    <n v="412"/>
    <n v="67"/>
    <n v="412"/>
  </r>
  <r>
    <n v="2012"/>
    <x v="19"/>
    <s v="Eastern Carver County Public School"/>
    <s v="SUBURBS"/>
    <x v="12"/>
    <x v="2"/>
    <n v="275"/>
    <n v="35"/>
    <n v="14"/>
    <n v="9"/>
    <n v="315"/>
    <n v="0.15555555555555556"/>
    <n v="0.1111111111111111"/>
    <n v="4.4444444444444446E-2"/>
    <n v="266"/>
    <n v="49"/>
    <n v="266"/>
  </r>
  <r>
    <n v="2012"/>
    <x v="19"/>
    <s v="Eastern Carver County Public School"/>
    <s v="SUBURBS"/>
    <x v="12"/>
    <x v="3"/>
    <n v="723"/>
    <n v="28"/>
    <n v="6"/>
    <n v="9"/>
    <n v="748"/>
    <n v="4.5454545454545456E-2"/>
    <n v="3.7433155080213901E-2"/>
    <n v="8.0213903743315516E-3"/>
    <n v="714"/>
    <n v="34"/>
    <n v="714"/>
  </r>
  <r>
    <n v="2012"/>
    <x v="19"/>
    <s v="Eastern Carver County Public School"/>
    <s v="SUBURBS"/>
    <x v="12"/>
    <x v="4"/>
    <n v="7691"/>
    <n v="596"/>
    <n v="258"/>
    <n v="145"/>
    <n v="8400"/>
    <n v="0.10166666666666667"/>
    <n v="7.0952380952380947E-2"/>
    <n v="3.0714285714285715E-2"/>
    <n v="7546"/>
    <n v="854"/>
    <n v="7546"/>
  </r>
  <r>
    <n v="2013"/>
    <x v="19"/>
    <s v="Eastern Carver County Public School"/>
    <s v="SUBURBS"/>
    <x v="13"/>
    <x v="0"/>
    <n v="35"/>
    <n v="4"/>
    <m/>
    <m/>
    <n v="39"/>
    <n v="0.10256410256410256"/>
    <n v="0.10256410256410256"/>
    <n v="0"/>
    <n v="35"/>
    <n v="4"/>
    <n v="35"/>
  </r>
  <r>
    <n v="2013"/>
    <x v="19"/>
    <s v="Eastern Carver County Public School"/>
    <s v="SUBURBS"/>
    <x v="13"/>
    <x v="1"/>
    <n v="421"/>
    <n v="64"/>
    <n v="14"/>
    <m/>
    <n v="499"/>
    <n v="0.15631262525050099"/>
    <n v="0.12825651302605209"/>
    <n v="2.8056112224448898E-2"/>
    <n v="421"/>
    <n v="78"/>
    <n v="421"/>
  </r>
  <r>
    <n v="2013"/>
    <x v="19"/>
    <s v="Eastern Carver County Public School"/>
    <s v="SUBURBS"/>
    <x v="13"/>
    <x v="2"/>
    <n v="305"/>
    <n v="26"/>
    <n v="11"/>
    <n v="5"/>
    <n v="337"/>
    <n v="0.10979228486646884"/>
    <n v="7.71513353115727E-2"/>
    <n v="3.2640949554896145E-2"/>
    <n v="300"/>
    <n v="37"/>
    <n v="300"/>
  </r>
  <r>
    <n v="2013"/>
    <x v="19"/>
    <s v="Eastern Carver County Public School"/>
    <s v="SUBURBS"/>
    <x v="13"/>
    <x v="3"/>
    <n v="754"/>
    <n v="25"/>
    <n v="8"/>
    <n v="9"/>
    <n v="778"/>
    <n v="4.2416452442159386E-2"/>
    <n v="3.2133676092544985E-2"/>
    <n v="1.0282776349614395E-2"/>
    <n v="745"/>
    <n v="33"/>
    <n v="745"/>
  </r>
  <r>
    <n v="2013"/>
    <x v="19"/>
    <s v="Eastern Carver County Public School"/>
    <s v="SUBURBS"/>
    <x v="13"/>
    <x v="4"/>
    <n v="7808"/>
    <n v="651"/>
    <n v="289"/>
    <n v="161"/>
    <n v="8587"/>
    <n v="0.10946780016303714"/>
    <n v="7.5812274368231042E-2"/>
    <n v="3.3655525794806102E-2"/>
    <n v="7647"/>
    <n v="940"/>
    <n v="7647"/>
  </r>
  <r>
    <n v="2014"/>
    <x v="19"/>
    <s v="Eastern Carver County Public School"/>
    <s v="SUBURBS"/>
    <x v="14"/>
    <x v="0"/>
    <n v="42"/>
    <n v="4"/>
    <m/>
    <m/>
    <n v="46"/>
    <n v="8.6956521739130432E-2"/>
    <n v="8.6956521739130432E-2"/>
    <n v="0"/>
    <n v="42"/>
    <n v="4"/>
    <n v="42"/>
  </r>
  <r>
    <n v="2014"/>
    <x v="19"/>
    <s v="Eastern Carver County Public School"/>
    <s v="SUBURBS"/>
    <x v="14"/>
    <x v="1"/>
    <n v="424"/>
    <n v="68"/>
    <n v="24"/>
    <m/>
    <n v="516"/>
    <n v="0.17829457364341086"/>
    <n v="0.13178294573643412"/>
    <n v="4.6511627906976744E-2"/>
    <n v="424"/>
    <n v="92"/>
    <n v="424"/>
  </r>
  <r>
    <n v="2014"/>
    <x v="19"/>
    <s v="Eastern Carver County Public School"/>
    <s v="SUBURBS"/>
    <x v="14"/>
    <x v="2"/>
    <n v="358"/>
    <n v="30"/>
    <n v="15"/>
    <n v="7"/>
    <n v="396"/>
    <n v="0.11363636363636363"/>
    <n v="7.575757575757576E-2"/>
    <n v="3.787878787878788E-2"/>
    <n v="351"/>
    <n v="45"/>
    <n v="351"/>
  </r>
  <r>
    <n v="2014"/>
    <x v="19"/>
    <s v="Eastern Carver County Public School"/>
    <s v="SUBURBS"/>
    <x v="14"/>
    <x v="3"/>
    <n v="835"/>
    <n v="48"/>
    <n v="8"/>
    <n v="8"/>
    <n v="883"/>
    <n v="6.3420158550396372E-2"/>
    <n v="5.4360135900339751E-2"/>
    <n v="9.0600226500566258E-3"/>
    <n v="827"/>
    <n v="56"/>
    <n v="827"/>
  </r>
  <r>
    <n v="2014"/>
    <x v="19"/>
    <s v="Eastern Carver County Public School"/>
    <s v="SUBURBS"/>
    <x v="14"/>
    <x v="4"/>
    <n v="7726"/>
    <n v="726"/>
    <n v="310"/>
    <n v="157"/>
    <n v="8605"/>
    <n v="0.12039511911679256"/>
    <n v="8.4369552585705984E-2"/>
    <n v="3.6025566531086579E-2"/>
    <n v="7569"/>
    <n v="1036"/>
    <n v="7569"/>
  </r>
  <r>
    <n v="2015"/>
    <x v="19"/>
    <s v="Eastern Carver County Public School"/>
    <s v="SUBURBS"/>
    <x v="15"/>
    <x v="0"/>
    <n v="45"/>
    <n v="7"/>
    <m/>
    <m/>
    <n v="52"/>
    <n v="0.13461538461538461"/>
    <n v="0.13461538461538461"/>
    <n v="0"/>
    <n v="45"/>
    <n v="7"/>
    <n v="45"/>
  </r>
  <r>
    <n v="2015"/>
    <x v="19"/>
    <s v="Eastern Carver County Public School"/>
    <s v="SUBURBS"/>
    <x v="15"/>
    <x v="1"/>
    <n v="442"/>
    <n v="70"/>
    <n v="22"/>
    <n v="7"/>
    <n v="527"/>
    <n v="0.17457305502846299"/>
    <n v="0.13282732447817835"/>
    <n v="4.1745730550284632E-2"/>
    <n v="435"/>
    <n v="92"/>
    <n v="435"/>
  </r>
  <r>
    <n v="2015"/>
    <x v="19"/>
    <s v="Eastern Carver County Public School"/>
    <s v="SUBURBS"/>
    <x v="15"/>
    <x v="2"/>
    <n v="415"/>
    <n v="31"/>
    <n v="13"/>
    <n v="6"/>
    <n v="453"/>
    <n v="9.713024282560706E-2"/>
    <n v="6.8432671081677707E-2"/>
    <n v="2.8697571743929361E-2"/>
    <n v="409"/>
    <n v="44"/>
    <n v="409"/>
  </r>
  <r>
    <n v="2015"/>
    <x v="19"/>
    <s v="Eastern Carver County Public School"/>
    <s v="SUBURBS"/>
    <x v="15"/>
    <x v="3"/>
    <n v="845"/>
    <n v="34"/>
    <n v="8"/>
    <n v="12"/>
    <n v="875"/>
    <n v="4.8000000000000001E-2"/>
    <n v="3.8857142857142854E-2"/>
    <n v="9.1428571428571435E-3"/>
    <n v="833"/>
    <n v="42"/>
    <n v="833"/>
  </r>
  <r>
    <n v="2015"/>
    <x v="19"/>
    <s v="Eastern Carver County Public School"/>
    <s v="SUBURBS"/>
    <x v="15"/>
    <x v="4"/>
    <n v="7719"/>
    <n v="730"/>
    <n v="321"/>
    <n v="171"/>
    <n v="8599"/>
    <n v="0.12222351436213513"/>
    <n v="8.4893592278171878E-2"/>
    <n v="3.7329922083963255E-2"/>
    <n v="7548"/>
    <n v="1051"/>
    <n v="7548"/>
  </r>
  <r>
    <n v="2016"/>
    <x v="19"/>
    <s v="Eastern Carver County Public School"/>
    <s v="SUBURBS"/>
    <x v="16"/>
    <x v="0"/>
    <n v="48"/>
    <n v="3"/>
    <m/>
    <m/>
    <n v="51"/>
    <n v="5.8823529411764705E-2"/>
    <n v="5.8823529411764705E-2"/>
    <n v="0"/>
    <n v="48"/>
    <n v="3"/>
    <n v="48"/>
  </r>
  <r>
    <n v="2016"/>
    <x v="19"/>
    <s v="Eastern Carver County Public School"/>
    <s v="SUBURBS"/>
    <x v="16"/>
    <x v="1"/>
    <n v="446"/>
    <n v="87"/>
    <n v="28"/>
    <n v="3"/>
    <n v="558"/>
    <n v="0.20609318996415771"/>
    <n v="0.15591397849462366"/>
    <n v="5.0179211469534052E-2"/>
    <n v="443"/>
    <n v="115"/>
    <n v="443"/>
  </r>
  <r>
    <n v="2016"/>
    <x v="19"/>
    <s v="Eastern Carver County Public School"/>
    <s v="SUBURBS"/>
    <x v="16"/>
    <x v="2"/>
    <n v="432"/>
    <n v="49"/>
    <n v="11"/>
    <n v="3"/>
    <n v="489"/>
    <n v="0.12269938650306748"/>
    <n v="0.10020449897750511"/>
    <n v="2.2494887525562373E-2"/>
    <n v="429"/>
    <n v="60"/>
    <n v="429"/>
  </r>
  <r>
    <n v="2016"/>
    <x v="19"/>
    <s v="Eastern Carver County Public School"/>
    <s v="SUBURBS"/>
    <x v="16"/>
    <x v="3"/>
    <n v="876"/>
    <n v="49"/>
    <n v="10"/>
    <n v="16"/>
    <n v="919"/>
    <n v="6.4200217627856368E-2"/>
    <n v="5.3318824809575623E-2"/>
    <n v="1.088139281828074E-2"/>
    <n v="860"/>
    <n v="59"/>
    <n v="860"/>
  </r>
  <r>
    <n v="2016"/>
    <x v="19"/>
    <s v="Eastern Carver County Public School"/>
    <s v="SUBURBS"/>
    <x v="16"/>
    <x v="4"/>
    <n v="7731"/>
    <n v="767"/>
    <n v="333"/>
    <n v="161"/>
    <n v="8670"/>
    <n v="0.12687427912341406"/>
    <n v="8.8465974625144175E-2"/>
    <n v="3.8408304498269895E-2"/>
    <n v="7570"/>
    <n v="1100"/>
    <n v="7570"/>
  </r>
  <r>
    <n v="2017"/>
    <x v="19"/>
    <s v="Eastern Carver County Public School"/>
    <s v="SUBURBS"/>
    <x v="17"/>
    <x v="0"/>
    <n v="42"/>
    <m/>
    <n v="3"/>
    <m/>
    <n v="45"/>
    <n v="6.6666666666666666E-2"/>
    <n v="0"/>
    <n v="6.6666666666666666E-2"/>
    <n v="42"/>
    <n v="3"/>
    <n v="42"/>
  </r>
  <r>
    <n v="2017"/>
    <x v="19"/>
    <s v="Eastern Carver County Public School"/>
    <s v="SUBURBS"/>
    <x v="17"/>
    <x v="1"/>
    <n v="474"/>
    <n v="93"/>
    <n v="42"/>
    <n v="3"/>
    <n v="606"/>
    <n v="0.22277227722772278"/>
    <n v="0.15346534653465346"/>
    <n v="6.9306930693069313E-2"/>
    <n v="471"/>
    <n v="135"/>
    <n v="471"/>
  </r>
  <r>
    <n v="2017"/>
    <x v="19"/>
    <s v="Eastern Carver County Public School"/>
    <s v="SUBURBS"/>
    <x v="17"/>
    <x v="2"/>
    <n v="509"/>
    <n v="43"/>
    <n v="23"/>
    <n v="12"/>
    <n v="563"/>
    <n v="0.11722912966252221"/>
    <n v="7.6376554174067496E-2"/>
    <n v="4.0852575488454709E-2"/>
    <n v="497"/>
    <n v="66"/>
    <n v="497"/>
  </r>
  <r>
    <n v="2017"/>
    <x v="19"/>
    <s v="Eastern Carver County Public School"/>
    <s v="SUBURBS"/>
    <x v="17"/>
    <x v="3"/>
    <n v="920"/>
    <n v="52"/>
    <n v="11"/>
    <n v="26"/>
    <n v="957"/>
    <n v="6.5830721003134793E-2"/>
    <n v="5.4336468129571575E-2"/>
    <n v="1.1494252873563218E-2"/>
    <n v="894"/>
    <n v="63"/>
    <n v="894"/>
  </r>
  <r>
    <n v="2017"/>
    <x v="20"/>
    <s v="Hopkins Public School District"/>
    <s v="SUBURBS"/>
    <x v="17"/>
    <x v="4"/>
    <n v="3849"/>
    <n v="1086"/>
    <n v="257"/>
    <n v="816"/>
    <n v="4376"/>
    <n v="0.30690127970749542"/>
    <n v="0.24817184643510054"/>
    <n v="5.8729433272394882E-2"/>
    <n v="3033"/>
    <n v="1343"/>
    <n v="3033"/>
  </r>
  <r>
    <n v="2000"/>
    <x v="19"/>
    <s v="Eastern Carver County Public School"/>
    <s v="SUBURBS"/>
    <x v="0"/>
    <x v="0"/>
    <n v="8"/>
    <m/>
    <m/>
    <m/>
    <n v="8"/>
    <n v="0"/>
    <n v="0"/>
    <n v="0"/>
    <n v="8"/>
    <n v="0"/>
    <n v="8"/>
  </r>
  <r>
    <n v="2000"/>
    <x v="19"/>
    <s v="Eastern Carver County Public School"/>
    <s v="SUBURBS"/>
    <x v="0"/>
    <x v="1"/>
    <n v="183"/>
    <n v="4"/>
    <m/>
    <m/>
    <n v="187"/>
    <n v="2.1390374331550801E-2"/>
    <n v="2.1390374331550801E-2"/>
    <n v="0"/>
    <n v="183"/>
    <n v="4"/>
    <n v="183"/>
  </r>
  <r>
    <n v="2000"/>
    <x v="19"/>
    <s v="Eastern Carver County Public School"/>
    <s v="SUBURBS"/>
    <x v="0"/>
    <x v="2"/>
    <n v="50"/>
    <m/>
    <m/>
    <m/>
    <n v="50"/>
    <n v="0"/>
    <n v="0"/>
    <n v="0"/>
    <n v="50"/>
    <n v="0"/>
    <n v="50"/>
  </r>
  <r>
    <n v="2000"/>
    <x v="19"/>
    <s v="Eastern Carver County Public School"/>
    <s v="SUBURBS"/>
    <x v="0"/>
    <x v="3"/>
    <n v="216"/>
    <m/>
    <m/>
    <m/>
    <n v="216"/>
    <n v="0"/>
    <n v="0"/>
    <n v="0"/>
    <n v="216"/>
    <n v="0"/>
    <n v="216"/>
  </r>
  <r>
    <n v="2000"/>
    <x v="19"/>
    <s v="Eastern Carver County Public School"/>
    <s v="SUBURBS"/>
    <x v="0"/>
    <x v="4"/>
    <n v="6423"/>
    <n v="75"/>
    <n v="44"/>
    <n v="42"/>
    <n v="6500"/>
    <n v="1.8307692307692306E-2"/>
    <n v="1.1538461538461539E-2"/>
    <n v="6.7692307692307696E-3"/>
    <n v="6381"/>
    <n v="119"/>
    <n v="6381"/>
  </r>
  <r>
    <n v="2000"/>
    <x v="21"/>
    <s v="Burnsville Public School District"/>
    <s v="SUBURBS"/>
    <x v="0"/>
    <x v="0"/>
    <n v="60"/>
    <m/>
    <m/>
    <m/>
    <n v="60"/>
    <n v="0"/>
    <n v="0"/>
    <n v="0"/>
    <n v="60"/>
    <n v="0"/>
    <n v="60"/>
  </r>
  <r>
    <n v="2000"/>
    <x v="21"/>
    <s v="Burnsville Public School District"/>
    <s v="SUBURBS"/>
    <x v="0"/>
    <x v="1"/>
    <n v="802"/>
    <n v="3"/>
    <m/>
    <n v="3"/>
    <n v="802"/>
    <n v="3.740648379052369E-3"/>
    <n v="3.740648379052369E-3"/>
    <n v="0"/>
    <n v="799"/>
    <n v="3"/>
    <n v="799"/>
  </r>
  <r>
    <n v="2000"/>
    <x v="21"/>
    <s v="Burnsville Public School District"/>
    <s v="SUBURBS"/>
    <x v="0"/>
    <x v="2"/>
    <n v="843"/>
    <n v="3"/>
    <n v="6"/>
    <n v="3"/>
    <n v="849"/>
    <n v="1.0600706713780919E-2"/>
    <n v="3.5335689045936395E-3"/>
    <n v="7.0671378091872791E-3"/>
    <n v="840"/>
    <n v="9"/>
    <n v="840"/>
  </r>
  <r>
    <n v="2000"/>
    <x v="21"/>
    <s v="Burnsville Public School District"/>
    <s v="SUBURBS"/>
    <x v="0"/>
    <x v="3"/>
    <n v="282"/>
    <m/>
    <m/>
    <m/>
    <n v="282"/>
    <n v="0"/>
    <n v="0"/>
    <n v="0"/>
    <n v="282"/>
    <n v="0"/>
    <n v="282"/>
  </r>
  <r>
    <n v="2000"/>
    <x v="21"/>
    <s v="Burnsville Public School District"/>
    <s v="SUBURBS"/>
    <x v="0"/>
    <x v="4"/>
    <n v="9641"/>
    <n v="69"/>
    <n v="11"/>
    <n v="96"/>
    <n v="9625"/>
    <n v="8.3116883116883117E-3"/>
    <n v="7.1688311688311692E-3"/>
    <n v="1.1428571428571429E-3"/>
    <n v="9545"/>
    <n v="80"/>
    <n v="9545"/>
  </r>
  <r>
    <n v="2001"/>
    <x v="21"/>
    <s v="Burnsville Public School District"/>
    <s v="SUBURBS"/>
    <x v="1"/>
    <x v="0"/>
    <n v="62"/>
    <m/>
    <m/>
    <m/>
    <n v="62"/>
    <n v="0"/>
    <n v="0"/>
    <n v="0"/>
    <n v="62"/>
    <n v="0"/>
    <n v="62"/>
  </r>
  <r>
    <n v="2001"/>
    <x v="21"/>
    <s v="Burnsville Public School District"/>
    <s v="SUBURBS"/>
    <x v="1"/>
    <x v="1"/>
    <n v="802"/>
    <m/>
    <m/>
    <m/>
    <n v="802"/>
    <n v="0"/>
    <n v="0"/>
    <n v="0"/>
    <n v="802"/>
    <n v="0"/>
    <n v="802"/>
  </r>
  <r>
    <n v="2001"/>
    <x v="21"/>
    <s v="Burnsville Public School District"/>
    <s v="SUBURBS"/>
    <x v="1"/>
    <x v="2"/>
    <n v="948"/>
    <n v="12"/>
    <n v="10"/>
    <m/>
    <n v="970"/>
    <n v="2.268041237113402E-2"/>
    <n v="1.2371134020618556E-2"/>
    <n v="1.0309278350515464E-2"/>
    <n v="948"/>
    <n v="22"/>
    <n v="948"/>
  </r>
  <r>
    <n v="2001"/>
    <x v="21"/>
    <s v="Burnsville Public School District"/>
    <s v="SUBURBS"/>
    <x v="1"/>
    <x v="3"/>
    <n v="323"/>
    <m/>
    <m/>
    <m/>
    <n v="323"/>
    <n v="0"/>
    <n v="0"/>
    <n v="0"/>
    <n v="323"/>
    <n v="0"/>
    <n v="323"/>
  </r>
  <r>
    <n v="2001"/>
    <x v="21"/>
    <s v="Burnsville Public School District"/>
    <s v="SUBURBS"/>
    <x v="1"/>
    <x v="4"/>
    <n v="9394"/>
    <n v="100"/>
    <n v="27"/>
    <n v="137"/>
    <n v="9384"/>
    <n v="1.3533674339300937E-2"/>
    <n v="1.0656436487638534E-2"/>
    <n v="2.8772378516624042E-3"/>
    <n v="9257"/>
    <n v="127"/>
    <n v="9257"/>
  </r>
  <r>
    <n v="2002"/>
    <x v="21"/>
    <s v="Burnsville Public School District"/>
    <s v="SUBURBS"/>
    <x v="2"/>
    <x v="0"/>
    <n v="66"/>
    <m/>
    <m/>
    <m/>
    <n v="66"/>
    <n v="0"/>
    <n v="0"/>
    <n v="0"/>
    <n v="66"/>
    <n v="0"/>
    <n v="66"/>
  </r>
  <r>
    <n v="2002"/>
    <x v="21"/>
    <s v="Burnsville Public School District"/>
    <s v="SUBURBS"/>
    <x v="2"/>
    <x v="1"/>
    <n v="829"/>
    <m/>
    <m/>
    <n v="3"/>
    <n v="826"/>
    <n v="0"/>
    <n v="0"/>
    <n v="0"/>
    <n v="826"/>
    <n v="0"/>
    <n v="826"/>
  </r>
  <r>
    <n v="2002"/>
    <x v="21"/>
    <s v="Burnsville Public School District"/>
    <s v="SUBURBS"/>
    <x v="2"/>
    <x v="2"/>
    <n v="1136"/>
    <n v="15"/>
    <n v="7"/>
    <n v="6"/>
    <n v="1152"/>
    <n v="1.9097222222222224E-2"/>
    <n v="1.3020833333333334E-2"/>
    <n v="6.076388888888889E-3"/>
    <n v="1130"/>
    <n v="22"/>
    <n v="1130"/>
  </r>
  <r>
    <n v="2002"/>
    <x v="21"/>
    <s v="Burnsville Public School District"/>
    <s v="SUBURBS"/>
    <x v="2"/>
    <x v="3"/>
    <n v="373"/>
    <m/>
    <m/>
    <m/>
    <n v="373"/>
    <n v="0"/>
    <n v="0"/>
    <n v="0"/>
    <n v="373"/>
    <n v="0"/>
    <n v="373"/>
  </r>
  <r>
    <n v="2002"/>
    <x v="21"/>
    <s v="Burnsville Public School District"/>
    <s v="SUBURBS"/>
    <x v="2"/>
    <x v="4"/>
    <n v="9189"/>
    <n v="95"/>
    <n v="5"/>
    <n v="154"/>
    <n v="9135"/>
    <n v="1.0946907498631636E-2"/>
    <n v="1.0399562123700055E-2"/>
    <n v="5.4734537493158185E-4"/>
    <n v="9035"/>
    <n v="100"/>
    <n v="9035"/>
  </r>
  <r>
    <n v="2003"/>
    <x v="21"/>
    <s v="Burnsville Public School District"/>
    <s v="SUBURBS"/>
    <x v="3"/>
    <x v="0"/>
    <n v="67"/>
    <m/>
    <m/>
    <m/>
    <n v="67"/>
    <n v="0"/>
    <n v="0"/>
    <n v="0"/>
    <n v="67"/>
    <n v="0"/>
    <n v="67"/>
  </r>
  <r>
    <n v="2003"/>
    <x v="21"/>
    <s v="Burnsville Public School District"/>
    <s v="SUBURBS"/>
    <x v="3"/>
    <x v="1"/>
    <n v="814"/>
    <n v="10"/>
    <m/>
    <m/>
    <n v="824"/>
    <n v="1.2135922330097087E-2"/>
    <n v="1.2135922330097087E-2"/>
    <n v="0"/>
    <n v="814"/>
    <n v="10"/>
    <n v="814"/>
  </r>
  <r>
    <n v="2003"/>
    <x v="21"/>
    <s v="Burnsville Public School District"/>
    <s v="SUBURBS"/>
    <x v="3"/>
    <x v="2"/>
    <n v="1225"/>
    <n v="6"/>
    <n v="7"/>
    <n v="5"/>
    <n v="1233"/>
    <n v="1.0543390105433901E-2"/>
    <n v="4.8661800486618006E-3"/>
    <n v="5.6772100567721003E-3"/>
    <n v="1220"/>
    <n v="13"/>
    <n v="1220"/>
  </r>
  <r>
    <n v="2003"/>
    <x v="21"/>
    <s v="Burnsville Public School District"/>
    <s v="SUBURBS"/>
    <x v="3"/>
    <x v="3"/>
    <n v="419"/>
    <m/>
    <m/>
    <m/>
    <n v="419"/>
    <n v="0"/>
    <n v="0"/>
    <n v="0"/>
    <n v="419"/>
    <n v="0"/>
    <n v="419"/>
  </r>
  <r>
    <n v="2003"/>
    <x v="21"/>
    <s v="Burnsville Public School District"/>
    <s v="SUBURBS"/>
    <x v="3"/>
    <x v="4"/>
    <n v="8861"/>
    <n v="94"/>
    <n v="15"/>
    <n v="163"/>
    <n v="8807"/>
    <n v="1.237651867832406E-2"/>
    <n v="1.0673328034517997E-2"/>
    <n v="1.7031906438060634E-3"/>
    <n v="8698"/>
    <n v="109"/>
    <n v="8698"/>
  </r>
  <r>
    <n v="2004"/>
    <x v="21"/>
    <s v="Burnsville Public School District"/>
    <s v="SUBURBS"/>
    <x v="4"/>
    <x v="0"/>
    <n v="68"/>
    <m/>
    <m/>
    <m/>
    <n v="68"/>
    <n v="0"/>
    <n v="0"/>
    <n v="0"/>
    <n v="68"/>
    <n v="0"/>
    <n v="68"/>
  </r>
  <r>
    <n v="2004"/>
    <x v="21"/>
    <s v="Burnsville Public School District"/>
    <s v="SUBURBS"/>
    <x v="4"/>
    <x v="1"/>
    <n v="843"/>
    <n v="17"/>
    <m/>
    <m/>
    <n v="860"/>
    <n v="1.9767441860465116E-2"/>
    <n v="1.9767441860465116E-2"/>
    <n v="0"/>
    <n v="843"/>
    <n v="17"/>
    <n v="843"/>
  </r>
  <r>
    <n v="2004"/>
    <x v="21"/>
    <s v="Burnsville Public School District"/>
    <s v="SUBURBS"/>
    <x v="4"/>
    <x v="2"/>
    <n v="1289"/>
    <n v="15"/>
    <n v="13"/>
    <n v="8"/>
    <n v="1309"/>
    <n v="2.1390374331550801E-2"/>
    <n v="1.145912910618793E-2"/>
    <n v="9.9312452253628725E-3"/>
    <n v="1281"/>
    <n v="28"/>
    <n v="1281"/>
  </r>
  <r>
    <n v="2004"/>
    <x v="21"/>
    <s v="Burnsville Public School District"/>
    <s v="SUBURBS"/>
    <x v="4"/>
    <x v="3"/>
    <n v="483"/>
    <m/>
    <m/>
    <m/>
    <n v="483"/>
    <n v="0"/>
    <n v="0"/>
    <n v="0"/>
    <n v="483"/>
    <n v="0"/>
    <n v="483"/>
  </r>
  <r>
    <n v="2004"/>
    <x v="21"/>
    <s v="Burnsville Public School District"/>
    <s v="SUBURBS"/>
    <x v="4"/>
    <x v="4"/>
    <n v="8537"/>
    <n v="159"/>
    <n v="14"/>
    <n v="153"/>
    <n v="8557"/>
    <n v="2.0217365899263762E-2"/>
    <n v="1.8581278485450509E-2"/>
    <n v="1.6360874138132524E-3"/>
    <n v="8384"/>
    <n v="173"/>
    <n v="8384"/>
  </r>
  <r>
    <n v="2005"/>
    <x v="21"/>
    <s v="Burnsville Public School District"/>
    <s v="SUBURBS"/>
    <x v="5"/>
    <x v="0"/>
    <n v="50"/>
    <m/>
    <m/>
    <m/>
    <n v="50"/>
    <n v="0"/>
    <n v="0"/>
    <n v="0"/>
    <n v="50"/>
    <n v="0"/>
    <n v="50"/>
  </r>
  <r>
    <n v="2005"/>
    <x v="21"/>
    <s v="Burnsville Public School District"/>
    <s v="SUBURBS"/>
    <x v="5"/>
    <x v="1"/>
    <n v="829"/>
    <n v="18"/>
    <m/>
    <m/>
    <n v="847"/>
    <n v="2.1251475796930343E-2"/>
    <n v="2.1251475796930343E-2"/>
    <n v="0"/>
    <n v="829"/>
    <n v="18"/>
    <n v="829"/>
  </r>
  <r>
    <n v="2005"/>
    <x v="21"/>
    <s v="Burnsville Public School District"/>
    <s v="SUBURBS"/>
    <x v="5"/>
    <x v="2"/>
    <n v="1314"/>
    <n v="21"/>
    <n v="6"/>
    <n v="10"/>
    <n v="1331"/>
    <n v="2.02854996243426E-2"/>
    <n v="1.5777610818933134E-2"/>
    <n v="4.5078888054094664E-3"/>
    <n v="1304"/>
    <n v="27"/>
    <n v="1304"/>
  </r>
  <r>
    <n v="2005"/>
    <x v="21"/>
    <s v="Burnsville Public School District"/>
    <s v="SUBURBS"/>
    <x v="5"/>
    <x v="3"/>
    <n v="601"/>
    <m/>
    <m/>
    <m/>
    <n v="601"/>
    <n v="0"/>
    <n v="0"/>
    <n v="0"/>
    <n v="601"/>
    <n v="0"/>
    <n v="601"/>
  </r>
  <r>
    <n v="2005"/>
    <x v="21"/>
    <s v="Burnsville Public School District"/>
    <s v="SUBURBS"/>
    <x v="5"/>
    <x v="4"/>
    <n v="8094"/>
    <n v="196"/>
    <n v="21"/>
    <n v="131"/>
    <n v="8180"/>
    <n v="2.6528117359413204E-2"/>
    <n v="2.3960880195599023E-2"/>
    <n v="2.567237163814181E-3"/>
    <n v="7963"/>
    <n v="217"/>
    <n v="7963"/>
  </r>
  <r>
    <n v="2006"/>
    <x v="21"/>
    <s v="Burnsville Public School District"/>
    <s v="SUBURBS"/>
    <x v="6"/>
    <x v="0"/>
    <n v="64"/>
    <m/>
    <m/>
    <m/>
    <n v="64"/>
    <n v="0"/>
    <n v="0"/>
    <n v="0"/>
    <n v="64"/>
    <n v="0"/>
    <n v="64"/>
  </r>
  <r>
    <n v="2006"/>
    <x v="21"/>
    <s v="Burnsville Public School District"/>
    <s v="SUBURBS"/>
    <x v="6"/>
    <x v="1"/>
    <n v="879"/>
    <n v="3"/>
    <n v="3"/>
    <m/>
    <n v="885"/>
    <n v="6.7796610169491523E-3"/>
    <n v="3.3898305084745762E-3"/>
    <n v="3.3898305084745762E-3"/>
    <n v="879"/>
    <n v="6"/>
    <n v="879"/>
  </r>
  <r>
    <n v="2006"/>
    <x v="21"/>
    <s v="Burnsville Public School District"/>
    <s v="SUBURBS"/>
    <x v="6"/>
    <x v="2"/>
    <n v="1384"/>
    <n v="10"/>
    <n v="22"/>
    <n v="6"/>
    <n v="1410"/>
    <n v="2.2695035460992909E-2"/>
    <n v="7.0921985815602835E-3"/>
    <n v="1.5602836879432624E-2"/>
    <n v="1378"/>
    <n v="32"/>
    <n v="1378"/>
  </r>
  <r>
    <n v="2006"/>
    <x v="21"/>
    <s v="Burnsville Public School District"/>
    <s v="SUBURBS"/>
    <x v="6"/>
    <x v="3"/>
    <n v="725"/>
    <m/>
    <n v="8"/>
    <m/>
    <n v="733"/>
    <n v="1.0914051841746248E-2"/>
    <n v="0"/>
    <n v="1.0914051841746248E-2"/>
    <n v="725"/>
    <n v="8"/>
    <n v="725"/>
  </r>
  <r>
    <n v="2006"/>
    <x v="21"/>
    <s v="Burnsville Public School District"/>
    <s v="SUBURBS"/>
    <x v="6"/>
    <x v="4"/>
    <n v="7637"/>
    <n v="181"/>
    <n v="41"/>
    <n v="120"/>
    <n v="7739"/>
    <n v="2.8685876728259466E-2"/>
    <n v="2.3388034629797133E-2"/>
    <n v="5.2978420984623334E-3"/>
    <n v="7517"/>
    <n v="222"/>
    <n v="7517"/>
  </r>
  <r>
    <n v="2007"/>
    <x v="21"/>
    <s v="Burnsville Public School District"/>
    <s v="SUBURBS"/>
    <x v="7"/>
    <x v="0"/>
    <n v="78"/>
    <m/>
    <m/>
    <m/>
    <n v="78"/>
    <n v="0"/>
    <n v="0"/>
    <n v="0"/>
    <n v="78"/>
    <n v="0"/>
    <n v="78"/>
  </r>
  <r>
    <n v="2007"/>
    <x v="21"/>
    <s v="Burnsville Public School District"/>
    <s v="SUBURBS"/>
    <x v="7"/>
    <x v="1"/>
    <n v="874"/>
    <n v="10"/>
    <n v="4"/>
    <m/>
    <n v="888"/>
    <n v="1.5765765765765764E-2"/>
    <n v="1.1261261261261261E-2"/>
    <n v="4.5045045045045045E-3"/>
    <n v="874"/>
    <n v="14"/>
    <n v="874"/>
  </r>
  <r>
    <n v="2007"/>
    <x v="21"/>
    <s v="Burnsville Public School District"/>
    <s v="SUBURBS"/>
    <x v="7"/>
    <x v="2"/>
    <n v="1527"/>
    <n v="16"/>
    <n v="33"/>
    <n v="10"/>
    <n v="1566"/>
    <n v="3.1289910600255426E-2"/>
    <n v="1.0217113665389528E-2"/>
    <n v="2.1072796934865901E-2"/>
    <n v="1517"/>
    <n v="49"/>
    <n v="1517"/>
  </r>
  <r>
    <n v="2007"/>
    <x v="21"/>
    <s v="Burnsville Public School District"/>
    <s v="SUBURBS"/>
    <x v="7"/>
    <x v="3"/>
    <n v="793"/>
    <n v="3"/>
    <n v="5"/>
    <m/>
    <n v="801"/>
    <n v="9.9875156054931337E-3"/>
    <n v="3.7453183520599251E-3"/>
    <n v="6.2421972534332081E-3"/>
    <n v="793"/>
    <n v="8"/>
    <n v="793"/>
  </r>
  <r>
    <n v="2007"/>
    <x v="21"/>
    <s v="Burnsville Public School District"/>
    <s v="SUBURBS"/>
    <x v="7"/>
    <x v="4"/>
    <n v="7319"/>
    <n v="220"/>
    <n v="113"/>
    <n v="115"/>
    <n v="7537"/>
    <n v="4.4182035292556723E-2"/>
    <n v="2.918933262571315E-2"/>
    <n v="1.4992702666843572E-2"/>
    <n v="7204"/>
    <n v="333"/>
    <n v="7204"/>
  </r>
  <r>
    <n v="2008"/>
    <x v="21"/>
    <s v="Burnsville Public School District"/>
    <s v="SUBURBS"/>
    <x v="8"/>
    <x v="0"/>
    <n v="80"/>
    <m/>
    <m/>
    <m/>
    <n v="80"/>
    <n v="0"/>
    <n v="0"/>
    <n v="0"/>
    <n v="80"/>
    <n v="0"/>
    <n v="80"/>
  </r>
  <r>
    <n v="2008"/>
    <x v="21"/>
    <s v="Burnsville Public School District"/>
    <s v="SUBURBS"/>
    <x v="8"/>
    <x v="1"/>
    <n v="899"/>
    <n v="17"/>
    <n v="3"/>
    <m/>
    <n v="919"/>
    <n v="2.176278563656148E-2"/>
    <n v="1.8498367791077257E-2"/>
    <n v="3.2644178454842221E-3"/>
    <n v="899"/>
    <n v="20"/>
    <n v="899"/>
  </r>
  <r>
    <n v="2008"/>
    <x v="21"/>
    <s v="Burnsville Public School District"/>
    <s v="SUBURBS"/>
    <x v="8"/>
    <x v="2"/>
    <n v="1624"/>
    <n v="20"/>
    <n v="24"/>
    <n v="7"/>
    <n v="1661"/>
    <n v="2.6490066225165563E-2"/>
    <n v="1.2040939193257074E-2"/>
    <n v="1.4449127031908489E-2"/>
    <n v="1617"/>
    <n v="44"/>
    <n v="1617"/>
  </r>
  <r>
    <n v="2008"/>
    <x v="21"/>
    <s v="Burnsville Public School District"/>
    <s v="SUBURBS"/>
    <x v="8"/>
    <x v="3"/>
    <n v="849"/>
    <n v="8"/>
    <n v="5"/>
    <m/>
    <n v="862"/>
    <n v="1.5081206496519721E-2"/>
    <n v="9.2807424593967514E-3"/>
    <n v="5.8004640371229696E-3"/>
    <n v="849"/>
    <n v="13"/>
    <n v="849"/>
  </r>
  <r>
    <n v="2008"/>
    <x v="21"/>
    <s v="Burnsville Public School District"/>
    <s v="SUBURBS"/>
    <x v="8"/>
    <x v="4"/>
    <n v="6937"/>
    <n v="271"/>
    <n v="127"/>
    <n v="116"/>
    <n v="7219"/>
    <n v="5.5132289790829757E-2"/>
    <n v="3.7539825460590107E-2"/>
    <n v="1.7592464330239647E-2"/>
    <n v="6821"/>
    <n v="398"/>
    <n v="6821"/>
  </r>
  <r>
    <n v="2009"/>
    <x v="21"/>
    <s v="Burnsville Public School District"/>
    <s v="SUBURBS"/>
    <x v="9"/>
    <x v="0"/>
    <n v="88"/>
    <m/>
    <m/>
    <m/>
    <n v="88"/>
    <n v="0"/>
    <n v="0"/>
    <n v="0"/>
    <n v="88"/>
    <n v="0"/>
    <n v="88"/>
  </r>
  <r>
    <n v="2009"/>
    <x v="21"/>
    <s v="Burnsville Public School District"/>
    <s v="SUBURBS"/>
    <x v="9"/>
    <x v="1"/>
    <n v="894"/>
    <n v="45"/>
    <n v="6"/>
    <n v="30"/>
    <n v="915"/>
    <n v="5.5737704918032788E-2"/>
    <n v="4.9180327868852458E-2"/>
    <n v="6.5573770491803279E-3"/>
    <n v="864"/>
    <n v="51"/>
    <n v="864"/>
  </r>
  <r>
    <n v="2009"/>
    <x v="21"/>
    <s v="Burnsville Public School District"/>
    <s v="SUBURBS"/>
    <x v="9"/>
    <x v="2"/>
    <n v="1691"/>
    <n v="56"/>
    <n v="36"/>
    <n v="57"/>
    <n v="1726"/>
    <n v="5.3302433371958287E-2"/>
    <n v="3.2444959443800693E-2"/>
    <n v="2.085747392815759E-2"/>
    <n v="1634"/>
    <n v="92"/>
    <n v="1634"/>
  </r>
  <r>
    <n v="2009"/>
    <x v="21"/>
    <s v="Burnsville Public School District"/>
    <s v="SUBURBS"/>
    <x v="9"/>
    <x v="3"/>
    <n v="934"/>
    <n v="30"/>
    <n v="9"/>
    <n v="12"/>
    <n v="961"/>
    <n v="4.0582726326742979E-2"/>
    <n v="3.1217481789802288E-2"/>
    <n v="9.3652445369406864E-3"/>
    <n v="922"/>
    <n v="39"/>
    <n v="922"/>
  </r>
  <r>
    <n v="2009"/>
    <x v="21"/>
    <s v="Burnsville Public School District"/>
    <s v="SUBURBS"/>
    <x v="9"/>
    <x v="4"/>
    <n v="6554"/>
    <n v="426"/>
    <n v="156"/>
    <n v="267"/>
    <n v="6869"/>
    <n v="8.4728490318823707E-2"/>
    <n v="6.2017760955015287E-2"/>
    <n v="2.2710729363808413E-2"/>
    <n v="6287"/>
    <n v="582"/>
    <n v="6287"/>
  </r>
  <r>
    <n v="2010"/>
    <x v="21"/>
    <s v="Burnsville Public School District"/>
    <s v="SUBURBS"/>
    <x v="10"/>
    <x v="0"/>
    <n v="93"/>
    <n v="3"/>
    <m/>
    <m/>
    <n v="96"/>
    <n v="3.125E-2"/>
    <n v="3.125E-2"/>
    <n v="0"/>
    <n v="93"/>
    <n v="3"/>
    <n v="93"/>
  </r>
  <r>
    <n v="2010"/>
    <x v="21"/>
    <s v="Burnsville Public School District"/>
    <s v="SUBURBS"/>
    <x v="10"/>
    <x v="1"/>
    <n v="892"/>
    <n v="75"/>
    <n v="8"/>
    <n v="34"/>
    <n v="941"/>
    <n v="8.8204038257173226E-2"/>
    <n v="7.970244420828905E-2"/>
    <n v="8.5015940488841653E-3"/>
    <n v="858"/>
    <n v="83"/>
    <n v="858"/>
  </r>
  <r>
    <n v="2010"/>
    <x v="21"/>
    <s v="Burnsville Public School District"/>
    <s v="SUBURBS"/>
    <x v="10"/>
    <x v="2"/>
    <n v="1701"/>
    <n v="100"/>
    <n v="37"/>
    <n v="56"/>
    <n v="1782"/>
    <n v="7.6879910213243544E-2"/>
    <n v="5.6116722783389451E-2"/>
    <n v="2.0763187429854096E-2"/>
    <n v="1645"/>
    <n v="137"/>
    <n v="1645"/>
  </r>
  <r>
    <n v="2010"/>
    <x v="21"/>
    <s v="Burnsville Public School District"/>
    <s v="SUBURBS"/>
    <x v="10"/>
    <x v="3"/>
    <n v="1062"/>
    <n v="52"/>
    <n v="7"/>
    <n v="17"/>
    <n v="1104"/>
    <n v="5.3442028985507248E-2"/>
    <n v="4.710144927536232E-2"/>
    <n v="6.3405797101449279E-3"/>
    <n v="1045"/>
    <n v="59"/>
    <n v="1045"/>
  </r>
  <r>
    <n v="2010"/>
    <x v="21"/>
    <s v="Burnsville Public School District"/>
    <s v="SUBURBS"/>
    <x v="10"/>
    <x v="4"/>
    <n v="6301"/>
    <n v="569"/>
    <n v="164"/>
    <n v="292"/>
    <n v="6742"/>
    <n v="0.10872144764164936"/>
    <n v="8.4396321566300794E-2"/>
    <n v="2.432512607534856E-2"/>
    <n v="6009"/>
    <n v="733"/>
    <n v="6009"/>
  </r>
  <r>
    <n v="2011"/>
    <x v="21"/>
    <s v="Burnsville Public School District"/>
    <s v="SUBURBS"/>
    <x v="11"/>
    <x v="0"/>
    <n v="95"/>
    <n v="7"/>
    <m/>
    <m/>
    <n v="102"/>
    <n v="6.8627450980392163E-2"/>
    <n v="6.8627450980392163E-2"/>
    <n v="0"/>
    <n v="95"/>
    <n v="7"/>
    <n v="95"/>
  </r>
  <r>
    <n v="2011"/>
    <x v="21"/>
    <s v="Burnsville Public School District"/>
    <s v="SUBURBS"/>
    <x v="11"/>
    <x v="1"/>
    <n v="923"/>
    <n v="69"/>
    <n v="4"/>
    <n v="47"/>
    <n v="949"/>
    <n v="7.6923076923076927E-2"/>
    <n v="7.2708113804004215E-2"/>
    <n v="4.2149631190727078E-3"/>
    <n v="876"/>
    <n v="73"/>
    <n v="876"/>
  </r>
  <r>
    <n v="2011"/>
    <x v="21"/>
    <s v="Burnsville Public School District"/>
    <s v="SUBURBS"/>
    <x v="11"/>
    <x v="2"/>
    <n v="1769"/>
    <n v="133"/>
    <n v="39"/>
    <n v="70"/>
    <n v="1871"/>
    <n v="9.192944949225014E-2"/>
    <n v="7.1084981293425969E-2"/>
    <n v="2.084446819882416E-2"/>
    <n v="1699"/>
    <n v="172"/>
    <n v="1699"/>
  </r>
  <r>
    <n v="2011"/>
    <x v="21"/>
    <s v="Burnsville Public School District"/>
    <s v="SUBURBS"/>
    <x v="11"/>
    <x v="3"/>
    <n v="1157"/>
    <n v="57"/>
    <n v="9"/>
    <n v="21"/>
    <n v="1202"/>
    <n v="5.4908485856905158E-2"/>
    <n v="4.7420965058236272E-2"/>
    <n v="7.4875207986688855E-3"/>
    <n v="1136"/>
    <n v="66"/>
    <n v="1136"/>
  </r>
  <r>
    <n v="2011"/>
    <x v="21"/>
    <s v="Burnsville Public School District"/>
    <s v="SUBURBS"/>
    <x v="11"/>
    <x v="4"/>
    <n v="5975"/>
    <n v="670"/>
    <n v="186"/>
    <n v="296"/>
    <n v="6535"/>
    <n v="0.13098699311400153"/>
    <n v="0.10252486610558531"/>
    <n v="2.8462127008416219E-2"/>
    <n v="5679"/>
    <n v="856"/>
    <n v="5679"/>
  </r>
  <r>
    <n v="2012"/>
    <x v="21"/>
    <s v="Burnsville Public School District"/>
    <s v="SUBURBS"/>
    <x v="12"/>
    <x v="0"/>
    <n v="100"/>
    <n v="12"/>
    <m/>
    <n v="3"/>
    <n v="109"/>
    <n v="0.11009174311926606"/>
    <n v="0.11009174311926606"/>
    <n v="0"/>
    <n v="97"/>
    <n v="12"/>
    <n v="97"/>
  </r>
  <r>
    <n v="2012"/>
    <x v="21"/>
    <s v="Burnsville Public School District"/>
    <s v="SUBURBS"/>
    <x v="12"/>
    <x v="1"/>
    <n v="916"/>
    <n v="81"/>
    <n v="4"/>
    <n v="55"/>
    <n v="946"/>
    <n v="8.9852008456659624E-2"/>
    <n v="8.5623678646934459E-2"/>
    <n v="4.2283298097251587E-3"/>
    <n v="861"/>
    <n v="85"/>
    <n v="861"/>
  </r>
  <r>
    <n v="2012"/>
    <x v="21"/>
    <s v="Burnsville Public School District"/>
    <s v="SUBURBS"/>
    <x v="12"/>
    <x v="2"/>
    <n v="1827"/>
    <n v="161"/>
    <n v="55"/>
    <n v="84"/>
    <n v="1959"/>
    <n v="0.11026033690658499"/>
    <n v="8.2184788157223077E-2"/>
    <n v="2.8075548749361919E-2"/>
    <n v="1743"/>
    <n v="216"/>
    <n v="1743"/>
  </r>
  <r>
    <n v="2012"/>
    <x v="21"/>
    <s v="Burnsville Public School District"/>
    <s v="SUBURBS"/>
    <x v="12"/>
    <x v="3"/>
    <n v="1247"/>
    <n v="72"/>
    <n v="4"/>
    <n v="33"/>
    <n v="1290"/>
    <n v="5.8914728682170542E-2"/>
    <n v="5.5813953488372092E-2"/>
    <n v="3.1007751937984496E-3"/>
    <n v="1214"/>
    <n v="76"/>
    <n v="1214"/>
  </r>
  <r>
    <n v="2012"/>
    <x v="21"/>
    <s v="Burnsville Public School District"/>
    <s v="SUBURBS"/>
    <x v="12"/>
    <x v="4"/>
    <n v="5682"/>
    <n v="765"/>
    <n v="173"/>
    <n v="306"/>
    <n v="6314"/>
    <n v="0.14855875831485588"/>
    <n v="0.12115932847640165"/>
    <n v="2.7399429838454229E-2"/>
    <n v="5376"/>
    <n v="938"/>
    <n v="5376"/>
  </r>
  <r>
    <n v="2013"/>
    <x v="21"/>
    <s v="Burnsville Public School District"/>
    <s v="SUBURBS"/>
    <x v="13"/>
    <x v="0"/>
    <n v="105"/>
    <n v="12"/>
    <m/>
    <m/>
    <n v="117"/>
    <n v="0.10256410256410256"/>
    <n v="0.10256410256410256"/>
    <n v="0"/>
    <n v="105"/>
    <n v="12"/>
    <n v="105"/>
  </r>
  <r>
    <n v="2013"/>
    <x v="21"/>
    <s v="Burnsville Public School District"/>
    <s v="SUBURBS"/>
    <x v="13"/>
    <x v="1"/>
    <n v="914"/>
    <n v="102"/>
    <m/>
    <n v="83"/>
    <n v="933"/>
    <n v="0.10932475884244373"/>
    <n v="0.10932475884244373"/>
    <n v="0"/>
    <n v="831"/>
    <n v="102"/>
    <n v="831"/>
  </r>
  <r>
    <n v="2013"/>
    <x v="21"/>
    <s v="Burnsville Public School District"/>
    <s v="SUBURBS"/>
    <x v="13"/>
    <x v="2"/>
    <n v="2025"/>
    <n v="150"/>
    <n v="56"/>
    <n v="90"/>
    <n v="2141"/>
    <n v="9.6216721158337223E-2"/>
    <n v="7.0060719290051379E-2"/>
    <n v="2.6156001868285848E-2"/>
    <n v="1935"/>
    <n v="206"/>
    <n v="1935"/>
  </r>
  <r>
    <n v="2013"/>
    <x v="21"/>
    <s v="Burnsville Public School District"/>
    <s v="SUBURBS"/>
    <x v="13"/>
    <x v="3"/>
    <n v="1289"/>
    <n v="74"/>
    <n v="3"/>
    <n v="23"/>
    <n v="1343"/>
    <n v="5.7334326135517498E-2"/>
    <n v="5.5100521221146684E-2"/>
    <n v="2.2338049143708115E-3"/>
    <n v="1266"/>
    <n v="77"/>
    <n v="1266"/>
  </r>
  <r>
    <n v="2013"/>
    <x v="21"/>
    <s v="Burnsville Public School District"/>
    <s v="SUBURBS"/>
    <x v="13"/>
    <x v="4"/>
    <n v="5377"/>
    <n v="810"/>
    <n v="166"/>
    <n v="298"/>
    <n v="6055"/>
    <n v="0.16118909991742361"/>
    <n v="0.13377374071015691"/>
    <n v="2.7415359207266721E-2"/>
    <n v="5079"/>
    <n v="976"/>
    <n v="5079"/>
  </r>
  <r>
    <n v="2014"/>
    <x v="21"/>
    <s v="Burnsville Public School District"/>
    <s v="SUBURBS"/>
    <x v="14"/>
    <x v="0"/>
    <n v="103"/>
    <n v="15"/>
    <m/>
    <m/>
    <n v="118"/>
    <n v="0.1271186440677966"/>
    <n v="0.1271186440677966"/>
    <n v="0"/>
    <n v="103"/>
    <n v="15"/>
    <n v="103"/>
  </r>
  <r>
    <n v="2014"/>
    <x v="21"/>
    <s v="Burnsville Public School District"/>
    <s v="SUBURBS"/>
    <x v="14"/>
    <x v="1"/>
    <n v="897"/>
    <n v="109"/>
    <n v="3"/>
    <n v="76"/>
    <n v="933"/>
    <n v="0.12004287245444802"/>
    <n v="0.11682743837084673"/>
    <n v="3.2154340836012861E-3"/>
    <n v="821"/>
    <n v="112"/>
    <n v="821"/>
  </r>
  <r>
    <n v="2014"/>
    <x v="21"/>
    <s v="Burnsville Public School District"/>
    <s v="SUBURBS"/>
    <x v="14"/>
    <x v="2"/>
    <n v="2153"/>
    <n v="203"/>
    <n v="45"/>
    <n v="98"/>
    <n v="2303"/>
    <n v="0.10768562744246635"/>
    <n v="8.8145896656534953E-2"/>
    <n v="1.9539730785931395E-2"/>
    <n v="2055"/>
    <n v="248"/>
    <n v="2055"/>
  </r>
  <r>
    <n v="2014"/>
    <x v="21"/>
    <s v="Burnsville Public School District"/>
    <s v="SUBURBS"/>
    <x v="14"/>
    <x v="3"/>
    <n v="1426"/>
    <n v="92"/>
    <n v="3"/>
    <n v="41"/>
    <n v="1480"/>
    <n v="6.4189189189189186E-2"/>
    <n v="6.2162162162162166E-2"/>
    <n v="2.0270270270270271E-3"/>
    <n v="1385"/>
    <n v="95"/>
    <n v="1385"/>
  </r>
  <r>
    <n v="2014"/>
    <x v="21"/>
    <s v="Burnsville Public School District"/>
    <s v="SUBURBS"/>
    <x v="14"/>
    <x v="4"/>
    <n v="4987"/>
    <n v="914"/>
    <n v="159"/>
    <n v="277"/>
    <n v="5783"/>
    <n v="0.18554383537956079"/>
    <n v="0.15804945530001729"/>
    <n v="2.7494380079543489E-2"/>
    <n v="4710"/>
    <n v="1073"/>
    <n v="4710"/>
  </r>
  <r>
    <n v="2015"/>
    <x v="21"/>
    <s v="Burnsville Public School District"/>
    <s v="SUBURBS"/>
    <x v="15"/>
    <x v="0"/>
    <n v="97"/>
    <n v="22"/>
    <m/>
    <m/>
    <n v="119"/>
    <n v="0.18487394957983194"/>
    <n v="0.18487394957983194"/>
    <n v="0"/>
    <n v="97"/>
    <n v="22"/>
    <n v="97"/>
  </r>
  <r>
    <n v="2015"/>
    <x v="21"/>
    <s v="Burnsville Public School District"/>
    <s v="SUBURBS"/>
    <x v="15"/>
    <x v="1"/>
    <n v="912"/>
    <n v="136"/>
    <n v="3"/>
    <n v="73"/>
    <n v="978"/>
    <n v="0.14212678936605316"/>
    <n v="0.13905930470347649"/>
    <n v="3.0674846625766872E-3"/>
    <n v="839"/>
    <n v="139"/>
    <n v="839"/>
  </r>
  <r>
    <n v="2015"/>
    <x v="21"/>
    <s v="Burnsville Public School District"/>
    <s v="SUBURBS"/>
    <x v="15"/>
    <x v="2"/>
    <n v="2254"/>
    <n v="255"/>
    <n v="50"/>
    <n v="81"/>
    <n v="2478"/>
    <n v="0.12308313155770782"/>
    <n v="0.10290556900726393"/>
    <n v="2.0177562550443905E-2"/>
    <n v="2173"/>
    <n v="305"/>
    <n v="2173"/>
  </r>
  <r>
    <n v="2015"/>
    <x v="21"/>
    <s v="Burnsville Public School District"/>
    <s v="SUBURBS"/>
    <x v="15"/>
    <x v="3"/>
    <n v="1508"/>
    <n v="100"/>
    <m/>
    <n v="44"/>
    <n v="1564"/>
    <n v="6.3938618925831206E-2"/>
    <n v="6.3938618925831206E-2"/>
    <n v="0"/>
    <n v="1464"/>
    <n v="100"/>
    <n v="1464"/>
  </r>
  <r>
    <n v="2015"/>
    <x v="21"/>
    <s v="Burnsville Public School District"/>
    <s v="SUBURBS"/>
    <x v="15"/>
    <x v="4"/>
    <n v="4678"/>
    <n v="1017"/>
    <n v="172"/>
    <n v="246"/>
    <n v="5621"/>
    <n v="0.21152819782956769"/>
    <n v="0.18092866038071517"/>
    <n v="3.0599537448852517E-2"/>
    <n v="4432"/>
    <n v="1189"/>
    <n v="4432"/>
  </r>
  <r>
    <n v="2016"/>
    <x v="21"/>
    <s v="Burnsville Public School District"/>
    <s v="SUBURBS"/>
    <x v="16"/>
    <x v="0"/>
    <n v="93"/>
    <n v="28"/>
    <m/>
    <m/>
    <n v="121"/>
    <n v="0.23140495867768596"/>
    <n v="0.23140495867768596"/>
    <n v="0"/>
    <n v="93"/>
    <n v="28"/>
    <n v="93"/>
  </r>
  <r>
    <n v="2016"/>
    <x v="21"/>
    <s v="Burnsville Public School District"/>
    <s v="SUBURBS"/>
    <x v="16"/>
    <x v="1"/>
    <n v="907"/>
    <n v="160"/>
    <n v="6"/>
    <n v="64"/>
    <n v="1009"/>
    <n v="0.16451932606541131"/>
    <n v="0.15857284440039643"/>
    <n v="5.9464816650148661E-3"/>
    <n v="843"/>
    <n v="166"/>
    <n v="843"/>
  </r>
  <r>
    <n v="2016"/>
    <x v="21"/>
    <s v="Burnsville Public School District"/>
    <s v="SUBURBS"/>
    <x v="16"/>
    <x v="2"/>
    <n v="2286"/>
    <n v="307"/>
    <n v="59"/>
    <n v="73"/>
    <n v="2579"/>
    <n v="0.14191547111283442"/>
    <n v="0.11903838697169446"/>
    <n v="2.2877084141139977E-2"/>
    <n v="2213"/>
    <n v="366"/>
    <n v="2213"/>
  </r>
  <r>
    <n v="2016"/>
    <x v="21"/>
    <s v="Burnsville Public School District"/>
    <s v="SUBURBS"/>
    <x v="16"/>
    <x v="3"/>
    <n v="1576"/>
    <n v="118"/>
    <n v="3"/>
    <n v="46"/>
    <n v="1651"/>
    <n v="7.3288915808600849E-2"/>
    <n v="7.1471835251362817E-2"/>
    <n v="1.8170805572380376E-3"/>
    <n v="1530"/>
    <n v="121"/>
    <n v="1530"/>
  </r>
  <r>
    <n v="2017"/>
    <x v="22"/>
    <s v="West St. Paul-Mendota Hts.-Eagan"/>
    <s v="SUBURBS"/>
    <x v="17"/>
    <x v="4"/>
    <n v="2662"/>
    <n v="347"/>
    <n v="159"/>
    <n v="432"/>
    <n v="2736"/>
    <n v="0.18494152046783627"/>
    <n v="0.12682748538011696"/>
    <n v="5.8114035087719298E-2"/>
    <n v="2230"/>
    <n v="506"/>
    <n v="2230"/>
  </r>
  <r>
    <n v="2017"/>
    <x v="21"/>
    <s v="Burnsville Public School District"/>
    <s v="SUBURBS"/>
    <x v="17"/>
    <x v="0"/>
    <n v="90"/>
    <n v="25"/>
    <m/>
    <m/>
    <n v="115"/>
    <n v="0.21739130434782608"/>
    <n v="0.21739130434782608"/>
    <n v="0"/>
    <n v="90"/>
    <n v="25"/>
    <n v="90"/>
  </r>
  <r>
    <n v="2017"/>
    <x v="21"/>
    <s v="Burnsville Public School District"/>
    <s v="SUBURBS"/>
    <x v="17"/>
    <x v="1"/>
    <n v="916"/>
    <n v="163"/>
    <n v="4"/>
    <n v="62"/>
    <n v="1021"/>
    <n v="0.16356513222331048"/>
    <n v="0.15964740450538686"/>
    <n v="3.9177277179236044E-3"/>
    <n v="854"/>
    <n v="167"/>
    <n v="854"/>
  </r>
  <r>
    <n v="2017"/>
    <x v="21"/>
    <s v="Burnsville Public School District"/>
    <s v="SUBURBS"/>
    <x v="17"/>
    <x v="2"/>
    <n v="2456"/>
    <n v="304"/>
    <n v="66"/>
    <n v="74"/>
    <n v="2752"/>
    <n v="0.13444767441860464"/>
    <n v="0.11046511627906977"/>
    <n v="2.3982558139534885E-2"/>
    <n v="2382"/>
    <n v="370"/>
    <n v="2382"/>
  </r>
  <r>
    <n v="2017"/>
    <x v="21"/>
    <s v="Burnsville Public School District"/>
    <s v="SUBURBS"/>
    <x v="17"/>
    <x v="3"/>
    <n v="1659"/>
    <n v="106"/>
    <n v="8"/>
    <n v="42"/>
    <n v="1731"/>
    <n v="6.5857885615251299E-2"/>
    <n v="6.1236279607163491E-2"/>
    <n v="4.6216060080878103E-3"/>
    <n v="1617"/>
    <n v="114"/>
    <n v="1617"/>
  </r>
  <r>
    <n v="2016"/>
    <x v="21"/>
    <s v="Burnsville Public School District"/>
    <s v="SUBURBS"/>
    <x v="16"/>
    <x v="4"/>
    <n v="4338"/>
    <n v="1160"/>
    <n v="184"/>
    <n v="181"/>
    <n v="5501"/>
    <n v="0.2443192146882385"/>
    <n v="0.2108707507725868"/>
    <n v="3.3448463915651698E-2"/>
    <n v="4157"/>
    <n v="1344"/>
    <n v="4157"/>
  </r>
  <r>
    <n v="2001"/>
    <x v="23"/>
    <s v="Farmington Public School District"/>
    <s v="SUBURBS"/>
    <x v="1"/>
    <x v="0"/>
    <n v="5"/>
    <m/>
    <m/>
    <m/>
    <n v="5"/>
    <n v="0"/>
    <n v="0"/>
    <n v="0"/>
    <n v="5"/>
    <n v="0"/>
    <n v="5"/>
  </r>
  <r>
    <n v="2001"/>
    <x v="23"/>
    <s v="Farmington Public School District"/>
    <s v="SUBURBS"/>
    <x v="1"/>
    <x v="1"/>
    <n v="91"/>
    <m/>
    <m/>
    <m/>
    <n v="91"/>
    <n v="0"/>
    <n v="0"/>
    <n v="0"/>
    <n v="91"/>
    <n v="0"/>
    <n v="91"/>
  </r>
  <r>
    <n v="2001"/>
    <x v="23"/>
    <s v="Farmington Public School District"/>
    <s v="SUBURBS"/>
    <x v="1"/>
    <x v="2"/>
    <n v="47"/>
    <n v="3"/>
    <m/>
    <m/>
    <n v="50"/>
    <n v="0.06"/>
    <n v="0.06"/>
    <n v="0"/>
    <n v="47"/>
    <n v="3"/>
    <n v="47"/>
  </r>
  <r>
    <n v="2001"/>
    <x v="23"/>
    <s v="Farmington Public School District"/>
    <s v="SUBURBS"/>
    <x v="1"/>
    <x v="3"/>
    <n v="47"/>
    <m/>
    <m/>
    <m/>
    <n v="47"/>
    <n v="0"/>
    <n v="0"/>
    <n v="0"/>
    <n v="47"/>
    <n v="0"/>
    <n v="47"/>
  </r>
  <r>
    <n v="2001"/>
    <x v="23"/>
    <s v="Farmington Public School District"/>
    <s v="SUBURBS"/>
    <x v="1"/>
    <x v="4"/>
    <n v="4602"/>
    <n v="16"/>
    <m/>
    <n v="56"/>
    <n v="4562"/>
    <n v="3.5072336694432268E-3"/>
    <n v="3.5072336694432268E-3"/>
    <n v="0"/>
    <n v="4546"/>
    <n v="16"/>
    <n v="4546"/>
  </r>
  <r>
    <n v="2002"/>
    <x v="23"/>
    <s v="Farmington Public School District"/>
    <s v="SUBURBS"/>
    <x v="2"/>
    <x v="0"/>
    <n v="8"/>
    <m/>
    <m/>
    <m/>
    <n v="8"/>
    <n v="0"/>
    <n v="0"/>
    <n v="0"/>
    <n v="8"/>
    <n v="0"/>
    <n v="8"/>
  </r>
  <r>
    <n v="2002"/>
    <x v="23"/>
    <s v="Farmington Public School District"/>
    <s v="SUBURBS"/>
    <x v="2"/>
    <x v="1"/>
    <n v="79"/>
    <m/>
    <m/>
    <m/>
    <n v="79"/>
    <n v="0"/>
    <n v="0"/>
    <n v="0"/>
    <n v="79"/>
    <n v="0"/>
    <n v="79"/>
  </r>
  <r>
    <n v="2002"/>
    <x v="23"/>
    <s v="Farmington Public School District"/>
    <s v="SUBURBS"/>
    <x v="2"/>
    <x v="2"/>
    <n v="59"/>
    <m/>
    <m/>
    <m/>
    <n v="59"/>
    <n v="0"/>
    <n v="0"/>
    <n v="0"/>
    <n v="59"/>
    <n v="0"/>
    <n v="59"/>
  </r>
  <r>
    <n v="2002"/>
    <x v="23"/>
    <s v="Farmington Public School District"/>
    <s v="SUBURBS"/>
    <x v="2"/>
    <x v="3"/>
    <n v="61"/>
    <m/>
    <m/>
    <m/>
    <n v="61"/>
    <n v="0"/>
    <n v="0"/>
    <n v="0"/>
    <n v="61"/>
    <n v="0"/>
    <n v="61"/>
  </r>
  <r>
    <n v="2002"/>
    <x v="23"/>
    <s v="Farmington Public School District"/>
    <s v="SUBURBS"/>
    <x v="2"/>
    <x v="4"/>
    <n v="4811"/>
    <n v="22"/>
    <m/>
    <n v="56"/>
    <n v="4777"/>
    <n v="4.6054008792128951E-3"/>
    <n v="4.6054008792128951E-3"/>
    <n v="0"/>
    <n v="4755"/>
    <n v="22"/>
    <n v="4755"/>
  </r>
  <r>
    <n v="2003"/>
    <x v="23"/>
    <s v="Farmington Public School District"/>
    <s v="SUBURBS"/>
    <x v="3"/>
    <x v="0"/>
    <n v="12"/>
    <m/>
    <m/>
    <m/>
    <n v="12"/>
    <n v="0"/>
    <n v="0"/>
    <n v="0"/>
    <n v="12"/>
    <n v="0"/>
    <n v="12"/>
  </r>
  <r>
    <n v="2003"/>
    <x v="23"/>
    <s v="Farmington Public School District"/>
    <s v="SUBURBS"/>
    <x v="3"/>
    <x v="1"/>
    <n v="107"/>
    <m/>
    <m/>
    <m/>
    <n v="107"/>
    <n v="0"/>
    <n v="0"/>
    <n v="0"/>
    <n v="107"/>
    <n v="0"/>
    <n v="107"/>
  </r>
  <r>
    <n v="2003"/>
    <x v="23"/>
    <s v="Farmington Public School District"/>
    <s v="SUBURBS"/>
    <x v="3"/>
    <x v="2"/>
    <n v="83"/>
    <m/>
    <m/>
    <m/>
    <n v="83"/>
    <n v="0"/>
    <n v="0"/>
    <n v="0"/>
    <n v="83"/>
    <n v="0"/>
    <n v="83"/>
  </r>
  <r>
    <n v="2003"/>
    <x v="23"/>
    <s v="Farmington Public School District"/>
    <s v="SUBURBS"/>
    <x v="3"/>
    <x v="3"/>
    <n v="87"/>
    <m/>
    <m/>
    <m/>
    <n v="87"/>
    <n v="0"/>
    <n v="0"/>
    <n v="0"/>
    <n v="87"/>
    <n v="0"/>
    <n v="87"/>
  </r>
  <r>
    <n v="2003"/>
    <x v="23"/>
    <s v="Farmington Public School District"/>
    <s v="SUBURBS"/>
    <x v="3"/>
    <x v="4"/>
    <n v="4972"/>
    <n v="27"/>
    <n v="8"/>
    <n v="57"/>
    <n v="4950"/>
    <n v="7.0707070707070711E-3"/>
    <n v="5.454545454545455E-3"/>
    <n v="1.6161616161616162E-3"/>
    <n v="4915"/>
    <n v="35"/>
    <n v="4915"/>
  </r>
  <r>
    <n v="2004"/>
    <x v="23"/>
    <s v="Farmington Public School District"/>
    <s v="SUBURBS"/>
    <x v="4"/>
    <x v="0"/>
    <n v="12"/>
    <m/>
    <m/>
    <m/>
    <n v="12"/>
    <n v="0"/>
    <n v="0"/>
    <n v="0"/>
    <n v="12"/>
    <n v="0"/>
    <n v="12"/>
  </r>
  <r>
    <n v="2004"/>
    <x v="23"/>
    <s v="Farmington Public School District"/>
    <s v="SUBURBS"/>
    <x v="4"/>
    <x v="1"/>
    <n v="137"/>
    <n v="3"/>
    <m/>
    <m/>
    <n v="140"/>
    <n v="2.1428571428571429E-2"/>
    <n v="2.1428571428571429E-2"/>
    <n v="0"/>
    <n v="137"/>
    <n v="3"/>
    <n v="137"/>
  </r>
  <r>
    <n v="2004"/>
    <x v="23"/>
    <s v="Farmington Public School District"/>
    <s v="SUBURBS"/>
    <x v="4"/>
    <x v="2"/>
    <n v="80"/>
    <m/>
    <n v="3"/>
    <m/>
    <n v="83"/>
    <n v="3.614457831325301E-2"/>
    <n v="0"/>
    <n v="3.614457831325301E-2"/>
    <n v="80"/>
    <n v="3"/>
    <n v="80"/>
  </r>
  <r>
    <n v="2004"/>
    <x v="23"/>
    <s v="Farmington Public School District"/>
    <s v="SUBURBS"/>
    <x v="4"/>
    <x v="3"/>
    <n v="114"/>
    <m/>
    <m/>
    <m/>
    <n v="114"/>
    <n v="0"/>
    <n v="0"/>
    <n v="0"/>
    <n v="114"/>
    <n v="0"/>
    <n v="114"/>
  </r>
  <r>
    <n v="2004"/>
    <x v="23"/>
    <s v="Farmington Public School District"/>
    <s v="SUBURBS"/>
    <x v="4"/>
    <x v="4"/>
    <n v="5108"/>
    <n v="27"/>
    <n v="10"/>
    <n v="56"/>
    <n v="5089"/>
    <n v="7.2705836117115345E-3"/>
    <n v="5.3055610139516604E-3"/>
    <n v="1.9650225977598744E-3"/>
    <n v="5052"/>
    <n v="37"/>
    <n v="5052"/>
  </r>
  <r>
    <n v="2005"/>
    <x v="23"/>
    <s v="Farmington Public School District"/>
    <s v="SUBURBS"/>
    <x v="5"/>
    <x v="0"/>
    <n v="13"/>
    <m/>
    <m/>
    <m/>
    <n v="13"/>
    <n v="0"/>
    <n v="0"/>
    <n v="0"/>
    <n v="13"/>
    <n v="0"/>
    <n v="13"/>
  </r>
  <r>
    <n v="2005"/>
    <x v="23"/>
    <s v="Farmington Public School District"/>
    <s v="SUBURBS"/>
    <x v="5"/>
    <x v="1"/>
    <n v="156"/>
    <n v="3"/>
    <m/>
    <m/>
    <n v="159"/>
    <n v="1.8867924528301886E-2"/>
    <n v="1.8867924528301886E-2"/>
    <n v="0"/>
    <n v="156"/>
    <n v="3"/>
    <n v="156"/>
  </r>
  <r>
    <n v="2005"/>
    <x v="23"/>
    <s v="Farmington Public School District"/>
    <s v="SUBURBS"/>
    <x v="5"/>
    <x v="2"/>
    <n v="117"/>
    <m/>
    <m/>
    <m/>
    <n v="117"/>
    <n v="0"/>
    <n v="0"/>
    <n v="0"/>
    <n v="117"/>
    <n v="0"/>
    <n v="117"/>
  </r>
  <r>
    <n v="2005"/>
    <x v="23"/>
    <s v="Farmington Public School District"/>
    <s v="SUBURBS"/>
    <x v="5"/>
    <x v="3"/>
    <n v="158"/>
    <m/>
    <m/>
    <m/>
    <n v="158"/>
    <n v="0"/>
    <n v="0"/>
    <n v="0"/>
    <n v="158"/>
    <n v="0"/>
    <n v="158"/>
  </r>
  <r>
    <n v="2005"/>
    <x v="23"/>
    <s v="Farmington Public School District"/>
    <s v="SUBURBS"/>
    <x v="5"/>
    <x v="4"/>
    <n v="5170"/>
    <n v="47"/>
    <n v="10"/>
    <n v="50"/>
    <n v="5177"/>
    <n v="1.1010237589337455E-2"/>
    <n v="9.0786169596291291E-3"/>
    <n v="1.9316206297083252E-3"/>
    <n v="5120"/>
    <n v="57"/>
    <n v="5120"/>
  </r>
  <r>
    <n v="2006"/>
    <x v="23"/>
    <s v="Farmington Public School District"/>
    <s v="SUBURBS"/>
    <x v="6"/>
    <x v="0"/>
    <n v="18"/>
    <m/>
    <m/>
    <m/>
    <n v="18"/>
    <n v="0"/>
    <n v="0"/>
    <n v="0"/>
    <n v="18"/>
    <n v="0"/>
    <n v="18"/>
  </r>
  <r>
    <n v="2006"/>
    <x v="23"/>
    <s v="Farmington Public School District"/>
    <s v="SUBURBS"/>
    <x v="6"/>
    <x v="1"/>
    <n v="194"/>
    <m/>
    <m/>
    <m/>
    <n v="194"/>
    <n v="0"/>
    <n v="0"/>
    <n v="0"/>
    <n v="194"/>
    <n v="0"/>
    <n v="194"/>
  </r>
  <r>
    <n v="2006"/>
    <x v="23"/>
    <s v="Farmington Public School District"/>
    <s v="SUBURBS"/>
    <x v="6"/>
    <x v="2"/>
    <n v="137"/>
    <n v="4"/>
    <m/>
    <m/>
    <n v="141"/>
    <n v="2.8368794326241134E-2"/>
    <n v="2.8368794326241134E-2"/>
    <n v="0"/>
    <n v="137"/>
    <n v="4"/>
    <n v="137"/>
  </r>
  <r>
    <n v="2006"/>
    <x v="23"/>
    <s v="Farmington Public School District"/>
    <s v="SUBURBS"/>
    <x v="6"/>
    <x v="3"/>
    <n v="213"/>
    <m/>
    <m/>
    <m/>
    <n v="213"/>
    <n v="0"/>
    <n v="0"/>
    <n v="0"/>
    <n v="213"/>
    <n v="0"/>
    <n v="213"/>
  </r>
  <r>
    <n v="2006"/>
    <x v="23"/>
    <s v="Farmington Public School District"/>
    <s v="SUBURBS"/>
    <x v="6"/>
    <x v="4"/>
    <n v="5293"/>
    <n v="56"/>
    <n v="19"/>
    <n v="82"/>
    <n v="5286"/>
    <n v="1.4188422247446084E-2"/>
    <n v="1.0594021944759743E-2"/>
    <n v="3.5944003026863415E-3"/>
    <n v="5211"/>
    <n v="75"/>
    <n v="5211"/>
  </r>
  <r>
    <n v="2007"/>
    <x v="23"/>
    <s v="Farmington Public School District"/>
    <s v="SUBURBS"/>
    <x v="7"/>
    <x v="0"/>
    <n v="15"/>
    <m/>
    <m/>
    <m/>
    <n v="15"/>
    <n v="0"/>
    <n v="0"/>
    <n v="0"/>
    <n v="15"/>
    <n v="0"/>
    <n v="15"/>
  </r>
  <r>
    <n v="2007"/>
    <x v="23"/>
    <s v="Farmington Public School District"/>
    <s v="SUBURBS"/>
    <x v="7"/>
    <x v="1"/>
    <n v="237"/>
    <m/>
    <m/>
    <m/>
    <n v="237"/>
    <n v="0"/>
    <n v="0"/>
    <n v="0"/>
    <n v="237"/>
    <n v="0"/>
    <n v="237"/>
  </r>
  <r>
    <n v="2007"/>
    <x v="23"/>
    <s v="Farmington Public School District"/>
    <s v="SUBURBS"/>
    <x v="7"/>
    <x v="2"/>
    <n v="184"/>
    <n v="3"/>
    <m/>
    <m/>
    <n v="187"/>
    <n v="1.6042780748663103E-2"/>
    <n v="1.6042780748663103E-2"/>
    <n v="0"/>
    <n v="184"/>
    <n v="3"/>
    <n v="184"/>
  </r>
  <r>
    <n v="2007"/>
    <x v="23"/>
    <s v="Farmington Public School District"/>
    <s v="SUBURBS"/>
    <x v="7"/>
    <x v="3"/>
    <n v="269"/>
    <m/>
    <m/>
    <m/>
    <n v="269"/>
    <n v="0"/>
    <n v="0"/>
    <n v="0"/>
    <n v="269"/>
    <n v="0"/>
    <n v="269"/>
  </r>
  <r>
    <n v="2007"/>
    <x v="23"/>
    <s v="Farmington Public School District"/>
    <s v="SUBURBS"/>
    <x v="7"/>
    <x v="4"/>
    <n v="5382"/>
    <n v="63"/>
    <n v="42"/>
    <n v="59"/>
    <n v="5428"/>
    <n v="1.9344141488577746E-2"/>
    <n v="1.1606484893146647E-2"/>
    <n v="7.7376565954310984E-3"/>
    <n v="5323"/>
    <n v="105"/>
    <n v="5323"/>
  </r>
  <r>
    <n v="2008"/>
    <x v="23"/>
    <s v="Farmington Public School District"/>
    <s v="SUBURBS"/>
    <x v="8"/>
    <x v="0"/>
    <n v="15"/>
    <m/>
    <m/>
    <m/>
    <n v="15"/>
    <n v="0"/>
    <n v="0"/>
    <n v="0"/>
    <n v="15"/>
    <n v="0"/>
    <n v="15"/>
  </r>
  <r>
    <n v="2008"/>
    <x v="23"/>
    <s v="Farmington Public School District"/>
    <s v="SUBURBS"/>
    <x v="8"/>
    <x v="1"/>
    <n v="268"/>
    <m/>
    <m/>
    <n v="4"/>
    <n v="264"/>
    <n v="0"/>
    <n v="0"/>
    <n v="0"/>
    <n v="264"/>
    <n v="0"/>
    <n v="264"/>
  </r>
  <r>
    <n v="2008"/>
    <x v="23"/>
    <s v="Farmington Public School District"/>
    <s v="SUBURBS"/>
    <x v="8"/>
    <x v="2"/>
    <n v="204"/>
    <n v="5"/>
    <n v="3"/>
    <m/>
    <n v="212"/>
    <n v="3.7735849056603772E-2"/>
    <n v="2.358490566037736E-2"/>
    <n v="1.4150943396226415E-2"/>
    <n v="204"/>
    <n v="8"/>
    <n v="204"/>
  </r>
  <r>
    <n v="2008"/>
    <x v="23"/>
    <s v="Farmington Public School District"/>
    <s v="SUBURBS"/>
    <x v="8"/>
    <x v="3"/>
    <n v="298"/>
    <n v="3"/>
    <m/>
    <m/>
    <n v="301"/>
    <n v="9.9667774086378731E-3"/>
    <n v="9.9667774086378731E-3"/>
    <n v="0"/>
    <n v="298"/>
    <n v="3"/>
    <n v="298"/>
  </r>
  <r>
    <n v="2008"/>
    <x v="23"/>
    <s v="Farmington Public School District"/>
    <s v="SUBURBS"/>
    <x v="8"/>
    <x v="4"/>
    <n v="5495"/>
    <n v="88"/>
    <n v="55"/>
    <n v="75"/>
    <n v="5563"/>
    <n v="2.5705554556893762E-2"/>
    <n v="1.5818802804242315E-2"/>
    <n v="9.8867517526514473E-3"/>
    <n v="5420"/>
    <n v="143"/>
    <n v="5420"/>
  </r>
  <r>
    <n v="2009"/>
    <x v="23"/>
    <s v="Farmington Public School District"/>
    <s v="SUBURBS"/>
    <x v="9"/>
    <x v="0"/>
    <n v="25"/>
    <m/>
    <m/>
    <m/>
    <n v="25"/>
    <n v="0"/>
    <n v="0"/>
    <n v="0"/>
    <n v="25"/>
    <n v="0"/>
    <n v="25"/>
  </r>
  <r>
    <n v="2009"/>
    <x v="23"/>
    <s v="Farmington Public School District"/>
    <s v="SUBURBS"/>
    <x v="9"/>
    <x v="1"/>
    <n v="281"/>
    <n v="16"/>
    <m/>
    <n v="3"/>
    <n v="294"/>
    <n v="5.4421768707482991E-2"/>
    <n v="5.4421768707482991E-2"/>
    <n v="0"/>
    <n v="278"/>
    <n v="16"/>
    <n v="278"/>
  </r>
  <r>
    <n v="2009"/>
    <x v="23"/>
    <s v="Farmington Public School District"/>
    <s v="SUBURBS"/>
    <x v="9"/>
    <x v="2"/>
    <n v="199"/>
    <n v="21"/>
    <n v="4"/>
    <m/>
    <n v="224"/>
    <n v="0.11160714285714286"/>
    <n v="9.375E-2"/>
    <n v="1.7857142857142856E-2"/>
    <n v="199"/>
    <n v="25"/>
    <n v="199"/>
  </r>
  <r>
    <n v="2009"/>
    <x v="23"/>
    <s v="Farmington Public School District"/>
    <s v="SUBURBS"/>
    <x v="9"/>
    <x v="3"/>
    <n v="280"/>
    <n v="5"/>
    <m/>
    <m/>
    <n v="285"/>
    <n v="1.7543859649122806E-2"/>
    <n v="1.7543859649122806E-2"/>
    <n v="0"/>
    <n v="280"/>
    <n v="5"/>
    <n v="280"/>
  </r>
  <r>
    <n v="2009"/>
    <x v="23"/>
    <s v="Farmington Public School District"/>
    <s v="SUBURBS"/>
    <x v="9"/>
    <x v="4"/>
    <n v="5565"/>
    <n v="207"/>
    <n v="88"/>
    <n v="68"/>
    <n v="5792"/>
    <n v="5.0932320441988949E-2"/>
    <n v="3.5738950276243096E-2"/>
    <n v="1.5193370165745856E-2"/>
    <n v="5497"/>
    <n v="295"/>
    <n v="5497"/>
  </r>
  <r>
    <n v="2010"/>
    <x v="23"/>
    <s v="Farmington Public School District"/>
    <s v="SUBURBS"/>
    <x v="10"/>
    <x v="0"/>
    <n v="18"/>
    <m/>
    <m/>
    <m/>
    <n v="18"/>
    <n v="0"/>
    <n v="0"/>
    <n v="0"/>
    <n v="18"/>
    <n v="0"/>
    <n v="18"/>
  </r>
  <r>
    <n v="2010"/>
    <x v="23"/>
    <s v="Farmington Public School District"/>
    <s v="SUBURBS"/>
    <x v="10"/>
    <x v="1"/>
    <n v="307"/>
    <n v="21"/>
    <n v="4"/>
    <n v="6"/>
    <n v="326"/>
    <n v="7.6687116564417179E-2"/>
    <n v="6.4417177914110432E-2"/>
    <n v="1.2269938650306749E-2"/>
    <n v="301"/>
    <n v="25"/>
    <n v="301"/>
  </r>
  <r>
    <n v="2010"/>
    <x v="23"/>
    <s v="Farmington Public School District"/>
    <s v="SUBURBS"/>
    <x v="10"/>
    <x v="2"/>
    <n v="234"/>
    <n v="27"/>
    <m/>
    <n v="9"/>
    <n v="252"/>
    <n v="0.10714285714285714"/>
    <n v="0.10714285714285714"/>
    <n v="0"/>
    <n v="225"/>
    <n v="27"/>
    <n v="225"/>
  </r>
  <r>
    <n v="2010"/>
    <x v="23"/>
    <s v="Farmington Public School District"/>
    <s v="SUBURBS"/>
    <x v="10"/>
    <x v="3"/>
    <n v="292"/>
    <n v="8"/>
    <m/>
    <n v="5"/>
    <n v="295"/>
    <n v="2.7118644067796609E-2"/>
    <n v="2.7118644067796609E-2"/>
    <n v="0"/>
    <n v="287"/>
    <n v="8"/>
    <n v="287"/>
  </r>
  <r>
    <n v="2010"/>
    <x v="23"/>
    <s v="Farmington Public School District"/>
    <s v="SUBURBS"/>
    <x v="10"/>
    <x v="4"/>
    <n v="5674"/>
    <n v="241"/>
    <n v="83"/>
    <n v="140"/>
    <n v="5858"/>
    <n v="5.530897917377945E-2"/>
    <n v="4.1140320928644586E-2"/>
    <n v="1.4168658245134857E-2"/>
    <n v="5534"/>
    <n v="324"/>
    <n v="5534"/>
  </r>
  <r>
    <n v="2011"/>
    <x v="23"/>
    <s v="Farmington Public School District"/>
    <s v="SUBURBS"/>
    <x v="11"/>
    <x v="0"/>
    <n v="25"/>
    <n v="3"/>
    <m/>
    <m/>
    <n v="28"/>
    <n v="0.10714285714285714"/>
    <n v="0.10714285714285714"/>
    <n v="0"/>
    <n v="25"/>
    <n v="3"/>
    <n v="25"/>
  </r>
  <r>
    <n v="2011"/>
    <x v="23"/>
    <s v="Farmington Public School District"/>
    <s v="SUBURBS"/>
    <x v="11"/>
    <x v="1"/>
    <n v="319"/>
    <n v="30"/>
    <m/>
    <n v="3"/>
    <n v="346"/>
    <n v="8.6705202312138727E-2"/>
    <n v="8.6705202312138727E-2"/>
    <n v="0"/>
    <n v="316"/>
    <n v="30"/>
    <n v="316"/>
  </r>
  <r>
    <n v="2011"/>
    <x v="23"/>
    <s v="Farmington Public School District"/>
    <s v="SUBURBS"/>
    <x v="11"/>
    <x v="2"/>
    <n v="247"/>
    <n v="40"/>
    <m/>
    <n v="6"/>
    <n v="281"/>
    <n v="0.14234875444839859"/>
    <n v="0.14234875444839859"/>
    <n v="0"/>
    <n v="241"/>
    <n v="40"/>
    <n v="241"/>
  </r>
  <r>
    <n v="2011"/>
    <x v="23"/>
    <s v="Farmington Public School District"/>
    <s v="SUBURBS"/>
    <x v="11"/>
    <x v="3"/>
    <n v="279"/>
    <n v="4"/>
    <m/>
    <n v="7"/>
    <n v="276"/>
    <n v="1.4492753623188406E-2"/>
    <n v="1.4492753623188406E-2"/>
    <n v="0"/>
    <n v="272"/>
    <n v="4"/>
    <n v="272"/>
  </r>
  <r>
    <n v="2011"/>
    <x v="23"/>
    <s v="Farmington Public School District"/>
    <s v="SUBURBS"/>
    <x v="11"/>
    <x v="4"/>
    <n v="5663"/>
    <n v="293"/>
    <n v="85"/>
    <n v="122"/>
    <n v="5919"/>
    <n v="6.3862138874809932E-2"/>
    <n v="4.9501605000844738E-2"/>
    <n v="1.4360533873965197E-2"/>
    <n v="5541"/>
    <n v="378"/>
    <n v="5541"/>
  </r>
  <r>
    <n v="2012"/>
    <x v="23"/>
    <s v="Farmington Public School District"/>
    <s v="SUBURBS"/>
    <x v="12"/>
    <x v="0"/>
    <n v="29"/>
    <n v="3"/>
    <m/>
    <m/>
    <n v="32"/>
    <n v="9.375E-2"/>
    <n v="9.375E-2"/>
    <n v="0"/>
    <n v="29"/>
    <n v="3"/>
    <n v="29"/>
  </r>
  <r>
    <n v="2012"/>
    <x v="23"/>
    <s v="Farmington Public School District"/>
    <s v="SUBURBS"/>
    <x v="12"/>
    <x v="1"/>
    <n v="327"/>
    <n v="32"/>
    <m/>
    <n v="4"/>
    <n v="355"/>
    <n v="9.014084507042254E-2"/>
    <n v="9.014084507042254E-2"/>
    <n v="0"/>
    <n v="323"/>
    <n v="32"/>
    <n v="323"/>
  </r>
  <r>
    <n v="2012"/>
    <x v="23"/>
    <s v="Farmington Public School District"/>
    <s v="SUBURBS"/>
    <x v="12"/>
    <x v="2"/>
    <n v="275"/>
    <n v="39"/>
    <m/>
    <m/>
    <n v="314"/>
    <n v="0.12420382165605096"/>
    <n v="0.12420382165605096"/>
    <n v="0"/>
    <n v="275"/>
    <n v="39"/>
    <n v="275"/>
  </r>
  <r>
    <n v="2012"/>
    <x v="23"/>
    <s v="Farmington Public School District"/>
    <s v="SUBURBS"/>
    <x v="12"/>
    <x v="3"/>
    <n v="284"/>
    <n v="11"/>
    <m/>
    <n v="8"/>
    <n v="287"/>
    <n v="3.8327526132404179E-2"/>
    <n v="3.8327526132404179E-2"/>
    <n v="0"/>
    <n v="276"/>
    <n v="11"/>
    <n v="276"/>
  </r>
  <r>
    <n v="2012"/>
    <x v="23"/>
    <s v="Farmington Public School District"/>
    <s v="SUBURBS"/>
    <x v="12"/>
    <x v="4"/>
    <n v="5749"/>
    <n v="313"/>
    <n v="91"/>
    <n v="116"/>
    <n v="6037"/>
    <n v="6.6920655954944508E-2"/>
    <n v="5.1846943846281267E-2"/>
    <n v="1.5073712108663243E-2"/>
    <n v="5633"/>
    <n v="404"/>
    <n v="5633"/>
  </r>
  <r>
    <n v="2013"/>
    <x v="23"/>
    <s v="Farmington Public School District"/>
    <s v="SUBURBS"/>
    <x v="13"/>
    <x v="0"/>
    <n v="37"/>
    <n v="4"/>
    <m/>
    <m/>
    <n v="41"/>
    <n v="9.7560975609756101E-2"/>
    <n v="9.7560975609756101E-2"/>
    <n v="0"/>
    <n v="37"/>
    <n v="4"/>
    <n v="37"/>
  </r>
  <r>
    <n v="2013"/>
    <x v="23"/>
    <s v="Farmington Public School District"/>
    <s v="SUBURBS"/>
    <x v="13"/>
    <x v="1"/>
    <n v="352"/>
    <n v="33"/>
    <m/>
    <m/>
    <n v="385"/>
    <n v="8.5714285714285715E-2"/>
    <n v="8.5714285714285715E-2"/>
    <n v="0"/>
    <n v="352"/>
    <n v="33"/>
    <n v="352"/>
  </r>
  <r>
    <n v="2013"/>
    <x v="23"/>
    <s v="Farmington Public School District"/>
    <s v="SUBURBS"/>
    <x v="13"/>
    <x v="2"/>
    <n v="264"/>
    <n v="37"/>
    <n v="3"/>
    <n v="3"/>
    <n v="301"/>
    <n v="0.13289036544850499"/>
    <n v="0.12292358803986711"/>
    <n v="9.9667774086378731E-3"/>
    <n v="261"/>
    <n v="40"/>
    <n v="261"/>
  </r>
  <r>
    <n v="2013"/>
    <x v="23"/>
    <s v="Farmington Public School District"/>
    <s v="SUBURBS"/>
    <x v="13"/>
    <x v="3"/>
    <n v="284"/>
    <n v="12"/>
    <n v="4"/>
    <n v="6"/>
    <n v="294"/>
    <n v="5.4421768707482991E-2"/>
    <n v="4.0816326530612242E-2"/>
    <n v="1.3605442176870748E-2"/>
    <n v="278"/>
    <n v="16"/>
    <n v="278"/>
  </r>
  <r>
    <n v="2013"/>
    <x v="23"/>
    <s v="Farmington Public School District"/>
    <s v="SUBURBS"/>
    <x v="13"/>
    <x v="4"/>
    <n v="5842"/>
    <n v="342"/>
    <n v="90"/>
    <n v="135"/>
    <n v="6139"/>
    <n v="7.0369767063039587E-2"/>
    <n v="5.5709398924906339E-2"/>
    <n v="1.4660368138133246E-2"/>
    <n v="5707"/>
    <n v="432"/>
    <n v="5707"/>
  </r>
  <r>
    <n v="2014"/>
    <x v="23"/>
    <s v="Farmington Public School District"/>
    <s v="SUBURBS"/>
    <x v="14"/>
    <x v="0"/>
    <n v="34"/>
    <n v="5"/>
    <m/>
    <m/>
    <n v="39"/>
    <n v="0.12820512820512819"/>
    <n v="0.12820512820512819"/>
    <n v="0"/>
    <n v="34"/>
    <n v="5"/>
    <n v="34"/>
  </r>
  <r>
    <n v="2014"/>
    <x v="23"/>
    <s v="Farmington Public School District"/>
    <s v="SUBURBS"/>
    <x v="14"/>
    <x v="1"/>
    <n v="376"/>
    <n v="36"/>
    <n v="5"/>
    <m/>
    <n v="417"/>
    <n v="9.8321342925659472E-2"/>
    <n v="8.6330935251798566E-2"/>
    <n v="1.1990407673860911E-2"/>
    <n v="376"/>
    <n v="41"/>
    <n v="376"/>
  </r>
  <r>
    <n v="2014"/>
    <x v="23"/>
    <s v="Farmington Public School District"/>
    <s v="SUBURBS"/>
    <x v="14"/>
    <x v="2"/>
    <n v="251"/>
    <n v="43"/>
    <m/>
    <m/>
    <n v="294"/>
    <n v="0.14625850340136054"/>
    <n v="0.14625850340136054"/>
    <n v="0"/>
    <n v="251"/>
    <n v="43"/>
    <n v="251"/>
  </r>
  <r>
    <n v="2014"/>
    <x v="23"/>
    <s v="Farmington Public School District"/>
    <s v="SUBURBS"/>
    <x v="14"/>
    <x v="3"/>
    <n v="330"/>
    <n v="19"/>
    <n v="4"/>
    <n v="5"/>
    <n v="348"/>
    <n v="6.6091954022988508E-2"/>
    <n v="5.459770114942529E-2"/>
    <n v="1.1494252873563218E-2"/>
    <n v="325"/>
    <n v="23"/>
    <n v="325"/>
  </r>
  <r>
    <n v="2014"/>
    <x v="23"/>
    <s v="Farmington Public School District"/>
    <s v="SUBURBS"/>
    <x v="14"/>
    <x v="4"/>
    <n v="5985"/>
    <n v="379"/>
    <n v="103"/>
    <n v="188"/>
    <n v="6279"/>
    <n v="7.6763815894250673E-2"/>
    <n v="6.035992992514732E-2"/>
    <n v="1.640388596910336E-2"/>
    <n v="5797"/>
    <n v="482"/>
    <n v="5797"/>
  </r>
  <r>
    <n v="2015"/>
    <x v="23"/>
    <s v="Farmington Public School District"/>
    <s v="SUBURBS"/>
    <x v="15"/>
    <x v="0"/>
    <n v="39"/>
    <m/>
    <m/>
    <m/>
    <n v="39"/>
    <n v="0"/>
    <n v="0"/>
    <n v="0"/>
    <n v="39"/>
    <n v="0"/>
    <n v="39"/>
  </r>
  <r>
    <n v="2015"/>
    <x v="23"/>
    <s v="Farmington Public School District"/>
    <s v="SUBURBS"/>
    <x v="15"/>
    <x v="1"/>
    <n v="406"/>
    <n v="38"/>
    <n v="6"/>
    <n v="11"/>
    <n v="439"/>
    <n v="0.10022779043280182"/>
    <n v="8.656036446469248E-2"/>
    <n v="1.366742596810934E-2"/>
    <n v="395"/>
    <n v="44"/>
    <n v="395"/>
  </r>
  <r>
    <n v="2015"/>
    <x v="23"/>
    <s v="Farmington Public School District"/>
    <s v="SUBURBS"/>
    <x v="15"/>
    <x v="2"/>
    <n v="281"/>
    <n v="51"/>
    <n v="3"/>
    <n v="6"/>
    <n v="329"/>
    <n v="0.1641337386018237"/>
    <n v="0.15501519756838905"/>
    <n v="9.11854103343465E-3"/>
    <n v="275"/>
    <n v="54"/>
    <n v="275"/>
  </r>
  <r>
    <n v="2015"/>
    <x v="23"/>
    <s v="Farmington Public School District"/>
    <s v="SUBURBS"/>
    <x v="15"/>
    <x v="3"/>
    <n v="327"/>
    <n v="16"/>
    <n v="6"/>
    <n v="9"/>
    <n v="340"/>
    <n v="6.4705882352941183E-2"/>
    <n v="4.7058823529411764E-2"/>
    <n v="1.7647058823529412E-2"/>
    <n v="318"/>
    <n v="22"/>
    <n v="318"/>
  </r>
  <r>
    <n v="2015"/>
    <x v="23"/>
    <s v="Farmington Public School District"/>
    <s v="SUBURBS"/>
    <x v="15"/>
    <x v="4"/>
    <n v="6033"/>
    <n v="393"/>
    <n v="85"/>
    <n v="168"/>
    <n v="6343"/>
    <n v="7.5358663093173572E-2"/>
    <n v="6.1958064007567398E-2"/>
    <n v="1.3400599085606179E-2"/>
    <n v="5865"/>
    <n v="478"/>
    <n v="5865"/>
  </r>
  <r>
    <n v="2016"/>
    <x v="23"/>
    <s v="Farmington Public School District"/>
    <s v="SUBURBS"/>
    <x v="16"/>
    <x v="0"/>
    <n v="41"/>
    <n v="4"/>
    <m/>
    <m/>
    <n v="45"/>
    <n v="8.8888888888888892E-2"/>
    <n v="8.8888888888888892E-2"/>
    <n v="0"/>
    <n v="41"/>
    <n v="4"/>
    <n v="41"/>
  </r>
  <r>
    <n v="2016"/>
    <x v="23"/>
    <s v="Farmington Public School District"/>
    <s v="SUBURBS"/>
    <x v="16"/>
    <x v="1"/>
    <n v="407"/>
    <n v="41"/>
    <n v="6"/>
    <n v="8"/>
    <n v="446"/>
    <n v="0.10538116591928251"/>
    <n v="9.1928251121076235E-2"/>
    <n v="1.3452914798206279E-2"/>
    <n v="399"/>
    <n v="47"/>
    <n v="399"/>
  </r>
  <r>
    <n v="2016"/>
    <x v="23"/>
    <s v="Farmington Public School District"/>
    <s v="SUBURBS"/>
    <x v="16"/>
    <x v="2"/>
    <n v="288"/>
    <n v="54"/>
    <n v="6"/>
    <n v="3"/>
    <n v="345"/>
    <n v="0.17391304347826086"/>
    <n v="0.15652173913043479"/>
    <n v="1.7391304347826087E-2"/>
    <n v="285"/>
    <n v="60"/>
    <n v="285"/>
  </r>
  <r>
    <n v="2016"/>
    <x v="23"/>
    <s v="Farmington Public School District"/>
    <s v="SUBURBS"/>
    <x v="16"/>
    <x v="3"/>
    <n v="351"/>
    <n v="34"/>
    <m/>
    <n v="6"/>
    <n v="379"/>
    <n v="8.9709762532981532E-2"/>
    <n v="8.9709762532981532E-2"/>
    <n v="0"/>
    <n v="345"/>
    <n v="34"/>
    <n v="345"/>
  </r>
  <r>
    <n v="2016"/>
    <x v="23"/>
    <s v="Farmington Public School District"/>
    <s v="SUBURBS"/>
    <x v="16"/>
    <x v="4"/>
    <n v="6032"/>
    <n v="388"/>
    <n v="64"/>
    <n v="176"/>
    <n v="6308"/>
    <n v="7.1655041217501589E-2"/>
    <n v="6.1509194673430564E-2"/>
    <n v="1.0145846544071021E-2"/>
    <n v="5856"/>
    <n v="452"/>
    <n v="5856"/>
  </r>
  <r>
    <n v="2017"/>
    <x v="23"/>
    <s v="Farmington Public School District"/>
    <s v="SUBURBS"/>
    <x v="17"/>
    <x v="0"/>
    <n v="46"/>
    <m/>
    <m/>
    <m/>
    <n v="46"/>
    <n v="0"/>
    <n v="0"/>
    <n v="0"/>
    <n v="46"/>
    <n v="0"/>
    <n v="46"/>
  </r>
  <r>
    <n v="2017"/>
    <x v="23"/>
    <s v="Farmington Public School District"/>
    <s v="SUBURBS"/>
    <x v="17"/>
    <x v="1"/>
    <n v="412"/>
    <n v="51"/>
    <m/>
    <n v="12"/>
    <n v="451"/>
    <n v="0.1130820399113082"/>
    <n v="0.1130820399113082"/>
    <n v="0"/>
    <n v="400"/>
    <n v="51"/>
    <n v="400"/>
  </r>
  <r>
    <n v="2017"/>
    <x v="23"/>
    <s v="Farmington Public School District"/>
    <s v="SUBURBS"/>
    <x v="17"/>
    <x v="2"/>
    <n v="297"/>
    <n v="58"/>
    <m/>
    <n v="3"/>
    <n v="352"/>
    <n v="0.16477272727272727"/>
    <n v="0.16477272727272727"/>
    <n v="0"/>
    <n v="294"/>
    <n v="58"/>
    <n v="294"/>
  </r>
  <r>
    <n v="2017"/>
    <x v="23"/>
    <s v="Farmington Public School District"/>
    <s v="SUBURBS"/>
    <x v="17"/>
    <x v="3"/>
    <n v="398"/>
    <n v="34"/>
    <m/>
    <n v="16"/>
    <n v="416"/>
    <n v="8.1730769230769232E-2"/>
    <n v="8.1730769230769232E-2"/>
    <n v="0"/>
    <n v="382"/>
    <n v="34"/>
    <n v="382"/>
  </r>
  <r>
    <n v="2017"/>
    <x v="24"/>
    <s v="Roseville Public School District"/>
    <s v="SUBURBS"/>
    <x v="17"/>
    <x v="4"/>
    <n v="3582"/>
    <n v="185"/>
    <n v="178"/>
    <n v="609"/>
    <n v="3336"/>
    <n v="0.10881294964028777"/>
    <n v="5.5455635491606717E-2"/>
    <n v="5.3357314148681056E-2"/>
    <n v="2973"/>
    <n v="363"/>
    <n v="2973"/>
  </r>
  <r>
    <n v="2000"/>
    <x v="23"/>
    <s v="Farmington Public School District"/>
    <s v="SUBURBS"/>
    <x v="0"/>
    <x v="0"/>
    <n v="7"/>
    <m/>
    <m/>
    <m/>
    <n v="7"/>
    <n v="0"/>
    <n v="0"/>
    <n v="0"/>
    <n v="7"/>
    <n v="0"/>
    <n v="7"/>
  </r>
  <r>
    <n v="2000"/>
    <x v="23"/>
    <s v="Farmington Public School District"/>
    <s v="SUBURBS"/>
    <x v="0"/>
    <x v="1"/>
    <n v="53"/>
    <m/>
    <m/>
    <m/>
    <n v="53"/>
    <n v="0"/>
    <n v="0"/>
    <n v="0"/>
    <n v="53"/>
    <n v="0"/>
    <n v="53"/>
  </r>
  <r>
    <n v="2000"/>
    <x v="23"/>
    <s v="Farmington Public School District"/>
    <s v="SUBURBS"/>
    <x v="0"/>
    <x v="2"/>
    <n v="29"/>
    <n v="3"/>
    <m/>
    <m/>
    <n v="32"/>
    <n v="9.375E-2"/>
    <n v="9.375E-2"/>
    <n v="0"/>
    <n v="29"/>
    <n v="3"/>
    <n v="29"/>
  </r>
  <r>
    <n v="2000"/>
    <x v="23"/>
    <s v="Farmington Public School District"/>
    <s v="SUBURBS"/>
    <x v="0"/>
    <x v="3"/>
    <n v="32"/>
    <m/>
    <m/>
    <m/>
    <n v="32"/>
    <n v="0"/>
    <n v="0"/>
    <n v="0"/>
    <n v="32"/>
    <n v="0"/>
    <n v="32"/>
  </r>
  <r>
    <n v="2000"/>
    <x v="23"/>
    <s v="Farmington Public School District"/>
    <s v="SUBURBS"/>
    <x v="0"/>
    <x v="4"/>
    <n v="4375"/>
    <n v="11"/>
    <m/>
    <n v="32"/>
    <n v="4354"/>
    <n v="2.5264124942581535E-3"/>
    <n v="2.5264124942581535E-3"/>
    <n v="0"/>
    <n v="4343"/>
    <n v="11"/>
    <n v="4343"/>
  </r>
  <r>
    <n v="2001"/>
    <x v="25"/>
    <s v="Lakeville Public School District"/>
    <s v="SUBURBS"/>
    <x v="1"/>
    <x v="0"/>
    <n v="23"/>
    <m/>
    <m/>
    <m/>
    <n v="23"/>
    <n v="0"/>
    <n v="0"/>
    <n v="0"/>
    <n v="23"/>
    <n v="0"/>
    <n v="23"/>
  </r>
  <r>
    <n v="2001"/>
    <x v="25"/>
    <s v="Lakeville Public School District"/>
    <s v="SUBURBS"/>
    <x v="1"/>
    <x v="1"/>
    <n v="127"/>
    <m/>
    <m/>
    <m/>
    <n v="127"/>
    <n v="0"/>
    <n v="0"/>
    <n v="0"/>
    <n v="127"/>
    <n v="0"/>
    <n v="127"/>
  </r>
  <r>
    <n v="2001"/>
    <x v="25"/>
    <s v="Lakeville Public School District"/>
    <s v="SUBURBS"/>
    <x v="1"/>
    <x v="2"/>
    <n v="91"/>
    <n v="3"/>
    <m/>
    <m/>
    <n v="94"/>
    <n v="3.1914893617021274E-2"/>
    <n v="3.1914893617021274E-2"/>
    <n v="0"/>
    <n v="91"/>
    <n v="3"/>
    <n v="91"/>
  </r>
  <r>
    <n v="2001"/>
    <x v="25"/>
    <s v="Lakeville Public School District"/>
    <s v="SUBURBS"/>
    <x v="1"/>
    <x v="3"/>
    <n v="85"/>
    <m/>
    <m/>
    <m/>
    <n v="85"/>
    <n v="0"/>
    <n v="0"/>
    <n v="0"/>
    <n v="85"/>
    <n v="0"/>
    <n v="85"/>
  </r>
  <r>
    <n v="2001"/>
    <x v="25"/>
    <s v="Lakeville Public School District"/>
    <s v="SUBURBS"/>
    <x v="1"/>
    <x v="4"/>
    <n v="9155"/>
    <n v="61"/>
    <m/>
    <n v="41"/>
    <n v="9175"/>
    <n v="6.6485013623978203E-3"/>
    <n v="6.6485013623978203E-3"/>
    <n v="0"/>
    <n v="9114"/>
    <n v="61"/>
    <n v="9114"/>
  </r>
  <r>
    <n v="2002"/>
    <x v="25"/>
    <s v="Lakeville Public School District"/>
    <s v="SUBURBS"/>
    <x v="2"/>
    <x v="0"/>
    <n v="19"/>
    <m/>
    <m/>
    <m/>
    <n v="19"/>
    <n v="0"/>
    <n v="0"/>
    <n v="0"/>
    <n v="19"/>
    <n v="0"/>
    <n v="19"/>
  </r>
  <r>
    <n v="2002"/>
    <x v="25"/>
    <s v="Lakeville Public School District"/>
    <s v="SUBURBS"/>
    <x v="2"/>
    <x v="1"/>
    <n v="151"/>
    <m/>
    <m/>
    <m/>
    <n v="151"/>
    <n v="0"/>
    <n v="0"/>
    <n v="0"/>
    <n v="151"/>
    <n v="0"/>
    <n v="151"/>
  </r>
  <r>
    <n v="2002"/>
    <x v="25"/>
    <s v="Lakeville Public School District"/>
    <s v="SUBURBS"/>
    <x v="2"/>
    <x v="2"/>
    <n v="113"/>
    <n v="5"/>
    <m/>
    <m/>
    <n v="118"/>
    <n v="4.2372881355932202E-2"/>
    <n v="4.2372881355932202E-2"/>
    <n v="0"/>
    <n v="113"/>
    <n v="5"/>
    <n v="113"/>
  </r>
  <r>
    <n v="2002"/>
    <x v="25"/>
    <s v="Lakeville Public School District"/>
    <s v="SUBURBS"/>
    <x v="2"/>
    <x v="3"/>
    <n v="81"/>
    <m/>
    <m/>
    <m/>
    <n v="81"/>
    <n v="0"/>
    <n v="0"/>
    <n v="0"/>
    <n v="81"/>
    <n v="0"/>
    <n v="81"/>
  </r>
  <r>
    <n v="2002"/>
    <x v="25"/>
    <s v="Lakeville Public School District"/>
    <s v="SUBURBS"/>
    <x v="2"/>
    <x v="4"/>
    <n v="9581"/>
    <n v="44"/>
    <m/>
    <n v="51"/>
    <n v="9574"/>
    <n v="4.5957802381449758E-3"/>
    <n v="4.5957802381449758E-3"/>
    <n v="0"/>
    <n v="9530"/>
    <n v="44"/>
    <n v="9530"/>
  </r>
  <r>
    <n v="2003"/>
    <x v="25"/>
    <s v="Lakeville Public School District"/>
    <s v="SUBURBS"/>
    <x v="3"/>
    <x v="0"/>
    <n v="26"/>
    <m/>
    <m/>
    <m/>
    <n v="26"/>
    <n v="0"/>
    <n v="0"/>
    <n v="0"/>
    <n v="26"/>
    <n v="0"/>
    <n v="26"/>
  </r>
  <r>
    <n v="2003"/>
    <x v="25"/>
    <s v="Lakeville Public School District"/>
    <s v="SUBURBS"/>
    <x v="3"/>
    <x v="1"/>
    <n v="167"/>
    <m/>
    <m/>
    <m/>
    <n v="167"/>
    <n v="0"/>
    <n v="0"/>
    <n v="0"/>
    <n v="167"/>
    <n v="0"/>
    <n v="167"/>
  </r>
  <r>
    <n v="2003"/>
    <x v="25"/>
    <s v="Lakeville Public School District"/>
    <s v="SUBURBS"/>
    <x v="3"/>
    <x v="2"/>
    <n v="154"/>
    <n v="5"/>
    <m/>
    <m/>
    <n v="159"/>
    <n v="3.1446540880503145E-2"/>
    <n v="3.1446540880503145E-2"/>
    <n v="0"/>
    <n v="154"/>
    <n v="5"/>
    <n v="154"/>
  </r>
  <r>
    <n v="2003"/>
    <x v="25"/>
    <s v="Lakeville Public School District"/>
    <s v="SUBURBS"/>
    <x v="3"/>
    <x v="3"/>
    <n v="114"/>
    <m/>
    <n v="3"/>
    <m/>
    <n v="117"/>
    <n v="2.564102564102564E-2"/>
    <n v="0"/>
    <n v="2.564102564102564E-2"/>
    <n v="114"/>
    <n v="3"/>
    <n v="114"/>
  </r>
  <r>
    <n v="2003"/>
    <x v="25"/>
    <s v="Lakeville Public School District"/>
    <s v="SUBURBS"/>
    <x v="3"/>
    <x v="4"/>
    <n v="9693"/>
    <n v="42"/>
    <n v="19"/>
    <n v="49"/>
    <n v="9705"/>
    <n v="6.2854198866563625E-3"/>
    <n v="4.3276661514683153E-3"/>
    <n v="1.9577537351880476E-3"/>
    <n v="9644"/>
    <n v="61"/>
    <n v="9644"/>
  </r>
  <r>
    <n v="2004"/>
    <x v="25"/>
    <s v="Lakeville Public School District"/>
    <s v="SUBURBS"/>
    <x v="4"/>
    <x v="0"/>
    <n v="27"/>
    <m/>
    <m/>
    <m/>
    <n v="27"/>
    <n v="0"/>
    <n v="0"/>
    <n v="0"/>
    <n v="27"/>
    <n v="0"/>
    <n v="27"/>
  </r>
  <r>
    <n v="2004"/>
    <x v="25"/>
    <s v="Lakeville Public School District"/>
    <s v="SUBURBS"/>
    <x v="4"/>
    <x v="1"/>
    <n v="194"/>
    <m/>
    <m/>
    <n v="3"/>
    <n v="191"/>
    <n v="0"/>
    <n v="0"/>
    <n v="0"/>
    <n v="191"/>
    <n v="0"/>
    <n v="191"/>
  </r>
  <r>
    <n v="2004"/>
    <x v="25"/>
    <s v="Lakeville Public School District"/>
    <s v="SUBURBS"/>
    <x v="4"/>
    <x v="2"/>
    <n v="188"/>
    <n v="6"/>
    <m/>
    <m/>
    <n v="194"/>
    <n v="3.0927835051546393E-2"/>
    <n v="3.0927835051546393E-2"/>
    <n v="0"/>
    <n v="188"/>
    <n v="6"/>
    <n v="188"/>
  </r>
  <r>
    <n v="2004"/>
    <x v="25"/>
    <s v="Lakeville Public School District"/>
    <s v="SUBURBS"/>
    <x v="4"/>
    <x v="3"/>
    <n v="165"/>
    <m/>
    <m/>
    <m/>
    <n v="165"/>
    <n v="0"/>
    <n v="0"/>
    <n v="0"/>
    <n v="165"/>
    <n v="0"/>
    <n v="165"/>
  </r>
  <r>
    <n v="2004"/>
    <x v="25"/>
    <s v="Lakeville Public School District"/>
    <s v="SUBURBS"/>
    <x v="4"/>
    <x v="4"/>
    <n v="9938"/>
    <n v="48"/>
    <n v="9"/>
    <n v="85"/>
    <n v="9910"/>
    <n v="5.7517658930373358E-3"/>
    <n v="4.8435923309788093E-3"/>
    <n v="9.0817356205852675E-4"/>
    <n v="9853"/>
    <n v="57"/>
    <n v="9853"/>
  </r>
  <r>
    <n v="2005"/>
    <x v="25"/>
    <s v="Lakeville Public School District"/>
    <s v="SUBURBS"/>
    <x v="5"/>
    <x v="0"/>
    <n v="31"/>
    <m/>
    <m/>
    <m/>
    <n v="31"/>
    <n v="0"/>
    <n v="0"/>
    <n v="0"/>
    <n v="31"/>
    <n v="0"/>
    <n v="31"/>
  </r>
  <r>
    <n v="2005"/>
    <x v="25"/>
    <s v="Lakeville Public School District"/>
    <s v="SUBURBS"/>
    <x v="5"/>
    <x v="1"/>
    <n v="210"/>
    <m/>
    <m/>
    <n v="3"/>
    <n v="207"/>
    <n v="0"/>
    <n v="0"/>
    <n v="0"/>
    <n v="207"/>
    <n v="0"/>
    <n v="207"/>
  </r>
  <r>
    <n v="2005"/>
    <x v="25"/>
    <s v="Lakeville Public School District"/>
    <s v="SUBURBS"/>
    <x v="5"/>
    <x v="2"/>
    <n v="228"/>
    <n v="4"/>
    <m/>
    <m/>
    <n v="232"/>
    <n v="1.7241379310344827E-2"/>
    <n v="1.7241379310344827E-2"/>
    <n v="0"/>
    <n v="228"/>
    <n v="4"/>
    <n v="228"/>
  </r>
  <r>
    <n v="2005"/>
    <x v="25"/>
    <s v="Lakeville Public School District"/>
    <s v="SUBURBS"/>
    <x v="5"/>
    <x v="3"/>
    <n v="222"/>
    <m/>
    <m/>
    <m/>
    <n v="222"/>
    <n v="0"/>
    <n v="0"/>
    <n v="0"/>
    <n v="222"/>
    <n v="0"/>
    <n v="222"/>
  </r>
  <r>
    <n v="2005"/>
    <x v="25"/>
    <s v="Lakeville Public School District"/>
    <s v="SUBURBS"/>
    <x v="5"/>
    <x v="4"/>
    <n v="10064"/>
    <n v="51"/>
    <n v="16"/>
    <n v="102"/>
    <n v="10029"/>
    <n v="6.6806261840662079E-3"/>
    <n v="5.0852527669757704E-3"/>
    <n v="1.5953734170904377E-3"/>
    <n v="9962"/>
    <n v="67"/>
    <n v="9962"/>
  </r>
  <r>
    <n v="2006"/>
    <x v="25"/>
    <s v="Lakeville Public School District"/>
    <s v="SUBURBS"/>
    <x v="6"/>
    <x v="0"/>
    <n v="41"/>
    <m/>
    <m/>
    <m/>
    <n v="41"/>
    <n v="0"/>
    <n v="0"/>
    <n v="0"/>
    <n v="41"/>
    <n v="0"/>
    <n v="41"/>
  </r>
  <r>
    <n v="2006"/>
    <x v="25"/>
    <s v="Lakeville Public School District"/>
    <s v="SUBURBS"/>
    <x v="6"/>
    <x v="1"/>
    <n v="289"/>
    <m/>
    <m/>
    <m/>
    <n v="289"/>
    <n v="0"/>
    <n v="0"/>
    <n v="0"/>
    <n v="289"/>
    <n v="0"/>
    <n v="289"/>
  </r>
  <r>
    <n v="2006"/>
    <x v="25"/>
    <s v="Lakeville Public School District"/>
    <s v="SUBURBS"/>
    <x v="6"/>
    <x v="2"/>
    <n v="314"/>
    <n v="3"/>
    <n v="3"/>
    <m/>
    <n v="320"/>
    <n v="1.8749999999999999E-2"/>
    <n v="9.3749999999999997E-3"/>
    <n v="9.3749999999999997E-3"/>
    <n v="314"/>
    <n v="6"/>
    <n v="314"/>
  </r>
  <r>
    <n v="2006"/>
    <x v="25"/>
    <s v="Lakeville Public School District"/>
    <s v="SUBURBS"/>
    <x v="6"/>
    <x v="3"/>
    <n v="238"/>
    <m/>
    <m/>
    <m/>
    <n v="238"/>
    <n v="0"/>
    <n v="0"/>
    <n v="0"/>
    <n v="238"/>
    <n v="0"/>
    <n v="238"/>
  </r>
  <r>
    <n v="2006"/>
    <x v="25"/>
    <s v="Lakeville Public School District"/>
    <s v="SUBURBS"/>
    <x v="6"/>
    <x v="4"/>
    <n v="10152"/>
    <n v="56"/>
    <n v="41"/>
    <n v="99"/>
    <n v="10150"/>
    <n v="9.5566502463054186E-3"/>
    <n v="5.5172413793103444E-3"/>
    <n v="4.0394088669950742E-3"/>
    <n v="10053"/>
    <n v="97"/>
    <n v="10053"/>
  </r>
  <r>
    <n v="2007"/>
    <x v="25"/>
    <s v="Lakeville Public School District"/>
    <s v="SUBURBS"/>
    <x v="7"/>
    <x v="0"/>
    <n v="42"/>
    <m/>
    <m/>
    <m/>
    <n v="42"/>
    <n v="0"/>
    <n v="0"/>
    <n v="0"/>
    <n v="42"/>
    <n v="0"/>
    <n v="42"/>
  </r>
  <r>
    <n v="2007"/>
    <x v="25"/>
    <s v="Lakeville Public School District"/>
    <s v="SUBURBS"/>
    <x v="7"/>
    <x v="1"/>
    <n v="374"/>
    <m/>
    <m/>
    <m/>
    <n v="374"/>
    <n v="0"/>
    <n v="0"/>
    <n v="0"/>
    <n v="374"/>
    <n v="0"/>
    <n v="374"/>
  </r>
  <r>
    <n v="2007"/>
    <x v="25"/>
    <s v="Lakeville Public School District"/>
    <s v="SUBURBS"/>
    <x v="7"/>
    <x v="2"/>
    <n v="333"/>
    <n v="3"/>
    <n v="6"/>
    <m/>
    <n v="342"/>
    <n v="2.6315789473684209E-2"/>
    <n v="8.771929824561403E-3"/>
    <n v="1.7543859649122806E-2"/>
    <n v="333"/>
    <n v="9"/>
    <n v="333"/>
  </r>
  <r>
    <n v="2007"/>
    <x v="25"/>
    <s v="Lakeville Public School District"/>
    <s v="SUBURBS"/>
    <x v="7"/>
    <x v="3"/>
    <n v="306"/>
    <m/>
    <m/>
    <m/>
    <n v="306"/>
    <n v="0"/>
    <n v="0"/>
    <n v="0"/>
    <n v="306"/>
    <n v="0"/>
    <n v="306"/>
  </r>
  <r>
    <n v="2007"/>
    <x v="25"/>
    <s v="Lakeville Public School District"/>
    <s v="SUBURBS"/>
    <x v="7"/>
    <x v="4"/>
    <n v="10113"/>
    <n v="64"/>
    <n v="73"/>
    <n v="101"/>
    <n v="10149"/>
    <n v="1.3498866883436792E-2"/>
    <n v="6.306040003941275E-3"/>
    <n v="7.1928268794955166E-3"/>
    <n v="10012"/>
    <n v="137"/>
    <n v="10012"/>
  </r>
  <r>
    <n v="2008"/>
    <x v="25"/>
    <s v="Lakeville Public School District"/>
    <s v="SUBURBS"/>
    <x v="8"/>
    <x v="0"/>
    <n v="49"/>
    <m/>
    <m/>
    <m/>
    <n v="49"/>
    <n v="0"/>
    <n v="0"/>
    <n v="0"/>
    <n v="49"/>
    <n v="0"/>
    <n v="49"/>
  </r>
  <r>
    <n v="2008"/>
    <x v="25"/>
    <s v="Lakeville Public School District"/>
    <s v="SUBURBS"/>
    <x v="8"/>
    <x v="1"/>
    <n v="418"/>
    <m/>
    <m/>
    <m/>
    <n v="418"/>
    <n v="0"/>
    <n v="0"/>
    <n v="0"/>
    <n v="418"/>
    <n v="0"/>
    <n v="418"/>
  </r>
  <r>
    <n v="2008"/>
    <x v="25"/>
    <s v="Lakeville Public School District"/>
    <s v="SUBURBS"/>
    <x v="8"/>
    <x v="2"/>
    <n v="365"/>
    <n v="9"/>
    <n v="7"/>
    <m/>
    <n v="381"/>
    <n v="4.1994750656167978E-2"/>
    <n v="2.3622047244094488E-2"/>
    <n v="1.8372703412073491E-2"/>
    <n v="365"/>
    <n v="16"/>
    <n v="365"/>
  </r>
  <r>
    <n v="2008"/>
    <x v="25"/>
    <s v="Lakeville Public School District"/>
    <s v="SUBURBS"/>
    <x v="8"/>
    <x v="3"/>
    <n v="362"/>
    <m/>
    <n v="3"/>
    <m/>
    <n v="365"/>
    <n v="8.21917808219178E-3"/>
    <n v="0"/>
    <n v="8.21917808219178E-3"/>
    <n v="362"/>
    <n v="3"/>
    <n v="362"/>
  </r>
  <r>
    <n v="2008"/>
    <x v="25"/>
    <s v="Lakeville Public School District"/>
    <s v="SUBURBS"/>
    <x v="8"/>
    <x v="4"/>
    <n v="10133"/>
    <n v="93"/>
    <n v="107"/>
    <n v="108"/>
    <n v="10225"/>
    <n v="1.9559902200488997E-2"/>
    <n v="9.0953545232273832E-3"/>
    <n v="1.0464547677261614E-2"/>
    <n v="10025"/>
    <n v="200"/>
    <n v="10025"/>
  </r>
  <r>
    <n v="2009"/>
    <x v="25"/>
    <s v="Lakeville Public School District"/>
    <s v="SUBURBS"/>
    <x v="9"/>
    <x v="0"/>
    <n v="58"/>
    <m/>
    <m/>
    <m/>
    <n v="58"/>
    <n v="0"/>
    <n v="0"/>
    <n v="0"/>
    <n v="58"/>
    <n v="0"/>
    <n v="58"/>
  </r>
  <r>
    <n v="2009"/>
    <x v="25"/>
    <s v="Lakeville Public School District"/>
    <s v="SUBURBS"/>
    <x v="9"/>
    <x v="1"/>
    <n v="446"/>
    <n v="7"/>
    <m/>
    <n v="4"/>
    <n v="449"/>
    <n v="1.5590200445434299E-2"/>
    <n v="1.5590200445434299E-2"/>
    <n v="0"/>
    <n v="442"/>
    <n v="7"/>
    <n v="442"/>
  </r>
  <r>
    <n v="2009"/>
    <x v="25"/>
    <s v="Lakeville Public School District"/>
    <s v="SUBURBS"/>
    <x v="9"/>
    <x v="2"/>
    <n v="416"/>
    <n v="29"/>
    <n v="7"/>
    <n v="3"/>
    <n v="449"/>
    <n v="8.0178173719376397E-2"/>
    <n v="6.4587973273942098E-2"/>
    <n v="1.5590200445434299E-2"/>
    <n v="413"/>
    <n v="36"/>
    <n v="413"/>
  </r>
  <r>
    <n v="2009"/>
    <x v="25"/>
    <s v="Lakeville Public School District"/>
    <s v="SUBURBS"/>
    <x v="9"/>
    <x v="3"/>
    <n v="389"/>
    <n v="6"/>
    <n v="3"/>
    <m/>
    <n v="398"/>
    <n v="2.2613065326633167E-2"/>
    <n v="1.507537688442211E-2"/>
    <n v="7.537688442211055E-3"/>
    <n v="389"/>
    <n v="9"/>
    <n v="389"/>
  </r>
  <r>
    <n v="2009"/>
    <x v="25"/>
    <s v="Lakeville Public School District"/>
    <s v="SUBURBS"/>
    <x v="9"/>
    <x v="4"/>
    <n v="10028"/>
    <n v="163"/>
    <n v="115"/>
    <n v="119"/>
    <n v="10187"/>
    <n v="2.728968292922352E-2"/>
    <n v="1.600078531461667E-2"/>
    <n v="1.1288897614606852E-2"/>
    <n v="9909"/>
    <n v="278"/>
    <n v="9909"/>
  </r>
  <r>
    <n v="2010"/>
    <x v="25"/>
    <s v="Lakeville Public School District"/>
    <s v="SUBURBS"/>
    <x v="10"/>
    <x v="0"/>
    <n v="60"/>
    <m/>
    <m/>
    <m/>
    <n v="60"/>
    <n v="0"/>
    <n v="0"/>
    <n v="0"/>
    <n v="60"/>
    <n v="0"/>
    <n v="60"/>
  </r>
  <r>
    <n v="2010"/>
    <x v="25"/>
    <s v="Lakeville Public School District"/>
    <s v="SUBURBS"/>
    <x v="10"/>
    <x v="1"/>
    <n v="461"/>
    <n v="16"/>
    <m/>
    <n v="13"/>
    <n v="464"/>
    <n v="3.4482758620689655E-2"/>
    <n v="3.4482758620689655E-2"/>
    <n v="0"/>
    <n v="448"/>
    <n v="16"/>
    <n v="448"/>
  </r>
  <r>
    <n v="2010"/>
    <x v="25"/>
    <s v="Lakeville Public School District"/>
    <s v="SUBURBS"/>
    <x v="10"/>
    <x v="2"/>
    <n v="425"/>
    <n v="26"/>
    <n v="4"/>
    <n v="15"/>
    <n v="440"/>
    <n v="6.8181818181818177E-2"/>
    <n v="5.909090909090909E-2"/>
    <n v="9.0909090909090905E-3"/>
    <n v="410"/>
    <n v="30"/>
    <n v="410"/>
  </r>
  <r>
    <n v="2010"/>
    <x v="25"/>
    <s v="Lakeville Public School District"/>
    <s v="SUBURBS"/>
    <x v="10"/>
    <x v="3"/>
    <n v="417"/>
    <n v="6"/>
    <n v="3"/>
    <n v="11"/>
    <n v="415"/>
    <n v="2.1686746987951807E-2"/>
    <n v="1.4457831325301205E-2"/>
    <n v="7.2289156626506026E-3"/>
    <n v="406"/>
    <n v="9"/>
    <n v="406"/>
  </r>
  <r>
    <n v="2010"/>
    <x v="25"/>
    <s v="Lakeville Public School District"/>
    <s v="SUBURBS"/>
    <x v="10"/>
    <x v="4"/>
    <n v="9908"/>
    <n v="226"/>
    <n v="148"/>
    <n v="162"/>
    <n v="10120"/>
    <n v="3.6956521739130437E-2"/>
    <n v="2.2332015810276679E-2"/>
    <n v="1.4624505928853756E-2"/>
    <n v="9746"/>
    <n v="374"/>
    <n v="9746"/>
  </r>
  <r>
    <n v="2011"/>
    <x v="25"/>
    <s v="Lakeville Public School District"/>
    <s v="SUBURBS"/>
    <x v="11"/>
    <x v="0"/>
    <n v="63"/>
    <n v="3"/>
    <m/>
    <m/>
    <n v="66"/>
    <n v="4.5454545454545456E-2"/>
    <n v="4.5454545454545456E-2"/>
    <n v="0"/>
    <n v="63"/>
    <n v="3"/>
    <n v="63"/>
  </r>
  <r>
    <n v="2011"/>
    <x v="25"/>
    <s v="Lakeville Public School District"/>
    <s v="SUBURBS"/>
    <x v="11"/>
    <x v="1"/>
    <n v="483"/>
    <n v="14"/>
    <m/>
    <n v="19"/>
    <n v="478"/>
    <n v="2.9288702928870293E-2"/>
    <n v="2.9288702928870293E-2"/>
    <n v="0"/>
    <n v="464"/>
    <n v="14"/>
    <n v="464"/>
  </r>
  <r>
    <n v="2011"/>
    <x v="25"/>
    <s v="Lakeville Public School District"/>
    <s v="SUBURBS"/>
    <x v="11"/>
    <x v="2"/>
    <n v="422"/>
    <n v="31"/>
    <n v="7"/>
    <n v="19"/>
    <n v="441"/>
    <n v="8.6167800453514742E-2"/>
    <n v="7.029478458049887E-2"/>
    <n v="1.5873015873015872E-2"/>
    <n v="403"/>
    <n v="38"/>
    <n v="403"/>
  </r>
  <r>
    <n v="2011"/>
    <x v="25"/>
    <s v="Lakeville Public School District"/>
    <s v="SUBURBS"/>
    <x v="11"/>
    <x v="3"/>
    <n v="436"/>
    <n v="8"/>
    <n v="4"/>
    <n v="5"/>
    <n v="443"/>
    <n v="2.7088036117381489E-2"/>
    <n v="1.8058690744920992E-2"/>
    <n v="9.0293453724604959E-3"/>
    <n v="431"/>
    <n v="12"/>
    <n v="431"/>
  </r>
  <r>
    <n v="2011"/>
    <x v="25"/>
    <s v="Lakeville Public School District"/>
    <s v="SUBURBS"/>
    <x v="11"/>
    <x v="4"/>
    <n v="9816"/>
    <n v="290"/>
    <n v="149"/>
    <n v="232"/>
    <n v="10023"/>
    <n v="4.379926169809438E-2"/>
    <n v="2.8933453057966678E-2"/>
    <n v="1.4865808640127706E-2"/>
    <n v="9584"/>
    <n v="439"/>
    <n v="9584"/>
  </r>
  <r>
    <n v="2012"/>
    <x v="25"/>
    <s v="Lakeville Public School District"/>
    <s v="SUBURBS"/>
    <x v="12"/>
    <x v="0"/>
    <n v="57"/>
    <m/>
    <m/>
    <m/>
    <n v="57"/>
    <n v="0"/>
    <n v="0"/>
    <n v="0"/>
    <n v="57"/>
    <n v="0"/>
    <n v="57"/>
  </r>
  <r>
    <n v="2012"/>
    <x v="25"/>
    <s v="Lakeville Public School District"/>
    <s v="SUBURBS"/>
    <x v="12"/>
    <x v="1"/>
    <n v="495"/>
    <n v="23"/>
    <m/>
    <n v="20"/>
    <n v="498"/>
    <n v="4.6184738955823292E-2"/>
    <n v="4.6184738955823292E-2"/>
    <n v="0"/>
    <n v="475"/>
    <n v="23"/>
    <n v="475"/>
  </r>
  <r>
    <n v="2012"/>
    <x v="25"/>
    <s v="Lakeville Public School District"/>
    <s v="SUBURBS"/>
    <x v="12"/>
    <x v="2"/>
    <n v="425"/>
    <n v="27"/>
    <n v="7"/>
    <n v="23"/>
    <n v="436"/>
    <n v="7.7981651376146793E-2"/>
    <n v="6.1926605504587159E-2"/>
    <n v="1.6055045871559634E-2"/>
    <n v="402"/>
    <n v="34"/>
    <n v="402"/>
  </r>
  <r>
    <n v="2012"/>
    <x v="25"/>
    <s v="Lakeville Public School District"/>
    <s v="SUBURBS"/>
    <x v="12"/>
    <x v="3"/>
    <n v="434"/>
    <n v="12"/>
    <n v="4"/>
    <n v="12"/>
    <n v="438"/>
    <n v="3.6529680365296802E-2"/>
    <n v="2.7397260273972601E-2"/>
    <n v="9.1324200913242004E-3"/>
    <n v="422"/>
    <n v="16"/>
    <n v="422"/>
  </r>
  <r>
    <n v="2012"/>
    <x v="25"/>
    <s v="Lakeville Public School District"/>
    <s v="SUBURBS"/>
    <x v="12"/>
    <x v="4"/>
    <n v="9579"/>
    <n v="315"/>
    <n v="153"/>
    <n v="242"/>
    <n v="9805"/>
    <n v="4.7730749617542069E-2"/>
    <n v="3.2126466088730238E-2"/>
    <n v="1.5604283528811831E-2"/>
    <n v="9337"/>
    <n v="468"/>
    <n v="9337"/>
  </r>
  <r>
    <n v="2013"/>
    <x v="25"/>
    <s v="Lakeville Public School District"/>
    <s v="SUBURBS"/>
    <x v="13"/>
    <x v="0"/>
    <n v="60"/>
    <m/>
    <m/>
    <m/>
    <n v="60"/>
    <n v="0"/>
    <n v="0"/>
    <n v="0"/>
    <n v="60"/>
    <n v="0"/>
    <n v="60"/>
  </r>
  <r>
    <n v="2013"/>
    <x v="25"/>
    <s v="Lakeville Public School District"/>
    <s v="SUBURBS"/>
    <x v="13"/>
    <x v="1"/>
    <n v="501"/>
    <n v="28"/>
    <m/>
    <n v="19"/>
    <n v="510"/>
    <n v="5.4901960784313725E-2"/>
    <n v="5.4901960784313725E-2"/>
    <n v="0"/>
    <n v="482"/>
    <n v="28"/>
    <n v="482"/>
  </r>
  <r>
    <n v="2013"/>
    <x v="25"/>
    <s v="Lakeville Public School District"/>
    <s v="SUBURBS"/>
    <x v="13"/>
    <x v="2"/>
    <n v="465"/>
    <n v="26"/>
    <n v="7"/>
    <n v="27"/>
    <n v="471"/>
    <n v="7.0063694267515922E-2"/>
    <n v="5.5201698513800426E-2"/>
    <n v="1.4861995753715499E-2"/>
    <n v="438"/>
    <n v="33"/>
    <n v="438"/>
  </r>
  <r>
    <n v="2013"/>
    <x v="25"/>
    <s v="Lakeville Public School District"/>
    <s v="SUBURBS"/>
    <x v="13"/>
    <x v="3"/>
    <n v="461"/>
    <n v="12"/>
    <m/>
    <n v="12"/>
    <n v="461"/>
    <n v="2.6030368763557483E-2"/>
    <n v="2.6030368763557483E-2"/>
    <n v="0"/>
    <n v="449"/>
    <n v="12"/>
    <n v="449"/>
  </r>
  <r>
    <n v="2013"/>
    <x v="25"/>
    <s v="Lakeville Public School District"/>
    <s v="SUBURBS"/>
    <x v="13"/>
    <x v="4"/>
    <n v="9432"/>
    <n v="330"/>
    <n v="135"/>
    <n v="323"/>
    <n v="9574"/>
    <n v="4.8569041153123042E-2"/>
    <n v="3.4468351786087321E-2"/>
    <n v="1.4100689367035723E-2"/>
    <n v="9109"/>
    <n v="465"/>
    <n v="9109"/>
  </r>
  <r>
    <n v="2014"/>
    <x v="25"/>
    <s v="Lakeville Public School District"/>
    <s v="SUBURBS"/>
    <x v="14"/>
    <x v="0"/>
    <n v="62"/>
    <m/>
    <m/>
    <m/>
    <n v="62"/>
    <n v="0"/>
    <n v="0"/>
    <n v="0"/>
    <n v="62"/>
    <n v="0"/>
    <n v="62"/>
  </r>
  <r>
    <n v="2014"/>
    <x v="25"/>
    <s v="Lakeville Public School District"/>
    <s v="SUBURBS"/>
    <x v="14"/>
    <x v="1"/>
    <n v="557"/>
    <n v="27"/>
    <m/>
    <n v="26"/>
    <n v="558"/>
    <n v="4.8387096774193547E-2"/>
    <n v="4.8387096774193547E-2"/>
    <n v="0"/>
    <n v="531"/>
    <n v="27"/>
    <n v="531"/>
  </r>
  <r>
    <n v="2014"/>
    <x v="25"/>
    <s v="Lakeville Public School District"/>
    <s v="SUBURBS"/>
    <x v="14"/>
    <x v="2"/>
    <n v="534"/>
    <n v="40"/>
    <n v="6"/>
    <n v="87"/>
    <n v="493"/>
    <n v="9.330628803245436E-2"/>
    <n v="8.1135902636916835E-2"/>
    <n v="1.2170385395537525E-2"/>
    <n v="447"/>
    <n v="46"/>
    <n v="447"/>
  </r>
  <r>
    <n v="2014"/>
    <x v="25"/>
    <s v="Lakeville Public School District"/>
    <s v="SUBURBS"/>
    <x v="14"/>
    <x v="3"/>
    <n v="526"/>
    <n v="23"/>
    <m/>
    <n v="10"/>
    <n v="539"/>
    <n v="4.267161410018553E-2"/>
    <n v="4.267161410018553E-2"/>
    <n v="0"/>
    <n v="516"/>
    <n v="23"/>
    <n v="516"/>
  </r>
  <r>
    <n v="2014"/>
    <x v="25"/>
    <s v="Lakeville Public School District"/>
    <s v="SUBURBS"/>
    <x v="14"/>
    <x v="4"/>
    <n v="9299"/>
    <n v="329"/>
    <n v="126"/>
    <n v="395"/>
    <n v="9359"/>
    <n v="4.8616305160807775E-2"/>
    <n v="3.5153328347045626E-2"/>
    <n v="1.3462976813762155E-2"/>
    <n v="8904"/>
    <n v="455"/>
    <n v="8904"/>
  </r>
  <r>
    <n v="2015"/>
    <x v="25"/>
    <s v="Lakeville Public School District"/>
    <s v="SUBURBS"/>
    <x v="15"/>
    <x v="0"/>
    <n v="53"/>
    <m/>
    <m/>
    <m/>
    <n v="53"/>
    <n v="0"/>
    <n v="0"/>
    <n v="0"/>
    <n v="53"/>
    <n v="0"/>
    <n v="53"/>
  </r>
  <r>
    <n v="2015"/>
    <x v="25"/>
    <s v="Lakeville Public School District"/>
    <s v="SUBURBS"/>
    <x v="15"/>
    <x v="1"/>
    <n v="589"/>
    <n v="30"/>
    <m/>
    <n v="31"/>
    <n v="588"/>
    <n v="5.1020408163265307E-2"/>
    <n v="5.1020408163265307E-2"/>
    <n v="0"/>
    <n v="558"/>
    <n v="30"/>
    <n v="558"/>
  </r>
  <r>
    <n v="2015"/>
    <x v="25"/>
    <s v="Lakeville Public School District"/>
    <s v="SUBURBS"/>
    <x v="15"/>
    <x v="2"/>
    <n v="488"/>
    <n v="46"/>
    <m/>
    <n v="38"/>
    <n v="496"/>
    <n v="9.2741935483870969E-2"/>
    <n v="9.2741935483870969E-2"/>
    <n v="0"/>
    <n v="450"/>
    <n v="46"/>
    <n v="450"/>
  </r>
  <r>
    <n v="2015"/>
    <x v="25"/>
    <s v="Lakeville Public School District"/>
    <s v="SUBURBS"/>
    <x v="15"/>
    <x v="3"/>
    <n v="546"/>
    <n v="19"/>
    <n v="5"/>
    <n v="19"/>
    <n v="551"/>
    <n v="4.3557168784029036E-2"/>
    <n v="3.4482758620689655E-2"/>
    <n v="9.0744101633393835E-3"/>
    <n v="527"/>
    <n v="24"/>
    <n v="527"/>
  </r>
  <r>
    <n v="2015"/>
    <x v="25"/>
    <s v="Lakeville Public School District"/>
    <s v="SUBURBS"/>
    <x v="15"/>
    <x v="4"/>
    <n v="9239"/>
    <n v="317"/>
    <n v="93"/>
    <n v="486"/>
    <n v="9163"/>
    <n v="4.4745170795590962E-2"/>
    <n v="3.4595656444395939E-2"/>
    <n v="1.0149514351195023E-2"/>
    <n v="8753"/>
    <n v="410"/>
    <n v="8753"/>
  </r>
  <r>
    <n v="2016"/>
    <x v="25"/>
    <s v="Lakeville Public School District"/>
    <s v="SUBURBS"/>
    <x v="16"/>
    <x v="0"/>
    <n v="55"/>
    <n v="3"/>
    <m/>
    <n v="3"/>
    <n v="55"/>
    <n v="5.4545454545454543E-2"/>
    <n v="5.4545454545454543E-2"/>
    <n v="0"/>
    <n v="52"/>
    <n v="3"/>
    <n v="52"/>
  </r>
  <r>
    <n v="2016"/>
    <x v="25"/>
    <s v="Lakeville Public School District"/>
    <s v="SUBURBS"/>
    <x v="16"/>
    <x v="1"/>
    <n v="611"/>
    <n v="37"/>
    <m/>
    <n v="43"/>
    <n v="605"/>
    <n v="6.1157024793388429E-2"/>
    <n v="6.1157024793388429E-2"/>
    <n v="0"/>
    <n v="568"/>
    <n v="37"/>
    <n v="568"/>
  </r>
  <r>
    <n v="2016"/>
    <x v="25"/>
    <s v="Lakeville Public School District"/>
    <s v="SUBURBS"/>
    <x v="16"/>
    <x v="2"/>
    <n v="503"/>
    <n v="44"/>
    <n v="14"/>
    <n v="45"/>
    <n v="516"/>
    <n v="0.1124031007751938"/>
    <n v="8.5271317829457363E-2"/>
    <n v="2.7131782945736434E-2"/>
    <n v="458"/>
    <n v="58"/>
    <n v="458"/>
  </r>
  <r>
    <n v="2016"/>
    <x v="25"/>
    <s v="Lakeville Public School District"/>
    <s v="SUBURBS"/>
    <x v="16"/>
    <x v="3"/>
    <n v="603"/>
    <n v="24"/>
    <n v="4"/>
    <n v="28"/>
    <n v="603"/>
    <n v="4.6434494195688222E-2"/>
    <n v="3.9800995024875621E-2"/>
    <n v="6.6334991708126038E-3"/>
    <n v="575"/>
    <n v="28"/>
    <n v="575"/>
  </r>
  <r>
    <n v="2016"/>
    <x v="25"/>
    <s v="Lakeville Public School District"/>
    <s v="SUBURBS"/>
    <x v="16"/>
    <x v="4"/>
    <n v="9096"/>
    <n v="325"/>
    <n v="83"/>
    <n v="508"/>
    <n v="8996"/>
    <n v="4.535349044019564E-2"/>
    <n v="3.6127167630057806E-2"/>
    <n v="9.2263228101378391E-3"/>
    <n v="8588"/>
    <n v="408"/>
    <n v="8588"/>
  </r>
  <r>
    <n v="2017"/>
    <x v="25"/>
    <s v="Lakeville Public School District"/>
    <s v="SUBURBS"/>
    <x v="17"/>
    <x v="0"/>
    <n v="58"/>
    <n v="4"/>
    <m/>
    <m/>
    <n v="62"/>
    <n v="6.4516129032258063E-2"/>
    <n v="6.4516129032258063E-2"/>
    <n v="0"/>
    <n v="58"/>
    <n v="4"/>
    <n v="58"/>
  </r>
  <r>
    <n v="2017"/>
    <x v="25"/>
    <s v="Lakeville Public School District"/>
    <s v="SUBURBS"/>
    <x v="17"/>
    <x v="1"/>
    <n v="656"/>
    <n v="40"/>
    <m/>
    <n v="54"/>
    <n v="642"/>
    <n v="6.2305295950155763E-2"/>
    <n v="6.2305295950155763E-2"/>
    <n v="0"/>
    <n v="602"/>
    <n v="40"/>
    <n v="602"/>
  </r>
  <r>
    <n v="2017"/>
    <x v="25"/>
    <s v="Lakeville Public School District"/>
    <s v="SUBURBS"/>
    <x v="17"/>
    <x v="2"/>
    <n v="543"/>
    <n v="48"/>
    <n v="6"/>
    <n v="51"/>
    <n v="546"/>
    <n v="9.8901098901098897E-2"/>
    <n v="8.7912087912087919E-2"/>
    <n v="1.098901098901099E-2"/>
    <n v="492"/>
    <n v="54"/>
    <n v="492"/>
  </r>
  <r>
    <n v="2017"/>
    <x v="25"/>
    <s v="Lakeville Public School District"/>
    <s v="SUBURBS"/>
    <x v="17"/>
    <x v="3"/>
    <n v="662"/>
    <n v="23"/>
    <m/>
    <n v="21"/>
    <n v="664"/>
    <n v="3.463855421686747E-2"/>
    <n v="3.463855421686747E-2"/>
    <n v="0"/>
    <n v="641"/>
    <n v="23"/>
    <n v="641"/>
  </r>
  <r>
    <n v="2017"/>
    <x v="26"/>
    <s v="Robbinsdale Public School District"/>
    <s v="SUBURBS"/>
    <x v="17"/>
    <x v="4"/>
    <n v="5394"/>
    <n v="842"/>
    <n v="300"/>
    <n v="424"/>
    <n v="6112"/>
    <n v="0.1868455497382199"/>
    <n v="0.13776178010471204"/>
    <n v="4.9083769633507857E-2"/>
    <n v="4970"/>
    <n v="1142"/>
    <n v="4970"/>
  </r>
  <r>
    <n v="2000"/>
    <x v="25"/>
    <s v="Lakeville Public School District"/>
    <s v="SUBURBS"/>
    <x v="0"/>
    <x v="0"/>
    <n v="25"/>
    <m/>
    <m/>
    <m/>
    <n v="25"/>
    <n v="0"/>
    <n v="0"/>
    <n v="0"/>
    <n v="25"/>
    <n v="0"/>
    <n v="25"/>
  </r>
  <r>
    <n v="2000"/>
    <x v="25"/>
    <s v="Lakeville Public School District"/>
    <s v="SUBURBS"/>
    <x v="0"/>
    <x v="1"/>
    <n v="128"/>
    <n v="3"/>
    <m/>
    <m/>
    <n v="131"/>
    <n v="2.2900763358778626E-2"/>
    <n v="2.2900763358778626E-2"/>
    <n v="0"/>
    <n v="128"/>
    <n v="3"/>
    <n v="128"/>
  </r>
  <r>
    <n v="2000"/>
    <x v="25"/>
    <s v="Lakeville Public School District"/>
    <s v="SUBURBS"/>
    <x v="0"/>
    <x v="2"/>
    <n v="81"/>
    <m/>
    <m/>
    <m/>
    <n v="81"/>
    <n v="0"/>
    <n v="0"/>
    <n v="0"/>
    <n v="81"/>
    <n v="0"/>
    <n v="81"/>
  </r>
  <r>
    <n v="2000"/>
    <x v="25"/>
    <s v="Lakeville Public School District"/>
    <s v="SUBURBS"/>
    <x v="0"/>
    <x v="3"/>
    <n v="74"/>
    <m/>
    <m/>
    <m/>
    <n v="74"/>
    <n v="0"/>
    <n v="0"/>
    <n v="0"/>
    <n v="74"/>
    <n v="0"/>
    <n v="74"/>
  </r>
  <r>
    <n v="2000"/>
    <x v="25"/>
    <s v="Lakeville Public School District"/>
    <s v="SUBURBS"/>
    <x v="0"/>
    <x v="4"/>
    <n v="8888"/>
    <n v="32"/>
    <m/>
    <n v="20"/>
    <n v="8900"/>
    <n v="3.5955056179775282E-3"/>
    <n v="3.5955056179775282E-3"/>
    <n v="0"/>
    <n v="8868"/>
    <n v="32"/>
    <n v="8868"/>
  </r>
  <r>
    <n v="2001"/>
    <x v="27"/>
    <s v="Randolph Public School District"/>
    <s v="SUBURBS"/>
    <x v="1"/>
    <x v="0"/>
    <n v="2"/>
    <m/>
    <m/>
    <m/>
    <n v="2"/>
    <n v="0"/>
    <n v="0"/>
    <n v="0"/>
    <n v="2"/>
    <n v="0"/>
    <n v="2"/>
  </r>
  <r>
    <n v="2001"/>
    <x v="27"/>
    <s v="Randolph Public School District"/>
    <s v="SUBURBS"/>
    <x v="1"/>
    <x v="1"/>
    <n v="2"/>
    <m/>
    <m/>
    <m/>
    <n v="2"/>
    <n v="0"/>
    <n v="0"/>
    <n v="0"/>
    <n v="2"/>
    <n v="0"/>
    <n v="2"/>
  </r>
  <r>
    <n v="2001"/>
    <x v="27"/>
    <s v="Randolph Public School District"/>
    <s v="SUBURBS"/>
    <x v="1"/>
    <x v="2"/>
    <n v="0"/>
    <m/>
    <m/>
    <m/>
    <n v="0"/>
    <e v="#DIV/0!"/>
    <e v="#DIV/0!"/>
    <e v="#DIV/0!"/>
    <n v="0"/>
    <n v="0"/>
    <n v="0"/>
  </r>
  <r>
    <n v="2001"/>
    <x v="27"/>
    <s v="Randolph Public School District"/>
    <s v="SUBURBS"/>
    <x v="1"/>
    <x v="3"/>
    <n v="3"/>
    <m/>
    <m/>
    <m/>
    <n v="3"/>
    <n v="0"/>
    <n v="0"/>
    <n v="0"/>
    <n v="3"/>
    <n v="0"/>
    <n v="3"/>
  </r>
  <r>
    <n v="2001"/>
    <x v="27"/>
    <s v="Randolph Public School District"/>
    <s v="SUBURBS"/>
    <x v="1"/>
    <x v="4"/>
    <n v="417"/>
    <n v="36"/>
    <m/>
    <m/>
    <n v="453"/>
    <n v="7.9470198675496692E-2"/>
    <n v="7.9470198675496692E-2"/>
    <n v="0"/>
    <n v="417"/>
    <n v="36"/>
    <n v="417"/>
  </r>
  <r>
    <n v="2002"/>
    <x v="27"/>
    <s v="Randolph Public School District"/>
    <s v="SUBURBS"/>
    <x v="2"/>
    <x v="0"/>
    <n v="4"/>
    <m/>
    <m/>
    <m/>
    <n v="4"/>
    <n v="0"/>
    <n v="0"/>
    <n v="0"/>
    <n v="4"/>
    <n v="0"/>
    <n v="4"/>
  </r>
  <r>
    <n v="2002"/>
    <x v="27"/>
    <s v="Randolph Public School District"/>
    <s v="SUBURBS"/>
    <x v="2"/>
    <x v="1"/>
    <n v="2"/>
    <m/>
    <m/>
    <m/>
    <n v="2"/>
    <n v="0"/>
    <n v="0"/>
    <n v="0"/>
    <n v="2"/>
    <n v="0"/>
    <n v="2"/>
  </r>
  <r>
    <n v="2002"/>
    <x v="27"/>
    <s v="Randolph Public School District"/>
    <s v="SUBURBS"/>
    <x v="2"/>
    <x v="2"/>
    <n v="0"/>
    <m/>
    <m/>
    <m/>
    <n v="0"/>
    <e v="#DIV/0!"/>
    <e v="#DIV/0!"/>
    <e v="#DIV/0!"/>
    <n v="0"/>
    <n v="0"/>
    <n v="0"/>
  </r>
  <r>
    <n v="2002"/>
    <x v="27"/>
    <s v="Randolph Public School District"/>
    <s v="SUBURBS"/>
    <x v="2"/>
    <x v="3"/>
    <n v="6"/>
    <m/>
    <m/>
    <m/>
    <n v="6"/>
    <n v="0"/>
    <n v="0"/>
    <n v="0"/>
    <n v="6"/>
    <n v="0"/>
    <n v="6"/>
  </r>
  <r>
    <n v="2002"/>
    <x v="27"/>
    <s v="Randolph Public School District"/>
    <s v="SUBURBS"/>
    <x v="2"/>
    <x v="4"/>
    <n v="431"/>
    <n v="43"/>
    <m/>
    <m/>
    <n v="474"/>
    <n v="9.0717299578059074E-2"/>
    <n v="9.0717299578059074E-2"/>
    <n v="0"/>
    <n v="431"/>
    <n v="43"/>
    <n v="431"/>
  </r>
  <r>
    <n v="2003"/>
    <x v="27"/>
    <s v="Randolph Public School District"/>
    <s v="SUBURBS"/>
    <x v="3"/>
    <x v="0"/>
    <n v="2"/>
    <m/>
    <m/>
    <m/>
    <n v="2"/>
    <n v="0"/>
    <n v="0"/>
    <n v="0"/>
    <n v="2"/>
    <n v="0"/>
    <n v="2"/>
  </r>
  <r>
    <n v="2003"/>
    <x v="27"/>
    <s v="Randolph Public School District"/>
    <s v="SUBURBS"/>
    <x v="3"/>
    <x v="1"/>
    <n v="1"/>
    <m/>
    <m/>
    <m/>
    <n v="1"/>
    <n v="0"/>
    <n v="0"/>
    <n v="0"/>
    <n v="1"/>
    <n v="0"/>
    <n v="1"/>
  </r>
  <r>
    <n v="2003"/>
    <x v="27"/>
    <s v="Randolph Public School District"/>
    <s v="SUBURBS"/>
    <x v="3"/>
    <x v="2"/>
    <n v="3"/>
    <m/>
    <m/>
    <m/>
    <n v="3"/>
    <n v="0"/>
    <n v="0"/>
    <n v="0"/>
    <n v="3"/>
    <n v="0"/>
    <n v="3"/>
  </r>
  <r>
    <n v="2003"/>
    <x v="27"/>
    <s v="Randolph Public School District"/>
    <s v="SUBURBS"/>
    <x v="3"/>
    <x v="3"/>
    <n v="6"/>
    <m/>
    <m/>
    <m/>
    <n v="6"/>
    <n v="0"/>
    <n v="0"/>
    <n v="0"/>
    <n v="6"/>
    <n v="0"/>
    <n v="6"/>
  </r>
  <r>
    <n v="2003"/>
    <x v="27"/>
    <s v="Randolph Public School District"/>
    <s v="SUBURBS"/>
    <x v="3"/>
    <x v="4"/>
    <n v="451"/>
    <n v="47"/>
    <m/>
    <m/>
    <n v="498"/>
    <n v="9.4377510040160636E-2"/>
    <n v="9.4377510040160636E-2"/>
    <n v="0"/>
    <n v="451"/>
    <n v="47"/>
    <n v="451"/>
  </r>
  <r>
    <n v="2004"/>
    <x v="27"/>
    <s v="Randolph Public School District"/>
    <s v="SUBURBS"/>
    <x v="4"/>
    <x v="0"/>
    <n v="0"/>
    <m/>
    <m/>
    <m/>
    <n v="0"/>
    <e v="#DIV/0!"/>
    <e v="#DIV/0!"/>
    <e v="#DIV/0!"/>
    <n v="0"/>
    <n v="0"/>
    <n v="0"/>
  </r>
  <r>
    <n v="2004"/>
    <x v="27"/>
    <s v="Randolph Public School District"/>
    <s v="SUBURBS"/>
    <x v="4"/>
    <x v="1"/>
    <n v="2"/>
    <m/>
    <m/>
    <m/>
    <n v="2"/>
    <n v="0"/>
    <n v="0"/>
    <n v="0"/>
    <n v="2"/>
    <n v="0"/>
    <n v="2"/>
  </r>
  <r>
    <n v="2004"/>
    <x v="27"/>
    <s v="Randolph Public School District"/>
    <s v="SUBURBS"/>
    <x v="4"/>
    <x v="2"/>
    <n v="1"/>
    <m/>
    <m/>
    <m/>
    <n v="1"/>
    <n v="0"/>
    <n v="0"/>
    <n v="0"/>
    <n v="1"/>
    <n v="0"/>
    <n v="1"/>
  </r>
  <r>
    <n v="2004"/>
    <x v="27"/>
    <s v="Randolph Public School District"/>
    <s v="SUBURBS"/>
    <x v="4"/>
    <x v="3"/>
    <n v="5"/>
    <m/>
    <m/>
    <m/>
    <n v="5"/>
    <n v="0"/>
    <n v="0"/>
    <n v="0"/>
    <n v="5"/>
    <n v="0"/>
    <n v="5"/>
  </r>
  <r>
    <n v="2004"/>
    <x v="27"/>
    <s v="Randolph Public School District"/>
    <s v="SUBURBS"/>
    <x v="4"/>
    <x v="4"/>
    <n v="471"/>
    <n v="46"/>
    <m/>
    <m/>
    <n v="517"/>
    <n v="8.8974854932301742E-2"/>
    <n v="8.8974854932301742E-2"/>
    <n v="0"/>
    <n v="471"/>
    <n v="46"/>
    <n v="471"/>
  </r>
  <r>
    <n v="2005"/>
    <x v="27"/>
    <s v="Randolph Public School District"/>
    <s v="SUBURBS"/>
    <x v="5"/>
    <x v="0"/>
    <n v="2"/>
    <m/>
    <m/>
    <m/>
    <n v="2"/>
    <n v="0"/>
    <n v="0"/>
    <n v="0"/>
    <n v="2"/>
    <n v="0"/>
    <n v="2"/>
  </r>
  <r>
    <n v="2005"/>
    <x v="27"/>
    <s v="Randolph Public School District"/>
    <s v="SUBURBS"/>
    <x v="5"/>
    <x v="1"/>
    <n v="6"/>
    <m/>
    <m/>
    <m/>
    <n v="6"/>
    <n v="0"/>
    <n v="0"/>
    <n v="0"/>
    <n v="6"/>
    <n v="0"/>
    <n v="6"/>
  </r>
  <r>
    <n v="2005"/>
    <x v="27"/>
    <s v="Randolph Public School District"/>
    <s v="SUBURBS"/>
    <x v="5"/>
    <x v="2"/>
    <n v="4"/>
    <m/>
    <m/>
    <m/>
    <n v="4"/>
    <n v="0"/>
    <n v="0"/>
    <n v="0"/>
    <n v="4"/>
    <n v="0"/>
    <n v="4"/>
  </r>
  <r>
    <n v="2005"/>
    <x v="27"/>
    <s v="Randolph Public School District"/>
    <s v="SUBURBS"/>
    <x v="5"/>
    <x v="3"/>
    <n v="3"/>
    <m/>
    <m/>
    <m/>
    <n v="3"/>
    <n v="0"/>
    <n v="0"/>
    <n v="0"/>
    <n v="3"/>
    <n v="0"/>
    <n v="3"/>
  </r>
  <r>
    <n v="2005"/>
    <x v="27"/>
    <s v="Randolph Public School District"/>
    <s v="SUBURBS"/>
    <x v="5"/>
    <x v="4"/>
    <n v="459"/>
    <n v="41"/>
    <m/>
    <m/>
    <n v="500"/>
    <n v="8.2000000000000003E-2"/>
    <n v="8.2000000000000003E-2"/>
    <n v="0"/>
    <n v="459"/>
    <n v="41"/>
    <n v="459"/>
  </r>
  <r>
    <n v="2006"/>
    <x v="27"/>
    <s v="Randolph Public School District"/>
    <s v="SUBURBS"/>
    <x v="6"/>
    <x v="0"/>
    <n v="0"/>
    <m/>
    <m/>
    <m/>
    <n v="0"/>
    <e v="#DIV/0!"/>
    <e v="#DIV/0!"/>
    <e v="#DIV/0!"/>
    <n v="0"/>
    <n v="0"/>
    <n v="0"/>
  </r>
  <r>
    <n v="2006"/>
    <x v="27"/>
    <s v="Randolph Public School District"/>
    <s v="SUBURBS"/>
    <x v="6"/>
    <x v="1"/>
    <n v="6"/>
    <m/>
    <m/>
    <m/>
    <n v="6"/>
    <n v="0"/>
    <n v="0"/>
    <n v="0"/>
    <n v="6"/>
    <n v="0"/>
    <n v="6"/>
  </r>
  <r>
    <n v="2006"/>
    <x v="27"/>
    <s v="Randolph Public School District"/>
    <s v="SUBURBS"/>
    <x v="6"/>
    <x v="2"/>
    <n v="3"/>
    <m/>
    <m/>
    <m/>
    <n v="3"/>
    <n v="0"/>
    <n v="0"/>
    <n v="0"/>
    <n v="3"/>
    <n v="0"/>
    <n v="3"/>
  </r>
  <r>
    <n v="2006"/>
    <x v="27"/>
    <s v="Randolph Public School District"/>
    <s v="SUBURBS"/>
    <x v="6"/>
    <x v="3"/>
    <n v="3"/>
    <m/>
    <m/>
    <m/>
    <n v="3"/>
    <n v="0"/>
    <n v="0"/>
    <n v="0"/>
    <n v="3"/>
    <n v="0"/>
    <n v="3"/>
  </r>
  <r>
    <n v="2006"/>
    <x v="27"/>
    <s v="Randolph Public School District"/>
    <s v="SUBURBS"/>
    <x v="6"/>
    <x v="4"/>
    <n v="468"/>
    <n v="60"/>
    <n v="3"/>
    <m/>
    <n v="531"/>
    <n v="0.11864406779661017"/>
    <n v="0.11299435028248588"/>
    <n v="5.6497175141242938E-3"/>
    <n v="468"/>
    <n v="63"/>
    <n v="468"/>
  </r>
  <r>
    <n v="2007"/>
    <x v="27"/>
    <s v="Randolph Public School District"/>
    <s v="SUBURBS"/>
    <x v="7"/>
    <x v="0"/>
    <n v="0"/>
    <m/>
    <m/>
    <m/>
    <n v="0"/>
    <e v="#DIV/0!"/>
    <e v="#DIV/0!"/>
    <e v="#DIV/0!"/>
    <n v="0"/>
    <n v="0"/>
    <n v="0"/>
  </r>
  <r>
    <n v="2007"/>
    <x v="27"/>
    <s v="Randolph Public School District"/>
    <s v="SUBURBS"/>
    <x v="7"/>
    <x v="1"/>
    <n v="10"/>
    <m/>
    <m/>
    <m/>
    <n v="10"/>
    <n v="0"/>
    <n v="0"/>
    <n v="0"/>
    <n v="10"/>
    <n v="0"/>
    <n v="10"/>
  </r>
  <r>
    <n v="2007"/>
    <x v="27"/>
    <s v="Randolph Public School District"/>
    <s v="SUBURBS"/>
    <x v="7"/>
    <x v="2"/>
    <n v="3"/>
    <m/>
    <m/>
    <m/>
    <n v="3"/>
    <n v="0"/>
    <n v="0"/>
    <n v="0"/>
    <n v="3"/>
    <n v="0"/>
    <n v="3"/>
  </r>
  <r>
    <n v="2007"/>
    <x v="27"/>
    <s v="Randolph Public School District"/>
    <s v="SUBURBS"/>
    <x v="7"/>
    <x v="3"/>
    <n v="7"/>
    <m/>
    <m/>
    <m/>
    <n v="7"/>
    <n v="0"/>
    <n v="0"/>
    <n v="0"/>
    <n v="7"/>
    <n v="0"/>
    <n v="7"/>
  </r>
  <r>
    <n v="2007"/>
    <x v="27"/>
    <s v="Randolph Public School District"/>
    <s v="SUBURBS"/>
    <x v="7"/>
    <x v="4"/>
    <n v="495"/>
    <n v="47"/>
    <n v="4"/>
    <m/>
    <n v="546"/>
    <n v="9.3406593406593408E-2"/>
    <n v="8.608058608058608E-2"/>
    <n v="7.326007326007326E-3"/>
    <n v="495"/>
    <n v="51"/>
    <n v="495"/>
  </r>
  <r>
    <n v="2008"/>
    <x v="27"/>
    <s v="Randolph Public School District"/>
    <s v="SUBURBS"/>
    <x v="8"/>
    <x v="0"/>
    <n v="0"/>
    <m/>
    <m/>
    <m/>
    <n v="0"/>
    <e v="#DIV/0!"/>
    <e v="#DIV/0!"/>
    <e v="#DIV/0!"/>
    <n v="0"/>
    <n v="0"/>
    <n v="0"/>
  </r>
  <r>
    <n v="2008"/>
    <x v="27"/>
    <s v="Randolph Public School District"/>
    <s v="SUBURBS"/>
    <x v="8"/>
    <x v="1"/>
    <n v="17"/>
    <m/>
    <m/>
    <m/>
    <n v="17"/>
    <n v="0"/>
    <n v="0"/>
    <n v="0"/>
    <n v="17"/>
    <n v="0"/>
    <n v="17"/>
  </r>
  <r>
    <n v="2008"/>
    <x v="27"/>
    <s v="Randolph Public School District"/>
    <s v="SUBURBS"/>
    <x v="8"/>
    <x v="2"/>
    <n v="3"/>
    <m/>
    <m/>
    <m/>
    <n v="3"/>
    <n v="0"/>
    <n v="0"/>
    <n v="0"/>
    <n v="3"/>
    <n v="0"/>
    <n v="3"/>
  </r>
  <r>
    <n v="2008"/>
    <x v="27"/>
    <s v="Randolph Public School District"/>
    <s v="SUBURBS"/>
    <x v="8"/>
    <x v="3"/>
    <n v="4"/>
    <m/>
    <m/>
    <m/>
    <n v="4"/>
    <n v="0"/>
    <n v="0"/>
    <n v="0"/>
    <n v="4"/>
    <n v="0"/>
    <n v="4"/>
  </r>
  <r>
    <n v="2008"/>
    <x v="27"/>
    <s v="Randolph Public School District"/>
    <s v="SUBURBS"/>
    <x v="8"/>
    <x v="4"/>
    <n v="489"/>
    <n v="44"/>
    <n v="4"/>
    <n v="3"/>
    <n v="534"/>
    <n v="8.98876404494382E-2"/>
    <n v="8.2397003745318345E-2"/>
    <n v="7.4906367041198503E-3"/>
    <n v="486"/>
    <n v="48"/>
    <n v="486"/>
  </r>
  <r>
    <n v="2009"/>
    <x v="27"/>
    <s v="Randolph Public School District"/>
    <s v="SUBURBS"/>
    <x v="9"/>
    <x v="0"/>
    <n v="1"/>
    <m/>
    <m/>
    <m/>
    <n v="1"/>
    <n v="0"/>
    <n v="0"/>
    <n v="0"/>
    <n v="1"/>
    <n v="0"/>
    <n v="1"/>
  </r>
  <r>
    <n v="2009"/>
    <x v="27"/>
    <s v="Randolph Public School District"/>
    <s v="SUBURBS"/>
    <x v="9"/>
    <x v="1"/>
    <n v="14"/>
    <m/>
    <m/>
    <m/>
    <n v="14"/>
    <n v="0"/>
    <n v="0"/>
    <n v="0"/>
    <n v="14"/>
    <n v="0"/>
    <n v="14"/>
  </r>
  <r>
    <n v="2009"/>
    <x v="27"/>
    <s v="Randolph Public School District"/>
    <s v="SUBURBS"/>
    <x v="9"/>
    <x v="2"/>
    <n v="3"/>
    <m/>
    <m/>
    <m/>
    <n v="3"/>
    <n v="0"/>
    <n v="0"/>
    <n v="0"/>
    <n v="3"/>
    <n v="0"/>
    <n v="3"/>
  </r>
  <r>
    <n v="2009"/>
    <x v="27"/>
    <s v="Randolph Public School District"/>
    <s v="SUBURBS"/>
    <x v="9"/>
    <x v="3"/>
    <n v="6"/>
    <m/>
    <m/>
    <m/>
    <n v="6"/>
    <n v="0"/>
    <n v="0"/>
    <n v="0"/>
    <n v="6"/>
    <n v="0"/>
    <n v="6"/>
  </r>
  <r>
    <n v="2009"/>
    <x v="27"/>
    <s v="Randolph Public School District"/>
    <s v="SUBURBS"/>
    <x v="9"/>
    <x v="4"/>
    <n v="520"/>
    <n v="49"/>
    <n v="4"/>
    <n v="122"/>
    <n v="451"/>
    <n v="0.11751662971175167"/>
    <n v="0.10864745011086474"/>
    <n v="8.869179600886918E-3"/>
    <n v="398"/>
    <n v="53"/>
    <n v="398"/>
  </r>
  <r>
    <n v="2010"/>
    <x v="27"/>
    <s v="Randolph Public School District"/>
    <s v="SUBURBS"/>
    <x v="10"/>
    <x v="0"/>
    <n v="0"/>
    <m/>
    <m/>
    <m/>
    <n v="0"/>
    <e v="#DIV/0!"/>
    <e v="#DIV/0!"/>
    <e v="#DIV/0!"/>
    <n v="0"/>
    <n v="0"/>
    <n v="0"/>
  </r>
  <r>
    <n v="2010"/>
    <x v="27"/>
    <s v="Randolph Public School District"/>
    <s v="SUBURBS"/>
    <x v="10"/>
    <x v="1"/>
    <n v="11"/>
    <m/>
    <m/>
    <m/>
    <n v="11"/>
    <n v="0"/>
    <n v="0"/>
    <n v="0"/>
    <n v="11"/>
    <n v="0"/>
    <n v="11"/>
  </r>
  <r>
    <n v="2010"/>
    <x v="27"/>
    <s v="Randolph Public School District"/>
    <s v="SUBURBS"/>
    <x v="10"/>
    <x v="2"/>
    <n v="3"/>
    <m/>
    <m/>
    <m/>
    <n v="3"/>
    <n v="0"/>
    <n v="0"/>
    <n v="0"/>
    <n v="3"/>
    <n v="0"/>
    <n v="3"/>
  </r>
  <r>
    <n v="2010"/>
    <x v="27"/>
    <s v="Randolph Public School District"/>
    <s v="SUBURBS"/>
    <x v="10"/>
    <x v="3"/>
    <n v="6"/>
    <m/>
    <m/>
    <m/>
    <n v="6"/>
    <n v="0"/>
    <n v="0"/>
    <n v="0"/>
    <n v="6"/>
    <n v="0"/>
    <n v="6"/>
  </r>
  <r>
    <n v="2010"/>
    <x v="27"/>
    <s v="Randolph Public School District"/>
    <s v="SUBURBS"/>
    <x v="10"/>
    <x v="4"/>
    <n v="531"/>
    <n v="50"/>
    <n v="10"/>
    <n v="138"/>
    <n v="453"/>
    <n v="0.13245033112582782"/>
    <n v="0.11037527593818984"/>
    <n v="2.2075055187637971E-2"/>
    <n v="393"/>
    <n v="60"/>
    <n v="393"/>
  </r>
  <r>
    <n v="2011"/>
    <x v="27"/>
    <s v="Randolph Public School District"/>
    <s v="SUBURBS"/>
    <x v="11"/>
    <x v="0"/>
    <n v="3"/>
    <m/>
    <m/>
    <m/>
    <n v="3"/>
    <n v="0"/>
    <n v="0"/>
    <n v="0"/>
    <n v="3"/>
    <n v="0"/>
    <n v="3"/>
  </r>
  <r>
    <n v="2011"/>
    <x v="27"/>
    <s v="Randolph Public School District"/>
    <s v="SUBURBS"/>
    <x v="11"/>
    <x v="1"/>
    <n v="10"/>
    <m/>
    <m/>
    <m/>
    <n v="10"/>
    <n v="0"/>
    <n v="0"/>
    <n v="0"/>
    <n v="10"/>
    <n v="0"/>
    <n v="10"/>
  </r>
  <r>
    <n v="2011"/>
    <x v="27"/>
    <s v="Randolph Public School District"/>
    <s v="SUBURBS"/>
    <x v="11"/>
    <x v="2"/>
    <n v="3"/>
    <m/>
    <m/>
    <m/>
    <n v="3"/>
    <n v="0"/>
    <n v="0"/>
    <n v="0"/>
    <n v="3"/>
    <n v="0"/>
    <n v="3"/>
  </r>
  <r>
    <n v="2011"/>
    <x v="27"/>
    <s v="Randolph Public School District"/>
    <s v="SUBURBS"/>
    <x v="11"/>
    <x v="3"/>
    <n v="5"/>
    <m/>
    <m/>
    <m/>
    <n v="5"/>
    <n v="0"/>
    <n v="0"/>
    <n v="0"/>
    <n v="5"/>
    <n v="0"/>
    <n v="5"/>
  </r>
  <r>
    <n v="2011"/>
    <x v="27"/>
    <s v="Randolph Public School District"/>
    <s v="SUBURBS"/>
    <x v="11"/>
    <x v="4"/>
    <n v="548"/>
    <n v="46"/>
    <n v="9"/>
    <n v="153"/>
    <n v="450"/>
    <n v="0.12222222222222222"/>
    <n v="0.10222222222222223"/>
    <n v="0.02"/>
    <n v="395"/>
    <n v="55"/>
    <n v="395"/>
  </r>
  <r>
    <n v="2012"/>
    <x v="27"/>
    <s v="Randolph Public School District"/>
    <s v="SUBURBS"/>
    <x v="12"/>
    <x v="0"/>
    <n v="2"/>
    <m/>
    <m/>
    <m/>
    <n v="2"/>
    <n v="0"/>
    <n v="0"/>
    <n v="0"/>
    <n v="2"/>
    <n v="0"/>
    <n v="2"/>
  </r>
  <r>
    <n v="2012"/>
    <x v="27"/>
    <s v="Randolph Public School District"/>
    <s v="SUBURBS"/>
    <x v="12"/>
    <x v="1"/>
    <n v="10"/>
    <m/>
    <m/>
    <m/>
    <n v="10"/>
    <n v="0"/>
    <n v="0"/>
    <n v="0"/>
    <n v="10"/>
    <n v="0"/>
    <n v="10"/>
  </r>
  <r>
    <n v="2012"/>
    <x v="27"/>
    <s v="Randolph Public School District"/>
    <s v="SUBURBS"/>
    <x v="12"/>
    <x v="2"/>
    <n v="4"/>
    <m/>
    <m/>
    <m/>
    <n v="4"/>
    <n v="0"/>
    <n v="0"/>
    <n v="0"/>
    <n v="4"/>
    <n v="0"/>
    <n v="4"/>
  </r>
  <r>
    <n v="2012"/>
    <x v="27"/>
    <s v="Randolph Public School District"/>
    <s v="SUBURBS"/>
    <x v="12"/>
    <x v="3"/>
    <n v="6"/>
    <m/>
    <m/>
    <m/>
    <n v="6"/>
    <n v="0"/>
    <n v="0"/>
    <n v="0"/>
    <n v="6"/>
    <n v="0"/>
    <n v="6"/>
  </r>
  <r>
    <n v="2012"/>
    <x v="27"/>
    <s v="Randolph Public School District"/>
    <s v="SUBURBS"/>
    <x v="12"/>
    <x v="4"/>
    <n v="555"/>
    <n v="45"/>
    <n v="6"/>
    <n v="162"/>
    <n v="444"/>
    <n v="0.11486486486486487"/>
    <n v="0.10135135135135136"/>
    <n v="1.3513513513513514E-2"/>
    <n v="393"/>
    <n v="51"/>
    <n v="393"/>
  </r>
  <r>
    <n v="2013"/>
    <x v="27"/>
    <s v="Randolph Public School District"/>
    <s v="SUBURBS"/>
    <x v="13"/>
    <x v="0"/>
    <n v="2"/>
    <m/>
    <m/>
    <m/>
    <n v="2"/>
    <n v="0"/>
    <n v="0"/>
    <n v="0"/>
    <n v="2"/>
    <n v="0"/>
    <n v="2"/>
  </r>
  <r>
    <n v="2013"/>
    <x v="27"/>
    <s v="Randolph Public School District"/>
    <s v="SUBURBS"/>
    <x v="13"/>
    <x v="1"/>
    <n v="10"/>
    <m/>
    <m/>
    <m/>
    <n v="10"/>
    <n v="0"/>
    <n v="0"/>
    <n v="0"/>
    <n v="10"/>
    <n v="0"/>
    <n v="10"/>
  </r>
  <r>
    <n v="2013"/>
    <x v="27"/>
    <s v="Randolph Public School District"/>
    <s v="SUBURBS"/>
    <x v="13"/>
    <x v="2"/>
    <n v="0"/>
    <m/>
    <m/>
    <m/>
    <n v="0"/>
    <e v="#DIV/0!"/>
    <e v="#DIV/0!"/>
    <e v="#DIV/0!"/>
    <n v="0"/>
    <n v="0"/>
    <n v="0"/>
  </r>
  <r>
    <n v="2013"/>
    <x v="27"/>
    <s v="Randolph Public School District"/>
    <s v="SUBURBS"/>
    <x v="13"/>
    <x v="3"/>
    <n v="5"/>
    <m/>
    <m/>
    <m/>
    <n v="5"/>
    <n v="0"/>
    <n v="0"/>
    <n v="0"/>
    <n v="5"/>
    <n v="0"/>
    <n v="5"/>
  </r>
  <r>
    <n v="2013"/>
    <x v="27"/>
    <s v="Randolph Public School District"/>
    <s v="SUBURBS"/>
    <x v="13"/>
    <x v="4"/>
    <n v="561"/>
    <n v="47"/>
    <n v="4"/>
    <n v="179"/>
    <n v="433"/>
    <n v="0.11778290993071594"/>
    <n v="0.10854503464203233"/>
    <n v="9.2378752886836026E-3"/>
    <n v="382"/>
    <n v="51"/>
    <n v="382"/>
  </r>
  <r>
    <n v="2014"/>
    <x v="27"/>
    <s v="Randolph Public School District"/>
    <s v="SUBURBS"/>
    <x v="14"/>
    <x v="0"/>
    <n v="2"/>
    <m/>
    <m/>
    <m/>
    <n v="2"/>
    <n v="0"/>
    <n v="0"/>
    <n v="0"/>
    <n v="2"/>
    <n v="0"/>
    <n v="2"/>
  </r>
  <r>
    <n v="2014"/>
    <x v="27"/>
    <s v="Randolph Public School District"/>
    <s v="SUBURBS"/>
    <x v="14"/>
    <x v="1"/>
    <n v="9"/>
    <m/>
    <m/>
    <m/>
    <n v="9"/>
    <n v="0"/>
    <n v="0"/>
    <n v="0"/>
    <n v="9"/>
    <n v="0"/>
    <n v="9"/>
  </r>
  <r>
    <n v="2014"/>
    <x v="27"/>
    <s v="Randolph Public School District"/>
    <s v="SUBURBS"/>
    <x v="14"/>
    <x v="2"/>
    <n v="2"/>
    <m/>
    <m/>
    <m/>
    <n v="2"/>
    <n v="0"/>
    <n v="0"/>
    <n v="0"/>
    <n v="2"/>
    <n v="0"/>
    <n v="2"/>
  </r>
  <r>
    <n v="2014"/>
    <x v="27"/>
    <s v="Randolph Public School District"/>
    <s v="SUBURBS"/>
    <x v="14"/>
    <x v="3"/>
    <n v="8"/>
    <m/>
    <m/>
    <m/>
    <n v="8"/>
    <n v="0"/>
    <n v="0"/>
    <n v="0"/>
    <n v="8"/>
    <n v="0"/>
    <n v="8"/>
  </r>
  <r>
    <n v="2014"/>
    <x v="27"/>
    <s v="Randolph Public School District"/>
    <s v="SUBURBS"/>
    <x v="14"/>
    <x v="4"/>
    <n v="564"/>
    <n v="56"/>
    <n v="3"/>
    <n v="192"/>
    <n v="431"/>
    <n v="0.1368909512761021"/>
    <n v="0.12993039443155452"/>
    <n v="6.9605568445475635E-3"/>
    <n v="372"/>
    <n v="59"/>
    <n v="372"/>
  </r>
  <r>
    <n v="2015"/>
    <x v="27"/>
    <s v="Randolph Public School District"/>
    <s v="SUBURBS"/>
    <x v="15"/>
    <x v="0"/>
    <n v="2"/>
    <m/>
    <m/>
    <m/>
    <n v="2"/>
    <n v="0"/>
    <n v="0"/>
    <n v="0"/>
    <n v="2"/>
    <n v="0"/>
    <n v="2"/>
  </r>
  <r>
    <n v="2015"/>
    <x v="27"/>
    <s v="Randolph Public School District"/>
    <s v="SUBURBS"/>
    <x v="15"/>
    <x v="1"/>
    <n v="7"/>
    <m/>
    <m/>
    <m/>
    <n v="7"/>
    <n v="0"/>
    <n v="0"/>
    <n v="0"/>
    <n v="7"/>
    <n v="0"/>
    <n v="7"/>
  </r>
  <r>
    <n v="2015"/>
    <x v="27"/>
    <s v="Randolph Public School District"/>
    <s v="SUBURBS"/>
    <x v="15"/>
    <x v="2"/>
    <n v="5"/>
    <m/>
    <m/>
    <m/>
    <n v="5"/>
    <n v="0"/>
    <n v="0"/>
    <n v="0"/>
    <n v="5"/>
    <n v="0"/>
    <n v="5"/>
  </r>
  <r>
    <n v="2015"/>
    <x v="27"/>
    <s v="Randolph Public School District"/>
    <s v="SUBURBS"/>
    <x v="15"/>
    <x v="3"/>
    <n v="8"/>
    <m/>
    <m/>
    <m/>
    <n v="8"/>
    <n v="0"/>
    <n v="0"/>
    <n v="0"/>
    <n v="8"/>
    <n v="0"/>
    <n v="8"/>
  </r>
  <r>
    <n v="2015"/>
    <x v="27"/>
    <s v="Randolph Public School District"/>
    <s v="SUBURBS"/>
    <x v="15"/>
    <x v="4"/>
    <n v="612"/>
    <n v="54"/>
    <n v="3"/>
    <n v="201"/>
    <n v="468"/>
    <n v="0.12179487179487179"/>
    <n v="0.11538461538461539"/>
    <n v="6.41025641025641E-3"/>
    <n v="411"/>
    <n v="57"/>
    <n v="411"/>
  </r>
  <r>
    <n v="2016"/>
    <x v="27"/>
    <s v="Randolph Public School District"/>
    <s v="SUBURBS"/>
    <x v="16"/>
    <x v="0"/>
    <n v="1"/>
    <m/>
    <m/>
    <m/>
    <n v="1"/>
    <n v="0"/>
    <n v="0"/>
    <n v="0"/>
    <n v="1"/>
    <n v="0"/>
    <n v="1"/>
  </r>
  <r>
    <n v="2016"/>
    <x v="27"/>
    <s v="Randolph Public School District"/>
    <s v="SUBURBS"/>
    <x v="16"/>
    <x v="1"/>
    <n v="7"/>
    <m/>
    <m/>
    <m/>
    <n v="7"/>
    <n v="0"/>
    <n v="0"/>
    <n v="0"/>
    <n v="7"/>
    <n v="0"/>
    <n v="7"/>
  </r>
  <r>
    <n v="2016"/>
    <x v="27"/>
    <s v="Randolph Public School District"/>
    <s v="SUBURBS"/>
    <x v="16"/>
    <x v="2"/>
    <n v="7"/>
    <m/>
    <m/>
    <m/>
    <n v="7"/>
    <n v="0"/>
    <n v="0"/>
    <n v="0"/>
    <n v="7"/>
    <n v="0"/>
    <n v="7"/>
  </r>
  <r>
    <n v="2016"/>
    <x v="27"/>
    <s v="Randolph Public School District"/>
    <s v="SUBURBS"/>
    <x v="16"/>
    <x v="3"/>
    <n v="10"/>
    <m/>
    <m/>
    <m/>
    <n v="10"/>
    <n v="0"/>
    <n v="0"/>
    <n v="0"/>
    <n v="10"/>
    <n v="0"/>
    <n v="10"/>
  </r>
  <r>
    <n v="2016"/>
    <x v="27"/>
    <s v="Randolph Public School District"/>
    <s v="SUBURBS"/>
    <x v="16"/>
    <x v="4"/>
    <n v="624"/>
    <n v="54"/>
    <n v="3"/>
    <n v="213"/>
    <n v="468"/>
    <n v="0.12179487179487179"/>
    <n v="0.11538461538461539"/>
    <n v="6.41025641025641E-3"/>
    <n v="411"/>
    <n v="57"/>
    <n v="411"/>
  </r>
  <r>
    <n v="2017"/>
    <x v="27"/>
    <s v="Randolph Public School District"/>
    <s v="SUBURBS"/>
    <x v="17"/>
    <x v="0"/>
    <n v="1"/>
    <m/>
    <m/>
    <m/>
    <n v="1"/>
    <n v="0"/>
    <n v="0"/>
    <n v="0"/>
    <n v="1"/>
    <n v="0"/>
    <n v="1"/>
  </r>
  <r>
    <n v="2017"/>
    <x v="27"/>
    <s v="Randolph Public School District"/>
    <s v="SUBURBS"/>
    <x v="17"/>
    <x v="1"/>
    <n v="5"/>
    <m/>
    <m/>
    <m/>
    <n v="5"/>
    <n v="0"/>
    <n v="0"/>
    <n v="0"/>
    <n v="5"/>
    <n v="0"/>
    <n v="5"/>
  </r>
  <r>
    <n v="2017"/>
    <x v="27"/>
    <s v="Randolph Public School District"/>
    <s v="SUBURBS"/>
    <x v="17"/>
    <x v="2"/>
    <n v="6"/>
    <m/>
    <m/>
    <m/>
    <n v="6"/>
    <n v="0"/>
    <n v="0"/>
    <n v="0"/>
    <n v="6"/>
    <n v="0"/>
    <n v="6"/>
  </r>
  <r>
    <n v="2017"/>
    <x v="27"/>
    <s v="Randolph Public School District"/>
    <s v="SUBURBS"/>
    <x v="17"/>
    <x v="3"/>
    <n v="14"/>
    <m/>
    <m/>
    <m/>
    <n v="14"/>
    <n v="0"/>
    <n v="0"/>
    <n v="0"/>
    <n v="14"/>
    <n v="0"/>
    <n v="14"/>
  </r>
  <r>
    <n v="2017"/>
    <x v="28"/>
    <s v="Belle Plaine Public School District"/>
    <s v="SUBURBS"/>
    <x v="17"/>
    <x v="4"/>
    <n v="1485"/>
    <n v="109"/>
    <n v="79"/>
    <n v="38"/>
    <n v="1635"/>
    <n v="0.11498470948012232"/>
    <n v="6.6666666666666666E-2"/>
    <n v="4.8318042813455656E-2"/>
    <n v="1447"/>
    <n v="188"/>
    <n v="1447"/>
  </r>
  <r>
    <n v="2000"/>
    <x v="27"/>
    <s v="Randolph Public School District"/>
    <s v="SUBURBS"/>
    <x v="0"/>
    <x v="0"/>
    <n v="3"/>
    <m/>
    <m/>
    <m/>
    <n v="3"/>
    <n v="0"/>
    <n v="0"/>
    <n v="0"/>
    <n v="3"/>
    <n v="0"/>
    <n v="3"/>
  </r>
  <r>
    <n v="2000"/>
    <x v="27"/>
    <s v="Randolph Public School District"/>
    <s v="SUBURBS"/>
    <x v="0"/>
    <x v="1"/>
    <n v="1"/>
    <m/>
    <m/>
    <m/>
    <n v="1"/>
    <n v="0"/>
    <n v="0"/>
    <n v="0"/>
    <n v="1"/>
    <n v="0"/>
    <n v="1"/>
  </r>
  <r>
    <n v="2000"/>
    <x v="27"/>
    <s v="Randolph Public School District"/>
    <s v="SUBURBS"/>
    <x v="0"/>
    <x v="2"/>
    <n v="1"/>
    <m/>
    <m/>
    <m/>
    <n v="1"/>
    <n v="0"/>
    <n v="0"/>
    <n v="0"/>
    <n v="1"/>
    <n v="0"/>
    <n v="1"/>
  </r>
  <r>
    <n v="2000"/>
    <x v="27"/>
    <s v="Randolph Public School District"/>
    <s v="SUBURBS"/>
    <x v="0"/>
    <x v="3"/>
    <n v="6"/>
    <m/>
    <m/>
    <m/>
    <n v="6"/>
    <n v="0"/>
    <n v="0"/>
    <n v="0"/>
    <n v="6"/>
    <n v="0"/>
    <n v="6"/>
  </r>
  <r>
    <n v="2000"/>
    <x v="27"/>
    <s v="Randolph Public School District"/>
    <s v="SUBURBS"/>
    <x v="0"/>
    <x v="4"/>
    <n v="415"/>
    <n v="26"/>
    <m/>
    <m/>
    <n v="441"/>
    <n v="5.8956916099773243E-2"/>
    <n v="5.8956916099773243E-2"/>
    <n v="0"/>
    <n v="415"/>
    <n v="26"/>
    <n v="415"/>
  </r>
  <r>
    <n v="2001"/>
    <x v="29"/>
    <s v="Rosemount-Apple Valley-Eagan"/>
    <s v="SUBURBS"/>
    <x v="1"/>
    <x v="0"/>
    <n v="146"/>
    <m/>
    <m/>
    <m/>
    <n v="146"/>
    <n v="0"/>
    <n v="0"/>
    <n v="0"/>
    <n v="146"/>
    <n v="0"/>
    <n v="146"/>
  </r>
  <r>
    <n v="2001"/>
    <x v="29"/>
    <s v="Rosemount-Apple Valley-Eagan"/>
    <s v="SUBURBS"/>
    <x v="1"/>
    <x v="1"/>
    <n v="1410"/>
    <n v="4"/>
    <n v="5"/>
    <m/>
    <n v="1419"/>
    <n v="6.3424947145877377E-3"/>
    <n v="2.8188865398167725E-3"/>
    <n v="3.5236081747709656E-3"/>
    <n v="1410"/>
    <n v="9"/>
    <n v="1410"/>
  </r>
  <r>
    <n v="2001"/>
    <x v="29"/>
    <s v="Rosemount-Apple Valley-Eagan"/>
    <s v="SUBURBS"/>
    <x v="1"/>
    <x v="2"/>
    <n v="1225"/>
    <n v="7"/>
    <m/>
    <n v="3"/>
    <n v="1229"/>
    <n v="5.6956875508543531E-3"/>
    <n v="5.6956875508543531E-3"/>
    <n v="0"/>
    <n v="1222"/>
    <n v="7"/>
    <n v="1222"/>
  </r>
  <r>
    <n v="2001"/>
    <x v="29"/>
    <s v="Rosemount-Apple Valley-Eagan"/>
    <s v="SUBURBS"/>
    <x v="1"/>
    <x v="3"/>
    <n v="527"/>
    <n v="3"/>
    <m/>
    <m/>
    <n v="530"/>
    <n v="5.6603773584905656E-3"/>
    <n v="5.6603773584905656E-3"/>
    <n v="0"/>
    <n v="527"/>
    <n v="3"/>
    <n v="527"/>
  </r>
  <r>
    <n v="2001"/>
    <x v="29"/>
    <s v="Rosemount-Apple Valley-Eagan"/>
    <s v="SUBURBS"/>
    <x v="1"/>
    <x v="4"/>
    <n v="25022"/>
    <n v="84"/>
    <n v="24"/>
    <n v="92"/>
    <n v="25038"/>
    <n v="4.3134435657800141E-3"/>
    <n v="3.3549005511622335E-3"/>
    <n v="9.5854301461778101E-4"/>
    <n v="24930"/>
    <n v="108"/>
    <n v="24930"/>
  </r>
  <r>
    <n v="2002"/>
    <x v="29"/>
    <s v="Rosemount-Apple Valley-Eagan"/>
    <s v="SUBURBS"/>
    <x v="2"/>
    <x v="0"/>
    <n v="146"/>
    <m/>
    <m/>
    <m/>
    <n v="146"/>
    <n v="0"/>
    <n v="0"/>
    <n v="0"/>
    <n v="146"/>
    <n v="0"/>
    <n v="146"/>
  </r>
  <r>
    <n v="2002"/>
    <x v="29"/>
    <s v="Rosemount-Apple Valley-Eagan"/>
    <s v="SUBURBS"/>
    <x v="2"/>
    <x v="1"/>
    <n v="1482"/>
    <n v="9"/>
    <m/>
    <m/>
    <n v="1491"/>
    <n v="6.0362173038229373E-3"/>
    <n v="6.0362173038229373E-3"/>
    <n v="0"/>
    <n v="1482"/>
    <n v="9"/>
    <n v="1482"/>
  </r>
  <r>
    <n v="2002"/>
    <x v="29"/>
    <s v="Rosemount-Apple Valley-Eagan"/>
    <s v="SUBURBS"/>
    <x v="2"/>
    <x v="2"/>
    <n v="1360"/>
    <n v="18"/>
    <m/>
    <n v="4"/>
    <n v="1374"/>
    <n v="1.3100436681222707E-2"/>
    <n v="1.3100436681222707E-2"/>
    <n v="0"/>
    <n v="1356"/>
    <n v="18"/>
    <n v="1356"/>
  </r>
  <r>
    <n v="2002"/>
    <x v="29"/>
    <s v="Rosemount-Apple Valley-Eagan"/>
    <s v="SUBURBS"/>
    <x v="2"/>
    <x v="3"/>
    <n v="608"/>
    <n v="3"/>
    <m/>
    <m/>
    <n v="611"/>
    <n v="4.9099836333878887E-3"/>
    <n v="4.9099836333878887E-3"/>
    <n v="0"/>
    <n v="608"/>
    <n v="3"/>
    <n v="608"/>
  </r>
  <r>
    <n v="2002"/>
    <x v="29"/>
    <s v="Rosemount-Apple Valley-Eagan"/>
    <s v="SUBURBS"/>
    <x v="2"/>
    <x v="4"/>
    <n v="24768"/>
    <n v="111"/>
    <n v="17"/>
    <n v="85"/>
    <n v="24811"/>
    <n v="5.1590020555398819E-3"/>
    <n v="4.4738220950384907E-3"/>
    <n v="6.8517996050139051E-4"/>
    <n v="24683"/>
    <n v="128"/>
    <n v="24683"/>
  </r>
  <r>
    <n v="2003"/>
    <x v="29"/>
    <s v="Rosemount-Apple Valley-Eagan"/>
    <s v="SUBURBS"/>
    <x v="3"/>
    <x v="0"/>
    <n v="148"/>
    <m/>
    <m/>
    <m/>
    <n v="148"/>
    <n v="0"/>
    <n v="0"/>
    <n v="0"/>
    <n v="148"/>
    <n v="0"/>
    <n v="148"/>
  </r>
  <r>
    <n v="2003"/>
    <x v="29"/>
    <s v="Rosemount-Apple Valley-Eagan"/>
    <s v="SUBURBS"/>
    <x v="3"/>
    <x v="1"/>
    <n v="1544"/>
    <n v="4"/>
    <m/>
    <n v="4"/>
    <n v="1544"/>
    <n v="2.5906735751295338E-3"/>
    <n v="2.5906735751295338E-3"/>
    <n v="0"/>
    <n v="1540"/>
    <n v="4"/>
    <n v="1540"/>
  </r>
  <r>
    <n v="2003"/>
    <x v="29"/>
    <s v="Rosemount-Apple Valley-Eagan"/>
    <s v="SUBURBS"/>
    <x v="3"/>
    <x v="2"/>
    <n v="1469"/>
    <n v="17"/>
    <m/>
    <m/>
    <n v="1486"/>
    <n v="1.1440107671601614E-2"/>
    <n v="1.1440107671601614E-2"/>
    <n v="0"/>
    <n v="1469"/>
    <n v="17"/>
    <n v="1469"/>
  </r>
  <r>
    <n v="2003"/>
    <x v="29"/>
    <s v="Rosemount-Apple Valley-Eagan"/>
    <s v="SUBURBS"/>
    <x v="3"/>
    <x v="3"/>
    <n v="724"/>
    <m/>
    <m/>
    <m/>
    <n v="724"/>
    <n v="0"/>
    <n v="0"/>
    <n v="0"/>
    <n v="724"/>
    <n v="0"/>
    <n v="724"/>
  </r>
  <r>
    <n v="2003"/>
    <x v="29"/>
    <s v="Rosemount-Apple Valley-Eagan"/>
    <s v="SUBURBS"/>
    <x v="3"/>
    <x v="4"/>
    <n v="24601"/>
    <n v="93"/>
    <n v="21"/>
    <n v="90"/>
    <n v="24625"/>
    <n v="4.6294416243654818E-3"/>
    <n v="3.7766497461928935E-3"/>
    <n v="8.5279187817258878E-4"/>
    <n v="24511"/>
    <n v="114"/>
    <n v="24511"/>
  </r>
  <r>
    <n v="2004"/>
    <x v="29"/>
    <s v="Rosemount-Apple Valley-Eagan"/>
    <s v="SUBURBS"/>
    <x v="4"/>
    <x v="0"/>
    <n v="158"/>
    <m/>
    <m/>
    <m/>
    <n v="158"/>
    <n v="0"/>
    <n v="0"/>
    <n v="0"/>
    <n v="158"/>
    <n v="0"/>
    <n v="158"/>
  </r>
  <r>
    <n v="2004"/>
    <x v="29"/>
    <s v="Rosemount-Apple Valley-Eagan"/>
    <s v="SUBURBS"/>
    <x v="4"/>
    <x v="1"/>
    <n v="1616"/>
    <m/>
    <n v="3"/>
    <n v="5"/>
    <n v="1614"/>
    <n v="1.8587360594795538E-3"/>
    <n v="0"/>
    <n v="1.8587360594795538E-3"/>
    <n v="1611"/>
    <n v="3"/>
    <n v="1611"/>
  </r>
  <r>
    <n v="2004"/>
    <x v="29"/>
    <s v="Rosemount-Apple Valley-Eagan"/>
    <s v="SUBURBS"/>
    <x v="4"/>
    <x v="2"/>
    <n v="1660"/>
    <n v="24"/>
    <n v="10"/>
    <m/>
    <n v="1694"/>
    <n v="2.0070838252656435E-2"/>
    <n v="1.4167650531286895E-2"/>
    <n v="5.9031877213695395E-3"/>
    <n v="1660"/>
    <n v="34"/>
    <n v="1660"/>
  </r>
  <r>
    <n v="2004"/>
    <x v="29"/>
    <s v="Rosemount-Apple Valley-Eagan"/>
    <s v="SUBURBS"/>
    <x v="4"/>
    <x v="3"/>
    <n v="849"/>
    <n v="3"/>
    <m/>
    <m/>
    <n v="852"/>
    <n v="3.5211267605633804E-3"/>
    <n v="3.5211267605633804E-3"/>
    <n v="0"/>
    <n v="849"/>
    <n v="3"/>
    <n v="849"/>
  </r>
  <r>
    <n v="2004"/>
    <x v="29"/>
    <s v="Rosemount-Apple Valley-Eagan"/>
    <s v="SUBURBS"/>
    <x v="4"/>
    <x v="4"/>
    <n v="24278"/>
    <n v="124"/>
    <n v="37"/>
    <n v="103"/>
    <n v="24336"/>
    <n v="6.6157133464825775E-3"/>
    <n v="5.0953320184089412E-3"/>
    <n v="1.5203813280736359E-3"/>
    <n v="24175"/>
    <n v="161"/>
    <n v="24175"/>
  </r>
  <r>
    <n v="2005"/>
    <x v="29"/>
    <s v="Rosemount-Apple Valley-Eagan"/>
    <s v="SUBURBS"/>
    <x v="5"/>
    <x v="0"/>
    <n v="152"/>
    <m/>
    <m/>
    <m/>
    <n v="152"/>
    <n v="0"/>
    <n v="0"/>
    <n v="0"/>
    <n v="152"/>
    <n v="0"/>
    <n v="152"/>
  </r>
  <r>
    <n v="2005"/>
    <x v="29"/>
    <s v="Rosemount-Apple Valley-Eagan"/>
    <s v="SUBURBS"/>
    <x v="5"/>
    <x v="1"/>
    <n v="1713"/>
    <n v="3"/>
    <m/>
    <m/>
    <n v="1716"/>
    <n v="1.7482517482517483E-3"/>
    <n v="1.7482517482517483E-3"/>
    <n v="0"/>
    <n v="1713"/>
    <n v="3"/>
    <n v="1713"/>
  </r>
  <r>
    <n v="2005"/>
    <x v="29"/>
    <s v="Rosemount-Apple Valley-Eagan"/>
    <s v="SUBURBS"/>
    <x v="5"/>
    <x v="2"/>
    <n v="1807"/>
    <n v="25"/>
    <n v="15"/>
    <m/>
    <n v="1847"/>
    <n v="2.1656740660530589E-2"/>
    <n v="1.3535462912831619E-2"/>
    <n v="8.1212777476989718E-3"/>
    <n v="1807"/>
    <n v="40"/>
    <n v="1807"/>
  </r>
  <r>
    <n v="2005"/>
    <x v="29"/>
    <s v="Rosemount-Apple Valley-Eagan"/>
    <s v="SUBURBS"/>
    <x v="5"/>
    <x v="3"/>
    <n v="967"/>
    <n v="3"/>
    <m/>
    <m/>
    <n v="970"/>
    <n v="3.092783505154639E-3"/>
    <n v="3.092783505154639E-3"/>
    <n v="0"/>
    <n v="967"/>
    <n v="3"/>
    <n v="967"/>
  </r>
  <r>
    <n v="2005"/>
    <x v="29"/>
    <s v="Rosemount-Apple Valley-Eagan"/>
    <s v="SUBURBS"/>
    <x v="5"/>
    <x v="4"/>
    <n v="23728"/>
    <n v="101"/>
    <n v="37"/>
    <n v="123"/>
    <n v="23743"/>
    <n v="5.8122393968748683E-3"/>
    <n v="4.2538853556837808E-3"/>
    <n v="1.5583540411910879E-3"/>
    <n v="23605"/>
    <n v="138"/>
    <n v="23605"/>
  </r>
  <r>
    <n v="2006"/>
    <x v="29"/>
    <s v="Rosemount-Apple Valley-Eagan"/>
    <s v="SUBURBS"/>
    <x v="6"/>
    <x v="0"/>
    <n v="159"/>
    <m/>
    <n v="3"/>
    <m/>
    <n v="162"/>
    <n v="1.8518518518518517E-2"/>
    <n v="0"/>
    <n v="1.8518518518518517E-2"/>
    <n v="159"/>
    <n v="3"/>
    <n v="159"/>
  </r>
  <r>
    <n v="2006"/>
    <x v="29"/>
    <s v="Rosemount-Apple Valley-Eagan"/>
    <s v="SUBURBS"/>
    <x v="6"/>
    <x v="1"/>
    <n v="1790"/>
    <m/>
    <m/>
    <n v="4"/>
    <n v="1786"/>
    <n v="0"/>
    <n v="0"/>
    <n v="0"/>
    <n v="1786"/>
    <n v="0"/>
    <n v="1786"/>
  </r>
  <r>
    <n v="2006"/>
    <x v="29"/>
    <s v="Rosemount-Apple Valley-Eagan"/>
    <s v="SUBURBS"/>
    <x v="6"/>
    <x v="2"/>
    <n v="1947"/>
    <n v="15"/>
    <n v="34"/>
    <m/>
    <n v="1996"/>
    <n v="2.4549098196392786E-2"/>
    <n v="7.5150300601202402E-3"/>
    <n v="1.7034068136272545E-2"/>
    <n v="1947"/>
    <n v="49"/>
    <n v="1947"/>
  </r>
  <r>
    <n v="2006"/>
    <x v="29"/>
    <s v="Rosemount-Apple Valley-Eagan"/>
    <s v="SUBURBS"/>
    <x v="6"/>
    <x v="3"/>
    <n v="1106"/>
    <n v="3"/>
    <n v="7"/>
    <m/>
    <n v="1116"/>
    <n v="8.9605734767025085E-3"/>
    <n v="2.6881720430107529E-3"/>
    <n v="6.2724014336917565E-3"/>
    <n v="1106"/>
    <n v="10"/>
    <n v="1106"/>
  </r>
  <r>
    <n v="2006"/>
    <x v="29"/>
    <s v="Rosemount-Apple Valley-Eagan"/>
    <s v="SUBURBS"/>
    <x v="6"/>
    <x v="4"/>
    <n v="23262"/>
    <n v="119"/>
    <n v="166"/>
    <n v="143"/>
    <n v="23404"/>
    <n v="1.2177405571697145E-2"/>
    <n v="5.0846009229191594E-3"/>
    <n v="7.0928046487779865E-3"/>
    <n v="23119"/>
    <n v="285"/>
    <n v="23119"/>
  </r>
  <r>
    <n v="2007"/>
    <x v="29"/>
    <s v="Rosemount-Apple Valley-Eagan"/>
    <s v="SUBURBS"/>
    <x v="7"/>
    <x v="0"/>
    <n v="143"/>
    <m/>
    <m/>
    <m/>
    <n v="143"/>
    <n v="0"/>
    <n v="0"/>
    <n v="0"/>
    <n v="143"/>
    <n v="0"/>
    <n v="143"/>
  </r>
  <r>
    <n v="2007"/>
    <x v="29"/>
    <s v="Rosemount-Apple Valley-Eagan"/>
    <s v="SUBURBS"/>
    <x v="7"/>
    <x v="1"/>
    <n v="1840"/>
    <m/>
    <n v="15"/>
    <n v="11"/>
    <n v="1844"/>
    <n v="8.1344902386117132E-3"/>
    <n v="0"/>
    <n v="8.1344902386117132E-3"/>
    <n v="1829"/>
    <n v="15"/>
    <n v="1829"/>
  </r>
  <r>
    <n v="2007"/>
    <x v="29"/>
    <s v="Rosemount-Apple Valley-Eagan"/>
    <s v="SUBURBS"/>
    <x v="7"/>
    <x v="2"/>
    <n v="2076"/>
    <n v="19"/>
    <n v="50"/>
    <n v="10"/>
    <n v="2135"/>
    <n v="3.231850117096019E-2"/>
    <n v="8.8992974238875887E-3"/>
    <n v="2.3419203747072601E-2"/>
    <n v="2066"/>
    <n v="69"/>
    <n v="2066"/>
  </r>
  <r>
    <n v="2007"/>
    <x v="29"/>
    <s v="Rosemount-Apple Valley-Eagan"/>
    <s v="SUBURBS"/>
    <x v="7"/>
    <x v="3"/>
    <n v="1269"/>
    <n v="6"/>
    <n v="7"/>
    <m/>
    <n v="1282"/>
    <n v="1.0140405616224649E-2"/>
    <n v="4.6801872074882997E-3"/>
    <n v="5.4602184087363496E-3"/>
    <n v="1269"/>
    <n v="13"/>
    <n v="1269"/>
  </r>
  <r>
    <n v="2007"/>
    <x v="29"/>
    <s v="Rosemount-Apple Valley-Eagan"/>
    <s v="SUBURBS"/>
    <x v="7"/>
    <x v="4"/>
    <n v="22698"/>
    <n v="142"/>
    <n v="243"/>
    <n v="192"/>
    <n v="22891"/>
    <n v="1.6818837097549257E-2"/>
    <n v="6.2033113450701153E-3"/>
    <n v="1.061552575247914E-2"/>
    <n v="22506"/>
    <n v="385"/>
    <n v="22506"/>
  </r>
  <r>
    <n v="2008"/>
    <x v="29"/>
    <s v="Rosemount-Apple Valley-Eagan"/>
    <s v="SUBURBS"/>
    <x v="8"/>
    <x v="0"/>
    <n v="141"/>
    <m/>
    <m/>
    <m/>
    <n v="141"/>
    <n v="0"/>
    <n v="0"/>
    <n v="0"/>
    <n v="141"/>
    <n v="0"/>
    <n v="141"/>
  </r>
  <r>
    <n v="2008"/>
    <x v="29"/>
    <s v="Rosemount-Apple Valley-Eagan"/>
    <s v="SUBURBS"/>
    <x v="8"/>
    <x v="1"/>
    <n v="1914"/>
    <n v="4"/>
    <n v="23"/>
    <n v="11"/>
    <n v="1930"/>
    <n v="1.3989637305699482E-2"/>
    <n v="2.0725388601036268E-3"/>
    <n v="1.1917098445595855E-2"/>
    <n v="1903"/>
    <n v="27"/>
    <n v="1903"/>
  </r>
  <r>
    <n v="2008"/>
    <x v="29"/>
    <s v="Rosemount-Apple Valley-Eagan"/>
    <s v="SUBURBS"/>
    <x v="8"/>
    <x v="2"/>
    <n v="2220"/>
    <n v="24"/>
    <n v="54"/>
    <n v="23"/>
    <n v="2275"/>
    <n v="3.4285714285714287E-2"/>
    <n v="1.0549450549450549E-2"/>
    <n v="2.3736263736263738E-2"/>
    <n v="2197"/>
    <n v="78"/>
    <n v="2197"/>
  </r>
  <r>
    <n v="2008"/>
    <x v="29"/>
    <s v="Rosemount-Apple Valley-Eagan"/>
    <s v="SUBURBS"/>
    <x v="8"/>
    <x v="3"/>
    <n v="1353"/>
    <n v="8"/>
    <n v="12"/>
    <n v="13"/>
    <n v="1360"/>
    <n v="1.4705882352941176E-2"/>
    <n v="5.8823529411764705E-3"/>
    <n v="8.8235294117647058E-3"/>
    <n v="1340"/>
    <n v="20"/>
    <n v="1340"/>
  </r>
  <r>
    <n v="2008"/>
    <x v="29"/>
    <s v="Rosemount-Apple Valley-Eagan"/>
    <s v="SUBURBS"/>
    <x v="8"/>
    <x v="4"/>
    <n v="22239"/>
    <n v="167"/>
    <n v="234"/>
    <n v="271"/>
    <n v="22369"/>
    <n v="1.79265948410747E-2"/>
    <n v="7.4656891233403373E-3"/>
    <n v="1.0460905717734365E-2"/>
    <n v="21968"/>
    <n v="401"/>
    <n v="21968"/>
  </r>
  <r>
    <n v="2009"/>
    <x v="29"/>
    <s v="Rosemount-Apple Valley-Eagan"/>
    <s v="SUBURBS"/>
    <x v="9"/>
    <x v="0"/>
    <n v="175"/>
    <m/>
    <m/>
    <m/>
    <n v="175"/>
    <n v="0"/>
    <n v="0"/>
    <n v="0"/>
    <n v="175"/>
    <n v="0"/>
    <n v="175"/>
  </r>
  <r>
    <n v="2009"/>
    <x v="29"/>
    <s v="Rosemount-Apple Valley-Eagan"/>
    <s v="SUBURBS"/>
    <x v="9"/>
    <x v="1"/>
    <n v="2031"/>
    <n v="19"/>
    <n v="27"/>
    <n v="85"/>
    <n v="1992"/>
    <n v="2.3092369477911646E-2"/>
    <n v="9.5381526104417677E-3"/>
    <n v="1.355421686746988E-2"/>
    <n v="1946"/>
    <n v="46"/>
    <n v="1946"/>
  </r>
  <r>
    <n v="2009"/>
    <x v="29"/>
    <s v="Rosemount-Apple Valley-Eagan"/>
    <s v="SUBURBS"/>
    <x v="9"/>
    <x v="2"/>
    <n v="2360"/>
    <n v="55"/>
    <n v="68"/>
    <n v="115"/>
    <n v="2368"/>
    <n v="5.1942567567567564E-2"/>
    <n v="2.322635135135135E-2"/>
    <n v="2.8716216216216218E-2"/>
    <n v="2245"/>
    <n v="123"/>
    <n v="2245"/>
  </r>
  <r>
    <n v="2009"/>
    <x v="29"/>
    <s v="Rosemount-Apple Valley-Eagan"/>
    <s v="SUBURBS"/>
    <x v="9"/>
    <x v="3"/>
    <n v="1452"/>
    <n v="15"/>
    <n v="9"/>
    <n v="40"/>
    <n v="1436"/>
    <n v="1.6713091922005572E-2"/>
    <n v="1.0445682451253482E-2"/>
    <n v="6.267409470752089E-3"/>
    <n v="1412"/>
    <n v="24"/>
    <n v="1412"/>
  </r>
  <r>
    <n v="2009"/>
    <x v="29"/>
    <s v="Rosemount-Apple Valley-Eagan"/>
    <s v="SUBURBS"/>
    <x v="9"/>
    <x v="4"/>
    <n v="21661"/>
    <n v="220"/>
    <n v="290"/>
    <n v="601"/>
    <n v="21570"/>
    <n v="2.3643949930458971E-2"/>
    <n v="1.0199350950394067E-2"/>
    <n v="1.3444598980064905E-2"/>
    <n v="21060"/>
    <n v="510"/>
    <n v="21060"/>
  </r>
  <r>
    <n v="2010"/>
    <x v="29"/>
    <s v="Rosemount-Apple Valley-Eagan"/>
    <s v="SUBURBS"/>
    <x v="10"/>
    <x v="0"/>
    <n v="191"/>
    <n v="4"/>
    <m/>
    <n v="6"/>
    <n v="189"/>
    <n v="2.1164021164021163E-2"/>
    <n v="2.1164021164021163E-2"/>
    <n v="0"/>
    <n v="185"/>
    <n v="4"/>
    <n v="185"/>
  </r>
  <r>
    <n v="2010"/>
    <x v="29"/>
    <s v="Rosemount-Apple Valley-Eagan"/>
    <s v="SUBURBS"/>
    <x v="10"/>
    <x v="1"/>
    <n v="2169"/>
    <n v="32"/>
    <n v="25"/>
    <n v="106"/>
    <n v="2120"/>
    <n v="2.688679245283019E-2"/>
    <n v="1.509433962264151E-2"/>
    <n v="1.179245283018868E-2"/>
    <n v="2063"/>
    <n v="57"/>
    <n v="2063"/>
  </r>
  <r>
    <n v="2010"/>
    <x v="29"/>
    <s v="Rosemount-Apple Valley-Eagan"/>
    <s v="SUBURBS"/>
    <x v="10"/>
    <x v="2"/>
    <n v="2499"/>
    <n v="98"/>
    <n v="69"/>
    <n v="154"/>
    <n v="2512"/>
    <n v="6.6480891719745222E-2"/>
    <n v="3.9012738853503183E-2"/>
    <n v="2.7468152866242039E-2"/>
    <n v="2345"/>
    <n v="167"/>
    <n v="2345"/>
  </r>
  <r>
    <n v="2010"/>
    <x v="29"/>
    <s v="Rosemount-Apple Valley-Eagan"/>
    <s v="SUBURBS"/>
    <x v="10"/>
    <x v="3"/>
    <n v="1564"/>
    <n v="41"/>
    <n v="11"/>
    <n v="64"/>
    <n v="1552"/>
    <n v="3.3505154639175257E-2"/>
    <n v="2.6417525773195876E-2"/>
    <n v="7.0876288659793814E-3"/>
    <n v="1500"/>
    <n v="52"/>
    <n v="1500"/>
  </r>
  <r>
    <n v="2010"/>
    <x v="29"/>
    <s v="Rosemount-Apple Valley-Eagan"/>
    <s v="SUBURBS"/>
    <x v="10"/>
    <x v="4"/>
    <n v="21062"/>
    <n v="315"/>
    <n v="278"/>
    <n v="710"/>
    <n v="20945"/>
    <n v="2.8312246359513009E-2"/>
    <n v="1.5039388875626641E-2"/>
    <n v="1.3272857483886369E-2"/>
    <n v="20352"/>
    <n v="593"/>
    <n v="20352"/>
  </r>
  <r>
    <n v="2011"/>
    <x v="29"/>
    <s v="Rosemount-Apple Valley-Eagan"/>
    <s v="SUBURBS"/>
    <x v="11"/>
    <x v="0"/>
    <n v="217"/>
    <n v="4"/>
    <m/>
    <n v="18"/>
    <n v="203"/>
    <n v="1.9704433497536946E-2"/>
    <n v="1.9704433497536946E-2"/>
    <n v="0"/>
    <n v="199"/>
    <n v="4"/>
    <n v="199"/>
  </r>
  <r>
    <n v="2011"/>
    <x v="29"/>
    <s v="Rosemount-Apple Valley-Eagan"/>
    <s v="SUBURBS"/>
    <x v="11"/>
    <x v="1"/>
    <n v="2259"/>
    <n v="38"/>
    <n v="39"/>
    <n v="118"/>
    <n v="2218"/>
    <n v="3.4715960324616775E-2"/>
    <n v="1.7132551848512173E-2"/>
    <n v="1.7583408476104598E-2"/>
    <n v="2141"/>
    <n v="77"/>
    <n v="2141"/>
  </r>
  <r>
    <n v="2011"/>
    <x v="29"/>
    <s v="Rosemount-Apple Valley-Eagan"/>
    <s v="SUBURBS"/>
    <x v="11"/>
    <x v="2"/>
    <n v="2697"/>
    <n v="98"/>
    <n v="62"/>
    <n v="187"/>
    <n v="2670"/>
    <n v="5.9925093632958802E-2"/>
    <n v="3.6704119850187268E-2"/>
    <n v="2.3220973782771534E-2"/>
    <n v="2510"/>
    <n v="160"/>
    <n v="2510"/>
  </r>
  <r>
    <n v="2011"/>
    <x v="29"/>
    <s v="Rosemount-Apple Valley-Eagan"/>
    <s v="SUBURBS"/>
    <x v="11"/>
    <x v="3"/>
    <n v="1668"/>
    <n v="58"/>
    <n v="13"/>
    <n v="67"/>
    <n v="1672"/>
    <n v="4.2464114832535885E-2"/>
    <n v="3.4688995215311005E-2"/>
    <n v="7.7751196172248802E-3"/>
    <n v="1601"/>
    <n v="71"/>
    <n v="1601"/>
  </r>
  <r>
    <n v="2011"/>
    <x v="29"/>
    <s v="Rosemount-Apple Valley-Eagan"/>
    <s v="SUBURBS"/>
    <x v="11"/>
    <x v="4"/>
    <n v="20655"/>
    <n v="374"/>
    <n v="309"/>
    <n v="841"/>
    <n v="20497"/>
    <n v="3.3321949553593209E-2"/>
    <n v="1.82465726691711E-2"/>
    <n v="1.507537688442211E-2"/>
    <n v="19814"/>
    <n v="683"/>
    <n v="19814"/>
  </r>
  <r>
    <n v="2012"/>
    <x v="29"/>
    <s v="Rosemount-Apple Valley-Eagan"/>
    <s v="SUBURBS"/>
    <x v="12"/>
    <x v="0"/>
    <n v="242"/>
    <n v="7"/>
    <m/>
    <n v="14"/>
    <n v="235"/>
    <n v="2.9787234042553193E-2"/>
    <n v="2.9787234042553193E-2"/>
    <n v="0"/>
    <n v="228"/>
    <n v="7"/>
    <n v="228"/>
  </r>
  <r>
    <n v="2012"/>
    <x v="29"/>
    <s v="Rosemount-Apple Valley-Eagan"/>
    <s v="SUBURBS"/>
    <x v="12"/>
    <x v="1"/>
    <n v="2374"/>
    <n v="32"/>
    <n v="27"/>
    <n v="156"/>
    <n v="2277"/>
    <n v="2.5911286780852E-2"/>
    <n v="1.4053579270970576E-2"/>
    <n v="1.1857707509881422E-2"/>
    <n v="2218"/>
    <n v="59"/>
    <n v="2218"/>
  </r>
  <r>
    <n v="2012"/>
    <x v="29"/>
    <s v="Rosemount-Apple Valley-Eagan"/>
    <s v="SUBURBS"/>
    <x v="12"/>
    <x v="2"/>
    <n v="2839"/>
    <n v="99"/>
    <n v="53"/>
    <n v="209"/>
    <n v="2782"/>
    <n v="5.4636951833213515E-2"/>
    <n v="3.5585909417685122E-2"/>
    <n v="1.9051042415528397E-2"/>
    <n v="2630"/>
    <n v="152"/>
    <n v="2630"/>
  </r>
  <r>
    <n v="2012"/>
    <x v="29"/>
    <s v="Rosemount-Apple Valley-Eagan"/>
    <s v="SUBURBS"/>
    <x v="12"/>
    <x v="3"/>
    <n v="1803"/>
    <n v="66"/>
    <n v="12"/>
    <n v="84"/>
    <n v="1797"/>
    <n v="4.340567612687813E-2"/>
    <n v="3.6727879799666109E-2"/>
    <n v="6.6777963272120202E-3"/>
    <n v="1719"/>
    <n v="78"/>
    <n v="1719"/>
  </r>
  <r>
    <n v="2012"/>
    <x v="29"/>
    <s v="Rosemount-Apple Valley-Eagan"/>
    <s v="SUBURBS"/>
    <x v="12"/>
    <x v="4"/>
    <n v="20179"/>
    <n v="421"/>
    <n v="303"/>
    <n v="994"/>
    <n v="19909"/>
    <n v="3.6365462855994776E-2"/>
    <n v="2.1146215279521825E-2"/>
    <n v="1.5219247576472953E-2"/>
    <n v="19185"/>
    <n v="724"/>
    <n v="19185"/>
  </r>
  <r>
    <n v="2013"/>
    <x v="29"/>
    <s v="Rosemount-Apple Valley-Eagan"/>
    <s v="SUBURBS"/>
    <x v="13"/>
    <x v="0"/>
    <n v="237"/>
    <n v="3"/>
    <m/>
    <n v="18"/>
    <n v="222"/>
    <n v="1.3513513513513514E-2"/>
    <n v="1.3513513513513514E-2"/>
    <n v="0"/>
    <n v="219"/>
    <n v="3"/>
    <n v="219"/>
  </r>
  <r>
    <n v="2013"/>
    <x v="29"/>
    <s v="Rosemount-Apple Valley-Eagan"/>
    <s v="SUBURBS"/>
    <x v="13"/>
    <x v="1"/>
    <n v="2438"/>
    <n v="39"/>
    <n v="33"/>
    <n v="168"/>
    <n v="2342"/>
    <n v="3.0742954739538857E-2"/>
    <n v="1.6652433817250213E-2"/>
    <n v="1.4090520922288642E-2"/>
    <n v="2270"/>
    <n v="72"/>
    <n v="2270"/>
  </r>
  <r>
    <n v="2013"/>
    <x v="29"/>
    <s v="Rosemount-Apple Valley-Eagan"/>
    <s v="SUBURBS"/>
    <x v="13"/>
    <x v="2"/>
    <n v="3022"/>
    <n v="122"/>
    <n v="54"/>
    <n v="210"/>
    <n v="2988"/>
    <n v="5.8902275769745646E-2"/>
    <n v="4.0829986613119144E-2"/>
    <n v="1.8072289156626505E-2"/>
    <n v="2812"/>
    <n v="176"/>
    <n v="2812"/>
  </r>
  <r>
    <n v="2013"/>
    <x v="29"/>
    <s v="Rosemount-Apple Valley-Eagan"/>
    <s v="SUBURBS"/>
    <x v="13"/>
    <x v="3"/>
    <n v="1943"/>
    <n v="77"/>
    <n v="17"/>
    <n v="98"/>
    <n v="1939"/>
    <n v="4.8478597215059309E-2"/>
    <n v="3.9711191335740074E-2"/>
    <n v="8.7674058793192362E-3"/>
    <n v="1845"/>
    <n v="94"/>
    <n v="1845"/>
  </r>
  <r>
    <n v="2013"/>
    <x v="29"/>
    <s v="Rosemount-Apple Valley-Eagan"/>
    <s v="SUBURBS"/>
    <x v="13"/>
    <x v="4"/>
    <n v="19534"/>
    <n v="472"/>
    <n v="294"/>
    <n v="1007"/>
    <n v="19293"/>
    <n v="3.9703519411185405E-2"/>
    <n v="2.4464831804281346E-2"/>
    <n v="1.5238687606904059E-2"/>
    <n v="18527"/>
    <n v="766"/>
    <n v="18527"/>
  </r>
  <r>
    <n v="2014"/>
    <x v="29"/>
    <s v="Rosemount-Apple Valley-Eagan"/>
    <s v="SUBURBS"/>
    <x v="14"/>
    <x v="0"/>
    <n v="256"/>
    <n v="3"/>
    <m/>
    <n v="20"/>
    <n v="239"/>
    <n v="1.2552301255230125E-2"/>
    <n v="1.2552301255230125E-2"/>
    <n v="0"/>
    <n v="236"/>
    <n v="3"/>
    <n v="236"/>
  </r>
  <r>
    <n v="2014"/>
    <x v="29"/>
    <s v="Rosemount-Apple Valley-Eagan"/>
    <s v="SUBURBS"/>
    <x v="14"/>
    <x v="1"/>
    <n v="2583"/>
    <n v="43"/>
    <n v="32"/>
    <n v="176"/>
    <n v="2482"/>
    <n v="3.0217566478646252E-2"/>
    <n v="1.7324738114423852E-2"/>
    <n v="1.2892828364222401E-2"/>
    <n v="2407"/>
    <n v="75"/>
    <n v="2407"/>
  </r>
  <r>
    <n v="2014"/>
    <x v="29"/>
    <s v="Rosemount-Apple Valley-Eagan"/>
    <s v="SUBURBS"/>
    <x v="14"/>
    <x v="2"/>
    <n v="3303"/>
    <n v="115"/>
    <n v="60"/>
    <n v="277"/>
    <n v="3201"/>
    <n v="5.4670415495157762E-2"/>
    <n v="3.5926273039675098E-2"/>
    <n v="1.874414245548266E-2"/>
    <n v="3026"/>
    <n v="175"/>
    <n v="3026"/>
  </r>
  <r>
    <n v="2014"/>
    <x v="29"/>
    <s v="Rosemount-Apple Valley-Eagan"/>
    <s v="SUBURBS"/>
    <x v="14"/>
    <x v="3"/>
    <n v="2078"/>
    <n v="76"/>
    <n v="19"/>
    <n v="127"/>
    <n v="2046"/>
    <n v="4.643206256109482E-2"/>
    <n v="3.7145650048875857E-2"/>
    <n v="9.2864125122189643E-3"/>
    <n v="1951"/>
    <n v="95"/>
    <n v="1951"/>
  </r>
  <r>
    <n v="2014"/>
    <x v="29"/>
    <s v="Rosemount-Apple Valley-Eagan"/>
    <s v="SUBURBS"/>
    <x v="14"/>
    <x v="4"/>
    <n v="19001"/>
    <n v="510"/>
    <n v="316"/>
    <n v="1088"/>
    <n v="18739"/>
    <n v="4.4079193126634289E-2"/>
    <n v="2.7215966700464271E-2"/>
    <n v="1.6863226426170021E-2"/>
    <n v="17913"/>
    <n v="826"/>
    <n v="17913"/>
  </r>
  <r>
    <n v="2015"/>
    <x v="29"/>
    <s v="Rosemount-Apple Valley-Eagan"/>
    <s v="SUBURBS"/>
    <x v="15"/>
    <x v="0"/>
    <n v="277"/>
    <m/>
    <m/>
    <n v="19"/>
    <n v="258"/>
    <n v="0"/>
    <n v="0"/>
    <n v="0"/>
    <n v="258"/>
    <n v="0"/>
    <n v="258"/>
  </r>
  <r>
    <n v="2015"/>
    <x v="29"/>
    <s v="Rosemount-Apple Valley-Eagan"/>
    <s v="SUBURBS"/>
    <x v="15"/>
    <x v="1"/>
    <n v="2747"/>
    <n v="47"/>
    <n v="31"/>
    <n v="195"/>
    <n v="2630"/>
    <n v="2.9657794676806085E-2"/>
    <n v="1.7870722433460075E-2"/>
    <n v="1.1787072243346007E-2"/>
    <n v="2552"/>
    <n v="78"/>
    <n v="2552"/>
  </r>
  <r>
    <n v="2015"/>
    <x v="29"/>
    <s v="Rosemount-Apple Valley-Eagan"/>
    <s v="SUBURBS"/>
    <x v="15"/>
    <x v="2"/>
    <n v="3505"/>
    <n v="108"/>
    <n v="65"/>
    <n v="319"/>
    <n v="3359"/>
    <n v="5.1503423637987496E-2"/>
    <n v="3.2152426317356354E-2"/>
    <n v="1.9350997320631141E-2"/>
    <n v="3186"/>
    <n v="173"/>
    <n v="3186"/>
  </r>
  <r>
    <n v="2015"/>
    <x v="29"/>
    <s v="Rosemount-Apple Valley-Eagan"/>
    <s v="SUBURBS"/>
    <x v="15"/>
    <x v="3"/>
    <n v="2196"/>
    <n v="85"/>
    <n v="15"/>
    <n v="123"/>
    <n v="2173"/>
    <n v="4.6019328117809483E-2"/>
    <n v="3.9116428900138056E-2"/>
    <n v="6.9028992176714222E-3"/>
    <n v="2073"/>
    <n v="100"/>
    <n v="2073"/>
  </r>
  <r>
    <n v="2015"/>
    <x v="29"/>
    <s v="Rosemount-Apple Valley-Eagan"/>
    <s v="SUBURBS"/>
    <x v="15"/>
    <x v="4"/>
    <n v="18738"/>
    <n v="513"/>
    <n v="258"/>
    <n v="1131"/>
    <n v="18378"/>
    <n v="4.1952334312765266E-2"/>
    <n v="2.7913809990205679E-2"/>
    <n v="1.4038524322559582E-2"/>
    <n v="17607"/>
    <n v="771"/>
    <n v="17607"/>
  </r>
  <r>
    <n v="2016"/>
    <x v="29"/>
    <s v="Rosemount-Apple Valley-Eagan"/>
    <s v="SUBURBS"/>
    <x v="16"/>
    <x v="0"/>
    <n v="304"/>
    <n v="3"/>
    <m/>
    <n v="31"/>
    <n v="276"/>
    <n v="1.0869565217391304E-2"/>
    <n v="1.0869565217391304E-2"/>
    <n v="0"/>
    <n v="273"/>
    <n v="3"/>
    <n v="273"/>
  </r>
  <r>
    <n v="2016"/>
    <x v="29"/>
    <s v="Rosemount-Apple Valley-Eagan"/>
    <s v="SUBURBS"/>
    <x v="16"/>
    <x v="1"/>
    <n v="2893"/>
    <n v="46"/>
    <n v="20"/>
    <n v="215"/>
    <n v="2744"/>
    <n v="2.4052478134110787E-2"/>
    <n v="1.6763848396501458E-2"/>
    <n v="7.2886297376093291E-3"/>
    <n v="2678"/>
    <n v="66"/>
    <n v="2678"/>
  </r>
  <r>
    <n v="2016"/>
    <x v="29"/>
    <s v="Rosemount-Apple Valley-Eagan"/>
    <s v="SUBURBS"/>
    <x v="16"/>
    <x v="2"/>
    <n v="3680"/>
    <n v="107"/>
    <n v="74"/>
    <n v="404"/>
    <n v="3457"/>
    <n v="5.2357535435348566E-2"/>
    <n v="3.0951692218686721E-2"/>
    <n v="2.1405843216661846E-2"/>
    <n v="3276"/>
    <n v="181"/>
    <n v="3276"/>
  </r>
  <r>
    <n v="2016"/>
    <x v="29"/>
    <s v="Rosemount-Apple Valley-Eagan"/>
    <s v="SUBURBS"/>
    <x v="16"/>
    <x v="3"/>
    <n v="2374"/>
    <n v="91"/>
    <n v="15"/>
    <n v="153"/>
    <n v="2327"/>
    <n v="4.555221314997851E-2"/>
    <n v="3.9106145251396648E-2"/>
    <n v="6.4460678985818649E-3"/>
    <n v="2221"/>
    <n v="106"/>
    <n v="2221"/>
  </r>
  <r>
    <n v="2016"/>
    <x v="29"/>
    <s v="Rosemount-Apple Valley-Eagan"/>
    <s v="SUBURBS"/>
    <x v="16"/>
    <x v="4"/>
    <n v="18602"/>
    <n v="523"/>
    <n v="253"/>
    <n v="1243"/>
    <n v="18135"/>
    <n v="4.2790184725668597E-2"/>
    <n v="2.8839261097325614E-2"/>
    <n v="1.3950923628342984E-2"/>
    <n v="17359"/>
    <n v="776"/>
    <n v="17359"/>
  </r>
  <r>
    <n v="2017"/>
    <x v="29"/>
    <s v="Rosemount-Apple Valley-Eagan"/>
    <s v="SUBURBS"/>
    <x v="17"/>
    <x v="0"/>
    <n v="311"/>
    <m/>
    <m/>
    <n v="33"/>
    <n v="278"/>
    <n v="0"/>
    <n v="0"/>
    <n v="0"/>
    <n v="278"/>
    <n v="0"/>
    <n v="278"/>
  </r>
  <r>
    <n v="2017"/>
    <x v="29"/>
    <s v="Rosemount-Apple Valley-Eagan"/>
    <s v="SUBURBS"/>
    <x v="17"/>
    <x v="1"/>
    <n v="3005"/>
    <n v="57"/>
    <n v="15"/>
    <n v="214"/>
    <n v="2863"/>
    <n v="2.5148445686342998E-2"/>
    <n v="1.9909186168354874E-2"/>
    <n v="5.2392595179881242E-3"/>
    <n v="2791"/>
    <n v="72"/>
    <n v="2791"/>
  </r>
  <r>
    <n v="2017"/>
    <x v="29"/>
    <s v="Rosemount-Apple Valley-Eagan"/>
    <s v="SUBURBS"/>
    <x v="17"/>
    <x v="2"/>
    <n v="3862"/>
    <n v="124"/>
    <n v="50"/>
    <n v="395"/>
    <n v="3641"/>
    <n v="4.7789068937105189E-2"/>
    <n v="3.4056577863224392E-2"/>
    <n v="1.3732491073880802E-2"/>
    <n v="3467"/>
    <n v="174"/>
    <n v="3467"/>
  </r>
  <r>
    <n v="2017"/>
    <x v="29"/>
    <s v="Rosemount-Apple Valley-Eagan"/>
    <s v="SUBURBS"/>
    <x v="17"/>
    <x v="3"/>
    <n v="2519"/>
    <n v="99"/>
    <n v="15"/>
    <n v="162"/>
    <n v="2471"/>
    <n v="4.6135167948199107E-2"/>
    <n v="4.0064751112909754E-2"/>
    <n v="6.0704168352893563E-3"/>
    <n v="2357"/>
    <n v="114"/>
    <n v="2357"/>
  </r>
  <r>
    <n v="2017"/>
    <x v="4"/>
    <s v="Anoka-Hennepin Public School District"/>
    <s v="SUBURBS"/>
    <x v="17"/>
    <x v="4"/>
    <n v="27964"/>
    <n v="1346"/>
    <n v="1356"/>
    <n v="1131"/>
    <n v="29535"/>
    <n v="9.1484679194176396E-2"/>
    <n v="4.5573048925004231E-2"/>
    <n v="4.5911630269172166E-2"/>
    <n v="26833"/>
    <n v="2702"/>
    <n v="26833"/>
  </r>
  <r>
    <n v="2000"/>
    <x v="29"/>
    <s v="Rosemount-Apple Valley-Eagan"/>
    <s v="SUBURBS"/>
    <x v="0"/>
    <x v="0"/>
    <n v="140"/>
    <m/>
    <m/>
    <m/>
    <n v="140"/>
    <n v="0"/>
    <n v="0"/>
    <n v="0"/>
    <n v="140"/>
    <n v="0"/>
    <n v="140"/>
  </r>
  <r>
    <n v="2000"/>
    <x v="29"/>
    <s v="Rosemount-Apple Valley-Eagan"/>
    <s v="SUBURBS"/>
    <x v="0"/>
    <x v="1"/>
    <n v="1315"/>
    <n v="9"/>
    <m/>
    <n v="3"/>
    <n v="1321"/>
    <n v="6.8130204390613172E-3"/>
    <n v="6.8130204390613172E-3"/>
    <n v="0"/>
    <n v="1312"/>
    <n v="9"/>
    <n v="1312"/>
  </r>
  <r>
    <n v="2000"/>
    <x v="29"/>
    <s v="Rosemount-Apple Valley-Eagan"/>
    <s v="SUBURBS"/>
    <x v="0"/>
    <x v="2"/>
    <n v="1097"/>
    <n v="6"/>
    <m/>
    <m/>
    <n v="1103"/>
    <n v="5.4397098821396192E-3"/>
    <n v="5.4397098821396192E-3"/>
    <n v="0"/>
    <n v="1097"/>
    <n v="6"/>
    <n v="1097"/>
  </r>
  <r>
    <n v="2000"/>
    <x v="29"/>
    <s v="Rosemount-Apple Valley-Eagan"/>
    <s v="SUBURBS"/>
    <x v="0"/>
    <x v="3"/>
    <n v="532"/>
    <n v="7"/>
    <m/>
    <m/>
    <n v="539"/>
    <n v="1.2987012987012988E-2"/>
    <n v="1.2987012987012988E-2"/>
    <n v="0"/>
    <n v="532"/>
    <n v="7"/>
    <n v="532"/>
  </r>
  <r>
    <n v="2000"/>
    <x v="29"/>
    <s v="Rosemount-Apple Valley-Eagan"/>
    <s v="SUBURBS"/>
    <x v="0"/>
    <x v="4"/>
    <n v="25126"/>
    <n v="64"/>
    <m/>
    <n v="70"/>
    <n v="25120"/>
    <n v="2.5477707006369425E-3"/>
    <n v="2.5477707006369425E-3"/>
    <n v="0"/>
    <n v="25056"/>
    <n v="64"/>
    <n v="25056"/>
  </r>
  <r>
    <n v="2001"/>
    <x v="22"/>
    <s v="West St. Paul-Mendota Hts.-Eagan"/>
    <s v="SUBURBS"/>
    <x v="1"/>
    <x v="0"/>
    <n v="32"/>
    <m/>
    <m/>
    <m/>
    <n v="32"/>
    <n v="0"/>
    <n v="0"/>
    <n v="0"/>
    <n v="32"/>
    <n v="0"/>
    <n v="32"/>
  </r>
  <r>
    <n v="2001"/>
    <x v="22"/>
    <s v="West St. Paul-Mendota Hts.-Eagan"/>
    <s v="SUBURBS"/>
    <x v="1"/>
    <x v="1"/>
    <n v="231"/>
    <n v="4"/>
    <m/>
    <n v="8"/>
    <n v="227"/>
    <n v="1.7621145374449341E-2"/>
    <n v="1.7621145374449341E-2"/>
    <n v="0"/>
    <n v="223"/>
    <n v="4"/>
    <n v="223"/>
  </r>
  <r>
    <n v="2001"/>
    <x v="22"/>
    <s v="West St. Paul-Mendota Hts.-Eagan"/>
    <s v="SUBURBS"/>
    <x v="1"/>
    <x v="2"/>
    <n v="244"/>
    <n v="5"/>
    <m/>
    <n v="4"/>
    <n v="245"/>
    <n v="2.0408163265306121E-2"/>
    <n v="2.0408163265306121E-2"/>
    <n v="0"/>
    <n v="240"/>
    <n v="5"/>
    <n v="240"/>
  </r>
  <r>
    <n v="2001"/>
    <x v="22"/>
    <s v="West St. Paul-Mendota Hts.-Eagan"/>
    <s v="SUBURBS"/>
    <x v="1"/>
    <x v="3"/>
    <n v="414"/>
    <n v="14"/>
    <m/>
    <n v="26"/>
    <n v="402"/>
    <n v="3.482587064676617E-2"/>
    <n v="3.482587064676617E-2"/>
    <n v="0"/>
    <n v="388"/>
    <n v="14"/>
    <n v="388"/>
  </r>
  <r>
    <n v="2001"/>
    <x v="22"/>
    <s v="West St. Paul-Mendota Hts.-Eagan"/>
    <s v="SUBURBS"/>
    <x v="1"/>
    <x v="4"/>
    <n v="3916"/>
    <n v="82"/>
    <n v="29"/>
    <n v="144"/>
    <n v="3883"/>
    <n v="2.8586144733453514E-2"/>
    <n v="2.111769250579449E-2"/>
    <n v="7.4684522276590266E-3"/>
    <n v="3772"/>
    <n v="111"/>
    <n v="3772"/>
  </r>
  <r>
    <n v="2002"/>
    <x v="22"/>
    <s v="West St. Paul-Mendota Hts.-Eagan"/>
    <s v="SUBURBS"/>
    <x v="2"/>
    <x v="0"/>
    <n v="40"/>
    <m/>
    <m/>
    <m/>
    <n v="40"/>
    <n v="0"/>
    <n v="0"/>
    <n v="0"/>
    <n v="40"/>
    <n v="0"/>
    <n v="40"/>
  </r>
  <r>
    <n v="2002"/>
    <x v="22"/>
    <s v="West St. Paul-Mendota Hts.-Eagan"/>
    <s v="SUBURBS"/>
    <x v="2"/>
    <x v="1"/>
    <n v="220"/>
    <n v="7"/>
    <m/>
    <n v="5"/>
    <n v="222"/>
    <n v="3.1531531531531529E-2"/>
    <n v="3.1531531531531529E-2"/>
    <n v="0"/>
    <n v="215"/>
    <n v="7"/>
    <n v="215"/>
  </r>
  <r>
    <n v="2002"/>
    <x v="22"/>
    <s v="West St. Paul-Mendota Hts.-Eagan"/>
    <s v="SUBURBS"/>
    <x v="2"/>
    <x v="2"/>
    <n v="285"/>
    <n v="10"/>
    <m/>
    <n v="3"/>
    <n v="292"/>
    <n v="3.4246575342465752E-2"/>
    <n v="3.4246575342465752E-2"/>
    <n v="0"/>
    <n v="282"/>
    <n v="10"/>
    <n v="282"/>
  </r>
  <r>
    <n v="2002"/>
    <x v="22"/>
    <s v="West St. Paul-Mendota Hts.-Eagan"/>
    <s v="SUBURBS"/>
    <x v="2"/>
    <x v="3"/>
    <n v="468"/>
    <n v="17"/>
    <n v="3"/>
    <n v="25"/>
    <n v="463"/>
    <n v="4.3196544276457881E-2"/>
    <n v="3.6717062634989202E-2"/>
    <n v="6.4794816414686825E-3"/>
    <n v="443"/>
    <n v="20"/>
    <n v="443"/>
  </r>
  <r>
    <n v="2002"/>
    <x v="22"/>
    <s v="West St. Paul-Mendota Hts.-Eagan"/>
    <s v="SUBURBS"/>
    <x v="2"/>
    <x v="4"/>
    <n v="3747"/>
    <n v="69"/>
    <n v="32"/>
    <n v="134"/>
    <n v="3714"/>
    <n v="2.7194399569197631E-2"/>
    <n v="1.8578352180936994E-2"/>
    <n v="8.6160473882606354E-3"/>
    <n v="3613"/>
    <n v="101"/>
    <n v="3613"/>
  </r>
  <r>
    <n v="2003"/>
    <x v="22"/>
    <s v="West St. Paul-Mendota Hts.-Eagan"/>
    <s v="SUBURBS"/>
    <x v="3"/>
    <x v="0"/>
    <n v="42"/>
    <m/>
    <m/>
    <m/>
    <n v="42"/>
    <n v="0"/>
    <n v="0"/>
    <n v="0"/>
    <n v="42"/>
    <n v="0"/>
    <n v="42"/>
  </r>
  <r>
    <n v="2003"/>
    <x v="22"/>
    <s v="West St. Paul-Mendota Hts.-Eagan"/>
    <s v="SUBURBS"/>
    <x v="3"/>
    <x v="1"/>
    <n v="238"/>
    <n v="4"/>
    <m/>
    <n v="5"/>
    <n v="237"/>
    <n v="1.6877637130801686E-2"/>
    <n v="1.6877637130801686E-2"/>
    <n v="0"/>
    <n v="233"/>
    <n v="4"/>
    <n v="233"/>
  </r>
  <r>
    <n v="2003"/>
    <x v="22"/>
    <s v="West St. Paul-Mendota Hts.-Eagan"/>
    <s v="SUBURBS"/>
    <x v="3"/>
    <x v="2"/>
    <n v="336"/>
    <n v="10"/>
    <n v="4"/>
    <m/>
    <n v="350"/>
    <n v="0.04"/>
    <n v="2.8571428571428571E-2"/>
    <n v="1.1428571428571429E-2"/>
    <n v="336"/>
    <n v="14"/>
    <n v="336"/>
  </r>
  <r>
    <n v="2003"/>
    <x v="22"/>
    <s v="West St. Paul-Mendota Hts.-Eagan"/>
    <s v="SUBURBS"/>
    <x v="3"/>
    <x v="3"/>
    <n v="543"/>
    <n v="13"/>
    <n v="11"/>
    <n v="22"/>
    <n v="545"/>
    <n v="4.4036697247706424E-2"/>
    <n v="2.3853211009174313E-2"/>
    <n v="2.0183486238532111E-2"/>
    <n v="521"/>
    <n v="24"/>
    <n v="521"/>
  </r>
  <r>
    <n v="2003"/>
    <x v="22"/>
    <s v="West St. Paul-Mendota Hts.-Eagan"/>
    <s v="SUBURBS"/>
    <x v="3"/>
    <x v="4"/>
    <n v="3624"/>
    <n v="84"/>
    <n v="34"/>
    <n v="100"/>
    <n v="3642"/>
    <n v="3.2399780340472265E-2"/>
    <n v="2.3064250411861616E-2"/>
    <n v="9.335529928610654E-3"/>
    <n v="3524"/>
    <n v="118"/>
    <n v="3524"/>
  </r>
  <r>
    <n v="2004"/>
    <x v="22"/>
    <s v="West St. Paul-Mendota Hts.-Eagan"/>
    <s v="SUBURBS"/>
    <x v="4"/>
    <x v="0"/>
    <n v="40"/>
    <m/>
    <m/>
    <m/>
    <n v="40"/>
    <n v="0"/>
    <n v="0"/>
    <n v="0"/>
    <n v="40"/>
    <n v="0"/>
    <n v="40"/>
  </r>
  <r>
    <n v="2004"/>
    <x v="22"/>
    <s v="West St. Paul-Mendota Hts.-Eagan"/>
    <s v="SUBURBS"/>
    <x v="4"/>
    <x v="1"/>
    <n v="236"/>
    <n v="4"/>
    <m/>
    <n v="3"/>
    <n v="237"/>
    <n v="1.6877637130801686E-2"/>
    <n v="1.6877637130801686E-2"/>
    <n v="0"/>
    <n v="233"/>
    <n v="4"/>
    <n v="233"/>
  </r>
  <r>
    <n v="2004"/>
    <x v="22"/>
    <s v="West St. Paul-Mendota Hts.-Eagan"/>
    <s v="SUBURBS"/>
    <x v="4"/>
    <x v="2"/>
    <n v="352"/>
    <n v="10"/>
    <m/>
    <m/>
    <n v="362"/>
    <n v="2.7624309392265192E-2"/>
    <n v="2.7624309392265192E-2"/>
    <n v="0"/>
    <n v="352"/>
    <n v="10"/>
    <n v="352"/>
  </r>
  <r>
    <n v="2004"/>
    <x v="22"/>
    <s v="West St. Paul-Mendota Hts.-Eagan"/>
    <s v="SUBURBS"/>
    <x v="4"/>
    <x v="3"/>
    <n v="637"/>
    <n v="17"/>
    <n v="9"/>
    <n v="18"/>
    <n v="645"/>
    <n v="4.0310077519379844E-2"/>
    <n v="2.6356589147286821E-2"/>
    <n v="1.3953488372093023E-2"/>
    <n v="619"/>
    <n v="26"/>
    <n v="619"/>
  </r>
  <r>
    <n v="2004"/>
    <x v="22"/>
    <s v="West St. Paul-Mendota Hts.-Eagan"/>
    <s v="SUBURBS"/>
    <x v="4"/>
    <x v="4"/>
    <n v="3524"/>
    <n v="77"/>
    <n v="32"/>
    <n v="88"/>
    <n v="3545"/>
    <n v="3.07475317348378E-2"/>
    <n v="2.1720733427362481E-2"/>
    <n v="9.0267983074753168E-3"/>
    <n v="3436"/>
    <n v="109"/>
    <n v="3436"/>
  </r>
  <r>
    <n v="2005"/>
    <x v="22"/>
    <s v="West St. Paul-Mendota Hts.-Eagan"/>
    <s v="SUBURBS"/>
    <x v="5"/>
    <x v="0"/>
    <n v="44"/>
    <n v="5"/>
    <m/>
    <m/>
    <n v="49"/>
    <n v="0.10204081632653061"/>
    <n v="0.10204081632653061"/>
    <n v="0"/>
    <n v="44"/>
    <n v="5"/>
    <n v="44"/>
  </r>
  <r>
    <n v="2005"/>
    <x v="22"/>
    <s v="West St. Paul-Mendota Hts.-Eagan"/>
    <s v="SUBURBS"/>
    <x v="5"/>
    <x v="1"/>
    <n v="241"/>
    <n v="3"/>
    <n v="4"/>
    <n v="3"/>
    <n v="245"/>
    <n v="2.8571428571428571E-2"/>
    <n v="1.2244897959183673E-2"/>
    <n v="1.6326530612244899E-2"/>
    <n v="238"/>
    <n v="7"/>
    <n v="238"/>
  </r>
  <r>
    <n v="2005"/>
    <x v="22"/>
    <s v="West St. Paul-Mendota Hts.-Eagan"/>
    <s v="SUBURBS"/>
    <x v="5"/>
    <x v="2"/>
    <n v="411"/>
    <n v="11"/>
    <m/>
    <m/>
    <n v="422"/>
    <n v="2.6066350710900472E-2"/>
    <n v="2.6066350710900472E-2"/>
    <n v="0"/>
    <n v="411"/>
    <n v="11"/>
    <n v="411"/>
  </r>
  <r>
    <n v="2005"/>
    <x v="22"/>
    <s v="West St. Paul-Mendota Hts.-Eagan"/>
    <s v="SUBURBS"/>
    <x v="5"/>
    <x v="3"/>
    <n v="706"/>
    <n v="26"/>
    <n v="3"/>
    <n v="12"/>
    <n v="723"/>
    <n v="4.0110650069156296E-2"/>
    <n v="3.5961272475795295E-2"/>
    <n v="4.1493775933609959E-3"/>
    <n v="694"/>
    <n v="29"/>
    <n v="694"/>
  </r>
  <r>
    <n v="2005"/>
    <x v="22"/>
    <s v="West St. Paul-Mendota Hts.-Eagan"/>
    <s v="SUBURBS"/>
    <x v="5"/>
    <x v="4"/>
    <n v="3347"/>
    <n v="96"/>
    <n v="46"/>
    <n v="64"/>
    <n v="3425"/>
    <n v="4.1459854014598542E-2"/>
    <n v="2.802919708029197E-2"/>
    <n v="1.3430656934306569E-2"/>
    <n v="3283"/>
    <n v="142"/>
    <n v="3283"/>
  </r>
  <r>
    <n v="2006"/>
    <x v="22"/>
    <s v="West St. Paul-Mendota Hts.-Eagan"/>
    <s v="SUBURBS"/>
    <x v="6"/>
    <x v="0"/>
    <n v="47"/>
    <m/>
    <m/>
    <m/>
    <n v="47"/>
    <n v="0"/>
    <n v="0"/>
    <n v="0"/>
    <n v="47"/>
    <n v="0"/>
    <n v="47"/>
  </r>
  <r>
    <n v="2006"/>
    <x v="22"/>
    <s v="West St. Paul-Mendota Hts.-Eagan"/>
    <s v="SUBURBS"/>
    <x v="6"/>
    <x v="1"/>
    <n v="239"/>
    <m/>
    <n v="4"/>
    <n v="3"/>
    <n v="240"/>
    <n v="1.6666666666666666E-2"/>
    <n v="0"/>
    <n v="1.6666666666666666E-2"/>
    <n v="236"/>
    <n v="4"/>
    <n v="236"/>
  </r>
  <r>
    <n v="2006"/>
    <x v="22"/>
    <s v="West St. Paul-Mendota Hts.-Eagan"/>
    <s v="SUBURBS"/>
    <x v="6"/>
    <x v="2"/>
    <n v="457"/>
    <n v="7"/>
    <n v="4"/>
    <n v="8"/>
    <n v="460"/>
    <n v="2.391304347826087E-2"/>
    <n v="1.5217391304347827E-2"/>
    <n v="8.6956521739130436E-3"/>
    <n v="449"/>
    <n v="11"/>
    <n v="449"/>
  </r>
  <r>
    <n v="2006"/>
    <x v="22"/>
    <s v="West St. Paul-Mendota Hts.-Eagan"/>
    <s v="SUBURBS"/>
    <x v="6"/>
    <x v="3"/>
    <n v="742"/>
    <n v="3"/>
    <n v="8"/>
    <n v="27"/>
    <n v="726"/>
    <n v="1.5151515151515152E-2"/>
    <n v="4.1322314049586778E-3"/>
    <n v="1.1019283746556474E-2"/>
    <n v="715"/>
    <n v="11"/>
    <n v="715"/>
  </r>
  <r>
    <n v="2006"/>
    <x v="22"/>
    <s v="West St. Paul-Mendota Hts.-Eagan"/>
    <s v="SUBURBS"/>
    <x v="6"/>
    <x v="4"/>
    <n v="3218"/>
    <n v="91"/>
    <n v="64"/>
    <n v="113"/>
    <n v="3260"/>
    <n v="4.7546012269938653E-2"/>
    <n v="2.7914110429447851E-2"/>
    <n v="1.9631901840490799E-2"/>
    <n v="3105"/>
    <n v="155"/>
    <n v="3105"/>
  </r>
  <r>
    <n v="2007"/>
    <x v="22"/>
    <s v="West St. Paul-Mendota Hts.-Eagan"/>
    <s v="SUBURBS"/>
    <x v="7"/>
    <x v="0"/>
    <n v="46"/>
    <m/>
    <m/>
    <m/>
    <n v="46"/>
    <n v="0"/>
    <n v="0"/>
    <n v="0"/>
    <n v="46"/>
    <n v="0"/>
    <n v="46"/>
  </r>
  <r>
    <n v="2007"/>
    <x v="22"/>
    <s v="West St. Paul-Mendota Hts.-Eagan"/>
    <s v="SUBURBS"/>
    <x v="7"/>
    <x v="1"/>
    <n v="226"/>
    <n v="8"/>
    <n v="13"/>
    <m/>
    <n v="247"/>
    <n v="8.5020242914979755E-2"/>
    <n v="3.2388663967611336E-2"/>
    <n v="5.2631578947368418E-2"/>
    <n v="226"/>
    <n v="21"/>
    <n v="226"/>
  </r>
  <r>
    <n v="2007"/>
    <x v="22"/>
    <s v="West St. Paul-Mendota Hts.-Eagan"/>
    <s v="SUBURBS"/>
    <x v="7"/>
    <x v="2"/>
    <n v="438"/>
    <n v="22"/>
    <n v="10"/>
    <n v="4"/>
    <n v="466"/>
    <n v="6.8669527896995708E-2"/>
    <n v="4.7210300429184553E-2"/>
    <n v="2.1459227467811159E-2"/>
    <n v="434"/>
    <n v="32"/>
    <n v="434"/>
  </r>
  <r>
    <n v="2007"/>
    <x v="22"/>
    <s v="West St. Paul-Mendota Hts.-Eagan"/>
    <s v="SUBURBS"/>
    <x v="7"/>
    <x v="3"/>
    <n v="775"/>
    <n v="21"/>
    <n v="4"/>
    <n v="24"/>
    <n v="776"/>
    <n v="3.2216494845360821E-2"/>
    <n v="2.7061855670103094E-2"/>
    <n v="5.1546391752577319E-3"/>
    <n v="751"/>
    <n v="25"/>
    <n v="751"/>
  </r>
  <r>
    <n v="2007"/>
    <x v="22"/>
    <s v="West St. Paul-Mendota Hts.-Eagan"/>
    <s v="SUBURBS"/>
    <x v="7"/>
    <x v="4"/>
    <n v="3092"/>
    <n v="114"/>
    <n v="81"/>
    <n v="91"/>
    <n v="3196"/>
    <n v="6.1013767209011263E-2"/>
    <n v="3.5669586983729663E-2"/>
    <n v="2.5344180225281603E-2"/>
    <n v="3001"/>
    <n v="195"/>
    <n v="3001"/>
  </r>
  <r>
    <n v="2008"/>
    <x v="22"/>
    <s v="West St. Paul-Mendota Hts.-Eagan"/>
    <s v="SUBURBS"/>
    <x v="8"/>
    <x v="0"/>
    <n v="52"/>
    <m/>
    <m/>
    <m/>
    <n v="52"/>
    <n v="0"/>
    <n v="0"/>
    <n v="0"/>
    <n v="52"/>
    <n v="0"/>
    <n v="52"/>
  </r>
  <r>
    <n v="2008"/>
    <x v="22"/>
    <s v="West St. Paul-Mendota Hts.-Eagan"/>
    <s v="SUBURBS"/>
    <x v="8"/>
    <x v="1"/>
    <n v="235"/>
    <n v="8"/>
    <n v="10"/>
    <n v="12"/>
    <n v="241"/>
    <n v="7.4688796680497924E-2"/>
    <n v="3.3195020746887967E-2"/>
    <n v="4.1493775933609957E-2"/>
    <n v="223"/>
    <n v="18"/>
    <n v="223"/>
  </r>
  <r>
    <n v="2008"/>
    <x v="22"/>
    <s v="West St. Paul-Mendota Hts.-Eagan"/>
    <s v="SUBURBS"/>
    <x v="8"/>
    <x v="2"/>
    <n v="470"/>
    <n v="17"/>
    <n v="14"/>
    <n v="37"/>
    <n v="464"/>
    <n v="6.6810344827586202E-2"/>
    <n v="3.6637931034482756E-2"/>
    <n v="3.017241379310345E-2"/>
    <n v="433"/>
    <n v="31"/>
    <n v="433"/>
  </r>
  <r>
    <n v="2008"/>
    <x v="22"/>
    <s v="West St. Paul-Mendota Hts.-Eagan"/>
    <s v="SUBURBS"/>
    <x v="8"/>
    <x v="3"/>
    <n v="836"/>
    <n v="33"/>
    <n v="8"/>
    <n v="106"/>
    <n v="771"/>
    <n v="5.3177691309987028E-2"/>
    <n v="4.2801556420233464E-2"/>
    <n v="1.0376134889753566E-2"/>
    <n v="730"/>
    <n v="41"/>
    <n v="730"/>
  </r>
  <r>
    <n v="2008"/>
    <x v="22"/>
    <s v="West St. Paul-Mendota Hts.-Eagan"/>
    <s v="SUBURBS"/>
    <x v="8"/>
    <x v="4"/>
    <n v="2920"/>
    <n v="137"/>
    <n v="107"/>
    <n v="188"/>
    <n v="2976"/>
    <n v="8.1989247311827954E-2"/>
    <n v="4.6034946236559141E-2"/>
    <n v="3.595430107526882E-2"/>
    <n v="2732"/>
    <n v="244"/>
    <n v="2732"/>
  </r>
  <r>
    <n v="2009"/>
    <x v="22"/>
    <s v="West St. Paul-Mendota Hts.-Eagan"/>
    <s v="SUBURBS"/>
    <x v="9"/>
    <x v="0"/>
    <n v="51"/>
    <m/>
    <m/>
    <m/>
    <n v="51"/>
    <n v="0"/>
    <n v="0"/>
    <n v="0"/>
    <n v="51"/>
    <n v="0"/>
    <n v="51"/>
  </r>
  <r>
    <n v="2009"/>
    <x v="22"/>
    <s v="West St. Paul-Mendota Hts.-Eagan"/>
    <s v="SUBURBS"/>
    <x v="9"/>
    <x v="1"/>
    <n v="233"/>
    <n v="36"/>
    <n v="11"/>
    <n v="11"/>
    <n v="269"/>
    <n v="0.17472118959107807"/>
    <n v="0.13382899628252787"/>
    <n v="4.0892193308550186E-2"/>
    <n v="222"/>
    <n v="47"/>
    <n v="222"/>
  </r>
  <r>
    <n v="2009"/>
    <x v="22"/>
    <s v="West St. Paul-Mendota Hts.-Eagan"/>
    <s v="SUBURBS"/>
    <x v="9"/>
    <x v="2"/>
    <n v="471"/>
    <n v="36"/>
    <n v="24"/>
    <n v="49"/>
    <n v="482"/>
    <n v="0.12448132780082988"/>
    <n v="7.4688796680497924E-2"/>
    <n v="4.9792531120331947E-2"/>
    <n v="422"/>
    <n v="60"/>
    <n v="422"/>
  </r>
  <r>
    <n v="2009"/>
    <x v="22"/>
    <s v="West St. Paul-Mendota Hts.-Eagan"/>
    <s v="SUBURBS"/>
    <x v="9"/>
    <x v="3"/>
    <n v="899"/>
    <n v="51"/>
    <n v="3"/>
    <n v="127"/>
    <n v="826"/>
    <n v="6.5375302663438259E-2"/>
    <n v="6.1743341404358353E-2"/>
    <n v="3.6319612590799033E-3"/>
    <n v="772"/>
    <n v="54"/>
    <n v="772"/>
  </r>
  <r>
    <n v="2009"/>
    <x v="22"/>
    <s v="West St. Paul-Mendota Hts.-Eagan"/>
    <s v="SUBURBS"/>
    <x v="9"/>
    <x v="4"/>
    <n v="2811"/>
    <n v="210"/>
    <n v="135"/>
    <n v="241"/>
    <n v="2915"/>
    <n v="0.1183533447684391"/>
    <n v="7.2041166380789029E-2"/>
    <n v="4.6312178387650088E-2"/>
    <n v="2570"/>
    <n v="345"/>
    <n v="2570"/>
  </r>
  <r>
    <n v="2010"/>
    <x v="22"/>
    <s v="West St. Paul-Mendota Hts.-Eagan"/>
    <s v="SUBURBS"/>
    <x v="10"/>
    <x v="0"/>
    <n v="54"/>
    <n v="3"/>
    <m/>
    <n v="4"/>
    <n v="53"/>
    <n v="5.6603773584905662E-2"/>
    <n v="5.6603773584905662E-2"/>
    <n v="0"/>
    <n v="50"/>
    <n v="3"/>
    <n v="50"/>
  </r>
  <r>
    <n v="2010"/>
    <x v="22"/>
    <s v="West St. Paul-Mendota Hts.-Eagan"/>
    <s v="SUBURBS"/>
    <x v="10"/>
    <x v="1"/>
    <n v="229"/>
    <n v="45"/>
    <n v="8"/>
    <n v="24"/>
    <n v="258"/>
    <n v="0.20542635658914729"/>
    <n v="0.1744186046511628"/>
    <n v="3.1007751937984496E-2"/>
    <n v="205"/>
    <n v="53"/>
    <n v="205"/>
  </r>
  <r>
    <n v="2010"/>
    <x v="22"/>
    <s v="West St. Paul-Mendota Hts.-Eagan"/>
    <s v="SUBURBS"/>
    <x v="10"/>
    <x v="2"/>
    <n v="458"/>
    <n v="57"/>
    <n v="22"/>
    <n v="75"/>
    <n v="462"/>
    <n v="0.17099567099567101"/>
    <n v="0.12337662337662338"/>
    <n v="4.7619047619047616E-2"/>
    <n v="383"/>
    <n v="79"/>
    <n v="383"/>
  </r>
  <r>
    <n v="2010"/>
    <x v="22"/>
    <s v="West St. Paul-Mendota Hts.-Eagan"/>
    <s v="SUBURBS"/>
    <x v="10"/>
    <x v="3"/>
    <n v="940"/>
    <n v="114"/>
    <n v="28"/>
    <n v="172"/>
    <n v="910"/>
    <n v="0.15604395604395604"/>
    <n v="0.12527472527472527"/>
    <n v="3.0769230769230771E-2"/>
    <n v="768"/>
    <n v="142"/>
    <n v="768"/>
  </r>
  <r>
    <n v="2010"/>
    <x v="22"/>
    <s v="West St. Paul-Mendota Hts.-Eagan"/>
    <s v="SUBURBS"/>
    <x v="10"/>
    <x v="4"/>
    <n v="2791"/>
    <n v="241"/>
    <n v="138"/>
    <n v="351"/>
    <n v="2819"/>
    <n v="0.13444483859524653"/>
    <n v="8.5491308974813759E-2"/>
    <n v="4.8953529620432777E-2"/>
    <n v="2440"/>
    <n v="379"/>
    <n v="2440"/>
  </r>
  <r>
    <n v="2011"/>
    <x v="22"/>
    <s v="West St. Paul-Mendota Hts.-Eagan"/>
    <s v="SUBURBS"/>
    <x v="11"/>
    <x v="0"/>
    <n v="49"/>
    <n v="3"/>
    <m/>
    <n v="3"/>
    <n v="49"/>
    <n v="6.1224489795918366E-2"/>
    <n v="6.1224489795918366E-2"/>
    <n v="0"/>
    <n v="46"/>
    <n v="3"/>
    <n v="46"/>
  </r>
  <r>
    <n v="2011"/>
    <x v="22"/>
    <s v="West St. Paul-Mendota Hts.-Eagan"/>
    <s v="SUBURBS"/>
    <x v="11"/>
    <x v="1"/>
    <n v="259"/>
    <n v="58"/>
    <n v="7"/>
    <n v="22"/>
    <n v="302"/>
    <n v="0.21523178807947019"/>
    <n v="0.19205298013245034"/>
    <n v="2.3178807947019868E-2"/>
    <n v="237"/>
    <n v="65"/>
    <n v="237"/>
  </r>
  <r>
    <n v="2011"/>
    <x v="22"/>
    <s v="West St. Paul-Mendota Hts.-Eagan"/>
    <s v="SUBURBS"/>
    <x v="11"/>
    <x v="2"/>
    <n v="431"/>
    <n v="81"/>
    <n v="18"/>
    <n v="94"/>
    <n v="436"/>
    <n v="0.22706422018348624"/>
    <n v="0.18577981651376146"/>
    <n v="4.1284403669724773E-2"/>
    <n v="337"/>
    <n v="99"/>
    <n v="337"/>
  </r>
  <r>
    <n v="2011"/>
    <x v="22"/>
    <s v="West St. Paul-Mendota Hts.-Eagan"/>
    <s v="SUBURBS"/>
    <x v="11"/>
    <x v="3"/>
    <n v="1032"/>
    <n v="124"/>
    <n v="16"/>
    <n v="207"/>
    <n v="965"/>
    <n v="0.14507772020725387"/>
    <n v="0.12849740932642487"/>
    <n v="1.6580310880829015E-2"/>
    <n v="825"/>
    <n v="140"/>
    <n v="825"/>
  </r>
  <r>
    <n v="2011"/>
    <x v="22"/>
    <s v="West St. Paul-Mendota Hts.-Eagan"/>
    <s v="SUBURBS"/>
    <x v="11"/>
    <x v="4"/>
    <n v="2734"/>
    <n v="290"/>
    <n v="148"/>
    <n v="390"/>
    <n v="2782"/>
    <n v="0.15744069015097054"/>
    <n v="0.10424155283968368"/>
    <n v="5.3199137311286844E-2"/>
    <n v="2344"/>
    <n v="438"/>
    <n v="2344"/>
  </r>
  <r>
    <n v="2012"/>
    <x v="22"/>
    <s v="West St. Paul-Mendota Hts.-Eagan"/>
    <s v="SUBURBS"/>
    <x v="12"/>
    <x v="0"/>
    <n v="60"/>
    <n v="5"/>
    <m/>
    <n v="10"/>
    <n v="55"/>
    <n v="9.0909090909090912E-2"/>
    <n v="9.0909090909090912E-2"/>
    <n v="0"/>
    <n v="50"/>
    <n v="5"/>
    <n v="50"/>
  </r>
  <r>
    <n v="2012"/>
    <x v="22"/>
    <s v="West St. Paul-Mendota Hts.-Eagan"/>
    <s v="SUBURBS"/>
    <x v="12"/>
    <x v="1"/>
    <n v="276"/>
    <n v="65"/>
    <m/>
    <n v="24"/>
    <n v="317"/>
    <n v="0.20504731861198738"/>
    <n v="0.20504731861198738"/>
    <n v="0"/>
    <n v="252"/>
    <n v="65"/>
    <n v="252"/>
  </r>
  <r>
    <n v="2012"/>
    <x v="22"/>
    <s v="West St. Paul-Mendota Hts.-Eagan"/>
    <s v="SUBURBS"/>
    <x v="12"/>
    <x v="2"/>
    <n v="474"/>
    <n v="78"/>
    <n v="19"/>
    <n v="89"/>
    <n v="482"/>
    <n v="0.20124481327800831"/>
    <n v="0.16182572614107885"/>
    <n v="3.9419087136929459E-2"/>
    <n v="385"/>
    <n v="97"/>
    <n v="385"/>
  </r>
  <r>
    <n v="2012"/>
    <x v="22"/>
    <s v="West St. Paul-Mendota Hts.-Eagan"/>
    <s v="SUBURBS"/>
    <x v="12"/>
    <x v="3"/>
    <n v="1122"/>
    <n v="133"/>
    <n v="15"/>
    <n v="245"/>
    <n v="1025"/>
    <n v="0.14439024390243901"/>
    <n v="0.12975609756097561"/>
    <n v="1.4634146341463415E-2"/>
    <n v="877"/>
    <n v="148"/>
    <n v="877"/>
  </r>
  <r>
    <n v="2012"/>
    <x v="22"/>
    <s v="West St. Paul-Mendota Hts.-Eagan"/>
    <s v="SUBURBS"/>
    <x v="12"/>
    <x v="4"/>
    <n v="2719"/>
    <n v="332"/>
    <n v="136"/>
    <n v="407"/>
    <n v="2780"/>
    <n v="0.16834532374100719"/>
    <n v="0.11942446043165468"/>
    <n v="4.8920863309352518E-2"/>
    <n v="2312"/>
    <n v="468"/>
    <n v="2312"/>
  </r>
  <r>
    <n v="2013"/>
    <x v="22"/>
    <s v="West St. Paul-Mendota Hts.-Eagan"/>
    <s v="SUBURBS"/>
    <x v="13"/>
    <x v="0"/>
    <n v="56"/>
    <n v="9"/>
    <m/>
    <n v="12"/>
    <n v="53"/>
    <n v="0.16981132075471697"/>
    <n v="0.16981132075471697"/>
    <n v="0"/>
    <n v="44"/>
    <n v="9"/>
    <n v="44"/>
  </r>
  <r>
    <n v="2013"/>
    <x v="22"/>
    <s v="West St. Paul-Mendota Hts.-Eagan"/>
    <s v="SUBURBS"/>
    <x v="13"/>
    <x v="1"/>
    <n v="298"/>
    <n v="70"/>
    <n v="11"/>
    <n v="30"/>
    <n v="349"/>
    <n v="0.23209169054441262"/>
    <n v="0.20057306590257878"/>
    <n v="3.151862464183381E-2"/>
    <n v="268"/>
    <n v="81"/>
    <n v="268"/>
  </r>
  <r>
    <n v="2013"/>
    <x v="22"/>
    <s v="West St. Paul-Mendota Hts.-Eagan"/>
    <s v="SUBURBS"/>
    <x v="13"/>
    <x v="2"/>
    <n v="527"/>
    <n v="96"/>
    <n v="18"/>
    <n v="117"/>
    <n v="524"/>
    <n v="0.21755725190839695"/>
    <n v="0.18320610687022901"/>
    <n v="3.4351145038167941E-2"/>
    <n v="410"/>
    <n v="114"/>
    <n v="410"/>
  </r>
  <r>
    <n v="2013"/>
    <x v="22"/>
    <s v="West St. Paul-Mendota Hts.-Eagan"/>
    <s v="SUBURBS"/>
    <x v="13"/>
    <x v="3"/>
    <n v="1173"/>
    <n v="124"/>
    <n v="7"/>
    <n v="238"/>
    <n v="1066"/>
    <n v="0.12288930581613508"/>
    <n v="0.11632270168855535"/>
    <n v="6.5666041275797378E-3"/>
    <n v="935"/>
    <n v="131"/>
    <n v="935"/>
  </r>
  <r>
    <n v="2013"/>
    <x v="22"/>
    <s v="West St. Paul-Mendota Hts.-Eagan"/>
    <s v="SUBURBS"/>
    <x v="13"/>
    <x v="4"/>
    <n v="2732"/>
    <n v="366"/>
    <n v="114"/>
    <n v="434"/>
    <n v="2778"/>
    <n v="0.17278617710583152"/>
    <n v="0.13174946004319654"/>
    <n v="4.1036717062634988E-2"/>
    <n v="2298"/>
    <n v="480"/>
    <n v="2298"/>
  </r>
  <r>
    <n v="2014"/>
    <x v="22"/>
    <s v="West St. Paul-Mendota Hts.-Eagan"/>
    <s v="SUBURBS"/>
    <x v="14"/>
    <x v="0"/>
    <n v="54"/>
    <n v="6"/>
    <m/>
    <n v="8"/>
    <n v="52"/>
    <n v="0.11538461538461539"/>
    <n v="0.11538461538461539"/>
    <n v="0"/>
    <n v="46"/>
    <n v="6"/>
    <n v="46"/>
  </r>
  <r>
    <n v="2014"/>
    <x v="22"/>
    <s v="West St. Paul-Mendota Hts.-Eagan"/>
    <s v="SUBURBS"/>
    <x v="14"/>
    <x v="1"/>
    <n v="302"/>
    <n v="72"/>
    <n v="16"/>
    <n v="28"/>
    <n v="362"/>
    <n v="0.24309392265193369"/>
    <n v="0.19889502762430938"/>
    <n v="4.4198895027624308E-2"/>
    <n v="274"/>
    <n v="88"/>
    <n v="274"/>
  </r>
  <r>
    <n v="2014"/>
    <x v="22"/>
    <s v="West St. Paul-Mendota Hts.-Eagan"/>
    <s v="SUBURBS"/>
    <x v="14"/>
    <x v="2"/>
    <n v="522"/>
    <n v="96"/>
    <n v="18"/>
    <n v="97"/>
    <n v="539"/>
    <n v="0.21150278293135436"/>
    <n v="0.17810760667903525"/>
    <n v="3.3395176252319109E-2"/>
    <n v="425"/>
    <n v="114"/>
    <n v="425"/>
  </r>
  <r>
    <n v="2014"/>
    <x v="22"/>
    <s v="West St. Paul-Mendota Hts.-Eagan"/>
    <s v="SUBURBS"/>
    <x v="14"/>
    <x v="3"/>
    <n v="1295"/>
    <n v="115"/>
    <n v="13"/>
    <n v="261"/>
    <n v="1162"/>
    <n v="0.11015490533562823"/>
    <n v="9.8967297762478479E-2"/>
    <n v="1.1187607573149742E-2"/>
    <n v="1034"/>
    <n v="128"/>
    <n v="1034"/>
  </r>
  <r>
    <n v="2014"/>
    <x v="22"/>
    <s v="West St. Paul-Mendota Hts.-Eagan"/>
    <s v="SUBURBS"/>
    <x v="14"/>
    <x v="4"/>
    <n v="2728"/>
    <n v="349"/>
    <n v="119"/>
    <n v="435"/>
    <n v="2761"/>
    <n v="0.16950380296993842"/>
    <n v="0.12640347700108656"/>
    <n v="4.3100325968851869E-2"/>
    <n v="2293"/>
    <n v="468"/>
    <n v="2293"/>
  </r>
  <r>
    <n v="2015"/>
    <x v="22"/>
    <s v="West St. Paul-Mendota Hts.-Eagan"/>
    <s v="SUBURBS"/>
    <x v="15"/>
    <x v="0"/>
    <n v="53"/>
    <n v="9"/>
    <m/>
    <n v="13"/>
    <n v="49"/>
    <n v="0.18367346938775511"/>
    <n v="0.18367346938775511"/>
    <n v="0"/>
    <n v="40"/>
    <n v="9"/>
    <n v="40"/>
  </r>
  <r>
    <n v="2015"/>
    <x v="22"/>
    <s v="West St. Paul-Mendota Hts.-Eagan"/>
    <s v="SUBURBS"/>
    <x v="15"/>
    <x v="1"/>
    <n v="305"/>
    <n v="73"/>
    <n v="19"/>
    <n v="24"/>
    <n v="373"/>
    <n v="0.24664879356568364"/>
    <n v="0.19571045576407506"/>
    <n v="5.0938337801608578E-2"/>
    <n v="281"/>
    <n v="92"/>
    <n v="281"/>
  </r>
  <r>
    <n v="2015"/>
    <x v="22"/>
    <s v="West St. Paul-Mendota Hts.-Eagan"/>
    <s v="SUBURBS"/>
    <x v="15"/>
    <x v="2"/>
    <n v="555"/>
    <n v="94"/>
    <n v="16"/>
    <n v="99"/>
    <n v="566"/>
    <n v="0.19434628975265017"/>
    <n v="0.16607773851590105"/>
    <n v="2.8268551236749116E-2"/>
    <n v="456"/>
    <n v="110"/>
    <n v="456"/>
  </r>
  <r>
    <n v="2015"/>
    <x v="22"/>
    <s v="West St. Paul-Mendota Hts.-Eagan"/>
    <s v="SUBURBS"/>
    <x v="15"/>
    <x v="3"/>
    <n v="1330"/>
    <n v="115"/>
    <n v="33"/>
    <n v="271"/>
    <n v="1207"/>
    <n v="0.12261806130903065"/>
    <n v="9.5277547638773816E-2"/>
    <n v="2.7340513670256836E-2"/>
    <n v="1059"/>
    <n v="148"/>
    <n v="1059"/>
  </r>
  <r>
    <n v="2015"/>
    <x v="22"/>
    <s v="West St. Paul-Mendota Hts.-Eagan"/>
    <s v="SUBURBS"/>
    <x v="15"/>
    <x v="4"/>
    <n v="2734"/>
    <n v="354"/>
    <n v="135"/>
    <n v="447"/>
    <n v="2776"/>
    <n v="0.17615273775216139"/>
    <n v="0.12752161383285301"/>
    <n v="4.8631123919308357E-2"/>
    <n v="2287"/>
    <n v="489"/>
    <n v="2287"/>
  </r>
  <r>
    <n v="2016"/>
    <x v="22"/>
    <s v="West St. Paul-Mendota Hts.-Eagan"/>
    <s v="SUBURBS"/>
    <x v="16"/>
    <x v="0"/>
    <n v="47"/>
    <n v="14"/>
    <m/>
    <n v="7"/>
    <n v="54"/>
    <n v="0.25925925925925924"/>
    <n v="0.25925925925925924"/>
    <n v="0"/>
    <n v="40"/>
    <n v="14"/>
    <n v="40"/>
  </r>
  <r>
    <n v="2016"/>
    <x v="22"/>
    <s v="West St. Paul-Mendota Hts.-Eagan"/>
    <s v="SUBURBS"/>
    <x v="16"/>
    <x v="1"/>
    <n v="318"/>
    <n v="79"/>
    <n v="12"/>
    <n v="33"/>
    <n v="376"/>
    <n v="0.24202127659574468"/>
    <n v="0.21010638297872342"/>
    <n v="3.1914893617021274E-2"/>
    <n v="285"/>
    <n v="91"/>
    <n v="285"/>
  </r>
  <r>
    <n v="2016"/>
    <x v="22"/>
    <s v="West St. Paul-Mendota Hts.-Eagan"/>
    <s v="SUBURBS"/>
    <x v="16"/>
    <x v="2"/>
    <n v="589"/>
    <n v="123"/>
    <n v="8"/>
    <n v="91"/>
    <n v="629"/>
    <n v="0.20826709062003179"/>
    <n v="0.19554848966613672"/>
    <n v="1.2718600953895072E-2"/>
    <n v="498"/>
    <n v="131"/>
    <n v="498"/>
  </r>
  <r>
    <n v="2016"/>
    <x v="22"/>
    <s v="West St. Paul-Mendota Hts.-Eagan"/>
    <s v="SUBURBS"/>
    <x v="16"/>
    <x v="3"/>
    <n v="1308"/>
    <n v="140"/>
    <n v="38"/>
    <n v="273"/>
    <n v="1213"/>
    <n v="0.14674361088211046"/>
    <n v="0.11541632316570487"/>
    <n v="3.1327287716405604E-2"/>
    <n v="1035"/>
    <n v="178"/>
    <n v="1035"/>
  </r>
  <r>
    <n v="2016"/>
    <x v="22"/>
    <s v="West St. Paul-Mendota Hts.-Eagan"/>
    <s v="SUBURBS"/>
    <x v="16"/>
    <x v="4"/>
    <n v="2702"/>
    <n v="352"/>
    <n v="151"/>
    <n v="427"/>
    <n v="2778"/>
    <n v="0.1810655147588193"/>
    <n v="0.12670986321094313"/>
    <n v="5.4355651547876173E-2"/>
    <n v="2275"/>
    <n v="503"/>
    <n v="2275"/>
  </r>
  <r>
    <n v="2017"/>
    <x v="22"/>
    <s v="West St. Paul-Mendota Hts.-Eagan"/>
    <s v="SUBURBS"/>
    <x v="17"/>
    <x v="0"/>
    <n v="50"/>
    <n v="10"/>
    <n v="4"/>
    <n v="9"/>
    <n v="55"/>
    <n v="0.25454545454545452"/>
    <n v="0.18181818181818182"/>
    <n v="7.2727272727272724E-2"/>
    <n v="41"/>
    <n v="14"/>
    <n v="41"/>
  </r>
  <r>
    <n v="2017"/>
    <x v="22"/>
    <s v="West St. Paul-Mendota Hts.-Eagan"/>
    <s v="SUBURBS"/>
    <x v="17"/>
    <x v="1"/>
    <n v="317"/>
    <n v="70"/>
    <n v="8"/>
    <n v="32"/>
    <n v="363"/>
    <n v="0.21487603305785125"/>
    <n v="0.1928374655647383"/>
    <n v="2.2038567493112948E-2"/>
    <n v="285"/>
    <n v="78"/>
    <n v="285"/>
  </r>
  <r>
    <n v="2017"/>
    <x v="22"/>
    <s v="West St. Paul-Mendota Hts.-Eagan"/>
    <s v="SUBURBS"/>
    <x v="17"/>
    <x v="2"/>
    <n v="670"/>
    <n v="132"/>
    <n v="13"/>
    <n v="113"/>
    <n v="702"/>
    <n v="0.20655270655270655"/>
    <n v="0.18803418803418803"/>
    <n v="1.8518518518518517E-2"/>
    <n v="557"/>
    <n v="145"/>
    <n v="557"/>
  </r>
  <r>
    <n v="2017"/>
    <x v="22"/>
    <s v="West St. Paul-Mendota Hts.-Eagan"/>
    <s v="SUBURBS"/>
    <x v="17"/>
    <x v="3"/>
    <n v="1316"/>
    <n v="142"/>
    <n v="38"/>
    <n v="268"/>
    <n v="1228"/>
    <n v="0.1465798045602606"/>
    <n v="0.11563517915309446"/>
    <n v="3.0944625407166124E-2"/>
    <n v="1048"/>
    <n v="180"/>
    <n v="1048"/>
  </r>
  <r>
    <n v="2017"/>
    <x v="30"/>
    <s v="Prior Lake-Savage Area Schools"/>
    <s v="SUBURBS"/>
    <x v="17"/>
    <x v="4"/>
    <n v="7010"/>
    <n v="211"/>
    <n v="304"/>
    <n v="801"/>
    <n v="6724"/>
    <n v="7.6591314693634741E-2"/>
    <n v="3.1380130874479474E-2"/>
    <n v="4.5211183819155266E-2"/>
    <n v="6209"/>
    <n v="515"/>
    <n v="6209"/>
  </r>
  <r>
    <n v="2000"/>
    <x v="22"/>
    <s v="West St. Paul-Mendota Hts.-Eagan"/>
    <s v="SUBURBS"/>
    <x v="0"/>
    <x v="0"/>
    <n v="30"/>
    <m/>
    <m/>
    <m/>
    <n v="30"/>
    <n v="0"/>
    <n v="0"/>
    <n v="0"/>
    <n v="30"/>
    <n v="0"/>
    <n v="30"/>
  </r>
  <r>
    <n v="2000"/>
    <x v="22"/>
    <s v="West St. Paul-Mendota Hts.-Eagan"/>
    <s v="SUBURBS"/>
    <x v="0"/>
    <x v="1"/>
    <n v="221"/>
    <n v="10"/>
    <m/>
    <n v="6"/>
    <n v="225"/>
    <n v="4.4444444444444446E-2"/>
    <n v="4.4444444444444446E-2"/>
    <n v="0"/>
    <n v="215"/>
    <n v="10"/>
    <n v="215"/>
  </r>
  <r>
    <n v="2000"/>
    <x v="22"/>
    <s v="West St. Paul-Mendota Hts.-Eagan"/>
    <s v="SUBURBS"/>
    <x v="0"/>
    <x v="2"/>
    <n v="219"/>
    <n v="7"/>
    <m/>
    <m/>
    <n v="226"/>
    <n v="3.0973451327433628E-2"/>
    <n v="3.0973451327433628E-2"/>
    <n v="0"/>
    <n v="219"/>
    <n v="7"/>
    <n v="219"/>
  </r>
  <r>
    <n v="2000"/>
    <x v="22"/>
    <s v="West St. Paul-Mendota Hts.-Eagan"/>
    <s v="SUBURBS"/>
    <x v="0"/>
    <x v="3"/>
    <n v="374"/>
    <n v="15"/>
    <m/>
    <n v="20"/>
    <n v="369"/>
    <n v="4.065040650406504E-2"/>
    <n v="4.065040650406504E-2"/>
    <n v="0"/>
    <n v="354"/>
    <n v="15"/>
    <n v="354"/>
  </r>
  <r>
    <n v="2000"/>
    <x v="22"/>
    <s v="West St. Paul-Mendota Hts.-Eagan"/>
    <s v="SUBURBS"/>
    <x v="0"/>
    <x v="4"/>
    <n v="4184"/>
    <n v="80"/>
    <n v="6"/>
    <n v="152"/>
    <n v="4118"/>
    <n v="2.0883924235065566E-2"/>
    <n v="1.942690626517727E-2"/>
    <n v="1.4570179698882952E-3"/>
    <n v="4032"/>
    <n v="86"/>
    <n v="4032"/>
  </r>
  <r>
    <n v="2001"/>
    <x v="31"/>
    <s v="Inver Grove Heights Schools"/>
    <s v="SUBURBS"/>
    <x v="1"/>
    <x v="0"/>
    <n v="16"/>
    <m/>
    <m/>
    <m/>
    <n v="16"/>
    <n v="0"/>
    <n v="0"/>
    <n v="0"/>
    <n v="16"/>
    <n v="0"/>
    <n v="16"/>
  </r>
  <r>
    <n v="2001"/>
    <x v="31"/>
    <s v="Inver Grove Heights Schools"/>
    <s v="SUBURBS"/>
    <x v="1"/>
    <x v="1"/>
    <n v="86"/>
    <n v="3"/>
    <m/>
    <n v="5"/>
    <n v="84"/>
    <n v="3.5714285714285712E-2"/>
    <n v="3.5714285714285712E-2"/>
    <n v="0"/>
    <n v="81"/>
    <n v="3"/>
    <n v="81"/>
  </r>
  <r>
    <n v="2001"/>
    <x v="31"/>
    <s v="Inver Grove Heights Schools"/>
    <s v="SUBURBS"/>
    <x v="1"/>
    <x v="2"/>
    <n v="170"/>
    <n v="3"/>
    <m/>
    <m/>
    <n v="173"/>
    <n v="1.7341040462427744E-2"/>
    <n v="1.7341040462427744E-2"/>
    <n v="0"/>
    <n v="170"/>
    <n v="3"/>
    <n v="170"/>
  </r>
  <r>
    <n v="2001"/>
    <x v="31"/>
    <s v="Inver Grove Heights Schools"/>
    <s v="SUBURBS"/>
    <x v="1"/>
    <x v="3"/>
    <n v="204"/>
    <n v="9"/>
    <m/>
    <m/>
    <n v="213"/>
    <n v="4.2253521126760563E-2"/>
    <n v="4.2253521126760563E-2"/>
    <n v="0"/>
    <n v="204"/>
    <n v="9"/>
    <n v="204"/>
  </r>
  <r>
    <n v="2001"/>
    <x v="31"/>
    <s v="Inver Grove Heights Schools"/>
    <s v="SUBURBS"/>
    <x v="1"/>
    <x v="4"/>
    <n v="3571"/>
    <n v="95"/>
    <n v="6"/>
    <n v="24"/>
    <n v="3648"/>
    <n v="2.7686403508771929E-2"/>
    <n v="2.6041666666666668E-2"/>
    <n v="1.6447368421052631E-3"/>
    <n v="3547"/>
    <n v="101"/>
    <n v="3547"/>
  </r>
  <r>
    <n v="2002"/>
    <x v="31"/>
    <s v="Inver Grove Heights Schools"/>
    <s v="SUBURBS"/>
    <x v="2"/>
    <x v="0"/>
    <n v="13"/>
    <m/>
    <m/>
    <m/>
    <n v="13"/>
    <n v="0"/>
    <n v="0"/>
    <n v="0"/>
    <n v="13"/>
    <n v="0"/>
    <n v="13"/>
  </r>
  <r>
    <n v="2002"/>
    <x v="31"/>
    <s v="Inver Grove Heights Schools"/>
    <s v="SUBURBS"/>
    <x v="2"/>
    <x v="1"/>
    <n v="111"/>
    <m/>
    <m/>
    <m/>
    <n v="111"/>
    <n v="0"/>
    <n v="0"/>
    <n v="0"/>
    <n v="111"/>
    <n v="0"/>
    <n v="111"/>
  </r>
  <r>
    <n v="2002"/>
    <x v="31"/>
    <s v="Inver Grove Heights Schools"/>
    <s v="SUBURBS"/>
    <x v="2"/>
    <x v="2"/>
    <n v="185"/>
    <m/>
    <m/>
    <m/>
    <n v="185"/>
    <n v="0"/>
    <n v="0"/>
    <n v="0"/>
    <n v="185"/>
    <n v="0"/>
    <n v="185"/>
  </r>
  <r>
    <n v="2002"/>
    <x v="31"/>
    <s v="Inver Grove Heights Schools"/>
    <s v="SUBURBS"/>
    <x v="2"/>
    <x v="3"/>
    <n v="210"/>
    <n v="8"/>
    <m/>
    <m/>
    <n v="218"/>
    <n v="3.669724770642202E-2"/>
    <n v="3.669724770642202E-2"/>
    <n v="0"/>
    <n v="210"/>
    <n v="8"/>
    <n v="210"/>
  </r>
  <r>
    <n v="2002"/>
    <x v="31"/>
    <s v="Inver Grove Heights Schools"/>
    <s v="SUBURBS"/>
    <x v="2"/>
    <x v="4"/>
    <n v="3518"/>
    <n v="87"/>
    <n v="3"/>
    <n v="24"/>
    <n v="3584"/>
    <n v="2.5111607142857144E-2"/>
    <n v="2.4274553571428572E-2"/>
    <n v="8.3705357142857138E-4"/>
    <n v="3494"/>
    <n v="90"/>
    <n v="3494"/>
  </r>
  <r>
    <n v="2003"/>
    <x v="31"/>
    <s v="Inver Grove Heights Schools"/>
    <s v="SUBURBS"/>
    <x v="3"/>
    <x v="0"/>
    <n v="17"/>
    <m/>
    <m/>
    <m/>
    <n v="17"/>
    <n v="0"/>
    <n v="0"/>
    <n v="0"/>
    <n v="17"/>
    <n v="0"/>
    <n v="17"/>
  </r>
  <r>
    <n v="2003"/>
    <x v="31"/>
    <s v="Inver Grove Heights Schools"/>
    <s v="SUBURBS"/>
    <x v="3"/>
    <x v="1"/>
    <n v="124"/>
    <m/>
    <m/>
    <m/>
    <n v="124"/>
    <n v="0"/>
    <n v="0"/>
    <n v="0"/>
    <n v="124"/>
    <n v="0"/>
    <n v="124"/>
  </r>
  <r>
    <n v="2003"/>
    <x v="31"/>
    <s v="Inver Grove Heights Schools"/>
    <s v="SUBURBS"/>
    <x v="3"/>
    <x v="2"/>
    <n v="191"/>
    <n v="6"/>
    <n v="10"/>
    <m/>
    <n v="207"/>
    <n v="7.7294685990338161E-2"/>
    <n v="2.8985507246376812E-2"/>
    <n v="4.8309178743961352E-2"/>
    <n v="191"/>
    <n v="16"/>
    <n v="191"/>
  </r>
  <r>
    <n v="2003"/>
    <x v="31"/>
    <s v="Inver Grove Heights Schools"/>
    <s v="SUBURBS"/>
    <x v="3"/>
    <x v="3"/>
    <n v="230"/>
    <n v="3"/>
    <m/>
    <m/>
    <n v="233"/>
    <n v="1.2875536480686695E-2"/>
    <n v="1.2875536480686695E-2"/>
    <n v="0"/>
    <n v="230"/>
    <n v="3"/>
    <n v="230"/>
  </r>
  <r>
    <n v="2003"/>
    <x v="31"/>
    <s v="Inver Grove Heights Schools"/>
    <s v="SUBURBS"/>
    <x v="3"/>
    <x v="4"/>
    <n v="3389"/>
    <n v="71"/>
    <n v="7"/>
    <n v="28"/>
    <n v="3439"/>
    <n v="2.2681011922070369E-2"/>
    <n v="2.0645536493166618E-2"/>
    <n v="2.0354754289037512E-3"/>
    <n v="3361"/>
    <n v="78"/>
    <n v="3361"/>
  </r>
  <r>
    <n v="2004"/>
    <x v="31"/>
    <s v="Inver Grove Heights Schools"/>
    <s v="SUBURBS"/>
    <x v="4"/>
    <x v="0"/>
    <n v="31"/>
    <m/>
    <m/>
    <m/>
    <n v="31"/>
    <n v="0"/>
    <n v="0"/>
    <n v="0"/>
    <n v="31"/>
    <n v="0"/>
    <n v="31"/>
  </r>
  <r>
    <n v="2004"/>
    <x v="31"/>
    <s v="Inver Grove Heights Schools"/>
    <s v="SUBURBS"/>
    <x v="4"/>
    <x v="1"/>
    <n v="128"/>
    <m/>
    <m/>
    <m/>
    <n v="128"/>
    <n v="0"/>
    <n v="0"/>
    <n v="0"/>
    <n v="128"/>
    <n v="0"/>
    <n v="128"/>
  </r>
  <r>
    <n v="2004"/>
    <x v="31"/>
    <s v="Inver Grove Heights Schools"/>
    <s v="SUBURBS"/>
    <x v="4"/>
    <x v="2"/>
    <n v="185"/>
    <m/>
    <n v="8"/>
    <m/>
    <n v="193"/>
    <n v="4.145077720207254E-2"/>
    <n v="0"/>
    <n v="4.145077720207254E-2"/>
    <n v="185"/>
    <n v="8"/>
    <n v="185"/>
  </r>
  <r>
    <n v="2004"/>
    <x v="31"/>
    <s v="Inver Grove Heights Schools"/>
    <s v="SUBURBS"/>
    <x v="4"/>
    <x v="3"/>
    <n v="259"/>
    <n v="6"/>
    <m/>
    <m/>
    <n v="265"/>
    <n v="2.2641509433962263E-2"/>
    <n v="2.2641509433962263E-2"/>
    <n v="0"/>
    <n v="259"/>
    <n v="6"/>
    <n v="259"/>
  </r>
  <r>
    <n v="2004"/>
    <x v="31"/>
    <s v="Inver Grove Heights Schools"/>
    <s v="SUBURBS"/>
    <x v="4"/>
    <x v="4"/>
    <n v="3275"/>
    <n v="75"/>
    <n v="7"/>
    <n v="20"/>
    <n v="3337"/>
    <n v="2.4572969733293377E-2"/>
    <n v="2.2475277195085405E-2"/>
    <n v="2.0976925382079712E-3"/>
    <n v="3255"/>
    <n v="82"/>
    <n v="3255"/>
  </r>
  <r>
    <n v="2005"/>
    <x v="31"/>
    <s v="Inver Grove Heights Schools"/>
    <s v="SUBURBS"/>
    <x v="5"/>
    <x v="0"/>
    <n v="31"/>
    <n v="4"/>
    <m/>
    <m/>
    <n v="35"/>
    <n v="0.11428571428571428"/>
    <n v="0.11428571428571428"/>
    <n v="0"/>
    <n v="31"/>
    <n v="4"/>
    <n v="31"/>
  </r>
  <r>
    <n v="2005"/>
    <x v="31"/>
    <s v="Inver Grove Heights Schools"/>
    <s v="SUBURBS"/>
    <x v="5"/>
    <x v="1"/>
    <n v="129"/>
    <m/>
    <m/>
    <m/>
    <n v="129"/>
    <n v="0"/>
    <n v="0"/>
    <n v="0"/>
    <n v="129"/>
    <n v="0"/>
    <n v="129"/>
  </r>
  <r>
    <n v="2005"/>
    <x v="31"/>
    <s v="Inver Grove Heights Schools"/>
    <s v="SUBURBS"/>
    <x v="5"/>
    <x v="2"/>
    <n v="201"/>
    <n v="6"/>
    <n v="5"/>
    <m/>
    <n v="212"/>
    <n v="5.1886792452830191E-2"/>
    <n v="2.8301886792452831E-2"/>
    <n v="2.358490566037736E-2"/>
    <n v="201"/>
    <n v="11"/>
    <n v="201"/>
  </r>
  <r>
    <n v="2005"/>
    <x v="31"/>
    <s v="Inver Grove Heights Schools"/>
    <s v="SUBURBS"/>
    <x v="5"/>
    <x v="3"/>
    <n v="279"/>
    <n v="11"/>
    <m/>
    <m/>
    <n v="290"/>
    <n v="3.793103448275862E-2"/>
    <n v="3.793103448275862E-2"/>
    <n v="0"/>
    <n v="279"/>
    <n v="11"/>
    <n v="279"/>
  </r>
  <r>
    <n v="2005"/>
    <x v="31"/>
    <s v="Inver Grove Heights Schools"/>
    <s v="SUBURBS"/>
    <x v="5"/>
    <x v="4"/>
    <n v="3172"/>
    <n v="86"/>
    <n v="10"/>
    <n v="14"/>
    <n v="3254"/>
    <n v="2.9502151198524892E-2"/>
    <n v="2.6429010448678548E-2"/>
    <n v="3.0731407498463428E-3"/>
    <n v="3158"/>
    <n v="96"/>
    <n v="3158"/>
  </r>
  <r>
    <n v="2006"/>
    <x v="31"/>
    <s v="Inver Grove Heights Schools"/>
    <s v="SUBURBS"/>
    <x v="6"/>
    <x v="0"/>
    <n v="28"/>
    <m/>
    <m/>
    <m/>
    <n v="28"/>
    <n v="0"/>
    <n v="0"/>
    <n v="0"/>
    <n v="28"/>
    <n v="0"/>
    <n v="28"/>
  </r>
  <r>
    <n v="2006"/>
    <x v="31"/>
    <s v="Inver Grove Heights Schools"/>
    <s v="SUBURBS"/>
    <x v="6"/>
    <x v="1"/>
    <n v="148"/>
    <n v="7"/>
    <m/>
    <m/>
    <n v="155"/>
    <n v="4.5161290322580643E-2"/>
    <n v="4.5161290322580643E-2"/>
    <n v="0"/>
    <n v="148"/>
    <n v="7"/>
    <n v="148"/>
  </r>
  <r>
    <n v="2006"/>
    <x v="31"/>
    <s v="Inver Grove Heights Schools"/>
    <s v="SUBURBS"/>
    <x v="6"/>
    <x v="2"/>
    <n v="216"/>
    <n v="11"/>
    <n v="11"/>
    <m/>
    <n v="238"/>
    <n v="9.2436974789915971E-2"/>
    <n v="4.6218487394957986E-2"/>
    <n v="4.6218487394957986E-2"/>
    <n v="216"/>
    <n v="22"/>
    <n v="216"/>
  </r>
  <r>
    <n v="2006"/>
    <x v="31"/>
    <s v="Inver Grove Heights Schools"/>
    <s v="SUBURBS"/>
    <x v="6"/>
    <x v="3"/>
    <n v="315"/>
    <n v="24"/>
    <m/>
    <m/>
    <n v="339"/>
    <n v="7.0796460176991149E-2"/>
    <n v="7.0796460176991149E-2"/>
    <n v="0"/>
    <n v="315"/>
    <n v="24"/>
    <n v="315"/>
  </r>
  <r>
    <n v="2006"/>
    <x v="31"/>
    <s v="Inver Grove Heights Schools"/>
    <s v="SUBURBS"/>
    <x v="6"/>
    <x v="4"/>
    <n v="3080"/>
    <n v="115"/>
    <n v="6"/>
    <n v="22"/>
    <n v="3179"/>
    <n v="3.8062283737024222E-2"/>
    <n v="3.6174897766593266E-2"/>
    <n v="1.8873859704309531E-3"/>
    <n v="3058"/>
    <n v="121"/>
    <n v="3058"/>
  </r>
  <r>
    <n v="2007"/>
    <x v="31"/>
    <s v="Inver Grove Heights Schools"/>
    <s v="SUBURBS"/>
    <x v="7"/>
    <x v="0"/>
    <n v="35"/>
    <m/>
    <m/>
    <m/>
    <n v="35"/>
    <n v="0"/>
    <n v="0"/>
    <n v="0"/>
    <n v="35"/>
    <n v="0"/>
    <n v="35"/>
  </r>
  <r>
    <n v="2007"/>
    <x v="31"/>
    <s v="Inver Grove Heights Schools"/>
    <s v="SUBURBS"/>
    <x v="7"/>
    <x v="1"/>
    <n v="170"/>
    <n v="4"/>
    <n v="8"/>
    <m/>
    <n v="182"/>
    <n v="6.5934065934065936E-2"/>
    <n v="2.197802197802198E-2"/>
    <n v="4.3956043956043959E-2"/>
    <n v="170"/>
    <n v="12"/>
    <n v="170"/>
  </r>
  <r>
    <n v="2007"/>
    <x v="31"/>
    <s v="Inver Grove Heights Schools"/>
    <s v="SUBURBS"/>
    <x v="7"/>
    <x v="2"/>
    <n v="259"/>
    <n v="14"/>
    <n v="8"/>
    <m/>
    <n v="281"/>
    <n v="7.8291814946619215E-2"/>
    <n v="4.9822064056939501E-2"/>
    <n v="2.8469750889679714E-2"/>
    <n v="259"/>
    <n v="22"/>
    <n v="259"/>
  </r>
  <r>
    <n v="2007"/>
    <x v="31"/>
    <s v="Inver Grove Heights Schools"/>
    <s v="SUBURBS"/>
    <x v="7"/>
    <x v="3"/>
    <n v="360"/>
    <n v="30"/>
    <m/>
    <m/>
    <n v="390"/>
    <n v="7.6923076923076927E-2"/>
    <n v="7.6923076923076927E-2"/>
    <n v="0"/>
    <n v="360"/>
    <n v="30"/>
    <n v="360"/>
  </r>
  <r>
    <n v="2007"/>
    <x v="31"/>
    <s v="Inver Grove Heights Schools"/>
    <s v="SUBURBS"/>
    <x v="7"/>
    <x v="4"/>
    <n v="3004"/>
    <n v="175"/>
    <n v="8"/>
    <n v="25"/>
    <n v="3162"/>
    <n v="5.7874762808349148E-2"/>
    <n v="5.5344718532574319E-2"/>
    <n v="2.5300442757748261E-3"/>
    <n v="2979"/>
    <n v="183"/>
    <n v="2979"/>
  </r>
  <r>
    <n v="2008"/>
    <x v="31"/>
    <s v="Inver Grove Heights Schools"/>
    <s v="SUBURBS"/>
    <x v="8"/>
    <x v="0"/>
    <n v="36"/>
    <m/>
    <m/>
    <m/>
    <n v="36"/>
    <n v="0"/>
    <n v="0"/>
    <n v="0"/>
    <n v="36"/>
    <n v="0"/>
    <n v="36"/>
  </r>
  <r>
    <n v="2008"/>
    <x v="31"/>
    <s v="Inver Grove Heights Schools"/>
    <s v="SUBURBS"/>
    <x v="8"/>
    <x v="1"/>
    <n v="167"/>
    <n v="3"/>
    <n v="12"/>
    <m/>
    <n v="182"/>
    <n v="8.2417582417582416E-2"/>
    <n v="1.6483516483516484E-2"/>
    <n v="6.5934065934065936E-2"/>
    <n v="167"/>
    <n v="15"/>
    <n v="167"/>
  </r>
  <r>
    <n v="2008"/>
    <x v="31"/>
    <s v="Inver Grove Heights Schools"/>
    <s v="SUBURBS"/>
    <x v="8"/>
    <x v="2"/>
    <n v="274"/>
    <n v="25"/>
    <n v="17"/>
    <n v="7"/>
    <n v="309"/>
    <n v="0.13592233009708737"/>
    <n v="8.0906148867313912E-2"/>
    <n v="5.5016181229773461E-2"/>
    <n v="267"/>
    <n v="42"/>
    <n v="267"/>
  </r>
  <r>
    <n v="2008"/>
    <x v="31"/>
    <s v="Inver Grove Heights Schools"/>
    <s v="SUBURBS"/>
    <x v="8"/>
    <x v="3"/>
    <n v="395"/>
    <n v="53"/>
    <m/>
    <n v="14"/>
    <n v="434"/>
    <n v="0.12211981566820276"/>
    <n v="0.12211981566820276"/>
    <n v="0"/>
    <n v="381"/>
    <n v="53"/>
    <n v="381"/>
  </r>
  <r>
    <n v="2008"/>
    <x v="31"/>
    <s v="Inver Grove Heights Schools"/>
    <s v="SUBURBS"/>
    <x v="8"/>
    <x v="4"/>
    <n v="2841"/>
    <n v="219"/>
    <n v="17"/>
    <n v="69"/>
    <n v="3008"/>
    <n v="7.8457446808510634E-2"/>
    <n v="7.2805851063829793E-2"/>
    <n v="5.6515957446808514E-3"/>
    <n v="2772"/>
    <n v="236"/>
    <n v="2772"/>
  </r>
  <r>
    <n v="2009"/>
    <x v="31"/>
    <s v="Inver Grove Heights Schools"/>
    <s v="SUBURBS"/>
    <x v="9"/>
    <x v="0"/>
    <n v="44"/>
    <m/>
    <m/>
    <m/>
    <n v="44"/>
    <n v="0"/>
    <n v="0"/>
    <n v="0"/>
    <n v="44"/>
    <n v="0"/>
    <n v="44"/>
  </r>
  <r>
    <n v="2009"/>
    <x v="31"/>
    <s v="Inver Grove Heights Schools"/>
    <s v="SUBURBS"/>
    <x v="9"/>
    <x v="1"/>
    <n v="173"/>
    <n v="4"/>
    <n v="8"/>
    <n v="4"/>
    <n v="181"/>
    <n v="6.6298342541436461E-2"/>
    <n v="2.2099447513812154E-2"/>
    <n v="4.4198895027624308E-2"/>
    <n v="169"/>
    <n v="12"/>
    <n v="169"/>
  </r>
  <r>
    <n v="2009"/>
    <x v="31"/>
    <s v="Inver Grove Heights Schools"/>
    <s v="SUBURBS"/>
    <x v="9"/>
    <x v="2"/>
    <n v="279"/>
    <n v="30"/>
    <n v="16"/>
    <n v="5"/>
    <n v="320"/>
    <n v="0.14374999999999999"/>
    <n v="9.375E-2"/>
    <n v="0.05"/>
    <n v="274"/>
    <n v="46"/>
    <n v="274"/>
  </r>
  <r>
    <n v="2009"/>
    <x v="31"/>
    <s v="Inver Grove Heights Schools"/>
    <s v="SUBURBS"/>
    <x v="9"/>
    <x v="3"/>
    <n v="462"/>
    <n v="64"/>
    <n v="3"/>
    <n v="12"/>
    <n v="517"/>
    <n v="0.12959381044487428"/>
    <n v="0.12379110251450677"/>
    <n v="5.8027079303675051E-3"/>
    <n v="450"/>
    <n v="67"/>
    <n v="450"/>
  </r>
  <r>
    <n v="2009"/>
    <x v="31"/>
    <s v="Inver Grove Heights Schools"/>
    <s v="SUBURBS"/>
    <x v="9"/>
    <x v="4"/>
    <n v="2803"/>
    <n v="245"/>
    <n v="31"/>
    <n v="76"/>
    <n v="3003"/>
    <n v="9.1908091908091905E-2"/>
    <n v="8.1585081585081584E-2"/>
    <n v="1.0323010323010324E-2"/>
    <n v="2727"/>
    <n v="276"/>
    <n v="2727"/>
  </r>
  <r>
    <n v="2010"/>
    <x v="31"/>
    <s v="Inver Grove Heights Schools"/>
    <s v="SUBURBS"/>
    <x v="10"/>
    <x v="0"/>
    <n v="47"/>
    <m/>
    <m/>
    <m/>
    <n v="47"/>
    <n v="0"/>
    <n v="0"/>
    <n v="0"/>
    <n v="47"/>
    <n v="0"/>
    <n v="47"/>
  </r>
  <r>
    <n v="2010"/>
    <x v="31"/>
    <s v="Inver Grove Heights Schools"/>
    <s v="SUBURBS"/>
    <x v="10"/>
    <x v="1"/>
    <n v="190"/>
    <n v="8"/>
    <n v="9"/>
    <n v="8"/>
    <n v="199"/>
    <n v="8.5427135678391955E-2"/>
    <n v="4.0201005025125629E-2"/>
    <n v="4.5226130653266333E-2"/>
    <n v="182"/>
    <n v="17"/>
    <n v="182"/>
  </r>
  <r>
    <n v="2010"/>
    <x v="31"/>
    <s v="Inver Grove Heights Schools"/>
    <s v="SUBURBS"/>
    <x v="10"/>
    <x v="2"/>
    <n v="298"/>
    <n v="48"/>
    <n v="23"/>
    <n v="8"/>
    <n v="361"/>
    <n v="0.19667590027700832"/>
    <n v="0.1329639889196676"/>
    <n v="6.3711911357340723E-2"/>
    <n v="290"/>
    <n v="71"/>
    <n v="290"/>
  </r>
  <r>
    <n v="2010"/>
    <x v="31"/>
    <s v="Inver Grove Heights Schools"/>
    <s v="SUBURBS"/>
    <x v="10"/>
    <x v="3"/>
    <n v="526"/>
    <n v="143"/>
    <n v="8"/>
    <n v="20"/>
    <n v="657"/>
    <n v="0.22983257229832571"/>
    <n v="0.21765601217656011"/>
    <n v="1.2176560121765601E-2"/>
    <n v="506"/>
    <n v="151"/>
    <n v="506"/>
  </r>
  <r>
    <n v="2010"/>
    <x v="31"/>
    <s v="Inver Grove Heights Schools"/>
    <s v="SUBURBS"/>
    <x v="10"/>
    <x v="4"/>
    <n v="2764"/>
    <n v="260"/>
    <n v="28"/>
    <n v="113"/>
    <n v="2939"/>
    <n v="9.7992514460700925E-2"/>
    <n v="8.846546444368833E-2"/>
    <n v="9.5270500170125897E-3"/>
    <n v="2651"/>
    <n v="288"/>
    <n v="2651"/>
  </r>
  <r>
    <n v="2011"/>
    <x v="31"/>
    <s v="Inver Grove Heights Schools"/>
    <s v="SUBURBS"/>
    <x v="11"/>
    <x v="0"/>
    <n v="49"/>
    <m/>
    <m/>
    <m/>
    <n v="49"/>
    <n v="0"/>
    <n v="0"/>
    <n v="0"/>
    <n v="49"/>
    <n v="0"/>
    <n v="49"/>
  </r>
  <r>
    <n v="2011"/>
    <x v="31"/>
    <s v="Inver Grove Heights Schools"/>
    <s v="SUBURBS"/>
    <x v="11"/>
    <x v="1"/>
    <n v="186"/>
    <n v="8"/>
    <n v="6"/>
    <n v="26"/>
    <n v="174"/>
    <n v="8.0459770114942528E-2"/>
    <n v="4.5977011494252873E-2"/>
    <n v="3.4482758620689655E-2"/>
    <n v="160"/>
    <n v="14"/>
    <n v="160"/>
  </r>
  <r>
    <n v="2011"/>
    <x v="31"/>
    <s v="Inver Grove Heights Schools"/>
    <s v="SUBURBS"/>
    <x v="11"/>
    <x v="2"/>
    <n v="300"/>
    <n v="64"/>
    <n v="30"/>
    <n v="13"/>
    <n v="381"/>
    <n v="0.24671916010498687"/>
    <n v="0.16797900262467191"/>
    <n v="7.874015748031496E-2"/>
    <n v="287"/>
    <n v="94"/>
    <n v="287"/>
  </r>
  <r>
    <n v="2011"/>
    <x v="31"/>
    <s v="Inver Grove Heights Schools"/>
    <s v="SUBURBS"/>
    <x v="11"/>
    <x v="3"/>
    <n v="594"/>
    <n v="156"/>
    <n v="7"/>
    <n v="41"/>
    <n v="716"/>
    <n v="0.2276536312849162"/>
    <n v="0.21787709497206703"/>
    <n v="9.7765363128491621E-3"/>
    <n v="553"/>
    <n v="163"/>
    <n v="553"/>
  </r>
  <r>
    <n v="2011"/>
    <x v="31"/>
    <s v="Inver Grove Heights Schools"/>
    <s v="SUBURBS"/>
    <x v="11"/>
    <x v="4"/>
    <n v="2644"/>
    <n v="292"/>
    <n v="49"/>
    <n v="150"/>
    <n v="2835"/>
    <n v="0.12028218694885362"/>
    <n v="0.10299823633156967"/>
    <n v="1.7283950617283949E-2"/>
    <n v="2494"/>
    <n v="341"/>
    <n v="2494"/>
  </r>
  <r>
    <n v="2012"/>
    <x v="31"/>
    <s v="Inver Grove Heights Schools"/>
    <s v="SUBURBS"/>
    <x v="12"/>
    <x v="0"/>
    <n v="51"/>
    <n v="7"/>
    <m/>
    <m/>
    <n v="58"/>
    <n v="0.1206896551724138"/>
    <n v="0.1206896551724138"/>
    <n v="0"/>
    <n v="51"/>
    <n v="7"/>
    <n v="51"/>
  </r>
  <r>
    <n v="2012"/>
    <x v="31"/>
    <s v="Inver Grove Heights Schools"/>
    <s v="SUBURBS"/>
    <x v="12"/>
    <x v="1"/>
    <n v="174"/>
    <n v="11"/>
    <n v="5"/>
    <n v="19"/>
    <n v="171"/>
    <n v="9.3567251461988299E-2"/>
    <n v="6.4327485380116955E-2"/>
    <n v="2.9239766081871343E-2"/>
    <n v="155"/>
    <n v="16"/>
    <n v="155"/>
  </r>
  <r>
    <n v="2012"/>
    <x v="31"/>
    <s v="Inver Grove Heights Schools"/>
    <s v="SUBURBS"/>
    <x v="12"/>
    <x v="2"/>
    <n v="367"/>
    <n v="74"/>
    <n v="6"/>
    <n v="22"/>
    <n v="425"/>
    <n v="0.18823529411764706"/>
    <n v="0.17411764705882352"/>
    <n v="1.411764705882353E-2"/>
    <n v="345"/>
    <n v="80"/>
    <n v="345"/>
  </r>
  <r>
    <n v="2012"/>
    <x v="31"/>
    <s v="Inver Grove Heights Schools"/>
    <s v="SUBURBS"/>
    <x v="12"/>
    <x v="3"/>
    <n v="628"/>
    <n v="166"/>
    <n v="11"/>
    <n v="42"/>
    <n v="763"/>
    <n v="0.23197903014416776"/>
    <n v="0.21756225425950196"/>
    <n v="1.4416775884665793E-2"/>
    <n v="586"/>
    <n v="177"/>
    <n v="586"/>
  </r>
  <r>
    <n v="2012"/>
    <x v="31"/>
    <s v="Inver Grove Heights Schools"/>
    <s v="SUBURBS"/>
    <x v="12"/>
    <x v="4"/>
    <n v="2561"/>
    <n v="342"/>
    <n v="37"/>
    <n v="182"/>
    <n v="2758"/>
    <n v="0.13741841914430747"/>
    <n v="0.12400290065264685"/>
    <n v="1.3415518491660623E-2"/>
    <n v="2379"/>
    <n v="379"/>
    <n v="2379"/>
  </r>
  <r>
    <n v="2013"/>
    <x v="31"/>
    <s v="Inver Grove Heights Schools"/>
    <s v="SUBURBS"/>
    <x v="13"/>
    <x v="0"/>
    <n v="46"/>
    <n v="4"/>
    <m/>
    <n v="7"/>
    <n v="43"/>
    <n v="9.3023255813953487E-2"/>
    <n v="9.3023255813953487E-2"/>
    <n v="0"/>
    <n v="39"/>
    <n v="4"/>
    <n v="39"/>
  </r>
  <r>
    <n v="2013"/>
    <x v="31"/>
    <s v="Inver Grove Heights Schools"/>
    <s v="SUBURBS"/>
    <x v="13"/>
    <x v="1"/>
    <n v="179"/>
    <n v="21"/>
    <m/>
    <n v="19"/>
    <n v="181"/>
    <n v="0.11602209944751381"/>
    <n v="0.11602209944751381"/>
    <n v="0"/>
    <n v="160"/>
    <n v="21"/>
    <n v="160"/>
  </r>
  <r>
    <n v="2013"/>
    <x v="31"/>
    <s v="Inver Grove Heights Schools"/>
    <s v="SUBURBS"/>
    <x v="13"/>
    <x v="2"/>
    <n v="434"/>
    <n v="55"/>
    <n v="8"/>
    <n v="40"/>
    <n v="457"/>
    <n v="0.13785557986870897"/>
    <n v="0.12035010940919037"/>
    <n v="1.7505470459518599E-2"/>
    <n v="394"/>
    <n v="63"/>
    <n v="394"/>
  </r>
  <r>
    <n v="2013"/>
    <x v="31"/>
    <s v="Inver Grove Heights Schools"/>
    <s v="SUBURBS"/>
    <x v="13"/>
    <x v="3"/>
    <n v="691"/>
    <n v="160"/>
    <n v="8"/>
    <n v="44"/>
    <n v="815"/>
    <n v="0.20613496932515338"/>
    <n v="0.19631901840490798"/>
    <n v="9.8159509202453993E-3"/>
    <n v="647"/>
    <n v="168"/>
    <n v="647"/>
  </r>
  <r>
    <n v="2013"/>
    <x v="31"/>
    <s v="Inver Grove Heights Schools"/>
    <s v="SUBURBS"/>
    <x v="13"/>
    <x v="4"/>
    <n v="2448"/>
    <n v="343"/>
    <n v="23"/>
    <n v="191"/>
    <n v="2623"/>
    <n v="0.13953488372093023"/>
    <n v="0.13076629813191001"/>
    <n v="8.7685855890202065E-3"/>
    <n v="2257"/>
    <n v="366"/>
    <n v="2257"/>
  </r>
  <r>
    <n v="2014"/>
    <x v="31"/>
    <s v="Inver Grove Heights Schools"/>
    <s v="SUBURBS"/>
    <x v="14"/>
    <x v="0"/>
    <n v="55"/>
    <n v="11"/>
    <m/>
    <n v="9"/>
    <n v="57"/>
    <n v="0.19298245614035087"/>
    <n v="0.19298245614035087"/>
    <n v="0"/>
    <n v="46"/>
    <n v="11"/>
    <n v="46"/>
  </r>
  <r>
    <n v="2014"/>
    <x v="31"/>
    <s v="Inver Grove Heights Schools"/>
    <s v="SUBURBS"/>
    <x v="14"/>
    <x v="1"/>
    <n v="220"/>
    <n v="24"/>
    <m/>
    <n v="27"/>
    <n v="217"/>
    <n v="0.11059907834101383"/>
    <n v="0.11059907834101383"/>
    <n v="0"/>
    <n v="193"/>
    <n v="24"/>
    <n v="193"/>
  </r>
  <r>
    <n v="2014"/>
    <x v="31"/>
    <s v="Inver Grove Heights Schools"/>
    <s v="SUBURBS"/>
    <x v="14"/>
    <x v="2"/>
    <n v="470"/>
    <n v="51"/>
    <n v="12"/>
    <n v="41"/>
    <n v="492"/>
    <n v="0.12804878048780488"/>
    <n v="0.10365853658536585"/>
    <n v="2.4390243902439025E-2"/>
    <n v="429"/>
    <n v="63"/>
    <n v="429"/>
  </r>
  <r>
    <n v="2014"/>
    <x v="31"/>
    <s v="Inver Grove Heights Schools"/>
    <s v="SUBURBS"/>
    <x v="14"/>
    <x v="3"/>
    <n v="768"/>
    <n v="164"/>
    <n v="4"/>
    <n v="57"/>
    <n v="879"/>
    <n v="0.19112627986348124"/>
    <n v="0.18657565415244595"/>
    <n v="4.5506257110352671E-3"/>
    <n v="711"/>
    <n v="168"/>
    <n v="711"/>
  </r>
  <r>
    <n v="2014"/>
    <x v="31"/>
    <s v="Inver Grove Heights Schools"/>
    <s v="SUBURBS"/>
    <x v="14"/>
    <x v="4"/>
    <n v="2360"/>
    <n v="328"/>
    <n v="23"/>
    <n v="204"/>
    <n v="2507"/>
    <n v="0.14000797766254489"/>
    <n v="0.13083366573593938"/>
    <n v="9.1743119266055051E-3"/>
    <n v="2156"/>
    <n v="351"/>
    <n v="2156"/>
  </r>
  <r>
    <n v="2015"/>
    <x v="31"/>
    <s v="Inver Grove Heights Schools"/>
    <s v="SUBURBS"/>
    <x v="15"/>
    <x v="0"/>
    <n v="55"/>
    <n v="9"/>
    <m/>
    <n v="6"/>
    <n v="58"/>
    <n v="0.15517241379310345"/>
    <n v="0.15517241379310345"/>
    <n v="0"/>
    <n v="49"/>
    <n v="9"/>
    <n v="49"/>
  </r>
  <r>
    <n v="2015"/>
    <x v="31"/>
    <s v="Inver Grove Heights Schools"/>
    <s v="SUBURBS"/>
    <x v="15"/>
    <x v="1"/>
    <n v="224"/>
    <n v="16"/>
    <m/>
    <n v="31"/>
    <n v="209"/>
    <n v="7.6555023923444973E-2"/>
    <n v="7.6555023923444973E-2"/>
    <n v="0"/>
    <n v="193"/>
    <n v="16"/>
    <n v="193"/>
  </r>
  <r>
    <n v="2015"/>
    <x v="31"/>
    <s v="Inver Grove Heights Schools"/>
    <s v="SUBURBS"/>
    <x v="15"/>
    <x v="2"/>
    <n v="481"/>
    <n v="61"/>
    <n v="11"/>
    <n v="30"/>
    <n v="523"/>
    <n v="0.13766730401529637"/>
    <n v="0.11663479923518165"/>
    <n v="2.1032504780114723E-2"/>
    <n v="451"/>
    <n v="72"/>
    <n v="451"/>
  </r>
  <r>
    <n v="2015"/>
    <x v="31"/>
    <s v="Inver Grove Heights Schools"/>
    <s v="SUBURBS"/>
    <x v="15"/>
    <x v="3"/>
    <n v="819"/>
    <n v="171"/>
    <n v="9"/>
    <n v="71"/>
    <n v="928"/>
    <n v="0.19396551724137931"/>
    <n v="0.18426724137931033"/>
    <n v="9.6982758620689658E-3"/>
    <n v="748"/>
    <n v="180"/>
    <n v="748"/>
  </r>
  <r>
    <n v="2015"/>
    <x v="31"/>
    <s v="Inver Grove Heights Schools"/>
    <s v="SUBURBS"/>
    <x v="15"/>
    <x v="4"/>
    <n v="2274"/>
    <n v="334"/>
    <n v="32"/>
    <n v="189"/>
    <n v="2451"/>
    <n v="0.14932680538555693"/>
    <n v="0.13627090983272133"/>
    <n v="1.3055895552835577E-2"/>
    <n v="2085"/>
    <n v="366"/>
    <n v="2085"/>
  </r>
  <r>
    <n v="2016"/>
    <x v="31"/>
    <s v="Inver Grove Heights Schools"/>
    <s v="SUBURBS"/>
    <x v="16"/>
    <x v="0"/>
    <n v="48"/>
    <m/>
    <m/>
    <n v="9"/>
    <n v="39"/>
    <n v="0"/>
    <n v="0"/>
    <n v="0"/>
    <n v="39"/>
    <n v="0"/>
    <n v="39"/>
  </r>
  <r>
    <n v="2016"/>
    <x v="31"/>
    <s v="Inver Grove Heights Schools"/>
    <s v="SUBURBS"/>
    <x v="16"/>
    <x v="1"/>
    <n v="222"/>
    <n v="25"/>
    <m/>
    <n v="20"/>
    <n v="227"/>
    <n v="0.11013215859030837"/>
    <n v="0.11013215859030837"/>
    <n v="0"/>
    <n v="202"/>
    <n v="25"/>
    <n v="202"/>
  </r>
  <r>
    <n v="2016"/>
    <x v="31"/>
    <s v="Inver Grove Heights Schools"/>
    <s v="SUBURBS"/>
    <x v="16"/>
    <x v="2"/>
    <n v="491"/>
    <n v="60"/>
    <n v="12"/>
    <n v="29"/>
    <n v="534"/>
    <n v="0.1348314606741573"/>
    <n v="0.11235955056179775"/>
    <n v="2.247191011235955E-2"/>
    <n v="462"/>
    <n v="72"/>
    <n v="462"/>
  </r>
  <r>
    <n v="2016"/>
    <x v="31"/>
    <s v="Inver Grove Heights Schools"/>
    <s v="SUBURBS"/>
    <x v="16"/>
    <x v="3"/>
    <n v="859"/>
    <n v="170"/>
    <n v="6"/>
    <n v="83"/>
    <n v="952"/>
    <n v="0.18487394957983194"/>
    <n v="0.17857142857142858"/>
    <n v="6.3025210084033615E-3"/>
    <n v="776"/>
    <n v="176"/>
    <n v="776"/>
  </r>
  <r>
    <n v="2016"/>
    <x v="31"/>
    <s v="Inver Grove Heights Schools"/>
    <s v="SUBURBS"/>
    <x v="16"/>
    <x v="4"/>
    <n v="2203"/>
    <n v="340"/>
    <n v="52"/>
    <n v="196"/>
    <n v="2399"/>
    <n v="0.16340141725719048"/>
    <n v="0.14172571904960402"/>
    <n v="2.1675698207586493E-2"/>
    <n v="2007"/>
    <n v="392"/>
    <n v="2007"/>
  </r>
  <r>
    <n v="2017"/>
    <x v="31"/>
    <s v="Inver Grove Heights Schools"/>
    <s v="SUBURBS"/>
    <x v="17"/>
    <x v="0"/>
    <n v="52"/>
    <m/>
    <n v="3"/>
    <n v="8"/>
    <n v="47"/>
    <n v="6.3829787234042548E-2"/>
    <n v="0"/>
    <n v="6.3829787234042548E-2"/>
    <n v="44"/>
    <n v="3"/>
    <n v="44"/>
  </r>
  <r>
    <n v="2017"/>
    <x v="31"/>
    <s v="Inver Grove Heights Schools"/>
    <s v="SUBURBS"/>
    <x v="17"/>
    <x v="1"/>
    <n v="204"/>
    <n v="27"/>
    <n v="17"/>
    <n v="16"/>
    <n v="232"/>
    <n v="0.18965517241379309"/>
    <n v="0.11637931034482758"/>
    <n v="7.3275862068965511E-2"/>
    <n v="188"/>
    <n v="44"/>
    <n v="188"/>
  </r>
  <r>
    <n v="2017"/>
    <x v="31"/>
    <s v="Inver Grove Heights Schools"/>
    <s v="SUBURBS"/>
    <x v="17"/>
    <x v="2"/>
    <n v="500"/>
    <n v="72"/>
    <n v="32"/>
    <n v="34"/>
    <n v="570"/>
    <n v="0.18245614035087721"/>
    <n v="0.12631578947368421"/>
    <n v="5.6140350877192984E-2"/>
    <n v="466"/>
    <n v="104"/>
    <n v="466"/>
  </r>
  <r>
    <n v="2017"/>
    <x v="31"/>
    <s v="Inver Grove Heights Schools"/>
    <s v="SUBURBS"/>
    <x v="17"/>
    <x v="3"/>
    <n v="865"/>
    <n v="177"/>
    <n v="38"/>
    <n v="108"/>
    <n v="972"/>
    <n v="0.22119341563786007"/>
    <n v="0.18209876543209877"/>
    <n v="3.9094650205761319E-2"/>
    <n v="757"/>
    <n v="215"/>
    <n v="757"/>
  </r>
  <r>
    <n v="2017"/>
    <x v="32"/>
    <s v="Shakopee Public School District"/>
    <s v="SUBURBS"/>
    <x v="17"/>
    <x v="4"/>
    <n v="5082"/>
    <n v="422"/>
    <n v="244"/>
    <n v="104"/>
    <n v="5644"/>
    <n v="0.11800141743444366"/>
    <n v="7.4769666902905735E-2"/>
    <n v="4.3231750531537917E-2"/>
    <n v="4978"/>
    <n v="666"/>
    <n v="4978"/>
  </r>
  <r>
    <n v="2000"/>
    <x v="31"/>
    <s v="Inver Grove Heights Schools"/>
    <s v="SUBURBS"/>
    <x v="0"/>
    <x v="0"/>
    <n v="15"/>
    <m/>
    <m/>
    <m/>
    <n v="15"/>
    <n v="0"/>
    <n v="0"/>
    <n v="0"/>
    <n v="15"/>
    <n v="0"/>
    <n v="15"/>
  </r>
  <r>
    <n v="2000"/>
    <x v="31"/>
    <s v="Inver Grove Heights Schools"/>
    <s v="SUBURBS"/>
    <x v="0"/>
    <x v="1"/>
    <n v="94"/>
    <n v="3"/>
    <m/>
    <n v="6"/>
    <n v="91"/>
    <n v="3.2967032967032968E-2"/>
    <n v="3.2967032967032968E-2"/>
    <n v="0"/>
    <n v="88"/>
    <n v="3"/>
    <n v="88"/>
  </r>
  <r>
    <n v="2000"/>
    <x v="31"/>
    <s v="Inver Grove Heights Schools"/>
    <s v="SUBURBS"/>
    <x v="0"/>
    <x v="2"/>
    <n v="153"/>
    <m/>
    <m/>
    <m/>
    <n v="153"/>
    <n v="0"/>
    <n v="0"/>
    <n v="0"/>
    <n v="153"/>
    <n v="0"/>
    <n v="153"/>
  </r>
  <r>
    <n v="2000"/>
    <x v="31"/>
    <s v="Inver Grove Heights Schools"/>
    <s v="SUBURBS"/>
    <x v="0"/>
    <x v="3"/>
    <n v="212"/>
    <n v="3"/>
    <m/>
    <m/>
    <n v="215"/>
    <n v="1.3953488372093023E-2"/>
    <n v="1.3953488372093023E-2"/>
    <n v="0"/>
    <n v="212"/>
    <n v="3"/>
    <n v="212"/>
  </r>
  <r>
    <n v="2000"/>
    <x v="31"/>
    <s v="Inver Grove Heights Schools"/>
    <s v="SUBURBS"/>
    <x v="0"/>
    <x v="4"/>
    <n v="3614"/>
    <n v="116"/>
    <m/>
    <n v="33"/>
    <n v="3697"/>
    <n v="3.1376791993508249E-2"/>
    <n v="3.1376791993508249E-2"/>
    <n v="0"/>
    <n v="3581"/>
    <n v="116"/>
    <n v="3581"/>
  </r>
  <r>
    <n v="2001"/>
    <x v="33"/>
    <s v="Hastings Public School District"/>
    <s v="SUBURBS"/>
    <x v="1"/>
    <x v="0"/>
    <n v="29"/>
    <n v="3"/>
    <m/>
    <m/>
    <n v="32"/>
    <n v="9.375E-2"/>
    <n v="9.375E-2"/>
    <n v="0"/>
    <n v="29"/>
    <n v="3"/>
    <n v="29"/>
  </r>
  <r>
    <n v="2001"/>
    <x v="33"/>
    <s v="Hastings Public School District"/>
    <s v="SUBURBS"/>
    <x v="1"/>
    <x v="1"/>
    <n v="46"/>
    <m/>
    <m/>
    <m/>
    <n v="46"/>
    <n v="0"/>
    <n v="0"/>
    <n v="0"/>
    <n v="46"/>
    <n v="0"/>
    <n v="46"/>
  </r>
  <r>
    <n v="2001"/>
    <x v="33"/>
    <s v="Hastings Public School District"/>
    <s v="SUBURBS"/>
    <x v="1"/>
    <x v="2"/>
    <n v="48"/>
    <m/>
    <m/>
    <m/>
    <n v="48"/>
    <n v="0"/>
    <n v="0"/>
    <n v="0"/>
    <n v="48"/>
    <n v="0"/>
    <n v="48"/>
  </r>
  <r>
    <n v="2001"/>
    <x v="33"/>
    <s v="Hastings Public School District"/>
    <s v="SUBURBS"/>
    <x v="1"/>
    <x v="3"/>
    <n v="84"/>
    <m/>
    <m/>
    <m/>
    <n v="84"/>
    <n v="0"/>
    <n v="0"/>
    <n v="0"/>
    <n v="84"/>
    <n v="0"/>
    <n v="84"/>
  </r>
  <r>
    <n v="2001"/>
    <x v="33"/>
    <s v="Hastings Public School District"/>
    <s v="SUBURBS"/>
    <x v="1"/>
    <x v="4"/>
    <n v="4980"/>
    <n v="16"/>
    <m/>
    <n v="18"/>
    <n v="4978"/>
    <n v="3.2141422257934912E-3"/>
    <n v="3.2141422257934912E-3"/>
    <n v="0"/>
    <n v="4962"/>
    <n v="16"/>
    <n v="4962"/>
  </r>
  <r>
    <n v="2002"/>
    <x v="33"/>
    <s v="Hastings Public School District"/>
    <s v="SUBURBS"/>
    <x v="2"/>
    <x v="0"/>
    <n v="45"/>
    <n v="3"/>
    <m/>
    <m/>
    <n v="48"/>
    <n v="6.25E-2"/>
    <n v="6.25E-2"/>
    <n v="0"/>
    <n v="45"/>
    <n v="3"/>
    <n v="45"/>
  </r>
  <r>
    <n v="2002"/>
    <x v="33"/>
    <s v="Hastings Public School District"/>
    <s v="SUBURBS"/>
    <x v="2"/>
    <x v="1"/>
    <n v="48"/>
    <m/>
    <m/>
    <m/>
    <n v="48"/>
    <n v="0"/>
    <n v="0"/>
    <n v="0"/>
    <n v="48"/>
    <n v="0"/>
    <n v="48"/>
  </r>
  <r>
    <n v="2002"/>
    <x v="33"/>
    <s v="Hastings Public School District"/>
    <s v="SUBURBS"/>
    <x v="2"/>
    <x v="2"/>
    <n v="68"/>
    <m/>
    <m/>
    <m/>
    <n v="68"/>
    <n v="0"/>
    <n v="0"/>
    <n v="0"/>
    <n v="68"/>
    <n v="0"/>
    <n v="68"/>
  </r>
  <r>
    <n v="2002"/>
    <x v="33"/>
    <s v="Hastings Public School District"/>
    <s v="SUBURBS"/>
    <x v="2"/>
    <x v="3"/>
    <n v="88"/>
    <m/>
    <m/>
    <m/>
    <n v="88"/>
    <n v="0"/>
    <n v="0"/>
    <n v="0"/>
    <n v="88"/>
    <n v="0"/>
    <n v="88"/>
  </r>
  <r>
    <n v="2002"/>
    <x v="33"/>
    <s v="Hastings Public School District"/>
    <s v="SUBURBS"/>
    <x v="2"/>
    <x v="4"/>
    <n v="4931"/>
    <n v="17"/>
    <m/>
    <n v="21"/>
    <n v="4927"/>
    <n v="3.4503754820377512E-3"/>
    <n v="3.4503754820377512E-3"/>
    <n v="0"/>
    <n v="4910"/>
    <n v="17"/>
    <n v="4910"/>
  </r>
  <r>
    <n v="2003"/>
    <x v="33"/>
    <s v="Hastings Public School District"/>
    <s v="SUBURBS"/>
    <x v="3"/>
    <x v="0"/>
    <n v="51"/>
    <m/>
    <m/>
    <m/>
    <n v="51"/>
    <n v="0"/>
    <n v="0"/>
    <n v="0"/>
    <n v="51"/>
    <n v="0"/>
    <n v="51"/>
  </r>
  <r>
    <n v="2003"/>
    <x v="33"/>
    <s v="Hastings Public School District"/>
    <s v="SUBURBS"/>
    <x v="3"/>
    <x v="1"/>
    <n v="60"/>
    <m/>
    <m/>
    <m/>
    <n v="60"/>
    <n v="0"/>
    <n v="0"/>
    <n v="0"/>
    <n v="60"/>
    <n v="0"/>
    <n v="60"/>
  </r>
  <r>
    <n v="2003"/>
    <x v="33"/>
    <s v="Hastings Public School District"/>
    <s v="SUBURBS"/>
    <x v="3"/>
    <x v="2"/>
    <n v="80"/>
    <m/>
    <m/>
    <m/>
    <n v="80"/>
    <n v="0"/>
    <n v="0"/>
    <n v="0"/>
    <n v="80"/>
    <n v="0"/>
    <n v="80"/>
  </r>
  <r>
    <n v="2003"/>
    <x v="33"/>
    <s v="Hastings Public School District"/>
    <s v="SUBURBS"/>
    <x v="3"/>
    <x v="3"/>
    <n v="100"/>
    <m/>
    <m/>
    <m/>
    <n v="100"/>
    <n v="0"/>
    <n v="0"/>
    <n v="0"/>
    <n v="100"/>
    <n v="0"/>
    <n v="100"/>
  </r>
  <r>
    <n v="2003"/>
    <x v="33"/>
    <s v="Hastings Public School District"/>
    <s v="SUBURBS"/>
    <x v="3"/>
    <x v="4"/>
    <n v="4864"/>
    <n v="30"/>
    <m/>
    <n v="29"/>
    <n v="4865"/>
    <n v="6.1664953751284684E-3"/>
    <n v="6.1664953751284684E-3"/>
    <n v="0"/>
    <n v="4835"/>
    <n v="30"/>
    <n v="4835"/>
  </r>
  <r>
    <n v="2004"/>
    <x v="33"/>
    <s v="Hastings Public School District"/>
    <s v="SUBURBS"/>
    <x v="4"/>
    <x v="0"/>
    <n v="69"/>
    <m/>
    <m/>
    <m/>
    <n v="69"/>
    <n v="0"/>
    <n v="0"/>
    <n v="0"/>
    <n v="69"/>
    <n v="0"/>
    <n v="69"/>
  </r>
  <r>
    <n v="2004"/>
    <x v="33"/>
    <s v="Hastings Public School District"/>
    <s v="SUBURBS"/>
    <x v="4"/>
    <x v="1"/>
    <n v="67"/>
    <m/>
    <n v="3"/>
    <m/>
    <n v="70"/>
    <n v="4.2857142857142858E-2"/>
    <n v="0"/>
    <n v="4.2857142857142858E-2"/>
    <n v="67"/>
    <n v="3"/>
    <n v="67"/>
  </r>
  <r>
    <n v="2004"/>
    <x v="33"/>
    <s v="Hastings Public School District"/>
    <s v="SUBURBS"/>
    <x v="4"/>
    <x v="2"/>
    <n v="85"/>
    <m/>
    <m/>
    <m/>
    <n v="85"/>
    <n v="0"/>
    <n v="0"/>
    <n v="0"/>
    <n v="85"/>
    <n v="0"/>
    <n v="85"/>
  </r>
  <r>
    <n v="2004"/>
    <x v="33"/>
    <s v="Hastings Public School District"/>
    <s v="SUBURBS"/>
    <x v="4"/>
    <x v="3"/>
    <n v="112"/>
    <m/>
    <m/>
    <m/>
    <n v="112"/>
    <n v="0"/>
    <n v="0"/>
    <n v="0"/>
    <n v="112"/>
    <n v="0"/>
    <n v="112"/>
  </r>
  <r>
    <n v="2004"/>
    <x v="33"/>
    <s v="Hastings Public School District"/>
    <s v="SUBURBS"/>
    <x v="4"/>
    <x v="4"/>
    <n v="4813"/>
    <n v="32"/>
    <m/>
    <n v="27"/>
    <n v="4818"/>
    <n v="6.6417600664176006E-3"/>
    <n v="6.6417600664176006E-3"/>
    <n v="0"/>
    <n v="4786"/>
    <n v="32"/>
    <n v="4786"/>
  </r>
  <r>
    <n v="2005"/>
    <x v="33"/>
    <s v="Hastings Public School District"/>
    <s v="SUBURBS"/>
    <x v="5"/>
    <x v="0"/>
    <n v="62"/>
    <m/>
    <m/>
    <m/>
    <n v="62"/>
    <n v="0"/>
    <n v="0"/>
    <n v="0"/>
    <n v="62"/>
    <n v="0"/>
    <n v="62"/>
  </r>
  <r>
    <n v="2005"/>
    <x v="33"/>
    <s v="Hastings Public School District"/>
    <s v="SUBURBS"/>
    <x v="5"/>
    <x v="1"/>
    <n v="75"/>
    <m/>
    <n v="3"/>
    <m/>
    <n v="78"/>
    <n v="3.8461538461538464E-2"/>
    <n v="0"/>
    <n v="3.8461538461538464E-2"/>
    <n v="75"/>
    <n v="3"/>
    <n v="75"/>
  </r>
  <r>
    <n v="2005"/>
    <x v="33"/>
    <s v="Hastings Public School District"/>
    <s v="SUBURBS"/>
    <x v="5"/>
    <x v="2"/>
    <n v="102"/>
    <m/>
    <m/>
    <m/>
    <n v="102"/>
    <n v="0"/>
    <n v="0"/>
    <n v="0"/>
    <n v="102"/>
    <n v="0"/>
    <n v="102"/>
  </r>
  <r>
    <n v="2005"/>
    <x v="33"/>
    <s v="Hastings Public School District"/>
    <s v="SUBURBS"/>
    <x v="5"/>
    <x v="3"/>
    <n v="111"/>
    <m/>
    <m/>
    <m/>
    <n v="111"/>
    <n v="0"/>
    <n v="0"/>
    <n v="0"/>
    <n v="111"/>
    <n v="0"/>
    <n v="111"/>
  </r>
  <r>
    <n v="2005"/>
    <x v="33"/>
    <s v="Hastings Public School District"/>
    <s v="SUBURBS"/>
    <x v="5"/>
    <x v="4"/>
    <n v="4860"/>
    <n v="33"/>
    <n v="6"/>
    <n v="43"/>
    <n v="4856"/>
    <n v="8.0313014827018119E-3"/>
    <n v="6.7957166392092257E-3"/>
    <n v="1.2355848434925864E-3"/>
    <n v="4817"/>
    <n v="39"/>
    <n v="4817"/>
  </r>
  <r>
    <n v="2006"/>
    <x v="33"/>
    <s v="Hastings Public School District"/>
    <s v="SUBURBS"/>
    <x v="6"/>
    <x v="0"/>
    <n v="70"/>
    <m/>
    <m/>
    <m/>
    <n v="70"/>
    <n v="0"/>
    <n v="0"/>
    <n v="0"/>
    <n v="70"/>
    <n v="0"/>
    <n v="70"/>
  </r>
  <r>
    <n v="2006"/>
    <x v="33"/>
    <s v="Hastings Public School District"/>
    <s v="SUBURBS"/>
    <x v="6"/>
    <x v="1"/>
    <n v="75"/>
    <m/>
    <m/>
    <m/>
    <n v="75"/>
    <n v="0"/>
    <n v="0"/>
    <n v="0"/>
    <n v="75"/>
    <n v="0"/>
    <n v="75"/>
  </r>
  <r>
    <n v="2006"/>
    <x v="33"/>
    <s v="Hastings Public School District"/>
    <s v="SUBURBS"/>
    <x v="6"/>
    <x v="2"/>
    <n v="117"/>
    <m/>
    <m/>
    <n v="3"/>
    <n v="114"/>
    <n v="0"/>
    <n v="0"/>
    <n v="0"/>
    <n v="114"/>
    <n v="0"/>
    <n v="114"/>
  </r>
  <r>
    <n v="2006"/>
    <x v="33"/>
    <s v="Hastings Public School District"/>
    <s v="SUBURBS"/>
    <x v="6"/>
    <x v="3"/>
    <n v="108"/>
    <m/>
    <m/>
    <m/>
    <n v="108"/>
    <n v="0"/>
    <n v="0"/>
    <n v="0"/>
    <n v="108"/>
    <n v="0"/>
    <n v="108"/>
  </r>
  <r>
    <n v="2006"/>
    <x v="33"/>
    <s v="Hastings Public School District"/>
    <s v="SUBURBS"/>
    <x v="6"/>
    <x v="4"/>
    <n v="4743"/>
    <n v="41"/>
    <n v="7"/>
    <n v="35"/>
    <n v="4756"/>
    <n v="1.0092514718250631E-2"/>
    <n v="8.6206896551724137E-3"/>
    <n v="1.4718250630782171E-3"/>
    <n v="4708"/>
    <n v="48"/>
    <n v="4708"/>
  </r>
  <r>
    <n v="2007"/>
    <x v="33"/>
    <s v="Hastings Public School District"/>
    <s v="SUBURBS"/>
    <x v="7"/>
    <x v="0"/>
    <n v="70"/>
    <m/>
    <m/>
    <m/>
    <n v="70"/>
    <n v="0"/>
    <n v="0"/>
    <n v="0"/>
    <n v="70"/>
    <n v="0"/>
    <n v="70"/>
  </r>
  <r>
    <n v="2007"/>
    <x v="33"/>
    <s v="Hastings Public School District"/>
    <s v="SUBURBS"/>
    <x v="7"/>
    <x v="1"/>
    <n v="78"/>
    <n v="3"/>
    <m/>
    <m/>
    <n v="81"/>
    <n v="3.7037037037037035E-2"/>
    <n v="3.7037037037037035E-2"/>
    <n v="0"/>
    <n v="78"/>
    <n v="3"/>
    <n v="78"/>
  </r>
  <r>
    <n v="2007"/>
    <x v="33"/>
    <s v="Hastings Public School District"/>
    <s v="SUBURBS"/>
    <x v="7"/>
    <x v="2"/>
    <n v="120"/>
    <m/>
    <m/>
    <n v="3"/>
    <n v="117"/>
    <n v="0"/>
    <n v="0"/>
    <n v="0"/>
    <n v="117"/>
    <n v="0"/>
    <n v="117"/>
  </r>
  <r>
    <n v="2007"/>
    <x v="33"/>
    <s v="Hastings Public School District"/>
    <s v="SUBURBS"/>
    <x v="7"/>
    <x v="3"/>
    <n v="109"/>
    <m/>
    <m/>
    <m/>
    <n v="109"/>
    <n v="0"/>
    <n v="0"/>
    <n v="0"/>
    <n v="109"/>
    <n v="0"/>
    <n v="109"/>
  </r>
  <r>
    <n v="2007"/>
    <x v="33"/>
    <s v="Hastings Public School District"/>
    <s v="SUBURBS"/>
    <x v="7"/>
    <x v="4"/>
    <n v="4697"/>
    <n v="41"/>
    <n v="5"/>
    <n v="38"/>
    <n v="4705"/>
    <n v="9.7768331562167899E-3"/>
    <n v="8.7141339001062697E-3"/>
    <n v="1.0626992561105207E-3"/>
    <n v="4659"/>
    <n v="46"/>
    <n v="4659"/>
  </r>
  <r>
    <n v="2008"/>
    <x v="33"/>
    <s v="Hastings Public School District"/>
    <s v="SUBURBS"/>
    <x v="8"/>
    <x v="0"/>
    <n v="53"/>
    <m/>
    <m/>
    <m/>
    <n v="53"/>
    <n v="0"/>
    <n v="0"/>
    <n v="0"/>
    <n v="53"/>
    <n v="0"/>
    <n v="53"/>
  </r>
  <r>
    <n v="2008"/>
    <x v="33"/>
    <s v="Hastings Public School District"/>
    <s v="SUBURBS"/>
    <x v="8"/>
    <x v="1"/>
    <n v="73"/>
    <m/>
    <m/>
    <m/>
    <n v="73"/>
    <n v="0"/>
    <n v="0"/>
    <n v="0"/>
    <n v="73"/>
    <n v="0"/>
    <n v="73"/>
  </r>
  <r>
    <n v="2008"/>
    <x v="33"/>
    <s v="Hastings Public School District"/>
    <s v="SUBURBS"/>
    <x v="8"/>
    <x v="2"/>
    <n v="121"/>
    <m/>
    <m/>
    <n v="3"/>
    <n v="118"/>
    <n v="0"/>
    <n v="0"/>
    <n v="0"/>
    <n v="118"/>
    <n v="0"/>
    <n v="118"/>
  </r>
  <r>
    <n v="2008"/>
    <x v="33"/>
    <s v="Hastings Public School District"/>
    <s v="SUBURBS"/>
    <x v="8"/>
    <x v="3"/>
    <n v="109"/>
    <m/>
    <m/>
    <m/>
    <n v="109"/>
    <n v="0"/>
    <n v="0"/>
    <n v="0"/>
    <n v="109"/>
    <n v="0"/>
    <n v="109"/>
  </r>
  <r>
    <n v="2008"/>
    <x v="33"/>
    <s v="Hastings Public School District"/>
    <s v="SUBURBS"/>
    <x v="8"/>
    <x v="4"/>
    <n v="4564"/>
    <n v="46"/>
    <n v="20"/>
    <n v="42"/>
    <n v="4588"/>
    <n v="1.4385353095030515E-2"/>
    <n v="1.0026155187445511E-2"/>
    <n v="4.3591979075850041E-3"/>
    <n v="4522"/>
    <n v="66"/>
    <n v="4522"/>
  </r>
  <r>
    <n v="2009"/>
    <x v="33"/>
    <s v="Hastings Public School District"/>
    <s v="SUBURBS"/>
    <x v="9"/>
    <x v="0"/>
    <n v="44"/>
    <m/>
    <m/>
    <m/>
    <n v="44"/>
    <n v="0"/>
    <n v="0"/>
    <n v="0"/>
    <n v="44"/>
    <n v="0"/>
    <n v="44"/>
  </r>
  <r>
    <n v="2009"/>
    <x v="33"/>
    <s v="Hastings Public School District"/>
    <s v="SUBURBS"/>
    <x v="9"/>
    <x v="1"/>
    <n v="77"/>
    <m/>
    <m/>
    <m/>
    <n v="77"/>
    <n v="0"/>
    <n v="0"/>
    <n v="0"/>
    <n v="77"/>
    <n v="0"/>
    <n v="77"/>
  </r>
  <r>
    <n v="2009"/>
    <x v="33"/>
    <s v="Hastings Public School District"/>
    <s v="SUBURBS"/>
    <x v="9"/>
    <x v="2"/>
    <n v="133"/>
    <m/>
    <m/>
    <m/>
    <n v="133"/>
    <n v="0"/>
    <n v="0"/>
    <n v="0"/>
    <n v="133"/>
    <n v="0"/>
    <n v="133"/>
  </r>
  <r>
    <n v="2009"/>
    <x v="33"/>
    <s v="Hastings Public School District"/>
    <s v="SUBURBS"/>
    <x v="9"/>
    <x v="3"/>
    <n v="146"/>
    <m/>
    <m/>
    <m/>
    <n v="146"/>
    <n v="0"/>
    <n v="0"/>
    <n v="0"/>
    <n v="146"/>
    <n v="0"/>
    <n v="146"/>
  </r>
  <r>
    <n v="2009"/>
    <x v="33"/>
    <s v="Hastings Public School District"/>
    <s v="SUBURBS"/>
    <x v="9"/>
    <x v="4"/>
    <n v="4501"/>
    <n v="107"/>
    <n v="28"/>
    <n v="66"/>
    <n v="4570"/>
    <n v="2.9540481400437638E-2"/>
    <n v="2.3413566739606127E-2"/>
    <n v="6.12691466083151E-3"/>
    <n v="4435"/>
    <n v="135"/>
    <n v="4435"/>
  </r>
  <r>
    <n v="2010"/>
    <x v="33"/>
    <s v="Hastings Public School District"/>
    <s v="SUBURBS"/>
    <x v="10"/>
    <x v="0"/>
    <n v="42"/>
    <m/>
    <m/>
    <m/>
    <n v="42"/>
    <n v="0"/>
    <n v="0"/>
    <n v="0"/>
    <n v="42"/>
    <n v="0"/>
    <n v="42"/>
  </r>
  <r>
    <n v="2010"/>
    <x v="33"/>
    <s v="Hastings Public School District"/>
    <s v="SUBURBS"/>
    <x v="10"/>
    <x v="1"/>
    <n v="83"/>
    <m/>
    <m/>
    <m/>
    <n v="83"/>
    <n v="0"/>
    <n v="0"/>
    <n v="0"/>
    <n v="83"/>
    <n v="0"/>
    <n v="83"/>
  </r>
  <r>
    <n v="2010"/>
    <x v="33"/>
    <s v="Hastings Public School District"/>
    <s v="SUBURBS"/>
    <x v="10"/>
    <x v="2"/>
    <n v="121"/>
    <n v="3"/>
    <m/>
    <m/>
    <n v="124"/>
    <n v="2.4193548387096774E-2"/>
    <n v="2.4193548387096774E-2"/>
    <n v="0"/>
    <n v="121"/>
    <n v="3"/>
    <n v="121"/>
  </r>
  <r>
    <n v="2010"/>
    <x v="33"/>
    <s v="Hastings Public School District"/>
    <s v="SUBURBS"/>
    <x v="10"/>
    <x v="3"/>
    <n v="149"/>
    <m/>
    <m/>
    <m/>
    <n v="149"/>
    <n v="0"/>
    <n v="0"/>
    <n v="0"/>
    <n v="149"/>
    <n v="0"/>
    <n v="149"/>
  </r>
  <r>
    <n v="2010"/>
    <x v="33"/>
    <s v="Hastings Public School District"/>
    <s v="SUBURBS"/>
    <x v="10"/>
    <x v="4"/>
    <n v="4448"/>
    <n v="141"/>
    <n v="27"/>
    <n v="70"/>
    <n v="4546"/>
    <n v="3.6955565332160142E-2"/>
    <n v="3.1016278046634402E-2"/>
    <n v="5.9392872855257373E-3"/>
    <n v="4378"/>
    <n v="168"/>
    <n v="4378"/>
  </r>
  <r>
    <n v="2011"/>
    <x v="33"/>
    <s v="Hastings Public School District"/>
    <s v="SUBURBS"/>
    <x v="11"/>
    <x v="0"/>
    <n v="41"/>
    <m/>
    <m/>
    <m/>
    <n v="41"/>
    <n v="0"/>
    <n v="0"/>
    <n v="0"/>
    <n v="41"/>
    <n v="0"/>
    <n v="41"/>
  </r>
  <r>
    <n v="2011"/>
    <x v="33"/>
    <s v="Hastings Public School District"/>
    <s v="SUBURBS"/>
    <x v="11"/>
    <x v="1"/>
    <n v="68"/>
    <n v="4"/>
    <m/>
    <m/>
    <n v="72"/>
    <n v="5.5555555555555552E-2"/>
    <n v="5.5555555555555552E-2"/>
    <n v="0"/>
    <n v="68"/>
    <n v="4"/>
    <n v="68"/>
  </r>
  <r>
    <n v="2011"/>
    <x v="33"/>
    <s v="Hastings Public School District"/>
    <s v="SUBURBS"/>
    <x v="11"/>
    <x v="2"/>
    <n v="124"/>
    <m/>
    <m/>
    <m/>
    <n v="124"/>
    <n v="0"/>
    <n v="0"/>
    <n v="0"/>
    <n v="124"/>
    <n v="0"/>
    <n v="124"/>
  </r>
  <r>
    <n v="2011"/>
    <x v="33"/>
    <s v="Hastings Public School District"/>
    <s v="SUBURBS"/>
    <x v="11"/>
    <x v="3"/>
    <n v="159"/>
    <m/>
    <m/>
    <m/>
    <n v="159"/>
    <n v="0"/>
    <n v="0"/>
    <n v="0"/>
    <n v="159"/>
    <n v="0"/>
    <n v="159"/>
  </r>
  <r>
    <n v="2011"/>
    <x v="33"/>
    <s v="Hastings Public School District"/>
    <s v="SUBURBS"/>
    <x v="11"/>
    <x v="4"/>
    <n v="4296"/>
    <n v="185"/>
    <n v="44"/>
    <n v="64"/>
    <n v="4461"/>
    <n v="5.1333781663304191E-2"/>
    <n v="4.1470522304416051E-2"/>
    <n v="9.8632593588881424E-3"/>
    <n v="4232"/>
    <n v="229"/>
    <n v="4232"/>
  </r>
  <r>
    <n v="2012"/>
    <x v="33"/>
    <s v="Hastings Public School District"/>
    <s v="SUBURBS"/>
    <x v="12"/>
    <x v="0"/>
    <n v="35"/>
    <m/>
    <m/>
    <m/>
    <n v="35"/>
    <n v="0"/>
    <n v="0"/>
    <n v="0"/>
    <n v="35"/>
    <n v="0"/>
    <n v="35"/>
  </r>
  <r>
    <n v="2012"/>
    <x v="33"/>
    <s v="Hastings Public School District"/>
    <s v="SUBURBS"/>
    <x v="12"/>
    <x v="1"/>
    <n v="67"/>
    <n v="3"/>
    <m/>
    <m/>
    <n v="70"/>
    <n v="4.2857142857142858E-2"/>
    <n v="4.2857142857142858E-2"/>
    <n v="0"/>
    <n v="67"/>
    <n v="3"/>
    <n v="67"/>
  </r>
  <r>
    <n v="2012"/>
    <x v="33"/>
    <s v="Hastings Public School District"/>
    <s v="SUBURBS"/>
    <x v="12"/>
    <x v="2"/>
    <n v="126"/>
    <m/>
    <m/>
    <m/>
    <n v="126"/>
    <n v="0"/>
    <n v="0"/>
    <n v="0"/>
    <n v="126"/>
    <n v="0"/>
    <n v="126"/>
  </r>
  <r>
    <n v="2012"/>
    <x v="33"/>
    <s v="Hastings Public School District"/>
    <s v="SUBURBS"/>
    <x v="12"/>
    <x v="3"/>
    <n v="157"/>
    <m/>
    <m/>
    <m/>
    <n v="157"/>
    <n v="0"/>
    <n v="0"/>
    <n v="0"/>
    <n v="157"/>
    <n v="0"/>
    <n v="157"/>
  </r>
  <r>
    <n v="2012"/>
    <x v="33"/>
    <s v="Hastings Public School District"/>
    <s v="SUBURBS"/>
    <x v="12"/>
    <x v="4"/>
    <n v="4286"/>
    <n v="201"/>
    <n v="28"/>
    <n v="48"/>
    <n v="4467"/>
    <n v="5.126483098276248E-2"/>
    <n v="4.4996642041638682E-2"/>
    <n v="6.268188941123797E-3"/>
    <n v="4238"/>
    <n v="229"/>
    <n v="4238"/>
  </r>
  <r>
    <n v="2013"/>
    <x v="33"/>
    <s v="Hastings Public School District"/>
    <s v="SUBURBS"/>
    <x v="13"/>
    <x v="0"/>
    <n v="32"/>
    <n v="5"/>
    <m/>
    <m/>
    <n v="37"/>
    <n v="0.13513513513513514"/>
    <n v="0.13513513513513514"/>
    <n v="0"/>
    <n v="32"/>
    <n v="5"/>
    <n v="32"/>
  </r>
  <r>
    <n v="2013"/>
    <x v="33"/>
    <s v="Hastings Public School District"/>
    <s v="SUBURBS"/>
    <x v="13"/>
    <x v="1"/>
    <n v="69"/>
    <n v="3"/>
    <m/>
    <m/>
    <n v="72"/>
    <n v="4.1666666666666664E-2"/>
    <n v="4.1666666666666664E-2"/>
    <n v="0"/>
    <n v="69"/>
    <n v="3"/>
    <n v="69"/>
  </r>
  <r>
    <n v="2013"/>
    <x v="33"/>
    <s v="Hastings Public School District"/>
    <s v="SUBURBS"/>
    <x v="13"/>
    <x v="2"/>
    <n v="153"/>
    <n v="4"/>
    <m/>
    <m/>
    <n v="157"/>
    <n v="2.5477707006369428E-2"/>
    <n v="2.5477707006369428E-2"/>
    <n v="0"/>
    <n v="153"/>
    <n v="4"/>
    <n v="153"/>
  </r>
  <r>
    <n v="2013"/>
    <x v="33"/>
    <s v="Hastings Public School District"/>
    <s v="SUBURBS"/>
    <x v="13"/>
    <x v="3"/>
    <n v="159"/>
    <m/>
    <m/>
    <m/>
    <n v="159"/>
    <n v="0"/>
    <n v="0"/>
    <n v="0"/>
    <n v="159"/>
    <n v="0"/>
    <n v="159"/>
  </r>
  <r>
    <n v="2013"/>
    <x v="33"/>
    <s v="Hastings Public School District"/>
    <s v="SUBURBS"/>
    <x v="13"/>
    <x v="4"/>
    <n v="4246"/>
    <n v="221"/>
    <n v="31"/>
    <n v="61"/>
    <n v="4437"/>
    <n v="5.6795131845841784E-2"/>
    <n v="4.9808429118773943E-2"/>
    <n v="6.9867027270678382E-3"/>
    <n v="4185"/>
    <n v="252"/>
    <n v="4185"/>
  </r>
  <r>
    <n v="2014"/>
    <x v="33"/>
    <s v="Hastings Public School District"/>
    <s v="SUBURBS"/>
    <x v="14"/>
    <x v="0"/>
    <n v="35"/>
    <m/>
    <m/>
    <m/>
    <n v="35"/>
    <n v="0"/>
    <n v="0"/>
    <n v="0"/>
    <n v="35"/>
    <n v="0"/>
    <n v="35"/>
  </r>
  <r>
    <n v="2014"/>
    <x v="33"/>
    <s v="Hastings Public School District"/>
    <s v="SUBURBS"/>
    <x v="14"/>
    <x v="1"/>
    <n v="64"/>
    <n v="3"/>
    <m/>
    <m/>
    <n v="67"/>
    <n v="4.4776119402985072E-2"/>
    <n v="4.4776119402985072E-2"/>
    <n v="0"/>
    <n v="64"/>
    <n v="3"/>
    <n v="64"/>
  </r>
  <r>
    <n v="2014"/>
    <x v="33"/>
    <s v="Hastings Public School District"/>
    <s v="SUBURBS"/>
    <x v="14"/>
    <x v="2"/>
    <n v="155"/>
    <n v="4"/>
    <m/>
    <m/>
    <n v="159"/>
    <n v="2.5157232704402517E-2"/>
    <n v="2.5157232704402517E-2"/>
    <n v="0"/>
    <n v="155"/>
    <n v="4"/>
    <n v="155"/>
  </r>
  <r>
    <n v="2014"/>
    <x v="33"/>
    <s v="Hastings Public School District"/>
    <s v="SUBURBS"/>
    <x v="14"/>
    <x v="3"/>
    <n v="175"/>
    <m/>
    <m/>
    <m/>
    <n v="175"/>
    <n v="0"/>
    <n v="0"/>
    <n v="0"/>
    <n v="175"/>
    <n v="0"/>
    <n v="175"/>
  </r>
  <r>
    <n v="2014"/>
    <x v="33"/>
    <s v="Hastings Public School District"/>
    <s v="SUBURBS"/>
    <x v="14"/>
    <x v="4"/>
    <n v="4125"/>
    <n v="254"/>
    <n v="33"/>
    <n v="48"/>
    <n v="4364"/>
    <n v="6.576535288725939E-2"/>
    <n v="5.8203483043079741E-2"/>
    <n v="7.5618698441796521E-3"/>
    <n v="4077"/>
    <n v="287"/>
    <n v="4077"/>
  </r>
  <r>
    <n v="2015"/>
    <x v="33"/>
    <s v="Hastings Public School District"/>
    <s v="SUBURBS"/>
    <x v="15"/>
    <x v="0"/>
    <n v="36"/>
    <m/>
    <m/>
    <n v="5"/>
    <n v="31"/>
    <n v="0"/>
    <n v="0"/>
    <n v="0"/>
    <n v="31"/>
    <n v="0"/>
    <n v="31"/>
  </r>
  <r>
    <n v="2015"/>
    <x v="33"/>
    <s v="Hastings Public School District"/>
    <s v="SUBURBS"/>
    <x v="15"/>
    <x v="1"/>
    <n v="65"/>
    <n v="3"/>
    <m/>
    <m/>
    <n v="68"/>
    <n v="4.4117647058823532E-2"/>
    <n v="4.4117647058823532E-2"/>
    <n v="0"/>
    <n v="65"/>
    <n v="3"/>
    <n v="65"/>
  </r>
  <r>
    <n v="2015"/>
    <x v="33"/>
    <s v="Hastings Public School District"/>
    <s v="SUBURBS"/>
    <x v="15"/>
    <x v="2"/>
    <n v="178"/>
    <n v="3"/>
    <m/>
    <m/>
    <n v="181"/>
    <n v="1.6574585635359115E-2"/>
    <n v="1.6574585635359115E-2"/>
    <n v="0"/>
    <n v="178"/>
    <n v="3"/>
    <n v="178"/>
  </r>
  <r>
    <n v="2015"/>
    <x v="33"/>
    <s v="Hastings Public School District"/>
    <s v="SUBURBS"/>
    <x v="15"/>
    <x v="3"/>
    <n v="176"/>
    <n v="7"/>
    <m/>
    <m/>
    <n v="183"/>
    <n v="3.825136612021858E-2"/>
    <n v="3.825136612021858E-2"/>
    <n v="0"/>
    <n v="176"/>
    <n v="7"/>
    <n v="176"/>
  </r>
  <r>
    <n v="2015"/>
    <x v="33"/>
    <s v="Hastings Public School District"/>
    <s v="SUBURBS"/>
    <x v="15"/>
    <x v="4"/>
    <n v="4093"/>
    <n v="227"/>
    <n v="43"/>
    <n v="45"/>
    <n v="4318"/>
    <n v="6.2528948587308938E-2"/>
    <n v="5.2570634553033811E-2"/>
    <n v="9.9583140342751272E-3"/>
    <n v="4048"/>
    <n v="270"/>
    <n v="4048"/>
  </r>
  <r>
    <n v="2016"/>
    <x v="33"/>
    <s v="Hastings Public School District"/>
    <s v="SUBURBS"/>
    <x v="16"/>
    <x v="0"/>
    <n v="48"/>
    <m/>
    <m/>
    <n v="6"/>
    <n v="42"/>
    <n v="0"/>
    <n v="0"/>
    <n v="0"/>
    <n v="42"/>
    <n v="0"/>
    <n v="42"/>
  </r>
  <r>
    <n v="2016"/>
    <x v="33"/>
    <s v="Hastings Public School District"/>
    <s v="SUBURBS"/>
    <x v="16"/>
    <x v="1"/>
    <n v="73"/>
    <m/>
    <m/>
    <m/>
    <n v="73"/>
    <n v="0"/>
    <n v="0"/>
    <n v="0"/>
    <n v="73"/>
    <n v="0"/>
    <n v="73"/>
  </r>
  <r>
    <n v="2016"/>
    <x v="33"/>
    <s v="Hastings Public School District"/>
    <s v="SUBURBS"/>
    <x v="16"/>
    <x v="2"/>
    <n v="166"/>
    <m/>
    <m/>
    <m/>
    <n v="166"/>
    <n v="0"/>
    <n v="0"/>
    <n v="0"/>
    <n v="166"/>
    <n v="0"/>
    <n v="166"/>
  </r>
  <r>
    <n v="2016"/>
    <x v="33"/>
    <s v="Hastings Public School District"/>
    <s v="SUBURBS"/>
    <x v="16"/>
    <x v="3"/>
    <n v="186"/>
    <n v="3"/>
    <m/>
    <n v="3"/>
    <n v="186"/>
    <n v="1.6129032258064516E-2"/>
    <n v="1.6129032258064516E-2"/>
    <n v="0"/>
    <n v="183"/>
    <n v="3"/>
    <n v="183"/>
  </r>
  <r>
    <n v="2016"/>
    <x v="33"/>
    <s v="Hastings Public School District"/>
    <s v="SUBURBS"/>
    <x v="16"/>
    <x v="4"/>
    <n v="4045"/>
    <n v="223"/>
    <n v="31"/>
    <n v="53"/>
    <n v="4246"/>
    <n v="5.9821008007536508E-2"/>
    <n v="5.2520018841262367E-2"/>
    <n v="7.3009891662741402E-3"/>
    <n v="3992"/>
    <n v="254"/>
    <n v="3992"/>
  </r>
  <r>
    <n v="2017"/>
    <x v="33"/>
    <s v="Hastings Public School District"/>
    <s v="SUBURBS"/>
    <x v="17"/>
    <x v="0"/>
    <n v="51"/>
    <m/>
    <m/>
    <n v="12"/>
    <n v="39"/>
    <n v="0"/>
    <n v="0"/>
    <n v="0"/>
    <n v="39"/>
    <n v="0"/>
    <n v="39"/>
  </r>
  <r>
    <n v="2017"/>
    <x v="33"/>
    <s v="Hastings Public School District"/>
    <s v="SUBURBS"/>
    <x v="17"/>
    <x v="1"/>
    <n v="75"/>
    <m/>
    <m/>
    <m/>
    <n v="75"/>
    <n v="0"/>
    <n v="0"/>
    <n v="0"/>
    <n v="75"/>
    <n v="0"/>
    <n v="75"/>
  </r>
  <r>
    <n v="2017"/>
    <x v="33"/>
    <s v="Hastings Public School District"/>
    <s v="SUBURBS"/>
    <x v="17"/>
    <x v="2"/>
    <n v="172"/>
    <n v="3"/>
    <m/>
    <m/>
    <n v="175"/>
    <n v="1.7142857142857144E-2"/>
    <n v="1.7142857142857144E-2"/>
    <n v="0"/>
    <n v="172"/>
    <n v="3"/>
    <n v="172"/>
  </r>
  <r>
    <n v="2017"/>
    <x v="33"/>
    <s v="Hastings Public School District"/>
    <s v="SUBURBS"/>
    <x v="17"/>
    <x v="3"/>
    <n v="191"/>
    <n v="3"/>
    <m/>
    <m/>
    <n v="194"/>
    <n v="1.5463917525773196E-2"/>
    <n v="1.5463917525773196E-2"/>
    <n v="0"/>
    <n v="191"/>
    <n v="3"/>
    <n v="191"/>
  </r>
  <r>
    <n v="2017"/>
    <x v="19"/>
    <s v="Eastern Carver County Public School"/>
    <s v="SUBURBS"/>
    <x v="17"/>
    <x v="4"/>
    <n v="7745"/>
    <n v="827"/>
    <n v="352"/>
    <n v="201"/>
    <n v="8723"/>
    <n v="0.13515992204516794"/>
    <n v="9.4806832511750538E-2"/>
    <n v="4.0353089533417402E-2"/>
    <n v="7544"/>
    <n v="1179"/>
    <n v="7544"/>
  </r>
  <r>
    <n v="2000"/>
    <x v="33"/>
    <s v="Hastings Public School District"/>
    <s v="SUBURBS"/>
    <x v="0"/>
    <x v="0"/>
    <n v="22"/>
    <m/>
    <m/>
    <m/>
    <n v="22"/>
    <n v="0"/>
    <n v="0"/>
    <n v="0"/>
    <n v="22"/>
    <n v="0"/>
    <n v="22"/>
  </r>
  <r>
    <n v="2000"/>
    <x v="33"/>
    <s v="Hastings Public School District"/>
    <s v="SUBURBS"/>
    <x v="0"/>
    <x v="1"/>
    <n v="41"/>
    <m/>
    <m/>
    <m/>
    <n v="41"/>
    <n v="0"/>
    <n v="0"/>
    <n v="0"/>
    <n v="41"/>
    <n v="0"/>
    <n v="41"/>
  </r>
  <r>
    <n v="2000"/>
    <x v="33"/>
    <s v="Hastings Public School District"/>
    <s v="SUBURBS"/>
    <x v="0"/>
    <x v="2"/>
    <n v="43"/>
    <m/>
    <m/>
    <m/>
    <n v="43"/>
    <n v="0"/>
    <n v="0"/>
    <n v="0"/>
    <n v="43"/>
    <n v="0"/>
    <n v="43"/>
  </r>
  <r>
    <n v="2000"/>
    <x v="33"/>
    <s v="Hastings Public School District"/>
    <s v="SUBURBS"/>
    <x v="0"/>
    <x v="3"/>
    <n v="72"/>
    <m/>
    <m/>
    <m/>
    <n v="72"/>
    <n v="0"/>
    <n v="0"/>
    <n v="0"/>
    <n v="72"/>
    <n v="0"/>
    <n v="72"/>
  </r>
  <r>
    <n v="2000"/>
    <x v="33"/>
    <s v="Hastings Public School District"/>
    <s v="SUBURBS"/>
    <x v="0"/>
    <x v="4"/>
    <n v="4992"/>
    <n v="12"/>
    <m/>
    <n v="21"/>
    <n v="4983"/>
    <n v="2.4081878386514148E-3"/>
    <n v="2.4081878386514148E-3"/>
    <n v="0"/>
    <n v="4971"/>
    <n v="12"/>
    <n v="4971"/>
  </r>
  <r>
    <n v="2001"/>
    <x v="20"/>
    <s v="Hopkins Public School District"/>
    <s v="SUBURBS"/>
    <x v="1"/>
    <x v="0"/>
    <n v="71"/>
    <n v="3"/>
    <m/>
    <m/>
    <n v="74"/>
    <n v="4.0540540540540543E-2"/>
    <n v="4.0540540540540543E-2"/>
    <n v="0"/>
    <n v="71"/>
    <n v="3"/>
    <n v="71"/>
  </r>
  <r>
    <n v="2001"/>
    <x v="20"/>
    <s v="Hopkins Public School District"/>
    <s v="SUBURBS"/>
    <x v="1"/>
    <x v="1"/>
    <n v="342"/>
    <n v="9"/>
    <m/>
    <n v="5"/>
    <n v="346"/>
    <n v="2.6011560693641619E-2"/>
    <n v="2.6011560693641619E-2"/>
    <n v="0"/>
    <n v="337"/>
    <n v="9"/>
    <n v="337"/>
  </r>
  <r>
    <n v="2001"/>
    <x v="20"/>
    <s v="Hopkins Public School District"/>
    <s v="SUBURBS"/>
    <x v="1"/>
    <x v="2"/>
    <n v="548"/>
    <n v="11"/>
    <m/>
    <n v="34"/>
    <n v="525"/>
    <n v="2.0952380952380951E-2"/>
    <n v="2.0952380952380951E-2"/>
    <n v="0"/>
    <n v="514"/>
    <n v="11"/>
    <n v="514"/>
  </r>
  <r>
    <n v="2001"/>
    <x v="20"/>
    <s v="Hopkins Public School District"/>
    <s v="SUBURBS"/>
    <x v="1"/>
    <x v="3"/>
    <n v="323"/>
    <n v="6"/>
    <m/>
    <n v="4"/>
    <n v="325"/>
    <n v="1.8461538461538463E-2"/>
    <n v="1.8461538461538463E-2"/>
    <n v="0"/>
    <n v="319"/>
    <n v="6"/>
    <n v="319"/>
  </r>
  <r>
    <n v="2001"/>
    <x v="20"/>
    <s v="Hopkins Public School District"/>
    <s v="SUBURBS"/>
    <x v="1"/>
    <x v="4"/>
    <n v="7120"/>
    <n v="230"/>
    <m/>
    <n v="429"/>
    <n v="6921"/>
    <n v="3.3232191879786155E-2"/>
    <n v="3.3232191879786155E-2"/>
    <n v="0"/>
    <n v="6691"/>
    <n v="230"/>
    <n v="6691"/>
  </r>
  <r>
    <n v="2002"/>
    <x v="20"/>
    <s v="Hopkins Public School District"/>
    <s v="SUBURBS"/>
    <x v="2"/>
    <x v="0"/>
    <n v="64"/>
    <m/>
    <m/>
    <m/>
    <n v="64"/>
    <n v="0"/>
    <n v="0"/>
    <n v="0"/>
    <n v="64"/>
    <n v="0"/>
    <n v="64"/>
  </r>
  <r>
    <n v="2002"/>
    <x v="20"/>
    <s v="Hopkins Public School District"/>
    <s v="SUBURBS"/>
    <x v="2"/>
    <x v="1"/>
    <n v="307"/>
    <n v="11"/>
    <m/>
    <n v="10"/>
    <n v="308"/>
    <n v="3.5714285714285712E-2"/>
    <n v="3.5714285714285712E-2"/>
    <n v="0"/>
    <n v="297"/>
    <n v="11"/>
    <n v="297"/>
  </r>
  <r>
    <n v="2002"/>
    <x v="20"/>
    <s v="Hopkins Public School District"/>
    <s v="SUBURBS"/>
    <x v="2"/>
    <x v="2"/>
    <n v="651"/>
    <n v="9"/>
    <m/>
    <n v="39"/>
    <n v="621"/>
    <n v="1.4492753623188406E-2"/>
    <n v="1.4492753623188406E-2"/>
    <n v="0"/>
    <n v="612"/>
    <n v="9"/>
    <n v="612"/>
  </r>
  <r>
    <n v="2002"/>
    <x v="20"/>
    <s v="Hopkins Public School District"/>
    <s v="SUBURBS"/>
    <x v="2"/>
    <x v="3"/>
    <n v="329"/>
    <n v="7"/>
    <m/>
    <n v="6"/>
    <n v="330"/>
    <n v="2.1212121212121213E-2"/>
    <n v="2.1212121212121213E-2"/>
    <n v="0"/>
    <n v="323"/>
    <n v="7"/>
    <n v="323"/>
  </r>
  <r>
    <n v="2002"/>
    <x v="20"/>
    <s v="Hopkins Public School District"/>
    <s v="SUBURBS"/>
    <x v="2"/>
    <x v="4"/>
    <n v="6904"/>
    <n v="235"/>
    <m/>
    <n v="466"/>
    <n v="6673"/>
    <n v="3.5216544282931216E-2"/>
    <n v="3.5216544282931216E-2"/>
    <n v="0"/>
    <n v="6438"/>
    <n v="235"/>
    <n v="6438"/>
  </r>
  <r>
    <n v="2003"/>
    <x v="20"/>
    <s v="Hopkins Public School District"/>
    <s v="SUBURBS"/>
    <x v="3"/>
    <x v="0"/>
    <n v="55"/>
    <m/>
    <m/>
    <m/>
    <n v="55"/>
    <n v="0"/>
    <n v="0"/>
    <n v="0"/>
    <n v="55"/>
    <n v="0"/>
    <n v="55"/>
  </r>
  <r>
    <n v="2003"/>
    <x v="20"/>
    <s v="Hopkins Public School District"/>
    <s v="SUBURBS"/>
    <x v="3"/>
    <x v="1"/>
    <n v="298"/>
    <n v="14"/>
    <m/>
    <n v="19"/>
    <n v="293"/>
    <n v="4.778156996587031E-2"/>
    <n v="4.778156996587031E-2"/>
    <n v="0"/>
    <n v="279"/>
    <n v="14"/>
    <n v="279"/>
  </r>
  <r>
    <n v="2003"/>
    <x v="20"/>
    <s v="Hopkins Public School District"/>
    <s v="SUBURBS"/>
    <x v="3"/>
    <x v="2"/>
    <n v="703"/>
    <n v="21"/>
    <n v="5"/>
    <n v="58"/>
    <n v="671"/>
    <n v="3.8748137108792845E-2"/>
    <n v="3.129657228017884E-2"/>
    <n v="7.4515648286140089E-3"/>
    <n v="645"/>
    <n v="26"/>
    <n v="645"/>
  </r>
  <r>
    <n v="2003"/>
    <x v="20"/>
    <s v="Hopkins Public School District"/>
    <s v="SUBURBS"/>
    <x v="3"/>
    <x v="3"/>
    <n v="384"/>
    <n v="14"/>
    <m/>
    <n v="9"/>
    <n v="389"/>
    <n v="3.5989717223650387E-2"/>
    <n v="3.5989717223650387E-2"/>
    <n v="0"/>
    <n v="375"/>
    <n v="14"/>
    <n v="375"/>
  </r>
  <r>
    <n v="2003"/>
    <x v="20"/>
    <s v="Hopkins Public School District"/>
    <s v="SUBURBS"/>
    <x v="3"/>
    <x v="4"/>
    <n v="6783"/>
    <n v="270"/>
    <n v="3"/>
    <n v="510"/>
    <n v="6546"/>
    <n v="4.1704857928505958E-2"/>
    <n v="4.1246562786434467E-2"/>
    <n v="4.5829514207149406E-4"/>
    <n v="6273"/>
    <n v="273"/>
    <n v="6273"/>
  </r>
  <r>
    <n v="2004"/>
    <x v="20"/>
    <s v="Hopkins Public School District"/>
    <s v="SUBURBS"/>
    <x v="4"/>
    <x v="0"/>
    <n v="50"/>
    <m/>
    <m/>
    <n v="4"/>
    <n v="46"/>
    <n v="0"/>
    <n v="0"/>
    <n v="0"/>
    <n v="46"/>
    <n v="0"/>
    <n v="46"/>
  </r>
  <r>
    <n v="2004"/>
    <x v="20"/>
    <s v="Hopkins Public School District"/>
    <s v="SUBURBS"/>
    <x v="4"/>
    <x v="1"/>
    <n v="300"/>
    <n v="17"/>
    <m/>
    <n v="29"/>
    <n v="288"/>
    <n v="5.9027777777777776E-2"/>
    <n v="5.9027777777777776E-2"/>
    <n v="0"/>
    <n v="271"/>
    <n v="17"/>
    <n v="271"/>
  </r>
  <r>
    <n v="2004"/>
    <x v="20"/>
    <s v="Hopkins Public School District"/>
    <s v="SUBURBS"/>
    <x v="4"/>
    <x v="2"/>
    <n v="963"/>
    <n v="40"/>
    <n v="9"/>
    <n v="120"/>
    <n v="892"/>
    <n v="5.4932735426008968E-2"/>
    <n v="4.4843049327354258E-2"/>
    <n v="1.0089686098654708E-2"/>
    <n v="843"/>
    <n v="49"/>
    <n v="843"/>
  </r>
  <r>
    <n v="2004"/>
    <x v="20"/>
    <s v="Hopkins Public School District"/>
    <s v="SUBURBS"/>
    <x v="4"/>
    <x v="3"/>
    <n v="378"/>
    <n v="3"/>
    <m/>
    <n v="26"/>
    <n v="355"/>
    <n v="8.4507042253521118E-3"/>
    <n v="8.4507042253521118E-3"/>
    <n v="0"/>
    <n v="352"/>
    <n v="3"/>
    <n v="352"/>
  </r>
  <r>
    <n v="2004"/>
    <x v="20"/>
    <s v="Hopkins Public School District"/>
    <s v="SUBURBS"/>
    <x v="4"/>
    <x v="4"/>
    <n v="6629"/>
    <n v="310"/>
    <m/>
    <n v="545"/>
    <n v="6394"/>
    <n v="4.8482952768220205E-2"/>
    <n v="4.8482952768220205E-2"/>
    <n v="0"/>
    <n v="6084"/>
    <n v="310"/>
    <n v="6084"/>
  </r>
  <r>
    <n v="2005"/>
    <x v="20"/>
    <s v="Hopkins Public School District"/>
    <s v="SUBURBS"/>
    <x v="5"/>
    <x v="0"/>
    <n v="51"/>
    <m/>
    <m/>
    <n v="5"/>
    <n v="46"/>
    <n v="0"/>
    <n v="0"/>
    <n v="0"/>
    <n v="46"/>
    <n v="0"/>
    <n v="46"/>
  </r>
  <r>
    <n v="2005"/>
    <x v="20"/>
    <s v="Hopkins Public School District"/>
    <s v="SUBURBS"/>
    <x v="5"/>
    <x v="1"/>
    <n v="323"/>
    <n v="15"/>
    <m/>
    <n v="37"/>
    <n v="301"/>
    <n v="4.9833887043189369E-2"/>
    <n v="4.9833887043189369E-2"/>
    <n v="0"/>
    <n v="286"/>
    <n v="15"/>
    <n v="286"/>
  </r>
  <r>
    <n v="2005"/>
    <x v="20"/>
    <s v="Hopkins Public School District"/>
    <s v="SUBURBS"/>
    <x v="5"/>
    <x v="2"/>
    <n v="1028"/>
    <n v="49"/>
    <n v="9"/>
    <n v="172"/>
    <n v="914"/>
    <n v="6.3457330415754923E-2"/>
    <n v="5.3610503282275714E-2"/>
    <n v="9.8468271334792128E-3"/>
    <n v="856"/>
    <n v="58"/>
    <n v="856"/>
  </r>
  <r>
    <n v="2005"/>
    <x v="20"/>
    <s v="Hopkins Public School District"/>
    <s v="SUBURBS"/>
    <x v="5"/>
    <x v="3"/>
    <n v="401"/>
    <n v="9"/>
    <m/>
    <n v="36"/>
    <n v="374"/>
    <n v="2.4064171122994651E-2"/>
    <n v="2.4064171122994651E-2"/>
    <n v="0"/>
    <n v="365"/>
    <n v="9"/>
    <n v="365"/>
  </r>
  <r>
    <n v="2005"/>
    <x v="20"/>
    <s v="Hopkins Public School District"/>
    <s v="SUBURBS"/>
    <x v="5"/>
    <x v="4"/>
    <n v="6484"/>
    <n v="331"/>
    <n v="39"/>
    <n v="598"/>
    <n v="6256"/>
    <n v="5.914322250639386E-2"/>
    <n v="5.2909207161125321E-2"/>
    <n v="6.2340153452685419E-3"/>
    <n v="5886"/>
    <n v="370"/>
    <n v="5886"/>
  </r>
  <r>
    <n v="2006"/>
    <x v="20"/>
    <s v="Hopkins Public School District"/>
    <s v="SUBURBS"/>
    <x v="6"/>
    <x v="0"/>
    <n v="38"/>
    <m/>
    <m/>
    <n v="4"/>
    <n v="34"/>
    <n v="0"/>
    <n v="0"/>
    <n v="0"/>
    <n v="34"/>
    <n v="0"/>
    <n v="34"/>
  </r>
  <r>
    <n v="2006"/>
    <x v="20"/>
    <s v="Hopkins Public School District"/>
    <s v="SUBURBS"/>
    <x v="6"/>
    <x v="1"/>
    <n v="300"/>
    <n v="17"/>
    <m/>
    <n v="32"/>
    <n v="285"/>
    <n v="5.9649122807017542E-2"/>
    <n v="5.9649122807017542E-2"/>
    <n v="0"/>
    <n v="268"/>
    <n v="17"/>
    <n v="268"/>
  </r>
  <r>
    <n v="2006"/>
    <x v="20"/>
    <s v="Hopkins Public School District"/>
    <s v="SUBURBS"/>
    <x v="6"/>
    <x v="2"/>
    <n v="1062"/>
    <n v="41"/>
    <n v="16"/>
    <n v="236"/>
    <n v="883"/>
    <n v="6.4552661381653456E-2"/>
    <n v="4.6432616081540201E-2"/>
    <n v="1.8120045300113252E-2"/>
    <n v="826"/>
    <n v="57"/>
    <n v="826"/>
  </r>
  <r>
    <n v="2006"/>
    <x v="20"/>
    <s v="Hopkins Public School District"/>
    <s v="SUBURBS"/>
    <x v="6"/>
    <x v="3"/>
    <n v="371"/>
    <n v="17"/>
    <n v="3"/>
    <n v="37"/>
    <n v="354"/>
    <n v="5.6497175141242938E-2"/>
    <n v="4.8022598870056499E-2"/>
    <n v="8.4745762711864406E-3"/>
    <n v="334"/>
    <n v="20"/>
    <n v="334"/>
  </r>
  <r>
    <n v="2006"/>
    <x v="20"/>
    <s v="Hopkins Public School District"/>
    <s v="SUBURBS"/>
    <x v="6"/>
    <x v="4"/>
    <n v="6299"/>
    <n v="339"/>
    <n v="50"/>
    <n v="591"/>
    <n v="6097"/>
    <n v="6.3801869772019029E-2"/>
    <n v="5.5601115302607841E-2"/>
    <n v="8.2007544694111863E-3"/>
    <n v="5708"/>
    <n v="389"/>
    <n v="5708"/>
  </r>
  <r>
    <n v="2007"/>
    <x v="20"/>
    <s v="Hopkins Public School District"/>
    <s v="SUBURBS"/>
    <x v="7"/>
    <x v="0"/>
    <n v="44"/>
    <m/>
    <m/>
    <m/>
    <n v="44"/>
    <n v="0"/>
    <n v="0"/>
    <n v="0"/>
    <n v="44"/>
    <n v="0"/>
    <n v="44"/>
  </r>
  <r>
    <n v="2007"/>
    <x v="20"/>
    <s v="Hopkins Public School District"/>
    <s v="SUBURBS"/>
    <x v="7"/>
    <x v="1"/>
    <n v="376"/>
    <n v="16"/>
    <m/>
    <n v="38"/>
    <n v="354"/>
    <n v="4.519774011299435E-2"/>
    <n v="4.519774011299435E-2"/>
    <n v="0"/>
    <n v="338"/>
    <n v="16"/>
    <n v="338"/>
  </r>
  <r>
    <n v="2007"/>
    <x v="20"/>
    <s v="Hopkins Public School District"/>
    <s v="SUBURBS"/>
    <x v="7"/>
    <x v="2"/>
    <n v="1321"/>
    <n v="46"/>
    <n v="9"/>
    <n v="351"/>
    <n v="1025"/>
    <n v="5.3658536585365853E-2"/>
    <n v="4.4878048780487803E-2"/>
    <n v="8.7804878048780496E-3"/>
    <n v="970"/>
    <n v="55"/>
    <n v="970"/>
  </r>
  <r>
    <n v="2007"/>
    <x v="20"/>
    <s v="Hopkins Public School District"/>
    <s v="SUBURBS"/>
    <x v="7"/>
    <x v="3"/>
    <n v="445"/>
    <n v="23"/>
    <m/>
    <n v="38"/>
    <n v="430"/>
    <n v="5.3488372093023255E-2"/>
    <n v="5.3488372093023255E-2"/>
    <n v="0"/>
    <n v="407"/>
    <n v="23"/>
    <n v="407"/>
  </r>
  <r>
    <n v="2007"/>
    <x v="20"/>
    <s v="Hopkins Public School District"/>
    <s v="SUBURBS"/>
    <x v="7"/>
    <x v="4"/>
    <n v="5828"/>
    <n v="376"/>
    <n v="69"/>
    <n v="584"/>
    <n v="5689"/>
    <n v="7.8221128493584105E-2"/>
    <n v="6.609245913165758E-2"/>
    <n v="1.2128669361926525E-2"/>
    <n v="5244"/>
    <n v="445"/>
    <n v="5244"/>
  </r>
  <r>
    <n v="2008"/>
    <x v="20"/>
    <s v="Hopkins Public School District"/>
    <s v="SUBURBS"/>
    <x v="8"/>
    <x v="0"/>
    <n v="41"/>
    <m/>
    <m/>
    <m/>
    <n v="41"/>
    <n v="0"/>
    <n v="0"/>
    <n v="0"/>
    <n v="41"/>
    <n v="0"/>
    <n v="41"/>
  </r>
  <r>
    <n v="2008"/>
    <x v="20"/>
    <s v="Hopkins Public School District"/>
    <s v="SUBURBS"/>
    <x v="8"/>
    <x v="1"/>
    <n v="417"/>
    <n v="27"/>
    <n v="4"/>
    <n v="79"/>
    <n v="369"/>
    <n v="8.4010840108401083E-2"/>
    <n v="7.3170731707317069E-2"/>
    <n v="1.0840108401084011E-2"/>
    <n v="338"/>
    <n v="31"/>
    <n v="338"/>
  </r>
  <r>
    <n v="2008"/>
    <x v="20"/>
    <s v="Hopkins Public School District"/>
    <s v="SUBURBS"/>
    <x v="8"/>
    <x v="2"/>
    <n v="1332"/>
    <n v="55"/>
    <n v="30"/>
    <n v="372"/>
    <n v="1045"/>
    <n v="8.1339712918660281E-2"/>
    <n v="5.2631578947368418E-2"/>
    <n v="2.8708133971291867E-2"/>
    <n v="960"/>
    <n v="85"/>
    <n v="960"/>
  </r>
  <r>
    <n v="2008"/>
    <x v="20"/>
    <s v="Hopkins Public School District"/>
    <s v="SUBURBS"/>
    <x v="8"/>
    <x v="3"/>
    <n v="418"/>
    <n v="25"/>
    <n v="11"/>
    <n v="51"/>
    <n v="403"/>
    <n v="8.9330024813895778E-2"/>
    <n v="6.2034739454094295E-2"/>
    <n v="2.729528535980149E-2"/>
    <n v="367"/>
    <n v="36"/>
    <n v="367"/>
  </r>
  <r>
    <n v="2008"/>
    <x v="20"/>
    <s v="Hopkins Public School District"/>
    <s v="SUBURBS"/>
    <x v="8"/>
    <x v="4"/>
    <n v="5464"/>
    <n v="482"/>
    <n v="118"/>
    <n v="618"/>
    <n v="5446"/>
    <n v="0.11017260374586853"/>
    <n v="8.8505325009181054E-2"/>
    <n v="2.1667278736687477E-2"/>
    <n v="4846"/>
    <n v="600"/>
    <n v="4846"/>
  </r>
  <r>
    <n v="2009"/>
    <x v="20"/>
    <s v="Hopkins Public School District"/>
    <s v="SUBURBS"/>
    <x v="9"/>
    <x v="0"/>
    <n v="36"/>
    <n v="4"/>
    <m/>
    <m/>
    <n v="40"/>
    <n v="0.1"/>
    <n v="0.1"/>
    <n v="0"/>
    <n v="36"/>
    <n v="4"/>
    <n v="36"/>
  </r>
  <r>
    <n v="2009"/>
    <x v="20"/>
    <s v="Hopkins Public School District"/>
    <s v="SUBURBS"/>
    <x v="9"/>
    <x v="1"/>
    <n v="454"/>
    <n v="28"/>
    <m/>
    <n v="104"/>
    <n v="378"/>
    <n v="7.407407407407407E-2"/>
    <n v="7.407407407407407E-2"/>
    <n v="0"/>
    <n v="350"/>
    <n v="28"/>
    <n v="350"/>
  </r>
  <r>
    <n v="2009"/>
    <x v="20"/>
    <s v="Hopkins Public School District"/>
    <s v="SUBURBS"/>
    <x v="9"/>
    <x v="2"/>
    <n v="1347"/>
    <n v="60"/>
    <n v="50"/>
    <n v="360"/>
    <n v="1097"/>
    <n v="0.10027347310847767"/>
    <n v="5.4694621695533276E-2"/>
    <n v="4.5578851412944391E-2"/>
    <n v="987"/>
    <n v="110"/>
    <n v="987"/>
  </r>
  <r>
    <n v="2009"/>
    <x v="20"/>
    <s v="Hopkins Public School District"/>
    <s v="SUBURBS"/>
    <x v="9"/>
    <x v="3"/>
    <n v="458"/>
    <n v="27"/>
    <n v="12"/>
    <n v="34"/>
    <n v="463"/>
    <n v="8.4233261339092869E-2"/>
    <n v="5.8315334773218146E-2"/>
    <n v="2.591792656587473E-2"/>
    <n v="424"/>
    <n v="39"/>
    <n v="424"/>
  </r>
  <r>
    <n v="2009"/>
    <x v="20"/>
    <s v="Hopkins Public School District"/>
    <s v="SUBURBS"/>
    <x v="9"/>
    <x v="4"/>
    <n v="5037"/>
    <n v="594"/>
    <n v="169"/>
    <n v="603"/>
    <n v="5197"/>
    <n v="0.14681547046372909"/>
    <n v="0.11429670964017702"/>
    <n v="3.2518760823552047E-2"/>
    <n v="4434"/>
    <n v="763"/>
    <n v="4434"/>
  </r>
  <r>
    <n v="2010"/>
    <x v="20"/>
    <s v="Hopkins Public School District"/>
    <s v="SUBURBS"/>
    <x v="10"/>
    <x v="0"/>
    <n v="35"/>
    <m/>
    <m/>
    <m/>
    <n v="35"/>
    <n v="0"/>
    <n v="0"/>
    <n v="0"/>
    <n v="35"/>
    <n v="0"/>
    <n v="35"/>
  </r>
  <r>
    <n v="2010"/>
    <x v="20"/>
    <s v="Hopkins Public School District"/>
    <s v="SUBURBS"/>
    <x v="10"/>
    <x v="1"/>
    <n v="471"/>
    <n v="30"/>
    <m/>
    <n v="117"/>
    <n v="384"/>
    <n v="7.8125E-2"/>
    <n v="7.8125E-2"/>
    <n v="0"/>
    <n v="354"/>
    <n v="30"/>
    <n v="354"/>
  </r>
  <r>
    <n v="2010"/>
    <x v="20"/>
    <s v="Hopkins Public School District"/>
    <s v="SUBURBS"/>
    <x v="10"/>
    <x v="2"/>
    <n v="1450"/>
    <n v="64"/>
    <n v="47"/>
    <n v="434"/>
    <n v="1127"/>
    <n v="9.8491570541259982E-2"/>
    <n v="5.6787932564330082E-2"/>
    <n v="4.17036379769299E-2"/>
    <n v="1016"/>
    <n v="111"/>
    <n v="1016"/>
  </r>
  <r>
    <n v="2010"/>
    <x v="20"/>
    <s v="Hopkins Public School District"/>
    <s v="SUBURBS"/>
    <x v="10"/>
    <x v="3"/>
    <n v="496"/>
    <n v="39"/>
    <n v="17"/>
    <n v="41"/>
    <n v="511"/>
    <n v="0.1095890410958904"/>
    <n v="7.6320939334637961E-2"/>
    <n v="3.3268101761252444E-2"/>
    <n v="455"/>
    <n v="56"/>
    <n v="455"/>
  </r>
  <r>
    <n v="2010"/>
    <x v="20"/>
    <s v="Hopkins Public School District"/>
    <s v="SUBURBS"/>
    <x v="10"/>
    <x v="4"/>
    <n v="4858"/>
    <n v="670"/>
    <n v="170"/>
    <n v="608"/>
    <n v="5090"/>
    <n v="0.16502946954813361"/>
    <n v="0.13163064833005894"/>
    <n v="3.3398821218074658E-2"/>
    <n v="4250"/>
    <n v="840"/>
    <n v="4250"/>
  </r>
  <r>
    <n v="2011"/>
    <x v="20"/>
    <s v="Hopkins Public School District"/>
    <s v="SUBURBS"/>
    <x v="11"/>
    <x v="0"/>
    <n v="35"/>
    <m/>
    <m/>
    <m/>
    <n v="35"/>
    <n v="0"/>
    <n v="0"/>
    <n v="0"/>
    <n v="35"/>
    <n v="0"/>
    <n v="35"/>
  </r>
  <r>
    <n v="2011"/>
    <x v="20"/>
    <s v="Hopkins Public School District"/>
    <s v="SUBURBS"/>
    <x v="11"/>
    <x v="1"/>
    <n v="507"/>
    <n v="44"/>
    <m/>
    <n v="131"/>
    <n v="420"/>
    <n v="0.10476190476190476"/>
    <n v="0.10476190476190476"/>
    <n v="0"/>
    <n v="376"/>
    <n v="44"/>
    <n v="376"/>
  </r>
  <r>
    <n v="2011"/>
    <x v="20"/>
    <s v="Hopkins Public School District"/>
    <s v="SUBURBS"/>
    <x v="11"/>
    <x v="2"/>
    <n v="1515"/>
    <n v="59"/>
    <n v="52"/>
    <n v="443"/>
    <n v="1183"/>
    <n v="9.3829247675401517E-2"/>
    <n v="4.9873203719357564E-2"/>
    <n v="4.3956043956043959E-2"/>
    <n v="1072"/>
    <n v="111"/>
    <n v="1072"/>
  </r>
  <r>
    <n v="2011"/>
    <x v="20"/>
    <s v="Hopkins Public School District"/>
    <s v="SUBURBS"/>
    <x v="11"/>
    <x v="3"/>
    <n v="542"/>
    <n v="39"/>
    <n v="21"/>
    <n v="44"/>
    <n v="558"/>
    <n v="0.10752688172043011"/>
    <n v="6.9892473118279563E-2"/>
    <n v="3.7634408602150539E-2"/>
    <n v="498"/>
    <n v="60"/>
    <n v="498"/>
  </r>
  <r>
    <n v="2011"/>
    <x v="20"/>
    <s v="Hopkins Public School District"/>
    <s v="SUBURBS"/>
    <x v="11"/>
    <x v="4"/>
    <n v="4681"/>
    <n v="727"/>
    <n v="206"/>
    <n v="623"/>
    <n v="4991"/>
    <n v="0.18693648567421359"/>
    <n v="0.1456621919455019"/>
    <n v="4.1274293728711678E-2"/>
    <n v="4058"/>
    <n v="933"/>
    <n v="4058"/>
  </r>
  <r>
    <n v="2012"/>
    <x v="20"/>
    <s v="Hopkins Public School District"/>
    <s v="SUBURBS"/>
    <x v="12"/>
    <x v="0"/>
    <n v="38"/>
    <n v="4"/>
    <m/>
    <n v="6"/>
    <n v="36"/>
    <n v="0.1111111111111111"/>
    <n v="0.1111111111111111"/>
    <n v="0"/>
    <n v="32"/>
    <n v="4"/>
    <n v="32"/>
  </r>
  <r>
    <n v="2012"/>
    <x v="20"/>
    <s v="Hopkins Public School District"/>
    <s v="SUBURBS"/>
    <x v="12"/>
    <x v="1"/>
    <n v="528"/>
    <n v="48"/>
    <m/>
    <n v="143"/>
    <n v="433"/>
    <n v="0.11085450346420324"/>
    <n v="0.11085450346420324"/>
    <n v="0"/>
    <n v="385"/>
    <n v="48"/>
    <n v="385"/>
  </r>
  <r>
    <n v="2012"/>
    <x v="20"/>
    <s v="Hopkins Public School District"/>
    <s v="SUBURBS"/>
    <x v="12"/>
    <x v="2"/>
    <n v="1517"/>
    <n v="68"/>
    <n v="51"/>
    <n v="439"/>
    <n v="1197"/>
    <n v="9.9415204678362568E-2"/>
    <n v="5.6808688387635753E-2"/>
    <n v="4.2606516290726815E-2"/>
    <n v="1078"/>
    <n v="119"/>
    <n v="1078"/>
  </r>
  <r>
    <n v="2012"/>
    <x v="20"/>
    <s v="Hopkins Public School District"/>
    <s v="SUBURBS"/>
    <x v="12"/>
    <x v="3"/>
    <n v="572"/>
    <n v="35"/>
    <n v="23"/>
    <n v="47"/>
    <n v="583"/>
    <n v="9.9485420240137221E-2"/>
    <n v="6.0034305317324184E-2"/>
    <n v="3.9451114922813037E-2"/>
    <n v="525"/>
    <n v="58"/>
    <n v="525"/>
  </r>
  <r>
    <n v="2012"/>
    <x v="20"/>
    <s v="Hopkins Public School District"/>
    <s v="SUBURBS"/>
    <x v="12"/>
    <x v="4"/>
    <n v="4486"/>
    <n v="794"/>
    <n v="205"/>
    <n v="660"/>
    <n v="4825"/>
    <n v="0.20704663212435234"/>
    <n v="0.16455958549222799"/>
    <n v="4.2487046632124353E-2"/>
    <n v="3826"/>
    <n v="999"/>
    <n v="3826"/>
  </r>
  <r>
    <n v="2013"/>
    <x v="20"/>
    <s v="Hopkins Public School District"/>
    <s v="SUBURBS"/>
    <x v="13"/>
    <x v="0"/>
    <n v="37"/>
    <n v="3"/>
    <m/>
    <n v="7"/>
    <n v="33"/>
    <n v="9.0909090909090912E-2"/>
    <n v="9.0909090909090912E-2"/>
    <n v="0"/>
    <n v="30"/>
    <n v="3"/>
    <n v="30"/>
  </r>
  <r>
    <n v="2013"/>
    <x v="20"/>
    <s v="Hopkins Public School District"/>
    <s v="SUBURBS"/>
    <x v="13"/>
    <x v="1"/>
    <n v="524"/>
    <n v="58"/>
    <m/>
    <n v="156"/>
    <n v="426"/>
    <n v="0.13615023474178403"/>
    <n v="0.13615023474178403"/>
    <n v="0"/>
    <n v="368"/>
    <n v="58"/>
    <n v="368"/>
  </r>
  <r>
    <n v="2013"/>
    <x v="20"/>
    <s v="Hopkins Public School District"/>
    <s v="SUBURBS"/>
    <x v="13"/>
    <x v="2"/>
    <n v="1493"/>
    <n v="77"/>
    <n v="32"/>
    <n v="424"/>
    <n v="1178"/>
    <n v="9.2529711375212223E-2"/>
    <n v="6.5365025466893045E-2"/>
    <n v="2.7164685908319185E-2"/>
    <n v="1069"/>
    <n v="109"/>
    <n v="1069"/>
  </r>
  <r>
    <n v="2013"/>
    <x v="20"/>
    <s v="Hopkins Public School District"/>
    <s v="SUBURBS"/>
    <x v="13"/>
    <x v="3"/>
    <n v="601"/>
    <n v="42"/>
    <n v="28"/>
    <n v="51"/>
    <n v="620"/>
    <n v="0.11290322580645161"/>
    <n v="6.7741935483870974E-2"/>
    <n v="4.5161290322580643E-2"/>
    <n v="550"/>
    <n v="70"/>
    <n v="550"/>
  </r>
  <r>
    <n v="2013"/>
    <x v="20"/>
    <s v="Hopkins Public School District"/>
    <s v="SUBURBS"/>
    <x v="13"/>
    <x v="4"/>
    <n v="4379"/>
    <n v="905"/>
    <n v="325"/>
    <n v="722"/>
    <n v="4887"/>
    <n v="0.25168815224063845"/>
    <n v="0.18518518518518517"/>
    <n v="6.6502967055453249E-2"/>
    <n v="3657"/>
    <n v="1230"/>
    <n v="3657"/>
  </r>
  <r>
    <n v="2014"/>
    <x v="20"/>
    <s v="Hopkins Public School District"/>
    <s v="SUBURBS"/>
    <x v="14"/>
    <x v="0"/>
    <n v="50"/>
    <n v="6"/>
    <m/>
    <n v="9"/>
    <n v="47"/>
    <n v="0.1276595744680851"/>
    <n v="0.1276595744680851"/>
    <n v="0"/>
    <n v="41"/>
    <n v="6"/>
    <n v="41"/>
  </r>
  <r>
    <n v="2014"/>
    <x v="20"/>
    <s v="Hopkins Public School District"/>
    <s v="SUBURBS"/>
    <x v="14"/>
    <x v="1"/>
    <n v="517"/>
    <n v="76"/>
    <n v="7"/>
    <n v="177"/>
    <n v="423"/>
    <n v="0.19621749408983452"/>
    <n v="0.17966903073286053"/>
    <n v="1.6548463356973995E-2"/>
    <n v="340"/>
    <n v="83"/>
    <n v="340"/>
  </r>
  <r>
    <n v="2014"/>
    <x v="20"/>
    <s v="Hopkins Public School District"/>
    <s v="SUBURBS"/>
    <x v="14"/>
    <x v="2"/>
    <n v="1568"/>
    <n v="91"/>
    <n v="36"/>
    <n v="431"/>
    <n v="1264"/>
    <n v="0.10047468354430379"/>
    <n v="7.1993670886075944E-2"/>
    <n v="2.8481012658227847E-2"/>
    <n v="1137"/>
    <n v="127"/>
    <n v="1137"/>
  </r>
  <r>
    <n v="2014"/>
    <x v="20"/>
    <s v="Hopkins Public School District"/>
    <s v="SUBURBS"/>
    <x v="14"/>
    <x v="3"/>
    <n v="662"/>
    <n v="43"/>
    <n v="29"/>
    <n v="63"/>
    <n v="671"/>
    <n v="0.10730253353204174"/>
    <n v="6.4083457526080481E-2"/>
    <n v="4.3219076005961254E-2"/>
    <n v="599"/>
    <n v="72"/>
    <n v="599"/>
  </r>
  <r>
    <n v="2014"/>
    <x v="20"/>
    <s v="Hopkins Public School District"/>
    <s v="SUBURBS"/>
    <x v="14"/>
    <x v="4"/>
    <n v="4142"/>
    <n v="950"/>
    <n v="251"/>
    <n v="739"/>
    <n v="4604"/>
    <n v="0.26086012163336231"/>
    <n v="0.20634231103388359"/>
    <n v="5.4517810599478717E-2"/>
    <n v="3403"/>
    <n v="1201"/>
    <n v="3403"/>
  </r>
  <r>
    <n v="2015"/>
    <x v="20"/>
    <s v="Hopkins Public School District"/>
    <s v="SUBURBS"/>
    <x v="15"/>
    <x v="0"/>
    <n v="54"/>
    <n v="7"/>
    <m/>
    <n v="3"/>
    <n v="58"/>
    <n v="0.1206896551724138"/>
    <n v="0.1206896551724138"/>
    <n v="0"/>
    <n v="51"/>
    <n v="7"/>
    <n v="51"/>
  </r>
  <r>
    <n v="2015"/>
    <x v="20"/>
    <s v="Hopkins Public School District"/>
    <s v="SUBURBS"/>
    <x v="15"/>
    <x v="1"/>
    <n v="546"/>
    <n v="84"/>
    <n v="7"/>
    <n v="197"/>
    <n v="440"/>
    <n v="0.20681818181818182"/>
    <n v="0.19090909090909092"/>
    <n v="1.5909090909090907E-2"/>
    <n v="349"/>
    <n v="91"/>
    <n v="349"/>
  </r>
  <r>
    <n v="2015"/>
    <x v="20"/>
    <s v="Hopkins Public School District"/>
    <s v="SUBURBS"/>
    <x v="15"/>
    <x v="2"/>
    <n v="1615"/>
    <n v="93"/>
    <n v="34"/>
    <n v="413"/>
    <n v="1329"/>
    <n v="9.556057185854025E-2"/>
    <n v="6.9977426636568849E-2"/>
    <n v="2.5583145221971408E-2"/>
    <n v="1202"/>
    <n v="127"/>
    <n v="1202"/>
  </r>
  <r>
    <n v="2015"/>
    <x v="20"/>
    <s v="Hopkins Public School District"/>
    <s v="SUBURBS"/>
    <x v="15"/>
    <x v="3"/>
    <n v="691"/>
    <n v="47"/>
    <n v="33"/>
    <n v="64"/>
    <n v="707"/>
    <n v="0.11315417256011315"/>
    <n v="6.6478076379066484E-2"/>
    <n v="4.6676096181046678E-2"/>
    <n v="627"/>
    <n v="80"/>
    <n v="627"/>
  </r>
  <r>
    <n v="2015"/>
    <x v="20"/>
    <s v="Hopkins Public School District"/>
    <s v="SUBURBS"/>
    <x v="15"/>
    <x v="4"/>
    <n v="4022"/>
    <n v="1014"/>
    <n v="230"/>
    <n v="776"/>
    <n v="4490"/>
    <n v="0.27706013363028953"/>
    <n v="0.22583518930957683"/>
    <n v="5.1224944320712694E-2"/>
    <n v="3246"/>
    <n v="1244"/>
    <n v="3246"/>
  </r>
  <r>
    <n v="2016"/>
    <x v="20"/>
    <s v="Hopkins Public School District"/>
    <s v="SUBURBS"/>
    <x v="16"/>
    <x v="0"/>
    <n v="52"/>
    <n v="13"/>
    <m/>
    <n v="4"/>
    <n v="61"/>
    <n v="0.21311475409836064"/>
    <n v="0.21311475409836064"/>
    <n v="0"/>
    <n v="48"/>
    <n v="13"/>
    <n v="48"/>
  </r>
  <r>
    <n v="2016"/>
    <x v="20"/>
    <s v="Hopkins Public School District"/>
    <s v="SUBURBS"/>
    <x v="16"/>
    <x v="1"/>
    <n v="555"/>
    <n v="75"/>
    <n v="9"/>
    <n v="211"/>
    <n v="428"/>
    <n v="0.19626168224299065"/>
    <n v="0.17523364485981308"/>
    <n v="2.1028037383177569E-2"/>
    <n v="344"/>
    <n v="84"/>
    <n v="344"/>
  </r>
  <r>
    <n v="2016"/>
    <x v="20"/>
    <s v="Hopkins Public School District"/>
    <s v="SUBURBS"/>
    <x v="16"/>
    <x v="2"/>
    <n v="1692"/>
    <n v="131"/>
    <n v="43"/>
    <n v="421"/>
    <n v="1445"/>
    <n v="0.12041522491349481"/>
    <n v="9.0657439446366783E-2"/>
    <n v="2.9757785467128029E-2"/>
    <n v="1271"/>
    <n v="174"/>
    <n v="1271"/>
  </r>
  <r>
    <n v="2016"/>
    <x v="20"/>
    <s v="Hopkins Public School District"/>
    <s v="SUBURBS"/>
    <x v="16"/>
    <x v="3"/>
    <n v="687"/>
    <n v="45"/>
    <n v="31"/>
    <n v="78"/>
    <n v="685"/>
    <n v="0.11094890510948906"/>
    <n v="6.569343065693431E-2"/>
    <n v="4.5255474452554748E-2"/>
    <n v="609"/>
    <n v="76"/>
    <n v="609"/>
  </r>
  <r>
    <n v="2016"/>
    <x v="20"/>
    <s v="Hopkins Public School District"/>
    <s v="SUBURBS"/>
    <x v="16"/>
    <x v="4"/>
    <n v="3972"/>
    <n v="1003"/>
    <n v="228"/>
    <n v="795"/>
    <n v="4408"/>
    <n v="0.27926497277676948"/>
    <n v="0.22754083484573503"/>
    <n v="5.1724137931034482E-2"/>
    <n v="3177"/>
    <n v="1231"/>
    <n v="3177"/>
  </r>
  <r>
    <n v="2017"/>
    <x v="20"/>
    <s v="Hopkins Public School District"/>
    <s v="SUBURBS"/>
    <x v="17"/>
    <x v="0"/>
    <n v="47"/>
    <n v="8"/>
    <m/>
    <n v="5"/>
    <n v="50"/>
    <n v="0.16"/>
    <n v="0.16"/>
    <n v="0"/>
    <n v="42"/>
    <n v="8"/>
    <n v="42"/>
  </r>
  <r>
    <n v="2017"/>
    <x v="20"/>
    <s v="Hopkins Public School District"/>
    <s v="SUBURBS"/>
    <x v="17"/>
    <x v="1"/>
    <n v="559"/>
    <n v="83"/>
    <n v="40"/>
    <n v="220"/>
    <n v="462"/>
    <n v="0.26623376623376621"/>
    <n v="0.17965367965367965"/>
    <n v="8.6580086580086577E-2"/>
    <n v="339"/>
    <n v="123"/>
    <n v="339"/>
  </r>
  <r>
    <n v="2017"/>
    <x v="20"/>
    <s v="Hopkins Public School District"/>
    <s v="SUBURBS"/>
    <x v="17"/>
    <x v="2"/>
    <n v="1722"/>
    <n v="134"/>
    <n v="66"/>
    <n v="435"/>
    <n v="1487"/>
    <n v="0.13449899125756556"/>
    <n v="9.0114324142568925E-2"/>
    <n v="4.438466711499664E-2"/>
    <n v="1287"/>
    <n v="200"/>
    <n v="1287"/>
  </r>
  <r>
    <n v="2017"/>
    <x v="20"/>
    <s v="Hopkins Public School District"/>
    <s v="SUBURBS"/>
    <x v="17"/>
    <x v="3"/>
    <n v="643"/>
    <n v="68"/>
    <n v="33"/>
    <n v="87"/>
    <n v="657"/>
    <n v="0.15372907153729071"/>
    <n v="0.1035007610350076"/>
    <n v="5.0228310502283102E-2"/>
    <n v="556"/>
    <n v="101"/>
    <n v="556"/>
  </r>
  <r>
    <n v="2017"/>
    <x v="34"/>
    <s v="South Washington County School Dist"/>
    <s v="SUBURBS"/>
    <x v="17"/>
    <x v="4"/>
    <n v="13054"/>
    <n v="233"/>
    <n v="530"/>
    <n v="375"/>
    <n v="13442"/>
    <n v="5.676238654962059E-2"/>
    <n v="1.7333730099687545E-2"/>
    <n v="3.9428656449933049E-2"/>
    <n v="12679"/>
    <n v="763"/>
    <n v="12679"/>
  </r>
  <r>
    <n v="2000"/>
    <x v="20"/>
    <s v="Hopkins Public School District"/>
    <s v="SUBURBS"/>
    <x v="0"/>
    <x v="0"/>
    <n v="58"/>
    <m/>
    <m/>
    <n v="3"/>
    <n v="55"/>
    <n v="0"/>
    <n v="0"/>
    <n v="0"/>
    <n v="55"/>
    <n v="0"/>
    <n v="55"/>
  </r>
  <r>
    <n v="2000"/>
    <x v="20"/>
    <s v="Hopkins Public School District"/>
    <s v="SUBURBS"/>
    <x v="0"/>
    <x v="1"/>
    <n v="308"/>
    <n v="7"/>
    <m/>
    <n v="4"/>
    <n v="311"/>
    <n v="2.2508038585209004E-2"/>
    <n v="2.2508038585209004E-2"/>
    <n v="0"/>
    <n v="304"/>
    <n v="7"/>
    <n v="304"/>
  </r>
  <r>
    <n v="2000"/>
    <x v="20"/>
    <s v="Hopkins Public School District"/>
    <s v="SUBURBS"/>
    <x v="0"/>
    <x v="2"/>
    <n v="556"/>
    <n v="16"/>
    <m/>
    <n v="26"/>
    <n v="546"/>
    <n v="2.9304029304029304E-2"/>
    <n v="2.9304029304029304E-2"/>
    <n v="0"/>
    <n v="530"/>
    <n v="16"/>
    <n v="530"/>
  </r>
  <r>
    <n v="2000"/>
    <x v="20"/>
    <s v="Hopkins Public School District"/>
    <s v="SUBURBS"/>
    <x v="0"/>
    <x v="3"/>
    <n v="268"/>
    <n v="7"/>
    <m/>
    <n v="4"/>
    <n v="271"/>
    <n v="2.5830258302583026E-2"/>
    <n v="2.5830258302583026E-2"/>
    <n v="0"/>
    <n v="264"/>
    <n v="7"/>
    <n v="264"/>
  </r>
  <r>
    <n v="2000"/>
    <x v="20"/>
    <s v="Hopkins Public School District"/>
    <s v="SUBURBS"/>
    <x v="0"/>
    <x v="4"/>
    <n v="7278"/>
    <n v="210"/>
    <m/>
    <n v="369"/>
    <n v="7119"/>
    <n v="2.9498525073746312E-2"/>
    <n v="2.9498525073746312E-2"/>
    <n v="0"/>
    <n v="6909"/>
    <n v="210"/>
    <n v="6909"/>
  </r>
  <r>
    <n v="2001"/>
    <x v="14"/>
    <s v="Bloomington Public School District"/>
    <s v="SUBURBS"/>
    <x v="1"/>
    <x v="0"/>
    <n v="88"/>
    <m/>
    <m/>
    <m/>
    <n v="88"/>
    <n v="0"/>
    <n v="0"/>
    <n v="0"/>
    <n v="88"/>
    <n v="0"/>
    <n v="88"/>
  </r>
  <r>
    <n v="2001"/>
    <x v="14"/>
    <s v="Bloomington Public School District"/>
    <s v="SUBURBS"/>
    <x v="1"/>
    <x v="1"/>
    <n v="902"/>
    <n v="3"/>
    <n v="3"/>
    <m/>
    <n v="908"/>
    <n v="6.6079295154185024E-3"/>
    <n v="3.3039647577092512E-3"/>
    <n v="3.3039647577092512E-3"/>
    <n v="902"/>
    <n v="6"/>
    <n v="902"/>
  </r>
  <r>
    <n v="2001"/>
    <x v="14"/>
    <s v="Bloomington Public School District"/>
    <s v="SUBURBS"/>
    <x v="1"/>
    <x v="2"/>
    <n v="964"/>
    <n v="13"/>
    <n v="3"/>
    <n v="6"/>
    <n v="974"/>
    <n v="1.6427104722792608E-2"/>
    <n v="1.3347022587268994E-2"/>
    <n v="3.0800821355236141E-3"/>
    <n v="958"/>
    <n v="16"/>
    <n v="958"/>
  </r>
  <r>
    <n v="2001"/>
    <x v="14"/>
    <s v="Bloomington Public School District"/>
    <s v="SUBURBS"/>
    <x v="1"/>
    <x v="3"/>
    <n v="422"/>
    <n v="4"/>
    <m/>
    <m/>
    <n v="426"/>
    <n v="9.3896713615023476E-3"/>
    <n v="9.3896713615023476E-3"/>
    <n v="0"/>
    <n v="422"/>
    <n v="4"/>
    <n v="422"/>
  </r>
  <r>
    <n v="2001"/>
    <x v="14"/>
    <s v="Bloomington Public School District"/>
    <s v="SUBURBS"/>
    <x v="1"/>
    <x v="4"/>
    <n v="8457"/>
    <n v="30"/>
    <n v="22"/>
    <n v="9"/>
    <n v="8500"/>
    <n v="6.1176470588235297E-3"/>
    <n v="3.5294117647058825E-3"/>
    <n v="2.5882352941176473E-3"/>
    <n v="8448"/>
    <n v="52"/>
    <n v="8448"/>
  </r>
  <r>
    <n v="2002"/>
    <x v="14"/>
    <s v="Bloomington Public School District"/>
    <s v="SUBURBS"/>
    <x v="2"/>
    <x v="0"/>
    <n v="83"/>
    <m/>
    <m/>
    <m/>
    <n v="83"/>
    <n v="0"/>
    <n v="0"/>
    <n v="0"/>
    <n v="83"/>
    <n v="0"/>
    <n v="83"/>
  </r>
  <r>
    <n v="2002"/>
    <x v="14"/>
    <s v="Bloomington Public School District"/>
    <s v="SUBURBS"/>
    <x v="2"/>
    <x v="1"/>
    <n v="893"/>
    <m/>
    <m/>
    <m/>
    <n v="893"/>
    <n v="0"/>
    <n v="0"/>
    <n v="0"/>
    <n v="893"/>
    <n v="0"/>
    <n v="893"/>
  </r>
  <r>
    <n v="2002"/>
    <x v="14"/>
    <s v="Bloomington Public School District"/>
    <s v="SUBURBS"/>
    <x v="2"/>
    <x v="2"/>
    <n v="1054"/>
    <n v="12"/>
    <m/>
    <n v="3"/>
    <n v="1063"/>
    <n v="1.1288805268109126E-2"/>
    <n v="1.1288805268109126E-2"/>
    <n v="0"/>
    <n v="1051"/>
    <n v="12"/>
    <n v="1051"/>
  </r>
  <r>
    <n v="2002"/>
    <x v="14"/>
    <s v="Bloomington Public School District"/>
    <s v="SUBURBS"/>
    <x v="2"/>
    <x v="3"/>
    <n v="512"/>
    <n v="4"/>
    <m/>
    <m/>
    <n v="516"/>
    <n v="7.7519379844961239E-3"/>
    <n v="7.7519379844961239E-3"/>
    <n v="0"/>
    <n v="512"/>
    <n v="4"/>
    <n v="512"/>
  </r>
  <r>
    <n v="2002"/>
    <x v="14"/>
    <s v="Bloomington Public School District"/>
    <s v="SUBURBS"/>
    <x v="2"/>
    <x v="4"/>
    <n v="8192"/>
    <n v="46"/>
    <n v="11"/>
    <n v="6"/>
    <n v="8243"/>
    <n v="6.9149581463059566E-3"/>
    <n v="5.580492539124105E-3"/>
    <n v="1.3344656071818512E-3"/>
    <n v="8186"/>
    <n v="57"/>
    <n v="8186"/>
  </r>
  <r>
    <n v="2003"/>
    <x v="14"/>
    <s v="Bloomington Public School District"/>
    <s v="SUBURBS"/>
    <x v="3"/>
    <x v="0"/>
    <n v="87"/>
    <m/>
    <m/>
    <m/>
    <n v="87"/>
    <n v="0"/>
    <n v="0"/>
    <n v="0"/>
    <n v="87"/>
    <n v="0"/>
    <n v="87"/>
  </r>
  <r>
    <n v="2003"/>
    <x v="14"/>
    <s v="Bloomington Public School District"/>
    <s v="SUBURBS"/>
    <x v="3"/>
    <x v="1"/>
    <n v="934"/>
    <n v="6"/>
    <m/>
    <m/>
    <n v="940"/>
    <n v="6.382978723404255E-3"/>
    <n v="6.382978723404255E-3"/>
    <n v="0"/>
    <n v="934"/>
    <n v="6"/>
    <n v="934"/>
  </r>
  <r>
    <n v="2003"/>
    <x v="14"/>
    <s v="Bloomington Public School District"/>
    <s v="SUBURBS"/>
    <x v="3"/>
    <x v="2"/>
    <n v="1169"/>
    <n v="20"/>
    <n v="8"/>
    <n v="3"/>
    <n v="1194"/>
    <n v="2.3450586264656615E-2"/>
    <n v="1.675041876046901E-2"/>
    <n v="6.7001675041876048E-3"/>
    <n v="1166"/>
    <n v="28"/>
    <n v="1166"/>
  </r>
  <r>
    <n v="2003"/>
    <x v="14"/>
    <s v="Bloomington Public School District"/>
    <s v="SUBURBS"/>
    <x v="3"/>
    <x v="3"/>
    <n v="628"/>
    <n v="6"/>
    <m/>
    <m/>
    <n v="634"/>
    <n v="9.4637223974763408E-3"/>
    <n v="9.4637223974763408E-3"/>
    <n v="0"/>
    <n v="628"/>
    <n v="6"/>
    <n v="628"/>
  </r>
  <r>
    <n v="2003"/>
    <x v="14"/>
    <s v="Bloomington Public School District"/>
    <s v="SUBURBS"/>
    <x v="3"/>
    <x v="4"/>
    <n v="7872"/>
    <n v="53"/>
    <n v="7"/>
    <n v="5"/>
    <n v="7927"/>
    <n v="7.5690677431563009E-3"/>
    <n v="6.686009839788066E-3"/>
    <n v="8.8305790336823517E-4"/>
    <n v="7867"/>
    <n v="60"/>
    <n v="7867"/>
  </r>
  <r>
    <n v="2004"/>
    <x v="14"/>
    <s v="Bloomington Public School District"/>
    <s v="SUBURBS"/>
    <x v="4"/>
    <x v="0"/>
    <n v="104"/>
    <m/>
    <m/>
    <m/>
    <n v="104"/>
    <n v="0"/>
    <n v="0"/>
    <n v="0"/>
    <n v="104"/>
    <n v="0"/>
    <n v="104"/>
  </r>
  <r>
    <n v="2004"/>
    <x v="14"/>
    <s v="Bloomington Public School District"/>
    <s v="SUBURBS"/>
    <x v="4"/>
    <x v="1"/>
    <n v="933"/>
    <n v="9"/>
    <m/>
    <m/>
    <n v="942"/>
    <n v="9.5541401273885346E-3"/>
    <n v="9.5541401273885346E-3"/>
    <n v="0"/>
    <n v="933"/>
    <n v="9"/>
    <n v="933"/>
  </r>
  <r>
    <n v="2004"/>
    <x v="14"/>
    <s v="Bloomington Public School District"/>
    <s v="SUBURBS"/>
    <x v="4"/>
    <x v="2"/>
    <n v="1231"/>
    <n v="28"/>
    <m/>
    <m/>
    <n v="1259"/>
    <n v="2.2239872915011914E-2"/>
    <n v="2.2239872915011914E-2"/>
    <n v="0"/>
    <n v="1231"/>
    <n v="28"/>
    <n v="1231"/>
  </r>
  <r>
    <n v="2004"/>
    <x v="14"/>
    <s v="Bloomington Public School District"/>
    <s v="SUBURBS"/>
    <x v="4"/>
    <x v="3"/>
    <n v="743"/>
    <n v="4"/>
    <n v="5"/>
    <m/>
    <n v="752"/>
    <n v="1.1968085106382979E-2"/>
    <n v="5.3191489361702126E-3"/>
    <n v="6.648936170212766E-3"/>
    <n v="743"/>
    <n v="9"/>
    <n v="743"/>
  </r>
  <r>
    <n v="2004"/>
    <x v="14"/>
    <s v="Bloomington Public School District"/>
    <s v="SUBURBS"/>
    <x v="4"/>
    <x v="4"/>
    <n v="7642"/>
    <n v="56"/>
    <n v="10"/>
    <n v="5"/>
    <n v="7703"/>
    <n v="8.5680903544073737E-3"/>
    <n v="7.2698948461638324E-3"/>
    <n v="1.2981955082435415E-3"/>
    <n v="7637"/>
    <n v="66"/>
    <n v="7637"/>
  </r>
  <r>
    <n v="2005"/>
    <x v="14"/>
    <s v="Bloomington Public School District"/>
    <s v="SUBURBS"/>
    <x v="5"/>
    <x v="0"/>
    <n v="98"/>
    <m/>
    <m/>
    <m/>
    <n v="98"/>
    <n v="0"/>
    <n v="0"/>
    <n v="0"/>
    <n v="98"/>
    <n v="0"/>
    <n v="98"/>
  </r>
  <r>
    <n v="2005"/>
    <x v="14"/>
    <s v="Bloomington Public School District"/>
    <s v="SUBURBS"/>
    <x v="5"/>
    <x v="1"/>
    <n v="912"/>
    <n v="14"/>
    <m/>
    <m/>
    <n v="926"/>
    <n v="1.511879049676026E-2"/>
    <n v="1.511879049676026E-2"/>
    <n v="0"/>
    <n v="912"/>
    <n v="14"/>
    <n v="912"/>
  </r>
  <r>
    <n v="2005"/>
    <x v="14"/>
    <s v="Bloomington Public School District"/>
    <s v="SUBURBS"/>
    <x v="5"/>
    <x v="2"/>
    <n v="1367"/>
    <n v="31"/>
    <n v="7"/>
    <m/>
    <n v="1405"/>
    <n v="2.7046263345195731E-2"/>
    <n v="2.206405693950178E-2"/>
    <n v="4.9822064056939501E-3"/>
    <n v="1367"/>
    <n v="38"/>
    <n v="1367"/>
  </r>
  <r>
    <n v="2005"/>
    <x v="14"/>
    <s v="Bloomington Public School District"/>
    <s v="SUBURBS"/>
    <x v="5"/>
    <x v="3"/>
    <n v="774"/>
    <n v="13"/>
    <m/>
    <m/>
    <n v="787"/>
    <n v="1.6518424396442185E-2"/>
    <n v="1.6518424396442185E-2"/>
    <n v="0"/>
    <n v="774"/>
    <n v="13"/>
    <n v="774"/>
  </r>
  <r>
    <n v="2005"/>
    <x v="14"/>
    <s v="Bloomington Public School District"/>
    <s v="SUBURBS"/>
    <x v="5"/>
    <x v="4"/>
    <n v="7381"/>
    <n v="70"/>
    <n v="40"/>
    <n v="3"/>
    <n v="7488"/>
    <n v="1.469017094017094E-2"/>
    <n v="9.348290598290598E-3"/>
    <n v="5.341880341880342E-3"/>
    <n v="7378"/>
    <n v="110"/>
    <n v="7378"/>
  </r>
  <r>
    <n v="2006"/>
    <x v="14"/>
    <s v="Bloomington Public School District"/>
    <s v="SUBURBS"/>
    <x v="6"/>
    <x v="0"/>
    <n v="108"/>
    <m/>
    <m/>
    <m/>
    <n v="108"/>
    <n v="0"/>
    <n v="0"/>
    <n v="0"/>
    <n v="108"/>
    <n v="0"/>
    <n v="108"/>
  </r>
  <r>
    <n v="2006"/>
    <x v="14"/>
    <s v="Bloomington Public School District"/>
    <s v="SUBURBS"/>
    <x v="6"/>
    <x v="1"/>
    <n v="919"/>
    <n v="16"/>
    <m/>
    <m/>
    <n v="935"/>
    <n v="1.7112299465240642E-2"/>
    <n v="1.7112299465240642E-2"/>
    <n v="0"/>
    <n v="919"/>
    <n v="16"/>
    <n v="919"/>
  </r>
  <r>
    <n v="2006"/>
    <x v="14"/>
    <s v="Bloomington Public School District"/>
    <s v="SUBURBS"/>
    <x v="6"/>
    <x v="2"/>
    <n v="1474"/>
    <n v="27"/>
    <n v="15"/>
    <m/>
    <n v="1516"/>
    <n v="2.7704485488126648E-2"/>
    <n v="1.7810026385224276E-2"/>
    <n v="9.8944591029023754E-3"/>
    <n v="1474"/>
    <n v="42"/>
    <n v="1474"/>
  </r>
  <r>
    <n v="2006"/>
    <x v="14"/>
    <s v="Bloomington Public School District"/>
    <s v="SUBURBS"/>
    <x v="6"/>
    <x v="3"/>
    <n v="896"/>
    <n v="11"/>
    <n v="3"/>
    <m/>
    <n v="910"/>
    <n v="1.5384615384615385E-2"/>
    <n v="1.2087912087912088E-2"/>
    <n v="3.2967032967032967E-3"/>
    <n v="896"/>
    <n v="14"/>
    <n v="896"/>
  </r>
  <r>
    <n v="2006"/>
    <x v="14"/>
    <s v="Bloomington Public School District"/>
    <s v="SUBURBS"/>
    <x v="6"/>
    <x v="4"/>
    <n v="7272"/>
    <n v="88"/>
    <n v="50"/>
    <m/>
    <n v="7410"/>
    <n v="1.862348178137652E-2"/>
    <n v="1.1875843454790824E-2"/>
    <n v="6.7476383265856954E-3"/>
    <n v="7272"/>
    <n v="138"/>
    <n v="7272"/>
  </r>
  <r>
    <n v="2007"/>
    <x v="14"/>
    <s v="Bloomington Public School District"/>
    <s v="SUBURBS"/>
    <x v="7"/>
    <x v="0"/>
    <n v="96"/>
    <m/>
    <m/>
    <m/>
    <n v="96"/>
    <n v="0"/>
    <n v="0"/>
    <n v="0"/>
    <n v="96"/>
    <n v="0"/>
    <n v="96"/>
  </r>
  <r>
    <n v="2007"/>
    <x v="14"/>
    <s v="Bloomington Public School District"/>
    <s v="SUBURBS"/>
    <x v="7"/>
    <x v="1"/>
    <n v="957"/>
    <n v="16"/>
    <m/>
    <m/>
    <n v="973"/>
    <n v="1.644398766700925E-2"/>
    <n v="1.644398766700925E-2"/>
    <n v="0"/>
    <n v="957"/>
    <n v="16"/>
    <n v="957"/>
  </r>
  <r>
    <n v="2007"/>
    <x v="14"/>
    <s v="Bloomington Public School District"/>
    <s v="SUBURBS"/>
    <x v="7"/>
    <x v="2"/>
    <n v="1509"/>
    <n v="36"/>
    <n v="39"/>
    <n v="3"/>
    <n v="1581"/>
    <n v="4.743833017077799E-2"/>
    <n v="2.2770398481973434E-2"/>
    <n v="2.4667931688804556E-2"/>
    <n v="1506"/>
    <n v="75"/>
    <n v="1506"/>
  </r>
  <r>
    <n v="2007"/>
    <x v="14"/>
    <s v="Bloomington Public School District"/>
    <s v="SUBURBS"/>
    <x v="7"/>
    <x v="3"/>
    <n v="1006"/>
    <n v="20"/>
    <n v="35"/>
    <m/>
    <n v="1061"/>
    <n v="5.1837888784165884E-2"/>
    <n v="1.8850141376060319E-2"/>
    <n v="3.2987747408105561E-2"/>
    <n v="1006"/>
    <n v="55"/>
    <n v="1006"/>
  </r>
  <r>
    <n v="2007"/>
    <x v="14"/>
    <s v="Bloomington Public School District"/>
    <s v="SUBURBS"/>
    <x v="7"/>
    <x v="4"/>
    <n v="6922"/>
    <n v="73"/>
    <n v="125"/>
    <n v="33"/>
    <n v="7087"/>
    <n v="2.7938478905037391E-2"/>
    <n v="1.0300550303372373E-2"/>
    <n v="1.7637928601665021E-2"/>
    <n v="6889"/>
    <n v="198"/>
    <n v="6889"/>
  </r>
  <r>
    <n v="2008"/>
    <x v="14"/>
    <s v="Bloomington Public School District"/>
    <s v="SUBURBS"/>
    <x v="8"/>
    <x v="0"/>
    <n v="100"/>
    <m/>
    <m/>
    <m/>
    <n v="100"/>
    <n v="0"/>
    <n v="0"/>
    <n v="0"/>
    <n v="100"/>
    <n v="0"/>
    <n v="100"/>
  </r>
  <r>
    <n v="2008"/>
    <x v="14"/>
    <s v="Bloomington Public School District"/>
    <s v="SUBURBS"/>
    <x v="8"/>
    <x v="1"/>
    <n v="998"/>
    <n v="19"/>
    <n v="7"/>
    <n v="4"/>
    <n v="1020"/>
    <n v="2.5490196078431372E-2"/>
    <n v="1.8627450980392157E-2"/>
    <n v="6.8627450980392156E-3"/>
    <n v="994"/>
    <n v="26"/>
    <n v="994"/>
  </r>
  <r>
    <n v="2008"/>
    <x v="14"/>
    <s v="Bloomington Public School District"/>
    <s v="SUBURBS"/>
    <x v="8"/>
    <x v="2"/>
    <n v="1557"/>
    <n v="51"/>
    <n v="45"/>
    <n v="3"/>
    <n v="1650"/>
    <n v="5.8181818181818182E-2"/>
    <n v="3.090909090909091E-2"/>
    <n v="2.7272727272727271E-2"/>
    <n v="1554"/>
    <n v="96"/>
    <n v="1554"/>
  </r>
  <r>
    <n v="2008"/>
    <x v="14"/>
    <s v="Bloomington Public School District"/>
    <s v="SUBURBS"/>
    <x v="8"/>
    <x v="3"/>
    <n v="1065"/>
    <n v="19"/>
    <n v="44"/>
    <m/>
    <n v="1128"/>
    <n v="5.5851063829787231E-2"/>
    <n v="1.6843971631205674E-2"/>
    <n v="3.9007092198581561E-2"/>
    <n v="1065"/>
    <n v="63"/>
    <n v="1065"/>
  </r>
  <r>
    <n v="2008"/>
    <x v="14"/>
    <s v="Bloomington Public School District"/>
    <s v="SUBURBS"/>
    <x v="8"/>
    <x v="4"/>
    <n v="6712"/>
    <n v="80"/>
    <n v="127"/>
    <n v="55"/>
    <n v="6864"/>
    <n v="3.0157342657342656E-2"/>
    <n v="1.1655011655011656E-2"/>
    <n v="1.8502331002331004E-2"/>
    <n v="6657"/>
    <n v="207"/>
    <n v="6657"/>
  </r>
  <r>
    <n v="2009"/>
    <x v="14"/>
    <s v="Bloomington Public School District"/>
    <s v="SUBURBS"/>
    <x v="9"/>
    <x v="0"/>
    <n v="111"/>
    <m/>
    <m/>
    <m/>
    <n v="111"/>
    <n v="0"/>
    <n v="0"/>
    <n v="0"/>
    <n v="111"/>
    <n v="0"/>
    <n v="111"/>
  </r>
  <r>
    <n v="2009"/>
    <x v="14"/>
    <s v="Bloomington Public School District"/>
    <s v="SUBURBS"/>
    <x v="9"/>
    <x v="1"/>
    <n v="1023"/>
    <n v="21"/>
    <n v="6"/>
    <n v="3"/>
    <n v="1047"/>
    <n v="2.5787965616045846E-2"/>
    <n v="2.0057306590257881E-2"/>
    <n v="5.7306590257879654E-3"/>
    <n v="1020"/>
    <n v="27"/>
    <n v="1020"/>
  </r>
  <r>
    <n v="2009"/>
    <x v="14"/>
    <s v="Bloomington Public School District"/>
    <s v="SUBURBS"/>
    <x v="9"/>
    <x v="2"/>
    <n v="1653"/>
    <n v="53"/>
    <n v="54"/>
    <m/>
    <n v="1760"/>
    <n v="6.0795454545454548E-2"/>
    <n v="3.0113636363636363E-2"/>
    <n v="3.0681818181818182E-2"/>
    <n v="1653"/>
    <n v="107"/>
    <n v="1653"/>
  </r>
  <r>
    <n v="2009"/>
    <x v="14"/>
    <s v="Bloomington Public School District"/>
    <s v="SUBURBS"/>
    <x v="9"/>
    <x v="3"/>
    <n v="1124"/>
    <n v="14"/>
    <n v="46"/>
    <m/>
    <n v="1184"/>
    <n v="5.0675675675675678E-2"/>
    <n v="1.1824324324324325E-2"/>
    <n v="3.885135135135135E-2"/>
    <n v="1124"/>
    <n v="60"/>
    <n v="1124"/>
  </r>
  <r>
    <n v="2009"/>
    <x v="14"/>
    <s v="Bloomington Public School District"/>
    <s v="SUBURBS"/>
    <x v="9"/>
    <x v="4"/>
    <n v="6495"/>
    <n v="108"/>
    <n v="178"/>
    <n v="37"/>
    <n v="6744"/>
    <n v="4.2408066429418745E-2"/>
    <n v="1.601423487544484E-2"/>
    <n v="2.6393831553973901E-2"/>
    <n v="6458"/>
    <n v="286"/>
    <n v="6458"/>
  </r>
  <r>
    <n v="2010"/>
    <x v="14"/>
    <s v="Bloomington Public School District"/>
    <s v="SUBURBS"/>
    <x v="10"/>
    <x v="0"/>
    <n v="108"/>
    <m/>
    <m/>
    <m/>
    <n v="108"/>
    <n v="0"/>
    <n v="0"/>
    <n v="0"/>
    <n v="108"/>
    <n v="0"/>
    <n v="108"/>
  </r>
  <r>
    <n v="2010"/>
    <x v="14"/>
    <s v="Bloomington Public School District"/>
    <s v="SUBURBS"/>
    <x v="10"/>
    <x v="1"/>
    <n v="1038"/>
    <n v="23"/>
    <n v="7"/>
    <n v="30"/>
    <n v="1038"/>
    <n v="2.8901734104046242E-2"/>
    <n v="2.2157996146435453E-2"/>
    <n v="6.7437379576107898E-3"/>
    <n v="1008"/>
    <n v="30"/>
    <n v="1008"/>
  </r>
  <r>
    <n v="2010"/>
    <x v="14"/>
    <s v="Bloomington Public School District"/>
    <s v="SUBURBS"/>
    <x v="10"/>
    <x v="2"/>
    <n v="1722"/>
    <n v="55"/>
    <n v="68"/>
    <n v="17"/>
    <n v="1828"/>
    <n v="6.7286652078774614E-2"/>
    <n v="3.0087527352297593E-2"/>
    <n v="3.7199124726477024E-2"/>
    <n v="1705"/>
    <n v="123"/>
    <n v="1705"/>
  </r>
  <r>
    <n v="2010"/>
    <x v="14"/>
    <s v="Bloomington Public School District"/>
    <s v="SUBURBS"/>
    <x v="10"/>
    <x v="3"/>
    <n v="1172"/>
    <n v="15"/>
    <n v="53"/>
    <n v="3"/>
    <n v="1237"/>
    <n v="5.4971705739692803E-2"/>
    <n v="1.2126111560226353E-2"/>
    <n v="4.2845594179466449E-2"/>
    <n v="1169"/>
    <n v="68"/>
    <n v="1169"/>
  </r>
  <r>
    <n v="2010"/>
    <x v="14"/>
    <s v="Bloomington Public School District"/>
    <s v="SUBURBS"/>
    <x v="10"/>
    <x v="4"/>
    <n v="6224"/>
    <n v="124"/>
    <n v="212"/>
    <n v="100"/>
    <n v="6460"/>
    <n v="5.2012383900928792E-2"/>
    <n v="1.9195046439628483E-2"/>
    <n v="3.2817337461300312E-2"/>
    <n v="6124"/>
    <n v="336"/>
    <n v="6124"/>
  </r>
  <r>
    <n v="2011"/>
    <x v="14"/>
    <s v="Bloomington Public School District"/>
    <s v="SUBURBS"/>
    <x v="11"/>
    <x v="0"/>
    <n v="105"/>
    <m/>
    <m/>
    <m/>
    <n v="105"/>
    <n v="0"/>
    <n v="0"/>
    <n v="0"/>
    <n v="105"/>
    <n v="0"/>
    <n v="105"/>
  </r>
  <r>
    <n v="2011"/>
    <x v="14"/>
    <s v="Bloomington Public School District"/>
    <s v="SUBURBS"/>
    <x v="11"/>
    <x v="1"/>
    <n v="1043"/>
    <n v="16"/>
    <n v="12"/>
    <n v="48"/>
    <n v="1023"/>
    <n v="2.7370478983382209E-2"/>
    <n v="1.5640273704789834E-2"/>
    <n v="1.1730205278592375E-2"/>
    <n v="995"/>
    <n v="28"/>
    <n v="995"/>
  </r>
  <r>
    <n v="2011"/>
    <x v="14"/>
    <s v="Bloomington Public School District"/>
    <s v="SUBURBS"/>
    <x v="11"/>
    <x v="2"/>
    <n v="1856"/>
    <n v="79"/>
    <n v="68"/>
    <n v="87"/>
    <n v="1916"/>
    <n v="7.6722338204592899E-2"/>
    <n v="4.1231732776617951E-2"/>
    <n v="3.5490605427974949E-2"/>
    <n v="1769"/>
    <n v="147"/>
    <n v="1769"/>
  </r>
  <r>
    <n v="2011"/>
    <x v="14"/>
    <s v="Bloomington Public School District"/>
    <s v="SUBURBS"/>
    <x v="11"/>
    <x v="3"/>
    <n v="1264"/>
    <n v="41"/>
    <n v="55"/>
    <n v="31"/>
    <n v="1329"/>
    <n v="7.2234762979683967E-2"/>
    <n v="3.0850263355906696E-2"/>
    <n v="4.1384499623777278E-2"/>
    <n v="1233"/>
    <n v="96"/>
    <n v="1233"/>
  </r>
  <r>
    <n v="2011"/>
    <x v="14"/>
    <s v="Bloomington Public School District"/>
    <s v="SUBURBS"/>
    <x v="11"/>
    <x v="4"/>
    <n v="6089"/>
    <n v="133"/>
    <n v="244"/>
    <n v="242"/>
    <n v="6224"/>
    <n v="6.0571979434447303E-2"/>
    <n v="2.1368894601542416E-2"/>
    <n v="3.9203084832904883E-2"/>
    <n v="5847"/>
    <n v="377"/>
    <n v="5847"/>
  </r>
  <r>
    <n v="2012"/>
    <x v="14"/>
    <s v="Bloomington Public School District"/>
    <s v="SUBURBS"/>
    <x v="12"/>
    <x v="0"/>
    <n v="116"/>
    <m/>
    <m/>
    <n v="3"/>
    <n v="113"/>
    <n v="0"/>
    <n v="0"/>
    <n v="0"/>
    <n v="113"/>
    <n v="0"/>
    <n v="113"/>
  </r>
  <r>
    <n v="2012"/>
    <x v="14"/>
    <s v="Bloomington Public School District"/>
    <s v="SUBURBS"/>
    <x v="12"/>
    <x v="1"/>
    <n v="1043"/>
    <n v="24"/>
    <n v="19"/>
    <n v="51"/>
    <n v="1035"/>
    <n v="4.1545893719806763E-2"/>
    <n v="2.318840579710145E-2"/>
    <n v="1.8357487922705314E-2"/>
    <n v="992"/>
    <n v="43"/>
    <n v="992"/>
  </r>
  <r>
    <n v="2012"/>
    <x v="14"/>
    <s v="Bloomington Public School District"/>
    <s v="SUBURBS"/>
    <x v="12"/>
    <x v="2"/>
    <n v="2019"/>
    <n v="90"/>
    <n v="82"/>
    <n v="123"/>
    <n v="2068"/>
    <n v="8.3172147001934232E-2"/>
    <n v="4.3520309477756286E-2"/>
    <n v="3.9651837524177946E-2"/>
    <n v="1896"/>
    <n v="172"/>
    <n v="1896"/>
  </r>
  <r>
    <n v="2012"/>
    <x v="14"/>
    <s v="Bloomington Public School District"/>
    <s v="SUBURBS"/>
    <x v="12"/>
    <x v="3"/>
    <n v="1405"/>
    <n v="46"/>
    <n v="68"/>
    <n v="45"/>
    <n v="1474"/>
    <n v="7.7340569877883306E-2"/>
    <n v="3.1207598371777476E-2"/>
    <n v="4.6132971506105833E-2"/>
    <n v="1360"/>
    <n v="114"/>
    <n v="1360"/>
  </r>
  <r>
    <n v="2012"/>
    <x v="14"/>
    <s v="Bloomington Public School District"/>
    <s v="SUBURBS"/>
    <x v="12"/>
    <x v="4"/>
    <n v="6039"/>
    <n v="157"/>
    <n v="249"/>
    <n v="254"/>
    <n v="6191"/>
    <n v="6.5579066386690352E-2"/>
    <n v="2.5359392666774349E-2"/>
    <n v="4.0219673719916006E-2"/>
    <n v="5785"/>
    <n v="406"/>
    <n v="5785"/>
  </r>
  <r>
    <n v="2013"/>
    <x v="14"/>
    <s v="Bloomington Public School District"/>
    <s v="SUBURBS"/>
    <x v="13"/>
    <x v="0"/>
    <n v="131"/>
    <m/>
    <m/>
    <n v="10"/>
    <n v="121"/>
    <n v="0"/>
    <n v="0"/>
    <n v="0"/>
    <n v="121"/>
    <n v="0"/>
    <n v="121"/>
  </r>
  <r>
    <n v="2013"/>
    <x v="14"/>
    <s v="Bloomington Public School District"/>
    <s v="SUBURBS"/>
    <x v="13"/>
    <x v="1"/>
    <n v="1047"/>
    <n v="28"/>
    <n v="13"/>
    <n v="46"/>
    <n v="1042"/>
    <n v="3.9347408829174667E-2"/>
    <n v="2.6871401151631478E-2"/>
    <n v="1.2476007677543186E-2"/>
    <n v="1001"/>
    <n v="41"/>
    <n v="1001"/>
  </r>
  <r>
    <n v="2013"/>
    <x v="14"/>
    <s v="Bloomington Public School District"/>
    <s v="SUBURBS"/>
    <x v="13"/>
    <x v="2"/>
    <n v="1987"/>
    <n v="93"/>
    <n v="60"/>
    <n v="134"/>
    <n v="2006"/>
    <n v="7.6271186440677971E-2"/>
    <n v="4.6360917248255237E-2"/>
    <n v="2.991026919242273E-2"/>
    <n v="1853"/>
    <n v="153"/>
    <n v="1853"/>
  </r>
  <r>
    <n v="2013"/>
    <x v="14"/>
    <s v="Bloomington Public School District"/>
    <s v="SUBURBS"/>
    <x v="13"/>
    <x v="3"/>
    <n v="1500"/>
    <n v="85"/>
    <n v="79"/>
    <n v="54"/>
    <n v="1610"/>
    <n v="0.10186335403726708"/>
    <n v="5.2795031055900624E-2"/>
    <n v="4.9068322981366458E-2"/>
    <n v="1446"/>
    <n v="164"/>
    <n v="1446"/>
  </r>
  <r>
    <n v="2013"/>
    <x v="14"/>
    <s v="Bloomington Public School District"/>
    <s v="SUBURBS"/>
    <x v="13"/>
    <x v="4"/>
    <n v="5774"/>
    <n v="173"/>
    <n v="313"/>
    <n v="289"/>
    <n v="5971"/>
    <n v="8.1393401440294763E-2"/>
    <n v="2.897337129459052E-2"/>
    <n v="5.242003014570424E-2"/>
    <n v="5485"/>
    <n v="486"/>
    <n v="5485"/>
  </r>
  <r>
    <n v="2014"/>
    <x v="14"/>
    <s v="Bloomington Public School District"/>
    <s v="SUBURBS"/>
    <x v="14"/>
    <x v="0"/>
    <n v="132"/>
    <m/>
    <m/>
    <n v="3"/>
    <n v="129"/>
    <n v="0"/>
    <n v="0"/>
    <n v="0"/>
    <n v="129"/>
    <n v="0"/>
    <n v="129"/>
  </r>
  <r>
    <n v="2014"/>
    <x v="14"/>
    <s v="Bloomington Public School District"/>
    <s v="SUBURBS"/>
    <x v="14"/>
    <x v="1"/>
    <n v="1031"/>
    <n v="23"/>
    <n v="18"/>
    <n v="64"/>
    <n v="1008"/>
    <n v="4.0674603174603176E-2"/>
    <n v="2.2817460317460316E-2"/>
    <n v="1.7857142857142856E-2"/>
    <n v="967"/>
    <n v="41"/>
    <n v="967"/>
  </r>
  <r>
    <n v="2014"/>
    <x v="14"/>
    <s v="Bloomington Public School District"/>
    <s v="SUBURBS"/>
    <x v="14"/>
    <x v="2"/>
    <n v="1959"/>
    <n v="89"/>
    <n v="90"/>
    <n v="145"/>
    <n v="1993"/>
    <n v="8.9814350225790263E-2"/>
    <n v="4.4656297039638734E-2"/>
    <n v="4.5158053186151528E-2"/>
    <n v="1814"/>
    <n v="179"/>
    <n v="1814"/>
  </r>
  <r>
    <n v="2014"/>
    <x v="14"/>
    <s v="Bloomington Public School District"/>
    <s v="SUBURBS"/>
    <x v="14"/>
    <x v="3"/>
    <n v="1590"/>
    <n v="83"/>
    <n v="96"/>
    <n v="50"/>
    <n v="1719"/>
    <n v="0.10413030831879"/>
    <n v="4.8283885980221056E-2"/>
    <n v="5.5846422338568937E-2"/>
    <n v="1540"/>
    <n v="179"/>
    <n v="1540"/>
  </r>
  <r>
    <n v="2014"/>
    <x v="14"/>
    <s v="Bloomington Public School District"/>
    <s v="SUBURBS"/>
    <x v="14"/>
    <x v="4"/>
    <n v="5618"/>
    <n v="186"/>
    <n v="372"/>
    <n v="315"/>
    <n v="5861"/>
    <n v="9.5205596314622082E-2"/>
    <n v="3.1735198771540692E-2"/>
    <n v="6.3470397543081383E-2"/>
    <n v="5303"/>
    <n v="558"/>
    <n v="5303"/>
  </r>
  <r>
    <n v="2015"/>
    <x v="14"/>
    <s v="Bloomington Public School District"/>
    <s v="SUBURBS"/>
    <x v="15"/>
    <x v="0"/>
    <n v="149"/>
    <m/>
    <m/>
    <n v="12"/>
    <n v="137"/>
    <n v="0"/>
    <n v="0"/>
    <n v="0"/>
    <n v="137"/>
    <n v="0"/>
    <n v="137"/>
  </r>
  <r>
    <n v="2015"/>
    <x v="14"/>
    <s v="Bloomington Public School District"/>
    <s v="SUBURBS"/>
    <x v="15"/>
    <x v="1"/>
    <n v="1018"/>
    <n v="38"/>
    <n v="28"/>
    <n v="57"/>
    <n v="1027"/>
    <n v="6.4264849074975663E-2"/>
    <n v="3.7000973709834468E-2"/>
    <n v="2.7263875365141188E-2"/>
    <n v="961"/>
    <n v="66"/>
    <n v="961"/>
  </r>
  <r>
    <n v="2015"/>
    <x v="14"/>
    <s v="Bloomington Public School District"/>
    <s v="SUBURBS"/>
    <x v="15"/>
    <x v="2"/>
    <n v="1984"/>
    <n v="87"/>
    <n v="111"/>
    <n v="135"/>
    <n v="2047"/>
    <n v="9.6726917440156324E-2"/>
    <n v="4.2501221299462627E-2"/>
    <n v="5.4225696140693697E-2"/>
    <n v="1849"/>
    <n v="198"/>
    <n v="1849"/>
  </r>
  <r>
    <n v="2015"/>
    <x v="14"/>
    <s v="Bloomington Public School District"/>
    <s v="SUBURBS"/>
    <x v="15"/>
    <x v="3"/>
    <n v="1662"/>
    <n v="121"/>
    <n v="125"/>
    <n v="77"/>
    <n v="1831"/>
    <n v="0.13435281267067176"/>
    <n v="6.6084107045330423E-2"/>
    <n v="6.8268705625341347E-2"/>
    <n v="1585"/>
    <n v="246"/>
    <n v="1585"/>
  </r>
  <r>
    <n v="2015"/>
    <x v="14"/>
    <s v="Bloomington Public School District"/>
    <s v="SUBURBS"/>
    <x v="15"/>
    <x v="4"/>
    <n v="5502"/>
    <n v="214"/>
    <n v="394"/>
    <n v="317"/>
    <n v="5793"/>
    <n v="0.10495425513550838"/>
    <n v="3.6941135853616434E-2"/>
    <n v="6.8013119281891937E-2"/>
    <n v="5185"/>
    <n v="608"/>
    <n v="5185"/>
  </r>
  <r>
    <n v="2016"/>
    <x v="14"/>
    <s v="Bloomington Public School District"/>
    <s v="SUBURBS"/>
    <x v="16"/>
    <x v="0"/>
    <n v="157"/>
    <n v="3"/>
    <m/>
    <n v="17"/>
    <n v="143"/>
    <n v="2.097902097902098E-2"/>
    <n v="2.097902097902098E-2"/>
    <n v="0"/>
    <n v="140"/>
    <n v="3"/>
    <n v="140"/>
  </r>
  <r>
    <n v="2016"/>
    <x v="14"/>
    <s v="Bloomington Public School District"/>
    <s v="SUBURBS"/>
    <x v="16"/>
    <x v="1"/>
    <n v="990"/>
    <n v="35"/>
    <n v="27"/>
    <n v="63"/>
    <n v="989"/>
    <n v="6.2689585439838214E-2"/>
    <n v="3.5389282103134481E-2"/>
    <n v="2.7300303336703743E-2"/>
    <n v="927"/>
    <n v="62"/>
    <n v="927"/>
  </r>
  <r>
    <n v="2016"/>
    <x v="14"/>
    <s v="Bloomington Public School District"/>
    <s v="SUBURBS"/>
    <x v="16"/>
    <x v="2"/>
    <n v="2065"/>
    <n v="94"/>
    <n v="109"/>
    <n v="151"/>
    <n v="2117"/>
    <n v="9.5890410958904104E-2"/>
    <n v="4.4402456306093525E-2"/>
    <n v="5.1487954652810579E-2"/>
    <n v="1914"/>
    <n v="203"/>
    <n v="1914"/>
  </r>
  <r>
    <n v="2016"/>
    <x v="14"/>
    <s v="Bloomington Public School District"/>
    <s v="SUBURBS"/>
    <x v="16"/>
    <x v="3"/>
    <n v="1741"/>
    <n v="131"/>
    <n v="110"/>
    <n v="87"/>
    <n v="1895"/>
    <n v="0.12717678100263852"/>
    <n v="6.9129287598944586E-2"/>
    <n v="5.8047493403693931E-2"/>
    <n v="1654"/>
    <n v="241"/>
    <n v="1654"/>
  </r>
  <r>
    <n v="2016"/>
    <x v="14"/>
    <s v="Bloomington Public School District"/>
    <s v="SUBURBS"/>
    <x v="16"/>
    <x v="4"/>
    <n v="5446"/>
    <n v="210"/>
    <n v="387"/>
    <n v="334"/>
    <n v="5709"/>
    <n v="0.1045717288491855"/>
    <n v="3.678402522333158E-2"/>
    <n v="6.7787703625853915E-2"/>
    <n v="5112"/>
    <n v="597"/>
    <n v="5112"/>
  </r>
  <r>
    <n v="2017"/>
    <x v="14"/>
    <s v="Bloomington Public School District"/>
    <s v="SUBURBS"/>
    <x v="17"/>
    <x v="0"/>
    <n v="171"/>
    <n v="3"/>
    <m/>
    <n v="18"/>
    <n v="156"/>
    <n v="1.9230769230769232E-2"/>
    <n v="1.9230769230769232E-2"/>
    <n v="0"/>
    <n v="153"/>
    <n v="3"/>
    <n v="153"/>
  </r>
  <r>
    <n v="2017"/>
    <x v="14"/>
    <s v="Bloomington Public School District"/>
    <s v="SUBURBS"/>
    <x v="17"/>
    <x v="1"/>
    <n v="1007"/>
    <n v="41"/>
    <n v="41"/>
    <n v="62"/>
    <n v="1027"/>
    <n v="7.9844206426484904E-2"/>
    <n v="3.9922103213242452E-2"/>
    <n v="3.9922103213242452E-2"/>
    <n v="945"/>
    <n v="82"/>
    <n v="945"/>
  </r>
  <r>
    <n v="2017"/>
    <x v="14"/>
    <s v="Bloomington Public School District"/>
    <s v="SUBURBS"/>
    <x v="17"/>
    <x v="2"/>
    <n v="2199"/>
    <n v="89"/>
    <n v="118"/>
    <n v="183"/>
    <n v="2223"/>
    <n v="9.3117408906882596E-2"/>
    <n v="4.003598740440846E-2"/>
    <n v="5.3081421502474135E-2"/>
    <n v="2016"/>
    <n v="207"/>
    <n v="2016"/>
  </r>
  <r>
    <n v="2017"/>
    <x v="14"/>
    <s v="Bloomington Public School District"/>
    <s v="SUBURBS"/>
    <x v="17"/>
    <x v="3"/>
    <n v="1868"/>
    <n v="132"/>
    <n v="120"/>
    <n v="70"/>
    <n v="2050"/>
    <n v="0.12292682926829268"/>
    <n v="6.4390243902439026E-2"/>
    <n v="5.8536585365853662E-2"/>
    <n v="1798"/>
    <n v="252"/>
    <n v="1798"/>
  </r>
  <r>
    <n v="2017"/>
    <x v="12"/>
    <s v="Spring Lake Park Public Schools"/>
    <s v="SUBURBS"/>
    <x v="17"/>
    <x v="4"/>
    <n v="3484"/>
    <n v="428"/>
    <n v="127"/>
    <n v="594"/>
    <n v="3445"/>
    <n v="0.16110304789550073"/>
    <n v="0.12423802612481857"/>
    <n v="3.6865021770682148E-2"/>
    <n v="2890"/>
    <n v="555"/>
    <n v="2890"/>
  </r>
  <r>
    <n v="2000"/>
    <x v="14"/>
    <s v="Bloomington Public School District"/>
    <s v="SUBURBS"/>
    <x v="0"/>
    <x v="0"/>
    <n v="98"/>
    <m/>
    <m/>
    <m/>
    <n v="98"/>
    <n v="0"/>
    <n v="0"/>
    <n v="0"/>
    <n v="98"/>
    <n v="0"/>
    <n v="98"/>
  </r>
  <r>
    <n v="2000"/>
    <x v="14"/>
    <s v="Bloomington Public School District"/>
    <s v="SUBURBS"/>
    <x v="0"/>
    <x v="1"/>
    <n v="911"/>
    <n v="4"/>
    <m/>
    <m/>
    <n v="915"/>
    <n v="4.3715846994535519E-3"/>
    <n v="4.3715846994535519E-3"/>
    <n v="0"/>
    <n v="911"/>
    <n v="4"/>
    <n v="911"/>
  </r>
  <r>
    <n v="2000"/>
    <x v="14"/>
    <s v="Bloomington Public School District"/>
    <s v="SUBURBS"/>
    <x v="0"/>
    <x v="2"/>
    <n v="846"/>
    <m/>
    <m/>
    <n v="10"/>
    <n v="836"/>
    <n v="0"/>
    <n v="0"/>
    <n v="0"/>
    <n v="836"/>
    <n v="0"/>
    <n v="836"/>
  </r>
  <r>
    <n v="2000"/>
    <x v="14"/>
    <s v="Bloomington Public School District"/>
    <s v="SUBURBS"/>
    <x v="0"/>
    <x v="3"/>
    <n v="414"/>
    <m/>
    <m/>
    <m/>
    <n v="414"/>
    <n v="0"/>
    <n v="0"/>
    <n v="0"/>
    <n v="414"/>
    <n v="0"/>
    <n v="414"/>
  </r>
  <r>
    <n v="2000"/>
    <x v="14"/>
    <s v="Bloomington Public School District"/>
    <s v="SUBURBS"/>
    <x v="0"/>
    <x v="4"/>
    <n v="8791"/>
    <n v="25"/>
    <n v="7"/>
    <n v="9"/>
    <n v="8814"/>
    <n v="3.6305877013841615E-3"/>
    <n v="2.8363966417063761E-3"/>
    <n v="7.9419105967778536E-4"/>
    <n v="8782"/>
    <n v="32"/>
    <n v="8782"/>
  </r>
  <r>
    <n v="2001"/>
    <x v="35"/>
    <s v="Eden Prairie Public School District"/>
    <s v="SUBURBS"/>
    <x v="1"/>
    <x v="0"/>
    <n v="51"/>
    <m/>
    <m/>
    <m/>
    <n v="51"/>
    <n v="0"/>
    <n v="0"/>
    <n v="0"/>
    <n v="51"/>
    <n v="0"/>
    <n v="51"/>
  </r>
  <r>
    <n v="2001"/>
    <x v="35"/>
    <s v="Eden Prairie Public School District"/>
    <s v="SUBURBS"/>
    <x v="1"/>
    <x v="1"/>
    <n v="514"/>
    <m/>
    <m/>
    <n v="3"/>
    <n v="511"/>
    <n v="0"/>
    <n v="0"/>
    <n v="0"/>
    <n v="511"/>
    <n v="0"/>
    <n v="511"/>
  </r>
  <r>
    <n v="2001"/>
    <x v="35"/>
    <s v="Eden Prairie Public School District"/>
    <s v="SUBURBS"/>
    <x v="1"/>
    <x v="2"/>
    <n v="359"/>
    <m/>
    <n v="7"/>
    <n v="5"/>
    <n v="361"/>
    <n v="1.9390581717451522E-2"/>
    <n v="0"/>
    <n v="1.9390581717451522E-2"/>
    <n v="354"/>
    <n v="7"/>
    <n v="354"/>
  </r>
  <r>
    <n v="2001"/>
    <x v="35"/>
    <s v="Eden Prairie Public School District"/>
    <s v="SUBURBS"/>
    <x v="1"/>
    <x v="3"/>
    <n v="117"/>
    <m/>
    <m/>
    <m/>
    <n v="117"/>
    <n v="0"/>
    <n v="0"/>
    <n v="0"/>
    <n v="117"/>
    <n v="0"/>
    <n v="117"/>
  </r>
  <r>
    <n v="2001"/>
    <x v="35"/>
    <s v="Eden Prairie Public School District"/>
    <s v="SUBURBS"/>
    <x v="1"/>
    <x v="4"/>
    <n v="9376"/>
    <n v="57"/>
    <m/>
    <n v="139"/>
    <n v="9294"/>
    <n v="6.1329890251775338E-3"/>
    <n v="6.1329890251775338E-3"/>
    <n v="0"/>
    <n v="9237"/>
    <n v="57"/>
    <n v="9237"/>
  </r>
  <r>
    <n v="2002"/>
    <x v="35"/>
    <s v="Eden Prairie Public School District"/>
    <s v="SUBURBS"/>
    <x v="2"/>
    <x v="0"/>
    <n v="96"/>
    <m/>
    <m/>
    <m/>
    <n v="96"/>
    <n v="0"/>
    <n v="0"/>
    <n v="0"/>
    <n v="96"/>
    <n v="0"/>
    <n v="96"/>
  </r>
  <r>
    <n v="2002"/>
    <x v="35"/>
    <s v="Eden Prairie Public School District"/>
    <s v="SUBURBS"/>
    <x v="2"/>
    <x v="1"/>
    <n v="523"/>
    <m/>
    <m/>
    <n v="6"/>
    <n v="517"/>
    <n v="0"/>
    <n v="0"/>
    <n v="0"/>
    <n v="517"/>
    <n v="0"/>
    <n v="517"/>
  </r>
  <r>
    <n v="2002"/>
    <x v="35"/>
    <s v="Eden Prairie Public School District"/>
    <s v="SUBURBS"/>
    <x v="2"/>
    <x v="2"/>
    <n v="421"/>
    <m/>
    <m/>
    <n v="6"/>
    <n v="415"/>
    <n v="0"/>
    <n v="0"/>
    <n v="0"/>
    <n v="415"/>
    <n v="0"/>
    <n v="415"/>
  </r>
  <r>
    <n v="2002"/>
    <x v="35"/>
    <s v="Eden Prairie Public School District"/>
    <s v="SUBURBS"/>
    <x v="2"/>
    <x v="3"/>
    <n v="107"/>
    <m/>
    <m/>
    <m/>
    <n v="107"/>
    <n v="0"/>
    <n v="0"/>
    <n v="0"/>
    <n v="107"/>
    <n v="0"/>
    <n v="107"/>
  </r>
  <r>
    <n v="2002"/>
    <x v="35"/>
    <s v="Eden Prairie Public School District"/>
    <s v="SUBURBS"/>
    <x v="2"/>
    <x v="4"/>
    <n v="9330"/>
    <n v="59"/>
    <n v="4"/>
    <n v="163"/>
    <n v="9230"/>
    <n v="6.8255687973997831E-3"/>
    <n v="6.3921993499458287E-3"/>
    <n v="4.3336944745395449E-4"/>
    <n v="9167"/>
    <n v="63"/>
    <n v="9167"/>
  </r>
  <r>
    <n v="2003"/>
    <x v="35"/>
    <s v="Eden Prairie Public School District"/>
    <s v="SUBURBS"/>
    <x v="3"/>
    <x v="0"/>
    <n v="102"/>
    <m/>
    <m/>
    <m/>
    <n v="102"/>
    <n v="0"/>
    <n v="0"/>
    <n v="0"/>
    <n v="102"/>
    <n v="0"/>
    <n v="102"/>
  </r>
  <r>
    <n v="2003"/>
    <x v="35"/>
    <s v="Eden Prairie Public School District"/>
    <s v="SUBURBS"/>
    <x v="3"/>
    <x v="1"/>
    <n v="573"/>
    <n v="3"/>
    <m/>
    <n v="3"/>
    <n v="573"/>
    <n v="5.235602094240838E-3"/>
    <n v="5.235602094240838E-3"/>
    <n v="0"/>
    <n v="570"/>
    <n v="3"/>
    <n v="570"/>
  </r>
  <r>
    <n v="2003"/>
    <x v="35"/>
    <s v="Eden Prairie Public School District"/>
    <s v="SUBURBS"/>
    <x v="3"/>
    <x v="2"/>
    <n v="478"/>
    <n v="4"/>
    <m/>
    <m/>
    <n v="482"/>
    <n v="8.2987551867219917E-3"/>
    <n v="8.2987551867219917E-3"/>
    <n v="0"/>
    <n v="478"/>
    <n v="4"/>
    <n v="478"/>
  </r>
  <r>
    <n v="2003"/>
    <x v="35"/>
    <s v="Eden Prairie Public School District"/>
    <s v="SUBURBS"/>
    <x v="3"/>
    <x v="3"/>
    <n v="113"/>
    <m/>
    <m/>
    <n v="3"/>
    <n v="110"/>
    <n v="0"/>
    <n v="0"/>
    <n v="0"/>
    <n v="110"/>
    <n v="0"/>
    <n v="110"/>
  </r>
  <r>
    <n v="2003"/>
    <x v="35"/>
    <s v="Eden Prairie Public School District"/>
    <s v="SUBURBS"/>
    <x v="3"/>
    <x v="4"/>
    <n v="9175"/>
    <n v="79"/>
    <n v="4"/>
    <n v="169"/>
    <n v="9089"/>
    <n v="9.1319177027175714E-3"/>
    <n v="8.6918252833094942E-3"/>
    <n v="4.4009241940807571E-4"/>
    <n v="9006"/>
    <n v="83"/>
    <n v="9006"/>
  </r>
  <r>
    <n v="2004"/>
    <x v="35"/>
    <s v="Eden Prairie Public School District"/>
    <s v="SUBURBS"/>
    <x v="4"/>
    <x v="0"/>
    <n v="102"/>
    <m/>
    <m/>
    <m/>
    <n v="102"/>
    <n v="0"/>
    <n v="0"/>
    <n v="0"/>
    <n v="102"/>
    <n v="0"/>
    <n v="102"/>
  </r>
  <r>
    <n v="2004"/>
    <x v="35"/>
    <s v="Eden Prairie Public School District"/>
    <s v="SUBURBS"/>
    <x v="4"/>
    <x v="1"/>
    <n v="641"/>
    <n v="10"/>
    <n v="4"/>
    <m/>
    <n v="655"/>
    <n v="2.1374045801526718E-2"/>
    <n v="1.5267175572519083E-2"/>
    <n v="6.1068702290076335E-3"/>
    <n v="641"/>
    <n v="14"/>
    <n v="641"/>
  </r>
  <r>
    <n v="2004"/>
    <x v="35"/>
    <s v="Eden Prairie Public School District"/>
    <s v="SUBURBS"/>
    <x v="4"/>
    <x v="2"/>
    <n v="565"/>
    <n v="8"/>
    <n v="8"/>
    <m/>
    <n v="581"/>
    <n v="2.7538726333907058E-2"/>
    <n v="1.3769363166953529E-2"/>
    <n v="1.3769363166953529E-2"/>
    <n v="565"/>
    <n v="16"/>
    <n v="565"/>
  </r>
  <r>
    <n v="2004"/>
    <x v="35"/>
    <s v="Eden Prairie Public School District"/>
    <s v="SUBURBS"/>
    <x v="4"/>
    <x v="3"/>
    <n v="130"/>
    <m/>
    <m/>
    <m/>
    <n v="130"/>
    <n v="0"/>
    <n v="0"/>
    <n v="0"/>
    <n v="130"/>
    <n v="0"/>
    <n v="130"/>
  </r>
  <r>
    <n v="2004"/>
    <x v="35"/>
    <s v="Eden Prairie Public School District"/>
    <s v="SUBURBS"/>
    <x v="4"/>
    <x v="4"/>
    <n v="8888"/>
    <n v="105"/>
    <n v="7"/>
    <n v="135"/>
    <n v="8865"/>
    <n v="1.2633953750705021E-2"/>
    <n v="1.1844331641285956E-2"/>
    <n v="7.8962210941906379E-4"/>
    <n v="8753"/>
    <n v="112"/>
    <n v="8753"/>
  </r>
  <r>
    <n v="2005"/>
    <x v="35"/>
    <s v="Eden Prairie Public School District"/>
    <s v="SUBURBS"/>
    <x v="5"/>
    <x v="0"/>
    <n v="52"/>
    <m/>
    <m/>
    <m/>
    <n v="52"/>
    <n v="0"/>
    <n v="0"/>
    <n v="0"/>
    <n v="52"/>
    <n v="0"/>
    <n v="52"/>
  </r>
  <r>
    <n v="2005"/>
    <x v="35"/>
    <s v="Eden Prairie Public School District"/>
    <s v="SUBURBS"/>
    <x v="5"/>
    <x v="1"/>
    <n v="695"/>
    <n v="12"/>
    <n v="5"/>
    <n v="4"/>
    <n v="708"/>
    <n v="2.4011299435028249E-2"/>
    <n v="1.6949152542372881E-2"/>
    <n v="7.0621468926553672E-3"/>
    <n v="691"/>
    <n v="17"/>
    <n v="691"/>
  </r>
  <r>
    <n v="2005"/>
    <x v="35"/>
    <s v="Eden Prairie Public School District"/>
    <s v="SUBURBS"/>
    <x v="5"/>
    <x v="2"/>
    <n v="663"/>
    <n v="17"/>
    <n v="3"/>
    <n v="3"/>
    <n v="680"/>
    <n v="2.9411764705882353E-2"/>
    <n v="2.5000000000000001E-2"/>
    <n v="4.4117647058823529E-3"/>
    <n v="660"/>
    <n v="20"/>
    <n v="660"/>
  </r>
  <r>
    <n v="2005"/>
    <x v="35"/>
    <s v="Eden Prairie Public School District"/>
    <s v="SUBURBS"/>
    <x v="5"/>
    <x v="3"/>
    <n v="201"/>
    <m/>
    <m/>
    <m/>
    <n v="201"/>
    <n v="0"/>
    <n v="0"/>
    <n v="0"/>
    <n v="201"/>
    <n v="0"/>
    <n v="201"/>
  </r>
  <r>
    <n v="2005"/>
    <x v="35"/>
    <s v="Eden Prairie Public School District"/>
    <s v="SUBURBS"/>
    <x v="5"/>
    <x v="4"/>
    <n v="8513"/>
    <n v="132"/>
    <n v="29"/>
    <n v="129"/>
    <n v="8545"/>
    <n v="1.8841427735517845E-2"/>
    <n v="1.5447630193095377E-2"/>
    <n v="3.3937975424224694E-3"/>
    <n v="8384"/>
    <n v="161"/>
    <n v="8384"/>
  </r>
  <r>
    <n v="2006"/>
    <x v="35"/>
    <s v="Eden Prairie Public School District"/>
    <s v="SUBURBS"/>
    <x v="6"/>
    <x v="0"/>
    <n v="48"/>
    <m/>
    <m/>
    <m/>
    <n v="48"/>
    <n v="0"/>
    <n v="0"/>
    <n v="0"/>
    <n v="48"/>
    <n v="0"/>
    <n v="48"/>
  </r>
  <r>
    <n v="2006"/>
    <x v="35"/>
    <s v="Eden Prairie Public School District"/>
    <s v="SUBURBS"/>
    <x v="6"/>
    <x v="1"/>
    <n v="747"/>
    <n v="18"/>
    <m/>
    <n v="12"/>
    <n v="753"/>
    <n v="2.3904382470119521E-2"/>
    <n v="2.3904382470119521E-2"/>
    <n v="0"/>
    <n v="735"/>
    <n v="18"/>
    <n v="735"/>
  </r>
  <r>
    <n v="2006"/>
    <x v="35"/>
    <s v="Eden Prairie Public School District"/>
    <s v="SUBURBS"/>
    <x v="6"/>
    <x v="2"/>
    <n v="769"/>
    <n v="18"/>
    <n v="14"/>
    <n v="12"/>
    <n v="789"/>
    <n v="4.0557667934093787E-2"/>
    <n v="2.2813688212927757E-2"/>
    <n v="1.7743979721166033E-2"/>
    <n v="757"/>
    <n v="32"/>
    <n v="757"/>
  </r>
  <r>
    <n v="2006"/>
    <x v="35"/>
    <s v="Eden Prairie Public School District"/>
    <s v="SUBURBS"/>
    <x v="6"/>
    <x v="3"/>
    <n v="236"/>
    <m/>
    <m/>
    <n v="3"/>
    <n v="233"/>
    <n v="0"/>
    <n v="0"/>
    <n v="0"/>
    <n v="233"/>
    <n v="0"/>
    <n v="233"/>
  </r>
  <r>
    <n v="2006"/>
    <x v="35"/>
    <s v="Eden Prairie Public School District"/>
    <s v="SUBURBS"/>
    <x v="6"/>
    <x v="4"/>
    <n v="8186"/>
    <n v="143"/>
    <n v="47"/>
    <n v="122"/>
    <n v="8254"/>
    <n v="2.301914223406833E-2"/>
    <n v="1.73249333656409E-2"/>
    <n v="5.694208868427429E-3"/>
    <n v="8064"/>
    <n v="190"/>
    <n v="8064"/>
  </r>
  <r>
    <n v="2007"/>
    <x v="35"/>
    <s v="Eden Prairie Public School District"/>
    <s v="SUBURBS"/>
    <x v="7"/>
    <x v="0"/>
    <n v="27"/>
    <m/>
    <m/>
    <m/>
    <n v="27"/>
    <n v="0"/>
    <n v="0"/>
    <n v="0"/>
    <n v="27"/>
    <n v="0"/>
    <n v="27"/>
  </r>
  <r>
    <n v="2007"/>
    <x v="35"/>
    <s v="Eden Prairie Public School District"/>
    <s v="SUBURBS"/>
    <x v="7"/>
    <x v="1"/>
    <n v="764"/>
    <n v="17"/>
    <m/>
    <n v="11"/>
    <n v="770"/>
    <n v="2.2077922077922078E-2"/>
    <n v="2.2077922077922078E-2"/>
    <n v="0"/>
    <n v="753"/>
    <n v="17"/>
    <n v="753"/>
  </r>
  <r>
    <n v="2007"/>
    <x v="35"/>
    <s v="Eden Prairie Public School District"/>
    <s v="SUBURBS"/>
    <x v="7"/>
    <x v="2"/>
    <n v="894"/>
    <n v="20"/>
    <n v="14"/>
    <n v="18"/>
    <n v="910"/>
    <n v="3.7362637362637362E-2"/>
    <n v="2.197802197802198E-2"/>
    <n v="1.5384615384615385E-2"/>
    <n v="876"/>
    <n v="34"/>
    <n v="876"/>
  </r>
  <r>
    <n v="2007"/>
    <x v="35"/>
    <s v="Eden Prairie Public School District"/>
    <s v="SUBURBS"/>
    <x v="7"/>
    <x v="3"/>
    <n v="295"/>
    <n v="3"/>
    <m/>
    <n v="6"/>
    <n v="292"/>
    <n v="1.0273972602739725E-2"/>
    <n v="1.0273972602739725E-2"/>
    <n v="0"/>
    <n v="289"/>
    <n v="3"/>
    <n v="289"/>
  </r>
  <r>
    <n v="2007"/>
    <x v="35"/>
    <s v="Eden Prairie Public School District"/>
    <s v="SUBURBS"/>
    <x v="7"/>
    <x v="4"/>
    <n v="7875"/>
    <n v="160"/>
    <n v="54"/>
    <n v="110"/>
    <n v="7979"/>
    <n v="2.6820403559343276E-2"/>
    <n v="2.0052638175209928E-2"/>
    <n v="6.7677653841333504E-3"/>
    <n v="7765"/>
    <n v="214"/>
    <n v="7765"/>
  </r>
  <r>
    <n v="2008"/>
    <x v="35"/>
    <s v="Eden Prairie Public School District"/>
    <s v="SUBURBS"/>
    <x v="8"/>
    <x v="0"/>
    <n v="36"/>
    <m/>
    <m/>
    <m/>
    <n v="36"/>
    <n v="0"/>
    <n v="0"/>
    <n v="0"/>
    <n v="36"/>
    <n v="0"/>
    <n v="36"/>
  </r>
  <r>
    <n v="2008"/>
    <x v="35"/>
    <s v="Eden Prairie Public School District"/>
    <s v="SUBURBS"/>
    <x v="8"/>
    <x v="1"/>
    <n v="855"/>
    <n v="19"/>
    <n v="4"/>
    <n v="14"/>
    <n v="864"/>
    <n v="2.6620370370370371E-2"/>
    <n v="2.1990740740740741E-2"/>
    <n v="4.6296296296296294E-3"/>
    <n v="841"/>
    <n v="23"/>
    <n v="841"/>
  </r>
  <r>
    <n v="2008"/>
    <x v="35"/>
    <s v="Eden Prairie Public School District"/>
    <s v="SUBURBS"/>
    <x v="8"/>
    <x v="2"/>
    <n v="966"/>
    <n v="22"/>
    <n v="30"/>
    <n v="45"/>
    <n v="973"/>
    <n v="5.3442959917780058E-2"/>
    <n v="2.2610483042137718E-2"/>
    <n v="3.0832476875642344E-2"/>
    <n v="921"/>
    <n v="52"/>
    <n v="921"/>
  </r>
  <r>
    <n v="2008"/>
    <x v="35"/>
    <s v="Eden Prairie Public School District"/>
    <s v="SUBURBS"/>
    <x v="8"/>
    <x v="3"/>
    <n v="325"/>
    <n v="8"/>
    <m/>
    <n v="21"/>
    <n v="312"/>
    <n v="2.564102564102564E-2"/>
    <n v="2.564102564102564E-2"/>
    <n v="0"/>
    <n v="304"/>
    <n v="8"/>
    <n v="304"/>
  </r>
  <r>
    <n v="2008"/>
    <x v="35"/>
    <s v="Eden Prairie Public School District"/>
    <s v="SUBURBS"/>
    <x v="8"/>
    <x v="4"/>
    <n v="7724"/>
    <n v="173"/>
    <n v="65"/>
    <n v="183"/>
    <n v="7779"/>
    <n v="3.0595192184085358E-2"/>
    <n v="2.2239362385910785E-2"/>
    <n v="8.355829798174572E-3"/>
    <n v="7541"/>
    <n v="238"/>
    <n v="7541"/>
  </r>
  <r>
    <n v="2009"/>
    <x v="35"/>
    <s v="Eden Prairie Public School District"/>
    <s v="SUBURBS"/>
    <x v="9"/>
    <x v="0"/>
    <n v="43"/>
    <m/>
    <m/>
    <n v="5"/>
    <n v="38"/>
    <n v="0"/>
    <n v="0"/>
    <n v="0"/>
    <n v="38"/>
    <n v="0"/>
    <n v="38"/>
  </r>
  <r>
    <n v="2009"/>
    <x v="35"/>
    <s v="Eden Prairie Public School District"/>
    <s v="SUBURBS"/>
    <x v="9"/>
    <x v="1"/>
    <n v="926"/>
    <n v="33"/>
    <n v="7"/>
    <n v="24"/>
    <n v="942"/>
    <n v="4.2462845010615709E-2"/>
    <n v="3.5031847133757961E-2"/>
    <n v="7.4309978768577496E-3"/>
    <n v="902"/>
    <n v="40"/>
    <n v="902"/>
  </r>
  <r>
    <n v="2009"/>
    <x v="35"/>
    <s v="Eden Prairie Public School District"/>
    <s v="SUBURBS"/>
    <x v="9"/>
    <x v="2"/>
    <n v="966"/>
    <n v="26"/>
    <n v="33"/>
    <n v="96"/>
    <n v="929"/>
    <n v="6.3509149623250813E-2"/>
    <n v="2.7987082884822389E-2"/>
    <n v="3.5522066738428421E-2"/>
    <n v="870"/>
    <n v="59"/>
    <n v="870"/>
  </r>
  <r>
    <n v="2009"/>
    <x v="35"/>
    <s v="Eden Prairie Public School District"/>
    <s v="SUBURBS"/>
    <x v="9"/>
    <x v="3"/>
    <n v="351"/>
    <n v="11"/>
    <m/>
    <n v="24"/>
    <n v="338"/>
    <n v="3.2544378698224852E-2"/>
    <n v="3.2544378698224852E-2"/>
    <n v="0"/>
    <n v="327"/>
    <n v="11"/>
    <n v="327"/>
  </r>
  <r>
    <n v="2009"/>
    <x v="35"/>
    <s v="Eden Prairie Public School District"/>
    <s v="SUBURBS"/>
    <x v="9"/>
    <x v="4"/>
    <n v="7549"/>
    <n v="188"/>
    <n v="72"/>
    <n v="263"/>
    <n v="7546"/>
    <n v="3.445534057778956E-2"/>
    <n v="2.4913861648555528E-2"/>
    <n v="9.5414789292340308E-3"/>
    <n v="7286"/>
    <n v="260"/>
    <n v="7286"/>
  </r>
  <r>
    <n v="2010"/>
    <x v="35"/>
    <s v="Eden Prairie Public School District"/>
    <s v="SUBURBS"/>
    <x v="10"/>
    <x v="0"/>
    <n v="35"/>
    <m/>
    <m/>
    <n v="6"/>
    <n v="29"/>
    <n v="0"/>
    <n v="0"/>
    <n v="0"/>
    <n v="29"/>
    <n v="0"/>
    <n v="29"/>
  </r>
  <r>
    <n v="2010"/>
    <x v="35"/>
    <s v="Eden Prairie Public School District"/>
    <s v="SUBURBS"/>
    <x v="10"/>
    <x v="1"/>
    <n v="994"/>
    <n v="49"/>
    <n v="5"/>
    <n v="33"/>
    <n v="1015"/>
    <n v="5.3201970443349754E-2"/>
    <n v="4.8275862068965517E-2"/>
    <n v="4.9261083743842365E-3"/>
    <n v="961"/>
    <n v="54"/>
    <n v="961"/>
  </r>
  <r>
    <n v="2010"/>
    <x v="35"/>
    <s v="Eden Prairie Public School District"/>
    <s v="SUBURBS"/>
    <x v="10"/>
    <x v="2"/>
    <n v="1063"/>
    <n v="30"/>
    <n v="44"/>
    <n v="102"/>
    <n v="1035"/>
    <n v="7.1497584541062809E-2"/>
    <n v="2.8985507246376812E-2"/>
    <n v="4.2512077294685993E-2"/>
    <n v="961"/>
    <n v="74"/>
    <n v="961"/>
  </r>
  <r>
    <n v="2010"/>
    <x v="35"/>
    <s v="Eden Prairie Public School District"/>
    <s v="SUBURBS"/>
    <x v="10"/>
    <x v="3"/>
    <n v="376"/>
    <n v="17"/>
    <n v="4"/>
    <n v="26"/>
    <n v="371"/>
    <n v="5.6603773584905662E-2"/>
    <n v="4.5822102425876012E-2"/>
    <n v="1.078167115902965E-2"/>
    <n v="350"/>
    <n v="21"/>
    <n v="350"/>
  </r>
  <r>
    <n v="2010"/>
    <x v="35"/>
    <s v="Eden Prairie Public School District"/>
    <s v="SUBURBS"/>
    <x v="10"/>
    <x v="4"/>
    <n v="7357"/>
    <n v="216"/>
    <n v="80"/>
    <n v="270"/>
    <n v="7383"/>
    <n v="4.0092103480969796E-2"/>
    <n v="2.9256399837464444E-2"/>
    <n v="1.083570364350535E-2"/>
    <n v="7087"/>
    <n v="296"/>
    <n v="7087"/>
  </r>
  <r>
    <n v="2011"/>
    <x v="35"/>
    <s v="Eden Prairie Public School District"/>
    <s v="SUBURBS"/>
    <x v="11"/>
    <x v="0"/>
    <n v="38"/>
    <m/>
    <m/>
    <m/>
    <n v="38"/>
    <n v="0"/>
    <n v="0"/>
    <n v="0"/>
    <n v="38"/>
    <n v="0"/>
    <n v="38"/>
  </r>
  <r>
    <n v="2011"/>
    <x v="35"/>
    <s v="Eden Prairie Public School District"/>
    <s v="SUBURBS"/>
    <x v="11"/>
    <x v="1"/>
    <n v="1047"/>
    <n v="58"/>
    <n v="24"/>
    <n v="32"/>
    <n v="1097"/>
    <n v="7.4749316317228809E-2"/>
    <n v="5.2871467639015499E-2"/>
    <n v="2.187784867821331E-2"/>
    <n v="1015"/>
    <n v="82"/>
    <n v="1015"/>
  </r>
  <r>
    <n v="2011"/>
    <x v="35"/>
    <s v="Eden Prairie Public School District"/>
    <s v="SUBURBS"/>
    <x v="11"/>
    <x v="2"/>
    <n v="1169"/>
    <n v="34"/>
    <n v="49"/>
    <n v="99"/>
    <n v="1153"/>
    <n v="7.1986123156981788E-2"/>
    <n v="2.9488291413703384E-2"/>
    <n v="4.2497831743278404E-2"/>
    <n v="1070"/>
    <n v="83"/>
    <n v="1070"/>
  </r>
  <r>
    <n v="2011"/>
    <x v="35"/>
    <s v="Eden Prairie Public School District"/>
    <s v="SUBURBS"/>
    <x v="11"/>
    <x v="3"/>
    <n v="408"/>
    <n v="9"/>
    <m/>
    <n v="53"/>
    <n v="364"/>
    <n v="2.4725274725274724E-2"/>
    <n v="2.4725274725274724E-2"/>
    <n v="0"/>
    <n v="355"/>
    <n v="9"/>
    <n v="355"/>
  </r>
  <r>
    <n v="2011"/>
    <x v="35"/>
    <s v="Eden Prairie Public School District"/>
    <s v="SUBURBS"/>
    <x v="11"/>
    <x v="4"/>
    <n v="7082"/>
    <n v="235"/>
    <n v="142"/>
    <n v="269"/>
    <n v="7190"/>
    <n v="5.243393602225313E-2"/>
    <n v="3.2684283727399163E-2"/>
    <n v="1.9749652294853964E-2"/>
    <n v="6813"/>
    <n v="377"/>
    <n v="6813"/>
  </r>
  <r>
    <n v="2012"/>
    <x v="35"/>
    <s v="Eden Prairie Public School District"/>
    <s v="SUBURBS"/>
    <x v="12"/>
    <x v="0"/>
    <n v="36"/>
    <n v="4"/>
    <m/>
    <m/>
    <n v="40"/>
    <n v="0.1"/>
    <n v="0.1"/>
    <n v="0"/>
    <n v="36"/>
    <n v="4"/>
    <n v="36"/>
  </r>
  <r>
    <n v="2012"/>
    <x v="35"/>
    <s v="Eden Prairie Public School District"/>
    <s v="SUBURBS"/>
    <x v="12"/>
    <x v="1"/>
    <n v="1040"/>
    <n v="81"/>
    <n v="53"/>
    <n v="31"/>
    <n v="1143"/>
    <n v="0.11723534558180228"/>
    <n v="7.0866141732283464E-2"/>
    <n v="4.6369203849518807E-2"/>
    <n v="1009"/>
    <n v="134"/>
    <n v="1009"/>
  </r>
  <r>
    <n v="2012"/>
    <x v="35"/>
    <s v="Eden Prairie Public School District"/>
    <s v="SUBURBS"/>
    <x v="12"/>
    <x v="2"/>
    <n v="1156"/>
    <n v="41"/>
    <n v="55"/>
    <n v="103"/>
    <n v="1149"/>
    <n v="8.3550913838120106E-2"/>
    <n v="3.5683202785030461E-2"/>
    <n v="4.7867711053089644E-2"/>
    <n v="1053"/>
    <n v="96"/>
    <n v="1053"/>
  </r>
  <r>
    <n v="2012"/>
    <x v="35"/>
    <s v="Eden Prairie Public School District"/>
    <s v="SUBURBS"/>
    <x v="12"/>
    <x v="3"/>
    <n v="413"/>
    <n v="17"/>
    <n v="5"/>
    <n v="49"/>
    <n v="386"/>
    <n v="5.6994818652849742E-2"/>
    <n v="4.4041450777202069E-2"/>
    <n v="1.2953367875647668E-2"/>
    <n v="364"/>
    <n v="22"/>
    <n v="364"/>
  </r>
  <r>
    <n v="2012"/>
    <x v="35"/>
    <s v="Eden Prairie Public School District"/>
    <s v="SUBURBS"/>
    <x v="12"/>
    <x v="4"/>
    <n v="6763"/>
    <n v="321"/>
    <n v="197"/>
    <n v="298"/>
    <n v="6983"/>
    <n v="7.418015179722183E-2"/>
    <n v="4.5968781326077617E-2"/>
    <n v="2.8211370471144206E-2"/>
    <n v="6465"/>
    <n v="518"/>
    <n v="6465"/>
  </r>
  <r>
    <n v="2013"/>
    <x v="35"/>
    <s v="Eden Prairie Public School District"/>
    <s v="SUBURBS"/>
    <x v="13"/>
    <x v="0"/>
    <n v="28"/>
    <n v="7"/>
    <m/>
    <m/>
    <n v="35"/>
    <n v="0.2"/>
    <n v="0.2"/>
    <n v="0"/>
    <n v="28"/>
    <n v="7"/>
    <n v="28"/>
  </r>
  <r>
    <n v="2013"/>
    <x v="35"/>
    <s v="Eden Prairie Public School District"/>
    <s v="SUBURBS"/>
    <x v="13"/>
    <x v="1"/>
    <n v="1109"/>
    <n v="94"/>
    <n v="70"/>
    <n v="39"/>
    <n v="1234"/>
    <n v="0.13290113452188007"/>
    <n v="7.6175040518638576E-2"/>
    <n v="5.6726094003241488E-2"/>
    <n v="1070"/>
    <n v="164"/>
    <n v="1070"/>
  </r>
  <r>
    <n v="2013"/>
    <x v="35"/>
    <s v="Eden Prairie Public School District"/>
    <s v="SUBURBS"/>
    <x v="13"/>
    <x v="2"/>
    <n v="1233"/>
    <n v="40"/>
    <n v="42"/>
    <n v="118"/>
    <n v="1197"/>
    <n v="6.850459482038429E-2"/>
    <n v="3.3416875522138678E-2"/>
    <n v="3.5087719298245612E-2"/>
    <n v="1115"/>
    <n v="82"/>
    <n v="1115"/>
  </r>
  <r>
    <n v="2013"/>
    <x v="35"/>
    <s v="Eden Prairie Public School District"/>
    <s v="SUBURBS"/>
    <x v="13"/>
    <x v="3"/>
    <n v="445"/>
    <n v="23"/>
    <n v="5"/>
    <n v="52"/>
    <n v="421"/>
    <n v="6.6508313539192399E-2"/>
    <n v="5.4631828978622329E-2"/>
    <n v="1.1876484560570071E-2"/>
    <n v="393"/>
    <n v="28"/>
    <n v="393"/>
  </r>
  <r>
    <n v="2013"/>
    <x v="35"/>
    <s v="Eden Prairie Public School District"/>
    <s v="SUBURBS"/>
    <x v="13"/>
    <x v="4"/>
    <n v="6454"/>
    <n v="382"/>
    <n v="205"/>
    <n v="314"/>
    <n v="6727"/>
    <n v="8.7260294336256872E-2"/>
    <n v="5.6786085922402259E-2"/>
    <n v="3.0474208413854616E-2"/>
    <n v="6140"/>
    <n v="587"/>
    <n v="6140"/>
  </r>
  <r>
    <n v="2014"/>
    <x v="35"/>
    <s v="Eden Prairie Public School District"/>
    <s v="SUBURBS"/>
    <x v="14"/>
    <x v="0"/>
    <n v="37"/>
    <n v="4"/>
    <m/>
    <n v="9"/>
    <n v="32"/>
    <n v="0.125"/>
    <n v="0.125"/>
    <n v="0"/>
    <n v="28"/>
    <n v="4"/>
    <n v="28"/>
  </r>
  <r>
    <n v="2014"/>
    <x v="35"/>
    <s v="Eden Prairie Public School District"/>
    <s v="SUBURBS"/>
    <x v="14"/>
    <x v="1"/>
    <n v="1170"/>
    <n v="119"/>
    <n v="117"/>
    <n v="52"/>
    <n v="1354"/>
    <n v="0.17429837518463812"/>
    <n v="8.7887740029542097E-2"/>
    <n v="8.6410635155096005E-2"/>
    <n v="1118"/>
    <n v="236"/>
    <n v="1118"/>
  </r>
  <r>
    <n v="2014"/>
    <x v="35"/>
    <s v="Eden Prairie Public School District"/>
    <s v="SUBURBS"/>
    <x v="14"/>
    <x v="2"/>
    <n v="1256"/>
    <n v="44"/>
    <n v="47"/>
    <n v="125"/>
    <n v="1222"/>
    <n v="7.4468085106382975E-2"/>
    <n v="3.6006546644844518E-2"/>
    <n v="3.8461538461538464E-2"/>
    <n v="1131"/>
    <n v="91"/>
    <n v="1131"/>
  </r>
  <r>
    <n v="2014"/>
    <x v="35"/>
    <s v="Eden Prairie Public School District"/>
    <s v="SUBURBS"/>
    <x v="14"/>
    <x v="3"/>
    <n v="464"/>
    <n v="25"/>
    <n v="5"/>
    <n v="57"/>
    <n v="437"/>
    <n v="6.8649885583524028E-2"/>
    <n v="5.7208237986270026E-2"/>
    <n v="1.1441647597254004E-2"/>
    <n v="407"/>
    <n v="30"/>
    <n v="407"/>
  </r>
  <r>
    <n v="2014"/>
    <x v="35"/>
    <s v="Eden Prairie Public School District"/>
    <s v="SUBURBS"/>
    <x v="14"/>
    <x v="4"/>
    <n v="6225"/>
    <n v="428"/>
    <n v="171"/>
    <n v="337"/>
    <n v="6487"/>
    <n v="9.2338523200246644E-2"/>
    <n v="6.5978110066286413E-2"/>
    <n v="2.6360413133960228E-2"/>
    <n v="5888"/>
    <n v="599"/>
    <n v="5888"/>
  </r>
  <r>
    <n v="2015"/>
    <x v="35"/>
    <s v="Eden Prairie Public School District"/>
    <s v="SUBURBS"/>
    <x v="15"/>
    <x v="0"/>
    <n v="46"/>
    <n v="5"/>
    <n v="4"/>
    <n v="13"/>
    <n v="42"/>
    <n v="0.21428571428571427"/>
    <n v="0.11904761904761904"/>
    <n v="9.5238095238095233E-2"/>
    <n v="33"/>
    <n v="9"/>
    <n v="33"/>
  </r>
  <r>
    <n v="2015"/>
    <x v="35"/>
    <s v="Eden Prairie Public School District"/>
    <s v="SUBURBS"/>
    <x v="15"/>
    <x v="1"/>
    <n v="1231"/>
    <n v="139"/>
    <n v="134"/>
    <n v="51"/>
    <n v="1453"/>
    <n v="0.18788713007570543"/>
    <n v="9.5664143152099104E-2"/>
    <n v="9.2222986923606337E-2"/>
    <n v="1180"/>
    <n v="273"/>
    <n v="1180"/>
  </r>
  <r>
    <n v="2015"/>
    <x v="35"/>
    <s v="Eden Prairie Public School District"/>
    <s v="SUBURBS"/>
    <x v="15"/>
    <x v="2"/>
    <n v="1266"/>
    <n v="43"/>
    <n v="38"/>
    <n v="143"/>
    <n v="1204"/>
    <n v="6.7275747508305644E-2"/>
    <n v="3.5714285714285712E-2"/>
    <n v="3.1561461794019932E-2"/>
    <n v="1123"/>
    <n v="81"/>
    <n v="1123"/>
  </r>
  <r>
    <n v="2015"/>
    <x v="35"/>
    <s v="Eden Prairie Public School District"/>
    <s v="SUBURBS"/>
    <x v="15"/>
    <x v="3"/>
    <n v="480"/>
    <n v="24"/>
    <n v="8"/>
    <n v="60"/>
    <n v="452"/>
    <n v="7.0796460176991149E-2"/>
    <n v="5.3097345132743362E-2"/>
    <n v="1.7699115044247787E-2"/>
    <n v="420"/>
    <n v="32"/>
    <n v="420"/>
  </r>
  <r>
    <n v="2015"/>
    <x v="35"/>
    <s v="Eden Prairie Public School District"/>
    <s v="SUBURBS"/>
    <x v="15"/>
    <x v="4"/>
    <n v="6074"/>
    <n v="471"/>
    <n v="180"/>
    <n v="343"/>
    <n v="6382"/>
    <n v="0.10200564086493262"/>
    <n v="7.380131620181761E-2"/>
    <n v="2.820432466311501E-2"/>
    <n v="5731"/>
    <n v="651"/>
    <n v="5731"/>
  </r>
  <r>
    <n v="2016"/>
    <x v="35"/>
    <s v="Eden Prairie Public School District"/>
    <s v="SUBURBS"/>
    <x v="16"/>
    <x v="0"/>
    <n v="64"/>
    <n v="6"/>
    <n v="4"/>
    <n v="19"/>
    <n v="55"/>
    <n v="0.18181818181818182"/>
    <n v="0.10909090909090909"/>
    <n v="7.2727272727272724E-2"/>
    <n v="45"/>
    <n v="10"/>
    <n v="45"/>
  </r>
  <r>
    <n v="2016"/>
    <x v="35"/>
    <s v="Eden Prairie Public School District"/>
    <s v="SUBURBS"/>
    <x v="16"/>
    <x v="1"/>
    <n v="1276"/>
    <n v="145"/>
    <n v="137"/>
    <n v="49"/>
    <n v="1509"/>
    <n v="0.18687872763419483"/>
    <n v="9.6090125911199475E-2"/>
    <n v="9.0788601722995355E-2"/>
    <n v="1227"/>
    <n v="282"/>
    <n v="1227"/>
  </r>
  <r>
    <n v="2016"/>
    <x v="35"/>
    <s v="Eden Prairie Public School District"/>
    <s v="SUBURBS"/>
    <x v="16"/>
    <x v="2"/>
    <n v="1281"/>
    <n v="66"/>
    <n v="36"/>
    <n v="153"/>
    <n v="1230"/>
    <n v="8.2926829268292687E-2"/>
    <n v="5.3658536585365853E-2"/>
    <n v="2.9268292682926831E-2"/>
    <n v="1128"/>
    <n v="102"/>
    <n v="1128"/>
  </r>
  <r>
    <n v="2016"/>
    <x v="35"/>
    <s v="Eden Prairie Public School District"/>
    <s v="SUBURBS"/>
    <x v="16"/>
    <x v="3"/>
    <n v="612"/>
    <n v="33"/>
    <n v="8"/>
    <n v="82"/>
    <n v="571"/>
    <n v="7.1803852889667244E-2"/>
    <n v="5.7793345008756568E-2"/>
    <n v="1.4010507880910683E-2"/>
    <n v="530"/>
    <n v="41"/>
    <n v="530"/>
  </r>
  <r>
    <n v="2016"/>
    <x v="35"/>
    <s v="Eden Prairie Public School District"/>
    <s v="SUBURBS"/>
    <x v="16"/>
    <x v="4"/>
    <n v="5766"/>
    <n v="497"/>
    <n v="171"/>
    <n v="345"/>
    <n v="6089"/>
    <n v="0.10970602726227624"/>
    <n v="8.1622598127771395E-2"/>
    <n v="2.8083429134504845E-2"/>
    <n v="5421"/>
    <n v="668"/>
    <n v="5421"/>
  </r>
  <r>
    <n v="2017"/>
    <x v="35"/>
    <s v="Eden Prairie Public School District"/>
    <s v="SUBURBS"/>
    <x v="17"/>
    <x v="0"/>
    <n v="60"/>
    <n v="6"/>
    <n v="3"/>
    <n v="17"/>
    <n v="52"/>
    <n v="0.17307692307692307"/>
    <n v="0.11538461538461539"/>
    <n v="5.7692307692307696E-2"/>
    <n v="43"/>
    <n v="9"/>
    <n v="43"/>
  </r>
  <r>
    <n v="2017"/>
    <x v="35"/>
    <s v="Eden Prairie Public School District"/>
    <s v="SUBURBS"/>
    <x v="17"/>
    <x v="1"/>
    <n v="1330"/>
    <n v="148"/>
    <n v="255"/>
    <n v="56"/>
    <n v="1677"/>
    <n v="0.24031007751937986"/>
    <n v="8.825283243887895E-2"/>
    <n v="0.15205724508050089"/>
    <n v="1274"/>
    <n v="403"/>
    <n v="1274"/>
  </r>
  <r>
    <n v="2017"/>
    <x v="35"/>
    <s v="Eden Prairie Public School District"/>
    <s v="SUBURBS"/>
    <x v="17"/>
    <x v="2"/>
    <n v="1312"/>
    <n v="69"/>
    <n v="83"/>
    <n v="175"/>
    <n v="1289"/>
    <n v="0.11792086889061287"/>
    <n v="5.3529868114817691E-2"/>
    <n v="6.4391000775795196E-2"/>
    <n v="1137"/>
    <n v="152"/>
    <n v="1137"/>
  </r>
  <r>
    <n v="2017"/>
    <x v="35"/>
    <s v="Eden Prairie Public School District"/>
    <s v="SUBURBS"/>
    <x v="17"/>
    <x v="3"/>
    <n v="632"/>
    <n v="31"/>
    <n v="8"/>
    <n v="84"/>
    <n v="587"/>
    <n v="6.6439522998296419E-2"/>
    <n v="5.2810902896081771E-2"/>
    <n v="1.3628620102214651E-2"/>
    <n v="548"/>
    <n v="39"/>
    <n v="548"/>
  </r>
  <r>
    <n v="2017"/>
    <x v="31"/>
    <s v="Inver Grove Heights Schools"/>
    <s v="SUBURBS"/>
    <x v="17"/>
    <x v="4"/>
    <n v="2011"/>
    <n v="353"/>
    <n v="81"/>
    <n v="163"/>
    <n v="2282"/>
    <n v="0.19018404907975461"/>
    <n v="0.1546888694127958"/>
    <n v="3.5495179666958809E-2"/>
    <n v="1848"/>
    <n v="434"/>
    <n v="1848"/>
  </r>
  <r>
    <n v="2000"/>
    <x v="35"/>
    <s v="Eden Prairie Public School District"/>
    <s v="SUBURBS"/>
    <x v="0"/>
    <x v="0"/>
    <n v="12"/>
    <m/>
    <m/>
    <m/>
    <n v="12"/>
    <n v="0"/>
    <n v="0"/>
    <n v="0"/>
    <n v="12"/>
    <n v="0"/>
    <n v="12"/>
  </r>
  <r>
    <n v="2000"/>
    <x v="35"/>
    <s v="Eden Prairie Public School District"/>
    <s v="SUBURBS"/>
    <x v="0"/>
    <x v="1"/>
    <n v="468"/>
    <m/>
    <m/>
    <m/>
    <n v="468"/>
    <n v="0"/>
    <n v="0"/>
    <n v="0"/>
    <n v="468"/>
    <n v="0"/>
    <n v="468"/>
  </r>
  <r>
    <n v="2000"/>
    <x v="35"/>
    <s v="Eden Prairie Public School District"/>
    <s v="SUBURBS"/>
    <x v="0"/>
    <x v="2"/>
    <n v="283"/>
    <n v="7"/>
    <n v="9"/>
    <n v="3"/>
    <n v="296"/>
    <n v="5.4054054054054057E-2"/>
    <n v="2.364864864864865E-2"/>
    <n v="3.0405405405405407E-2"/>
    <n v="280"/>
    <n v="16"/>
    <n v="280"/>
  </r>
  <r>
    <n v="2000"/>
    <x v="35"/>
    <s v="Eden Prairie Public School District"/>
    <s v="SUBURBS"/>
    <x v="0"/>
    <x v="3"/>
    <n v="134"/>
    <m/>
    <m/>
    <m/>
    <n v="134"/>
    <n v="0"/>
    <n v="0"/>
    <n v="0"/>
    <n v="134"/>
    <n v="0"/>
    <n v="134"/>
  </r>
  <r>
    <n v="2000"/>
    <x v="35"/>
    <s v="Eden Prairie Public School District"/>
    <s v="SUBURBS"/>
    <x v="0"/>
    <x v="4"/>
    <n v="9402"/>
    <n v="55"/>
    <m/>
    <n v="122"/>
    <n v="9335"/>
    <n v="5.8918050348152114E-3"/>
    <n v="5.8918050348152114E-3"/>
    <n v="0"/>
    <n v="9280"/>
    <n v="55"/>
    <n v="9280"/>
  </r>
  <r>
    <n v="2001"/>
    <x v="36"/>
    <s v="Edina Public School District"/>
    <s v="SUBURBS"/>
    <x v="1"/>
    <x v="0"/>
    <n v="14"/>
    <m/>
    <m/>
    <n v="3"/>
    <n v="11"/>
    <n v="0"/>
    <n v="0"/>
    <n v="0"/>
    <n v="11"/>
    <n v="0"/>
    <n v="11"/>
  </r>
  <r>
    <n v="2001"/>
    <x v="36"/>
    <s v="Edina Public School District"/>
    <s v="SUBURBS"/>
    <x v="1"/>
    <x v="1"/>
    <n v="272"/>
    <m/>
    <m/>
    <n v="23"/>
    <n v="249"/>
    <n v="0"/>
    <n v="0"/>
    <n v="0"/>
    <n v="249"/>
    <n v="0"/>
    <n v="249"/>
  </r>
  <r>
    <n v="2001"/>
    <x v="36"/>
    <s v="Edina Public School District"/>
    <s v="SUBURBS"/>
    <x v="1"/>
    <x v="2"/>
    <n v="89"/>
    <n v="7"/>
    <m/>
    <n v="15"/>
    <n v="81"/>
    <n v="8.6419753086419748E-2"/>
    <n v="8.6419753086419748E-2"/>
    <n v="0"/>
    <n v="74"/>
    <n v="7"/>
    <n v="74"/>
  </r>
  <r>
    <n v="2001"/>
    <x v="36"/>
    <s v="Edina Public School District"/>
    <s v="SUBURBS"/>
    <x v="1"/>
    <x v="3"/>
    <n v="90"/>
    <m/>
    <m/>
    <n v="13"/>
    <n v="77"/>
    <n v="0"/>
    <n v="0"/>
    <n v="0"/>
    <n v="77"/>
    <n v="0"/>
    <n v="77"/>
  </r>
  <r>
    <n v="2001"/>
    <x v="36"/>
    <s v="Edina Public School District"/>
    <s v="SUBURBS"/>
    <x v="1"/>
    <x v="4"/>
    <n v="6560"/>
    <n v="26"/>
    <m/>
    <n v="414"/>
    <n v="6172"/>
    <n v="4.2125729099157481E-3"/>
    <n v="4.2125729099157481E-3"/>
    <n v="0"/>
    <n v="6146"/>
    <n v="26"/>
    <n v="6146"/>
  </r>
  <r>
    <n v="2002"/>
    <x v="36"/>
    <s v="Edina Public School District"/>
    <s v="SUBURBS"/>
    <x v="2"/>
    <x v="0"/>
    <n v="14"/>
    <m/>
    <m/>
    <m/>
    <n v="14"/>
    <n v="0"/>
    <n v="0"/>
    <n v="0"/>
    <n v="14"/>
    <n v="0"/>
    <n v="14"/>
  </r>
  <r>
    <n v="2002"/>
    <x v="36"/>
    <s v="Edina Public School District"/>
    <s v="SUBURBS"/>
    <x v="2"/>
    <x v="1"/>
    <n v="291"/>
    <m/>
    <m/>
    <n v="28"/>
    <n v="263"/>
    <n v="0"/>
    <n v="0"/>
    <n v="0"/>
    <n v="263"/>
    <n v="0"/>
    <n v="263"/>
  </r>
  <r>
    <n v="2002"/>
    <x v="36"/>
    <s v="Edina Public School District"/>
    <s v="SUBURBS"/>
    <x v="2"/>
    <x v="2"/>
    <n v="134"/>
    <n v="3"/>
    <m/>
    <n v="46"/>
    <n v="91"/>
    <n v="3.2967032967032968E-2"/>
    <n v="3.2967032967032968E-2"/>
    <n v="0"/>
    <n v="88"/>
    <n v="3"/>
    <n v="88"/>
  </r>
  <r>
    <n v="2002"/>
    <x v="36"/>
    <s v="Edina Public School District"/>
    <s v="SUBURBS"/>
    <x v="2"/>
    <x v="3"/>
    <n v="103"/>
    <m/>
    <m/>
    <n v="21"/>
    <n v="82"/>
    <n v="0"/>
    <n v="0"/>
    <n v="0"/>
    <n v="82"/>
    <n v="0"/>
    <n v="82"/>
  </r>
  <r>
    <n v="2002"/>
    <x v="36"/>
    <s v="Edina Public School District"/>
    <s v="SUBURBS"/>
    <x v="2"/>
    <x v="4"/>
    <n v="6477"/>
    <n v="22"/>
    <m/>
    <n v="442"/>
    <n v="6057"/>
    <n v="3.6321611358758462E-3"/>
    <n v="3.6321611358758462E-3"/>
    <n v="0"/>
    <n v="6035"/>
    <n v="22"/>
    <n v="6035"/>
  </r>
  <r>
    <n v="2003"/>
    <x v="36"/>
    <s v="Edina Public School District"/>
    <s v="SUBURBS"/>
    <x v="3"/>
    <x v="0"/>
    <n v="18"/>
    <m/>
    <m/>
    <n v="6"/>
    <n v="12"/>
    <n v="0"/>
    <n v="0"/>
    <n v="0"/>
    <n v="12"/>
    <n v="0"/>
    <n v="12"/>
  </r>
  <r>
    <n v="2003"/>
    <x v="36"/>
    <s v="Edina Public School District"/>
    <s v="SUBURBS"/>
    <x v="3"/>
    <x v="1"/>
    <n v="300"/>
    <m/>
    <m/>
    <n v="41"/>
    <n v="259"/>
    <n v="0"/>
    <n v="0"/>
    <n v="0"/>
    <n v="259"/>
    <n v="0"/>
    <n v="259"/>
  </r>
  <r>
    <n v="2003"/>
    <x v="36"/>
    <s v="Edina Public School District"/>
    <s v="SUBURBS"/>
    <x v="3"/>
    <x v="2"/>
    <n v="201"/>
    <n v="3"/>
    <m/>
    <n v="76"/>
    <n v="128"/>
    <n v="2.34375E-2"/>
    <n v="2.34375E-2"/>
    <n v="0"/>
    <n v="125"/>
    <n v="3"/>
    <n v="125"/>
  </r>
  <r>
    <n v="2003"/>
    <x v="36"/>
    <s v="Edina Public School District"/>
    <s v="SUBURBS"/>
    <x v="3"/>
    <x v="3"/>
    <n v="113"/>
    <m/>
    <m/>
    <n v="28"/>
    <n v="85"/>
    <n v="0"/>
    <n v="0"/>
    <n v="0"/>
    <n v="85"/>
    <n v="0"/>
    <n v="85"/>
  </r>
  <r>
    <n v="2003"/>
    <x v="36"/>
    <s v="Edina Public School District"/>
    <s v="SUBURBS"/>
    <x v="3"/>
    <x v="4"/>
    <n v="6531"/>
    <n v="33"/>
    <m/>
    <n v="543"/>
    <n v="6021"/>
    <n v="5.4808171400099652E-3"/>
    <n v="5.4808171400099652E-3"/>
    <n v="0"/>
    <n v="5988"/>
    <n v="33"/>
    <n v="5988"/>
  </r>
  <r>
    <n v="2004"/>
    <x v="36"/>
    <s v="Edina Public School District"/>
    <s v="SUBURBS"/>
    <x v="4"/>
    <x v="0"/>
    <n v="18"/>
    <n v="3"/>
    <m/>
    <n v="3"/>
    <n v="18"/>
    <n v="0.16666666666666666"/>
    <n v="0.16666666666666666"/>
    <n v="0"/>
    <n v="15"/>
    <n v="3"/>
    <n v="15"/>
  </r>
  <r>
    <n v="2004"/>
    <x v="36"/>
    <s v="Edina Public School District"/>
    <s v="SUBURBS"/>
    <x v="4"/>
    <x v="1"/>
    <n v="349"/>
    <m/>
    <m/>
    <n v="57"/>
    <n v="292"/>
    <n v="0"/>
    <n v="0"/>
    <n v="0"/>
    <n v="292"/>
    <n v="0"/>
    <n v="292"/>
  </r>
  <r>
    <n v="2004"/>
    <x v="36"/>
    <s v="Edina Public School District"/>
    <s v="SUBURBS"/>
    <x v="4"/>
    <x v="2"/>
    <n v="264"/>
    <n v="6"/>
    <n v="8"/>
    <n v="110"/>
    <n v="168"/>
    <n v="8.3333333333333329E-2"/>
    <n v="3.5714285714285712E-2"/>
    <n v="4.7619047619047616E-2"/>
    <n v="154"/>
    <n v="14"/>
    <n v="154"/>
  </r>
  <r>
    <n v="2004"/>
    <x v="36"/>
    <s v="Edina Public School District"/>
    <s v="SUBURBS"/>
    <x v="4"/>
    <x v="3"/>
    <n v="124"/>
    <m/>
    <m/>
    <n v="28"/>
    <n v="96"/>
    <n v="0"/>
    <n v="0"/>
    <n v="0"/>
    <n v="96"/>
    <n v="0"/>
    <n v="96"/>
  </r>
  <r>
    <n v="2004"/>
    <x v="36"/>
    <s v="Edina Public School District"/>
    <s v="SUBURBS"/>
    <x v="4"/>
    <x v="4"/>
    <n v="6558"/>
    <n v="35"/>
    <n v="18"/>
    <n v="568"/>
    <n v="6043"/>
    <n v="8.7704782392851229E-3"/>
    <n v="5.7918252523581001E-3"/>
    <n v="2.9786529869270232E-3"/>
    <n v="5990"/>
    <n v="53"/>
    <n v="5990"/>
  </r>
  <r>
    <n v="2005"/>
    <x v="36"/>
    <s v="Edina Public School District"/>
    <s v="SUBURBS"/>
    <x v="5"/>
    <x v="0"/>
    <n v="23"/>
    <n v="3"/>
    <m/>
    <n v="9"/>
    <n v="17"/>
    <n v="0.17647058823529413"/>
    <n v="0.17647058823529413"/>
    <n v="0"/>
    <n v="14"/>
    <n v="3"/>
    <n v="14"/>
  </r>
  <r>
    <n v="2005"/>
    <x v="36"/>
    <s v="Edina Public School District"/>
    <s v="SUBURBS"/>
    <x v="5"/>
    <x v="1"/>
    <n v="373"/>
    <m/>
    <m/>
    <n v="60"/>
    <n v="313"/>
    <n v="0"/>
    <n v="0"/>
    <n v="0"/>
    <n v="313"/>
    <n v="0"/>
    <n v="313"/>
  </r>
  <r>
    <n v="2005"/>
    <x v="36"/>
    <s v="Edina Public School District"/>
    <s v="SUBURBS"/>
    <x v="5"/>
    <x v="2"/>
    <n v="297"/>
    <n v="9"/>
    <n v="3"/>
    <n v="123"/>
    <n v="186"/>
    <n v="6.4516129032258063E-2"/>
    <n v="4.8387096774193547E-2"/>
    <n v="1.6129032258064516E-2"/>
    <n v="174"/>
    <n v="12"/>
    <n v="174"/>
  </r>
  <r>
    <n v="2005"/>
    <x v="36"/>
    <s v="Edina Public School District"/>
    <s v="SUBURBS"/>
    <x v="5"/>
    <x v="3"/>
    <n v="158"/>
    <m/>
    <m/>
    <n v="29"/>
    <n v="129"/>
    <n v="0"/>
    <n v="0"/>
    <n v="0"/>
    <n v="129"/>
    <n v="0"/>
    <n v="129"/>
  </r>
  <r>
    <n v="2005"/>
    <x v="36"/>
    <s v="Edina Public School District"/>
    <s v="SUBURBS"/>
    <x v="5"/>
    <x v="4"/>
    <n v="6514"/>
    <n v="44"/>
    <n v="24"/>
    <n v="620"/>
    <n v="5962"/>
    <n v="1.1405568601140557E-2"/>
    <n v="7.3800738007380072E-3"/>
    <n v="4.025494800402549E-3"/>
    <n v="5894"/>
    <n v="68"/>
    <n v="5894"/>
  </r>
  <r>
    <n v="2006"/>
    <x v="36"/>
    <s v="Edina Public School District"/>
    <s v="SUBURBS"/>
    <x v="6"/>
    <x v="0"/>
    <n v="20"/>
    <m/>
    <m/>
    <n v="5"/>
    <n v="15"/>
    <n v="0"/>
    <n v="0"/>
    <n v="0"/>
    <n v="15"/>
    <n v="0"/>
    <n v="15"/>
  </r>
  <r>
    <n v="2006"/>
    <x v="36"/>
    <s v="Edina Public School District"/>
    <s v="SUBURBS"/>
    <x v="6"/>
    <x v="1"/>
    <n v="424"/>
    <m/>
    <m/>
    <n v="71"/>
    <n v="353"/>
    <n v="0"/>
    <n v="0"/>
    <n v="0"/>
    <n v="353"/>
    <n v="0"/>
    <n v="353"/>
  </r>
  <r>
    <n v="2006"/>
    <x v="36"/>
    <s v="Edina Public School District"/>
    <s v="SUBURBS"/>
    <x v="6"/>
    <x v="2"/>
    <n v="356"/>
    <n v="6"/>
    <m/>
    <n v="151"/>
    <n v="211"/>
    <n v="2.843601895734597E-2"/>
    <n v="2.843601895734597E-2"/>
    <n v="0"/>
    <n v="205"/>
    <n v="6"/>
    <n v="205"/>
  </r>
  <r>
    <n v="2006"/>
    <x v="36"/>
    <s v="Edina Public School District"/>
    <s v="SUBURBS"/>
    <x v="6"/>
    <x v="3"/>
    <n v="168"/>
    <m/>
    <m/>
    <n v="34"/>
    <n v="134"/>
    <n v="0"/>
    <n v="0"/>
    <n v="0"/>
    <n v="134"/>
    <n v="0"/>
    <n v="134"/>
  </r>
  <r>
    <n v="2006"/>
    <x v="36"/>
    <s v="Edina Public School District"/>
    <s v="SUBURBS"/>
    <x v="6"/>
    <x v="4"/>
    <n v="6599"/>
    <n v="60"/>
    <n v="18"/>
    <n v="670"/>
    <n v="6007"/>
    <n v="1.2984851007158316E-2"/>
    <n v="9.98834692858332E-3"/>
    <n v="2.996504078574996E-3"/>
    <n v="5929"/>
    <n v="78"/>
    <n v="5929"/>
  </r>
  <r>
    <n v="2007"/>
    <x v="36"/>
    <s v="Edina Public School District"/>
    <s v="SUBURBS"/>
    <x v="7"/>
    <x v="0"/>
    <n v="21"/>
    <m/>
    <m/>
    <n v="5"/>
    <n v="16"/>
    <n v="0"/>
    <n v="0"/>
    <n v="0"/>
    <n v="16"/>
    <n v="0"/>
    <n v="16"/>
  </r>
  <r>
    <n v="2007"/>
    <x v="36"/>
    <s v="Edina Public School District"/>
    <s v="SUBURBS"/>
    <x v="7"/>
    <x v="1"/>
    <n v="458"/>
    <m/>
    <m/>
    <n v="88"/>
    <n v="370"/>
    <n v="0"/>
    <n v="0"/>
    <n v="0"/>
    <n v="370"/>
    <n v="0"/>
    <n v="370"/>
  </r>
  <r>
    <n v="2007"/>
    <x v="36"/>
    <s v="Edina Public School District"/>
    <s v="SUBURBS"/>
    <x v="7"/>
    <x v="2"/>
    <n v="350"/>
    <n v="16"/>
    <m/>
    <n v="155"/>
    <n v="211"/>
    <n v="7.582938388625593E-2"/>
    <n v="7.582938388625593E-2"/>
    <n v="0"/>
    <n v="195"/>
    <n v="16"/>
    <n v="195"/>
  </r>
  <r>
    <n v="2007"/>
    <x v="36"/>
    <s v="Edina Public School District"/>
    <s v="SUBURBS"/>
    <x v="7"/>
    <x v="3"/>
    <n v="171"/>
    <m/>
    <m/>
    <n v="42"/>
    <n v="129"/>
    <n v="0"/>
    <n v="0"/>
    <n v="0"/>
    <n v="129"/>
    <n v="0"/>
    <n v="129"/>
  </r>
  <r>
    <n v="2007"/>
    <x v="36"/>
    <s v="Edina Public School District"/>
    <s v="SUBURBS"/>
    <x v="7"/>
    <x v="4"/>
    <n v="6599"/>
    <n v="58"/>
    <n v="30"/>
    <n v="694"/>
    <n v="5993"/>
    <n v="1.4683797764058067E-2"/>
    <n v="9.6779576172200902E-3"/>
    <n v="5.0058401468379777E-3"/>
    <n v="5905"/>
    <n v="88"/>
    <n v="5905"/>
  </r>
  <r>
    <n v="2008"/>
    <x v="36"/>
    <s v="Edina Public School District"/>
    <s v="SUBURBS"/>
    <x v="8"/>
    <x v="0"/>
    <n v="13"/>
    <m/>
    <m/>
    <n v="3"/>
    <n v="10"/>
    <n v="0"/>
    <n v="0"/>
    <n v="0"/>
    <n v="10"/>
    <n v="0"/>
    <n v="10"/>
  </r>
  <r>
    <n v="2008"/>
    <x v="36"/>
    <s v="Edina Public School District"/>
    <s v="SUBURBS"/>
    <x v="8"/>
    <x v="1"/>
    <n v="497"/>
    <n v="3"/>
    <m/>
    <n v="96"/>
    <n v="404"/>
    <n v="7.4257425742574254E-3"/>
    <n v="7.4257425742574254E-3"/>
    <n v="0"/>
    <n v="401"/>
    <n v="3"/>
    <n v="401"/>
  </r>
  <r>
    <n v="2008"/>
    <x v="36"/>
    <s v="Edina Public School District"/>
    <s v="SUBURBS"/>
    <x v="8"/>
    <x v="2"/>
    <n v="439"/>
    <n v="12"/>
    <n v="3"/>
    <n v="201"/>
    <n v="253"/>
    <n v="5.9288537549407112E-2"/>
    <n v="4.7430830039525688E-2"/>
    <n v="1.1857707509881422E-2"/>
    <n v="238"/>
    <n v="15"/>
    <n v="238"/>
  </r>
  <r>
    <n v="2008"/>
    <x v="36"/>
    <s v="Edina Public School District"/>
    <s v="SUBURBS"/>
    <x v="8"/>
    <x v="3"/>
    <n v="185"/>
    <m/>
    <m/>
    <n v="46"/>
    <n v="139"/>
    <n v="0"/>
    <n v="0"/>
    <n v="0"/>
    <n v="139"/>
    <n v="0"/>
    <n v="139"/>
  </r>
  <r>
    <n v="2008"/>
    <x v="36"/>
    <s v="Edina Public School District"/>
    <s v="SUBURBS"/>
    <x v="8"/>
    <x v="4"/>
    <n v="6674"/>
    <n v="58"/>
    <n v="34"/>
    <n v="726"/>
    <n v="6040"/>
    <n v="1.5231788079470199E-2"/>
    <n v="9.6026490066225163E-3"/>
    <n v="5.6291390728476819E-3"/>
    <n v="5948"/>
    <n v="92"/>
    <n v="5948"/>
  </r>
  <r>
    <n v="2009"/>
    <x v="36"/>
    <s v="Edina Public School District"/>
    <s v="SUBURBS"/>
    <x v="9"/>
    <x v="0"/>
    <n v="21"/>
    <m/>
    <m/>
    <n v="3"/>
    <n v="18"/>
    <n v="0"/>
    <n v="0"/>
    <n v="0"/>
    <n v="18"/>
    <n v="0"/>
    <n v="18"/>
  </r>
  <r>
    <n v="2009"/>
    <x v="36"/>
    <s v="Edina Public School District"/>
    <s v="SUBURBS"/>
    <x v="9"/>
    <x v="1"/>
    <n v="534"/>
    <n v="6"/>
    <m/>
    <n v="86"/>
    <n v="454"/>
    <n v="1.3215859030837005E-2"/>
    <n v="1.3215859030837005E-2"/>
    <n v="0"/>
    <n v="448"/>
    <n v="6"/>
    <n v="448"/>
  </r>
  <r>
    <n v="2009"/>
    <x v="36"/>
    <s v="Edina Public School District"/>
    <s v="SUBURBS"/>
    <x v="9"/>
    <x v="2"/>
    <n v="440"/>
    <n v="5"/>
    <n v="11"/>
    <n v="184"/>
    <n v="272"/>
    <n v="5.8823529411764705E-2"/>
    <n v="1.8382352941176471E-2"/>
    <n v="4.0441176470588237E-2"/>
    <n v="256"/>
    <n v="16"/>
    <n v="256"/>
  </r>
  <r>
    <n v="2009"/>
    <x v="36"/>
    <s v="Edina Public School District"/>
    <s v="SUBURBS"/>
    <x v="9"/>
    <x v="3"/>
    <n v="211"/>
    <m/>
    <m/>
    <n v="48"/>
    <n v="163"/>
    <n v="0"/>
    <n v="0"/>
    <n v="0"/>
    <n v="163"/>
    <n v="0"/>
    <n v="163"/>
  </r>
  <r>
    <n v="2009"/>
    <x v="36"/>
    <s v="Edina Public School District"/>
    <s v="SUBURBS"/>
    <x v="9"/>
    <x v="4"/>
    <n v="6770"/>
    <n v="43"/>
    <n v="36"/>
    <n v="759"/>
    <n v="6090"/>
    <n v="1.297208538587849E-2"/>
    <n v="7.060755336617406E-3"/>
    <n v="5.9113300492610842E-3"/>
    <n v="6011"/>
    <n v="79"/>
    <n v="6011"/>
  </r>
  <r>
    <n v="2010"/>
    <x v="36"/>
    <s v="Edina Public School District"/>
    <s v="SUBURBS"/>
    <x v="10"/>
    <x v="0"/>
    <n v="14"/>
    <m/>
    <m/>
    <m/>
    <n v="14"/>
    <n v="0"/>
    <n v="0"/>
    <n v="0"/>
    <n v="14"/>
    <n v="0"/>
    <n v="14"/>
  </r>
  <r>
    <n v="2010"/>
    <x v="36"/>
    <s v="Edina Public School District"/>
    <s v="SUBURBS"/>
    <x v="10"/>
    <x v="1"/>
    <n v="556"/>
    <n v="9"/>
    <m/>
    <n v="88"/>
    <n v="477"/>
    <n v="1.8867924528301886E-2"/>
    <n v="1.8867924528301886E-2"/>
    <n v="0"/>
    <n v="468"/>
    <n v="9"/>
    <n v="468"/>
  </r>
  <r>
    <n v="2010"/>
    <x v="36"/>
    <s v="Edina Public School District"/>
    <s v="SUBURBS"/>
    <x v="10"/>
    <x v="2"/>
    <n v="457"/>
    <n v="7"/>
    <m/>
    <n v="205"/>
    <n v="259"/>
    <n v="2.7027027027027029E-2"/>
    <n v="2.7027027027027029E-2"/>
    <n v="0"/>
    <n v="252"/>
    <n v="7"/>
    <n v="252"/>
  </r>
  <r>
    <n v="2010"/>
    <x v="36"/>
    <s v="Edina Public School District"/>
    <s v="SUBURBS"/>
    <x v="10"/>
    <x v="3"/>
    <n v="223"/>
    <m/>
    <m/>
    <n v="51"/>
    <n v="172"/>
    <n v="0"/>
    <n v="0"/>
    <n v="0"/>
    <n v="172"/>
    <n v="0"/>
    <n v="172"/>
  </r>
  <r>
    <n v="2010"/>
    <x v="36"/>
    <s v="Edina Public School District"/>
    <s v="SUBURBS"/>
    <x v="10"/>
    <x v="4"/>
    <n v="6848"/>
    <n v="40"/>
    <n v="30"/>
    <n v="800"/>
    <n v="6118"/>
    <n v="1.1441647597254004E-2"/>
    <n v="6.5380843412880026E-3"/>
    <n v="4.9035632559660015E-3"/>
    <n v="6048"/>
    <n v="70"/>
    <n v="6048"/>
  </r>
  <r>
    <n v="2011"/>
    <x v="36"/>
    <s v="Edina Public School District"/>
    <s v="SUBURBS"/>
    <x v="11"/>
    <x v="0"/>
    <n v="22"/>
    <m/>
    <m/>
    <m/>
    <n v="22"/>
    <n v="0"/>
    <n v="0"/>
    <n v="0"/>
    <n v="22"/>
    <n v="0"/>
    <n v="22"/>
  </r>
  <r>
    <n v="2011"/>
    <x v="36"/>
    <s v="Edina Public School District"/>
    <s v="SUBURBS"/>
    <x v="11"/>
    <x v="1"/>
    <n v="611"/>
    <n v="4"/>
    <m/>
    <n v="92"/>
    <n v="523"/>
    <n v="7.6481835564053535E-3"/>
    <n v="7.6481835564053535E-3"/>
    <n v="0"/>
    <n v="519"/>
    <n v="4"/>
    <n v="519"/>
  </r>
  <r>
    <n v="2011"/>
    <x v="36"/>
    <s v="Edina Public School District"/>
    <s v="SUBURBS"/>
    <x v="11"/>
    <x v="2"/>
    <n v="473"/>
    <n v="9"/>
    <n v="3"/>
    <n v="192"/>
    <n v="293"/>
    <n v="4.0955631399317405E-2"/>
    <n v="3.0716723549488054E-2"/>
    <n v="1.0238907849829351E-2"/>
    <n v="281"/>
    <n v="12"/>
    <n v="281"/>
  </r>
  <r>
    <n v="2011"/>
    <x v="36"/>
    <s v="Edina Public School District"/>
    <s v="SUBURBS"/>
    <x v="11"/>
    <x v="3"/>
    <n v="241"/>
    <n v="6"/>
    <m/>
    <n v="41"/>
    <n v="206"/>
    <n v="2.9126213592233011E-2"/>
    <n v="2.9126213592233011E-2"/>
    <n v="0"/>
    <n v="200"/>
    <n v="6"/>
    <n v="200"/>
  </r>
  <r>
    <n v="2011"/>
    <x v="36"/>
    <s v="Edina Public School District"/>
    <s v="SUBURBS"/>
    <x v="11"/>
    <x v="4"/>
    <n v="6948"/>
    <n v="37"/>
    <n v="48"/>
    <n v="798"/>
    <n v="6235"/>
    <n v="1.3632718524458701E-2"/>
    <n v="5.9342421812349638E-3"/>
    <n v="7.6984763432237369E-3"/>
    <n v="6150"/>
    <n v="85"/>
    <n v="6150"/>
  </r>
  <r>
    <n v="2012"/>
    <x v="36"/>
    <s v="Edina Public School District"/>
    <s v="SUBURBS"/>
    <x v="12"/>
    <x v="0"/>
    <n v="26"/>
    <m/>
    <m/>
    <n v="3"/>
    <n v="23"/>
    <n v="0"/>
    <n v="0"/>
    <n v="0"/>
    <n v="23"/>
    <n v="0"/>
    <n v="23"/>
  </r>
  <r>
    <n v="2012"/>
    <x v="36"/>
    <s v="Edina Public School District"/>
    <s v="SUBURBS"/>
    <x v="12"/>
    <x v="1"/>
    <n v="692"/>
    <n v="4"/>
    <m/>
    <n v="102"/>
    <n v="594"/>
    <n v="6.7340067340067337E-3"/>
    <n v="6.7340067340067337E-3"/>
    <n v="0"/>
    <n v="590"/>
    <n v="4"/>
    <n v="590"/>
  </r>
  <r>
    <n v="2012"/>
    <x v="36"/>
    <s v="Edina Public School District"/>
    <s v="SUBURBS"/>
    <x v="12"/>
    <x v="2"/>
    <n v="455"/>
    <n v="3"/>
    <n v="7"/>
    <n v="190"/>
    <n v="275"/>
    <n v="3.6363636363636362E-2"/>
    <n v="1.090909090909091E-2"/>
    <n v="2.5454545454545455E-2"/>
    <n v="265"/>
    <n v="10"/>
    <n v="265"/>
  </r>
  <r>
    <n v="2012"/>
    <x v="36"/>
    <s v="Edina Public School District"/>
    <s v="SUBURBS"/>
    <x v="12"/>
    <x v="3"/>
    <n v="297"/>
    <n v="10"/>
    <m/>
    <n v="62"/>
    <n v="245"/>
    <n v="4.0816326530612242E-2"/>
    <n v="4.0816326530612242E-2"/>
    <n v="0"/>
    <n v="235"/>
    <n v="10"/>
    <n v="235"/>
  </r>
  <r>
    <n v="2012"/>
    <x v="36"/>
    <s v="Edina Public School District"/>
    <s v="SUBURBS"/>
    <x v="12"/>
    <x v="4"/>
    <n v="6896"/>
    <n v="41"/>
    <n v="55"/>
    <n v="792"/>
    <n v="6200"/>
    <n v="1.5483870967741935E-2"/>
    <n v="6.6129032258064515E-3"/>
    <n v="8.870967741935484E-3"/>
    <n v="6104"/>
    <n v="96"/>
    <n v="6104"/>
  </r>
  <r>
    <n v="2013"/>
    <x v="36"/>
    <s v="Edina Public School District"/>
    <s v="SUBURBS"/>
    <x v="13"/>
    <x v="0"/>
    <n v="26"/>
    <m/>
    <m/>
    <n v="5"/>
    <n v="21"/>
    <n v="0"/>
    <n v="0"/>
    <n v="0"/>
    <n v="21"/>
    <n v="0"/>
    <n v="21"/>
  </r>
  <r>
    <n v="2013"/>
    <x v="36"/>
    <s v="Edina Public School District"/>
    <s v="SUBURBS"/>
    <x v="13"/>
    <x v="1"/>
    <n v="768"/>
    <n v="4"/>
    <m/>
    <n v="118"/>
    <n v="654"/>
    <n v="6.1162079510703364E-3"/>
    <n v="6.1162079510703364E-3"/>
    <n v="0"/>
    <n v="650"/>
    <n v="4"/>
    <n v="650"/>
  </r>
  <r>
    <n v="2013"/>
    <x v="36"/>
    <s v="Edina Public School District"/>
    <s v="SUBURBS"/>
    <x v="13"/>
    <x v="2"/>
    <n v="474"/>
    <n v="7"/>
    <n v="9"/>
    <n v="188"/>
    <n v="302"/>
    <n v="5.2980132450331126E-2"/>
    <n v="2.3178807947019868E-2"/>
    <n v="2.9801324503311258E-2"/>
    <n v="286"/>
    <n v="16"/>
    <n v="286"/>
  </r>
  <r>
    <n v="2013"/>
    <x v="36"/>
    <s v="Edina Public School District"/>
    <s v="SUBURBS"/>
    <x v="13"/>
    <x v="3"/>
    <n v="321"/>
    <n v="3"/>
    <m/>
    <n v="68"/>
    <n v="256"/>
    <n v="1.171875E-2"/>
    <n v="1.171875E-2"/>
    <n v="0"/>
    <n v="253"/>
    <n v="3"/>
    <n v="253"/>
  </r>
  <r>
    <n v="2013"/>
    <x v="36"/>
    <s v="Edina Public School District"/>
    <s v="SUBURBS"/>
    <x v="13"/>
    <x v="4"/>
    <n v="6846"/>
    <n v="43"/>
    <n v="54"/>
    <n v="823"/>
    <n v="6120"/>
    <n v="1.5849673202614378E-2"/>
    <n v="7.0261437908496734E-3"/>
    <n v="8.8235294117647058E-3"/>
    <n v="6023"/>
    <n v="97"/>
    <n v="6023"/>
  </r>
  <r>
    <n v="2014"/>
    <x v="36"/>
    <s v="Edina Public School District"/>
    <s v="SUBURBS"/>
    <x v="14"/>
    <x v="0"/>
    <n v="23"/>
    <m/>
    <m/>
    <n v="5"/>
    <n v="18"/>
    <n v="0"/>
    <n v="0"/>
    <n v="0"/>
    <n v="18"/>
    <n v="0"/>
    <n v="18"/>
  </r>
  <r>
    <n v="2014"/>
    <x v="36"/>
    <s v="Edina Public School District"/>
    <s v="SUBURBS"/>
    <x v="14"/>
    <x v="1"/>
    <n v="844"/>
    <n v="6"/>
    <m/>
    <n v="128"/>
    <n v="722"/>
    <n v="8.3102493074792248E-3"/>
    <n v="8.3102493074792248E-3"/>
    <n v="0"/>
    <n v="716"/>
    <n v="6"/>
    <n v="716"/>
  </r>
  <r>
    <n v="2014"/>
    <x v="36"/>
    <s v="Edina Public School District"/>
    <s v="SUBURBS"/>
    <x v="14"/>
    <x v="2"/>
    <n v="469"/>
    <n v="11"/>
    <n v="10"/>
    <n v="207"/>
    <n v="283"/>
    <n v="7.4204946996466431E-2"/>
    <n v="3.8869257950530034E-2"/>
    <n v="3.5335689045936397E-2"/>
    <n v="262"/>
    <n v="21"/>
    <n v="262"/>
  </r>
  <r>
    <n v="2014"/>
    <x v="36"/>
    <s v="Edina Public School District"/>
    <s v="SUBURBS"/>
    <x v="14"/>
    <x v="3"/>
    <n v="364"/>
    <n v="3"/>
    <n v="4"/>
    <n v="77"/>
    <n v="294"/>
    <n v="2.3809523809523808E-2"/>
    <n v="1.020408163265306E-2"/>
    <n v="1.3605442176870748E-2"/>
    <n v="287"/>
    <n v="7"/>
    <n v="287"/>
  </r>
  <r>
    <n v="2014"/>
    <x v="36"/>
    <s v="Edina Public School District"/>
    <s v="SUBURBS"/>
    <x v="14"/>
    <x v="4"/>
    <n v="6788"/>
    <n v="44"/>
    <n v="50"/>
    <n v="804"/>
    <n v="6078"/>
    <n v="1.5465613688713393E-2"/>
    <n v="7.2392234287594606E-3"/>
    <n v="8.2263902599539317E-3"/>
    <n v="5984"/>
    <n v="94"/>
    <n v="5984"/>
  </r>
  <r>
    <n v="2015"/>
    <x v="36"/>
    <s v="Edina Public School District"/>
    <s v="SUBURBS"/>
    <x v="15"/>
    <x v="0"/>
    <n v="16"/>
    <m/>
    <m/>
    <n v="6"/>
    <n v="10"/>
    <n v="0"/>
    <n v="0"/>
    <n v="0"/>
    <n v="10"/>
    <n v="0"/>
    <n v="10"/>
  </r>
  <r>
    <n v="2015"/>
    <x v="36"/>
    <s v="Edina Public School District"/>
    <s v="SUBURBS"/>
    <x v="15"/>
    <x v="1"/>
    <n v="890"/>
    <n v="5"/>
    <n v="9"/>
    <n v="128"/>
    <n v="776"/>
    <n v="1.804123711340206E-2"/>
    <n v="6.4432989690721646E-3"/>
    <n v="1.1597938144329897E-2"/>
    <n v="762"/>
    <n v="14"/>
    <n v="762"/>
  </r>
  <r>
    <n v="2015"/>
    <x v="36"/>
    <s v="Edina Public School District"/>
    <s v="SUBURBS"/>
    <x v="15"/>
    <x v="2"/>
    <n v="517"/>
    <n v="5"/>
    <n v="14"/>
    <n v="230"/>
    <n v="306"/>
    <n v="6.2091503267973858E-2"/>
    <n v="1.6339869281045753E-2"/>
    <n v="4.5751633986928102E-2"/>
    <n v="287"/>
    <n v="19"/>
    <n v="287"/>
  </r>
  <r>
    <n v="2015"/>
    <x v="36"/>
    <s v="Edina Public School District"/>
    <s v="SUBURBS"/>
    <x v="15"/>
    <x v="3"/>
    <n v="377"/>
    <n v="8"/>
    <n v="4"/>
    <n v="91"/>
    <n v="298"/>
    <n v="4.0268456375838924E-2"/>
    <n v="2.6845637583892617E-2"/>
    <n v="1.3422818791946308E-2"/>
    <n v="286"/>
    <n v="12"/>
    <n v="286"/>
  </r>
  <r>
    <n v="2015"/>
    <x v="36"/>
    <s v="Edina Public School District"/>
    <s v="SUBURBS"/>
    <x v="15"/>
    <x v="4"/>
    <n v="6720"/>
    <n v="47"/>
    <n v="43"/>
    <n v="830"/>
    <n v="5980"/>
    <n v="1.5050167224080268E-2"/>
    <n v="7.8595317725752515E-3"/>
    <n v="7.1906354515050164E-3"/>
    <n v="5890"/>
    <n v="90"/>
    <n v="5890"/>
  </r>
  <r>
    <n v="2016"/>
    <x v="36"/>
    <s v="Edina Public School District"/>
    <s v="SUBURBS"/>
    <x v="16"/>
    <x v="0"/>
    <n v="27"/>
    <m/>
    <m/>
    <n v="3"/>
    <n v="24"/>
    <n v="0"/>
    <n v="0"/>
    <n v="0"/>
    <n v="24"/>
    <n v="0"/>
    <n v="24"/>
  </r>
  <r>
    <n v="2016"/>
    <x v="36"/>
    <s v="Edina Public School District"/>
    <s v="SUBURBS"/>
    <x v="16"/>
    <x v="1"/>
    <n v="976"/>
    <n v="9"/>
    <n v="6"/>
    <n v="137"/>
    <n v="854"/>
    <n v="1.7564402810304448E-2"/>
    <n v="1.0538641686182669E-2"/>
    <n v="7.0257611241217799E-3"/>
    <n v="839"/>
    <n v="15"/>
    <n v="839"/>
  </r>
  <r>
    <n v="2016"/>
    <x v="36"/>
    <s v="Edina Public School District"/>
    <s v="SUBURBS"/>
    <x v="16"/>
    <x v="2"/>
    <n v="571"/>
    <n v="11"/>
    <n v="10"/>
    <n v="250"/>
    <n v="342"/>
    <n v="6.1403508771929821E-2"/>
    <n v="3.2163742690058478E-2"/>
    <n v="2.9239766081871343E-2"/>
    <n v="321"/>
    <n v="21"/>
    <n v="321"/>
  </r>
  <r>
    <n v="2016"/>
    <x v="36"/>
    <s v="Edina Public School District"/>
    <s v="SUBURBS"/>
    <x v="16"/>
    <x v="3"/>
    <n v="407"/>
    <n v="9"/>
    <n v="8"/>
    <n v="94"/>
    <n v="330"/>
    <n v="5.1515151515151514E-2"/>
    <n v="2.7272727272727271E-2"/>
    <n v="2.4242424242424242E-2"/>
    <n v="313"/>
    <n v="17"/>
    <n v="313"/>
  </r>
  <r>
    <n v="2016"/>
    <x v="36"/>
    <s v="Edina Public School District"/>
    <s v="SUBURBS"/>
    <x v="16"/>
    <x v="4"/>
    <n v="6552"/>
    <n v="60"/>
    <n v="33"/>
    <n v="808"/>
    <n v="5837"/>
    <n v="1.5932842213465821E-2"/>
    <n v="1.0279253040945692E-2"/>
    <n v="5.6535891725201298E-3"/>
    <n v="5744"/>
    <n v="93"/>
    <n v="5744"/>
  </r>
  <r>
    <n v="2017"/>
    <x v="36"/>
    <s v="Edina Public School District"/>
    <s v="SUBURBS"/>
    <x v="17"/>
    <x v="0"/>
    <n v="25"/>
    <m/>
    <m/>
    <m/>
    <n v="25"/>
    <n v="0"/>
    <n v="0"/>
    <n v="0"/>
    <n v="25"/>
    <n v="0"/>
    <n v="25"/>
  </r>
  <r>
    <n v="2017"/>
    <x v="36"/>
    <s v="Edina Public School District"/>
    <s v="SUBURBS"/>
    <x v="17"/>
    <x v="1"/>
    <n v="1004"/>
    <n v="15"/>
    <n v="18"/>
    <n v="131"/>
    <n v="906"/>
    <n v="3.6423841059602648E-2"/>
    <n v="1.6556291390728478E-2"/>
    <n v="1.9867549668874173E-2"/>
    <n v="873"/>
    <n v="33"/>
    <n v="873"/>
  </r>
  <r>
    <n v="2017"/>
    <x v="36"/>
    <s v="Edina Public School District"/>
    <s v="SUBURBS"/>
    <x v="17"/>
    <x v="2"/>
    <n v="586"/>
    <n v="8"/>
    <n v="9"/>
    <n v="256"/>
    <n v="347"/>
    <n v="4.8991354466858789E-2"/>
    <n v="2.3054755043227664E-2"/>
    <n v="2.5936599423631124E-2"/>
    <n v="330"/>
    <n v="17"/>
    <n v="330"/>
  </r>
  <r>
    <n v="2017"/>
    <x v="36"/>
    <s v="Edina Public School District"/>
    <s v="SUBURBS"/>
    <x v="17"/>
    <x v="3"/>
    <n v="406"/>
    <n v="8"/>
    <n v="9"/>
    <n v="85"/>
    <n v="338"/>
    <n v="5.0295857988165681E-2"/>
    <n v="2.3668639053254437E-2"/>
    <n v="2.6627218934911243E-2"/>
    <n v="321"/>
    <n v="17"/>
    <n v="321"/>
  </r>
  <r>
    <n v="2017"/>
    <x v="11"/>
    <s v="St. Francis Public School District"/>
    <s v="SUBURBS"/>
    <x v="17"/>
    <x v="4"/>
    <n v="4176"/>
    <n v="522"/>
    <n v="166"/>
    <n v="43"/>
    <n v="4821"/>
    <n v="0.14270898153909978"/>
    <n v="0.10827629122588675"/>
    <n v="3.4432690313213027E-2"/>
    <n v="4133"/>
    <n v="688"/>
    <n v="4133"/>
  </r>
  <r>
    <n v="2000"/>
    <x v="36"/>
    <s v="Edina Public School District"/>
    <s v="SUBURBS"/>
    <x v="0"/>
    <x v="0"/>
    <n v="11"/>
    <m/>
    <m/>
    <m/>
    <n v="11"/>
    <n v="0"/>
    <n v="0"/>
    <n v="0"/>
    <n v="11"/>
    <n v="0"/>
    <n v="11"/>
  </r>
  <r>
    <n v="2000"/>
    <x v="36"/>
    <s v="Edina Public School District"/>
    <s v="SUBURBS"/>
    <x v="0"/>
    <x v="1"/>
    <n v="277"/>
    <m/>
    <m/>
    <n v="29"/>
    <n v="248"/>
    <n v="0"/>
    <n v="0"/>
    <n v="0"/>
    <n v="248"/>
    <n v="0"/>
    <n v="248"/>
  </r>
  <r>
    <n v="2000"/>
    <x v="36"/>
    <s v="Edina Public School District"/>
    <s v="SUBURBS"/>
    <x v="0"/>
    <x v="2"/>
    <n v="86"/>
    <n v="4"/>
    <m/>
    <n v="21"/>
    <n v="69"/>
    <n v="5.7971014492753624E-2"/>
    <n v="5.7971014492753624E-2"/>
    <n v="0"/>
    <n v="65"/>
    <n v="4"/>
    <n v="65"/>
  </r>
  <r>
    <n v="2000"/>
    <x v="36"/>
    <s v="Edina Public School District"/>
    <s v="SUBURBS"/>
    <x v="0"/>
    <x v="3"/>
    <n v="94"/>
    <m/>
    <m/>
    <n v="12"/>
    <n v="82"/>
    <n v="0"/>
    <n v="0"/>
    <n v="0"/>
    <n v="82"/>
    <n v="0"/>
    <n v="82"/>
  </r>
  <r>
    <n v="2000"/>
    <x v="36"/>
    <s v="Edina Public School District"/>
    <s v="SUBURBS"/>
    <x v="0"/>
    <x v="4"/>
    <n v="6529"/>
    <n v="19"/>
    <m/>
    <n v="388"/>
    <n v="6160"/>
    <n v="3.0844155844155846E-3"/>
    <n v="3.0844155844155846E-3"/>
    <n v="0"/>
    <n v="6141"/>
    <n v="19"/>
    <n v="6141"/>
  </r>
  <r>
    <n v="2000"/>
    <x v="37"/>
    <s v="Minnetonka Public School District"/>
    <s v="SUBURBS"/>
    <x v="0"/>
    <x v="0"/>
    <n v="12"/>
    <m/>
    <m/>
    <m/>
    <n v="12"/>
    <n v="0"/>
    <n v="0"/>
    <n v="0"/>
    <n v="12"/>
    <n v="0"/>
    <n v="12"/>
  </r>
  <r>
    <n v="2000"/>
    <x v="37"/>
    <s v="Minnetonka Public School District"/>
    <s v="SUBURBS"/>
    <x v="0"/>
    <x v="1"/>
    <n v="217"/>
    <m/>
    <m/>
    <n v="4"/>
    <n v="213"/>
    <n v="0"/>
    <n v="0"/>
    <n v="0"/>
    <n v="213"/>
    <n v="0"/>
    <n v="213"/>
  </r>
  <r>
    <n v="2000"/>
    <x v="37"/>
    <s v="Minnetonka Public School District"/>
    <s v="SUBURBS"/>
    <x v="0"/>
    <x v="2"/>
    <n v="79"/>
    <m/>
    <n v="6"/>
    <m/>
    <n v="85"/>
    <n v="7.0588235294117646E-2"/>
    <n v="0"/>
    <n v="7.0588235294117646E-2"/>
    <n v="79"/>
    <n v="6"/>
    <n v="79"/>
  </r>
  <r>
    <n v="2000"/>
    <x v="37"/>
    <s v="Minnetonka Public School District"/>
    <s v="SUBURBS"/>
    <x v="0"/>
    <x v="3"/>
    <n v="96"/>
    <m/>
    <m/>
    <m/>
    <n v="96"/>
    <n v="0"/>
    <n v="0"/>
    <n v="0"/>
    <n v="96"/>
    <n v="0"/>
    <n v="96"/>
  </r>
  <r>
    <n v="2000"/>
    <x v="37"/>
    <s v="Minnetonka Public School District"/>
    <s v="SUBURBS"/>
    <x v="0"/>
    <x v="4"/>
    <n v="7318"/>
    <n v="111"/>
    <n v="7"/>
    <n v="32"/>
    <n v="7404"/>
    <n v="1.5937331172339277E-2"/>
    <n v="1.4991896272285251E-2"/>
    <n v="9.454349000540249E-4"/>
    <n v="7286"/>
    <n v="118"/>
    <n v="7286"/>
  </r>
  <r>
    <n v="2001"/>
    <x v="37"/>
    <s v="Minnetonka Public School District"/>
    <s v="SUBURBS"/>
    <x v="1"/>
    <x v="0"/>
    <n v="14"/>
    <m/>
    <m/>
    <m/>
    <n v="14"/>
    <n v="0"/>
    <n v="0"/>
    <n v="0"/>
    <n v="14"/>
    <n v="0"/>
    <n v="14"/>
  </r>
  <r>
    <n v="2001"/>
    <x v="37"/>
    <s v="Minnetonka Public School District"/>
    <s v="SUBURBS"/>
    <x v="1"/>
    <x v="1"/>
    <n v="226"/>
    <n v="3"/>
    <m/>
    <n v="4"/>
    <n v="225"/>
    <n v="1.3333333333333334E-2"/>
    <n v="1.3333333333333334E-2"/>
    <n v="0"/>
    <n v="222"/>
    <n v="3"/>
    <n v="222"/>
  </r>
  <r>
    <n v="2001"/>
    <x v="37"/>
    <s v="Minnetonka Public School District"/>
    <s v="SUBURBS"/>
    <x v="1"/>
    <x v="2"/>
    <n v="96"/>
    <m/>
    <n v="4"/>
    <m/>
    <n v="100"/>
    <n v="0.04"/>
    <n v="0"/>
    <n v="0.04"/>
    <n v="96"/>
    <n v="4"/>
    <n v="96"/>
  </r>
  <r>
    <n v="2001"/>
    <x v="37"/>
    <s v="Minnetonka Public School District"/>
    <s v="SUBURBS"/>
    <x v="1"/>
    <x v="3"/>
    <n v="120"/>
    <m/>
    <m/>
    <m/>
    <n v="120"/>
    <n v="0"/>
    <n v="0"/>
    <n v="0"/>
    <n v="120"/>
    <n v="0"/>
    <n v="120"/>
  </r>
  <r>
    <n v="2001"/>
    <x v="37"/>
    <s v="Minnetonka Public School District"/>
    <s v="SUBURBS"/>
    <x v="1"/>
    <x v="4"/>
    <n v="7233"/>
    <n v="117"/>
    <n v="11"/>
    <n v="61"/>
    <n v="7300"/>
    <n v="1.7534246575342465E-2"/>
    <n v="1.6027397260273971E-2"/>
    <n v="1.5068493150684932E-3"/>
    <n v="7172"/>
    <n v="128"/>
    <n v="7172"/>
  </r>
  <r>
    <n v="2002"/>
    <x v="37"/>
    <s v="Minnetonka Public School District"/>
    <s v="SUBURBS"/>
    <x v="2"/>
    <x v="0"/>
    <n v="19"/>
    <m/>
    <m/>
    <m/>
    <n v="19"/>
    <n v="0"/>
    <n v="0"/>
    <n v="0"/>
    <n v="19"/>
    <n v="0"/>
    <n v="19"/>
  </r>
  <r>
    <n v="2002"/>
    <x v="37"/>
    <s v="Minnetonka Public School District"/>
    <s v="SUBURBS"/>
    <x v="2"/>
    <x v="1"/>
    <n v="229"/>
    <n v="3"/>
    <m/>
    <m/>
    <n v="232"/>
    <n v="1.2931034482758621E-2"/>
    <n v="1.2931034482758621E-2"/>
    <n v="0"/>
    <n v="229"/>
    <n v="3"/>
    <n v="229"/>
  </r>
  <r>
    <n v="2002"/>
    <x v="37"/>
    <s v="Minnetonka Public School District"/>
    <s v="SUBURBS"/>
    <x v="2"/>
    <x v="2"/>
    <n v="109"/>
    <m/>
    <m/>
    <m/>
    <n v="109"/>
    <n v="0"/>
    <n v="0"/>
    <n v="0"/>
    <n v="109"/>
    <n v="0"/>
    <n v="109"/>
  </r>
  <r>
    <n v="2002"/>
    <x v="37"/>
    <s v="Minnetonka Public School District"/>
    <s v="SUBURBS"/>
    <x v="2"/>
    <x v="3"/>
    <n v="125"/>
    <n v="3"/>
    <m/>
    <m/>
    <n v="128"/>
    <n v="2.34375E-2"/>
    <n v="2.34375E-2"/>
    <n v="0"/>
    <n v="125"/>
    <n v="3"/>
    <n v="125"/>
  </r>
  <r>
    <n v="2002"/>
    <x v="37"/>
    <s v="Minnetonka Public School District"/>
    <s v="SUBURBS"/>
    <x v="2"/>
    <x v="4"/>
    <n v="7195"/>
    <n v="119"/>
    <n v="16"/>
    <n v="85"/>
    <n v="7245"/>
    <n v="1.8633540372670808E-2"/>
    <n v="1.6425120772946861E-2"/>
    <n v="2.2084195997239477E-3"/>
    <n v="7110"/>
    <n v="135"/>
    <n v="7110"/>
  </r>
  <r>
    <n v="2003"/>
    <x v="37"/>
    <s v="Minnetonka Public School District"/>
    <s v="SUBURBS"/>
    <x v="3"/>
    <x v="0"/>
    <n v="31"/>
    <m/>
    <m/>
    <m/>
    <n v="31"/>
    <n v="0"/>
    <n v="0"/>
    <n v="0"/>
    <n v="31"/>
    <n v="0"/>
    <n v="31"/>
  </r>
  <r>
    <n v="2003"/>
    <x v="37"/>
    <s v="Minnetonka Public School District"/>
    <s v="SUBURBS"/>
    <x v="3"/>
    <x v="1"/>
    <n v="253"/>
    <m/>
    <m/>
    <n v="3"/>
    <n v="250"/>
    <n v="0"/>
    <n v="0"/>
    <n v="0"/>
    <n v="250"/>
    <n v="0"/>
    <n v="250"/>
  </r>
  <r>
    <n v="2003"/>
    <x v="37"/>
    <s v="Minnetonka Public School District"/>
    <s v="SUBURBS"/>
    <x v="3"/>
    <x v="2"/>
    <n v="124"/>
    <n v="3"/>
    <m/>
    <n v="6"/>
    <n v="121"/>
    <n v="2.4793388429752067E-2"/>
    <n v="2.4793388429752067E-2"/>
    <n v="0"/>
    <n v="118"/>
    <n v="3"/>
    <n v="118"/>
  </r>
  <r>
    <n v="2003"/>
    <x v="37"/>
    <s v="Minnetonka Public School District"/>
    <s v="SUBURBS"/>
    <x v="3"/>
    <x v="3"/>
    <n v="121"/>
    <n v="6"/>
    <m/>
    <n v="3"/>
    <n v="124"/>
    <n v="4.8387096774193547E-2"/>
    <n v="4.8387096774193547E-2"/>
    <n v="0"/>
    <n v="118"/>
    <n v="6"/>
    <n v="118"/>
  </r>
  <r>
    <n v="2003"/>
    <x v="37"/>
    <s v="Minnetonka Public School District"/>
    <s v="SUBURBS"/>
    <x v="3"/>
    <x v="4"/>
    <n v="7062"/>
    <n v="123"/>
    <n v="11"/>
    <n v="120"/>
    <n v="7076"/>
    <n v="1.8937252685132844E-2"/>
    <n v="1.7382702091577162E-2"/>
    <n v="1.5545505935556812E-3"/>
    <n v="6942"/>
    <n v="134"/>
    <n v="6942"/>
  </r>
  <r>
    <n v="2004"/>
    <x v="37"/>
    <s v="Minnetonka Public School District"/>
    <s v="SUBURBS"/>
    <x v="4"/>
    <x v="0"/>
    <n v="36"/>
    <m/>
    <m/>
    <m/>
    <n v="36"/>
    <n v="0"/>
    <n v="0"/>
    <n v="0"/>
    <n v="36"/>
    <n v="0"/>
    <n v="36"/>
  </r>
  <r>
    <n v="2004"/>
    <x v="37"/>
    <s v="Minnetonka Public School District"/>
    <s v="SUBURBS"/>
    <x v="4"/>
    <x v="1"/>
    <n v="274"/>
    <m/>
    <m/>
    <n v="5"/>
    <n v="269"/>
    <n v="0"/>
    <n v="0"/>
    <n v="0"/>
    <n v="269"/>
    <n v="0"/>
    <n v="269"/>
  </r>
  <r>
    <n v="2004"/>
    <x v="37"/>
    <s v="Minnetonka Public School District"/>
    <s v="SUBURBS"/>
    <x v="4"/>
    <x v="2"/>
    <n v="145"/>
    <n v="8"/>
    <m/>
    <m/>
    <n v="153"/>
    <n v="5.2287581699346407E-2"/>
    <n v="5.2287581699346407E-2"/>
    <n v="0"/>
    <n v="145"/>
    <n v="8"/>
    <n v="145"/>
  </r>
  <r>
    <n v="2004"/>
    <x v="37"/>
    <s v="Minnetonka Public School District"/>
    <s v="SUBURBS"/>
    <x v="4"/>
    <x v="3"/>
    <n v="137"/>
    <n v="8"/>
    <m/>
    <m/>
    <n v="145"/>
    <n v="5.5172413793103448E-2"/>
    <n v="5.5172413793103448E-2"/>
    <n v="0"/>
    <n v="137"/>
    <n v="8"/>
    <n v="137"/>
  </r>
  <r>
    <n v="2004"/>
    <x v="37"/>
    <s v="Minnetonka Public School District"/>
    <s v="SUBURBS"/>
    <x v="4"/>
    <x v="4"/>
    <n v="7054"/>
    <n v="126"/>
    <n v="9"/>
    <n v="163"/>
    <n v="7026"/>
    <n v="1.9214346712211786E-2"/>
    <n v="1.7933390264730998E-2"/>
    <n v="1.2809564474807857E-3"/>
    <n v="6891"/>
    <n v="135"/>
    <n v="6891"/>
  </r>
  <r>
    <n v="2005"/>
    <x v="37"/>
    <s v="Minnetonka Public School District"/>
    <s v="SUBURBS"/>
    <x v="5"/>
    <x v="0"/>
    <n v="43"/>
    <m/>
    <m/>
    <m/>
    <n v="43"/>
    <n v="0"/>
    <n v="0"/>
    <n v="0"/>
    <n v="43"/>
    <n v="0"/>
    <n v="43"/>
  </r>
  <r>
    <n v="2005"/>
    <x v="37"/>
    <s v="Minnetonka Public School District"/>
    <s v="SUBURBS"/>
    <x v="5"/>
    <x v="1"/>
    <n v="296"/>
    <m/>
    <m/>
    <n v="19"/>
    <n v="277"/>
    <n v="0"/>
    <n v="0"/>
    <n v="0"/>
    <n v="277"/>
    <n v="0"/>
    <n v="277"/>
  </r>
  <r>
    <n v="2005"/>
    <x v="37"/>
    <s v="Minnetonka Public School District"/>
    <s v="SUBURBS"/>
    <x v="5"/>
    <x v="2"/>
    <n v="156"/>
    <n v="9"/>
    <m/>
    <n v="7"/>
    <n v="158"/>
    <n v="5.6962025316455694E-2"/>
    <n v="5.6962025316455694E-2"/>
    <n v="0"/>
    <n v="149"/>
    <n v="9"/>
    <n v="149"/>
  </r>
  <r>
    <n v="2005"/>
    <x v="37"/>
    <s v="Minnetonka Public School District"/>
    <s v="SUBURBS"/>
    <x v="5"/>
    <x v="3"/>
    <n v="144"/>
    <n v="4"/>
    <m/>
    <n v="6"/>
    <n v="142"/>
    <n v="2.8169014084507043E-2"/>
    <n v="2.8169014084507043E-2"/>
    <n v="0"/>
    <n v="138"/>
    <n v="4"/>
    <n v="138"/>
  </r>
  <r>
    <n v="2005"/>
    <x v="37"/>
    <s v="Minnetonka Public School District"/>
    <s v="SUBURBS"/>
    <x v="5"/>
    <x v="4"/>
    <n v="6986"/>
    <n v="138"/>
    <n v="26"/>
    <n v="238"/>
    <n v="6912"/>
    <n v="2.3726851851851853E-2"/>
    <n v="1.9965277777777776E-2"/>
    <n v="3.7615740740740739E-3"/>
    <n v="6748"/>
    <n v="164"/>
    <n v="6748"/>
  </r>
  <r>
    <n v="2006"/>
    <x v="37"/>
    <s v="Minnetonka Public School District"/>
    <s v="SUBURBS"/>
    <x v="6"/>
    <x v="0"/>
    <n v="38"/>
    <m/>
    <m/>
    <m/>
    <n v="38"/>
    <n v="0"/>
    <n v="0"/>
    <n v="0"/>
    <n v="38"/>
    <n v="0"/>
    <n v="38"/>
  </r>
  <r>
    <n v="2006"/>
    <x v="37"/>
    <s v="Minnetonka Public School District"/>
    <s v="SUBURBS"/>
    <x v="6"/>
    <x v="1"/>
    <n v="298"/>
    <n v="3"/>
    <m/>
    <n v="17"/>
    <n v="284"/>
    <n v="1.0563380281690141E-2"/>
    <n v="1.0563380281690141E-2"/>
    <n v="0"/>
    <n v="281"/>
    <n v="3"/>
    <n v="281"/>
  </r>
  <r>
    <n v="2006"/>
    <x v="37"/>
    <s v="Minnetonka Public School District"/>
    <s v="SUBURBS"/>
    <x v="6"/>
    <x v="2"/>
    <n v="165"/>
    <n v="11"/>
    <m/>
    <n v="7"/>
    <n v="169"/>
    <n v="6.5088757396449703E-2"/>
    <n v="6.5088757396449703E-2"/>
    <n v="0"/>
    <n v="158"/>
    <n v="11"/>
    <n v="158"/>
  </r>
  <r>
    <n v="2006"/>
    <x v="37"/>
    <s v="Minnetonka Public School District"/>
    <s v="SUBURBS"/>
    <x v="6"/>
    <x v="3"/>
    <n v="151"/>
    <n v="6"/>
    <m/>
    <m/>
    <n v="157"/>
    <n v="3.8216560509554139E-2"/>
    <n v="3.8216560509554139E-2"/>
    <n v="0"/>
    <n v="151"/>
    <n v="6"/>
    <n v="151"/>
  </r>
  <r>
    <n v="2006"/>
    <x v="37"/>
    <s v="Minnetonka Public School District"/>
    <s v="SUBURBS"/>
    <x v="6"/>
    <x v="4"/>
    <n v="7051"/>
    <n v="142"/>
    <n v="49"/>
    <n v="317"/>
    <n v="6925"/>
    <n v="2.7581227436823105E-2"/>
    <n v="2.0505415162454875E-2"/>
    <n v="7.0758122743682312E-3"/>
    <n v="6734"/>
    <n v="191"/>
    <n v="6734"/>
  </r>
  <r>
    <n v="2007"/>
    <x v="37"/>
    <s v="Minnetonka Public School District"/>
    <s v="SUBURBS"/>
    <x v="7"/>
    <x v="0"/>
    <n v="29"/>
    <m/>
    <m/>
    <m/>
    <n v="29"/>
    <n v="0"/>
    <n v="0"/>
    <n v="0"/>
    <n v="29"/>
    <n v="0"/>
    <n v="29"/>
  </r>
  <r>
    <n v="2007"/>
    <x v="37"/>
    <s v="Minnetonka Public School District"/>
    <s v="SUBURBS"/>
    <x v="7"/>
    <x v="1"/>
    <n v="294"/>
    <n v="6"/>
    <m/>
    <n v="16"/>
    <n v="284"/>
    <n v="2.1126760563380281E-2"/>
    <n v="2.1126760563380281E-2"/>
    <n v="0"/>
    <n v="278"/>
    <n v="6"/>
    <n v="278"/>
  </r>
  <r>
    <n v="2007"/>
    <x v="37"/>
    <s v="Minnetonka Public School District"/>
    <s v="SUBURBS"/>
    <x v="7"/>
    <x v="2"/>
    <n v="183"/>
    <n v="12"/>
    <m/>
    <n v="9"/>
    <n v="186"/>
    <n v="6.4516129032258063E-2"/>
    <n v="6.4516129032258063E-2"/>
    <n v="0"/>
    <n v="174"/>
    <n v="12"/>
    <n v="174"/>
  </r>
  <r>
    <n v="2007"/>
    <x v="37"/>
    <s v="Minnetonka Public School District"/>
    <s v="SUBURBS"/>
    <x v="7"/>
    <x v="3"/>
    <n v="145"/>
    <n v="5"/>
    <n v="3"/>
    <n v="4"/>
    <n v="149"/>
    <n v="5.3691275167785234E-2"/>
    <n v="3.3557046979865772E-2"/>
    <n v="2.0134228187919462E-2"/>
    <n v="141"/>
    <n v="8"/>
    <n v="141"/>
  </r>
  <r>
    <n v="2007"/>
    <x v="37"/>
    <s v="Minnetonka Public School District"/>
    <s v="SUBURBS"/>
    <x v="7"/>
    <x v="4"/>
    <n v="7140"/>
    <n v="153"/>
    <n v="54"/>
    <n v="383"/>
    <n v="6964"/>
    <n v="2.9724296381390007E-2"/>
    <n v="2.1970132107983917E-2"/>
    <n v="7.7541642734060886E-3"/>
    <n v="6757"/>
    <n v="207"/>
    <n v="6757"/>
  </r>
  <r>
    <n v="2008"/>
    <x v="37"/>
    <s v="Minnetonka Public School District"/>
    <s v="SUBURBS"/>
    <x v="8"/>
    <x v="0"/>
    <n v="31"/>
    <m/>
    <m/>
    <m/>
    <n v="31"/>
    <n v="0"/>
    <n v="0"/>
    <n v="0"/>
    <n v="31"/>
    <n v="0"/>
    <n v="31"/>
  </r>
  <r>
    <n v="2008"/>
    <x v="37"/>
    <s v="Minnetonka Public School District"/>
    <s v="SUBURBS"/>
    <x v="8"/>
    <x v="1"/>
    <n v="318"/>
    <n v="7"/>
    <m/>
    <n v="44"/>
    <n v="281"/>
    <n v="2.491103202846975E-2"/>
    <n v="2.491103202846975E-2"/>
    <n v="0"/>
    <n v="274"/>
    <n v="7"/>
    <n v="274"/>
  </r>
  <r>
    <n v="2008"/>
    <x v="37"/>
    <s v="Minnetonka Public School District"/>
    <s v="SUBURBS"/>
    <x v="8"/>
    <x v="2"/>
    <n v="192"/>
    <n v="16"/>
    <n v="3"/>
    <n v="11"/>
    <n v="200"/>
    <n v="9.5000000000000001E-2"/>
    <n v="0.08"/>
    <n v="1.4999999999999999E-2"/>
    <n v="181"/>
    <n v="19"/>
    <n v="181"/>
  </r>
  <r>
    <n v="2008"/>
    <x v="37"/>
    <s v="Minnetonka Public School District"/>
    <s v="SUBURBS"/>
    <x v="8"/>
    <x v="3"/>
    <n v="157"/>
    <n v="8"/>
    <m/>
    <n v="10"/>
    <n v="155"/>
    <n v="5.1612903225806452E-2"/>
    <n v="5.1612903225806452E-2"/>
    <n v="0"/>
    <n v="147"/>
    <n v="8"/>
    <n v="147"/>
  </r>
  <r>
    <n v="2008"/>
    <x v="37"/>
    <s v="Minnetonka Public School District"/>
    <s v="SUBURBS"/>
    <x v="8"/>
    <x v="4"/>
    <n v="7276"/>
    <n v="134"/>
    <n v="68"/>
    <n v="551"/>
    <n v="6927"/>
    <n v="2.9161253067706078E-2"/>
    <n v="1.9344593619171357E-2"/>
    <n v="9.8166594485347199E-3"/>
    <n v="6725"/>
    <n v="202"/>
    <n v="6725"/>
  </r>
  <r>
    <n v="2009"/>
    <x v="37"/>
    <s v="Minnetonka Public School District"/>
    <s v="SUBURBS"/>
    <x v="9"/>
    <x v="0"/>
    <n v="30"/>
    <m/>
    <m/>
    <m/>
    <n v="30"/>
    <n v="0"/>
    <n v="0"/>
    <n v="0"/>
    <n v="30"/>
    <n v="0"/>
    <n v="30"/>
  </r>
  <r>
    <n v="2009"/>
    <x v="37"/>
    <s v="Minnetonka Public School District"/>
    <s v="SUBURBS"/>
    <x v="9"/>
    <x v="1"/>
    <n v="338"/>
    <n v="6"/>
    <m/>
    <n v="59"/>
    <n v="285"/>
    <n v="2.1052631578947368E-2"/>
    <n v="2.1052631578947368E-2"/>
    <n v="0"/>
    <n v="279"/>
    <n v="6"/>
    <n v="279"/>
  </r>
  <r>
    <n v="2009"/>
    <x v="37"/>
    <s v="Minnetonka Public School District"/>
    <s v="SUBURBS"/>
    <x v="9"/>
    <x v="2"/>
    <n v="211"/>
    <n v="19"/>
    <n v="3"/>
    <n v="20"/>
    <n v="213"/>
    <n v="0.10328638497652583"/>
    <n v="8.9201877934272297E-2"/>
    <n v="1.4084507042253521E-2"/>
    <n v="191"/>
    <n v="22"/>
    <n v="191"/>
  </r>
  <r>
    <n v="2009"/>
    <x v="37"/>
    <s v="Minnetonka Public School District"/>
    <s v="SUBURBS"/>
    <x v="9"/>
    <x v="3"/>
    <n v="189"/>
    <m/>
    <m/>
    <n v="27"/>
    <n v="162"/>
    <n v="0"/>
    <n v="0"/>
    <n v="0"/>
    <n v="162"/>
    <n v="0"/>
    <n v="162"/>
  </r>
  <r>
    <n v="2009"/>
    <x v="37"/>
    <s v="Minnetonka Public School District"/>
    <s v="SUBURBS"/>
    <x v="9"/>
    <x v="4"/>
    <n v="7455"/>
    <n v="145"/>
    <n v="56"/>
    <n v="779"/>
    <n v="6877"/>
    <n v="2.9227860985895013E-2"/>
    <n v="2.1084775338083468E-2"/>
    <n v="8.1430856478115453E-3"/>
    <n v="6676"/>
    <n v="201"/>
    <n v="6676"/>
  </r>
  <r>
    <n v="2010"/>
    <x v="37"/>
    <s v="Minnetonka Public School District"/>
    <s v="SUBURBS"/>
    <x v="10"/>
    <x v="0"/>
    <n v="40"/>
    <m/>
    <m/>
    <m/>
    <n v="40"/>
    <n v="0"/>
    <n v="0"/>
    <n v="0"/>
    <n v="40"/>
    <n v="0"/>
    <n v="40"/>
  </r>
  <r>
    <n v="2010"/>
    <x v="37"/>
    <s v="Minnetonka Public School District"/>
    <s v="SUBURBS"/>
    <x v="10"/>
    <x v="1"/>
    <n v="377"/>
    <n v="3"/>
    <m/>
    <n v="99"/>
    <n v="281"/>
    <n v="1.0676156583629894E-2"/>
    <n v="1.0676156583629894E-2"/>
    <n v="0"/>
    <n v="278"/>
    <n v="3"/>
    <n v="278"/>
  </r>
  <r>
    <n v="2010"/>
    <x v="37"/>
    <s v="Minnetonka Public School District"/>
    <s v="SUBURBS"/>
    <x v="10"/>
    <x v="2"/>
    <n v="245"/>
    <n v="18"/>
    <m/>
    <n v="37"/>
    <n v="226"/>
    <n v="7.9646017699115043E-2"/>
    <n v="7.9646017699115043E-2"/>
    <n v="0"/>
    <n v="208"/>
    <n v="18"/>
    <n v="208"/>
  </r>
  <r>
    <n v="2010"/>
    <x v="37"/>
    <s v="Minnetonka Public School District"/>
    <s v="SUBURBS"/>
    <x v="10"/>
    <x v="3"/>
    <n v="210"/>
    <m/>
    <m/>
    <n v="37"/>
    <n v="173"/>
    <n v="0"/>
    <n v="0"/>
    <n v="0"/>
    <n v="173"/>
    <n v="0"/>
    <n v="173"/>
  </r>
  <r>
    <n v="2010"/>
    <x v="37"/>
    <s v="Minnetonka Public School District"/>
    <s v="SUBURBS"/>
    <x v="10"/>
    <x v="4"/>
    <n v="7613"/>
    <n v="140"/>
    <n v="51"/>
    <n v="1006"/>
    <n v="6798"/>
    <n v="2.8096498970285377E-2"/>
    <n v="2.0594292438952635E-2"/>
    <n v="7.5022065313327451E-3"/>
    <n v="6607"/>
    <n v="191"/>
    <n v="6607"/>
  </r>
  <r>
    <n v="2011"/>
    <x v="37"/>
    <s v="Minnetonka Public School District"/>
    <s v="SUBURBS"/>
    <x v="11"/>
    <x v="0"/>
    <n v="37"/>
    <m/>
    <m/>
    <m/>
    <n v="37"/>
    <n v="0"/>
    <n v="0"/>
    <n v="0"/>
    <n v="37"/>
    <n v="0"/>
    <n v="37"/>
  </r>
  <r>
    <n v="2011"/>
    <x v="37"/>
    <s v="Minnetonka Public School District"/>
    <s v="SUBURBS"/>
    <x v="11"/>
    <x v="1"/>
    <n v="415"/>
    <m/>
    <m/>
    <n v="140"/>
    <n v="275"/>
    <n v="0"/>
    <n v="0"/>
    <n v="0"/>
    <n v="275"/>
    <n v="0"/>
    <n v="275"/>
  </r>
  <r>
    <n v="2011"/>
    <x v="37"/>
    <s v="Minnetonka Public School District"/>
    <s v="SUBURBS"/>
    <x v="11"/>
    <x v="2"/>
    <n v="239"/>
    <n v="17"/>
    <m/>
    <n v="54"/>
    <n v="202"/>
    <n v="8.4158415841584164E-2"/>
    <n v="8.4158415841584164E-2"/>
    <n v="0"/>
    <n v="185"/>
    <n v="17"/>
    <n v="185"/>
  </r>
  <r>
    <n v="2011"/>
    <x v="37"/>
    <s v="Minnetonka Public School District"/>
    <s v="SUBURBS"/>
    <x v="11"/>
    <x v="3"/>
    <n v="231"/>
    <n v="4"/>
    <m/>
    <n v="38"/>
    <n v="197"/>
    <n v="2.030456852791878E-2"/>
    <n v="2.030456852791878E-2"/>
    <n v="0"/>
    <n v="193"/>
    <n v="4"/>
    <n v="193"/>
  </r>
  <r>
    <n v="2011"/>
    <x v="37"/>
    <s v="Minnetonka Public School District"/>
    <s v="SUBURBS"/>
    <x v="11"/>
    <x v="4"/>
    <n v="7779"/>
    <n v="141"/>
    <n v="48"/>
    <n v="1213"/>
    <n v="6755"/>
    <n v="2.7979274611398965E-2"/>
    <n v="2.0873427091043673E-2"/>
    <n v="7.105847520355292E-3"/>
    <n v="6566"/>
    <n v="189"/>
    <n v="6566"/>
  </r>
  <r>
    <n v="2012"/>
    <x v="37"/>
    <s v="Minnetonka Public School District"/>
    <s v="SUBURBS"/>
    <x v="12"/>
    <x v="0"/>
    <n v="48"/>
    <m/>
    <m/>
    <n v="19"/>
    <n v="29"/>
    <n v="0"/>
    <n v="0"/>
    <n v="0"/>
    <n v="29"/>
    <n v="0"/>
    <n v="29"/>
  </r>
  <r>
    <n v="2012"/>
    <x v="37"/>
    <s v="Minnetonka Public School District"/>
    <s v="SUBURBS"/>
    <x v="12"/>
    <x v="1"/>
    <n v="455"/>
    <n v="3"/>
    <m/>
    <n v="173"/>
    <n v="285"/>
    <n v="1.0526315789473684E-2"/>
    <n v="1.0526315789473684E-2"/>
    <n v="0"/>
    <n v="282"/>
    <n v="3"/>
    <n v="282"/>
  </r>
  <r>
    <n v="2012"/>
    <x v="37"/>
    <s v="Minnetonka Public School District"/>
    <s v="SUBURBS"/>
    <x v="12"/>
    <x v="2"/>
    <n v="235"/>
    <n v="14"/>
    <m/>
    <n v="53"/>
    <n v="196"/>
    <n v="7.1428571428571425E-2"/>
    <n v="7.1428571428571425E-2"/>
    <n v="0"/>
    <n v="182"/>
    <n v="14"/>
    <n v="182"/>
  </r>
  <r>
    <n v="2012"/>
    <x v="37"/>
    <s v="Minnetonka Public School District"/>
    <s v="SUBURBS"/>
    <x v="12"/>
    <x v="3"/>
    <n v="260"/>
    <m/>
    <m/>
    <n v="51"/>
    <n v="209"/>
    <n v="0"/>
    <n v="0"/>
    <n v="0"/>
    <n v="209"/>
    <n v="0"/>
    <n v="209"/>
  </r>
  <r>
    <n v="2012"/>
    <x v="37"/>
    <s v="Minnetonka Public School District"/>
    <s v="SUBURBS"/>
    <x v="12"/>
    <x v="4"/>
    <n v="8113"/>
    <n v="149"/>
    <n v="52"/>
    <n v="1548"/>
    <n v="6766"/>
    <n v="2.9707360331067099E-2"/>
    <n v="2.2021874076263673E-2"/>
    <n v="7.6854862548034293E-3"/>
    <n v="6565"/>
    <n v="201"/>
    <n v="6565"/>
  </r>
  <r>
    <n v="2013"/>
    <x v="37"/>
    <s v="Minnetonka Public School District"/>
    <s v="SUBURBS"/>
    <x v="13"/>
    <x v="0"/>
    <n v="53"/>
    <m/>
    <m/>
    <n v="20"/>
    <n v="33"/>
    <n v="0"/>
    <n v="0"/>
    <n v="0"/>
    <n v="33"/>
    <n v="0"/>
    <n v="33"/>
  </r>
  <r>
    <n v="2013"/>
    <x v="37"/>
    <s v="Minnetonka Public School District"/>
    <s v="SUBURBS"/>
    <x v="13"/>
    <x v="1"/>
    <n v="508"/>
    <n v="8"/>
    <m/>
    <n v="208"/>
    <n v="308"/>
    <n v="2.5974025974025976E-2"/>
    <n v="2.5974025974025976E-2"/>
    <n v="0"/>
    <n v="300"/>
    <n v="8"/>
    <n v="300"/>
  </r>
  <r>
    <n v="2013"/>
    <x v="37"/>
    <s v="Minnetonka Public School District"/>
    <s v="SUBURBS"/>
    <x v="13"/>
    <x v="2"/>
    <n v="267"/>
    <n v="14"/>
    <n v="4"/>
    <n v="76"/>
    <n v="209"/>
    <n v="8.6124401913875603E-2"/>
    <n v="6.6985645933014357E-2"/>
    <n v="1.9138755980861243E-2"/>
    <n v="191"/>
    <n v="18"/>
    <n v="191"/>
  </r>
  <r>
    <n v="2013"/>
    <x v="37"/>
    <s v="Minnetonka Public School District"/>
    <s v="SUBURBS"/>
    <x v="13"/>
    <x v="3"/>
    <n v="278"/>
    <m/>
    <m/>
    <n v="72"/>
    <n v="206"/>
    <n v="0"/>
    <n v="0"/>
    <n v="0"/>
    <n v="206"/>
    <n v="0"/>
    <n v="206"/>
  </r>
  <r>
    <n v="2013"/>
    <x v="37"/>
    <s v="Minnetonka Public School District"/>
    <s v="SUBURBS"/>
    <x v="13"/>
    <x v="4"/>
    <n v="8461"/>
    <n v="142"/>
    <n v="37"/>
    <n v="1859"/>
    <n v="6781"/>
    <n v="2.6397286535909156E-2"/>
    <n v="2.0940864179324583E-2"/>
    <n v="5.4564223565845742E-3"/>
    <n v="6602"/>
    <n v="179"/>
    <n v="6602"/>
  </r>
  <r>
    <n v="2014"/>
    <x v="37"/>
    <s v="Minnetonka Public School District"/>
    <s v="SUBURBS"/>
    <x v="14"/>
    <x v="0"/>
    <n v="43"/>
    <m/>
    <m/>
    <n v="20"/>
    <n v="23"/>
    <n v="0"/>
    <n v="0"/>
    <n v="0"/>
    <n v="23"/>
    <n v="0"/>
    <n v="23"/>
  </r>
  <r>
    <n v="2014"/>
    <x v="37"/>
    <s v="Minnetonka Public School District"/>
    <s v="SUBURBS"/>
    <x v="14"/>
    <x v="1"/>
    <n v="599"/>
    <n v="6"/>
    <m/>
    <n v="238"/>
    <n v="367"/>
    <n v="1.6348773841961851E-2"/>
    <n v="1.6348773841961851E-2"/>
    <n v="0"/>
    <n v="361"/>
    <n v="6"/>
    <n v="361"/>
  </r>
  <r>
    <n v="2014"/>
    <x v="37"/>
    <s v="Minnetonka Public School District"/>
    <s v="SUBURBS"/>
    <x v="14"/>
    <x v="2"/>
    <n v="257"/>
    <n v="9"/>
    <m/>
    <n v="70"/>
    <n v="196"/>
    <n v="4.5918367346938778E-2"/>
    <n v="4.5918367346938778E-2"/>
    <n v="0"/>
    <n v="187"/>
    <n v="9"/>
    <n v="187"/>
  </r>
  <r>
    <n v="2014"/>
    <x v="37"/>
    <s v="Minnetonka Public School District"/>
    <s v="SUBURBS"/>
    <x v="14"/>
    <x v="3"/>
    <n v="322"/>
    <n v="3"/>
    <n v="3"/>
    <n v="95"/>
    <n v="233"/>
    <n v="2.575107296137339E-2"/>
    <n v="1.2875536480686695E-2"/>
    <n v="1.2875536480686695E-2"/>
    <n v="227"/>
    <n v="6"/>
    <n v="227"/>
  </r>
  <r>
    <n v="2014"/>
    <x v="37"/>
    <s v="Minnetonka Public School District"/>
    <s v="SUBURBS"/>
    <x v="14"/>
    <x v="4"/>
    <n v="8518"/>
    <n v="113"/>
    <n v="41"/>
    <n v="2010"/>
    <n v="6662"/>
    <n v="2.3116181326928852E-2"/>
    <n v="1.6961873311317922E-2"/>
    <n v="6.1543080156109273E-3"/>
    <n v="6508"/>
    <n v="154"/>
    <n v="6508"/>
  </r>
  <r>
    <n v="2015"/>
    <x v="37"/>
    <s v="Minnetonka Public School District"/>
    <s v="SUBURBS"/>
    <x v="15"/>
    <x v="0"/>
    <n v="57"/>
    <m/>
    <m/>
    <n v="25"/>
    <n v="32"/>
    <n v="0"/>
    <n v="0"/>
    <n v="0"/>
    <n v="32"/>
    <n v="0"/>
    <n v="32"/>
  </r>
  <r>
    <n v="2015"/>
    <x v="37"/>
    <s v="Minnetonka Public School District"/>
    <s v="SUBURBS"/>
    <x v="15"/>
    <x v="1"/>
    <n v="650"/>
    <n v="3"/>
    <m/>
    <n v="292"/>
    <n v="361"/>
    <n v="8.3102493074792248E-3"/>
    <n v="8.3102493074792248E-3"/>
    <n v="0"/>
    <n v="358"/>
    <n v="3"/>
    <n v="358"/>
  </r>
  <r>
    <n v="2015"/>
    <x v="37"/>
    <s v="Minnetonka Public School District"/>
    <s v="SUBURBS"/>
    <x v="15"/>
    <x v="2"/>
    <n v="295"/>
    <n v="17"/>
    <m/>
    <n v="84"/>
    <n v="228"/>
    <n v="7.4561403508771926E-2"/>
    <n v="7.4561403508771926E-2"/>
    <n v="0"/>
    <n v="211"/>
    <n v="17"/>
    <n v="211"/>
  </r>
  <r>
    <n v="2015"/>
    <x v="37"/>
    <s v="Minnetonka Public School District"/>
    <s v="SUBURBS"/>
    <x v="15"/>
    <x v="3"/>
    <n v="336"/>
    <m/>
    <n v="8"/>
    <n v="90"/>
    <n v="254"/>
    <n v="3.1496062992125984E-2"/>
    <n v="0"/>
    <n v="3.1496062992125984E-2"/>
    <n v="246"/>
    <n v="8"/>
    <n v="246"/>
  </r>
  <r>
    <n v="2015"/>
    <x v="37"/>
    <s v="Minnetonka Public School District"/>
    <s v="SUBURBS"/>
    <x v="15"/>
    <x v="4"/>
    <n v="8615"/>
    <n v="122"/>
    <n v="44"/>
    <n v="2214"/>
    <n v="6567"/>
    <n v="2.5277904674889599E-2"/>
    <n v="1.8577737170701995E-2"/>
    <n v="6.7001675041876048E-3"/>
    <n v="6401"/>
    <n v="166"/>
    <n v="6401"/>
  </r>
  <r>
    <n v="2016"/>
    <x v="37"/>
    <s v="Minnetonka Public School District"/>
    <s v="SUBURBS"/>
    <x v="16"/>
    <x v="0"/>
    <n v="56"/>
    <m/>
    <m/>
    <n v="19"/>
    <n v="37"/>
    <n v="0"/>
    <n v="0"/>
    <n v="0"/>
    <n v="37"/>
    <n v="0"/>
    <n v="37"/>
  </r>
  <r>
    <n v="2016"/>
    <x v="37"/>
    <s v="Minnetonka Public School District"/>
    <s v="SUBURBS"/>
    <x v="16"/>
    <x v="1"/>
    <n v="699"/>
    <n v="3"/>
    <n v="3"/>
    <n v="323"/>
    <n v="382"/>
    <n v="1.5706806282722512E-2"/>
    <n v="7.8534031413612562E-3"/>
    <n v="7.8534031413612562E-3"/>
    <n v="376"/>
    <n v="6"/>
    <n v="376"/>
  </r>
  <r>
    <n v="2016"/>
    <x v="37"/>
    <s v="Minnetonka Public School District"/>
    <s v="SUBURBS"/>
    <x v="16"/>
    <x v="2"/>
    <n v="336"/>
    <n v="18"/>
    <m/>
    <n v="105"/>
    <n v="249"/>
    <n v="7.2289156626506021E-2"/>
    <n v="7.2289156626506021E-2"/>
    <n v="0"/>
    <n v="231"/>
    <n v="18"/>
    <n v="231"/>
  </r>
  <r>
    <n v="2016"/>
    <x v="37"/>
    <s v="Minnetonka Public School District"/>
    <s v="SUBURBS"/>
    <x v="16"/>
    <x v="3"/>
    <n v="364"/>
    <n v="3"/>
    <n v="8"/>
    <n v="125"/>
    <n v="250"/>
    <n v="4.3999999999999997E-2"/>
    <n v="1.2E-2"/>
    <n v="3.2000000000000001E-2"/>
    <n v="239"/>
    <n v="11"/>
    <n v="239"/>
  </r>
  <r>
    <n v="2017"/>
    <x v="38"/>
    <s v="St. Louis Park Public School Dist."/>
    <s v="SUBURBS"/>
    <x v="17"/>
    <x v="4"/>
    <n v="2725"/>
    <n v="291"/>
    <n v="97"/>
    <n v="238"/>
    <n v="2875"/>
    <n v="0.13495652173913045"/>
    <n v="0.10121739130434783"/>
    <n v="3.3739130434782612E-2"/>
    <n v="2487"/>
    <n v="388"/>
    <n v="2487"/>
  </r>
  <r>
    <n v="2016"/>
    <x v="37"/>
    <s v="Minnetonka Public School District"/>
    <s v="SUBURBS"/>
    <x v="16"/>
    <x v="4"/>
    <n v="8768"/>
    <n v="119"/>
    <n v="39"/>
    <n v="2350"/>
    <n v="6576"/>
    <n v="2.4026763990267638E-2"/>
    <n v="1.8096107055961069E-2"/>
    <n v="5.930656934306569E-3"/>
    <n v="6418"/>
    <n v="158"/>
    <n v="6418"/>
  </r>
  <r>
    <n v="2017"/>
    <x v="37"/>
    <s v="Minnetonka Public School District"/>
    <s v="SUBURBS"/>
    <x v="17"/>
    <x v="0"/>
    <n v="58"/>
    <m/>
    <m/>
    <n v="21"/>
    <n v="37"/>
    <n v="0"/>
    <n v="0"/>
    <n v="0"/>
    <n v="37"/>
    <n v="0"/>
    <n v="37"/>
  </r>
  <r>
    <n v="2017"/>
    <x v="37"/>
    <s v="Minnetonka Public School District"/>
    <s v="SUBURBS"/>
    <x v="17"/>
    <x v="1"/>
    <n v="790"/>
    <m/>
    <n v="3"/>
    <n v="370"/>
    <n v="423"/>
    <n v="7.0921985815602835E-3"/>
    <n v="0"/>
    <n v="7.0921985815602835E-3"/>
    <n v="420"/>
    <n v="3"/>
    <n v="420"/>
  </r>
  <r>
    <n v="2017"/>
    <x v="37"/>
    <s v="Minnetonka Public School District"/>
    <s v="SUBURBS"/>
    <x v="17"/>
    <x v="2"/>
    <n v="352"/>
    <n v="15"/>
    <m/>
    <n v="124"/>
    <n v="243"/>
    <n v="6.1728395061728392E-2"/>
    <n v="6.1728395061728392E-2"/>
    <n v="0"/>
    <n v="228"/>
    <n v="15"/>
    <n v="228"/>
  </r>
  <r>
    <n v="2017"/>
    <x v="37"/>
    <s v="Minnetonka Public School District"/>
    <s v="SUBURBS"/>
    <x v="17"/>
    <x v="3"/>
    <n v="414"/>
    <n v="3"/>
    <n v="6"/>
    <n v="156"/>
    <n v="267"/>
    <n v="3.3707865168539325E-2"/>
    <n v="1.1235955056179775E-2"/>
    <n v="2.247191011235955E-2"/>
    <n v="258"/>
    <n v="9"/>
    <n v="258"/>
  </r>
  <r>
    <n v="2001"/>
    <x v="39"/>
    <s v="Westonka Public School District"/>
    <s v="SUBURBS"/>
    <x v="1"/>
    <x v="0"/>
    <n v="9"/>
    <m/>
    <m/>
    <m/>
    <n v="9"/>
    <n v="0"/>
    <n v="0"/>
    <n v="0"/>
    <n v="9"/>
    <n v="0"/>
    <n v="9"/>
  </r>
  <r>
    <n v="2001"/>
    <x v="39"/>
    <s v="Westonka Public School District"/>
    <s v="SUBURBS"/>
    <x v="1"/>
    <x v="1"/>
    <n v="33"/>
    <m/>
    <m/>
    <m/>
    <n v="33"/>
    <n v="0"/>
    <n v="0"/>
    <n v="0"/>
    <n v="33"/>
    <n v="0"/>
    <n v="33"/>
  </r>
  <r>
    <n v="2001"/>
    <x v="39"/>
    <s v="Westonka Public School District"/>
    <s v="SUBURBS"/>
    <x v="1"/>
    <x v="2"/>
    <n v="15"/>
    <n v="3"/>
    <m/>
    <m/>
    <n v="18"/>
    <n v="0.16666666666666666"/>
    <n v="0.16666666666666666"/>
    <n v="0"/>
    <n v="15"/>
    <n v="3"/>
    <n v="15"/>
  </r>
  <r>
    <n v="2001"/>
    <x v="39"/>
    <s v="Westonka Public School District"/>
    <s v="SUBURBS"/>
    <x v="1"/>
    <x v="3"/>
    <n v="18"/>
    <m/>
    <m/>
    <m/>
    <n v="18"/>
    <n v="0"/>
    <n v="0"/>
    <n v="0"/>
    <n v="18"/>
    <n v="0"/>
    <n v="18"/>
  </r>
  <r>
    <n v="2001"/>
    <x v="39"/>
    <s v="Westonka Public School District"/>
    <s v="SUBURBS"/>
    <x v="1"/>
    <x v="4"/>
    <n v="2239"/>
    <n v="214"/>
    <m/>
    <n v="14"/>
    <n v="2439"/>
    <n v="8.7740877408774093E-2"/>
    <n v="8.7740877408774093E-2"/>
    <n v="0"/>
    <n v="2225"/>
    <n v="214"/>
    <n v="2225"/>
  </r>
  <r>
    <n v="2002"/>
    <x v="39"/>
    <s v="Westonka Public School District"/>
    <s v="SUBURBS"/>
    <x v="2"/>
    <x v="0"/>
    <n v="8"/>
    <m/>
    <m/>
    <m/>
    <n v="8"/>
    <n v="0"/>
    <n v="0"/>
    <n v="0"/>
    <n v="8"/>
    <n v="0"/>
    <n v="8"/>
  </r>
  <r>
    <n v="2002"/>
    <x v="39"/>
    <s v="Westonka Public School District"/>
    <s v="SUBURBS"/>
    <x v="2"/>
    <x v="1"/>
    <n v="27"/>
    <n v="5"/>
    <m/>
    <m/>
    <n v="32"/>
    <n v="0.15625"/>
    <n v="0.15625"/>
    <n v="0"/>
    <n v="27"/>
    <n v="5"/>
    <n v="27"/>
  </r>
  <r>
    <n v="2002"/>
    <x v="39"/>
    <s v="Westonka Public School District"/>
    <s v="SUBURBS"/>
    <x v="2"/>
    <x v="2"/>
    <n v="9"/>
    <m/>
    <m/>
    <m/>
    <n v="9"/>
    <n v="0"/>
    <n v="0"/>
    <n v="0"/>
    <n v="9"/>
    <n v="0"/>
    <n v="9"/>
  </r>
  <r>
    <n v="2002"/>
    <x v="39"/>
    <s v="Westonka Public School District"/>
    <s v="SUBURBS"/>
    <x v="2"/>
    <x v="3"/>
    <n v="14"/>
    <n v="3"/>
    <m/>
    <m/>
    <n v="17"/>
    <n v="0.17647058823529413"/>
    <n v="0.17647058823529413"/>
    <n v="0"/>
    <n v="14"/>
    <n v="3"/>
    <n v="14"/>
  </r>
  <r>
    <n v="2002"/>
    <x v="39"/>
    <s v="Westonka Public School District"/>
    <s v="SUBURBS"/>
    <x v="2"/>
    <x v="4"/>
    <n v="2184"/>
    <n v="228"/>
    <m/>
    <n v="10"/>
    <n v="2402"/>
    <n v="9.4920899250624483E-2"/>
    <n v="9.4920899250624483E-2"/>
    <n v="0"/>
    <n v="2174"/>
    <n v="228"/>
    <n v="2174"/>
  </r>
  <r>
    <n v="2003"/>
    <x v="39"/>
    <s v="Westonka Public School District"/>
    <s v="SUBURBS"/>
    <x v="3"/>
    <x v="0"/>
    <n v="5"/>
    <m/>
    <m/>
    <m/>
    <n v="5"/>
    <n v="0"/>
    <n v="0"/>
    <n v="0"/>
    <n v="5"/>
    <n v="0"/>
    <n v="5"/>
  </r>
  <r>
    <n v="2003"/>
    <x v="39"/>
    <s v="Westonka Public School District"/>
    <s v="SUBURBS"/>
    <x v="3"/>
    <x v="1"/>
    <n v="23"/>
    <n v="5"/>
    <m/>
    <m/>
    <n v="28"/>
    <n v="0.17857142857142858"/>
    <n v="0.17857142857142858"/>
    <n v="0"/>
    <n v="23"/>
    <n v="5"/>
    <n v="23"/>
  </r>
  <r>
    <n v="2003"/>
    <x v="39"/>
    <s v="Westonka Public School District"/>
    <s v="SUBURBS"/>
    <x v="3"/>
    <x v="2"/>
    <n v="13"/>
    <m/>
    <m/>
    <m/>
    <n v="13"/>
    <n v="0"/>
    <n v="0"/>
    <n v="0"/>
    <n v="13"/>
    <n v="0"/>
    <n v="13"/>
  </r>
  <r>
    <n v="2003"/>
    <x v="39"/>
    <s v="Westonka Public School District"/>
    <s v="SUBURBS"/>
    <x v="3"/>
    <x v="3"/>
    <n v="16"/>
    <m/>
    <m/>
    <m/>
    <n v="16"/>
    <n v="0"/>
    <n v="0"/>
    <n v="0"/>
    <n v="16"/>
    <n v="0"/>
    <n v="16"/>
  </r>
  <r>
    <n v="2003"/>
    <x v="39"/>
    <s v="Westonka Public School District"/>
    <s v="SUBURBS"/>
    <x v="3"/>
    <x v="4"/>
    <n v="2144"/>
    <n v="245"/>
    <m/>
    <n v="24"/>
    <n v="2365"/>
    <n v="0.10359408033826638"/>
    <n v="0.10359408033826638"/>
    <n v="0"/>
    <n v="2120"/>
    <n v="245"/>
    <n v="2120"/>
  </r>
  <r>
    <n v="2004"/>
    <x v="39"/>
    <s v="Westonka Public School District"/>
    <s v="SUBURBS"/>
    <x v="4"/>
    <x v="0"/>
    <n v="13"/>
    <m/>
    <m/>
    <m/>
    <n v="13"/>
    <n v="0"/>
    <n v="0"/>
    <n v="0"/>
    <n v="13"/>
    <n v="0"/>
    <n v="13"/>
  </r>
  <r>
    <n v="2004"/>
    <x v="39"/>
    <s v="Westonka Public School District"/>
    <s v="SUBURBS"/>
    <x v="4"/>
    <x v="1"/>
    <n v="26"/>
    <n v="5"/>
    <m/>
    <m/>
    <n v="31"/>
    <n v="0.16129032258064516"/>
    <n v="0.16129032258064516"/>
    <n v="0"/>
    <n v="26"/>
    <n v="5"/>
    <n v="26"/>
  </r>
  <r>
    <n v="2004"/>
    <x v="39"/>
    <s v="Westonka Public School District"/>
    <s v="SUBURBS"/>
    <x v="4"/>
    <x v="2"/>
    <n v="31"/>
    <n v="3"/>
    <m/>
    <m/>
    <n v="34"/>
    <n v="8.8235294117647065E-2"/>
    <n v="8.8235294117647065E-2"/>
    <n v="0"/>
    <n v="31"/>
    <n v="3"/>
    <n v="31"/>
  </r>
  <r>
    <n v="2004"/>
    <x v="39"/>
    <s v="Westonka Public School District"/>
    <s v="SUBURBS"/>
    <x v="4"/>
    <x v="3"/>
    <n v="19"/>
    <n v="4"/>
    <m/>
    <m/>
    <n v="23"/>
    <n v="0.17391304347826086"/>
    <n v="0.17391304347826086"/>
    <n v="0"/>
    <n v="19"/>
    <n v="4"/>
    <n v="19"/>
  </r>
  <r>
    <n v="2004"/>
    <x v="39"/>
    <s v="Westonka Public School District"/>
    <s v="SUBURBS"/>
    <x v="4"/>
    <x v="4"/>
    <n v="2181"/>
    <n v="276"/>
    <m/>
    <n v="64"/>
    <n v="2393"/>
    <n v="0.11533639782699541"/>
    <n v="0.11533639782699541"/>
    <n v="0"/>
    <n v="2117"/>
    <n v="276"/>
    <n v="2117"/>
  </r>
  <r>
    <n v="2005"/>
    <x v="39"/>
    <s v="Westonka Public School District"/>
    <s v="SUBURBS"/>
    <x v="5"/>
    <x v="0"/>
    <n v="14"/>
    <m/>
    <m/>
    <m/>
    <n v="14"/>
    <n v="0"/>
    <n v="0"/>
    <n v="0"/>
    <n v="14"/>
    <n v="0"/>
    <n v="14"/>
  </r>
  <r>
    <n v="2005"/>
    <x v="39"/>
    <s v="Westonka Public School District"/>
    <s v="SUBURBS"/>
    <x v="5"/>
    <x v="1"/>
    <n v="26"/>
    <n v="7"/>
    <m/>
    <m/>
    <n v="33"/>
    <n v="0.21212121212121213"/>
    <n v="0.21212121212121213"/>
    <n v="0"/>
    <n v="26"/>
    <n v="7"/>
    <n v="26"/>
  </r>
  <r>
    <n v="2005"/>
    <x v="39"/>
    <s v="Westonka Public School District"/>
    <s v="SUBURBS"/>
    <x v="5"/>
    <x v="2"/>
    <n v="31"/>
    <n v="3"/>
    <m/>
    <m/>
    <n v="34"/>
    <n v="8.8235294117647065E-2"/>
    <n v="8.8235294117647065E-2"/>
    <n v="0"/>
    <n v="31"/>
    <n v="3"/>
    <n v="31"/>
  </r>
  <r>
    <n v="2005"/>
    <x v="39"/>
    <s v="Westonka Public School District"/>
    <s v="SUBURBS"/>
    <x v="5"/>
    <x v="3"/>
    <n v="24"/>
    <n v="5"/>
    <m/>
    <m/>
    <n v="29"/>
    <n v="0.17241379310344829"/>
    <n v="0.17241379310344829"/>
    <n v="0"/>
    <n v="24"/>
    <n v="5"/>
    <n v="24"/>
  </r>
  <r>
    <n v="2005"/>
    <x v="39"/>
    <s v="Westonka Public School District"/>
    <s v="SUBURBS"/>
    <x v="5"/>
    <x v="4"/>
    <n v="2149"/>
    <n v="303"/>
    <m/>
    <n v="89"/>
    <n v="2363"/>
    <n v="0.1282268303004655"/>
    <n v="0.1282268303004655"/>
    <n v="0"/>
    <n v="2060"/>
    <n v="303"/>
    <n v="2060"/>
  </r>
  <r>
    <n v="2006"/>
    <x v="39"/>
    <s v="Westonka Public School District"/>
    <s v="SUBURBS"/>
    <x v="6"/>
    <x v="0"/>
    <n v="12"/>
    <m/>
    <m/>
    <m/>
    <n v="12"/>
    <n v="0"/>
    <n v="0"/>
    <n v="0"/>
    <n v="12"/>
    <n v="0"/>
    <n v="12"/>
  </r>
  <r>
    <n v="2006"/>
    <x v="39"/>
    <s v="Westonka Public School District"/>
    <s v="SUBURBS"/>
    <x v="6"/>
    <x v="1"/>
    <n v="33"/>
    <n v="7"/>
    <m/>
    <n v="4"/>
    <n v="36"/>
    <n v="0.19444444444444445"/>
    <n v="0.19444444444444445"/>
    <n v="0"/>
    <n v="29"/>
    <n v="7"/>
    <n v="29"/>
  </r>
  <r>
    <n v="2006"/>
    <x v="39"/>
    <s v="Westonka Public School District"/>
    <s v="SUBURBS"/>
    <x v="6"/>
    <x v="2"/>
    <n v="37"/>
    <m/>
    <m/>
    <m/>
    <n v="37"/>
    <n v="0"/>
    <n v="0"/>
    <n v="0"/>
    <n v="37"/>
    <n v="0"/>
    <n v="37"/>
  </r>
  <r>
    <n v="2006"/>
    <x v="39"/>
    <s v="Westonka Public School District"/>
    <s v="SUBURBS"/>
    <x v="6"/>
    <x v="3"/>
    <n v="35"/>
    <n v="4"/>
    <m/>
    <m/>
    <n v="39"/>
    <n v="0.10256410256410256"/>
    <n v="0.10256410256410256"/>
    <n v="0"/>
    <n v="35"/>
    <n v="4"/>
    <n v="35"/>
  </r>
  <r>
    <n v="2006"/>
    <x v="39"/>
    <s v="Westonka Public School District"/>
    <s v="SUBURBS"/>
    <x v="6"/>
    <x v="4"/>
    <n v="2142"/>
    <n v="325"/>
    <m/>
    <n v="110"/>
    <n v="2357"/>
    <n v="0.13788714467543486"/>
    <n v="0.13788714467543486"/>
    <n v="0"/>
    <n v="2032"/>
    <n v="325"/>
    <n v="2032"/>
  </r>
  <r>
    <n v="2007"/>
    <x v="39"/>
    <s v="Westonka Public School District"/>
    <s v="SUBURBS"/>
    <x v="7"/>
    <x v="0"/>
    <n v="7"/>
    <m/>
    <m/>
    <m/>
    <n v="7"/>
    <n v="0"/>
    <n v="0"/>
    <n v="0"/>
    <n v="7"/>
    <n v="0"/>
    <n v="7"/>
  </r>
  <r>
    <n v="2007"/>
    <x v="39"/>
    <s v="Westonka Public School District"/>
    <s v="SUBURBS"/>
    <x v="7"/>
    <x v="1"/>
    <n v="31"/>
    <n v="9"/>
    <m/>
    <n v="4"/>
    <n v="36"/>
    <n v="0.25"/>
    <n v="0.25"/>
    <n v="0"/>
    <n v="27"/>
    <n v="9"/>
    <n v="27"/>
  </r>
  <r>
    <n v="2007"/>
    <x v="39"/>
    <s v="Westonka Public School District"/>
    <s v="SUBURBS"/>
    <x v="7"/>
    <x v="2"/>
    <n v="33"/>
    <m/>
    <m/>
    <m/>
    <n v="33"/>
    <n v="0"/>
    <n v="0"/>
    <n v="0"/>
    <n v="33"/>
    <n v="0"/>
    <n v="33"/>
  </r>
  <r>
    <n v="2007"/>
    <x v="39"/>
    <s v="Westonka Public School District"/>
    <s v="SUBURBS"/>
    <x v="7"/>
    <x v="3"/>
    <n v="42"/>
    <n v="6"/>
    <m/>
    <n v="8"/>
    <n v="40"/>
    <n v="0.15"/>
    <n v="0.15"/>
    <n v="0"/>
    <n v="34"/>
    <n v="6"/>
    <n v="34"/>
  </r>
  <r>
    <n v="2007"/>
    <x v="39"/>
    <s v="Westonka Public School District"/>
    <s v="SUBURBS"/>
    <x v="7"/>
    <x v="4"/>
    <n v="2149"/>
    <n v="317"/>
    <m/>
    <n v="144"/>
    <n v="2322"/>
    <n v="0.13652024117140396"/>
    <n v="0.13652024117140396"/>
    <n v="0"/>
    <n v="2005"/>
    <n v="317"/>
    <n v="2005"/>
  </r>
  <r>
    <n v="2008"/>
    <x v="39"/>
    <s v="Westonka Public School District"/>
    <s v="SUBURBS"/>
    <x v="8"/>
    <x v="0"/>
    <n v="6"/>
    <n v="3"/>
    <m/>
    <m/>
    <n v="9"/>
    <n v="0.33333333333333331"/>
    <n v="0.33333333333333331"/>
    <n v="0"/>
    <n v="6"/>
    <n v="3"/>
    <n v="6"/>
  </r>
  <r>
    <n v="2008"/>
    <x v="39"/>
    <s v="Westonka Public School District"/>
    <s v="SUBURBS"/>
    <x v="8"/>
    <x v="1"/>
    <n v="39"/>
    <n v="6"/>
    <m/>
    <n v="3"/>
    <n v="42"/>
    <n v="0.14285714285714285"/>
    <n v="0.14285714285714285"/>
    <n v="0"/>
    <n v="36"/>
    <n v="6"/>
    <n v="36"/>
  </r>
  <r>
    <n v="2008"/>
    <x v="39"/>
    <s v="Westonka Public School District"/>
    <s v="SUBURBS"/>
    <x v="8"/>
    <x v="2"/>
    <n v="38"/>
    <m/>
    <m/>
    <m/>
    <n v="38"/>
    <n v="0"/>
    <n v="0"/>
    <n v="0"/>
    <n v="38"/>
    <n v="0"/>
    <n v="38"/>
  </r>
  <r>
    <n v="2008"/>
    <x v="39"/>
    <s v="Westonka Public School District"/>
    <s v="SUBURBS"/>
    <x v="8"/>
    <x v="3"/>
    <n v="38"/>
    <n v="9"/>
    <m/>
    <n v="10"/>
    <n v="37"/>
    <n v="0.24324324324324326"/>
    <n v="0.24324324324324326"/>
    <n v="0"/>
    <n v="28"/>
    <n v="9"/>
    <n v="28"/>
  </r>
  <r>
    <n v="2008"/>
    <x v="39"/>
    <s v="Westonka Public School District"/>
    <s v="SUBURBS"/>
    <x v="8"/>
    <x v="4"/>
    <n v="2159"/>
    <n v="350"/>
    <n v="3"/>
    <n v="161"/>
    <n v="2351"/>
    <n v="0.15014887282007655"/>
    <n v="0.14887282007656316"/>
    <n v="1.2760527435133986E-3"/>
    <n v="1998"/>
    <n v="353"/>
    <n v="1998"/>
  </r>
  <r>
    <n v="2009"/>
    <x v="39"/>
    <s v="Westonka Public School District"/>
    <s v="SUBURBS"/>
    <x v="9"/>
    <x v="0"/>
    <n v="4"/>
    <n v="3"/>
    <m/>
    <m/>
    <n v="7"/>
    <n v="0.42857142857142855"/>
    <n v="0.42857142857142855"/>
    <n v="0"/>
    <n v="4"/>
    <n v="3"/>
    <n v="4"/>
  </r>
  <r>
    <n v="2009"/>
    <x v="39"/>
    <s v="Westonka Public School District"/>
    <s v="SUBURBS"/>
    <x v="9"/>
    <x v="1"/>
    <n v="43"/>
    <n v="6"/>
    <m/>
    <n v="5"/>
    <n v="44"/>
    <n v="0.13636363636363635"/>
    <n v="0.13636363636363635"/>
    <n v="0"/>
    <n v="38"/>
    <n v="6"/>
    <n v="38"/>
  </r>
  <r>
    <n v="2009"/>
    <x v="39"/>
    <s v="Westonka Public School District"/>
    <s v="SUBURBS"/>
    <x v="9"/>
    <x v="2"/>
    <n v="31"/>
    <m/>
    <m/>
    <n v="4"/>
    <n v="27"/>
    <n v="0"/>
    <n v="0"/>
    <n v="0"/>
    <n v="27"/>
    <n v="0"/>
    <n v="27"/>
  </r>
  <r>
    <n v="2009"/>
    <x v="39"/>
    <s v="Westonka Public School District"/>
    <s v="SUBURBS"/>
    <x v="9"/>
    <x v="3"/>
    <n v="36"/>
    <n v="11"/>
    <m/>
    <n v="6"/>
    <n v="41"/>
    <n v="0.26829268292682928"/>
    <n v="0.26829268292682928"/>
    <n v="0"/>
    <n v="30"/>
    <n v="11"/>
    <n v="30"/>
  </r>
  <r>
    <n v="2009"/>
    <x v="39"/>
    <s v="Westonka Public School District"/>
    <s v="SUBURBS"/>
    <x v="9"/>
    <x v="4"/>
    <n v="2113"/>
    <n v="378"/>
    <n v="21"/>
    <n v="170"/>
    <n v="2342"/>
    <n v="0.1703672075149445"/>
    <n v="0.16140051238257899"/>
    <n v="8.966695132365499E-3"/>
    <n v="1943"/>
    <n v="399"/>
    <n v="1943"/>
  </r>
  <r>
    <n v="2010"/>
    <x v="39"/>
    <s v="Westonka Public School District"/>
    <s v="SUBURBS"/>
    <x v="10"/>
    <x v="0"/>
    <n v="3"/>
    <m/>
    <m/>
    <m/>
    <n v="3"/>
    <n v="0"/>
    <n v="0"/>
    <n v="0"/>
    <n v="3"/>
    <n v="0"/>
    <n v="3"/>
  </r>
  <r>
    <n v="2010"/>
    <x v="39"/>
    <s v="Westonka Public School District"/>
    <s v="SUBURBS"/>
    <x v="10"/>
    <x v="1"/>
    <n v="41"/>
    <n v="8"/>
    <m/>
    <n v="4"/>
    <n v="45"/>
    <n v="0.17777777777777778"/>
    <n v="0.17777777777777778"/>
    <n v="0"/>
    <n v="37"/>
    <n v="8"/>
    <n v="37"/>
  </r>
  <r>
    <n v="2010"/>
    <x v="39"/>
    <s v="Westonka Public School District"/>
    <s v="SUBURBS"/>
    <x v="10"/>
    <x v="2"/>
    <n v="40"/>
    <m/>
    <m/>
    <n v="4"/>
    <n v="36"/>
    <n v="0"/>
    <n v="0"/>
    <n v="0"/>
    <n v="36"/>
    <n v="0"/>
    <n v="36"/>
  </r>
  <r>
    <n v="2010"/>
    <x v="39"/>
    <s v="Westonka Public School District"/>
    <s v="SUBURBS"/>
    <x v="10"/>
    <x v="3"/>
    <n v="41"/>
    <n v="11"/>
    <m/>
    <n v="7"/>
    <n v="45"/>
    <n v="0.24444444444444444"/>
    <n v="0.24444444444444444"/>
    <n v="0"/>
    <n v="34"/>
    <n v="11"/>
    <n v="34"/>
  </r>
  <r>
    <n v="2010"/>
    <x v="39"/>
    <s v="Westonka Public School District"/>
    <s v="SUBURBS"/>
    <x v="10"/>
    <x v="4"/>
    <n v="2127"/>
    <n v="410"/>
    <n v="13"/>
    <n v="212"/>
    <n v="2338"/>
    <n v="0.18092386655260906"/>
    <n v="0.17536355859709152"/>
    <n v="5.5603079555175362E-3"/>
    <n v="1915"/>
    <n v="423"/>
    <n v="1915"/>
  </r>
  <r>
    <n v="2011"/>
    <x v="39"/>
    <s v="Westonka Public School District"/>
    <s v="SUBURBS"/>
    <x v="11"/>
    <x v="0"/>
    <n v="5"/>
    <m/>
    <m/>
    <m/>
    <n v="5"/>
    <n v="0"/>
    <n v="0"/>
    <n v="0"/>
    <n v="5"/>
    <n v="0"/>
    <n v="5"/>
  </r>
  <r>
    <n v="2011"/>
    <x v="39"/>
    <s v="Westonka Public School District"/>
    <s v="SUBURBS"/>
    <x v="11"/>
    <x v="1"/>
    <n v="34"/>
    <n v="9"/>
    <m/>
    <n v="5"/>
    <n v="38"/>
    <n v="0.23684210526315788"/>
    <n v="0.23684210526315788"/>
    <n v="0"/>
    <n v="29"/>
    <n v="9"/>
    <n v="29"/>
  </r>
  <r>
    <n v="2011"/>
    <x v="39"/>
    <s v="Westonka Public School District"/>
    <s v="SUBURBS"/>
    <x v="11"/>
    <x v="2"/>
    <n v="31"/>
    <n v="3"/>
    <m/>
    <n v="8"/>
    <n v="26"/>
    <n v="0.11538461538461539"/>
    <n v="0.11538461538461539"/>
    <n v="0"/>
    <n v="23"/>
    <n v="3"/>
    <n v="23"/>
  </r>
  <r>
    <n v="2011"/>
    <x v="39"/>
    <s v="Westonka Public School District"/>
    <s v="SUBURBS"/>
    <x v="11"/>
    <x v="3"/>
    <n v="40"/>
    <n v="11"/>
    <m/>
    <n v="8"/>
    <n v="43"/>
    <n v="0.2558139534883721"/>
    <n v="0.2558139534883721"/>
    <n v="0"/>
    <n v="32"/>
    <n v="11"/>
    <n v="32"/>
  </r>
  <r>
    <n v="2011"/>
    <x v="39"/>
    <s v="Westonka Public School District"/>
    <s v="SUBURBS"/>
    <x v="11"/>
    <x v="4"/>
    <n v="2118"/>
    <n v="436"/>
    <n v="20"/>
    <n v="203"/>
    <n v="2371"/>
    <n v="0.19232391396035428"/>
    <n v="0.18388865457612821"/>
    <n v="8.4352593842260647E-3"/>
    <n v="1915"/>
    <n v="456"/>
    <n v="1915"/>
  </r>
  <r>
    <n v="2012"/>
    <x v="39"/>
    <s v="Westonka Public School District"/>
    <s v="SUBURBS"/>
    <x v="12"/>
    <x v="0"/>
    <n v="3"/>
    <m/>
    <m/>
    <m/>
    <n v="3"/>
    <n v="0"/>
    <n v="0"/>
    <n v="0"/>
    <n v="3"/>
    <n v="0"/>
    <n v="3"/>
  </r>
  <r>
    <n v="2012"/>
    <x v="39"/>
    <s v="Westonka Public School District"/>
    <s v="SUBURBS"/>
    <x v="12"/>
    <x v="1"/>
    <n v="41"/>
    <n v="9"/>
    <m/>
    <n v="6"/>
    <n v="44"/>
    <n v="0.20454545454545456"/>
    <n v="0.20454545454545456"/>
    <n v="0"/>
    <n v="35"/>
    <n v="9"/>
    <n v="35"/>
  </r>
  <r>
    <n v="2012"/>
    <x v="39"/>
    <s v="Westonka Public School District"/>
    <s v="SUBURBS"/>
    <x v="12"/>
    <x v="2"/>
    <n v="45"/>
    <m/>
    <m/>
    <n v="7"/>
    <n v="38"/>
    <n v="0"/>
    <n v="0"/>
    <n v="0"/>
    <n v="38"/>
    <n v="0"/>
    <n v="38"/>
  </r>
  <r>
    <n v="2012"/>
    <x v="39"/>
    <s v="Westonka Public School District"/>
    <s v="SUBURBS"/>
    <x v="12"/>
    <x v="3"/>
    <n v="48"/>
    <n v="24"/>
    <m/>
    <n v="9"/>
    <n v="63"/>
    <n v="0.38095238095238093"/>
    <n v="0.38095238095238093"/>
    <n v="0"/>
    <n v="39"/>
    <n v="24"/>
    <n v="39"/>
  </r>
  <r>
    <n v="2012"/>
    <x v="39"/>
    <s v="Westonka Public School District"/>
    <s v="SUBURBS"/>
    <x v="12"/>
    <x v="4"/>
    <n v="2101"/>
    <n v="482"/>
    <n v="19"/>
    <n v="231"/>
    <n v="2371"/>
    <n v="0.21130324757486293"/>
    <n v="0.20328975115984815"/>
    <n v="8.0134964150147623E-3"/>
    <n v="1870"/>
    <n v="501"/>
    <n v="1870"/>
  </r>
  <r>
    <n v="2013"/>
    <x v="39"/>
    <s v="Westonka Public School District"/>
    <s v="SUBURBS"/>
    <x v="13"/>
    <x v="0"/>
    <n v="5"/>
    <m/>
    <m/>
    <m/>
    <n v="5"/>
    <n v="0"/>
    <n v="0"/>
    <n v="0"/>
    <n v="5"/>
    <n v="0"/>
    <n v="5"/>
  </r>
  <r>
    <n v="2013"/>
    <x v="39"/>
    <s v="Westonka Public School District"/>
    <s v="SUBURBS"/>
    <x v="13"/>
    <x v="1"/>
    <n v="40"/>
    <n v="10"/>
    <m/>
    <n v="7"/>
    <n v="43"/>
    <n v="0.23255813953488372"/>
    <n v="0.23255813953488372"/>
    <n v="0"/>
    <n v="33"/>
    <n v="10"/>
    <n v="33"/>
  </r>
  <r>
    <n v="2013"/>
    <x v="39"/>
    <s v="Westonka Public School District"/>
    <s v="SUBURBS"/>
    <x v="13"/>
    <x v="2"/>
    <n v="53"/>
    <m/>
    <m/>
    <n v="10"/>
    <n v="43"/>
    <n v="0"/>
    <n v="0"/>
    <n v="0"/>
    <n v="43"/>
    <n v="0"/>
    <n v="43"/>
  </r>
  <r>
    <n v="2013"/>
    <x v="39"/>
    <s v="Westonka Public School District"/>
    <s v="SUBURBS"/>
    <x v="13"/>
    <x v="3"/>
    <n v="58"/>
    <n v="23"/>
    <m/>
    <n v="8"/>
    <n v="73"/>
    <n v="0.31506849315068491"/>
    <n v="0.31506849315068491"/>
    <n v="0"/>
    <n v="50"/>
    <n v="23"/>
    <n v="50"/>
  </r>
  <r>
    <n v="2013"/>
    <x v="39"/>
    <s v="Westonka Public School District"/>
    <s v="SUBURBS"/>
    <x v="13"/>
    <x v="4"/>
    <n v="2109"/>
    <n v="502"/>
    <n v="18"/>
    <n v="255"/>
    <n v="2374"/>
    <n v="0.21903959561920808"/>
    <n v="0.21145745577085087"/>
    <n v="7.582139848357203E-3"/>
    <n v="1854"/>
    <n v="520"/>
    <n v="1854"/>
  </r>
  <r>
    <n v="2014"/>
    <x v="39"/>
    <s v="Westonka Public School District"/>
    <s v="SUBURBS"/>
    <x v="14"/>
    <x v="0"/>
    <n v="4"/>
    <m/>
    <m/>
    <m/>
    <n v="4"/>
    <n v="0"/>
    <n v="0"/>
    <n v="0"/>
    <n v="4"/>
    <n v="0"/>
    <n v="4"/>
  </r>
  <r>
    <n v="2014"/>
    <x v="39"/>
    <s v="Westonka Public School District"/>
    <s v="SUBURBS"/>
    <x v="14"/>
    <x v="1"/>
    <n v="42"/>
    <n v="13"/>
    <m/>
    <n v="6"/>
    <n v="49"/>
    <n v="0.26530612244897961"/>
    <n v="0.26530612244897961"/>
    <n v="0"/>
    <n v="36"/>
    <n v="13"/>
    <n v="36"/>
  </r>
  <r>
    <n v="2014"/>
    <x v="39"/>
    <s v="Westonka Public School District"/>
    <s v="SUBURBS"/>
    <x v="14"/>
    <x v="2"/>
    <n v="48"/>
    <m/>
    <m/>
    <n v="10"/>
    <n v="38"/>
    <n v="0"/>
    <n v="0"/>
    <n v="0"/>
    <n v="38"/>
    <n v="0"/>
    <n v="38"/>
  </r>
  <r>
    <n v="2014"/>
    <x v="39"/>
    <s v="Westonka Public School District"/>
    <s v="SUBURBS"/>
    <x v="14"/>
    <x v="3"/>
    <n v="82"/>
    <n v="20"/>
    <m/>
    <n v="16"/>
    <n v="86"/>
    <n v="0.23255813953488372"/>
    <n v="0.23255813953488372"/>
    <n v="0"/>
    <n v="66"/>
    <n v="20"/>
    <n v="66"/>
  </r>
  <r>
    <n v="2014"/>
    <x v="39"/>
    <s v="Westonka Public School District"/>
    <s v="SUBURBS"/>
    <x v="14"/>
    <x v="4"/>
    <n v="2043"/>
    <n v="510"/>
    <n v="23"/>
    <n v="287"/>
    <n v="2289"/>
    <n v="0.23285277413717781"/>
    <n v="0.22280471821756226"/>
    <n v="1.0048055919615552E-2"/>
    <n v="1756"/>
    <n v="533"/>
    <n v="1756"/>
  </r>
  <r>
    <n v="2015"/>
    <x v="39"/>
    <s v="Westonka Public School District"/>
    <s v="SUBURBS"/>
    <x v="15"/>
    <x v="0"/>
    <n v="6"/>
    <m/>
    <m/>
    <m/>
    <n v="6"/>
    <n v="0"/>
    <n v="0"/>
    <n v="0"/>
    <n v="6"/>
    <n v="0"/>
    <n v="6"/>
  </r>
  <r>
    <n v="2015"/>
    <x v="39"/>
    <s v="Westonka Public School District"/>
    <s v="SUBURBS"/>
    <x v="15"/>
    <x v="1"/>
    <n v="47"/>
    <n v="20"/>
    <m/>
    <n v="10"/>
    <n v="57"/>
    <n v="0.35087719298245612"/>
    <n v="0.35087719298245612"/>
    <n v="0"/>
    <n v="37"/>
    <n v="20"/>
    <n v="37"/>
  </r>
  <r>
    <n v="2015"/>
    <x v="39"/>
    <s v="Westonka Public School District"/>
    <s v="SUBURBS"/>
    <x v="15"/>
    <x v="2"/>
    <n v="49"/>
    <m/>
    <m/>
    <n v="5"/>
    <n v="44"/>
    <n v="0"/>
    <n v="0"/>
    <n v="0"/>
    <n v="44"/>
    <n v="0"/>
    <n v="44"/>
  </r>
  <r>
    <n v="2015"/>
    <x v="39"/>
    <s v="Westonka Public School District"/>
    <s v="SUBURBS"/>
    <x v="15"/>
    <x v="3"/>
    <n v="90"/>
    <n v="23"/>
    <m/>
    <n v="20"/>
    <n v="93"/>
    <n v="0.24731182795698925"/>
    <n v="0.24731182795698925"/>
    <n v="0"/>
    <n v="70"/>
    <n v="23"/>
    <n v="70"/>
  </r>
  <r>
    <n v="2015"/>
    <x v="39"/>
    <s v="Westonka Public School District"/>
    <s v="SUBURBS"/>
    <x v="15"/>
    <x v="4"/>
    <n v="2027"/>
    <n v="491"/>
    <n v="23"/>
    <n v="289"/>
    <n v="2252"/>
    <n v="0.22824156305506216"/>
    <n v="0.21802841918294849"/>
    <n v="1.0213143872113677E-2"/>
    <n v="1738"/>
    <n v="514"/>
    <n v="1738"/>
  </r>
  <r>
    <n v="2016"/>
    <x v="39"/>
    <s v="Westonka Public School District"/>
    <s v="SUBURBS"/>
    <x v="16"/>
    <x v="0"/>
    <n v="8"/>
    <m/>
    <m/>
    <m/>
    <n v="8"/>
    <n v="0"/>
    <n v="0"/>
    <n v="0"/>
    <n v="8"/>
    <n v="0"/>
    <n v="8"/>
  </r>
  <r>
    <n v="2016"/>
    <x v="39"/>
    <s v="Westonka Public School District"/>
    <s v="SUBURBS"/>
    <x v="16"/>
    <x v="1"/>
    <n v="49"/>
    <n v="19"/>
    <m/>
    <n v="11"/>
    <n v="57"/>
    <n v="0.33333333333333331"/>
    <n v="0.33333333333333331"/>
    <n v="0"/>
    <n v="38"/>
    <n v="19"/>
    <n v="38"/>
  </r>
  <r>
    <n v="2016"/>
    <x v="39"/>
    <s v="Westonka Public School District"/>
    <s v="SUBURBS"/>
    <x v="16"/>
    <x v="2"/>
    <n v="54"/>
    <m/>
    <m/>
    <n v="8"/>
    <n v="46"/>
    <n v="0"/>
    <n v="0"/>
    <n v="0"/>
    <n v="46"/>
    <n v="0"/>
    <n v="46"/>
  </r>
  <r>
    <n v="2016"/>
    <x v="39"/>
    <s v="Westonka Public School District"/>
    <s v="SUBURBS"/>
    <x v="16"/>
    <x v="3"/>
    <n v="99"/>
    <n v="18"/>
    <m/>
    <n v="18"/>
    <n v="99"/>
    <n v="0.18181818181818182"/>
    <n v="0.18181818181818182"/>
    <n v="0"/>
    <n v="81"/>
    <n v="18"/>
    <n v="81"/>
  </r>
  <r>
    <n v="2016"/>
    <x v="39"/>
    <s v="Westonka Public School District"/>
    <s v="SUBURBS"/>
    <x v="16"/>
    <x v="4"/>
    <n v="2084"/>
    <n v="490"/>
    <n v="15"/>
    <n v="322"/>
    <n v="2267"/>
    <n v="0.22276135862373181"/>
    <n v="0.21614468460520511"/>
    <n v="6.6166740185266875E-3"/>
    <n v="1762"/>
    <n v="505"/>
    <n v="1762"/>
  </r>
  <r>
    <n v="2017"/>
    <x v="39"/>
    <s v="Westonka Public School District"/>
    <s v="SUBURBS"/>
    <x v="17"/>
    <x v="0"/>
    <n v="6"/>
    <m/>
    <m/>
    <m/>
    <n v="6"/>
    <n v="0"/>
    <n v="0"/>
    <n v="0"/>
    <n v="6"/>
    <n v="0"/>
    <n v="6"/>
  </r>
  <r>
    <n v="2017"/>
    <x v="39"/>
    <s v="Westonka Public School District"/>
    <s v="SUBURBS"/>
    <x v="17"/>
    <x v="1"/>
    <n v="50"/>
    <n v="20"/>
    <m/>
    <n v="10"/>
    <n v="60"/>
    <n v="0.33333333333333331"/>
    <n v="0.33333333333333331"/>
    <n v="0"/>
    <n v="40"/>
    <n v="20"/>
    <n v="40"/>
  </r>
  <r>
    <n v="2017"/>
    <x v="39"/>
    <s v="Westonka Public School District"/>
    <s v="SUBURBS"/>
    <x v="17"/>
    <x v="2"/>
    <n v="62"/>
    <n v="4"/>
    <m/>
    <n v="11"/>
    <n v="55"/>
    <n v="7.2727272727272724E-2"/>
    <n v="7.2727272727272724E-2"/>
    <n v="0"/>
    <n v="51"/>
    <n v="4"/>
    <n v="51"/>
  </r>
  <r>
    <n v="2017"/>
    <x v="39"/>
    <s v="Westonka Public School District"/>
    <s v="SUBURBS"/>
    <x v="17"/>
    <x v="3"/>
    <n v="104"/>
    <n v="20"/>
    <m/>
    <n v="18"/>
    <n v="106"/>
    <n v="0.18867924528301888"/>
    <n v="0.18867924528301888"/>
    <n v="0"/>
    <n v="86"/>
    <n v="20"/>
    <n v="86"/>
  </r>
  <r>
    <n v="2017"/>
    <x v="2"/>
    <s v="South St. Paul Public School Dist."/>
    <s v="SUBURBS"/>
    <x v="17"/>
    <x v="4"/>
    <n v="2140"/>
    <n v="165"/>
    <n v="66"/>
    <n v="386"/>
    <n v="1985"/>
    <n v="0.1163727959697733"/>
    <n v="8.3123425692695208E-2"/>
    <n v="3.3249370277078083E-2"/>
    <n v="1754"/>
    <n v="231"/>
    <n v="1754"/>
  </r>
  <r>
    <n v="2000"/>
    <x v="39"/>
    <s v="Westonka Public School District"/>
    <s v="SUBURBS"/>
    <x v="0"/>
    <x v="0"/>
    <n v="7"/>
    <m/>
    <m/>
    <m/>
    <n v="7"/>
    <n v="0"/>
    <n v="0"/>
    <n v="0"/>
    <n v="7"/>
    <n v="0"/>
    <n v="7"/>
  </r>
  <r>
    <n v="2000"/>
    <x v="39"/>
    <s v="Westonka Public School District"/>
    <s v="SUBURBS"/>
    <x v="0"/>
    <x v="1"/>
    <n v="34"/>
    <m/>
    <m/>
    <m/>
    <n v="34"/>
    <n v="0"/>
    <n v="0"/>
    <n v="0"/>
    <n v="34"/>
    <n v="0"/>
    <n v="34"/>
  </r>
  <r>
    <n v="2000"/>
    <x v="39"/>
    <s v="Westonka Public School District"/>
    <s v="SUBURBS"/>
    <x v="0"/>
    <x v="2"/>
    <n v="15"/>
    <n v="3"/>
    <m/>
    <m/>
    <n v="18"/>
    <n v="0.16666666666666666"/>
    <n v="0.16666666666666666"/>
    <n v="0"/>
    <n v="15"/>
    <n v="3"/>
    <n v="15"/>
  </r>
  <r>
    <n v="2000"/>
    <x v="39"/>
    <s v="Westonka Public School District"/>
    <s v="SUBURBS"/>
    <x v="0"/>
    <x v="3"/>
    <n v="12"/>
    <m/>
    <m/>
    <m/>
    <n v="12"/>
    <n v="0"/>
    <n v="0"/>
    <n v="0"/>
    <n v="12"/>
    <n v="0"/>
    <n v="12"/>
  </r>
  <r>
    <n v="2000"/>
    <x v="39"/>
    <s v="Westonka Public School District"/>
    <s v="SUBURBS"/>
    <x v="0"/>
    <x v="4"/>
    <n v="2281"/>
    <n v="221"/>
    <m/>
    <n v="13"/>
    <n v="2489"/>
    <n v="8.8790678987545196E-2"/>
    <n v="8.8790678987545196E-2"/>
    <n v="0"/>
    <n v="2268"/>
    <n v="221"/>
    <n v="2268"/>
  </r>
  <r>
    <n v="2001"/>
    <x v="40"/>
    <s v="Orono Public School District"/>
    <s v="SUBURBS"/>
    <x v="1"/>
    <x v="0"/>
    <n v="8"/>
    <m/>
    <m/>
    <m/>
    <n v="8"/>
    <n v="0"/>
    <n v="0"/>
    <n v="0"/>
    <n v="8"/>
    <n v="0"/>
    <n v="8"/>
  </r>
  <r>
    <n v="2001"/>
    <x v="40"/>
    <s v="Orono Public School District"/>
    <s v="SUBURBS"/>
    <x v="1"/>
    <x v="1"/>
    <n v="46"/>
    <n v="3"/>
    <m/>
    <m/>
    <n v="49"/>
    <n v="6.1224489795918366E-2"/>
    <n v="6.1224489795918366E-2"/>
    <n v="0"/>
    <n v="46"/>
    <n v="3"/>
    <n v="46"/>
  </r>
  <r>
    <n v="2001"/>
    <x v="40"/>
    <s v="Orono Public School District"/>
    <s v="SUBURBS"/>
    <x v="1"/>
    <x v="2"/>
    <n v="28"/>
    <m/>
    <m/>
    <n v="3"/>
    <n v="25"/>
    <n v="0"/>
    <n v="0"/>
    <n v="0"/>
    <n v="25"/>
    <n v="0"/>
    <n v="25"/>
  </r>
  <r>
    <n v="2001"/>
    <x v="40"/>
    <s v="Orono Public School District"/>
    <s v="SUBURBS"/>
    <x v="1"/>
    <x v="3"/>
    <n v="36"/>
    <m/>
    <m/>
    <m/>
    <n v="36"/>
    <n v="0"/>
    <n v="0"/>
    <n v="0"/>
    <n v="36"/>
    <n v="0"/>
    <n v="36"/>
  </r>
  <r>
    <n v="2001"/>
    <x v="40"/>
    <s v="Orono Public School District"/>
    <s v="SUBURBS"/>
    <x v="1"/>
    <x v="4"/>
    <n v="2469"/>
    <n v="36"/>
    <m/>
    <n v="254"/>
    <n v="2251"/>
    <n v="1.5992892047978675E-2"/>
    <n v="1.5992892047978675E-2"/>
    <n v="0"/>
    <n v="2215"/>
    <n v="36"/>
    <n v="2215"/>
  </r>
  <r>
    <n v="2002"/>
    <x v="40"/>
    <s v="Orono Public School District"/>
    <s v="SUBURBS"/>
    <x v="2"/>
    <x v="0"/>
    <n v="8"/>
    <m/>
    <m/>
    <m/>
    <n v="8"/>
    <n v="0"/>
    <n v="0"/>
    <n v="0"/>
    <n v="8"/>
    <n v="0"/>
    <n v="8"/>
  </r>
  <r>
    <n v="2002"/>
    <x v="40"/>
    <s v="Orono Public School District"/>
    <s v="SUBURBS"/>
    <x v="2"/>
    <x v="1"/>
    <n v="43"/>
    <m/>
    <m/>
    <n v="5"/>
    <n v="38"/>
    <n v="0"/>
    <n v="0"/>
    <n v="0"/>
    <n v="38"/>
    <n v="0"/>
    <n v="38"/>
  </r>
  <r>
    <n v="2002"/>
    <x v="40"/>
    <s v="Orono Public School District"/>
    <s v="SUBURBS"/>
    <x v="2"/>
    <x v="2"/>
    <n v="27"/>
    <m/>
    <m/>
    <m/>
    <n v="27"/>
    <n v="0"/>
    <n v="0"/>
    <n v="0"/>
    <n v="27"/>
    <n v="0"/>
    <n v="27"/>
  </r>
  <r>
    <n v="2002"/>
    <x v="40"/>
    <s v="Orono Public School District"/>
    <s v="SUBURBS"/>
    <x v="2"/>
    <x v="3"/>
    <n v="36"/>
    <m/>
    <m/>
    <n v="3"/>
    <n v="33"/>
    <n v="0"/>
    <n v="0"/>
    <n v="0"/>
    <n v="33"/>
    <n v="0"/>
    <n v="33"/>
  </r>
  <r>
    <n v="2002"/>
    <x v="40"/>
    <s v="Orono Public School District"/>
    <s v="SUBURBS"/>
    <x v="2"/>
    <x v="4"/>
    <n v="2424"/>
    <n v="38"/>
    <m/>
    <n v="285"/>
    <n v="2177"/>
    <n v="1.7455213596692696E-2"/>
    <n v="1.7455213596692696E-2"/>
    <n v="0"/>
    <n v="2139"/>
    <n v="38"/>
    <n v="2139"/>
  </r>
  <r>
    <n v="2003"/>
    <x v="40"/>
    <s v="Orono Public School District"/>
    <s v="SUBURBS"/>
    <x v="3"/>
    <x v="0"/>
    <n v="6"/>
    <m/>
    <m/>
    <m/>
    <n v="6"/>
    <n v="0"/>
    <n v="0"/>
    <n v="0"/>
    <n v="6"/>
    <n v="0"/>
    <n v="6"/>
  </r>
  <r>
    <n v="2003"/>
    <x v="40"/>
    <s v="Orono Public School District"/>
    <s v="SUBURBS"/>
    <x v="3"/>
    <x v="1"/>
    <n v="38"/>
    <m/>
    <m/>
    <n v="5"/>
    <n v="33"/>
    <n v="0"/>
    <n v="0"/>
    <n v="0"/>
    <n v="33"/>
    <n v="0"/>
    <n v="33"/>
  </r>
  <r>
    <n v="2003"/>
    <x v="40"/>
    <s v="Orono Public School District"/>
    <s v="SUBURBS"/>
    <x v="3"/>
    <x v="2"/>
    <n v="23"/>
    <m/>
    <m/>
    <m/>
    <n v="23"/>
    <n v="0"/>
    <n v="0"/>
    <n v="0"/>
    <n v="23"/>
    <n v="0"/>
    <n v="23"/>
  </r>
  <r>
    <n v="2003"/>
    <x v="40"/>
    <s v="Orono Public School District"/>
    <s v="SUBURBS"/>
    <x v="3"/>
    <x v="3"/>
    <n v="34"/>
    <m/>
    <m/>
    <n v="5"/>
    <n v="29"/>
    <n v="0"/>
    <n v="0"/>
    <n v="0"/>
    <n v="29"/>
    <n v="0"/>
    <n v="29"/>
  </r>
  <r>
    <n v="2003"/>
    <x v="40"/>
    <s v="Orono Public School District"/>
    <s v="SUBURBS"/>
    <x v="3"/>
    <x v="4"/>
    <n v="2385"/>
    <n v="35"/>
    <m/>
    <n v="311"/>
    <n v="2109"/>
    <n v="1.6595542911332386E-2"/>
    <n v="1.6595542911332386E-2"/>
    <n v="0"/>
    <n v="2074"/>
    <n v="35"/>
    <n v="2074"/>
  </r>
  <r>
    <n v="2004"/>
    <x v="40"/>
    <s v="Orono Public School District"/>
    <s v="SUBURBS"/>
    <x v="4"/>
    <x v="0"/>
    <n v="9"/>
    <m/>
    <m/>
    <m/>
    <n v="9"/>
    <n v="0"/>
    <n v="0"/>
    <n v="0"/>
    <n v="9"/>
    <n v="0"/>
    <n v="9"/>
  </r>
  <r>
    <n v="2004"/>
    <x v="40"/>
    <s v="Orono Public School District"/>
    <s v="SUBURBS"/>
    <x v="4"/>
    <x v="1"/>
    <n v="52"/>
    <m/>
    <m/>
    <n v="5"/>
    <n v="47"/>
    <n v="0"/>
    <n v="0"/>
    <n v="0"/>
    <n v="47"/>
    <n v="0"/>
    <n v="47"/>
  </r>
  <r>
    <n v="2004"/>
    <x v="40"/>
    <s v="Orono Public School District"/>
    <s v="SUBURBS"/>
    <x v="4"/>
    <x v="2"/>
    <n v="20"/>
    <m/>
    <m/>
    <m/>
    <n v="20"/>
    <n v="0"/>
    <n v="0"/>
    <n v="0"/>
    <n v="20"/>
    <n v="0"/>
    <n v="20"/>
  </r>
  <r>
    <n v="2004"/>
    <x v="40"/>
    <s v="Orono Public School District"/>
    <s v="SUBURBS"/>
    <x v="4"/>
    <x v="3"/>
    <n v="45"/>
    <m/>
    <m/>
    <n v="4"/>
    <n v="41"/>
    <n v="0"/>
    <n v="0"/>
    <n v="0"/>
    <n v="41"/>
    <n v="0"/>
    <n v="41"/>
  </r>
  <r>
    <n v="2004"/>
    <x v="40"/>
    <s v="Orono Public School District"/>
    <s v="SUBURBS"/>
    <x v="4"/>
    <x v="4"/>
    <n v="2406"/>
    <n v="38"/>
    <m/>
    <n v="399"/>
    <n v="2045"/>
    <n v="1.8581907090464547E-2"/>
    <n v="1.8581907090464547E-2"/>
    <n v="0"/>
    <n v="2007"/>
    <n v="38"/>
    <n v="2007"/>
  </r>
  <r>
    <n v="2005"/>
    <x v="40"/>
    <s v="Orono Public School District"/>
    <s v="SUBURBS"/>
    <x v="5"/>
    <x v="0"/>
    <n v="9"/>
    <m/>
    <m/>
    <m/>
    <n v="9"/>
    <n v="0"/>
    <n v="0"/>
    <n v="0"/>
    <n v="9"/>
    <n v="0"/>
    <n v="9"/>
  </r>
  <r>
    <n v="2005"/>
    <x v="40"/>
    <s v="Orono Public School District"/>
    <s v="SUBURBS"/>
    <x v="5"/>
    <x v="1"/>
    <n v="51"/>
    <m/>
    <m/>
    <n v="7"/>
    <n v="44"/>
    <n v="0"/>
    <n v="0"/>
    <n v="0"/>
    <n v="44"/>
    <n v="0"/>
    <n v="44"/>
  </r>
  <r>
    <n v="2005"/>
    <x v="40"/>
    <s v="Orono Public School District"/>
    <s v="SUBURBS"/>
    <x v="5"/>
    <x v="2"/>
    <n v="20"/>
    <m/>
    <m/>
    <m/>
    <n v="20"/>
    <n v="0"/>
    <n v="0"/>
    <n v="0"/>
    <n v="20"/>
    <n v="0"/>
    <n v="20"/>
  </r>
  <r>
    <n v="2005"/>
    <x v="40"/>
    <s v="Orono Public School District"/>
    <s v="SUBURBS"/>
    <x v="5"/>
    <x v="3"/>
    <n v="46"/>
    <m/>
    <m/>
    <n v="5"/>
    <n v="41"/>
    <n v="0"/>
    <n v="0"/>
    <n v="0"/>
    <n v="41"/>
    <n v="0"/>
    <n v="41"/>
  </r>
  <r>
    <n v="2005"/>
    <x v="40"/>
    <s v="Orono Public School District"/>
    <s v="SUBURBS"/>
    <x v="5"/>
    <x v="4"/>
    <n v="2409"/>
    <n v="41"/>
    <n v="4"/>
    <n v="455"/>
    <n v="1999"/>
    <n v="2.2511255627813906E-2"/>
    <n v="2.0510255127563781E-2"/>
    <n v="2.0010005002501249E-3"/>
    <n v="1954"/>
    <n v="45"/>
    <n v="1954"/>
  </r>
  <r>
    <n v="2006"/>
    <x v="40"/>
    <s v="Orono Public School District"/>
    <s v="SUBURBS"/>
    <x v="6"/>
    <x v="0"/>
    <n v="4"/>
    <m/>
    <m/>
    <m/>
    <n v="4"/>
    <n v="0"/>
    <n v="0"/>
    <n v="0"/>
    <n v="4"/>
    <n v="0"/>
    <n v="4"/>
  </r>
  <r>
    <n v="2006"/>
    <x v="40"/>
    <s v="Orono Public School District"/>
    <s v="SUBURBS"/>
    <x v="6"/>
    <x v="1"/>
    <n v="53"/>
    <m/>
    <m/>
    <n v="7"/>
    <n v="46"/>
    <n v="0"/>
    <n v="0"/>
    <n v="0"/>
    <n v="46"/>
    <n v="0"/>
    <n v="46"/>
  </r>
  <r>
    <n v="2006"/>
    <x v="40"/>
    <s v="Orono Public School District"/>
    <s v="SUBURBS"/>
    <x v="6"/>
    <x v="2"/>
    <n v="19"/>
    <m/>
    <m/>
    <m/>
    <n v="19"/>
    <n v="0"/>
    <n v="0"/>
    <n v="0"/>
    <n v="19"/>
    <n v="0"/>
    <n v="19"/>
  </r>
  <r>
    <n v="2006"/>
    <x v="40"/>
    <s v="Orono Public School District"/>
    <s v="SUBURBS"/>
    <x v="6"/>
    <x v="3"/>
    <n v="56"/>
    <m/>
    <m/>
    <n v="4"/>
    <n v="52"/>
    <n v="0"/>
    <n v="0"/>
    <n v="0"/>
    <n v="52"/>
    <n v="0"/>
    <n v="52"/>
  </r>
  <r>
    <n v="2006"/>
    <x v="40"/>
    <s v="Orono Public School District"/>
    <s v="SUBURBS"/>
    <x v="6"/>
    <x v="4"/>
    <n v="2484"/>
    <n v="62"/>
    <n v="3"/>
    <n v="494"/>
    <n v="2055"/>
    <n v="3.1630170316301706E-2"/>
    <n v="3.0170316301703162E-2"/>
    <n v="1.4598540145985401E-3"/>
    <n v="1990"/>
    <n v="65"/>
    <n v="1990"/>
  </r>
  <r>
    <n v="2007"/>
    <x v="40"/>
    <s v="Orono Public School District"/>
    <s v="SUBURBS"/>
    <x v="7"/>
    <x v="0"/>
    <n v="4"/>
    <m/>
    <m/>
    <m/>
    <n v="4"/>
    <n v="0"/>
    <n v="0"/>
    <n v="0"/>
    <n v="4"/>
    <n v="0"/>
    <n v="4"/>
  </r>
  <r>
    <n v="2007"/>
    <x v="40"/>
    <s v="Orono Public School District"/>
    <s v="SUBURBS"/>
    <x v="7"/>
    <x v="1"/>
    <n v="54"/>
    <m/>
    <m/>
    <n v="13"/>
    <n v="41"/>
    <n v="0"/>
    <n v="0"/>
    <n v="0"/>
    <n v="41"/>
    <n v="0"/>
    <n v="41"/>
  </r>
  <r>
    <n v="2007"/>
    <x v="40"/>
    <s v="Orono Public School District"/>
    <s v="SUBURBS"/>
    <x v="7"/>
    <x v="2"/>
    <n v="24"/>
    <m/>
    <m/>
    <m/>
    <n v="24"/>
    <n v="0"/>
    <n v="0"/>
    <n v="0"/>
    <n v="24"/>
    <n v="0"/>
    <n v="24"/>
  </r>
  <r>
    <n v="2007"/>
    <x v="40"/>
    <s v="Orono Public School District"/>
    <s v="SUBURBS"/>
    <x v="7"/>
    <x v="3"/>
    <n v="62"/>
    <m/>
    <m/>
    <n v="9"/>
    <n v="53"/>
    <n v="0"/>
    <n v="0"/>
    <n v="0"/>
    <n v="53"/>
    <n v="0"/>
    <n v="53"/>
  </r>
  <r>
    <n v="2007"/>
    <x v="40"/>
    <s v="Orono Public School District"/>
    <s v="SUBURBS"/>
    <x v="7"/>
    <x v="4"/>
    <n v="2472"/>
    <n v="63"/>
    <m/>
    <n v="530"/>
    <n v="2005"/>
    <n v="3.1421446384039903E-2"/>
    <n v="3.1421446384039903E-2"/>
    <n v="0"/>
    <n v="1942"/>
    <n v="63"/>
    <n v="1942"/>
  </r>
  <r>
    <n v="2008"/>
    <x v="40"/>
    <s v="Orono Public School District"/>
    <s v="SUBURBS"/>
    <x v="8"/>
    <x v="0"/>
    <n v="6"/>
    <m/>
    <m/>
    <n v="3"/>
    <n v="3"/>
    <n v="0"/>
    <n v="0"/>
    <n v="0"/>
    <n v="3"/>
    <n v="0"/>
    <n v="3"/>
  </r>
  <r>
    <n v="2008"/>
    <x v="40"/>
    <s v="Orono Public School District"/>
    <s v="SUBURBS"/>
    <x v="8"/>
    <x v="1"/>
    <n v="58"/>
    <m/>
    <m/>
    <n v="12"/>
    <n v="46"/>
    <n v="0"/>
    <n v="0"/>
    <n v="0"/>
    <n v="46"/>
    <n v="0"/>
    <n v="46"/>
  </r>
  <r>
    <n v="2008"/>
    <x v="40"/>
    <s v="Orono Public School District"/>
    <s v="SUBURBS"/>
    <x v="8"/>
    <x v="2"/>
    <n v="23"/>
    <m/>
    <m/>
    <m/>
    <n v="23"/>
    <n v="0"/>
    <n v="0"/>
    <n v="0"/>
    <n v="23"/>
    <n v="0"/>
    <n v="23"/>
  </r>
  <r>
    <n v="2008"/>
    <x v="40"/>
    <s v="Orono Public School District"/>
    <s v="SUBURBS"/>
    <x v="8"/>
    <x v="3"/>
    <n v="65"/>
    <n v="3"/>
    <m/>
    <n v="9"/>
    <n v="59"/>
    <n v="5.0847457627118647E-2"/>
    <n v="5.0847457627118647E-2"/>
    <n v="0"/>
    <n v="56"/>
    <n v="3"/>
    <n v="56"/>
  </r>
  <r>
    <n v="2008"/>
    <x v="40"/>
    <s v="Orono Public School District"/>
    <s v="SUBURBS"/>
    <x v="8"/>
    <x v="4"/>
    <n v="2510"/>
    <n v="53"/>
    <m/>
    <n v="590"/>
    <n v="1973"/>
    <n v="2.6862645717181957E-2"/>
    <n v="2.6862645717181957E-2"/>
    <n v="0"/>
    <n v="1920"/>
    <n v="53"/>
    <n v="1920"/>
  </r>
  <r>
    <n v="2009"/>
    <x v="40"/>
    <s v="Orono Public School District"/>
    <s v="SUBURBS"/>
    <x v="9"/>
    <x v="0"/>
    <n v="7"/>
    <m/>
    <m/>
    <n v="3"/>
    <n v="4"/>
    <n v="0"/>
    <n v="0"/>
    <n v="0"/>
    <n v="4"/>
    <n v="0"/>
    <n v="4"/>
  </r>
  <r>
    <n v="2009"/>
    <x v="40"/>
    <s v="Orono Public School District"/>
    <s v="SUBURBS"/>
    <x v="9"/>
    <x v="1"/>
    <n v="51"/>
    <m/>
    <m/>
    <n v="12"/>
    <n v="39"/>
    <n v="0"/>
    <n v="0"/>
    <n v="0"/>
    <n v="39"/>
    <n v="0"/>
    <n v="39"/>
  </r>
  <r>
    <n v="2009"/>
    <x v="40"/>
    <s v="Orono Public School District"/>
    <s v="SUBURBS"/>
    <x v="9"/>
    <x v="2"/>
    <n v="32"/>
    <m/>
    <m/>
    <m/>
    <n v="32"/>
    <n v="0"/>
    <n v="0"/>
    <n v="0"/>
    <n v="32"/>
    <n v="0"/>
    <n v="32"/>
  </r>
  <r>
    <n v="2009"/>
    <x v="40"/>
    <s v="Orono Public School District"/>
    <s v="SUBURBS"/>
    <x v="9"/>
    <x v="3"/>
    <n v="73"/>
    <n v="3"/>
    <m/>
    <n v="5"/>
    <n v="71"/>
    <n v="4.2253521126760563E-2"/>
    <n v="4.2253521126760563E-2"/>
    <n v="0"/>
    <n v="68"/>
    <n v="3"/>
    <n v="68"/>
  </r>
  <r>
    <n v="2009"/>
    <x v="40"/>
    <s v="Orono Public School District"/>
    <s v="SUBURBS"/>
    <x v="9"/>
    <x v="4"/>
    <n v="2562"/>
    <n v="68"/>
    <n v="4"/>
    <n v="634"/>
    <n v="2000"/>
    <n v="3.5999999999999997E-2"/>
    <n v="3.4000000000000002E-2"/>
    <n v="2E-3"/>
    <n v="1928"/>
    <n v="72"/>
    <n v="1928"/>
  </r>
  <r>
    <n v="2010"/>
    <x v="40"/>
    <s v="Orono Public School District"/>
    <s v="SUBURBS"/>
    <x v="10"/>
    <x v="0"/>
    <n v="11"/>
    <m/>
    <m/>
    <m/>
    <n v="11"/>
    <n v="0"/>
    <n v="0"/>
    <n v="0"/>
    <n v="11"/>
    <n v="0"/>
    <n v="11"/>
  </r>
  <r>
    <n v="2010"/>
    <x v="40"/>
    <s v="Orono Public School District"/>
    <s v="SUBURBS"/>
    <x v="10"/>
    <x v="1"/>
    <n v="58"/>
    <m/>
    <m/>
    <n v="15"/>
    <n v="43"/>
    <n v="0"/>
    <n v="0"/>
    <n v="0"/>
    <n v="43"/>
    <n v="0"/>
    <n v="43"/>
  </r>
  <r>
    <n v="2010"/>
    <x v="40"/>
    <s v="Orono Public School District"/>
    <s v="SUBURBS"/>
    <x v="10"/>
    <x v="2"/>
    <n v="27"/>
    <m/>
    <m/>
    <m/>
    <n v="27"/>
    <n v="0"/>
    <n v="0"/>
    <n v="0"/>
    <n v="27"/>
    <n v="0"/>
    <n v="27"/>
  </r>
  <r>
    <n v="2010"/>
    <x v="40"/>
    <s v="Orono Public School District"/>
    <s v="SUBURBS"/>
    <x v="10"/>
    <x v="3"/>
    <n v="78"/>
    <n v="3"/>
    <m/>
    <n v="5"/>
    <n v="76"/>
    <n v="3.9473684210526314E-2"/>
    <n v="3.9473684210526314E-2"/>
    <n v="0"/>
    <n v="73"/>
    <n v="3"/>
    <n v="73"/>
  </r>
  <r>
    <n v="2010"/>
    <x v="40"/>
    <s v="Orono Public School District"/>
    <s v="SUBURBS"/>
    <x v="10"/>
    <x v="4"/>
    <n v="2569"/>
    <n v="70"/>
    <m/>
    <n v="652"/>
    <n v="1987"/>
    <n v="3.5228988424760944E-2"/>
    <n v="3.5228988424760944E-2"/>
    <n v="0"/>
    <n v="1917"/>
    <n v="70"/>
    <n v="1917"/>
  </r>
  <r>
    <n v="2011"/>
    <x v="40"/>
    <s v="Orono Public School District"/>
    <s v="SUBURBS"/>
    <x v="11"/>
    <x v="0"/>
    <n v="9"/>
    <m/>
    <m/>
    <m/>
    <n v="9"/>
    <n v="0"/>
    <n v="0"/>
    <n v="0"/>
    <n v="9"/>
    <n v="0"/>
    <n v="9"/>
  </r>
  <r>
    <n v="2011"/>
    <x v="40"/>
    <s v="Orono Public School District"/>
    <s v="SUBURBS"/>
    <x v="11"/>
    <x v="1"/>
    <n v="64"/>
    <m/>
    <m/>
    <n v="11"/>
    <n v="53"/>
    <n v="0"/>
    <n v="0"/>
    <n v="0"/>
    <n v="53"/>
    <n v="0"/>
    <n v="53"/>
  </r>
  <r>
    <n v="2011"/>
    <x v="40"/>
    <s v="Orono Public School District"/>
    <s v="SUBURBS"/>
    <x v="11"/>
    <x v="2"/>
    <n v="32"/>
    <n v="5"/>
    <m/>
    <m/>
    <n v="37"/>
    <n v="0.13513513513513514"/>
    <n v="0.13513513513513514"/>
    <n v="0"/>
    <n v="32"/>
    <n v="5"/>
    <n v="32"/>
  </r>
  <r>
    <n v="2011"/>
    <x v="40"/>
    <s v="Orono Public School District"/>
    <s v="SUBURBS"/>
    <x v="11"/>
    <x v="3"/>
    <n v="76"/>
    <n v="3"/>
    <m/>
    <n v="5"/>
    <n v="74"/>
    <n v="4.0540540540540543E-2"/>
    <n v="4.0540540540540543E-2"/>
    <n v="0"/>
    <n v="71"/>
    <n v="3"/>
    <n v="71"/>
  </r>
  <r>
    <n v="2011"/>
    <x v="40"/>
    <s v="Orono Public School District"/>
    <s v="SUBURBS"/>
    <x v="11"/>
    <x v="4"/>
    <n v="2591"/>
    <n v="74"/>
    <n v="3"/>
    <n v="672"/>
    <n v="1996"/>
    <n v="3.8577154308617231E-2"/>
    <n v="3.7074148296593189E-2"/>
    <n v="1.5030060120240481E-3"/>
    <n v="1919"/>
    <n v="77"/>
    <n v="1919"/>
  </r>
  <r>
    <n v="2012"/>
    <x v="40"/>
    <s v="Orono Public School District"/>
    <s v="SUBURBS"/>
    <x v="12"/>
    <x v="0"/>
    <n v="7"/>
    <m/>
    <m/>
    <m/>
    <n v="7"/>
    <n v="0"/>
    <n v="0"/>
    <n v="0"/>
    <n v="7"/>
    <n v="0"/>
    <n v="7"/>
  </r>
  <r>
    <n v="2012"/>
    <x v="40"/>
    <s v="Orono Public School District"/>
    <s v="SUBURBS"/>
    <x v="12"/>
    <x v="1"/>
    <n v="63"/>
    <m/>
    <m/>
    <n v="18"/>
    <n v="45"/>
    <n v="0"/>
    <n v="0"/>
    <n v="0"/>
    <n v="45"/>
    <n v="0"/>
    <n v="45"/>
  </r>
  <r>
    <n v="2012"/>
    <x v="40"/>
    <s v="Orono Public School District"/>
    <s v="SUBURBS"/>
    <x v="12"/>
    <x v="2"/>
    <n v="34"/>
    <m/>
    <m/>
    <m/>
    <n v="34"/>
    <n v="0"/>
    <n v="0"/>
    <n v="0"/>
    <n v="34"/>
    <n v="0"/>
    <n v="34"/>
  </r>
  <r>
    <n v="2012"/>
    <x v="40"/>
    <s v="Orono Public School District"/>
    <s v="SUBURBS"/>
    <x v="12"/>
    <x v="3"/>
    <n v="77"/>
    <m/>
    <m/>
    <n v="7"/>
    <n v="70"/>
    <n v="0"/>
    <n v="0"/>
    <n v="0"/>
    <n v="70"/>
    <n v="0"/>
    <n v="70"/>
  </r>
  <r>
    <n v="2012"/>
    <x v="40"/>
    <s v="Orono Public School District"/>
    <s v="SUBURBS"/>
    <x v="12"/>
    <x v="4"/>
    <n v="2553"/>
    <n v="58"/>
    <n v="3"/>
    <n v="690"/>
    <n v="1924"/>
    <n v="3.1704781704781707E-2"/>
    <n v="3.0145530145530147E-2"/>
    <n v="1.5592515592515593E-3"/>
    <n v="1863"/>
    <n v="61"/>
    <n v="1863"/>
  </r>
  <r>
    <n v="2013"/>
    <x v="40"/>
    <s v="Orono Public School District"/>
    <s v="SUBURBS"/>
    <x v="13"/>
    <x v="0"/>
    <n v="7"/>
    <m/>
    <m/>
    <m/>
    <n v="7"/>
    <n v="0"/>
    <n v="0"/>
    <n v="0"/>
    <n v="7"/>
    <n v="0"/>
    <n v="7"/>
  </r>
  <r>
    <n v="2013"/>
    <x v="40"/>
    <s v="Orono Public School District"/>
    <s v="SUBURBS"/>
    <x v="13"/>
    <x v="1"/>
    <n v="64"/>
    <m/>
    <m/>
    <n v="21"/>
    <n v="43"/>
    <n v="0"/>
    <n v="0"/>
    <n v="0"/>
    <n v="43"/>
    <n v="0"/>
    <n v="43"/>
  </r>
  <r>
    <n v="2013"/>
    <x v="40"/>
    <s v="Orono Public School District"/>
    <s v="SUBURBS"/>
    <x v="13"/>
    <x v="2"/>
    <n v="39"/>
    <n v="3"/>
    <m/>
    <n v="4"/>
    <n v="38"/>
    <n v="7.8947368421052627E-2"/>
    <n v="7.8947368421052627E-2"/>
    <n v="0"/>
    <n v="35"/>
    <n v="3"/>
    <n v="35"/>
  </r>
  <r>
    <n v="2013"/>
    <x v="40"/>
    <s v="Orono Public School District"/>
    <s v="SUBURBS"/>
    <x v="13"/>
    <x v="3"/>
    <n v="73"/>
    <m/>
    <m/>
    <n v="11"/>
    <n v="62"/>
    <n v="0"/>
    <n v="0"/>
    <n v="0"/>
    <n v="62"/>
    <n v="0"/>
    <n v="62"/>
  </r>
  <r>
    <n v="2013"/>
    <x v="40"/>
    <s v="Orono Public School District"/>
    <s v="SUBURBS"/>
    <x v="13"/>
    <x v="4"/>
    <n v="2606"/>
    <n v="50"/>
    <m/>
    <n v="728"/>
    <n v="1928"/>
    <n v="2.5933609958506226E-2"/>
    <n v="2.5933609958506226E-2"/>
    <n v="0"/>
    <n v="1878"/>
    <n v="50"/>
    <n v="1878"/>
  </r>
  <r>
    <n v="2014"/>
    <x v="40"/>
    <s v="Orono Public School District"/>
    <s v="SUBURBS"/>
    <x v="14"/>
    <x v="0"/>
    <n v="7"/>
    <m/>
    <m/>
    <m/>
    <n v="7"/>
    <n v="0"/>
    <n v="0"/>
    <n v="0"/>
    <n v="7"/>
    <n v="0"/>
    <n v="7"/>
  </r>
  <r>
    <n v="2014"/>
    <x v="40"/>
    <s v="Orono Public School District"/>
    <s v="SUBURBS"/>
    <x v="14"/>
    <x v="1"/>
    <n v="67"/>
    <m/>
    <m/>
    <n v="28"/>
    <n v="39"/>
    <n v="0"/>
    <n v="0"/>
    <n v="0"/>
    <n v="39"/>
    <n v="0"/>
    <n v="39"/>
  </r>
  <r>
    <n v="2014"/>
    <x v="40"/>
    <s v="Orono Public School District"/>
    <s v="SUBURBS"/>
    <x v="14"/>
    <x v="2"/>
    <n v="39"/>
    <m/>
    <m/>
    <n v="4"/>
    <n v="35"/>
    <n v="0"/>
    <n v="0"/>
    <n v="0"/>
    <n v="35"/>
    <n v="0"/>
    <n v="35"/>
  </r>
  <r>
    <n v="2014"/>
    <x v="40"/>
    <s v="Orono Public School District"/>
    <s v="SUBURBS"/>
    <x v="14"/>
    <x v="3"/>
    <n v="96"/>
    <m/>
    <m/>
    <n v="15"/>
    <n v="81"/>
    <n v="0"/>
    <n v="0"/>
    <n v="0"/>
    <n v="81"/>
    <n v="0"/>
    <n v="81"/>
  </r>
  <r>
    <n v="2014"/>
    <x v="40"/>
    <s v="Orono Public School District"/>
    <s v="SUBURBS"/>
    <x v="14"/>
    <x v="4"/>
    <n v="2585"/>
    <n v="54"/>
    <m/>
    <n v="751"/>
    <n v="1888"/>
    <n v="2.8601694915254237E-2"/>
    <n v="2.8601694915254237E-2"/>
    <n v="0"/>
    <n v="1834"/>
    <n v="54"/>
    <n v="1834"/>
  </r>
  <r>
    <n v="2015"/>
    <x v="40"/>
    <s v="Orono Public School District"/>
    <s v="SUBURBS"/>
    <x v="15"/>
    <x v="0"/>
    <n v="5"/>
    <m/>
    <m/>
    <m/>
    <n v="5"/>
    <n v="0"/>
    <n v="0"/>
    <n v="0"/>
    <n v="5"/>
    <n v="0"/>
    <n v="5"/>
  </r>
  <r>
    <n v="2015"/>
    <x v="40"/>
    <s v="Orono Public School District"/>
    <s v="SUBURBS"/>
    <x v="15"/>
    <x v="1"/>
    <n v="68"/>
    <m/>
    <m/>
    <n v="28"/>
    <n v="40"/>
    <n v="0"/>
    <n v="0"/>
    <n v="0"/>
    <n v="40"/>
    <n v="0"/>
    <n v="40"/>
  </r>
  <r>
    <n v="2015"/>
    <x v="40"/>
    <s v="Orono Public School District"/>
    <s v="SUBURBS"/>
    <x v="15"/>
    <x v="2"/>
    <n v="52"/>
    <m/>
    <m/>
    <m/>
    <n v="52"/>
    <n v="0"/>
    <n v="0"/>
    <n v="0"/>
    <n v="52"/>
    <n v="0"/>
    <n v="52"/>
  </r>
  <r>
    <n v="2015"/>
    <x v="40"/>
    <s v="Orono Public School District"/>
    <s v="SUBURBS"/>
    <x v="15"/>
    <x v="3"/>
    <n v="109"/>
    <m/>
    <m/>
    <n v="20"/>
    <n v="89"/>
    <n v="0"/>
    <n v="0"/>
    <n v="0"/>
    <n v="89"/>
    <n v="0"/>
    <n v="89"/>
  </r>
  <r>
    <n v="2015"/>
    <x v="40"/>
    <s v="Orono Public School District"/>
    <s v="SUBURBS"/>
    <x v="15"/>
    <x v="4"/>
    <n v="2570"/>
    <n v="55"/>
    <m/>
    <n v="769"/>
    <n v="1856"/>
    <n v="2.9633620689655173E-2"/>
    <n v="2.9633620689655173E-2"/>
    <n v="0"/>
    <n v="1801"/>
    <n v="55"/>
    <n v="1801"/>
  </r>
  <r>
    <n v="2016"/>
    <x v="40"/>
    <s v="Orono Public School District"/>
    <s v="SUBURBS"/>
    <x v="16"/>
    <x v="0"/>
    <n v="3"/>
    <m/>
    <m/>
    <m/>
    <n v="3"/>
    <n v="0"/>
    <n v="0"/>
    <n v="0"/>
    <n v="3"/>
    <n v="0"/>
    <n v="3"/>
  </r>
  <r>
    <n v="2016"/>
    <x v="40"/>
    <s v="Orono Public School District"/>
    <s v="SUBURBS"/>
    <x v="16"/>
    <x v="1"/>
    <n v="63"/>
    <m/>
    <m/>
    <n v="22"/>
    <n v="41"/>
    <n v="0"/>
    <n v="0"/>
    <n v="0"/>
    <n v="41"/>
    <n v="0"/>
    <n v="41"/>
  </r>
  <r>
    <n v="2016"/>
    <x v="40"/>
    <s v="Orono Public School District"/>
    <s v="SUBURBS"/>
    <x v="16"/>
    <x v="2"/>
    <n v="46"/>
    <m/>
    <m/>
    <m/>
    <n v="46"/>
    <n v="0"/>
    <n v="0"/>
    <n v="0"/>
    <n v="46"/>
    <n v="0"/>
    <n v="46"/>
  </r>
  <r>
    <n v="2016"/>
    <x v="40"/>
    <s v="Orono Public School District"/>
    <s v="SUBURBS"/>
    <x v="16"/>
    <x v="3"/>
    <n v="113"/>
    <m/>
    <m/>
    <n v="22"/>
    <n v="91"/>
    <n v="0"/>
    <n v="0"/>
    <n v="0"/>
    <n v="91"/>
    <n v="0"/>
    <n v="91"/>
  </r>
  <r>
    <n v="2016"/>
    <x v="40"/>
    <s v="Orono Public School District"/>
    <s v="SUBURBS"/>
    <x v="16"/>
    <x v="4"/>
    <n v="2612"/>
    <n v="58"/>
    <m/>
    <n v="774"/>
    <n v="1896"/>
    <n v="3.059071729957806E-2"/>
    <n v="3.059071729957806E-2"/>
    <n v="0"/>
    <n v="1838"/>
    <n v="58"/>
    <n v="1838"/>
  </r>
  <r>
    <n v="2017"/>
    <x v="40"/>
    <s v="Orono Public School District"/>
    <s v="SUBURBS"/>
    <x v="17"/>
    <x v="0"/>
    <n v="6"/>
    <m/>
    <m/>
    <m/>
    <n v="6"/>
    <n v="0"/>
    <n v="0"/>
    <n v="0"/>
    <n v="6"/>
    <n v="0"/>
    <n v="6"/>
  </r>
  <r>
    <n v="2017"/>
    <x v="40"/>
    <s v="Orono Public School District"/>
    <s v="SUBURBS"/>
    <x v="17"/>
    <x v="1"/>
    <n v="65"/>
    <m/>
    <m/>
    <n v="19"/>
    <n v="46"/>
    <n v="0"/>
    <n v="0"/>
    <n v="0"/>
    <n v="46"/>
    <n v="0"/>
    <n v="46"/>
  </r>
  <r>
    <n v="2017"/>
    <x v="40"/>
    <s v="Orono Public School District"/>
    <s v="SUBURBS"/>
    <x v="17"/>
    <x v="2"/>
    <n v="46"/>
    <m/>
    <m/>
    <m/>
    <n v="46"/>
    <n v="0"/>
    <n v="0"/>
    <n v="0"/>
    <n v="46"/>
    <n v="0"/>
    <n v="46"/>
  </r>
  <r>
    <n v="2017"/>
    <x v="40"/>
    <s v="Orono Public School District"/>
    <s v="SUBURBS"/>
    <x v="17"/>
    <x v="3"/>
    <n v="124"/>
    <m/>
    <m/>
    <n v="23"/>
    <n v="101"/>
    <n v="0"/>
    <n v="0"/>
    <n v="0"/>
    <n v="101"/>
    <n v="0"/>
    <n v="101"/>
  </r>
  <r>
    <n v="2017"/>
    <x v="15"/>
    <s v="Waconia Public School District"/>
    <s v="SUBURBS"/>
    <x v="17"/>
    <x v="4"/>
    <n v="3655"/>
    <n v="446"/>
    <n v="127"/>
    <n v="370"/>
    <n v="3858"/>
    <n v="0.14852255054432348"/>
    <n v="0.11560393986521514"/>
    <n v="3.2918610679108347E-2"/>
    <n v="3285"/>
    <n v="573"/>
    <n v="3285"/>
  </r>
  <r>
    <n v="2000"/>
    <x v="40"/>
    <s v="Orono Public School District"/>
    <s v="SUBURBS"/>
    <x v="0"/>
    <x v="0"/>
    <n v="8"/>
    <m/>
    <m/>
    <m/>
    <n v="8"/>
    <n v="0"/>
    <n v="0"/>
    <n v="0"/>
    <n v="8"/>
    <n v="0"/>
    <n v="8"/>
  </r>
  <r>
    <n v="2000"/>
    <x v="40"/>
    <s v="Orono Public School District"/>
    <s v="SUBURBS"/>
    <x v="0"/>
    <x v="1"/>
    <n v="42"/>
    <m/>
    <m/>
    <m/>
    <n v="42"/>
    <n v="0"/>
    <n v="0"/>
    <n v="0"/>
    <n v="42"/>
    <n v="0"/>
    <n v="42"/>
  </r>
  <r>
    <n v="2000"/>
    <x v="40"/>
    <s v="Orono Public School District"/>
    <s v="SUBURBS"/>
    <x v="0"/>
    <x v="2"/>
    <n v="26"/>
    <m/>
    <m/>
    <n v="3"/>
    <n v="23"/>
    <n v="0"/>
    <n v="0"/>
    <n v="0"/>
    <n v="23"/>
    <n v="0"/>
    <n v="23"/>
  </r>
  <r>
    <n v="2000"/>
    <x v="40"/>
    <s v="Orono Public School District"/>
    <s v="SUBURBS"/>
    <x v="0"/>
    <x v="3"/>
    <n v="36"/>
    <m/>
    <m/>
    <m/>
    <n v="36"/>
    <n v="0"/>
    <n v="0"/>
    <n v="0"/>
    <n v="36"/>
    <n v="0"/>
    <n v="36"/>
  </r>
  <r>
    <n v="2000"/>
    <x v="40"/>
    <s v="Orono Public School District"/>
    <s v="SUBURBS"/>
    <x v="0"/>
    <x v="4"/>
    <n v="2463"/>
    <n v="27"/>
    <m/>
    <n v="251"/>
    <n v="2239"/>
    <n v="1.2058954890576149E-2"/>
    <n v="1.2058954890576149E-2"/>
    <n v="0"/>
    <n v="2212"/>
    <n v="27"/>
    <n v="2212"/>
  </r>
  <r>
    <n v="2001"/>
    <x v="18"/>
    <s v="Osseo Public School District"/>
    <s v="SUBURBS"/>
    <x v="1"/>
    <x v="0"/>
    <n v="177"/>
    <n v="3"/>
    <m/>
    <m/>
    <n v="180"/>
    <n v="1.6666666666666666E-2"/>
    <n v="1.6666666666666666E-2"/>
    <n v="0"/>
    <n v="177"/>
    <n v="3"/>
    <n v="177"/>
  </r>
  <r>
    <n v="2001"/>
    <x v="18"/>
    <s v="Osseo Public School District"/>
    <s v="SUBURBS"/>
    <x v="1"/>
    <x v="1"/>
    <n v="1893"/>
    <n v="11"/>
    <n v="12"/>
    <n v="3"/>
    <n v="1913"/>
    <n v="1.2023000522739153E-2"/>
    <n v="5.7501306847882903E-3"/>
    <n v="6.2728698379508627E-3"/>
    <n v="1890"/>
    <n v="23"/>
    <n v="1890"/>
  </r>
  <r>
    <n v="2001"/>
    <x v="18"/>
    <s v="Osseo Public School District"/>
    <s v="SUBURBS"/>
    <x v="1"/>
    <x v="2"/>
    <n v="2911"/>
    <n v="93"/>
    <n v="59"/>
    <n v="72"/>
    <n v="2991"/>
    <n v="5.0819124038783019E-2"/>
    <n v="3.1093279839518557E-2"/>
    <n v="1.9725844199264458E-2"/>
    <n v="2839"/>
    <n v="152"/>
    <n v="2839"/>
  </r>
  <r>
    <n v="2001"/>
    <x v="18"/>
    <s v="Osseo Public School District"/>
    <s v="SUBURBS"/>
    <x v="1"/>
    <x v="3"/>
    <n v="461"/>
    <n v="9"/>
    <m/>
    <m/>
    <n v="470"/>
    <n v="1.9148936170212766E-2"/>
    <n v="1.9148936170212766E-2"/>
    <n v="0"/>
    <n v="461"/>
    <n v="9"/>
    <n v="461"/>
  </r>
  <r>
    <n v="2001"/>
    <x v="18"/>
    <s v="Osseo Public School District"/>
    <s v="SUBURBS"/>
    <x v="1"/>
    <x v="4"/>
    <n v="16575"/>
    <n v="209"/>
    <n v="134"/>
    <n v="220"/>
    <n v="16698"/>
    <n v="2.0541382201461254E-2"/>
    <n v="1.2516469038208168E-2"/>
    <n v="8.0249131632530845E-3"/>
    <n v="16355"/>
    <n v="343"/>
    <n v="16355"/>
  </r>
  <r>
    <n v="2002"/>
    <x v="18"/>
    <s v="Osseo Public School District"/>
    <s v="SUBURBS"/>
    <x v="2"/>
    <x v="0"/>
    <n v="185"/>
    <n v="3"/>
    <m/>
    <n v="3"/>
    <n v="185"/>
    <n v="1.6216216216216217E-2"/>
    <n v="1.6216216216216217E-2"/>
    <n v="0"/>
    <n v="182"/>
    <n v="3"/>
    <n v="182"/>
  </r>
  <r>
    <n v="2002"/>
    <x v="18"/>
    <s v="Osseo Public School District"/>
    <s v="SUBURBS"/>
    <x v="2"/>
    <x v="1"/>
    <n v="2139"/>
    <n v="10"/>
    <n v="17"/>
    <n v="6"/>
    <n v="2160"/>
    <n v="1.2500000000000001E-2"/>
    <n v="4.6296296296296294E-3"/>
    <n v="7.8703703703703696E-3"/>
    <n v="2133"/>
    <n v="27"/>
    <n v="2133"/>
  </r>
  <r>
    <n v="2002"/>
    <x v="18"/>
    <s v="Osseo Public School District"/>
    <s v="SUBURBS"/>
    <x v="2"/>
    <x v="2"/>
    <n v="3137"/>
    <n v="104"/>
    <n v="64"/>
    <n v="47"/>
    <n v="3258"/>
    <n v="5.1565377532228361E-2"/>
    <n v="3.1921424186617559E-2"/>
    <n v="1.9643953345610803E-2"/>
    <n v="3090"/>
    <n v="168"/>
    <n v="3090"/>
  </r>
  <r>
    <n v="2002"/>
    <x v="18"/>
    <s v="Osseo Public School District"/>
    <s v="SUBURBS"/>
    <x v="2"/>
    <x v="3"/>
    <n v="549"/>
    <n v="4"/>
    <n v="5"/>
    <n v="4"/>
    <n v="554"/>
    <n v="1.6245487364620937E-2"/>
    <n v="7.2202166064981952E-3"/>
    <n v="9.0252707581227436E-3"/>
    <n v="545"/>
    <n v="9"/>
    <n v="545"/>
  </r>
  <r>
    <n v="2002"/>
    <x v="18"/>
    <s v="Osseo Public School District"/>
    <s v="SUBURBS"/>
    <x v="2"/>
    <x v="4"/>
    <n v="16031"/>
    <n v="196"/>
    <n v="137"/>
    <n v="210"/>
    <n v="16154"/>
    <n v="2.0614089389624862E-2"/>
    <n v="1.2133217778878297E-2"/>
    <n v="8.4808716107465636E-3"/>
    <n v="15821"/>
    <n v="333"/>
    <n v="15821"/>
  </r>
  <r>
    <n v="2003"/>
    <x v="18"/>
    <s v="Osseo Public School District"/>
    <s v="SUBURBS"/>
    <x v="3"/>
    <x v="0"/>
    <n v="180"/>
    <n v="4"/>
    <m/>
    <m/>
    <n v="184"/>
    <n v="2.1739130434782608E-2"/>
    <n v="2.1739130434782608E-2"/>
    <n v="0"/>
    <n v="180"/>
    <n v="4"/>
    <n v="180"/>
  </r>
  <r>
    <n v="2003"/>
    <x v="18"/>
    <s v="Osseo Public School District"/>
    <s v="SUBURBS"/>
    <x v="3"/>
    <x v="1"/>
    <n v="2368"/>
    <n v="30"/>
    <n v="32"/>
    <n v="3"/>
    <n v="2427"/>
    <n v="2.554594149155336E-2"/>
    <n v="1.2360939431396786E-2"/>
    <n v="1.3185002060156572E-2"/>
    <n v="2365"/>
    <n v="62"/>
    <n v="2365"/>
  </r>
  <r>
    <n v="2003"/>
    <x v="18"/>
    <s v="Osseo Public School District"/>
    <s v="SUBURBS"/>
    <x v="3"/>
    <x v="2"/>
    <n v="3395"/>
    <n v="125"/>
    <n v="151"/>
    <n v="28"/>
    <n v="3643"/>
    <n v="7.5761734833928077E-2"/>
    <n v="3.4312379906670326E-2"/>
    <n v="4.1449354927257757E-2"/>
    <n v="3367"/>
    <n v="276"/>
    <n v="3367"/>
  </r>
  <r>
    <n v="2003"/>
    <x v="18"/>
    <s v="Osseo Public School District"/>
    <s v="SUBURBS"/>
    <x v="3"/>
    <x v="3"/>
    <n v="618"/>
    <n v="14"/>
    <m/>
    <m/>
    <n v="632"/>
    <n v="2.2151898734177215E-2"/>
    <n v="2.2151898734177215E-2"/>
    <n v="0"/>
    <n v="618"/>
    <n v="14"/>
    <n v="618"/>
  </r>
  <r>
    <n v="2003"/>
    <x v="18"/>
    <s v="Osseo Public School District"/>
    <s v="SUBURBS"/>
    <x v="3"/>
    <x v="4"/>
    <n v="15263"/>
    <n v="259"/>
    <n v="156"/>
    <n v="189"/>
    <n v="15489"/>
    <n v="2.6793208083155787E-2"/>
    <n v="1.6721544321776746E-2"/>
    <n v="1.0071663761379043E-2"/>
    <n v="15074"/>
    <n v="415"/>
    <n v="15074"/>
  </r>
  <r>
    <n v="2004"/>
    <x v="18"/>
    <s v="Osseo Public School District"/>
    <s v="SUBURBS"/>
    <x v="4"/>
    <x v="0"/>
    <n v="173"/>
    <m/>
    <m/>
    <m/>
    <n v="173"/>
    <n v="0"/>
    <n v="0"/>
    <n v="0"/>
    <n v="173"/>
    <n v="0"/>
    <n v="173"/>
  </r>
  <r>
    <n v="2004"/>
    <x v="18"/>
    <s v="Osseo Public School District"/>
    <s v="SUBURBS"/>
    <x v="4"/>
    <x v="1"/>
    <n v="2570"/>
    <n v="55"/>
    <n v="20"/>
    <n v="7"/>
    <n v="2638"/>
    <n v="2.843062926459439E-2"/>
    <n v="2.0849128127369221E-2"/>
    <n v="7.5815011372251705E-3"/>
    <n v="2563"/>
    <n v="75"/>
    <n v="2563"/>
  </r>
  <r>
    <n v="2004"/>
    <x v="18"/>
    <s v="Osseo Public School District"/>
    <s v="SUBURBS"/>
    <x v="4"/>
    <x v="2"/>
    <n v="3670"/>
    <n v="166"/>
    <n v="191"/>
    <n v="44"/>
    <n v="3983"/>
    <n v="8.9630931458699478E-2"/>
    <n v="4.1677127793120765E-2"/>
    <n v="4.7953803665578706E-2"/>
    <n v="3626"/>
    <n v="357"/>
    <n v="3626"/>
  </r>
  <r>
    <n v="2004"/>
    <x v="18"/>
    <s v="Osseo Public School District"/>
    <s v="SUBURBS"/>
    <x v="4"/>
    <x v="3"/>
    <n v="735"/>
    <n v="19"/>
    <n v="3"/>
    <m/>
    <n v="757"/>
    <n v="2.9062087186261559E-2"/>
    <n v="2.5099075297225892E-2"/>
    <n v="3.9630118890356669E-3"/>
    <n v="735"/>
    <n v="22"/>
    <n v="735"/>
  </r>
  <r>
    <n v="2004"/>
    <x v="18"/>
    <s v="Osseo Public School District"/>
    <s v="SUBURBS"/>
    <x v="4"/>
    <x v="4"/>
    <n v="14550"/>
    <n v="304"/>
    <n v="160"/>
    <n v="199"/>
    <n v="14815"/>
    <n v="3.1319608504893688E-2"/>
    <n v="2.0519743503206209E-2"/>
    <n v="1.0799865001687479E-2"/>
    <n v="14351"/>
    <n v="464"/>
    <n v="14351"/>
  </r>
  <r>
    <n v="2005"/>
    <x v="18"/>
    <s v="Osseo Public School District"/>
    <s v="SUBURBS"/>
    <x v="5"/>
    <x v="0"/>
    <n v="157"/>
    <n v="4"/>
    <n v="4"/>
    <m/>
    <n v="165"/>
    <n v="4.8484848484848485E-2"/>
    <n v="2.4242424242424242E-2"/>
    <n v="2.4242424242424242E-2"/>
    <n v="157"/>
    <n v="8"/>
    <n v="157"/>
  </r>
  <r>
    <n v="2005"/>
    <x v="18"/>
    <s v="Osseo Public School District"/>
    <s v="SUBURBS"/>
    <x v="5"/>
    <x v="1"/>
    <n v="2704"/>
    <n v="69"/>
    <n v="33"/>
    <n v="11"/>
    <n v="2795"/>
    <n v="3.6493738819320214E-2"/>
    <n v="2.4686940966010734E-2"/>
    <n v="1.1806797853309481E-2"/>
    <n v="2693"/>
    <n v="102"/>
    <n v="2693"/>
  </r>
  <r>
    <n v="2005"/>
    <x v="18"/>
    <s v="Osseo Public School District"/>
    <s v="SUBURBS"/>
    <x v="5"/>
    <x v="2"/>
    <n v="3970"/>
    <n v="231"/>
    <n v="209"/>
    <n v="32"/>
    <n v="4378"/>
    <n v="0.10050251256281408"/>
    <n v="5.2763819095477386E-2"/>
    <n v="4.7738693467336682E-2"/>
    <n v="3938"/>
    <n v="440"/>
    <n v="3938"/>
  </r>
  <r>
    <n v="2005"/>
    <x v="18"/>
    <s v="Osseo Public School District"/>
    <s v="SUBURBS"/>
    <x v="5"/>
    <x v="3"/>
    <n v="889"/>
    <n v="27"/>
    <m/>
    <m/>
    <n v="916"/>
    <n v="2.9475982532751091E-2"/>
    <n v="2.9475982532751091E-2"/>
    <n v="0"/>
    <n v="889"/>
    <n v="27"/>
    <n v="889"/>
  </r>
  <r>
    <n v="2005"/>
    <x v="18"/>
    <s v="Osseo Public School District"/>
    <s v="SUBURBS"/>
    <x v="5"/>
    <x v="4"/>
    <n v="13900"/>
    <n v="386"/>
    <n v="210"/>
    <n v="186"/>
    <n v="14310"/>
    <n v="4.1649196366177497E-2"/>
    <n v="2.6974143955276031E-2"/>
    <n v="1.4675052410901468E-2"/>
    <n v="13714"/>
    <n v="596"/>
    <n v="13714"/>
  </r>
  <r>
    <n v="2006"/>
    <x v="18"/>
    <s v="Osseo Public School District"/>
    <s v="SUBURBS"/>
    <x v="6"/>
    <x v="0"/>
    <n v="156"/>
    <n v="8"/>
    <m/>
    <m/>
    <n v="164"/>
    <n v="4.878048780487805E-2"/>
    <n v="4.878048780487805E-2"/>
    <n v="0"/>
    <n v="156"/>
    <n v="8"/>
    <n v="156"/>
  </r>
  <r>
    <n v="2006"/>
    <x v="18"/>
    <s v="Osseo Public School District"/>
    <s v="SUBURBS"/>
    <x v="6"/>
    <x v="1"/>
    <n v="2895"/>
    <n v="65"/>
    <n v="76"/>
    <n v="16"/>
    <n v="3020"/>
    <n v="4.6688741721854304E-2"/>
    <n v="2.1523178807947019E-2"/>
    <n v="2.5165562913907286E-2"/>
    <n v="2879"/>
    <n v="141"/>
    <n v="2879"/>
  </r>
  <r>
    <n v="2006"/>
    <x v="18"/>
    <s v="Osseo Public School District"/>
    <s v="SUBURBS"/>
    <x v="6"/>
    <x v="2"/>
    <n v="4345"/>
    <n v="297"/>
    <n v="228"/>
    <n v="60"/>
    <n v="4810"/>
    <n v="0.10914760914760915"/>
    <n v="6.174636174636175E-2"/>
    <n v="4.7401247401247404E-2"/>
    <n v="4285"/>
    <n v="525"/>
    <n v="4285"/>
  </r>
  <r>
    <n v="2006"/>
    <x v="18"/>
    <s v="Osseo Public School District"/>
    <s v="SUBURBS"/>
    <x v="6"/>
    <x v="3"/>
    <n v="1046"/>
    <n v="33"/>
    <m/>
    <n v="7"/>
    <n v="1072"/>
    <n v="3.0783582089552237E-2"/>
    <n v="3.0783582089552237E-2"/>
    <n v="0"/>
    <n v="1039"/>
    <n v="33"/>
    <n v="1039"/>
  </r>
  <r>
    <n v="2006"/>
    <x v="18"/>
    <s v="Osseo Public School District"/>
    <s v="SUBURBS"/>
    <x v="6"/>
    <x v="4"/>
    <n v="13350"/>
    <n v="458"/>
    <n v="190"/>
    <n v="221"/>
    <n v="13777"/>
    <n v="4.7034913261232492E-2"/>
    <n v="3.3243812150685927E-2"/>
    <n v="1.3791101110546563E-2"/>
    <n v="13129"/>
    <n v="648"/>
    <n v="13129"/>
  </r>
  <r>
    <n v="2007"/>
    <x v="18"/>
    <s v="Osseo Public School District"/>
    <s v="SUBURBS"/>
    <x v="7"/>
    <x v="0"/>
    <n v="155"/>
    <n v="3"/>
    <n v="7"/>
    <n v="6"/>
    <n v="159"/>
    <n v="6.2893081761006289E-2"/>
    <n v="1.8867924528301886E-2"/>
    <n v="4.40251572327044E-2"/>
    <n v="149"/>
    <n v="10"/>
    <n v="149"/>
  </r>
  <r>
    <n v="2007"/>
    <x v="18"/>
    <s v="Osseo Public School District"/>
    <s v="SUBURBS"/>
    <x v="7"/>
    <x v="1"/>
    <n v="2951"/>
    <n v="88"/>
    <n v="94"/>
    <n v="59"/>
    <n v="3074"/>
    <n v="5.9206245933636957E-2"/>
    <n v="2.8627195836044242E-2"/>
    <n v="3.0579050097592712E-2"/>
    <n v="2892"/>
    <n v="182"/>
    <n v="2892"/>
  </r>
  <r>
    <n v="2007"/>
    <x v="18"/>
    <s v="Osseo Public School District"/>
    <s v="SUBURBS"/>
    <x v="7"/>
    <x v="2"/>
    <n v="4838"/>
    <n v="344"/>
    <n v="291"/>
    <n v="216"/>
    <n v="5257"/>
    <n v="0.12079132585124595"/>
    <n v="6.5436560776108044E-2"/>
    <n v="5.535476507513791E-2"/>
    <n v="4622"/>
    <n v="635"/>
    <n v="4622"/>
  </r>
  <r>
    <n v="2007"/>
    <x v="18"/>
    <s v="Osseo Public School District"/>
    <s v="SUBURBS"/>
    <x v="7"/>
    <x v="3"/>
    <n v="1213"/>
    <n v="45"/>
    <n v="16"/>
    <n v="34"/>
    <n v="1240"/>
    <n v="4.9193548387096775E-2"/>
    <n v="3.6290322580645164E-2"/>
    <n v="1.2903225806451613E-2"/>
    <n v="1179"/>
    <n v="61"/>
    <n v="1179"/>
  </r>
  <r>
    <n v="2007"/>
    <x v="18"/>
    <s v="Osseo Public School District"/>
    <s v="SUBURBS"/>
    <x v="7"/>
    <x v="4"/>
    <n v="12914"/>
    <n v="509"/>
    <n v="187"/>
    <n v="317"/>
    <n v="13293"/>
    <n v="5.2358384111938612E-2"/>
    <n v="3.829082976002407E-2"/>
    <n v="1.4067554351914542E-2"/>
    <n v="12597"/>
    <n v="696"/>
    <n v="12597"/>
  </r>
  <r>
    <n v="2008"/>
    <x v="18"/>
    <s v="Osseo Public School District"/>
    <s v="SUBURBS"/>
    <x v="8"/>
    <x v="0"/>
    <n v="147"/>
    <n v="7"/>
    <m/>
    <m/>
    <n v="154"/>
    <n v="4.5454545454545456E-2"/>
    <n v="4.5454545454545456E-2"/>
    <n v="0"/>
    <n v="147"/>
    <n v="7"/>
    <n v="147"/>
  </r>
  <r>
    <n v="2008"/>
    <x v="18"/>
    <s v="Osseo Public School District"/>
    <s v="SUBURBS"/>
    <x v="8"/>
    <x v="1"/>
    <n v="2935"/>
    <n v="103"/>
    <n v="268"/>
    <n v="74"/>
    <n v="3232"/>
    <n v="0.11478960396039604"/>
    <n v="3.1868811881188119E-2"/>
    <n v="8.2920792079207925E-2"/>
    <n v="2861"/>
    <n v="371"/>
    <n v="2861"/>
  </r>
  <r>
    <n v="2008"/>
    <x v="18"/>
    <s v="Osseo Public School District"/>
    <s v="SUBURBS"/>
    <x v="8"/>
    <x v="2"/>
    <n v="4946"/>
    <n v="387"/>
    <n v="414"/>
    <n v="250"/>
    <n v="5497"/>
    <n v="0.14571584500636711"/>
    <n v="7.0402037474986356E-2"/>
    <n v="7.5313807531380755E-2"/>
    <n v="4696"/>
    <n v="801"/>
    <n v="4696"/>
  </r>
  <r>
    <n v="2008"/>
    <x v="18"/>
    <s v="Osseo Public School District"/>
    <s v="SUBURBS"/>
    <x v="8"/>
    <x v="3"/>
    <n v="1330"/>
    <n v="39"/>
    <n v="12"/>
    <n v="50"/>
    <n v="1331"/>
    <n v="3.8317054845980462E-2"/>
    <n v="2.9301277235161533E-2"/>
    <n v="9.0157776108189328E-3"/>
    <n v="1280"/>
    <n v="51"/>
    <n v="1280"/>
  </r>
  <r>
    <n v="2008"/>
    <x v="18"/>
    <s v="Osseo Public School District"/>
    <s v="SUBURBS"/>
    <x v="8"/>
    <x v="4"/>
    <n v="12501"/>
    <n v="511"/>
    <n v="218"/>
    <n v="339"/>
    <n v="12891"/>
    <n v="5.6551082150337446E-2"/>
    <n v="3.9640058955860681E-2"/>
    <n v="1.6911023194476765E-2"/>
    <n v="12162"/>
    <n v="729"/>
    <n v="12162"/>
  </r>
  <r>
    <n v="2009"/>
    <x v="18"/>
    <s v="Osseo Public School District"/>
    <s v="SUBURBS"/>
    <x v="9"/>
    <x v="0"/>
    <n v="150"/>
    <n v="5"/>
    <n v="3"/>
    <n v="5"/>
    <n v="153"/>
    <n v="5.2287581699346407E-2"/>
    <n v="3.2679738562091505E-2"/>
    <n v="1.9607843137254902E-2"/>
    <n v="145"/>
    <n v="8"/>
    <n v="145"/>
  </r>
  <r>
    <n v="2009"/>
    <x v="18"/>
    <s v="Osseo Public School District"/>
    <s v="SUBURBS"/>
    <x v="9"/>
    <x v="1"/>
    <n v="2922"/>
    <n v="108"/>
    <n v="348"/>
    <n v="80"/>
    <n v="3298"/>
    <n v="0.13826561552456035"/>
    <n v="3.274711946634324E-2"/>
    <n v="0.1055184960582171"/>
    <n v="2842"/>
    <n v="456"/>
    <n v="2842"/>
  </r>
  <r>
    <n v="2009"/>
    <x v="18"/>
    <s v="Osseo Public School District"/>
    <s v="SUBURBS"/>
    <x v="9"/>
    <x v="2"/>
    <n v="4714"/>
    <n v="379"/>
    <n v="495"/>
    <n v="260"/>
    <n v="5328"/>
    <n v="0.16403903903903905"/>
    <n v="7.1133633633633633E-2"/>
    <n v="9.29054054054054E-2"/>
    <n v="4454"/>
    <n v="874"/>
    <n v="4454"/>
  </r>
  <r>
    <n v="2009"/>
    <x v="18"/>
    <s v="Osseo Public School District"/>
    <s v="SUBURBS"/>
    <x v="9"/>
    <x v="3"/>
    <n v="1363"/>
    <n v="66"/>
    <n v="23"/>
    <n v="43"/>
    <n v="1409"/>
    <n v="6.3165365507452095E-2"/>
    <n v="4.6841731724627397E-2"/>
    <n v="1.6323633782824698E-2"/>
    <n v="1320"/>
    <n v="89"/>
    <n v="1320"/>
  </r>
  <r>
    <n v="2009"/>
    <x v="18"/>
    <s v="Osseo Public School District"/>
    <s v="SUBURBS"/>
    <x v="9"/>
    <x v="4"/>
    <n v="11852"/>
    <n v="586"/>
    <n v="258"/>
    <n v="323"/>
    <n v="12373"/>
    <n v="6.8213044532449682E-2"/>
    <n v="4.736118968722218E-2"/>
    <n v="2.0851854845227513E-2"/>
    <n v="11529"/>
    <n v="844"/>
    <n v="11529"/>
  </r>
  <r>
    <n v="2010"/>
    <x v="18"/>
    <s v="Osseo Public School District"/>
    <s v="SUBURBS"/>
    <x v="10"/>
    <x v="0"/>
    <n v="157"/>
    <n v="3"/>
    <m/>
    <n v="5"/>
    <n v="155"/>
    <n v="1.935483870967742E-2"/>
    <n v="1.935483870967742E-2"/>
    <n v="0"/>
    <n v="152"/>
    <n v="3"/>
    <n v="152"/>
  </r>
  <r>
    <n v="2010"/>
    <x v="18"/>
    <s v="Osseo Public School District"/>
    <s v="SUBURBS"/>
    <x v="10"/>
    <x v="1"/>
    <n v="3036"/>
    <n v="186"/>
    <n v="446"/>
    <n v="125"/>
    <n v="3543"/>
    <n v="0.17837990403612758"/>
    <n v="5.2497883149872991E-2"/>
    <n v="0.12588202088625458"/>
    <n v="2911"/>
    <n v="632"/>
    <n v="2911"/>
  </r>
  <r>
    <n v="2010"/>
    <x v="18"/>
    <s v="Osseo Public School District"/>
    <s v="SUBURBS"/>
    <x v="10"/>
    <x v="2"/>
    <n v="4766"/>
    <n v="518"/>
    <n v="468"/>
    <n v="362"/>
    <n v="5390"/>
    <n v="0.1829313543599258"/>
    <n v="9.6103896103896108E-2"/>
    <n v="8.682745825602968E-2"/>
    <n v="4404"/>
    <n v="986"/>
    <n v="4404"/>
  </r>
  <r>
    <n v="2010"/>
    <x v="18"/>
    <s v="Osseo Public School District"/>
    <s v="SUBURBS"/>
    <x v="10"/>
    <x v="3"/>
    <n v="1453"/>
    <n v="104"/>
    <n v="27"/>
    <n v="83"/>
    <n v="1501"/>
    <n v="8.7275149900066629E-2"/>
    <n v="6.9287141905396407E-2"/>
    <n v="1.7988007994670221E-2"/>
    <n v="1370"/>
    <n v="131"/>
    <n v="1370"/>
  </r>
  <r>
    <n v="2010"/>
    <x v="18"/>
    <s v="Osseo Public School District"/>
    <s v="SUBURBS"/>
    <x v="10"/>
    <x v="4"/>
    <n v="11491"/>
    <n v="821"/>
    <n v="286"/>
    <n v="376"/>
    <n v="12222"/>
    <n v="9.0574374079528716E-2"/>
    <n v="6.7173948617247584E-2"/>
    <n v="2.3400425462281133E-2"/>
    <n v="11115"/>
    <n v="1107"/>
    <n v="11115"/>
  </r>
  <r>
    <n v="2011"/>
    <x v="18"/>
    <s v="Osseo Public School District"/>
    <s v="SUBURBS"/>
    <x v="11"/>
    <x v="0"/>
    <n v="165"/>
    <n v="9"/>
    <n v="3"/>
    <n v="10"/>
    <n v="167"/>
    <n v="7.1856287425149698E-2"/>
    <n v="5.3892215568862277E-2"/>
    <n v="1.7964071856287425E-2"/>
    <n v="155"/>
    <n v="12"/>
    <n v="155"/>
  </r>
  <r>
    <n v="2011"/>
    <x v="18"/>
    <s v="Osseo Public School District"/>
    <s v="SUBURBS"/>
    <x v="11"/>
    <x v="1"/>
    <n v="3176"/>
    <n v="244"/>
    <n v="461"/>
    <n v="144"/>
    <n v="3737"/>
    <n v="0.18865400053518866"/>
    <n v="6.5293015788065289E-2"/>
    <n v="0.12336098474712336"/>
    <n v="3032"/>
    <n v="705"/>
    <n v="3032"/>
  </r>
  <r>
    <n v="2011"/>
    <x v="18"/>
    <s v="Osseo Public School District"/>
    <s v="SUBURBS"/>
    <x v="11"/>
    <x v="2"/>
    <n v="4904"/>
    <n v="641"/>
    <n v="625"/>
    <n v="389"/>
    <n v="5781"/>
    <n v="0.21899325376232487"/>
    <n v="0.11088047050683272"/>
    <n v="0.10811278325549213"/>
    <n v="4515"/>
    <n v="1266"/>
    <n v="4515"/>
  </r>
  <r>
    <n v="2011"/>
    <x v="18"/>
    <s v="Osseo Public School District"/>
    <s v="SUBURBS"/>
    <x v="11"/>
    <x v="3"/>
    <n v="1492"/>
    <n v="104"/>
    <n v="31"/>
    <n v="75"/>
    <n v="1552"/>
    <n v="8.6984536082474223E-2"/>
    <n v="6.7010309278350513E-2"/>
    <n v="1.997422680412371E-2"/>
    <n v="1417"/>
    <n v="135"/>
    <n v="1417"/>
  </r>
  <r>
    <n v="2011"/>
    <x v="18"/>
    <s v="Osseo Public School District"/>
    <s v="SUBURBS"/>
    <x v="11"/>
    <x v="4"/>
    <n v="11098"/>
    <n v="928"/>
    <n v="312"/>
    <n v="401"/>
    <n v="11937"/>
    <n v="0.10387869648990533"/>
    <n v="7.7741476082767866E-2"/>
    <n v="2.6137220407137472E-2"/>
    <n v="10697"/>
    <n v="1240"/>
    <n v="10697"/>
  </r>
  <r>
    <n v="2012"/>
    <x v="18"/>
    <s v="Osseo Public School District"/>
    <s v="SUBURBS"/>
    <x v="12"/>
    <x v="0"/>
    <n v="154"/>
    <n v="19"/>
    <n v="6"/>
    <n v="13"/>
    <n v="166"/>
    <n v="0.15060240963855423"/>
    <n v="0.1144578313253012"/>
    <n v="3.614457831325301E-2"/>
    <n v="141"/>
    <n v="25"/>
    <n v="141"/>
  </r>
  <r>
    <n v="2012"/>
    <x v="18"/>
    <s v="Osseo Public School District"/>
    <s v="SUBURBS"/>
    <x v="12"/>
    <x v="1"/>
    <n v="3267"/>
    <n v="295"/>
    <n v="501"/>
    <n v="150"/>
    <n v="3913"/>
    <n v="0.20342448249424994"/>
    <n v="7.5389726552517244E-2"/>
    <n v="0.12803475594173269"/>
    <n v="3117"/>
    <n v="796"/>
    <n v="3117"/>
  </r>
  <r>
    <n v="2012"/>
    <x v="18"/>
    <s v="Osseo Public School District"/>
    <s v="SUBURBS"/>
    <x v="12"/>
    <x v="2"/>
    <n v="4947"/>
    <n v="638"/>
    <n v="642"/>
    <n v="335"/>
    <n v="5892"/>
    <n v="0.21724372029871011"/>
    <n v="0.10828241683638833"/>
    <n v="0.10896130346232179"/>
    <n v="4612"/>
    <n v="1280"/>
    <n v="4612"/>
  </r>
  <r>
    <n v="2012"/>
    <x v="18"/>
    <s v="Osseo Public School District"/>
    <s v="SUBURBS"/>
    <x v="12"/>
    <x v="3"/>
    <n v="1520"/>
    <n v="105"/>
    <n v="55"/>
    <n v="86"/>
    <n v="1594"/>
    <n v="0.10037641154328733"/>
    <n v="6.5872020075282312E-2"/>
    <n v="3.4504391468005019E-2"/>
    <n v="1434"/>
    <n v="160"/>
    <n v="1434"/>
  </r>
  <r>
    <n v="2012"/>
    <x v="18"/>
    <s v="Osseo Public School District"/>
    <s v="SUBURBS"/>
    <x v="12"/>
    <x v="4"/>
    <n v="10798"/>
    <n v="1010"/>
    <n v="710"/>
    <n v="424"/>
    <n v="12094"/>
    <n v="0.14221928228873823"/>
    <n v="8.3512485530014877E-2"/>
    <n v="5.8706796758723333E-2"/>
    <n v="10374"/>
    <n v="1720"/>
    <n v="10374"/>
  </r>
  <r>
    <n v="2013"/>
    <x v="18"/>
    <s v="Osseo Public School District"/>
    <s v="SUBURBS"/>
    <x v="13"/>
    <x v="0"/>
    <n v="154"/>
    <n v="17"/>
    <m/>
    <n v="10"/>
    <n v="161"/>
    <n v="0.10559006211180125"/>
    <n v="0.10559006211180125"/>
    <n v="0"/>
    <n v="144"/>
    <n v="17"/>
    <n v="144"/>
  </r>
  <r>
    <n v="2013"/>
    <x v="18"/>
    <s v="Osseo Public School District"/>
    <s v="SUBURBS"/>
    <x v="13"/>
    <x v="1"/>
    <n v="3462"/>
    <n v="361"/>
    <n v="493"/>
    <n v="163"/>
    <n v="4153"/>
    <n v="0.20563448109800145"/>
    <n v="8.6925114375150492E-2"/>
    <n v="0.11870936672285096"/>
    <n v="3299"/>
    <n v="854"/>
    <n v="3299"/>
  </r>
  <r>
    <n v="2013"/>
    <x v="18"/>
    <s v="Osseo Public School District"/>
    <s v="SUBURBS"/>
    <x v="13"/>
    <x v="2"/>
    <n v="5060"/>
    <n v="724"/>
    <n v="678"/>
    <n v="316"/>
    <n v="6146"/>
    <n v="0.22811584770582494"/>
    <n v="0.1178001952489424"/>
    <n v="0.11031565245688253"/>
    <n v="4744"/>
    <n v="1402"/>
    <n v="4744"/>
  </r>
  <r>
    <n v="2013"/>
    <x v="18"/>
    <s v="Osseo Public School District"/>
    <s v="SUBURBS"/>
    <x v="13"/>
    <x v="3"/>
    <n v="1574"/>
    <n v="121"/>
    <n v="78"/>
    <n v="97"/>
    <n v="1676"/>
    <n v="0.11873508353221957"/>
    <n v="7.2195704057279236E-2"/>
    <n v="4.6539379474940336E-2"/>
    <n v="1477"/>
    <n v="199"/>
    <n v="1477"/>
  </r>
  <r>
    <n v="2013"/>
    <x v="18"/>
    <s v="Osseo Public School District"/>
    <s v="SUBURBS"/>
    <x v="13"/>
    <x v="4"/>
    <n v="10373"/>
    <n v="1071"/>
    <n v="659"/>
    <n v="453"/>
    <n v="11650"/>
    <n v="0.14849785407725322"/>
    <n v="9.1931330472103001E-2"/>
    <n v="5.6566523605150215E-2"/>
    <n v="9920"/>
    <n v="1730"/>
    <n v="9920"/>
  </r>
  <r>
    <n v="2014"/>
    <x v="18"/>
    <s v="Osseo Public School District"/>
    <s v="SUBURBS"/>
    <x v="14"/>
    <x v="0"/>
    <n v="168"/>
    <n v="13"/>
    <m/>
    <n v="6"/>
    <n v="175"/>
    <n v="7.4285714285714288E-2"/>
    <n v="7.4285714285714288E-2"/>
    <n v="0"/>
    <n v="162"/>
    <n v="13"/>
    <n v="162"/>
  </r>
  <r>
    <n v="2014"/>
    <x v="18"/>
    <s v="Osseo Public School District"/>
    <s v="SUBURBS"/>
    <x v="14"/>
    <x v="1"/>
    <n v="3527"/>
    <n v="376"/>
    <n v="513"/>
    <n v="173"/>
    <n v="4243"/>
    <n v="0.20952156493047372"/>
    <n v="8.8616544897478194E-2"/>
    <n v="0.12090502003299552"/>
    <n v="3354"/>
    <n v="889"/>
    <n v="3354"/>
  </r>
  <r>
    <n v="2014"/>
    <x v="18"/>
    <s v="Osseo Public School District"/>
    <s v="SUBURBS"/>
    <x v="14"/>
    <x v="2"/>
    <n v="5195"/>
    <n v="715"/>
    <n v="795"/>
    <n v="355"/>
    <n v="6350"/>
    <n v="0.23779527559055119"/>
    <n v="0.1125984251968504"/>
    <n v="0.12519685039370079"/>
    <n v="4840"/>
    <n v="1510"/>
    <n v="4840"/>
  </r>
  <r>
    <n v="2014"/>
    <x v="18"/>
    <s v="Osseo Public School District"/>
    <s v="SUBURBS"/>
    <x v="14"/>
    <x v="3"/>
    <n v="1630"/>
    <n v="139"/>
    <n v="86"/>
    <n v="114"/>
    <n v="1741"/>
    <n v="0.12923607122343481"/>
    <n v="7.9839172889144175E-2"/>
    <n v="4.9396898334290638E-2"/>
    <n v="1516"/>
    <n v="225"/>
    <n v="1516"/>
  </r>
  <r>
    <n v="2014"/>
    <x v="18"/>
    <s v="Osseo Public School District"/>
    <s v="SUBURBS"/>
    <x v="14"/>
    <x v="4"/>
    <n v="10169"/>
    <n v="1036"/>
    <n v="687"/>
    <n v="460"/>
    <n v="11432"/>
    <n v="0.15071728481455562"/>
    <n v="9.0622813156053181E-2"/>
    <n v="6.009447165850245E-2"/>
    <n v="9709"/>
    <n v="1723"/>
    <n v="9709"/>
  </r>
  <r>
    <n v="2015"/>
    <x v="18"/>
    <s v="Osseo Public School District"/>
    <s v="SUBURBS"/>
    <x v="15"/>
    <x v="0"/>
    <n v="161"/>
    <n v="17"/>
    <n v="11"/>
    <n v="5"/>
    <n v="184"/>
    <n v="0.15217391304347827"/>
    <n v="9.2391304347826081E-2"/>
    <n v="5.9782608695652176E-2"/>
    <n v="156"/>
    <n v="28"/>
    <n v="156"/>
  </r>
  <r>
    <n v="2015"/>
    <x v="18"/>
    <s v="Osseo Public School District"/>
    <s v="SUBURBS"/>
    <x v="15"/>
    <x v="1"/>
    <n v="3545"/>
    <n v="436"/>
    <n v="542"/>
    <n v="173"/>
    <n v="4350"/>
    <n v="0.22482758620689655"/>
    <n v="0.10022988505747127"/>
    <n v="0.12459770114942528"/>
    <n v="3372"/>
    <n v="978"/>
    <n v="3372"/>
  </r>
  <r>
    <n v="2015"/>
    <x v="18"/>
    <s v="Osseo Public School District"/>
    <s v="SUBURBS"/>
    <x v="15"/>
    <x v="2"/>
    <n v="5189"/>
    <n v="767"/>
    <n v="1049"/>
    <n v="365"/>
    <n v="6640"/>
    <n v="0.27349397590361446"/>
    <n v="0.11551204819277108"/>
    <n v="0.15798192771084338"/>
    <n v="4824"/>
    <n v="1816"/>
    <n v="4824"/>
  </r>
  <r>
    <n v="2015"/>
    <x v="18"/>
    <s v="Osseo Public School District"/>
    <s v="SUBURBS"/>
    <x v="15"/>
    <x v="3"/>
    <n v="1644"/>
    <n v="156"/>
    <n v="116"/>
    <n v="115"/>
    <n v="1801"/>
    <n v="0.15102720710716269"/>
    <n v="8.661854525263743E-2"/>
    <n v="6.4408661854525262E-2"/>
    <n v="1529"/>
    <n v="272"/>
    <n v="1529"/>
  </r>
  <r>
    <n v="2015"/>
    <x v="18"/>
    <s v="Osseo Public School District"/>
    <s v="SUBURBS"/>
    <x v="15"/>
    <x v="4"/>
    <n v="9859"/>
    <n v="1036"/>
    <n v="923"/>
    <n v="397"/>
    <n v="11421"/>
    <n v="0.17152613606514316"/>
    <n v="9.071009543822782E-2"/>
    <n v="8.0816040626915331E-2"/>
    <n v="9462"/>
    <n v="1959"/>
    <n v="9462"/>
  </r>
  <r>
    <n v="2016"/>
    <x v="18"/>
    <s v="Osseo Public School District"/>
    <s v="SUBURBS"/>
    <x v="16"/>
    <x v="0"/>
    <n v="167"/>
    <n v="17"/>
    <n v="6"/>
    <n v="7"/>
    <n v="183"/>
    <n v="0.12568306010928962"/>
    <n v="9.2896174863387984E-2"/>
    <n v="3.2786885245901641E-2"/>
    <n v="160"/>
    <n v="23"/>
    <n v="160"/>
  </r>
  <r>
    <n v="2016"/>
    <x v="18"/>
    <s v="Osseo Public School District"/>
    <s v="SUBURBS"/>
    <x v="16"/>
    <x v="1"/>
    <n v="3582"/>
    <n v="445"/>
    <n v="610"/>
    <n v="195"/>
    <n v="4442"/>
    <n v="0.2375056280954525"/>
    <n v="0.10018009905447997"/>
    <n v="0.13732552904097253"/>
    <n v="3387"/>
    <n v="1055"/>
    <n v="3387"/>
  </r>
  <r>
    <n v="2016"/>
    <x v="18"/>
    <s v="Osseo Public School District"/>
    <s v="SUBURBS"/>
    <x v="16"/>
    <x v="2"/>
    <n v="5225"/>
    <n v="857"/>
    <n v="1244"/>
    <n v="494"/>
    <n v="6832"/>
    <n v="0.30752341920374709"/>
    <n v="0.1254391100702576"/>
    <n v="0.18208430913348947"/>
    <n v="4731"/>
    <n v="2101"/>
    <n v="4731"/>
  </r>
  <r>
    <n v="2016"/>
    <x v="18"/>
    <s v="Osseo Public School District"/>
    <s v="SUBURBS"/>
    <x v="16"/>
    <x v="3"/>
    <n v="1746"/>
    <n v="163"/>
    <n v="148"/>
    <n v="121"/>
    <n v="1936"/>
    <n v="0.1606404958677686"/>
    <n v="8.4194214876033055E-2"/>
    <n v="7.6446280991735532E-2"/>
    <n v="1625"/>
    <n v="311"/>
    <n v="1625"/>
  </r>
  <r>
    <n v="2016"/>
    <x v="18"/>
    <s v="Osseo Public School District"/>
    <s v="SUBURBS"/>
    <x v="16"/>
    <x v="4"/>
    <n v="9791"/>
    <n v="1087"/>
    <n v="851"/>
    <n v="350"/>
    <n v="11379"/>
    <n v="0.17031373582915899"/>
    <n v="9.5526847701907017E-2"/>
    <n v="7.4786888127251955E-2"/>
    <n v="9441"/>
    <n v="1938"/>
    <n v="9441"/>
  </r>
  <r>
    <n v="2017"/>
    <x v="18"/>
    <s v="Osseo Public School District"/>
    <s v="SUBURBS"/>
    <x v="17"/>
    <x v="0"/>
    <n v="226"/>
    <n v="9"/>
    <n v="8"/>
    <n v="12"/>
    <n v="231"/>
    <n v="7.3593073593073599E-2"/>
    <n v="3.896103896103896E-2"/>
    <n v="3.4632034632034632E-2"/>
    <n v="214"/>
    <n v="17"/>
    <n v="214"/>
  </r>
  <r>
    <n v="2017"/>
    <x v="18"/>
    <s v="Osseo Public School District"/>
    <s v="SUBURBS"/>
    <x v="17"/>
    <x v="1"/>
    <n v="3623"/>
    <n v="443"/>
    <n v="711"/>
    <n v="193"/>
    <n v="4584"/>
    <n v="0.25174520069808026"/>
    <n v="9.6640488656195456E-2"/>
    <n v="0.15510471204188481"/>
    <n v="3430"/>
    <n v="1154"/>
    <n v="3430"/>
  </r>
  <r>
    <n v="2017"/>
    <x v="18"/>
    <s v="Osseo Public School District"/>
    <s v="SUBURBS"/>
    <x v="17"/>
    <x v="2"/>
    <n v="5544"/>
    <n v="843"/>
    <n v="1327"/>
    <n v="508"/>
    <n v="7206"/>
    <n v="0.30113794060505134"/>
    <n v="0.11698584512905912"/>
    <n v="0.18415209547599223"/>
    <n v="5036"/>
    <n v="2170"/>
    <n v="5036"/>
  </r>
  <r>
    <n v="2017"/>
    <x v="18"/>
    <s v="Osseo Public School District"/>
    <s v="SUBURBS"/>
    <x v="17"/>
    <x v="3"/>
    <n v="1792"/>
    <n v="178"/>
    <n v="141"/>
    <n v="117"/>
    <n v="1994"/>
    <n v="0.15997993981945838"/>
    <n v="8.9267803410230689E-2"/>
    <n v="7.0712136409227688E-2"/>
    <n v="1675"/>
    <n v="319"/>
    <n v="1675"/>
  </r>
  <r>
    <n v="2017"/>
    <x v="41"/>
    <s v="White Bear Lake School District"/>
    <s v="SUBURBS"/>
    <x v="17"/>
    <x v="4"/>
    <n v="6565"/>
    <n v="668"/>
    <n v="228"/>
    <n v="443"/>
    <n v="7018"/>
    <n v="0.12767170133941294"/>
    <n v="9.5183813052151608E-2"/>
    <n v="3.2487888287261325E-2"/>
    <n v="6122"/>
    <n v="896"/>
    <n v="6122"/>
  </r>
  <r>
    <n v="2000"/>
    <x v="18"/>
    <s v="Osseo Public School District"/>
    <s v="SUBURBS"/>
    <x v="0"/>
    <x v="0"/>
    <n v="150"/>
    <m/>
    <m/>
    <m/>
    <n v="150"/>
    <n v="0"/>
    <n v="0"/>
    <n v="0"/>
    <n v="150"/>
    <n v="0"/>
    <n v="150"/>
  </r>
  <r>
    <n v="2000"/>
    <x v="18"/>
    <s v="Osseo Public School District"/>
    <s v="SUBURBS"/>
    <x v="0"/>
    <x v="1"/>
    <n v="1705"/>
    <n v="13"/>
    <n v="10"/>
    <n v="3"/>
    <n v="1725"/>
    <n v="1.3333333333333334E-2"/>
    <n v="7.5362318840579709E-3"/>
    <n v="5.7971014492753624E-3"/>
    <n v="1702"/>
    <n v="23"/>
    <n v="1702"/>
  </r>
  <r>
    <n v="2000"/>
    <x v="18"/>
    <s v="Osseo Public School District"/>
    <s v="SUBURBS"/>
    <x v="0"/>
    <x v="2"/>
    <n v="2612"/>
    <n v="53"/>
    <n v="43"/>
    <n v="82"/>
    <n v="2626"/>
    <n v="3.655750190403656E-2"/>
    <n v="2.0182787509520184E-2"/>
    <n v="1.6374714394516376E-2"/>
    <n v="2530"/>
    <n v="96"/>
    <n v="2530"/>
  </r>
  <r>
    <n v="2000"/>
    <x v="18"/>
    <s v="Osseo Public School District"/>
    <s v="SUBURBS"/>
    <x v="0"/>
    <x v="3"/>
    <n v="428"/>
    <n v="7"/>
    <m/>
    <n v="3"/>
    <n v="432"/>
    <n v="1.6203703703703703E-2"/>
    <n v="1.6203703703703703E-2"/>
    <n v="0"/>
    <n v="425"/>
    <n v="7"/>
    <n v="425"/>
  </r>
  <r>
    <n v="2000"/>
    <x v="18"/>
    <s v="Osseo Public School District"/>
    <s v="SUBURBS"/>
    <x v="0"/>
    <x v="4"/>
    <n v="17323"/>
    <n v="183"/>
    <n v="120"/>
    <n v="236"/>
    <n v="17390"/>
    <n v="1.7423806785508915E-2"/>
    <n v="1.0523289246693502E-2"/>
    <n v="6.9005175388154108E-3"/>
    <n v="17087"/>
    <n v="303"/>
    <n v="17087"/>
  </r>
  <r>
    <n v="2001"/>
    <x v="7"/>
    <s v="Richfield Public School District"/>
    <s v="SUBURBS"/>
    <x v="1"/>
    <x v="0"/>
    <n v="61"/>
    <n v="7"/>
    <m/>
    <n v="3"/>
    <n v="65"/>
    <n v="0.1076923076923077"/>
    <n v="0.1076923076923077"/>
    <n v="0"/>
    <n v="58"/>
    <n v="7"/>
    <n v="58"/>
  </r>
  <r>
    <n v="2001"/>
    <x v="7"/>
    <s v="Richfield Public School District"/>
    <s v="SUBURBS"/>
    <x v="1"/>
    <x v="1"/>
    <n v="328"/>
    <n v="3"/>
    <m/>
    <n v="6"/>
    <n v="325"/>
    <n v="9.2307692307692316E-3"/>
    <n v="9.2307692307692316E-3"/>
    <n v="0"/>
    <n v="322"/>
    <n v="3"/>
    <n v="322"/>
  </r>
  <r>
    <n v="2001"/>
    <x v="7"/>
    <s v="Richfield Public School District"/>
    <s v="SUBURBS"/>
    <x v="1"/>
    <x v="2"/>
    <n v="722"/>
    <n v="32"/>
    <n v="7"/>
    <n v="48"/>
    <n v="713"/>
    <n v="5.4698457223001401E-2"/>
    <n v="4.4880785413744739E-2"/>
    <n v="9.8176718092566617E-3"/>
    <n v="674"/>
    <n v="39"/>
    <n v="674"/>
  </r>
  <r>
    <n v="2001"/>
    <x v="7"/>
    <s v="Richfield Public School District"/>
    <s v="SUBURBS"/>
    <x v="1"/>
    <x v="3"/>
    <n v="366"/>
    <n v="4"/>
    <m/>
    <n v="7"/>
    <n v="363"/>
    <n v="1.1019283746556474E-2"/>
    <n v="1.1019283746556474E-2"/>
    <n v="0"/>
    <n v="359"/>
    <n v="4"/>
    <n v="359"/>
  </r>
  <r>
    <n v="2001"/>
    <x v="7"/>
    <s v="Richfield Public School District"/>
    <s v="SUBURBS"/>
    <x v="1"/>
    <x v="4"/>
    <n v="2780"/>
    <n v="69"/>
    <n v="4"/>
    <n v="60"/>
    <n v="2793"/>
    <n v="2.6136770497672754E-2"/>
    <n v="2.4704618689581095E-2"/>
    <n v="1.4321518080916578E-3"/>
    <n v="2720"/>
    <n v="73"/>
    <n v="2720"/>
  </r>
  <r>
    <n v="2002"/>
    <x v="7"/>
    <s v="Richfield Public School District"/>
    <s v="SUBURBS"/>
    <x v="2"/>
    <x v="0"/>
    <n v="50"/>
    <m/>
    <m/>
    <n v="3"/>
    <n v="47"/>
    <n v="0"/>
    <n v="0"/>
    <n v="0"/>
    <n v="47"/>
    <n v="0"/>
    <n v="47"/>
  </r>
  <r>
    <n v="2002"/>
    <x v="7"/>
    <s v="Richfield Public School District"/>
    <s v="SUBURBS"/>
    <x v="2"/>
    <x v="1"/>
    <n v="345"/>
    <n v="8"/>
    <m/>
    <n v="4"/>
    <n v="349"/>
    <n v="2.2922636103151862E-2"/>
    <n v="2.2922636103151862E-2"/>
    <n v="0"/>
    <n v="341"/>
    <n v="8"/>
    <n v="341"/>
  </r>
  <r>
    <n v="2002"/>
    <x v="7"/>
    <s v="Richfield Public School District"/>
    <s v="SUBURBS"/>
    <x v="2"/>
    <x v="2"/>
    <n v="758"/>
    <n v="36"/>
    <n v="4"/>
    <n v="82"/>
    <n v="716"/>
    <n v="5.5865921787709494E-2"/>
    <n v="5.027932960893855E-2"/>
    <n v="5.5865921787709499E-3"/>
    <n v="676"/>
    <n v="40"/>
    <n v="676"/>
  </r>
  <r>
    <n v="2002"/>
    <x v="7"/>
    <s v="Richfield Public School District"/>
    <s v="SUBURBS"/>
    <x v="2"/>
    <x v="3"/>
    <n v="460"/>
    <n v="3"/>
    <m/>
    <n v="14"/>
    <n v="449"/>
    <n v="6.6815144766146995E-3"/>
    <n v="6.6815144766146995E-3"/>
    <n v="0"/>
    <n v="446"/>
    <n v="3"/>
    <n v="446"/>
  </r>
  <r>
    <n v="2002"/>
    <x v="7"/>
    <s v="Richfield Public School District"/>
    <s v="SUBURBS"/>
    <x v="2"/>
    <x v="4"/>
    <n v="2640"/>
    <n v="66"/>
    <n v="3"/>
    <n v="69"/>
    <n v="2640"/>
    <n v="2.6136363636363635E-2"/>
    <n v="2.5000000000000001E-2"/>
    <n v="1.1363636363636363E-3"/>
    <n v="2571"/>
    <n v="69"/>
    <n v="2571"/>
  </r>
  <r>
    <n v="2003"/>
    <x v="7"/>
    <s v="Richfield Public School District"/>
    <s v="SUBURBS"/>
    <x v="3"/>
    <x v="0"/>
    <n v="62"/>
    <n v="3"/>
    <m/>
    <n v="9"/>
    <n v="56"/>
    <n v="5.3571428571428568E-2"/>
    <n v="5.3571428571428568E-2"/>
    <n v="0"/>
    <n v="53"/>
    <n v="3"/>
    <n v="53"/>
  </r>
  <r>
    <n v="2003"/>
    <x v="7"/>
    <s v="Richfield Public School District"/>
    <s v="SUBURBS"/>
    <x v="3"/>
    <x v="1"/>
    <n v="349"/>
    <n v="6"/>
    <m/>
    <n v="8"/>
    <n v="347"/>
    <n v="1.7291066282420751E-2"/>
    <n v="1.7291066282420751E-2"/>
    <n v="0"/>
    <n v="341"/>
    <n v="6"/>
    <n v="341"/>
  </r>
  <r>
    <n v="2003"/>
    <x v="7"/>
    <s v="Richfield Public School District"/>
    <s v="SUBURBS"/>
    <x v="3"/>
    <x v="2"/>
    <n v="731"/>
    <n v="44"/>
    <n v="10"/>
    <n v="112"/>
    <n v="673"/>
    <n v="8.0237741456166425E-2"/>
    <n v="6.5378900445765234E-2"/>
    <n v="1.4858841010401188E-2"/>
    <n v="619"/>
    <n v="54"/>
    <n v="619"/>
  </r>
  <r>
    <n v="2003"/>
    <x v="7"/>
    <s v="Richfield Public School District"/>
    <s v="SUBURBS"/>
    <x v="3"/>
    <x v="3"/>
    <n v="564"/>
    <n v="6"/>
    <n v="16"/>
    <n v="11"/>
    <n v="575"/>
    <n v="3.826086956521739E-2"/>
    <n v="1.0434782608695653E-2"/>
    <n v="2.782608695652174E-2"/>
    <n v="553"/>
    <n v="22"/>
    <n v="553"/>
  </r>
  <r>
    <n v="2003"/>
    <x v="7"/>
    <s v="Richfield Public School District"/>
    <s v="SUBURBS"/>
    <x v="3"/>
    <x v="4"/>
    <n v="2470"/>
    <n v="73"/>
    <n v="19"/>
    <n v="75"/>
    <n v="2487"/>
    <n v="3.6992360273421794E-2"/>
    <n v="2.9352633695215118E-2"/>
    <n v="7.6397265782066747E-3"/>
    <n v="2395"/>
    <n v="92"/>
    <n v="2395"/>
  </r>
  <r>
    <n v="2004"/>
    <x v="7"/>
    <s v="Richfield Public School District"/>
    <s v="SUBURBS"/>
    <x v="4"/>
    <x v="0"/>
    <n v="58"/>
    <n v="5"/>
    <m/>
    <n v="10"/>
    <n v="53"/>
    <n v="9.4339622641509441E-2"/>
    <n v="9.4339622641509441E-2"/>
    <n v="0"/>
    <n v="48"/>
    <n v="5"/>
    <n v="48"/>
  </r>
  <r>
    <n v="2004"/>
    <x v="7"/>
    <s v="Richfield Public School District"/>
    <s v="SUBURBS"/>
    <x v="4"/>
    <x v="1"/>
    <n v="368"/>
    <n v="11"/>
    <m/>
    <n v="14"/>
    <n v="365"/>
    <n v="3.0136986301369864E-2"/>
    <n v="3.0136986301369864E-2"/>
    <n v="0"/>
    <n v="354"/>
    <n v="11"/>
    <n v="354"/>
  </r>
  <r>
    <n v="2004"/>
    <x v="7"/>
    <s v="Richfield Public School District"/>
    <s v="SUBURBS"/>
    <x v="4"/>
    <x v="2"/>
    <n v="776"/>
    <n v="46"/>
    <n v="10"/>
    <n v="115"/>
    <n v="717"/>
    <n v="7.8103207810320777E-2"/>
    <n v="6.4156206415620642E-2"/>
    <n v="1.3947001394700139E-2"/>
    <n v="661"/>
    <n v="56"/>
    <n v="661"/>
  </r>
  <r>
    <n v="2004"/>
    <x v="7"/>
    <s v="Richfield Public School District"/>
    <s v="SUBURBS"/>
    <x v="4"/>
    <x v="3"/>
    <n v="671"/>
    <n v="16"/>
    <n v="53"/>
    <n v="16"/>
    <n v="724"/>
    <n v="9.5303867403314924E-2"/>
    <n v="2.2099447513812154E-2"/>
    <n v="7.3204419889502756E-2"/>
    <n v="655"/>
    <n v="69"/>
    <n v="655"/>
  </r>
  <r>
    <n v="2004"/>
    <x v="7"/>
    <s v="Richfield Public School District"/>
    <s v="SUBURBS"/>
    <x v="4"/>
    <x v="4"/>
    <n v="2232"/>
    <n v="80"/>
    <n v="12"/>
    <n v="70"/>
    <n v="2254"/>
    <n v="4.0816326530612242E-2"/>
    <n v="3.5492457852706299E-2"/>
    <n v="5.3238686779059448E-3"/>
    <n v="2162"/>
    <n v="92"/>
    <n v="2162"/>
  </r>
  <r>
    <n v="2005"/>
    <x v="7"/>
    <s v="Richfield Public School District"/>
    <s v="SUBURBS"/>
    <x v="5"/>
    <x v="0"/>
    <n v="59"/>
    <n v="3"/>
    <m/>
    <n v="6"/>
    <n v="56"/>
    <n v="5.3571428571428568E-2"/>
    <n v="5.3571428571428568E-2"/>
    <n v="0"/>
    <n v="53"/>
    <n v="3"/>
    <n v="53"/>
  </r>
  <r>
    <n v="2005"/>
    <x v="7"/>
    <s v="Richfield Public School District"/>
    <s v="SUBURBS"/>
    <x v="5"/>
    <x v="1"/>
    <n v="340"/>
    <n v="15"/>
    <m/>
    <n v="13"/>
    <n v="342"/>
    <n v="4.3859649122807015E-2"/>
    <n v="4.3859649122807015E-2"/>
    <n v="0"/>
    <n v="327"/>
    <n v="15"/>
    <n v="327"/>
  </r>
  <r>
    <n v="2005"/>
    <x v="7"/>
    <s v="Richfield Public School District"/>
    <s v="SUBURBS"/>
    <x v="5"/>
    <x v="2"/>
    <n v="910"/>
    <n v="57"/>
    <n v="10"/>
    <n v="128"/>
    <n v="849"/>
    <n v="7.8916372202591289E-2"/>
    <n v="6.7137809187279157E-2"/>
    <n v="1.1778563015312132E-2"/>
    <n v="782"/>
    <n v="67"/>
    <n v="782"/>
  </r>
  <r>
    <n v="2005"/>
    <x v="7"/>
    <s v="Richfield Public School District"/>
    <s v="SUBURBS"/>
    <x v="5"/>
    <x v="3"/>
    <n v="882"/>
    <n v="22"/>
    <n v="90"/>
    <n v="29"/>
    <n v="965"/>
    <n v="0.11606217616580311"/>
    <n v="2.2797927461139896E-2"/>
    <n v="9.3264248704663211E-2"/>
    <n v="853"/>
    <n v="112"/>
    <n v="853"/>
  </r>
  <r>
    <n v="2005"/>
    <x v="7"/>
    <s v="Richfield Public School District"/>
    <s v="SUBURBS"/>
    <x v="5"/>
    <x v="4"/>
    <n v="2063"/>
    <n v="118"/>
    <n v="31"/>
    <n v="66"/>
    <n v="2146"/>
    <n v="6.9431500465983231E-2"/>
    <n v="5.498602050326188E-2"/>
    <n v="1.4445479962721343E-2"/>
    <n v="1997"/>
    <n v="149"/>
    <n v="1997"/>
  </r>
  <r>
    <n v="2006"/>
    <x v="7"/>
    <s v="Richfield Public School District"/>
    <s v="SUBURBS"/>
    <x v="6"/>
    <x v="0"/>
    <n v="49"/>
    <m/>
    <m/>
    <n v="4"/>
    <n v="45"/>
    <n v="0"/>
    <n v="0"/>
    <n v="0"/>
    <n v="45"/>
    <n v="0"/>
    <n v="45"/>
  </r>
  <r>
    <n v="2006"/>
    <x v="7"/>
    <s v="Richfield Public School District"/>
    <s v="SUBURBS"/>
    <x v="6"/>
    <x v="1"/>
    <n v="317"/>
    <n v="19"/>
    <m/>
    <n v="10"/>
    <n v="326"/>
    <n v="5.8282208588957052E-2"/>
    <n v="5.8282208588957052E-2"/>
    <n v="0"/>
    <n v="307"/>
    <n v="19"/>
    <n v="307"/>
  </r>
  <r>
    <n v="2006"/>
    <x v="7"/>
    <s v="Richfield Public School District"/>
    <s v="SUBURBS"/>
    <x v="6"/>
    <x v="2"/>
    <n v="897"/>
    <n v="52"/>
    <n v="12"/>
    <n v="146"/>
    <n v="815"/>
    <n v="7.8527607361963195E-2"/>
    <n v="6.3803680981595098E-2"/>
    <n v="1.4723926380368098E-2"/>
    <n v="751"/>
    <n v="64"/>
    <n v="751"/>
  </r>
  <r>
    <n v="2006"/>
    <x v="7"/>
    <s v="Richfield Public School District"/>
    <s v="SUBURBS"/>
    <x v="6"/>
    <x v="3"/>
    <n v="972"/>
    <n v="31"/>
    <n v="127"/>
    <n v="44"/>
    <n v="1086"/>
    <n v="0.14548802946593001"/>
    <n v="2.85451197053407E-2"/>
    <n v="0.11694290976058933"/>
    <n v="928"/>
    <n v="158"/>
    <n v="928"/>
  </r>
  <r>
    <n v="2006"/>
    <x v="7"/>
    <s v="Richfield Public School District"/>
    <s v="SUBURBS"/>
    <x v="6"/>
    <x v="4"/>
    <n v="1929"/>
    <n v="143"/>
    <n v="27"/>
    <n v="82"/>
    <n v="2017"/>
    <n v="8.4283589489340602E-2"/>
    <n v="7.0897372335151213E-2"/>
    <n v="1.3386217154189391E-2"/>
    <n v="1847"/>
    <n v="170"/>
    <n v="1847"/>
  </r>
  <r>
    <n v="2007"/>
    <x v="7"/>
    <s v="Richfield Public School District"/>
    <s v="SUBURBS"/>
    <x v="7"/>
    <x v="0"/>
    <n v="50"/>
    <m/>
    <m/>
    <m/>
    <n v="50"/>
    <n v="0"/>
    <n v="0"/>
    <n v="0"/>
    <n v="50"/>
    <n v="0"/>
    <n v="50"/>
  </r>
  <r>
    <n v="2007"/>
    <x v="7"/>
    <s v="Richfield Public School District"/>
    <s v="SUBURBS"/>
    <x v="7"/>
    <x v="1"/>
    <n v="335"/>
    <n v="31"/>
    <m/>
    <n v="7"/>
    <n v="359"/>
    <n v="8.6350974930362118E-2"/>
    <n v="8.6350974930362118E-2"/>
    <n v="0"/>
    <n v="328"/>
    <n v="31"/>
    <n v="328"/>
  </r>
  <r>
    <n v="2007"/>
    <x v="7"/>
    <s v="Richfield Public School District"/>
    <s v="SUBURBS"/>
    <x v="7"/>
    <x v="2"/>
    <n v="958"/>
    <n v="61"/>
    <n v="27"/>
    <n v="163"/>
    <n v="883"/>
    <n v="9.9660249150622882E-2"/>
    <n v="6.9082672706681766E-2"/>
    <n v="3.0577576443941108E-2"/>
    <n v="795"/>
    <n v="88"/>
    <n v="795"/>
  </r>
  <r>
    <n v="2007"/>
    <x v="7"/>
    <s v="Richfield Public School District"/>
    <s v="SUBURBS"/>
    <x v="7"/>
    <x v="3"/>
    <n v="1129"/>
    <n v="40"/>
    <n v="124"/>
    <n v="55"/>
    <n v="1238"/>
    <n v="0.13247172859450726"/>
    <n v="3.2310177705977383E-2"/>
    <n v="0.10016155088852989"/>
    <n v="1074"/>
    <n v="164"/>
    <n v="1074"/>
  </r>
  <r>
    <n v="2007"/>
    <x v="7"/>
    <s v="Richfield Public School District"/>
    <s v="SUBURBS"/>
    <x v="7"/>
    <x v="4"/>
    <n v="1721"/>
    <n v="146"/>
    <n v="95"/>
    <n v="61"/>
    <n v="1901"/>
    <n v="0.126775381378222"/>
    <n v="7.6801683324566022E-2"/>
    <n v="4.9973698053655972E-2"/>
    <n v="1660"/>
    <n v="241"/>
    <n v="1660"/>
  </r>
  <r>
    <n v="2008"/>
    <x v="7"/>
    <s v="Richfield Public School District"/>
    <s v="SUBURBS"/>
    <x v="8"/>
    <x v="0"/>
    <n v="40"/>
    <m/>
    <m/>
    <m/>
    <n v="40"/>
    <n v="0"/>
    <n v="0"/>
    <n v="0"/>
    <n v="40"/>
    <n v="0"/>
    <n v="40"/>
  </r>
  <r>
    <n v="2008"/>
    <x v="7"/>
    <s v="Richfield Public School District"/>
    <s v="SUBURBS"/>
    <x v="8"/>
    <x v="1"/>
    <n v="327"/>
    <n v="27"/>
    <n v="3"/>
    <n v="6"/>
    <n v="351"/>
    <n v="8.5470085470085472E-2"/>
    <n v="7.6923076923076927E-2"/>
    <n v="8.5470085470085479E-3"/>
    <n v="321"/>
    <n v="30"/>
    <n v="321"/>
  </r>
  <r>
    <n v="2008"/>
    <x v="7"/>
    <s v="Richfield Public School District"/>
    <s v="SUBURBS"/>
    <x v="8"/>
    <x v="2"/>
    <n v="997"/>
    <n v="79"/>
    <n v="30"/>
    <n v="163"/>
    <n v="943"/>
    <n v="0.11558854718981973"/>
    <n v="8.3775185577942737E-2"/>
    <n v="3.1813361611876985E-2"/>
    <n v="834"/>
    <n v="109"/>
    <n v="834"/>
  </r>
  <r>
    <n v="2008"/>
    <x v="7"/>
    <s v="Richfield Public School District"/>
    <s v="SUBURBS"/>
    <x v="8"/>
    <x v="3"/>
    <n v="1207"/>
    <n v="64"/>
    <n v="159"/>
    <n v="46"/>
    <n v="1384"/>
    <n v="0.1611271676300578"/>
    <n v="4.6242774566473986E-2"/>
    <n v="0.11488439306358382"/>
    <n v="1161"/>
    <n v="223"/>
    <n v="1161"/>
  </r>
  <r>
    <n v="2008"/>
    <x v="7"/>
    <s v="Richfield Public School District"/>
    <s v="SUBURBS"/>
    <x v="8"/>
    <x v="4"/>
    <n v="1573"/>
    <n v="167"/>
    <n v="120"/>
    <n v="54"/>
    <n v="1806"/>
    <n v="0.15891472868217055"/>
    <n v="9.2469545957918051E-2"/>
    <n v="6.6445182724252497E-2"/>
    <n v="1519"/>
    <n v="287"/>
    <n v="1519"/>
  </r>
  <r>
    <n v="2009"/>
    <x v="7"/>
    <s v="Richfield Public School District"/>
    <s v="SUBURBS"/>
    <x v="9"/>
    <x v="0"/>
    <n v="37"/>
    <n v="6"/>
    <m/>
    <m/>
    <n v="43"/>
    <n v="0.13953488372093023"/>
    <n v="0.13953488372093023"/>
    <n v="0"/>
    <n v="37"/>
    <n v="6"/>
    <n v="37"/>
  </r>
  <r>
    <n v="2009"/>
    <x v="7"/>
    <s v="Richfield Public School District"/>
    <s v="SUBURBS"/>
    <x v="9"/>
    <x v="1"/>
    <n v="326"/>
    <n v="23"/>
    <n v="4"/>
    <n v="4"/>
    <n v="349"/>
    <n v="7.7363896848137534E-2"/>
    <n v="6.5902578796561598E-2"/>
    <n v="1.1461318051575931E-2"/>
    <n v="322"/>
    <n v="27"/>
    <n v="322"/>
  </r>
  <r>
    <n v="2009"/>
    <x v="7"/>
    <s v="Richfield Public School District"/>
    <s v="SUBURBS"/>
    <x v="9"/>
    <x v="2"/>
    <n v="941"/>
    <n v="79"/>
    <n v="39"/>
    <n v="132"/>
    <n v="927"/>
    <n v="0.12729234088457389"/>
    <n v="8.5221143473570654E-2"/>
    <n v="4.2071197411003236E-2"/>
    <n v="809"/>
    <n v="118"/>
    <n v="809"/>
  </r>
  <r>
    <n v="2009"/>
    <x v="7"/>
    <s v="Richfield Public School District"/>
    <s v="SUBURBS"/>
    <x v="9"/>
    <x v="3"/>
    <n v="1322"/>
    <n v="63"/>
    <n v="201"/>
    <n v="44"/>
    <n v="1542"/>
    <n v="0.17120622568093385"/>
    <n v="4.085603112840467E-2"/>
    <n v="0.13035019455252919"/>
    <n v="1278"/>
    <n v="264"/>
    <n v="1278"/>
  </r>
  <r>
    <n v="2009"/>
    <x v="7"/>
    <s v="Richfield Public School District"/>
    <s v="SUBURBS"/>
    <x v="9"/>
    <x v="4"/>
    <n v="1490"/>
    <n v="161"/>
    <n v="155"/>
    <n v="45"/>
    <n v="1761"/>
    <n v="0.1794434980124929"/>
    <n v="9.1425326519023284E-2"/>
    <n v="8.8018171493469619E-2"/>
    <n v="1445"/>
    <n v="316"/>
    <n v="1445"/>
  </r>
  <r>
    <n v="2010"/>
    <x v="7"/>
    <s v="Richfield Public School District"/>
    <s v="SUBURBS"/>
    <x v="10"/>
    <x v="0"/>
    <n v="39"/>
    <n v="4"/>
    <m/>
    <n v="3"/>
    <n v="40"/>
    <n v="0.1"/>
    <n v="0.1"/>
    <n v="0"/>
    <n v="36"/>
    <n v="4"/>
    <n v="36"/>
  </r>
  <r>
    <n v="2010"/>
    <x v="7"/>
    <s v="Richfield Public School District"/>
    <s v="SUBURBS"/>
    <x v="10"/>
    <x v="1"/>
    <n v="325"/>
    <n v="33"/>
    <n v="3"/>
    <n v="8"/>
    <n v="353"/>
    <n v="0.10198300283286119"/>
    <n v="9.3484419263456089E-2"/>
    <n v="8.4985835694051E-3"/>
    <n v="317"/>
    <n v="36"/>
    <n v="317"/>
  </r>
  <r>
    <n v="2010"/>
    <x v="7"/>
    <s v="Richfield Public School District"/>
    <s v="SUBURBS"/>
    <x v="10"/>
    <x v="2"/>
    <n v="879"/>
    <n v="78"/>
    <n v="37"/>
    <n v="103"/>
    <n v="891"/>
    <n v="0.12906846240179573"/>
    <n v="8.7542087542087546E-2"/>
    <n v="4.1526374859708191E-2"/>
    <n v="776"/>
    <n v="115"/>
    <n v="776"/>
  </r>
  <r>
    <n v="2010"/>
    <x v="7"/>
    <s v="Richfield Public School District"/>
    <s v="SUBURBS"/>
    <x v="10"/>
    <x v="3"/>
    <n v="1352"/>
    <n v="73"/>
    <n v="195"/>
    <n v="47"/>
    <n v="1573"/>
    <n v="0.17037507946598857"/>
    <n v="4.6408137317228225E-2"/>
    <n v="0.12396694214876033"/>
    <n v="1305"/>
    <n v="268"/>
    <n v="1305"/>
  </r>
  <r>
    <n v="2010"/>
    <x v="7"/>
    <s v="Richfield Public School District"/>
    <s v="SUBURBS"/>
    <x v="10"/>
    <x v="4"/>
    <n v="1408"/>
    <n v="205"/>
    <n v="168"/>
    <n v="44"/>
    <n v="1737"/>
    <n v="0.21473805411629246"/>
    <n v="0.1180195739781232"/>
    <n v="9.6718480138169263E-2"/>
    <n v="1364"/>
    <n v="373"/>
    <n v="1364"/>
  </r>
  <r>
    <n v="2011"/>
    <x v="7"/>
    <s v="Richfield Public School District"/>
    <s v="SUBURBS"/>
    <x v="11"/>
    <x v="0"/>
    <n v="59"/>
    <m/>
    <n v="3"/>
    <n v="4"/>
    <n v="58"/>
    <n v="5.1724137931034482E-2"/>
    <n v="0"/>
    <n v="5.1724137931034482E-2"/>
    <n v="55"/>
    <n v="3"/>
    <n v="55"/>
  </r>
  <r>
    <n v="2011"/>
    <x v="7"/>
    <s v="Richfield Public School District"/>
    <s v="SUBURBS"/>
    <x v="11"/>
    <x v="1"/>
    <n v="321"/>
    <n v="39"/>
    <m/>
    <n v="4"/>
    <n v="356"/>
    <n v="0.10955056179775281"/>
    <n v="0.10955056179775281"/>
    <n v="0"/>
    <n v="317"/>
    <n v="39"/>
    <n v="317"/>
  </r>
  <r>
    <n v="2011"/>
    <x v="7"/>
    <s v="Richfield Public School District"/>
    <s v="SUBURBS"/>
    <x v="11"/>
    <x v="2"/>
    <n v="919"/>
    <n v="95"/>
    <n v="25"/>
    <n v="148"/>
    <n v="891"/>
    <n v="0.13468013468013468"/>
    <n v="0.10662177328843996"/>
    <n v="2.8058361391694726E-2"/>
    <n v="771"/>
    <n v="120"/>
    <n v="771"/>
  </r>
  <r>
    <n v="2011"/>
    <x v="7"/>
    <s v="Richfield Public School District"/>
    <s v="SUBURBS"/>
    <x v="11"/>
    <x v="3"/>
    <n v="1458"/>
    <n v="71"/>
    <n v="179"/>
    <n v="82"/>
    <n v="1626"/>
    <n v="0.15375153751537515"/>
    <n v="4.3665436654366542E-2"/>
    <n v="0.1100861008610086"/>
    <n v="1376"/>
    <n v="250"/>
    <n v="1376"/>
  </r>
  <r>
    <n v="2011"/>
    <x v="7"/>
    <s v="Richfield Public School District"/>
    <s v="SUBURBS"/>
    <x v="11"/>
    <x v="4"/>
    <n v="1372"/>
    <n v="234"/>
    <n v="182"/>
    <n v="68"/>
    <n v="1720"/>
    <n v="0.24186046511627907"/>
    <n v="0.13604651162790699"/>
    <n v="0.1058139534883721"/>
    <n v="1304"/>
    <n v="416"/>
    <n v="1304"/>
  </r>
  <r>
    <n v="2012"/>
    <x v="7"/>
    <s v="Richfield Public School District"/>
    <s v="SUBURBS"/>
    <x v="12"/>
    <x v="0"/>
    <n v="72"/>
    <n v="6"/>
    <m/>
    <n v="9"/>
    <n v="69"/>
    <n v="8.6956521739130432E-2"/>
    <n v="8.6956521739130432E-2"/>
    <n v="0"/>
    <n v="63"/>
    <n v="6"/>
    <n v="63"/>
  </r>
  <r>
    <n v="2012"/>
    <x v="7"/>
    <s v="Richfield Public School District"/>
    <s v="SUBURBS"/>
    <x v="12"/>
    <x v="1"/>
    <n v="345"/>
    <n v="44"/>
    <m/>
    <n v="7"/>
    <n v="382"/>
    <n v="0.11518324607329843"/>
    <n v="0.11518324607329843"/>
    <n v="0"/>
    <n v="338"/>
    <n v="44"/>
    <n v="338"/>
  </r>
  <r>
    <n v="2012"/>
    <x v="7"/>
    <s v="Richfield Public School District"/>
    <s v="SUBURBS"/>
    <x v="12"/>
    <x v="2"/>
    <n v="905"/>
    <n v="106"/>
    <n v="26"/>
    <n v="177"/>
    <n v="860"/>
    <n v="0.15348837209302327"/>
    <n v="0.12325581395348838"/>
    <n v="3.0232558139534883E-2"/>
    <n v="728"/>
    <n v="132"/>
    <n v="728"/>
  </r>
  <r>
    <n v="2012"/>
    <x v="7"/>
    <s v="Richfield Public School District"/>
    <s v="SUBURBS"/>
    <x v="12"/>
    <x v="3"/>
    <n v="1587"/>
    <n v="60"/>
    <n v="194"/>
    <n v="115"/>
    <n v="1726"/>
    <n v="0.14716106604866744"/>
    <n v="3.4762456546929318E-2"/>
    <n v="0.11239860950173812"/>
    <n v="1472"/>
    <n v="254"/>
    <n v="1472"/>
  </r>
  <r>
    <n v="2012"/>
    <x v="7"/>
    <s v="Richfield Public School District"/>
    <s v="SUBURBS"/>
    <x v="12"/>
    <x v="4"/>
    <n v="1363"/>
    <n v="243"/>
    <n v="171"/>
    <n v="89"/>
    <n v="1688"/>
    <n v="0.24526066350710901"/>
    <n v="0.14395734597156398"/>
    <n v="0.10130331753554503"/>
    <n v="1274"/>
    <n v="414"/>
    <n v="1274"/>
  </r>
  <r>
    <n v="2013"/>
    <x v="7"/>
    <s v="Richfield Public School District"/>
    <s v="SUBURBS"/>
    <x v="13"/>
    <x v="0"/>
    <n v="86"/>
    <n v="8"/>
    <m/>
    <n v="8"/>
    <n v="86"/>
    <n v="9.3023255813953487E-2"/>
    <n v="9.3023255813953487E-2"/>
    <n v="0"/>
    <n v="78"/>
    <n v="8"/>
    <n v="78"/>
  </r>
  <r>
    <n v="2013"/>
    <x v="7"/>
    <s v="Richfield Public School District"/>
    <s v="SUBURBS"/>
    <x v="13"/>
    <x v="1"/>
    <n v="361"/>
    <n v="42"/>
    <n v="3"/>
    <n v="13"/>
    <n v="393"/>
    <n v="0.11450381679389313"/>
    <n v="0.10687022900763359"/>
    <n v="7.6335877862595417E-3"/>
    <n v="348"/>
    <n v="45"/>
    <n v="348"/>
  </r>
  <r>
    <n v="2013"/>
    <x v="7"/>
    <s v="Richfield Public School District"/>
    <s v="SUBURBS"/>
    <x v="13"/>
    <x v="2"/>
    <n v="934"/>
    <n v="114"/>
    <n v="33"/>
    <n v="177"/>
    <n v="904"/>
    <n v="0.16261061946902655"/>
    <n v="0.12610619469026549"/>
    <n v="3.6504424778761063E-2"/>
    <n v="757"/>
    <n v="147"/>
    <n v="757"/>
  </r>
  <r>
    <n v="2013"/>
    <x v="7"/>
    <s v="Richfield Public School District"/>
    <s v="SUBURBS"/>
    <x v="13"/>
    <x v="3"/>
    <n v="1635"/>
    <n v="61"/>
    <n v="207"/>
    <n v="172"/>
    <n v="1731"/>
    <n v="0.15482380127094164"/>
    <n v="3.5239745811669554E-2"/>
    <n v="0.1195840554592721"/>
    <n v="1463"/>
    <n v="268"/>
    <n v="1463"/>
  </r>
  <r>
    <n v="2013"/>
    <x v="7"/>
    <s v="Richfield Public School District"/>
    <s v="SUBURBS"/>
    <x v="13"/>
    <x v="4"/>
    <n v="1387"/>
    <n v="253"/>
    <n v="174"/>
    <n v="93"/>
    <n v="1721"/>
    <n v="0.24811156304474144"/>
    <n v="0.14700755374782104"/>
    <n v="0.1011040092969204"/>
    <n v="1294"/>
    <n v="427"/>
    <n v="1294"/>
  </r>
  <r>
    <n v="2014"/>
    <x v="7"/>
    <s v="Richfield Public School District"/>
    <s v="SUBURBS"/>
    <x v="14"/>
    <x v="0"/>
    <n v="94"/>
    <n v="9"/>
    <m/>
    <n v="5"/>
    <n v="98"/>
    <n v="9.1836734693877556E-2"/>
    <n v="9.1836734693877556E-2"/>
    <n v="0"/>
    <n v="89"/>
    <n v="9"/>
    <n v="89"/>
  </r>
  <r>
    <n v="2014"/>
    <x v="7"/>
    <s v="Richfield Public School District"/>
    <s v="SUBURBS"/>
    <x v="14"/>
    <x v="1"/>
    <n v="355"/>
    <n v="37"/>
    <n v="4"/>
    <n v="17"/>
    <n v="379"/>
    <n v="0.10817941952506596"/>
    <n v="9.7625329815303433E-2"/>
    <n v="1.0554089709762533E-2"/>
    <n v="338"/>
    <n v="41"/>
    <n v="338"/>
  </r>
  <r>
    <n v="2014"/>
    <x v="7"/>
    <s v="Richfield Public School District"/>
    <s v="SUBURBS"/>
    <x v="14"/>
    <x v="2"/>
    <n v="949"/>
    <n v="109"/>
    <n v="49"/>
    <n v="169"/>
    <n v="938"/>
    <n v="0.16844349680170576"/>
    <n v="0.1162046908315565"/>
    <n v="5.2238805970149252E-2"/>
    <n v="780"/>
    <n v="158"/>
    <n v="780"/>
  </r>
  <r>
    <n v="2014"/>
    <x v="7"/>
    <s v="Richfield Public School District"/>
    <s v="SUBURBS"/>
    <x v="14"/>
    <x v="3"/>
    <n v="1626"/>
    <n v="72"/>
    <n v="245"/>
    <n v="166"/>
    <n v="1777"/>
    <n v="0.17839054586381542"/>
    <n v="4.0517726505346088E-2"/>
    <n v="0.13787281935846932"/>
    <n v="1460"/>
    <n v="317"/>
    <n v="1460"/>
  </r>
  <r>
    <n v="2014"/>
    <x v="7"/>
    <s v="Richfield Public School District"/>
    <s v="SUBURBS"/>
    <x v="14"/>
    <x v="4"/>
    <n v="1394"/>
    <n v="249"/>
    <n v="177"/>
    <n v="103"/>
    <n v="1717"/>
    <n v="0.24810716365754223"/>
    <n v="0.14502038439138032"/>
    <n v="0.10308677926616192"/>
    <n v="1291"/>
    <n v="426"/>
    <n v="1291"/>
  </r>
  <r>
    <n v="2015"/>
    <x v="7"/>
    <s v="Richfield Public School District"/>
    <s v="SUBURBS"/>
    <x v="15"/>
    <x v="0"/>
    <n v="108"/>
    <n v="10"/>
    <m/>
    <n v="17"/>
    <n v="101"/>
    <n v="9.9009900990099015E-2"/>
    <n v="9.9009900990099015E-2"/>
    <n v="0"/>
    <n v="91"/>
    <n v="10"/>
    <n v="91"/>
  </r>
  <r>
    <n v="2015"/>
    <x v="7"/>
    <s v="Richfield Public School District"/>
    <s v="SUBURBS"/>
    <x v="15"/>
    <x v="1"/>
    <n v="334"/>
    <n v="37"/>
    <n v="7"/>
    <n v="16"/>
    <n v="362"/>
    <n v="0.12154696132596685"/>
    <n v="0.10220994475138122"/>
    <n v="1.9337016574585635E-2"/>
    <n v="318"/>
    <n v="44"/>
    <n v="318"/>
  </r>
  <r>
    <n v="2015"/>
    <x v="7"/>
    <s v="Richfield Public School District"/>
    <s v="SUBURBS"/>
    <x v="15"/>
    <x v="2"/>
    <n v="960"/>
    <n v="106"/>
    <n v="68"/>
    <n v="153"/>
    <n v="981"/>
    <n v="0.17737003058103976"/>
    <n v="0.10805300713557595"/>
    <n v="6.931702344546381E-2"/>
    <n v="807"/>
    <n v="174"/>
    <n v="807"/>
  </r>
  <r>
    <n v="2015"/>
    <x v="7"/>
    <s v="Richfield Public School District"/>
    <s v="SUBURBS"/>
    <x v="15"/>
    <x v="3"/>
    <n v="1682"/>
    <n v="103"/>
    <n v="228"/>
    <n v="204"/>
    <n v="1809"/>
    <n v="0.18297401879491432"/>
    <n v="5.6937534549474846E-2"/>
    <n v="0.12603648424543948"/>
    <n v="1478"/>
    <n v="331"/>
    <n v="1478"/>
  </r>
  <r>
    <n v="2015"/>
    <x v="7"/>
    <s v="Richfield Public School District"/>
    <s v="SUBURBS"/>
    <x v="15"/>
    <x v="4"/>
    <n v="1333"/>
    <n v="252"/>
    <n v="179"/>
    <n v="125"/>
    <n v="1639"/>
    <n v="0.26296522269676631"/>
    <n v="0.15375228798047591"/>
    <n v="0.10921293471629043"/>
    <n v="1208"/>
    <n v="431"/>
    <n v="1208"/>
  </r>
  <r>
    <n v="2016"/>
    <x v="7"/>
    <s v="Richfield Public School District"/>
    <s v="SUBURBS"/>
    <x v="16"/>
    <x v="0"/>
    <n v="99"/>
    <n v="9"/>
    <m/>
    <n v="16"/>
    <n v="92"/>
    <n v="9.7826086956521743E-2"/>
    <n v="9.7826086956521743E-2"/>
    <n v="0"/>
    <n v="83"/>
    <n v="9"/>
    <n v="83"/>
  </r>
  <r>
    <n v="2016"/>
    <x v="7"/>
    <s v="Richfield Public School District"/>
    <s v="SUBURBS"/>
    <x v="16"/>
    <x v="1"/>
    <n v="332"/>
    <n v="36"/>
    <n v="8"/>
    <n v="16"/>
    <n v="360"/>
    <n v="0.12222222222222222"/>
    <n v="0.1"/>
    <n v="2.2222222222222223E-2"/>
    <n v="316"/>
    <n v="44"/>
    <n v="316"/>
  </r>
  <r>
    <n v="2016"/>
    <x v="7"/>
    <s v="Richfield Public School District"/>
    <s v="SUBURBS"/>
    <x v="16"/>
    <x v="2"/>
    <n v="942"/>
    <n v="111"/>
    <n v="72"/>
    <n v="154"/>
    <n v="971"/>
    <n v="0.18846549948506694"/>
    <n v="0.11431513903192585"/>
    <n v="7.4150360453141093E-2"/>
    <n v="788"/>
    <n v="183"/>
    <n v="788"/>
  </r>
  <r>
    <n v="2016"/>
    <x v="7"/>
    <s v="Richfield Public School District"/>
    <s v="SUBURBS"/>
    <x v="16"/>
    <x v="3"/>
    <n v="1697"/>
    <n v="109"/>
    <n v="225"/>
    <n v="215"/>
    <n v="1816"/>
    <n v="0.18392070484581499"/>
    <n v="6.0022026431718063E-2"/>
    <n v="0.12389867841409692"/>
    <n v="1482"/>
    <n v="334"/>
    <n v="1482"/>
  </r>
  <r>
    <n v="2016"/>
    <x v="7"/>
    <s v="Richfield Public School District"/>
    <s v="SUBURBS"/>
    <x v="16"/>
    <x v="4"/>
    <n v="1259"/>
    <n v="275"/>
    <n v="181"/>
    <n v="118"/>
    <n v="1597"/>
    <n v="0.28553537883531621"/>
    <n v="0.17219787100814027"/>
    <n v="0.11333750782717596"/>
    <n v="1141"/>
    <n v="456"/>
    <n v="1141"/>
  </r>
  <r>
    <n v="2017"/>
    <x v="7"/>
    <s v="Richfield Public School District"/>
    <s v="SUBURBS"/>
    <x v="17"/>
    <x v="0"/>
    <n v="91"/>
    <n v="13"/>
    <m/>
    <n v="16"/>
    <n v="88"/>
    <n v="0.14772727272727273"/>
    <n v="0.14772727272727273"/>
    <n v="0"/>
    <n v="75"/>
    <n v="13"/>
    <n v="75"/>
  </r>
  <r>
    <n v="2017"/>
    <x v="7"/>
    <s v="Richfield Public School District"/>
    <s v="SUBURBS"/>
    <x v="17"/>
    <x v="1"/>
    <n v="322"/>
    <n v="36"/>
    <n v="19"/>
    <n v="18"/>
    <n v="359"/>
    <n v="0.15320334261838439"/>
    <n v="0.10027855153203342"/>
    <n v="5.2924791086350974E-2"/>
    <n v="304"/>
    <n v="55"/>
    <n v="304"/>
  </r>
  <r>
    <n v="2017"/>
    <x v="7"/>
    <s v="Richfield Public School District"/>
    <s v="SUBURBS"/>
    <x v="17"/>
    <x v="2"/>
    <n v="975"/>
    <n v="142"/>
    <n v="89"/>
    <n v="145"/>
    <n v="1061"/>
    <n v="0.2177191328934967"/>
    <n v="0.13383600377002827"/>
    <n v="8.3883129123468431E-2"/>
    <n v="830"/>
    <n v="231"/>
    <n v="830"/>
  </r>
  <r>
    <n v="2017"/>
    <x v="7"/>
    <s v="Richfield Public School District"/>
    <s v="SUBURBS"/>
    <x v="17"/>
    <x v="3"/>
    <n v="1769"/>
    <n v="101"/>
    <n v="207"/>
    <n v="231"/>
    <n v="1846"/>
    <n v="0.16684723726977249"/>
    <n v="5.4712892741061753E-2"/>
    <n v="0.11213434452871072"/>
    <n v="1538"/>
    <n v="308"/>
    <n v="1538"/>
  </r>
  <r>
    <n v="2017"/>
    <x v="21"/>
    <s v="Burnsville Public School District"/>
    <s v="SUBURBS"/>
    <x v="17"/>
    <x v="4"/>
    <n v="4126"/>
    <n v="1216"/>
    <n v="160"/>
    <n v="188"/>
    <n v="5314"/>
    <n v="0.25893865261573201"/>
    <n v="0.22882950696273993"/>
    <n v="3.0109145652992095E-2"/>
    <n v="3938"/>
    <n v="1376"/>
    <n v="3938"/>
  </r>
  <r>
    <n v="2000"/>
    <x v="7"/>
    <s v="Richfield Public School District"/>
    <s v="SUBURBS"/>
    <x v="0"/>
    <x v="0"/>
    <n v="43"/>
    <n v="6"/>
    <m/>
    <n v="3"/>
    <n v="46"/>
    <n v="0.13043478260869565"/>
    <n v="0.13043478260869565"/>
    <n v="0"/>
    <n v="40"/>
    <n v="6"/>
    <n v="40"/>
  </r>
  <r>
    <n v="2000"/>
    <x v="7"/>
    <s v="Richfield Public School District"/>
    <s v="SUBURBS"/>
    <x v="0"/>
    <x v="1"/>
    <n v="306"/>
    <n v="11"/>
    <m/>
    <n v="7"/>
    <n v="310"/>
    <n v="3.5483870967741936E-2"/>
    <n v="3.5483870967741936E-2"/>
    <n v="0"/>
    <n v="299"/>
    <n v="11"/>
    <n v="299"/>
  </r>
  <r>
    <n v="2000"/>
    <x v="7"/>
    <s v="Richfield Public School District"/>
    <s v="SUBURBS"/>
    <x v="0"/>
    <x v="2"/>
    <n v="590"/>
    <n v="22"/>
    <n v="10"/>
    <n v="53"/>
    <n v="569"/>
    <n v="5.6239015817223195E-2"/>
    <n v="3.8664323374340948E-2"/>
    <n v="1.7574692442882251E-2"/>
    <n v="537"/>
    <n v="32"/>
    <n v="537"/>
  </r>
  <r>
    <n v="2000"/>
    <x v="7"/>
    <s v="Richfield Public School District"/>
    <s v="SUBURBS"/>
    <x v="0"/>
    <x v="3"/>
    <n v="312"/>
    <m/>
    <m/>
    <n v="5"/>
    <n v="307"/>
    <n v="0"/>
    <n v="0"/>
    <n v="0"/>
    <n v="307"/>
    <n v="0"/>
    <n v="307"/>
  </r>
  <r>
    <n v="2000"/>
    <x v="7"/>
    <s v="Richfield Public School District"/>
    <s v="SUBURBS"/>
    <x v="0"/>
    <x v="4"/>
    <n v="3012"/>
    <n v="47"/>
    <m/>
    <n v="64"/>
    <n v="2995"/>
    <n v="1.5692821368948246E-2"/>
    <n v="1.5692821368948246E-2"/>
    <n v="0"/>
    <n v="2948"/>
    <n v="47"/>
    <n v="2948"/>
  </r>
  <r>
    <n v="2001"/>
    <x v="26"/>
    <s v="Robbinsdale Public School District"/>
    <s v="SUBURBS"/>
    <x v="1"/>
    <x v="0"/>
    <n v="205"/>
    <m/>
    <m/>
    <n v="9"/>
    <n v="196"/>
    <n v="0"/>
    <n v="0"/>
    <n v="0"/>
    <n v="196"/>
    <n v="0"/>
    <n v="196"/>
  </r>
  <r>
    <n v="2001"/>
    <x v="26"/>
    <s v="Robbinsdale Public School District"/>
    <s v="SUBURBS"/>
    <x v="1"/>
    <x v="1"/>
    <n v="841"/>
    <n v="16"/>
    <m/>
    <n v="20"/>
    <n v="837"/>
    <n v="1.9115890083632018E-2"/>
    <n v="1.9115890083632018E-2"/>
    <n v="0"/>
    <n v="821"/>
    <n v="16"/>
    <n v="821"/>
  </r>
  <r>
    <n v="2001"/>
    <x v="26"/>
    <s v="Robbinsdale Public School District"/>
    <s v="SUBURBS"/>
    <x v="1"/>
    <x v="2"/>
    <n v="1798"/>
    <n v="76"/>
    <n v="20"/>
    <n v="130"/>
    <n v="1764"/>
    <n v="5.4421768707482991E-2"/>
    <n v="4.3083900226757371E-2"/>
    <n v="1.1337868480725623E-2"/>
    <n v="1668"/>
    <n v="96"/>
    <n v="1668"/>
  </r>
  <r>
    <n v="2001"/>
    <x v="26"/>
    <s v="Robbinsdale Public School District"/>
    <s v="SUBURBS"/>
    <x v="1"/>
    <x v="3"/>
    <n v="565"/>
    <n v="7"/>
    <m/>
    <n v="27"/>
    <n v="545"/>
    <n v="1.2844036697247707E-2"/>
    <n v="1.2844036697247707E-2"/>
    <n v="0"/>
    <n v="538"/>
    <n v="7"/>
    <n v="538"/>
  </r>
  <r>
    <n v="2001"/>
    <x v="26"/>
    <s v="Robbinsdale Public School District"/>
    <s v="SUBURBS"/>
    <x v="1"/>
    <x v="4"/>
    <n v="10297"/>
    <n v="342"/>
    <n v="19"/>
    <n v="277"/>
    <n v="10381"/>
    <n v="3.4775069839129182E-2"/>
    <n v="3.2944803005490804E-2"/>
    <n v="1.8302668336383778E-3"/>
    <n v="10020"/>
    <n v="361"/>
    <n v="10020"/>
  </r>
  <r>
    <n v="2002"/>
    <x v="26"/>
    <s v="Robbinsdale Public School District"/>
    <s v="SUBURBS"/>
    <x v="2"/>
    <x v="0"/>
    <n v="202"/>
    <n v="3"/>
    <m/>
    <n v="6"/>
    <n v="199"/>
    <n v="1.507537688442211E-2"/>
    <n v="1.507537688442211E-2"/>
    <n v="0"/>
    <n v="196"/>
    <n v="3"/>
    <n v="196"/>
  </r>
  <r>
    <n v="2002"/>
    <x v="26"/>
    <s v="Robbinsdale Public School District"/>
    <s v="SUBURBS"/>
    <x v="2"/>
    <x v="1"/>
    <n v="871"/>
    <n v="30"/>
    <m/>
    <n v="42"/>
    <n v="859"/>
    <n v="3.4924330616996506E-2"/>
    <n v="3.4924330616996506E-2"/>
    <n v="0"/>
    <n v="829"/>
    <n v="30"/>
    <n v="829"/>
  </r>
  <r>
    <n v="2002"/>
    <x v="26"/>
    <s v="Robbinsdale Public School District"/>
    <s v="SUBURBS"/>
    <x v="2"/>
    <x v="2"/>
    <n v="2029"/>
    <n v="82"/>
    <n v="50"/>
    <n v="222"/>
    <n v="1939"/>
    <n v="6.8076328004125844E-2"/>
    <n v="4.2289840123775145E-2"/>
    <n v="2.5786487880350695E-2"/>
    <n v="1807"/>
    <n v="132"/>
    <n v="1807"/>
  </r>
  <r>
    <n v="2002"/>
    <x v="26"/>
    <s v="Robbinsdale Public School District"/>
    <s v="SUBURBS"/>
    <x v="2"/>
    <x v="3"/>
    <n v="677"/>
    <n v="7"/>
    <m/>
    <n v="30"/>
    <n v="654"/>
    <n v="1.0703363914373088E-2"/>
    <n v="1.0703363914373088E-2"/>
    <n v="0"/>
    <n v="647"/>
    <n v="7"/>
    <n v="647"/>
  </r>
  <r>
    <n v="2002"/>
    <x v="26"/>
    <s v="Robbinsdale Public School District"/>
    <s v="SUBURBS"/>
    <x v="2"/>
    <x v="4"/>
    <n v="9976"/>
    <n v="391"/>
    <n v="17"/>
    <n v="318"/>
    <n v="10066"/>
    <n v="4.0532485595072519E-2"/>
    <n v="3.8843632028611165E-2"/>
    <n v="1.688853566461355E-3"/>
    <n v="9658"/>
    <n v="408"/>
    <n v="9658"/>
  </r>
  <r>
    <n v="2003"/>
    <x v="26"/>
    <s v="Robbinsdale Public School District"/>
    <s v="SUBURBS"/>
    <x v="3"/>
    <x v="0"/>
    <n v="183"/>
    <m/>
    <n v="3"/>
    <n v="5"/>
    <n v="181"/>
    <n v="1.6574585635359115E-2"/>
    <n v="0"/>
    <n v="1.6574585635359115E-2"/>
    <n v="178"/>
    <n v="3"/>
    <n v="178"/>
  </r>
  <r>
    <n v="2003"/>
    <x v="26"/>
    <s v="Robbinsdale Public School District"/>
    <s v="SUBURBS"/>
    <x v="3"/>
    <x v="1"/>
    <n v="879"/>
    <n v="23"/>
    <m/>
    <n v="58"/>
    <n v="844"/>
    <n v="2.7251184834123223E-2"/>
    <n v="2.7251184834123223E-2"/>
    <n v="0"/>
    <n v="821"/>
    <n v="23"/>
    <n v="821"/>
  </r>
  <r>
    <n v="2003"/>
    <x v="26"/>
    <s v="Robbinsdale Public School District"/>
    <s v="SUBURBS"/>
    <x v="3"/>
    <x v="2"/>
    <n v="2155"/>
    <n v="105"/>
    <n v="47"/>
    <n v="284"/>
    <n v="2023"/>
    <n v="7.5135936727632233E-2"/>
    <n v="5.1903114186851208E-2"/>
    <n v="2.3232822540781017E-2"/>
    <n v="1871"/>
    <n v="152"/>
    <n v="1871"/>
  </r>
  <r>
    <n v="2003"/>
    <x v="26"/>
    <s v="Robbinsdale Public School District"/>
    <s v="SUBURBS"/>
    <x v="3"/>
    <x v="3"/>
    <n v="786"/>
    <n v="9"/>
    <n v="7"/>
    <n v="39"/>
    <n v="763"/>
    <n v="2.0969855832241154E-2"/>
    <n v="1.1795543905635648E-2"/>
    <n v="9.1743119266055051E-3"/>
    <n v="747"/>
    <n v="16"/>
    <n v="747"/>
  </r>
  <r>
    <n v="2003"/>
    <x v="26"/>
    <s v="Robbinsdale Public School District"/>
    <s v="SUBURBS"/>
    <x v="3"/>
    <x v="4"/>
    <n v="9653"/>
    <n v="415"/>
    <n v="30"/>
    <n v="406"/>
    <n v="9692"/>
    <n v="4.5914156004952536E-2"/>
    <n v="4.2818819645068097E-2"/>
    <n v="3.0953363598844406E-3"/>
    <n v="9247"/>
    <n v="445"/>
    <n v="9247"/>
  </r>
  <r>
    <n v="2004"/>
    <x v="26"/>
    <s v="Robbinsdale Public School District"/>
    <s v="SUBURBS"/>
    <x v="4"/>
    <x v="0"/>
    <n v="190"/>
    <m/>
    <m/>
    <n v="7"/>
    <n v="183"/>
    <n v="0"/>
    <n v="0"/>
    <n v="0"/>
    <n v="183"/>
    <n v="0"/>
    <n v="183"/>
  </r>
  <r>
    <n v="2004"/>
    <x v="26"/>
    <s v="Robbinsdale Public School District"/>
    <s v="SUBURBS"/>
    <x v="4"/>
    <x v="1"/>
    <n v="980"/>
    <n v="45"/>
    <m/>
    <n v="83"/>
    <n v="942"/>
    <n v="4.7770700636942678E-2"/>
    <n v="4.7770700636942678E-2"/>
    <n v="0"/>
    <n v="897"/>
    <n v="45"/>
    <n v="897"/>
  </r>
  <r>
    <n v="2004"/>
    <x v="26"/>
    <s v="Robbinsdale Public School District"/>
    <s v="SUBURBS"/>
    <x v="4"/>
    <x v="2"/>
    <n v="2479"/>
    <n v="124"/>
    <n v="64"/>
    <n v="358"/>
    <n v="2309"/>
    <n v="8.1420528367258549E-2"/>
    <n v="5.3702901689042876E-2"/>
    <n v="2.7717626678215677E-2"/>
    <n v="2121"/>
    <n v="188"/>
    <n v="2121"/>
  </r>
  <r>
    <n v="2004"/>
    <x v="26"/>
    <s v="Robbinsdale Public School District"/>
    <s v="SUBURBS"/>
    <x v="4"/>
    <x v="3"/>
    <n v="906"/>
    <n v="22"/>
    <n v="4"/>
    <n v="43"/>
    <n v="889"/>
    <n v="2.9246344206974129E-2"/>
    <n v="2.4746906636670417E-2"/>
    <n v="4.4994375703037125E-3"/>
    <n v="863"/>
    <n v="26"/>
    <n v="863"/>
  </r>
  <r>
    <n v="2004"/>
    <x v="26"/>
    <s v="Robbinsdale Public School District"/>
    <s v="SUBURBS"/>
    <x v="4"/>
    <x v="4"/>
    <n v="9207"/>
    <n v="449"/>
    <n v="14"/>
    <n v="413"/>
    <n v="9257"/>
    <n v="5.0016203953764715E-2"/>
    <n v="4.850383493572432E-2"/>
    <n v="1.5123690180404018E-3"/>
    <n v="8794"/>
    <n v="463"/>
    <n v="8794"/>
  </r>
  <r>
    <n v="2005"/>
    <x v="26"/>
    <s v="Robbinsdale Public School District"/>
    <s v="SUBURBS"/>
    <x v="5"/>
    <x v="0"/>
    <n v="179"/>
    <m/>
    <n v="5"/>
    <n v="9"/>
    <n v="175"/>
    <n v="2.8571428571428571E-2"/>
    <n v="0"/>
    <n v="2.8571428571428571E-2"/>
    <n v="170"/>
    <n v="5"/>
    <n v="170"/>
  </r>
  <r>
    <n v="2005"/>
    <x v="26"/>
    <s v="Robbinsdale Public School District"/>
    <s v="SUBURBS"/>
    <x v="5"/>
    <x v="1"/>
    <n v="960"/>
    <n v="39"/>
    <n v="3"/>
    <n v="102"/>
    <n v="900"/>
    <n v="4.6666666666666669E-2"/>
    <n v="4.3333333333333335E-2"/>
    <n v="3.3333333333333335E-3"/>
    <n v="858"/>
    <n v="42"/>
    <n v="858"/>
  </r>
  <r>
    <n v="2005"/>
    <x v="26"/>
    <s v="Robbinsdale Public School District"/>
    <s v="SUBURBS"/>
    <x v="5"/>
    <x v="2"/>
    <n v="2705"/>
    <n v="157"/>
    <n v="89"/>
    <n v="438"/>
    <n v="2513"/>
    <n v="9.7890966971746915E-2"/>
    <n v="6.2475129327497013E-2"/>
    <n v="3.5415837644249902E-2"/>
    <n v="2267"/>
    <n v="246"/>
    <n v="2267"/>
  </r>
  <r>
    <n v="2005"/>
    <x v="26"/>
    <s v="Robbinsdale Public School District"/>
    <s v="SUBURBS"/>
    <x v="5"/>
    <x v="3"/>
    <n v="982"/>
    <n v="17"/>
    <n v="7"/>
    <n v="41"/>
    <n v="965"/>
    <n v="2.4870466321243522E-2"/>
    <n v="1.7616580310880828E-2"/>
    <n v="7.2538860103626944E-3"/>
    <n v="941"/>
    <n v="24"/>
    <n v="941"/>
  </r>
  <r>
    <n v="2005"/>
    <x v="26"/>
    <s v="Robbinsdale Public School District"/>
    <s v="SUBURBS"/>
    <x v="5"/>
    <x v="4"/>
    <n v="8525"/>
    <n v="483"/>
    <n v="85"/>
    <n v="466"/>
    <n v="8627"/>
    <n v="6.5839805262547818E-2"/>
    <n v="5.5987017503187665E-2"/>
    <n v="9.8527877593601477E-3"/>
    <n v="8059"/>
    <n v="568"/>
    <n v="8059"/>
  </r>
  <r>
    <n v="2006"/>
    <x v="26"/>
    <s v="Robbinsdale Public School District"/>
    <s v="SUBURBS"/>
    <x v="6"/>
    <x v="0"/>
    <n v="153"/>
    <n v="3"/>
    <n v="5"/>
    <n v="9"/>
    <n v="152"/>
    <n v="5.2631578947368418E-2"/>
    <n v="1.9736842105263157E-2"/>
    <n v="3.2894736842105261E-2"/>
    <n v="144"/>
    <n v="8"/>
    <n v="144"/>
  </r>
  <r>
    <n v="2006"/>
    <x v="26"/>
    <s v="Robbinsdale Public School District"/>
    <s v="SUBURBS"/>
    <x v="6"/>
    <x v="1"/>
    <n v="908"/>
    <n v="36"/>
    <n v="3"/>
    <n v="96"/>
    <n v="851"/>
    <n v="4.5828437132784956E-2"/>
    <n v="4.230317273795535E-2"/>
    <n v="3.5252643948296123E-3"/>
    <n v="812"/>
    <n v="39"/>
    <n v="812"/>
  </r>
  <r>
    <n v="2006"/>
    <x v="26"/>
    <s v="Robbinsdale Public School District"/>
    <s v="SUBURBS"/>
    <x v="6"/>
    <x v="2"/>
    <n v="3016"/>
    <n v="181"/>
    <n v="66"/>
    <n v="462"/>
    <n v="2801"/>
    <n v="8.8182791860049986E-2"/>
    <n v="6.4619778650481977E-2"/>
    <n v="2.3563013209568013E-2"/>
    <n v="2554"/>
    <n v="247"/>
    <n v="2554"/>
  </r>
  <r>
    <n v="2006"/>
    <x v="26"/>
    <s v="Robbinsdale Public School District"/>
    <s v="SUBURBS"/>
    <x v="6"/>
    <x v="3"/>
    <n v="1124"/>
    <n v="18"/>
    <n v="6"/>
    <n v="43"/>
    <n v="1105"/>
    <n v="2.171945701357466E-2"/>
    <n v="1.6289592760180997E-2"/>
    <n v="5.4298642533936649E-3"/>
    <n v="1081"/>
    <n v="24"/>
    <n v="1081"/>
  </r>
  <r>
    <n v="2006"/>
    <x v="26"/>
    <s v="Robbinsdale Public School District"/>
    <s v="SUBURBS"/>
    <x v="6"/>
    <x v="4"/>
    <n v="8167"/>
    <n v="511"/>
    <n v="92"/>
    <n v="453"/>
    <n v="8317"/>
    <n v="7.25021041240832E-2"/>
    <n v="6.1440423229529875E-2"/>
    <n v="1.1061680894553325E-2"/>
    <n v="7714"/>
    <n v="603"/>
    <n v="7714"/>
  </r>
  <r>
    <n v="2007"/>
    <x v="26"/>
    <s v="Robbinsdale Public School District"/>
    <s v="SUBURBS"/>
    <x v="7"/>
    <x v="0"/>
    <n v="152"/>
    <n v="3"/>
    <m/>
    <n v="10"/>
    <n v="145"/>
    <n v="2.0689655172413793E-2"/>
    <n v="2.0689655172413793E-2"/>
    <n v="0"/>
    <n v="142"/>
    <n v="3"/>
    <n v="142"/>
  </r>
  <r>
    <n v="2007"/>
    <x v="26"/>
    <s v="Robbinsdale Public School District"/>
    <s v="SUBURBS"/>
    <x v="7"/>
    <x v="1"/>
    <n v="994"/>
    <n v="53"/>
    <n v="8"/>
    <n v="108"/>
    <n v="947"/>
    <n v="6.4413938753959871E-2"/>
    <n v="5.59662090813094E-2"/>
    <n v="8.4477296726504746E-3"/>
    <n v="886"/>
    <n v="61"/>
    <n v="886"/>
  </r>
  <r>
    <n v="2007"/>
    <x v="26"/>
    <s v="Robbinsdale Public School District"/>
    <s v="SUBURBS"/>
    <x v="7"/>
    <x v="2"/>
    <n v="3242"/>
    <n v="268"/>
    <n v="104"/>
    <n v="614"/>
    <n v="3000"/>
    <n v="0.124"/>
    <n v="8.9333333333333334E-2"/>
    <n v="3.4666666666666665E-2"/>
    <n v="2628"/>
    <n v="372"/>
    <n v="2628"/>
  </r>
  <r>
    <n v="2007"/>
    <x v="26"/>
    <s v="Robbinsdale Public School District"/>
    <s v="SUBURBS"/>
    <x v="7"/>
    <x v="3"/>
    <n v="1174"/>
    <n v="33"/>
    <n v="9"/>
    <n v="72"/>
    <n v="1144"/>
    <n v="3.6713286713286712E-2"/>
    <n v="2.8846153846153848E-2"/>
    <n v="7.8671328671328679E-3"/>
    <n v="1102"/>
    <n v="42"/>
    <n v="1102"/>
  </r>
  <r>
    <n v="2007"/>
    <x v="26"/>
    <s v="Robbinsdale Public School District"/>
    <s v="SUBURBS"/>
    <x v="7"/>
    <x v="4"/>
    <n v="7632"/>
    <n v="536"/>
    <n v="145"/>
    <n v="517"/>
    <n v="7796"/>
    <n v="8.7352488455618271E-2"/>
    <n v="6.8753206772703954E-2"/>
    <n v="1.8599281682914314E-2"/>
    <n v="7115"/>
    <n v="681"/>
    <n v="7115"/>
  </r>
  <r>
    <n v="2008"/>
    <x v="26"/>
    <s v="Robbinsdale Public School District"/>
    <s v="SUBURBS"/>
    <x v="8"/>
    <x v="0"/>
    <n v="149"/>
    <n v="3"/>
    <m/>
    <n v="18"/>
    <n v="134"/>
    <n v="2.2388059701492536E-2"/>
    <n v="2.2388059701492536E-2"/>
    <n v="0"/>
    <n v="131"/>
    <n v="3"/>
    <n v="131"/>
  </r>
  <r>
    <n v="2008"/>
    <x v="26"/>
    <s v="Robbinsdale Public School District"/>
    <s v="SUBURBS"/>
    <x v="8"/>
    <x v="1"/>
    <n v="1000"/>
    <n v="64"/>
    <n v="28"/>
    <n v="111"/>
    <n v="981"/>
    <n v="9.3781855249745152E-2"/>
    <n v="6.5239551478083593E-2"/>
    <n v="2.8542303771661569E-2"/>
    <n v="889"/>
    <n v="92"/>
    <n v="889"/>
  </r>
  <r>
    <n v="2008"/>
    <x v="26"/>
    <s v="Robbinsdale Public School District"/>
    <s v="SUBURBS"/>
    <x v="8"/>
    <x v="2"/>
    <n v="3287"/>
    <n v="277"/>
    <n v="143"/>
    <n v="590"/>
    <n v="3117"/>
    <n v="0.13474494706448509"/>
    <n v="8.8867500802053259E-2"/>
    <n v="4.5877446262431829E-2"/>
    <n v="2697"/>
    <n v="420"/>
    <n v="2697"/>
  </r>
  <r>
    <n v="2008"/>
    <x v="26"/>
    <s v="Robbinsdale Public School District"/>
    <s v="SUBURBS"/>
    <x v="8"/>
    <x v="3"/>
    <n v="1257"/>
    <n v="47"/>
    <n v="9"/>
    <n v="55"/>
    <n v="1258"/>
    <n v="4.4515103338632747E-2"/>
    <n v="3.7360890302066775E-2"/>
    <n v="7.1542130365659781E-3"/>
    <n v="1202"/>
    <n v="56"/>
    <n v="1202"/>
  </r>
  <r>
    <n v="2008"/>
    <x v="26"/>
    <s v="Robbinsdale Public School District"/>
    <s v="SUBURBS"/>
    <x v="8"/>
    <x v="4"/>
    <n v="7198"/>
    <n v="605"/>
    <n v="170"/>
    <n v="463"/>
    <n v="7510"/>
    <n v="0.10319573901464714"/>
    <n v="8.0559254327563251E-2"/>
    <n v="2.2636484687083888E-2"/>
    <n v="6735"/>
    <n v="775"/>
    <n v="6735"/>
  </r>
  <r>
    <n v="2009"/>
    <x v="26"/>
    <s v="Robbinsdale Public School District"/>
    <s v="SUBURBS"/>
    <x v="9"/>
    <x v="0"/>
    <n v="157"/>
    <n v="3"/>
    <n v="8"/>
    <n v="17"/>
    <n v="151"/>
    <n v="7.2847682119205295E-2"/>
    <n v="1.9867549668874173E-2"/>
    <n v="5.2980132450331126E-2"/>
    <n v="140"/>
    <n v="11"/>
    <n v="140"/>
  </r>
  <r>
    <n v="2009"/>
    <x v="26"/>
    <s v="Robbinsdale Public School District"/>
    <s v="SUBURBS"/>
    <x v="9"/>
    <x v="1"/>
    <n v="1012"/>
    <n v="89"/>
    <n v="319"/>
    <n v="110"/>
    <n v="1310"/>
    <n v="0.31145038167938932"/>
    <n v="6.793893129770992E-2"/>
    <n v="0.2435114503816794"/>
    <n v="902"/>
    <n v="408"/>
    <n v="902"/>
  </r>
  <r>
    <n v="2009"/>
    <x v="26"/>
    <s v="Robbinsdale Public School District"/>
    <s v="SUBURBS"/>
    <x v="9"/>
    <x v="2"/>
    <n v="3328"/>
    <n v="266"/>
    <n v="241"/>
    <n v="514"/>
    <n v="3321"/>
    <n v="0.15266485998193316"/>
    <n v="8.009635651912074E-2"/>
    <n v="7.2568503462812406E-2"/>
    <n v="2814"/>
    <n v="507"/>
    <n v="2814"/>
  </r>
  <r>
    <n v="2009"/>
    <x v="26"/>
    <s v="Robbinsdale Public School District"/>
    <s v="SUBURBS"/>
    <x v="9"/>
    <x v="3"/>
    <n v="1264"/>
    <n v="55"/>
    <n v="16"/>
    <n v="63"/>
    <n v="1272"/>
    <n v="5.5817610062893083E-2"/>
    <n v="4.3238993710691821E-2"/>
    <n v="1.2578616352201259E-2"/>
    <n v="1201"/>
    <n v="71"/>
    <n v="1201"/>
  </r>
  <r>
    <n v="2009"/>
    <x v="26"/>
    <s v="Robbinsdale Public School District"/>
    <s v="SUBURBS"/>
    <x v="9"/>
    <x v="4"/>
    <n v="6765"/>
    <n v="634"/>
    <n v="279"/>
    <n v="425"/>
    <n v="7253"/>
    <n v="0.1258789466427685"/>
    <n v="8.7412105335723148E-2"/>
    <n v="3.8466841307045363E-2"/>
    <n v="6340"/>
    <n v="913"/>
    <n v="6340"/>
  </r>
  <r>
    <n v="2010"/>
    <x v="26"/>
    <s v="Robbinsdale Public School District"/>
    <s v="SUBURBS"/>
    <x v="10"/>
    <x v="0"/>
    <n v="157"/>
    <m/>
    <n v="4"/>
    <n v="9"/>
    <n v="152"/>
    <n v="2.6315789473684209E-2"/>
    <n v="0"/>
    <n v="2.6315789473684209E-2"/>
    <n v="148"/>
    <n v="4"/>
    <n v="148"/>
  </r>
  <r>
    <n v="2010"/>
    <x v="26"/>
    <s v="Robbinsdale Public School District"/>
    <s v="SUBURBS"/>
    <x v="10"/>
    <x v="1"/>
    <n v="987"/>
    <n v="100"/>
    <n v="61"/>
    <n v="138"/>
    <n v="1010"/>
    <n v="0.15940594059405941"/>
    <n v="9.9009900990099015E-2"/>
    <n v="6.0396039603960394E-2"/>
    <n v="849"/>
    <n v="161"/>
    <n v="849"/>
  </r>
  <r>
    <n v="2010"/>
    <x v="26"/>
    <s v="Robbinsdale Public School District"/>
    <s v="SUBURBS"/>
    <x v="10"/>
    <x v="2"/>
    <n v="3087"/>
    <n v="345"/>
    <n v="283"/>
    <n v="444"/>
    <n v="3271"/>
    <n v="0.19199021705900338"/>
    <n v="0.10547233261999389"/>
    <n v="8.6517884439009471E-2"/>
    <n v="2643"/>
    <n v="628"/>
    <n v="2643"/>
  </r>
  <r>
    <n v="2010"/>
    <x v="26"/>
    <s v="Robbinsdale Public School District"/>
    <s v="SUBURBS"/>
    <x v="10"/>
    <x v="3"/>
    <n v="1301"/>
    <n v="98"/>
    <n v="31"/>
    <n v="62"/>
    <n v="1368"/>
    <n v="9.4298245614035089E-2"/>
    <n v="7.1637426900584791E-2"/>
    <n v="2.2660818713450291E-2"/>
    <n v="1239"/>
    <n v="129"/>
    <n v="1239"/>
  </r>
  <r>
    <n v="2010"/>
    <x v="26"/>
    <s v="Robbinsdale Public School District"/>
    <s v="SUBURBS"/>
    <x v="10"/>
    <x v="4"/>
    <n v="6415"/>
    <n v="720"/>
    <n v="373"/>
    <n v="369"/>
    <n v="7139"/>
    <n v="0.15310267544474015"/>
    <n v="0.10085446140916095"/>
    <n v="5.2248214035579214E-2"/>
    <n v="6046"/>
    <n v="1093"/>
    <n v="6046"/>
  </r>
  <r>
    <n v="2011"/>
    <x v="26"/>
    <s v="Robbinsdale Public School District"/>
    <s v="SUBURBS"/>
    <x v="11"/>
    <x v="0"/>
    <n v="187"/>
    <m/>
    <m/>
    <n v="16"/>
    <n v="171"/>
    <n v="0"/>
    <n v="0"/>
    <n v="0"/>
    <n v="171"/>
    <n v="0"/>
    <n v="171"/>
  </r>
  <r>
    <n v="2011"/>
    <x v="26"/>
    <s v="Robbinsdale Public School District"/>
    <s v="SUBURBS"/>
    <x v="11"/>
    <x v="1"/>
    <n v="936"/>
    <n v="88"/>
    <n v="85"/>
    <n v="145"/>
    <n v="964"/>
    <n v="0.17946058091286307"/>
    <n v="9.1286307053941904E-2"/>
    <n v="8.8174273858921168E-2"/>
    <n v="791"/>
    <n v="173"/>
    <n v="791"/>
  </r>
  <r>
    <n v="2011"/>
    <x v="26"/>
    <s v="Robbinsdale Public School District"/>
    <s v="SUBURBS"/>
    <x v="11"/>
    <x v="2"/>
    <n v="3224"/>
    <n v="349"/>
    <n v="352"/>
    <n v="493"/>
    <n v="3432"/>
    <n v="0.20425407925407926"/>
    <n v="0.10168997668997669"/>
    <n v="0.10256410256410256"/>
    <n v="2731"/>
    <n v="701"/>
    <n v="2731"/>
  </r>
  <r>
    <n v="2011"/>
    <x v="26"/>
    <s v="Robbinsdale Public School District"/>
    <s v="SUBURBS"/>
    <x v="11"/>
    <x v="3"/>
    <n v="1412"/>
    <n v="88"/>
    <n v="23"/>
    <n v="60"/>
    <n v="1463"/>
    <n v="7.5871496924128506E-2"/>
    <n v="6.0150375939849621E-2"/>
    <n v="1.5721120984278879E-2"/>
    <n v="1352"/>
    <n v="111"/>
    <n v="1352"/>
  </r>
  <r>
    <n v="2011"/>
    <x v="26"/>
    <s v="Robbinsdale Public School District"/>
    <s v="SUBURBS"/>
    <x v="11"/>
    <x v="4"/>
    <n v="6277"/>
    <n v="766"/>
    <n v="319"/>
    <n v="353"/>
    <n v="7009"/>
    <n v="0.1548009701811956"/>
    <n v="0.10928805821087173"/>
    <n v="4.5512911970323866E-2"/>
    <n v="5924"/>
    <n v="1085"/>
    <n v="5924"/>
  </r>
  <r>
    <n v="2012"/>
    <x v="26"/>
    <s v="Robbinsdale Public School District"/>
    <s v="SUBURBS"/>
    <x v="12"/>
    <x v="0"/>
    <n v="206"/>
    <n v="3"/>
    <m/>
    <n v="20"/>
    <n v="189"/>
    <n v="1.5873015873015872E-2"/>
    <n v="1.5873015873015872E-2"/>
    <n v="0"/>
    <n v="186"/>
    <n v="3"/>
    <n v="186"/>
  </r>
  <r>
    <n v="2012"/>
    <x v="26"/>
    <s v="Robbinsdale Public School District"/>
    <s v="SUBURBS"/>
    <x v="12"/>
    <x v="1"/>
    <n v="949"/>
    <n v="109"/>
    <n v="72"/>
    <n v="149"/>
    <n v="981"/>
    <n v="0.18450560652395515"/>
    <n v="0.1111111111111111"/>
    <n v="7.3394495412844041E-2"/>
    <n v="800"/>
    <n v="181"/>
    <n v="800"/>
  </r>
  <r>
    <n v="2012"/>
    <x v="26"/>
    <s v="Robbinsdale Public School District"/>
    <s v="SUBURBS"/>
    <x v="12"/>
    <x v="2"/>
    <n v="3378"/>
    <n v="337"/>
    <n v="336"/>
    <n v="525"/>
    <n v="3526"/>
    <n v="0.19086783891094725"/>
    <n v="9.5575723199092452E-2"/>
    <n v="9.5292115711854794E-2"/>
    <n v="2853"/>
    <n v="673"/>
    <n v="2853"/>
  </r>
  <r>
    <n v="2012"/>
    <x v="26"/>
    <s v="Robbinsdale Public School District"/>
    <s v="SUBURBS"/>
    <x v="12"/>
    <x v="3"/>
    <n v="1430"/>
    <n v="97"/>
    <n v="26"/>
    <n v="73"/>
    <n v="1480"/>
    <n v="8.3108108108108106E-2"/>
    <n v="6.5540540540540537E-2"/>
    <n v="1.7567567567567569E-2"/>
    <n v="1357"/>
    <n v="123"/>
    <n v="1357"/>
  </r>
  <r>
    <n v="2012"/>
    <x v="26"/>
    <s v="Robbinsdale Public School District"/>
    <s v="SUBURBS"/>
    <x v="12"/>
    <x v="4"/>
    <n v="6099"/>
    <n v="771"/>
    <n v="295"/>
    <n v="326"/>
    <n v="6839"/>
    <n v="0.15587074133645271"/>
    <n v="0.11273578008480772"/>
    <n v="4.3134961251644975E-2"/>
    <n v="5773"/>
    <n v="1066"/>
    <n v="5773"/>
  </r>
  <r>
    <n v="2013"/>
    <x v="26"/>
    <s v="Robbinsdale Public School District"/>
    <s v="SUBURBS"/>
    <x v="13"/>
    <x v="0"/>
    <n v="204"/>
    <n v="12"/>
    <m/>
    <n v="18"/>
    <n v="198"/>
    <n v="6.0606060606060608E-2"/>
    <n v="6.0606060606060608E-2"/>
    <n v="0"/>
    <n v="186"/>
    <n v="12"/>
    <n v="186"/>
  </r>
  <r>
    <n v="2013"/>
    <x v="26"/>
    <s v="Robbinsdale Public School District"/>
    <s v="SUBURBS"/>
    <x v="13"/>
    <x v="1"/>
    <n v="985"/>
    <n v="96"/>
    <n v="76"/>
    <n v="194"/>
    <n v="963"/>
    <n v="0.1786085150571132"/>
    <n v="9.9688473520249218E-2"/>
    <n v="7.8920041536863966E-2"/>
    <n v="791"/>
    <n v="172"/>
    <n v="791"/>
  </r>
  <r>
    <n v="2013"/>
    <x v="26"/>
    <s v="Robbinsdale Public School District"/>
    <s v="SUBURBS"/>
    <x v="13"/>
    <x v="2"/>
    <n v="3495"/>
    <n v="346"/>
    <n v="388"/>
    <n v="593"/>
    <n v="3636"/>
    <n v="0.20187018701870188"/>
    <n v="9.5159515951595164E-2"/>
    <n v="0.10671067106710672"/>
    <n v="2902"/>
    <n v="734"/>
    <n v="2902"/>
  </r>
  <r>
    <n v="2013"/>
    <x v="26"/>
    <s v="Robbinsdale Public School District"/>
    <s v="SUBURBS"/>
    <x v="13"/>
    <x v="3"/>
    <n v="1506"/>
    <n v="103"/>
    <n v="41"/>
    <n v="102"/>
    <n v="1548"/>
    <n v="9.3023255813953487E-2"/>
    <n v="6.6537467700258396E-2"/>
    <n v="2.6485788113695091E-2"/>
    <n v="1404"/>
    <n v="144"/>
    <n v="1404"/>
  </r>
  <r>
    <n v="2013"/>
    <x v="26"/>
    <s v="Robbinsdale Public School District"/>
    <s v="SUBURBS"/>
    <x v="13"/>
    <x v="4"/>
    <n v="5991"/>
    <n v="866"/>
    <n v="322"/>
    <n v="353"/>
    <n v="6826"/>
    <n v="0.17404043363609728"/>
    <n v="0.12686785818927629"/>
    <n v="4.7172575446820977E-2"/>
    <n v="5638"/>
    <n v="1188"/>
    <n v="5638"/>
  </r>
  <r>
    <n v="2014"/>
    <x v="26"/>
    <s v="Robbinsdale Public School District"/>
    <s v="SUBURBS"/>
    <x v="14"/>
    <x v="0"/>
    <n v="201"/>
    <n v="5"/>
    <n v="6"/>
    <n v="28"/>
    <n v="184"/>
    <n v="5.9782608695652176E-2"/>
    <n v="2.717391304347826E-2"/>
    <n v="3.2608695652173912E-2"/>
    <n v="173"/>
    <n v="11"/>
    <n v="173"/>
  </r>
  <r>
    <n v="2014"/>
    <x v="26"/>
    <s v="Robbinsdale Public School District"/>
    <s v="SUBURBS"/>
    <x v="14"/>
    <x v="1"/>
    <n v="1019"/>
    <n v="107"/>
    <n v="87"/>
    <n v="182"/>
    <n v="1031"/>
    <n v="0.18816682832201745"/>
    <n v="0.1037827352085354"/>
    <n v="8.438409311348205E-2"/>
    <n v="837"/>
    <n v="194"/>
    <n v="837"/>
  </r>
  <r>
    <n v="2014"/>
    <x v="26"/>
    <s v="Robbinsdale Public School District"/>
    <s v="SUBURBS"/>
    <x v="14"/>
    <x v="2"/>
    <n v="3692"/>
    <n v="361"/>
    <n v="392"/>
    <n v="655"/>
    <n v="3790"/>
    <n v="0.19868073878627968"/>
    <n v="9.525065963060686E-2"/>
    <n v="0.10343007915567283"/>
    <n v="3037"/>
    <n v="753"/>
    <n v="3037"/>
  </r>
  <r>
    <n v="2014"/>
    <x v="26"/>
    <s v="Robbinsdale Public School District"/>
    <s v="SUBURBS"/>
    <x v="14"/>
    <x v="3"/>
    <n v="1554"/>
    <n v="113"/>
    <n v="51"/>
    <n v="125"/>
    <n v="1593"/>
    <n v="0.1029504080351538"/>
    <n v="7.0935342121782805E-2"/>
    <n v="3.2015065913370999E-2"/>
    <n v="1429"/>
    <n v="164"/>
    <n v="1429"/>
  </r>
  <r>
    <n v="2014"/>
    <x v="26"/>
    <s v="Robbinsdale Public School District"/>
    <s v="SUBURBS"/>
    <x v="14"/>
    <x v="4"/>
    <n v="5800"/>
    <n v="830"/>
    <n v="308"/>
    <n v="352"/>
    <n v="6586"/>
    <n v="0.17279076829638626"/>
    <n v="0.12602490130580019"/>
    <n v="4.6765866990586089E-2"/>
    <n v="5448"/>
    <n v="1138"/>
    <n v="5448"/>
  </r>
  <r>
    <n v="2015"/>
    <x v="26"/>
    <s v="Robbinsdale Public School District"/>
    <s v="SUBURBS"/>
    <x v="15"/>
    <x v="0"/>
    <n v="184"/>
    <n v="7"/>
    <n v="6"/>
    <n v="25"/>
    <n v="172"/>
    <n v="7.5581395348837205E-2"/>
    <n v="4.0697674418604654E-2"/>
    <n v="3.4883720930232558E-2"/>
    <n v="159"/>
    <n v="13"/>
    <n v="159"/>
  </r>
  <r>
    <n v="2015"/>
    <x v="26"/>
    <s v="Robbinsdale Public School District"/>
    <s v="SUBURBS"/>
    <x v="15"/>
    <x v="1"/>
    <n v="1034"/>
    <n v="122"/>
    <n v="112"/>
    <n v="185"/>
    <n v="1083"/>
    <n v="0.21606648199445982"/>
    <n v="0.11265004616805172"/>
    <n v="0.10341643582640812"/>
    <n v="849"/>
    <n v="234"/>
    <n v="849"/>
  </r>
  <r>
    <n v="2015"/>
    <x v="26"/>
    <s v="Robbinsdale Public School District"/>
    <s v="SUBURBS"/>
    <x v="15"/>
    <x v="2"/>
    <n v="3892"/>
    <n v="368"/>
    <n v="428"/>
    <n v="689"/>
    <n v="3999"/>
    <n v="0.19904976244061015"/>
    <n v="9.2023005751437861E-2"/>
    <n v="0.10702675668917229"/>
    <n v="3203"/>
    <n v="796"/>
    <n v="3203"/>
  </r>
  <r>
    <n v="2015"/>
    <x v="26"/>
    <s v="Robbinsdale Public School District"/>
    <s v="SUBURBS"/>
    <x v="15"/>
    <x v="3"/>
    <n v="1635"/>
    <n v="123"/>
    <n v="66"/>
    <n v="151"/>
    <n v="1673"/>
    <n v="0.11297071129707113"/>
    <n v="7.3520621637776451E-2"/>
    <n v="3.9450089659294682E-2"/>
    <n v="1484"/>
    <n v="189"/>
    <n v="1484"/>
  </r>
  <r>
    <n v="2015"/>
    <x v="26"/>
    <s v="Robbinsdale Public School District"/>
    <s v="SUBURBS"/>
    <x v="15"/>
    <x v="4"/>
    <n v="5640"/>
    <n v="854"/>
    <n v="292"/>
    <n v="367"/>
    <n v="6419"/>
    <n v="0.17853248169496808"/>
    <n v="0.13304252998909488"/>
    <n v="4.5489951705873187E-2"/>
    <n v="5273"/>
    <n v="1146"/>
    <n v="5273"/>
  </r>
  <r>
    <n v="2016"/>
    <x v="26"/>
    <s v="Robbinsdale Public School District"/>
    <s v="SUBURBS"/>
    <x v="16"/>
    <x v="0"/>
    <n v="171"/>
    <n v="4"/>
    <n v="3"/>
    <n v="27"/>
    <n v="151"/>
    <n v="4.6357615894039736E-2"/>
    <n v="2.6490066225165563E-2"/>
    <n v="1.9867549668874173E-2"/>
    <n v="144"/>
    <n v="7"/>
    <n v="144"/>
  </r>
  <r>
    <n v="2016"/>
    <x v="26"/>
    <s v="Robbinsdale Public School District"/>
    <s v="SUBURBS"/>
    <x v="16"/>
    <x v="1"/>
    <n v="1029"/>
    <n v="120"/>
    <n v="91"/>
    <n v="194"/>
    <n v="1046"/>
    <n v="0.20172084130019122"/>
    <n v="0.1147227533460803"/>
    <n v="8.6998087954110903E-2"/>
    <n v="835"/>
    <n v="211"/>
    <n v="835"/>
  </r>
  <r>
    <n v="2016"/>
    <x v="26"/>
    <s v="Robbinsdale Public School District"/>
    <s v="SUBURBS"/>
    <x v="16"/>
    <x v="2"/>
    <n v="4198"/>
    <n v="471"/>
    <n v="500"/>
    <n v="858"/>
    <n v="4311"/>
    <n v="0.2252377638598933"/>
    <n v="0.10925539318023661"/>
    <n v="0.11598237067965669"/>
    <n v="3340"/>
    <n v="971"/>
    <n v="3340"/>
  </r>
  <r>
    <n v="2016"/>
    <x v="26"/>
    <s v="Robbinsdale Public School District"/>
    <s v="SUBURBS"/>
    <x v="16"/>
    <x v="3"/>
    <n v="1652"/>
    <n v="156"/>
    <n v="81"/>
    <n v="174"/>
    <n v="1715"/>
    <n v="0.13819241982507288"/>
    <n v="9.0962099125364432E-2"/>
    <n v="4.7230320699708457E-2"/>
    <n v="1478"/>
    <n v="237"/>
    <n v="1478"/>
  </r>
  <r>
    <n v="2016"/>
    <x v="26"/>
    <s v="Robbinsdale Public School District"/>
    <s v="SUBURBS"/>
    <x v="16"/>
    <x v="4"/>
    <n v="5664"/>
    <n v="858"/>
    <n v="285"/>
    <n v="436"/>
    <n v="6371"/>
    <n v="0.17940668654842254"/>
    <n v="0.13467273583424894"/>
    <n v="4.4733950714173597E-2"/>
    <n v="5228"/>
    <n v="1143"/>
    <n v="5228"/>
  </r>
  <r>
    <n v="2017"/>
    <x v="26"/>
    <s v="Robbinsdale Public School District"/>
    <s v="SUBURBS"/>
    <x v="17"/>
    <x v="0"/>
    <n v="174"/>
    <n v="9"/>
    <m/>
    <n v="40"/>
    <n v="143"/>
    <n v="6.2937062937062943E-2"/>
    <n v="6.2937062937062943E-2"/>
    <n v="0"/>
    <n v="134"/>
    <n v="9"/>
    <n v="134"/>
  </r>
  <r>
    <n v="2017"/>
    <x v="26"/>
    <s v="Robbinsdale Public School District"/>
    <s v="SUBURBS"/>
    <x v="17"/>
    <x v="1"/>
    <n v="1011"/>
    <n v="125"/>
    <n v="105"/>
    <n v="175"/>
    <n v="1066"/>
    <n v="0.21575984990619138"/>
    <n v="0.11726078799249531"/>
    <n v="9.8499061913696062E-2"/>
    <n v="836"/>
    <n v="230"/>
    <n v="836"/>
  </r>
  <r>
    <n v="2017"/>
    <x v="26"/>
    <s v="Robbinsdale Public School District"/>
    <s v="SUBURBS"/>
    <x v="17"/>
    <x v="2"/>
    <n v="4280"/>
    <n v="468"/>
    <n v="589"/>
    <n v="887"/>
    <n v="4450"/>
    <n v="0.23752808988764046"/>
    <n v="0.10516853932584269"/>
    <n v="0.13235955056179774"/>
    <n v="3393"/>
    <n v="1057"/>
    <n v="3393"/>
  </r>
  <r>
    <n v="2017"/>
    <x v="26"/>
    <s v="Robbinsdale Public School District"/>
    <s v="SUBURBS"/>
    <x v="17"/>
    <x v="3"/>
    <n v="1694"/>
    <n v="180"/>
    <n v="109"/>
    <n v="187"/>
    <n v="1796"/>
    <n v="0.16091314031180401"/>
    <n v="0.10022271714922049"/>
    <n v="6.0690423162583516E-2"/>
    <n v="1507"/>
    <n v="289"/>
    <n v="1507"/>
  </r>
  <r>
    <n v="2017"/>
    <x v="35"/>
    <s v="Eden Prairie Public School District"/>
    <s v="SUBURBS"/>
    <x v="17"/>
    <x v="4"/>
    <n v="5624"/>
    <n v="536"/>
    <n v="166"/>
    <n v="370"/>
    <n v="5956"/>
    <n v="0.11786433848220282"/>
    <n v="8.9993284083277364E-2"/>
    <n v="2.7871054398925454E-2"/>
    <n v="5254"/>
    <n v="702"/>
    <n v="5254"/>
  </r>
  <r>
    <n v="2000"/>
    <x v="26"/>
    <s v="Robbinsdale Public School District"/>
    <s v="SUBURBS"/>
    <x v="0"/>
    <x v="0"/>
    <n v="193"/>
    <n v="3"/>
    <m/>
    <n v="4"/>
    <n v="192"/>
    <n v="1.5625E-2"/>
    <n v="1.5625E-2"/>
    <n v="0"/>
    <n v="189"/>
    <n v="3"/>
    <n v="189"/>
  </r>
  <r>
    <n v="2000"/>
    <x v="26"/>
    <s v="Robbinsdale Public School District"/>
    <s v="SUBURBS"/>
    <x v="0"/>
    <x v="1"/>
    <n v="841"/>
    <n v="11"/>
    <m/>
    <n v="26"/>
    <n v="826"/>
    <n v="1.3317191283292978E-2"/>
    <n v="1.3317191283292978E-2"/>
    <n v="0"/>
    <n v="815"/>
    <n v="11"/>
    <n v="815"/>
  </r>
  <r>
    <n v="2000"/>
    <x v="26"/>
    <s v="Robbinsdale Public School District"/>
    <s v="SUBURBS"/>
    <x v="0"/>
    <x v="2"/>
    <n v="1636"/>
    <n v="69"/>
    <n v="18"/>
    <n v="118"/>
    <n v="1605"/>
    <n v="5.4205607476635512E-2"/>
    <n v="4.2990654205607479E-2"/>
    <n v="1.1214953271028037E-2"/>
    <n v="1518"/>
    <n v="87"/>
    <n v="1518"/>
  </r>
  <r>
    <n v="2000"/>
    <x v="26"/>
    <s v="Robbinsdale Public School District"/>
    <s v="SUBURBS"/>
    <x v="0"/>
    <x v="3"/>
    <n v="486"/>
    <n v="7"/>
    <m/>
    <n v="24"/>
    <n v="469"/>
    <n v="1.4925373134328358E-2"/>
    <n v="1.4925373134328358E-2"/>
    <n v="0"/>
    <n v="462"/>
    <n v="7"/>
    <n v="462"/>
  </r>
  <r>
    <n v="2000"/>
    <x v="26"/>
    <s v="Robbinsdale Public School District"/>
    <s v="SUBURBS"/>
    <x v="0"/>
    <x v="4"/>
    <n v="10648"/>
    <n v="320"/>
    <n v="3"/>
    <n v="256"/>
    <n v="10715"/>
    <n v="3.0144657022865142E-2"/>
    <n v="2.9864675688287448E-2"/>
    <n v="2.7998133457769482E-4"/>
    <n v="10392"/>
    <n v="323"/>
    <n v="10392"/>
  </r>
  <r>
    <n v="2001"/>
    <x v="42"/>
    <s v="St. Anthony-New Brighton Schools"/>
    <s v="SUBURBS"/>
    <x v="1"/>
    <x v="0"/>
    <n v="27"/>
    <m/>
    <m/>
    <n v="12"/>
    <n v="15"/>
    <n v="0"/>
    <n v="0"/>
    <n v="0"/>
    <n v="15"/>
    <n v="0"/>
    <n v="15"/>
  </r>
  <r>
    <n v="2001"/>
    <x v="42"/>
    <s v="St. Anthony-New Brighton Schools"/>
    <s v="SUBURBS"/>
    <x v="1"/>
    <x v="1"/>
    <n v="111"/>
    <n v="4"/>
    <m/>
    <n v="25"/>
    <n v="90"/>
    <n v="4.4444444444444446E-2"/>
    <n v="4.4444444444444446E-2"/>
    <n v="0"/>
    <n v="86"/>
    <n v="4"/>
    <n v="86"/>
  </r>
  <r>
    <n v="2001"/>
    <x v="42"/>
    <s v="St. Anthony-New Brighton Schools"/>
    <s v="SUBURBS"/>
    <x v="1"/>
    <x v="2"/>
    <n v="70"/>
    <m/>
    <m/>
    <n v="26"/>
    <n v="44"/>
    <n v="0"/>
    <n v="0"/>
    <n v="0"/>
    <n v="44"/>
    <n v="0"/>
    <n v="44"/>
  </r>
  <r>
    <n v="2001"/>
    <x v="42"/>
    <s v="St. Anthony-New Brighton Schools"/>
    <s v="SUBURBS"/>
    <x v="1"/>
    <x v="3"/>
    <n v="25"/>
    <m/>
    <m/>
    <n v="10"/>
    <n v="15"/>
    <n v="0"/>
    <n v="0"/>
    <n v="0"/>
    <n v="15"/>
    <n v="0"/>
    <n v="15"/>
  </r>
  <r>
    <n v="2001"/>
    <x v="42"/>
    <s v="St. Anthony-New Brighton Schools"/>
    <s v="SUBURBS"/>
    <x v="1"/>
    <x v="4"/>
    <n v="1309"/>
    <n v="11"/>
    <n v="5"/>
    <n v="387"/>
    <n v="938"/>
    <n v="1.7057569296375266E-2"/>
    <n v="1.1727078891257996E-2"/>
    <n v="5.3304904051172707E-3"/>
    <n v="922"/>
    <n v="16"/>
    <n v="922"/>
  </r>
  <r>
    <n v="2002"/>
    <x v="42"/>
    <s v="St. Anthony-New Brighton Schools"/>
    <s v="SUBURBS"/>
    <x v="2"/>
    <x v="0"/>
    <n v="20"/>
    <m/>
    <m/>
    <n v="5"/>
    <n v="15"/>
    <n v="0"/>
    <n v="0"/>
    <n v="0"/>
    <n v="15"/>
    <n v="0"/>
    <n v="15"/>
  </r>
  <r>
    <n v="2002"/>
    <x v="42"/>
    <s v="St. Anthony-New Brighton Schools"/>
    <s v="SUBURBS"/>
    <x v="2"/>
    <x v="1"/>
    <n v="117"/>
    <n v="3"/>
    <m/>
    <n v="24"/>
    <n v="96"/>
    <n v="3.125E-2"/>
    <n v="3.125E-2"/>
    <n v="0"/>
    <n v="93"/>
    <n v="3"/>
    <n v="93"/>
  </r>
  <r>
    <n v="2002"/>
    <x v="42"/>
    <s v="St. Anthony-New Brighton Schools"/>
    <s v="SUBURBS"/>
    <x v="2"/>
    <x v="2"/>
    <n v="68"/>
    <m/>
    <m/>
    <n v="23"/>
    <n v="45"/>
    <n v="0"/>
    <n v="0"/>
    <n v="0"/>
    <n v="45"/>
    <n v="0"/>
    <n v="45"/>
  </r>
  <r>
    <n v="2002"/>
    <x v="42"/>
    <s v="St. Anthony-New Brighton Schools"/>
    <s v="SUBURBS"/>
    <x v="2"/>
    <x v="3"/>
    <n v="25"/>
    <n v="3"/>
    <m/>
    <n v="8"/>
    <n v="20"/>
    <n v="0.15"/>
    <n v="0.15"/>
    <n v="0"/>
    <n v="17"/>
    <n v="3"/>
    <n v="17"/>
  </r>
  <r>
    <n v="2002"/>
    <x v="42"/>
    <s v="St. Anthony-New Brighton Schools"/>
    <s v="SUBURBS"/>
    <x v="2"/>
    <x v="4"/>
    <n v="1269"/>
    <n v="15"/>
    <n v="3"/>
    <n v="379"/>
    <n v="908"/>
    <n v="1.9823788546255508E-2"/>
    <n v="1.6519823788546256E-2"/>
    <n v="3.3039647577092512E-3"/>
    <n v="890"/>
    <n v="18"/>
    <n v="890"/>
  </r>
  <r>
    <n v="2003"/>
    <x v="42"/>
    <s v="St. Anthony-New Brighton Schools"/>
    <s v="SUBURBS"/>
    <x v="3"/>
    <x v="0"/>
    <n v="19"/>
    <m/>
    <m/>
    <n v="5"/>
    <n v="14"/>
    <n v="0"/>
    <n v="0"/>
    <n v="0"/>
    <n v="14"/>
    <n v="0"/>
    <n v="14"/>
  </r>
  <r>
    <n v="2003"/>
    <x v="42"/>
    <s v="St. Anthony-New Brighton Schools"/>
    <s v="SUBURBS"/>
    <x v="3"/>
    <x v="1"/>
    <n v="122"/>
    <n v="4"/>
    <m/>
    <n v="28"/>
    <n v="98"/>
    <n v="4.0816326530612242E-2"/>
    <n v="4.0816326530612242E-2"/>
    <n v="0"/>
    <n v="94"/>
    <n v="4"/>
    <n v="94"/>
  </r>
  <r>
    <n v="2003"/>
    <x v="42"/>
    <s v="St. Anthony-New Brighton Schools"/>
    <s v="SUBURBS"/>
    <x v="3"/>
    <x v="2"/>
    <n v="68"/>
    <m/>
    <m/>
    <n v="23"/>
    <n v="45"/>
    <n v="0"/>
    <n v="0"/>
    <n v="0"/>
    <n v="45"/>
    <n v="0"/>
    <n v="45"/>
  </r>
  <r>
    <n v="2003"/>
    <x v="42"/>
    <s v="St. Anthony-New Brighton Schools"/>
    <s v="SUBURBS"/>
    <x v="3"/>
    <x v="3"/>
    <n v="29"/>
    <n v="3"/>
    <m/>
    <n v="11"/>
    <n v="21"/>
    <n v="0.14285714285714285"/>
    <n v="0.14285714285714285"/>
    <n v="0"/>
    <n v="18"/>
    <n v="3"/>
    <n v="18"/>
  </r>
  <r>
    <n v="2003"/>
    <x v="42"/>
    <s v="St. Anthony-New Brighton Schools"/>
    <s v="SUBURBS"/>
    <x v="3"/>
    <x v="4"/>
    <n v="1290"/>
    <n v="6"/>
    <m/>
    <n v="424"/>
    <n v="872"/>
    <n v="6.8807339449541288E-3"/>
    <n v="6.8807339449541288E-3"/>
    <n v="0"/>
    <n v="866"/>
    <n v="6"/>
    <n v="866"/>
  </r>
  <r>
    <n v="2004"/>
    <x v="42"/>
    <s v="St. Anthony-New Brighton Schools"/>
    <s v="SUBURBS"/>
    <x v="4"/>
    <x v="0"/>
    <n v="19"/>
    <m/>
    <m/>
    <n v="8"/>
    <n v="11"/>
    <n v="0"/>
    <n v="0"/>
    <n v="0"/>
    <n v="11"/>
    <n v="0"/>
    <n v="11"/>
  </r>
  <r>
    <n v="2004"/>
    <x v="42"/>
    <s v="St. Anthony-New Brighton Schools"/>
    <s v="SUBURBS"/>
    <x v="4"/>
    <x v="1"/>
    <n v="131"/>
    <n v="5"/>
    <m/>
    <n v="30"/>
    <n v="106"/>
    <n v="4.716981132075472E-2"/>
    <n v="4.716981132075472E-2"/>
    <n v="0"/>
    <n v="101"/>
    <n v="5"/>
    <n v="101"/>
  </r>
  <r>
    <n v="2004"/>
    <x v="42"/>
    <s v="St. Anthony-New Brighton Schools"/>
    <s v="SUBURBS"/>
    <x v="4"/>
    <x v="2"/>
    <n v="81"/>
    <m/>
    <m/>
    <n v="34"/>
    <n v="47"/>
    <n v="0"/>
    <n v="0"/>
    <n v="0"/>
    <n v="47"/>
    <n v="0"/>
    <n v="47"/>
  </r>
  <r>
    <n v="2004"/>
    <x v="42"/>
    <s v="St. Anthony-New Brighton Schools"/>
    <s v="SUBURBS"/>
    <x v="4"/>
    <x v="3"/>
    <n v="50"/>
    <m/>
    <m/>
    <n v="15"/>
    <n v="35"/>
    <n v="0"/>
    <n v="0"/>
    <n v="0"/>
    <n v="35"/>
    <n v="0"/>
    <n v="35"/>
  </r>
  <r>
    <n v="2004"/>
    <x v="42"/>
    <s v="St. Anthony-New Brighton Schools"/>
    <s v="SUBURBS"/>
    <x v="4"/>
    <x v="4"/>
    <n v="1364"/>
    <n v="8"/>
    <m/>
    <n v="498"/>
    <n v="874"/>
    <n v="9.1533180778032037E-3"/>
    <n v="9.1533180778032037E-3"/>
    <n v="0"/>
    <n v="866"/>
    <n v="8"/>
    <n v="866"/>
  </r>
  <r>
    <n v="2005"/>
    <x v="42"/>
    <s v="St. Anthony-New Brighton Schools"/>
    <s v="SUBURBS"/>
    <x v="5"/>
    <x v="0"/>
    <n v="18"/>
    <m/>
    <m/>
    <n v="10"/>
    <n v="8"/>
    <n v="0"/>
    <n v="0"/>
    <n v="0"/>
    <n v="8"/>
    <n v="0"/>
    <n v="8"/>
  </r>
  <r>
    <n v="2005"/>
    <x v="42"/>
    <s v="St. Anthony-New Brighton Schools"/>
    <s v="SUBURBS"/>
    <x v="5"/>
    <x v="1"/>
    <n v="126"/>
    <m/>
    <m/>
    <n v="35"/>
    <n v="91"/>
    <n v="0"/>
    <n v="0"/>
    <n v="0"/>
    <n v="91"/>
    <n v="0"/>
    <n v="91"/>
  </r>
  <r>
    <n v="2005"/>
    <x v="42"/>
    <s v="St. Anthony-New Brighton Schools"/>
    <s v="SUBURBS"/>
    <x v="5"/>
    <x v="2"/>
    <n v="84"/>
    <n v="6"/>
    <m/>
    <n v="27"/>
    <n v="63"/>
    <n v="9.5238095238095233E-2"/>
    <n v="9.5238095238095233E-2"/>
    <n v="0"/>
    <n v="57"/>
    <n v="6"/>
    <n v="57"/>
  </r>
  <r>
    <n v="2005"/>
    <x v="42"/>
    <s v="St. Anthony-New Brighton Schools"/>
    <s v="SUBURBS"/>
    <x v="5"/>
    <x v="3"/>
    <n v="58"/>
    <m/>
    <m/>
    <n v="23"/>
    <n v="35"/>
    <n v="0"/>
    <n v="0"/>
    <n v="0"/>
    <n v="35"/>
    <n v="0"/>
    <n v="35"/>
  </r>
  <r>
    <n v="2005"/>
    <x v="42"/>
    <s v="St. Anthony-New Brighton Schools"/>
    <s v="SUBURBS"/>
    <x v="5"/>
    <x v="4"/>
    <n v="1370"/>
    <n v="5"/>
    <m/>
    <n v="571"/>
    <n v="804"/>
    <n v="6.2189054726368162E-3"/>
    <n v="6.2189054726368162E-3"/>
    <n v="0"/>
    <n v="799"/>
    <n v="5"/>
    <n v="799"/>
  </r>
  <r>
    <n v="2006"/>
    <x v="42"/>
    <s v="St. Anthony-New Brighton Schools"/>
    <s v="SUBURBS"/>
    <x v="6"/>
    <x v="0"/>
    <n v="17"/>
    <m/>
    <m/>
    <n v="8"/>
    <n v="9"/>
    <n v="0"/>
    <n v="0"/>
    <n v="0"/>
    <n v="9"/>
    <n v="0"/>
    <n v="9"/>
  </r>
  <r>
    <n v="2006"/>
    <x v="42"/>
    <s v="St. Anthony-New Brighton Schools"/>
    <s v="SUBURBS"/>
    <x v="6"/>
    <x v="1"/>
    <n v="136"/>
    <m/>
    <m/>
    <n v="42"/>
    <n v="94"/>
    <n v="0"/>
    <n v="0"/>
    <n v="0"/>
    <n v="94"/>
    <n v="0"/>
    <n v="94"/>
  </r>
  <r>
    <n v="2006"/>
    <x v="42"/>
    <s v="St. Anthony-New Brighton Schools"/>
    <s v="SUBURBS"/>
    <x v="6"/>
    <x v="2"/>
    <n v="103"/>
    <n v="6"/>
    <m/>
    <n v="36"/>
    <n v="73"/>
    <n v="8.2191780821917804E-2"/>
    <n v="8.2191780821917804E-2"/>
    <n v="0"/>
    <n v="67"/>
    <n v="6"/>
    <n v="67"/>
  </r>
  <r>
    <n v="2006"/>
    <x v="42"/>
    <s v="St. Anthony-New Brighton Schools"/>
    <s v="SUBURBS"/>
    <x v="6"/>
    <x v="3"/>
    <n v="66"/>
    <m/>
    <m/>
    <n v="31"/>
    <n v="35"/>
    <n v="0"/>
    <n v="0"/>
    <n v="0"/>
    <n v="35"/>
    <n v="0"/>
    <n v="35"/>
  </r>
  <r>
    <n v="2006"/>
    <x v="42"/>
    <s v="St. Anthony-New Brighton Schools"/>
    <s v="SUBURBS"/>
    <x v="6"/>
    <x v="4"/>
    <n v="1383"/>
    <n v="7"/>
    <n v="3"/>
    <n v="624"/>
    <n v="769"/>
    <n v="1.3003901170351105E-2"/>
    <n v="9.1027308192457735E-3"/>
    <n v="3.9011703511053317E-3"/>
    <n v="759"/>
    <n v="10"/>
    <n v="759"/>
  </r>
  <r>
    <n v="2007"/>
    <x v="42"/>
    <s v="St. Anthony-New Brighton Schools"/>
    <s v="SUBURBS"/>
    <x v="7"/>
    <x v="0"/>
    <n v="18"/>
    <m/>
    <m/>
    <n v="8"/>
    <n v="10"/>
    <n v="0"/>
    <n v="0"/>
    <n v="0"/>
    <n v="10"/>
    <n v="0"/>
    <n v="10"/>
  </r>
  <r>
    <n v="2007"/>
    <x v="42"/>
    <s v="St. Anthony-New Brighton Schools"/>
    <s v="SUBURBS"/>
    <x v="7"/>
    <x v="1"/>
    <n v="127"/>
    <m/>
    <m/>
    <n v="41"/>
    <n v="86"/>
    <n v="0"/>
    <n v="0"/>
    <n v="0"/>
    <n v="86"/>
    <n v="0"/>
    <n v="86"/>
  </r>
  <r>
    <n v="2007"/>
    <x v="42"/>
    <s v="St. Anthony-New Brighton Schools"/>
    <s v="SUBURBS"/>
    <x v="7"/>
    <x v="2"/>
    <n v="106"/>
    <n v="4"/>
    <m/>
    <n v="36"/>
    <n v="74"/>
    <n v="5.4054054054054057E-2"/>
    <n v="5.4054054054054057E-2"/>
    <n v="0"/>
    <n v="70"/>
    <n v="4"/>
    <n v="70"/>
  </r>
  <r>
    <n v="2007"/>
    <x v="42"/>
    <s v="St. Anthony-New Brighton Schools"/>
    <s v="SUBURBS"/>
    <x v="7"/>
    <x v="3"/>
    <n v="68"/>
    <m/>
    <m/>
    <n v="25"/>
    <n v="43"/>
    <n v="0"/>
    <n v="0"/>
    <n v="0"/>
    <n v="43"/>
    <n v="0"/>
    <n v="43"/>
  </r>
  <r>
    <n v="2007"/>
    <x v="42"/>
    <s v="St. Anthony-New Brighton Schools"/>
    <s v="SUBURBS"/>
    <x v="7"/>
    <x v="4"/>
    <n v="1408"/>
    <n v="4"/>
    <n v="11"/>
    <n v="648"/>
    <n v="775"/>
    <n v="1.935483870967742E-2"/>
    <n v="5.1612903225806452E-3"/>
    <n v="1.4193548387096775E-2"/>
    <n v="760"/>
    <n v="15"/>
    <n v="760"/>
  </r>
  <r>
    <n v="2008"/>
    <x v="42"/>
    <s v="St. Anthony-New Brighton Schools"/>
    <s v="SUBURBS"/>
    <x v="8"/>
    <x v="0"/>
    <n v="17"/>
    <m/>
    <m/>
    <n v="4"/>
    <n v="13"/>
    <n v="0"/>
    <n v="0"/>
    <n v="0"/>
    <n v="13"/>
    <n v="0"/>
    <n v="13"/>
  </r>
  <r>
    <n v="2008"/>
    <x v="42"/>
    <s v="St. Anthony-New Brighton Schools"/>
    <s v="SUBURBS"/>
    <x v="8"/>
    <x v="1"/>
    <n v="131"/>
    <m/>
    <m/>
    <n v="42"/>
    <n v="89"/>
    <n v="0"/>
    <n v="0"/>
    <n v="0"/>
    <n v="89"/>
    <n v="0"/>
    <n v="89"/>
  </r>
  <r>
    <n v="2008"/>
    <x v="42"/>
    <s v="St. Anthony-New Brighton Schools"/>
    <s v="SUBURBS"/>
    <x v="8"/>
    <x v="2"/>
    <n v="98"/>
    <m/>
    <m/>
    <n v="47"/>
    <n v="51"/>
    <n v="0"/>
    <n v="0"/>
    <n v="0"/>
    <n v="51"/>
    <n v="0"/>
    <n v="51"/>
  </r>
  <r>
    <n v="2008"/>
    <x v="42"/>
    <s v="St. Anthony-New Brighton Schools"/>
    <s v="SUBURBS"/>
    <x v="8"/>
    <x v="3"/>
    <n v="75"/>
    <n v="3"/>
    <m/>
    <n v="34"/>
    <n v="44"/>
    <n v="6.8181818181818177E-2"/>
    <n v="6.8181818181818177E-2"/>
    <n v="0"/>
    <n v="41"/>
    <n v="3"/>
    <n v="41"/>
  </r>
  <r>
    <n v="2008"/>
    <x v="42"/>
    <s v="St. Anthony-New Brighton Schools"/>
    <s v="SUBURBS"/>
    <x v="8"/>
    <x v="4"/>
    <n v="1411"/>
    <n v="7"/>
    <n v="3"/>
    <n v="643"/>
    <n v="778"/>
    <n v="1.2853470437017995E-2"/>
    <n v="8.9974293059125968E-3"/>
    <n v="3.8560411311053984E-3"/>
    <n v="768"/>
    <n v="10"/>
    <n v="768"/>
  </r>
  <r>
    <n v="2009"/>
    <x v="42"/>
    <s v="St. Anthony-New Brighton Schools"/>
    <s v="SUBURBS"/>
    <x v="9"/>
    <x v="0"/>
    <n v="27"/>
    <m/>
    <m/>
    <n v="9"/>
    <n v="18"/>
    <n v="0"/>
    <n v="0"/>
    <n v="0"/>
    <n v="18"/>
    <n v="0"/>
    <n v="18"/>
  </r>
  <r>
    <n v="2009"/>
    <x v="42"/>
    <s v="St. Anthony-New Brighton Schools"/>
    <s v="SUBURBS"/>
    <x v="9"/>
    <x v="1"/>
    <n v="130"/>
    <m/>
    <m/>
    <n v="44"/>
    <n v="86"/>
    <n v="0"/>
    <n v="0"/>
    <n v="0"/>
    <n v="86"/>
    <n v="0"/>
    <n v="86"/>
  </r>
  <r>
    <n v="2009"/>
    <x v="42"/>
    <s v="St. Anthony-New Brighton Schools"/>
    <s v="SUBURBS"/>
    <x v="9"/>
    <x v="2"/>
    <n v="104"/>
    <m/>
    <m/>
    <n v="54"/>
    <n v="50"/>
    <n v="0"/>
    <n v="0"/>
    <n v="0"/>
    <n v="50"/>
    <n v="0"/>
    <n v="50"/>
  </r>
  <r>
    <n v="2009"/>
    <x v="42"/>
    <s v="St. Anthony-New Brighton Schools"/>
    <s v="SUBURBS"/>
    <x v="9"/>
    <x v="3"/>
    <n v="79"/>
    <m/>
    <m/>
    <n v="30"/>
    <n v="49"/>
    <n v="0"/>
    <n v="0"/>
    <n v="0"/>
    <n v="49"/>
    <n v="0"/>
    <n v="49"/>
  </r>
  <r>
    <n v="2009"/>
    <x v="42"/>
    <s v="St. Anthony-New Brighton Schools"/>
    <s v="SUBURBS"/>
    <x v="9"/>
    <x v="4"/>
    <n v="1365"/>
    <n v="5"/>
    <n v="6"/>
    <n v="654"/>
    <n v="722"/>
    <n v="1.5235457063711912E-2"/>
    <n v="6.9252077562326868E-3"/>
    <n v="8.3102493074792248E-3"/>
    <n v="711"/>
    <n v="11"/>
    <n v="711"/>
  </r>
  <r>
    <n v="2010"/>
    <x v="42"/>
    <s v="St. Anthony-New Brighton Schools"/>
    <s v="SUBURBS"/>
    <x v="10"/>
    <x v="0"/>
    <n v="29"/>
    <m/>
    <m/>
    <n v="12"/>
    <n v="17"/>
    <n v="0"/>
    <n v="0"/>
    <n v="0"/>
    <n v="17"/>
    <n v="0"/>
    <n v="17"/>
  </r>
  <r>
    <n v="2010"/>
    <x v="42"/>
    <s v="St. Anthony-New Brighton Schools"/>
    <s v="SUBURBS"/>
    <x v="10"/>
    <x v="1"/>
    <n v="145"/>
    <m/>
    <n v="3"/>
    <n v="51"/>
    <n v="97"/>
    <n v="3.0927835051546393E-2"/>
    <n v="0"/>
    <n v="3.0927835051546393E-2"/>
    <n v="94"/>
    <n v="3"/>
    <n v="94"/>
  </r>
  <r>
    <n v="2010"/>
    <x v="42"/>
    <s v="St. Anthony-New Brighton Schools"/>
    <s v="SUBURBS"/>
    <x v="10"/>
    <x v="2"/>
    <n v="123"/>
    <n v="3"/>
    <n v="3"/>
    <n v="59"/>
    <n v="70"/>
    <n v="8.5714285714285715E-2"/>
    <n v="4.2857142857142858E-2"/>
    <n v="4.2857142857142858E-2"/>
    <n v="64"/>
    <n v="6"/>
    <n v="64"/>
  </r>
  <r>
    <n v="2010"/>
    <x v="42"/>
    <s v="St. Anthony-New Brighton Schools"/>
    <s v="SUBURBS"/>
    <x v="10"/>
    <x v="3"/>
    <n v="98"/>
    <n v="4"/>
    <m/>
    <n v="41"/>
    <n v="61"/>
    <n v="6.5573770491803282E-2"/>
    <n v="6.5573770491803282E-2"/>
    <n v="0"/>
    <n v="57"/>
    <n v="4"/>
    <n v="57"/>
  </r>
  <r>
    <n v="2010"/>
    <x v="42"/>
    <s v="St. Anthony-New Brighton Schools"/>
    <s v="SUBURBS"/>
    <x v="10"/>
    <x v="4"/>
    <n v="1398"/>
    <n v="4"/>
    <n v="7"/>
    <n v="648"/>
    <n v="761"/>
    <n v="1.4454664914586071E-2"/>
    <n v="5.2562417871222077E-3"/>
    <n v="9.1984231274638631E-3"/>
    <n v="750"/>
    <n v="11"/>
    <n v="750"/>
  </r>
  <r>
    <n v="2011"/>
    <x v="42"/>
    <s v="St. Anthony-New Brighton Schools"/>
    <s v="SUBURBS"/>
    <x v="11"/>
    <x v="0"/>
    <n v="24"/>
    <n v="3"/>
    <m/>
    <n v="10"/>
    <n v="17"/>
    <n v="0.17647058823529413"/>
    <n v="0.17647058823529413"/>
    <n v="0"/>
    <n v="14"/>
    <n v="3"/>
    <n v="14"/>
  </r>
  <r>
    <n v="2011"/>
    <x v="42"/>
    <s v="St. Anthony-New Brighton Schools"/>
    <s v="SUBURBS"/>
    <x v="11"/>
    <x v="1"/>
    <n v="142"/>
    <n v="3"/>
    <n v="3"/>
    <n v="50"/>
    <n v="98"/>
    <n v="6.1224489795918366E-2"/>
    <n v="3.0612244897959183E-2"/>
    <n v="3.0612244897959183E-2"/>
    <n v="92"/>
    <n v="6"/>
    <n v="92"/>
  </r>
  <r>
    <n v="2011"/>
    <x v="42"/>
    <s v="St. Anthony-New Brighton Schools"/>
    <s v="SUBURBS"/>
    <x v="11"/>
    <x v="2"/>
    <n v="120"/>
    <n v="3"/>
    <n v="6"/>
    <n v="53"/>
    <n v="76"/>
    <n v="0.11842105263157894"/>
    <n v="3.9473684210526314E-2"/>
    <n v="7.8947368421052627E-2"/>
    <n v="67"/>
    <n v="9"/>
    <n v="67"/>
  </r>
  <r>
    <n v="2011"/>
    <x v="42"/>
    <s v="St. Anthony-New Brighton Schools"/>
    <s v="SUBURBS"/>
    <x v="11"/>
    <x v="3"/>
    <n v="101"/>
    <n v="5"/>
    <m/>
    <n v="40"/>
    <n v="66"/>
    <n v="7.575757575757576E-2"/>
    <n v="7.575757575757576E-2"/>
    <n v="0"/>
    <n v="61"/>
    <n v="5"/>
    <n v="61"/>
  </r>
  <r>
    <n v="2011"/>
    <x v="42"/>
    <s v="St. Anthony-New Brighton Schools"/>
    <s v="SUBURBS"/>
    <x v="11"/>
    <x v="4"/>
    <n v="1407"/>
    <n v="17"/>
    <n v="4"/>
    <n v="652"/>
    <n v="776"/>
    <n v="2.7061855670103094E-2"/>
    <n v="2.1907216494845359E-2"/>
    <n v="5.1546391752577319E-3"/>
    <n v="755"/>
    <n v="21"/>
    <n v="755"/>
  </r>
  <r>
    <n v="2012"/>
    <x v="42"/>
    <s v="St. Anthony-New Brighton Schools"/>
    <s v="SUBURBS"/>
    <x v="12"/>
    <x v="0"/>
    <n v="24"/>
    <n v="3"/>
    <m/>
    <n v="9"/>
    <n v="18"/>
    <n v="0.16666666666666666"/>
    <n v="0.16666666666666666"/>
    <n v="0"/>
    <n v="15"/>
    <n v="3"/>
    <n v="15"/>
  </r>
  <r>
    <n v="2012"/>
    <x v="42"/>
    <s v="St. Anthony-New Brighton Schools"/>
    <s v="SUBURBS"/>
    <x v="12"/>
    <x v="1"/>
    <n v="143"/>
    <n v="4"/>
    <n v="4"/>
    <n v="48"/>
    <n v="103"/>
    <n v="7.7669902912621352E-2"/>
    <n v="3.8834951456310676E-2"/>
    <n v="3.8834951456310676E-2"/>
    <n v="95"/>
    <n v="8"/>
    <n v="95"/>
  </r>
  <r>
    <n v="2012"/>
    <x v="42"/>
    <s v="St. Anthony-New Brighton Schools"/>
    <s v="SUBURBS"/>
    <x v="12"/>
    <x v="2"/>
    <n v="130"/>
    <n v="7"/>
    <n v="3"/>
    <n v="54"/>
    <n v="86"/>
    <n v="0.11627906976744186"/>
    <n v="8.1395348837209308E-2"/>
    <n v="3.4883720930232558E-2"/>
    <n v="76"/>
    <n v="10"/>
    <n v="76"/>
  </r>
  <r>
    <n v="2012"/>
    <x v="42"/>
    <s v="St. Anthony-New Brighton Schools"/>
    <s v="SUBURBS"/>
    <x v="12"/>
    <x v="3"/>
    <n v="114"/>
    <n v="7"/>
    <m/>
    <n v="47"/>
    <n v="74"/>
    <n v="9.45945945945946E-2"/>
    <n v="9.45945945945946E-2"/>
    <n v="0"/>
    <n v="67"/>
    <n v="7"/>
    <n v="67"/>
  </r>
  <r>
    <n v="2012"/>
    <x v="42"/>
    <s v="St. Anthony-New Brighton Schools"/>
    <s v="SUBURBS"/>
    <x v="12"/>
    <x v="4"/>
    <n v="1362"/>
    <n v="29"/>
    <n v="10"/>
    <n v="599"/>
    <n v="802"/>
    <n v="4.8628428927680795E-2"/>
    <n v="3.6159600997506237E-2"/>
    <n v="1.2468827930174564E-2"/>
    <n v="763"/>
    <n v="39"/>
    <n v="763"/>
  </r>
  <r>
    <n v="2013"/>
    <x v="42"/>
    <s v="St. Anthony-New Brighton Schools"/>
    <s v="SUBURBS"/>
    <x v="13"/>
    <x v="0"/>
    <n v="23"/>
    <m/>
    <m/>
    <n v="10"/>
    <n v="13"/>
    <n v="0"/>
    <n v="0"/>
    <n v="0"/>
    <n v="13"/>
    <n v="0"/>
    <n v="13"/>
  </r>
  <r>
    <n v="2013"/>
    <x v="42"/>
    <s v="St. Anthony-New Brighton Schools"/>
    <s v="SUBURBS"/>
    <x v="13"/>
    <x v="1"/>
    <n v="147"/>
    <n v="4"/>
    <n v="10"/>
    <n v="47"/>
    <n v="114"/>
    <n v="0.12280701754385964"/>
    <n v="3.5087719298245612E-2"/>
    <n v="8.771929824561403E-2"/>
    <n v="100"/>
    <n v="14"/>
    <n v="100"/>
  </r>
  <r>
    <n v="2013"/>
    <x v="42"/>
    <s v="St. Anthony-New Brighton Schools"/>
    <s v="SUBURBS"/>
    <x v="13"/>
    <x v="2"/>
    <n v="135"/>
    <n v="14"/>
    <n v="5"/>
    <n v="44"/>
    <n v="110"/>
    <n v="0.17272727272727273"/>
    <n v="0.12727272727272726"/>
    <n v="4.5454545454545456E-2"/>
    <n v="91"/>
    <n v="19"/>
    <n v="91"/>
  </r>
  <r>
    <n v="2013"/>
    <x v="42"/>
    <s v="St. Anthony-New Brighton Schools"/>
    <s v="SUBURBS"/>
    <x v="13"/>
    <x v="3"/>
    <n v="113"/>
    <n v="6"/>
    <m/>
    <n v="40"/>
    <n v="79"/>
    <n v="7.5949367088607597E-2"/>
    <n v="7.5949367088607597E-2"/>
    <n v="0"/>
    <n v="73"/>
    <n v="6"/>
    <n v="73"/>
  </r>
  <r>
    <n v="2013"/>
    <x v="42"/>
    <s v="St. Anthony-New Brighton Schools"/>
    <s v="SUBURBS"/>
    <x v="13"/>
    <x v="4"/>
    <n v="1344"/>
    <n v="26"/>
    <n v="13"/>
    <n v="569"/>
    <n v="814"/>
    <n v="4.7911547911547912E-2"/>
    <n v="3.1941031941031942E-2"/>
    <n v="1.5970515970515971E-2"/>
    <n v="775"/>
    <n v="39"/>
    <n v="775"/>
  </r>
  <r>
    <n v="2014"/>
    <x v="42"/>
    <s v="St. Anthony-New Brighton Schools"/>
    <s v="SUBURBS"/>
    <x v="14"/>
    <x v="0"/>
    <n v="25"/>
    <m/>
    <m/>
    <n v="7"/>
    <n v="18"/>
    <n v="0"/>
    <n v="0"/>
    <n v="0"/>
    <n v="18"/>
    <n v="0"/>
    <n v="18"/>
  </r>
  <r>
    <n v="2014"/>
    <x v="42"/>
    <s v="St. Anthony-New Brighton Schools"/>
    <s v="SUBURBS"/>
    <x v="14"/>
    <x v="1"/>
    <n v="150"/>
    <n v="5"/>
    <n v="10"/>
    <n v="48"/>
    <n v="117"/>
    <n v="0.12820512820512819"/>
    <n v="4.2735042735042736E-2"/>
    <n v="8.5470085470085472E-2"/>
    <n v="102"/>
    <n v="15"/>
    <n v="102"/>
  </r>
  <r>
    <n v="2014"/>
    <x v="42"/>
    <s v="St. Anthony-New Brighton Schools"/>
    <s v="SUBURBS"/>
    <x v="14"/>
    <x v="2"/>
    <n v="148"/>
    <n v="23"/>
    <n v="3"/>
    <n v="49"/>
    <n v="125"/>
    <n v="0.20799999999999999"/>
    <n v="0.184"/>
    <n v="2.4E-2"/>
    <n v="99"/>
    <n v="26"/>
    <n v="99"/>
  </r>
  <r>
    <n v="2014"/>
    <x v="42"/>
    <s v="St. Anthony-New Brighton Schools"/>
    <s v="SUBURBS"/>
    <x v="14"/>
    <x v="3"/>
    <n v="130"/>
    <n v="10"/>
    <m/>
    <n v="51"/>
    <n v="89"/>
    <n v="0.11235955056179775"/>
    <n v="0.11235955056179775"/>
    <n v="0"/>
    <n v="79"/>
    <n v="10"/>
    <n v="79"/>
  </r>
  <r>
    <n v="2014"/>
    <x v="42"/>
    <s v="St. Anthony-New Brighton Schools"/>
    <s v="SUBURBS"/>
    <x v="14"/>
    <x v="4"/>
    <n v="1281"/>
    <n v="35"/>
    <n v="28"/>
    <n v="540"/>
    <n v="804"/>
    <n v="7.8358208955223885E-2"/>
    <n v="4.3532338308457715E-2"/>
    <n v="3.482587064676617E-2"/>
    <n v="741"/>
    <n v="63"/>
    <n v="741"/>
  </r>
  <r>
    <n v="2015"/>
    <x v="42"/>
    <s v="St. Anthony-New Brighton Schools"/>
    <s v="SUBURBS"/>
    <x v="15"/>
    <x v="0"/>
    <n v="26"/>
    <m/>
    <m/>
    <n v="6"/>
    <n v="20"/>
    <n v="0"/>
    <n v="0"/>
    <n v="0"/>
    <n v="20"/>
    <n v="0"/>
    <n v="20"/>
  </r>
  <r>
    <n v="2015"/>
    <x v="42"/>
    <s v="St. Anthony-New Brighton Schools"/>
    <s v="SUBURBS"/>
    <x v="15"/>
    <x v="1"/>
    <n v="169"/>
    <n v="3"/>
    <n v="8"/>
    <n v="47"/>
    <n v="133"/>
    <n v="8.2706766917293228E-2"/>
    <n v="2.2556390977443608E-2"/>
    <n v="6.0150375939849621E-2"/>
    <n v="122"/>
    <n v="11"/>
    <n v="122"/>
  </r>
  <r>
    <n v="2015"/>
    <x v="42"/>
    <s v="St. Anthony-New Brighton Schools"/>
    <s v="SUBURBS"/>
    <x v="15"/>
    <x v="2"/>
    <n v="173"/>
    <n v="6"/>
    <m/>
    <n v="42"/>
    <n v="137"/>
    <n v="4.3795620437956206E-2"/>
    <n v="4.3795620437956206E-2"/>
    <n v="0"/>
    <n v="131"/>
    <n v="6"/>
    <n v="131"/>
  </r>
  <r>
    <n v="2015"/>
    <x v="42"/>
    <s v="St. Anthony-New Brighton Schools"/>
    <s v="SUBURBS"/>
    <x v="15"/>
    <x v="3"/>
    <n v="134"/>
    <n v="9"/>
    <m/>
    <n v="60"/>
    <n v="83"/>
    <n v="0.10843373493975904"/>
    <n v="0.10843373493975904"/>
    <n v="0"/>
    <n v="74"/>
    <n v="9"/>
    <n v="74"/>
  </r>
  <r>
    <n v="2015"/>
    <x v="42"/>
    <s v="St. Anthony-New Brighton Schools"/>
    <s v="SUBURBS"/>
    <x v="15"/>
    <x v="4"/>
    <n v="1307"/>
    <n v="29"/>
    <n v="31"/>
    <n v="497"/>
    <n v="870"/>
    <n v="6.8965517241379309E-2"/>
    <n v="3.3333333333333333E-2"/>
    <n v="3.5632183908045977E-2"/>
    <n v="810"/>
    <n v="60"/>
    <n v="810"/>
  </r>
  <r>
    <n v="2016"/>
    <x v="42"/>
    <s v="St. Anthony-New Brighton Schools"/>
    <s v="SUBURBS"/>
    <x v="16"/>
    <x v="0"/>
    <n v="23"/>
    <m/>
    <m/>
    <n v="5"/>
    <n v="18"/>
    <n v="0"/>
    <n v="0"/>
    <n v="0"/>
    <n v="18"/>
    <n v="0"/>
    <n v="18"/>
  </r>
  <r>
    <n v="2016"/>
    <x v="42"/>
    <s v="St. Anthony-New Brighton Schools"/>
    <s v="SUBURBS"/>
    <x v="16"/>
    <x v="1"/>
    <n v="174"/>
    <n v="5"/>
    <n v="7"/>
    <n v="38"/>
    <n v="148"/>
    <n v="8.1081081081081086E-2"/>
    <n v="3.3783783783783786E-2"/>
    <n v="4.72972972972973E-2"/>
    <n v="136"/>
    <n v="12"/>
    <n v="136"/>
  </r>
  <r>
    <n v="2016"/>
    <x v="42"/>
    <s v="St. Anthony-New Brighton Schools"/>
    <s v="SUBURBS"/>
    <x v="16"/>
    <x v="2"/>
    <n v="181"/>
    <n v="15"/>
    <m/>
    <n v="35"/>
    <n v="161"/>
    <n v="9.3167701863354033E-2"/>
    <n v="9.3167701863354033E-2"/>
    <n v="0"/>
    <n v="146"/>
    <n v="15"/>
    <n v="146"/>
  </r>
  <r>
    <n v="2016"/>
    <x v="42"/>
    <s v="St. Anthony-New Brighton Schools"/>
    <s v="SUBURBS"/>
    <x v="16"/>
    <x v="3"/>
    <n v="147"/>
    <n v="14"/>
    <n v="3"/>
    <n v="54"/>
    <n v="110"/>
    <n v="0.15454545454545454"/>
    <n v="0.12727272727272726"/>
    <n v="2.7272727272727271E-2"/>
    <n v="93"/>
    <n v="17"/>
    <n v="93"/>
  </r>
  <r>
    <n v="2016"/>
    <x v="42"/>
    <s v="St. Anthony-New Brighton Schools"/>
    <s v="SUBURBS"/>
    <x v="16"/>
    <x v="4"/>
    <n v="1288"/>
    <n v="29"/>
    <n v="26"/>
    <n v="435"/>
    <n v="908"/>
    <n v="6.0572687224669602E-2"/>
    <n v="3.1938325991189426E-2"/>
    <n v="2.8634361233480177E-2"/>
    <n v="853"/>
    <n v="55"/>
    <n v="853"/>
  </r>
  <r>
    <n v="2017"/>
    <x v="42"/>
    <s v="St. Anthony-New Brighton Schools"/>
    <s v="SUBURBS"/>
    <x v="17"/>
    <x v="0"/>
    <n v="19"/>
    <m/>
    <m/>
    <n v="3"/>
    <n v="16"/>
    <n v="0"/>
    <n v="0"/>
    <n v="0"/>
    <n v="16"/>
    <n v="0"/>
    <n v="16"/>
  </r>
  <r>
    <n v="2017"/>
    <x v="42"/>
    <s v="St. Anthony-New Brighton Schools"/>
    <s v="SUBURBS"/>
    <x v="17"/>
    <x v="1"/>
    <n v="182"/>
    <n v="3"/>
    <n v="7"/>
    <n v="35"/>
    <n v="157"/>
    <n v="6.3694267515923567E-2"/>
    <n v="1.9108280254777069E-2"/>
    <n v="4.4585987261146494E-2"/>
    <n v="147"/>
    <n v="10"/>
    <n v="147"/>
  </r>
  <r>
    <n v="2017"/>
    <x v="42"/>
    <s v="St. Anthony-New Brighton Schools"/>
    <s v="SUBURBS"/>
    <x v="17"/>
    <x v="2"/>
    <n v="201"/>
    <n v="21"/>
    <n v="3"/>
    <n v="44"/>
    <n v="181"/>
    <n v="0.13259668508287292"/>
    <n v="0.11602209944751381"/>
    <n v="1.6574585635359115E-2"/>
    <n v="157"/>
    <n v="24"/>
    <n v="157"/>
  </r>
  <r>
    <n v="2017"/>
    <x v="42"/>
    <s v="St. Anthony-New Brighton Schools"/>
    <s v="SUBURBS"/>
    <x v="17"/>
    <x v="3"/>
    <n v="159"/>
    <n v="17"/>
    <m/>
    <n v="49"/>
    <n v="127"/>
    <n v="0.13385826771653545"/>
    <n v="0.13385826771653545"/>
    <n v="0"/>
    <n v="110"/>
    <n v="17"/>
    <n v="110"/>
  </r>
  <r>
    <n v="2017"/>
    <x v="42"/>
    <s v="St. Anthony-New Brighton Schools"/>
    <s v="SUBURBS"/>
    <x v="17"/>
    <x v="4"/>
    <n v="1292"/>
    <n v="29"/>
    <n v="26"/>
    <n v="384"/>
    <n v="963"/>
    <n v="5.7113187954309447E-2"/>
    <n v="3.0114226375908618E-2"/>
    <n v="2.6998961578400829E-2"/>
    <n v="908"/>
    <n v="55"/>
    <n v="908"/>
  </r>
  <r>
    <n v="2000"/>
    <x v="42"/>
    <s v="St. Anthony-New Brighton Schools"/>
    <s v="SUBURBS"/>
    <x v="0"/>
    <x v="0"/>
    <n v="22"/>
    <m/>
    <m/>
    <n v="10"/>
    <n v="12"/>
    <n v="0"/>
    <n v="0"/>
    <n v="0"/>
    <n v="12"/>
    <n v="0"/>
    <n v="12"/>
  </r>
  <r>
    <n v="2000"/>
    <x v="42"/>
    <s v="St. Anthony-New Brighton Schools"/>
    <s v="SUBURBS"/>
    <x v="0"/>
    <x v="1"/>
    <n v="93"/>
    <m/>
    <m/>
    <n v="20"/>
    <n v="73"/>
    <n v="0"/>
    <n v="0"/>
    <n v="0"/>
    <n v="73"/>
    <n v="0"/>
    <n v="73"/>
  </r>
  <r>
    <n v="2000"/>
    <x v="42"/>
    <s v="St. Anthony-New Brighton Schools"/>
    <s v="SUBURBS"/>
    <x v="0"/>
    <x v="2"/>
    <n v="66"/>
    <m/>
    <m/>
    <n v="24"/>
    <n v="42"/>
    <n v="0"/>
    <n v="0"/>
    <n v="0"/>
    <n v="42"/>
    <n v="0"/>
    <n v="42"/>
  </r>
  <r>
    <n v="2000"/>
    <x v="42"/>
    <s v="St. Anthony-New Brighton Schools"/>
    <s v="SUBURBS"/>
    <x v="0"/>
    <x v="3"/>
    <n v="24"/>
    <m/>
    <m/>
    <n v="7"/>
    <n v="17"/>
    <n v="0"/>
    <n v="0"/>
    <n v="0"/>
    <n v="17"/>
    <n v="0"/>
    <n v="17"/>
  </r>
  <r>
    <n v="2000"/>
    <x v="42"/>
    <s v="St. Anthony-New Brighton Schools"/>
    <s v="SUBURBS"/>
    <x v="0"/>
    <x v="4"/>
    <n v="1283"/>
    <n v="11"/>
    <m/>
    <n v="284"/>
    <n v="1010"/>
    <n v="1.089108910891089E-2"/>
    <n v="1.089108910891089E-2"/>
    <n v="0"/>
    <n v="999"/>
    <n v="11"/>
    <n v="999"/>
  </r>
  <r>
    <n v="2001"/>
    <x v="38"/>
    <s v="St. Louis Park Public School Dist."/>
    <s v="SUBURBS"/>
    <x v="1"/>
    <x v="0"/>
    <n v="19"/>
    <m/>
    <m/>
    <m/>
    <n v="19"/>
    <n v="0"/>
    <n v="0"/>
    <n v="0"/>
    <n v="19"/>
    <n v="0"/>
    <n v="19"/>
  </r>
  <r>
    <n v="2001"/>
    <x v="38"/>
    <s v="St. Louis Park Public School Dist."/>
    <s v="SUBURBS"/>
    <x v="1"/>
    <x v="1"/>
    <n v="178"/>
    <n v="4"/>
    <m/>
    <m/>
    <n v="182"/>
    <n v="2.197802197802198E-2"/>
    <n v="2.197802197802198E-2"/>
    <n v="0"/>
    <n v="178"/>
    <n v="4"/>
    <n v="178"/>
  </r>
  <r>
    <n v="2001"/>
    <x v="38"/>
    <s v="St. Louis Park Public School Dist."/>
    <s v="SUBURBS"/>
    <x v="1"/>
    <x v="2"/>
    <n v="382"/>
    <n v="23"/>
    <m/>
    <n v="22"/>
    <n v="383"/>
    <n v="6.0052219321148827E-2"/>
    <n v="6.0052219321148827E-2"/>
    <n v="0"/>
    <n v="360"/>
    <n v="23"/>
    <n v="360"/>
  </r>
  <r>
    <n v="2001"/>
    <x v="38"/>
    <s v="St. Louis Park Public School Dist."/>
    <s v="SUBURBS"/>
    <x v="1"/>
    <x v="3"/>
    <n v="156"/>
    <m/>
    <m/>
    <n v="14"/>
    <n v="142"/>
    <n v="0"/>
    <n v="0"/>
    <n v="0"/>
    <n v="142"/>
    <n v="0"/>
    <n v="142"/>
  </r>
  <r>
    <n v="2001"/>
    <x v="38"/>
    <s v="St. Louis Park Public School Dist."/>
    <s v="SUBURBS"/>
    <x v="1"/>
    <x v="4"/>
    <n v="3496"/>
    <n v="103"/>
    <m/>
    <n v="98"/>
    <n v="3501"/>
    <n v="2.9420165666952301E-2"/>
    <n v="2.9420165666952301E-2"/>
    <n v="0"/>
    <n v="3398"/>
    <n v="103"/>
    <n v="3398"/>
  </r>
  <r>
    <n v="2002"/>
    <x v="38"/>
    <s v="St. Louis Park Public School Dist."/>
    <s v="SUBURBS"/>
    <x v="2"/>
    <x v="0"/>
    <n v="33"/>
    <m/>
    <m/>
    <n v="4"/>
    <n v="29"/>
    <n v="0"/>
    <n v="0"/>
    <n v="0"/>
    <n v="29"/>
    <n v="0"/>
    <n v="29"/>
  </r>
  <r>
    <n v="2002"/>
    <x v="38"/>
    <s v="St. Louis Park Public School Dist."/>
    <s v="SUBURBS"/>
    <x v="2"/>
    <x v="1"/>
    <n v="175"/>
    <n v="6"/>
    <m/>
    <n v="3"/>
    <n v="178"/>
    <n v="3.3707865168539325E-2"/>
    <n v="3.3707865168539325E-2"/>
    <n v="0"/>
    <n v="172"/>
    <n v="6"/>
    <n v="172"/>
  </r>
  <r>
    <n v="2002"/>
    <x v="38"/>
    <s v="St. Louis Park Public School Dist."/>
    <s v="SUBURBS"/>
    <x v="2"/>
    <x v="2"/>
    <n v="461"/>
    <n v="19"/>
    <m/>
    <n v="34"/>
    <n v="446"/>
    <n v="4.2600896860986545E-2"/>
    <n v="4.2600896860986545E-2"/>
    <n v="0"/>
    <n v="427"/>
    <n v="19"/>
    <n v="427"/>
  </r>
  <r>
    <n v="2002"/>
    <x v="38"/>
    <s v="St. Louis Park Public School Dist."/>
    <s v="SUBURBS"/>
    <x v="2"/>
    <x v="3"/>
    <n v="186"/>
    <m/>
    <m/>
    <n v="13"/>
    <n v="173"/>
    <n v="0"/>
    <n v="0"/>
    <n v="0"/>
    <n v="173"/>
    <n v="0"/>
    <n v="173"/>
  </r>
  <r>
    <n v="2002"/>
    <x v="38"/>
    <s v="St. Louis Park Public School Dist."/>
    <s v="SUBURBS"/>
    <x v="2"/>
    <x v="4"/>
    <n v="3403"/>
    <n v="102"/>
    <m/>
    <n v="98"/>
    <n v="3407"/>
    <n v="2.9938362195479896E-2"/>
    <n v="2.9938362195479896E-2"/>
    <n v="0"/>
    <n v="3305"/>
    <n v="102"/>
    <n v="3305"/>
  </r>
  <r>
    <n v="2003"/>
    <x v="38"/>
    <s v="St. Louis Park Public School Dist."/>
    <s v="SUBURBS"/>
    <x v="3"/>
    <x v="0"/>
    <n v="29"/>
    <m/>
    <m/>
    <n v="4"/>
    <n v="25"/>
    <n v="0"/>
    <n v="0"/>
    <n v="0"/>
    <n v="25"/>
    <n v="0"/>
    <n v="25"/>
  </r>
  <r>
    <n v="2003"/>
    <x v="38"/>
    <s v="St. Louis Park Public School Dist."/>
    <s v="SUBURBS"/>
    <x v="3"/>
    <x v="1"/>
    <n v="202"/>
    <m/>
    <m/>
    <n v="4"/>
    <n v="198"/>
    <n v="0"/>
    <n v="0"/>
    <n v="0"/>
    <n v="198"/>
    <n v="0"/>
    <n v="198"/>
  </r>
  <r>
    <n v="2003"/>
    <x v="38"/>
    <s v="St. Louis Park Public School Dist."/>
    <s v="SUBURBS"/>
    <x v="3"/>
    <x v="2"/>
    <n v="506"/>
    <n v="25"/>
    <n v="7"/>
    <n v="52"/>
    <n v="486"/>
    <n v="6.584362139917696E-2"/>
    <n v="5.1440329218106998E-2"/>
    <n v="1.4403292181069959E-2"/>
    <n v="454"/>
    <n v="32"/>
    <n v="454"/>
  </r>
  <r>
    <n v="2003"/>
    <x v="38"/>
    <s v="St. Louis Park Public School Dist."/>
    <s v="SUBURBS"/>
    <x v="3"/>
    <x v="3"/>
    <n v="205"/>
    <n v="3"/>
    <m/>
    <n v="24"/>
    <n v="184"/>
    <n v="1.6304347826086956E-2"/>
    <n v="1.6304347826086956E-2"/>
    <n v="0"/>
    <n v="181"/>
    <n v="3"/>
    <n v="181"/>
  </r>
  <r>
    <n v="2003"/>
    <x v="38"/>
    <s v="St. Louis Park Public School Dist."/>
    <s v="SUBURBS"/>
    <x v="3"/>
    <x v="4"/>
    <n v="3296"/>
    <n v="114"/>
    <n v="7"/>
    <n v="111"/>
    <n v="3306"/>
    <n v="3.6600120992135513E-2"/>
    <n v="3.4482758620689655E-2"/>
    <n v="2.1173623714458561E-3"/>
    <n v="3185"/>
    <n v="121"/>
    <n v="3185"/>
  </r>
  <r>
    <n v="2004"/>
    <x v="38"/>
    <s v="St. Louis Park Public School Dist."/>
    <s v="SUBURBS"/>
    <x v="4"/>
    <x v="0"/>
    <n v="49"/>
    <n v="4"/>
    <m/>
    <n v="3"/>
    <n v="50"/>
    <n v="0.08"/>
    <n v="0.08"/>
    <n v="0"/>
    <n v="46"/>
    <n v="4"/>
    <n v="46"/>
  </r>
  <r>
    <n v="2004"/>
    <x v="38"/>
    <s v="St. Louis Park Public School Dist."/>
    <s v="SUBURBS"/>
    <x v="4"/>
    <x v="1"/>
    <n v="222"/>
    <n v="10"/>
    <m/>
    <n v="5"/>
    <n v="227"/>
    <n v="4.405286343612335E-2"/>
    <n v="4.405286343612335E-2"/>
    <n v="0"/>
    <n v="217"/>
    <n v="10"/>
    <n v="217"/>
  </r>
  <r>
    <n v="2004"/>
    <x v="38"/>
    <s v="St. Louis Park Public School Dist."/>
    <s v="SUBURBS"/>
    <x v="4"/>
    <x v="2"/>
    <n v="675"/>
    <n v="31"/>
    <n v="7"/>
    <n v="77"/>
    <n v="636"/>
    <n v="5.9748427672955975E-2"/>
    <n v="4.8742138364779877E-2"/>
    <n v="1.10062893081761E-2"/>
    <n v="598"/>
    <n v="38"/>
    <n v="598"/>
  </r>
  <r>
    <n v="2004"/>
    <x v="38"/>
    <s v="St. Louis Park Public School Dist."/>
    <s v="SUBURBS"/>
    <x v="4"/>
    <x v="3"/>
    <n v="244"/>
    <n v="12"/>
    <m/>
    <n v="26"/>
    <n v="230"/>
    <n v="5.2173913043478258E-2"/>
    <n v="5.2173913043478258E-2"/>
    <n v="0"/>
    <n v="218"/>
    <n v="12"/>
    <n v="218"/>
  </r>
  <r>
    <n v="2004"/>
    <x v="38"/>
    <s v="St. Louis Park Public School Dist."/>
    <s v="SUBURBS"/>
    <x v="4"/>
    <x v="4"/>
    <n v="3158"/>
    <n v="125"/>
    <n v="3"/>
    <n v="152"/>
    <n v="3134"/>
    <n v="4.0842373962986601E-2"/>
    <n v="3.9885130823229101E-2"/>
    <n v="9.5724313975749842E-4"/>
    <n v="3006"/>
    <n v="128"/>
    <n v="3006"/>
  </r>
  <r>
    <n v="2005"/>
    <x v="38"/>
    <s v="St. Louis Park Public School Dist."/>
    <s v="SUBURBS"/>
    <x v="5"/>
    <x v="0"/>
    <n v="52"/>
    <n v="5"/>
    <m/>
    <n v="3"/>
    <n v="54"/>
    <n v="9.2592592592592587E-2"/>
    <n v="9.2592592592592587E-2"/>
    <n v="0"/>
    <n v="49"/>
    <n v="5"/>
    <n v="49"/>
  </r>
  <r>
    <n v="2005"/>
    <x v="38"/>
    <s v="St. Louis Park Public School Dist."/>
    <s v="SUBURBS"/>
    <x v="5"/>
    <x v="1"/>
    <n v="216"/>
    <n v="9"/>
    <m/>
    <n v="6"/>
    <n v="219"/>
    <n v="4.1095890410958902E-2"/>
    <n v="4.1095890410958902E-2"/>
    <n v="0"/>
    <n v="210"/>
    <n v="9"/>
    <n v="210"/>
  </r>
  <r>
    <n v="2005"/>
    <x v="38"/>
    <s v="St. Louis Park Public School Dist."/>
    <s v="SUBURBS"/>
    <x v="5"/>
    <x v="2"/>
    <n v="773"/>
    <n v="44"/>
    <n v="4"/>
    <n v="86"/>
    <n v="735"/>
    <n v="6.5306122448979598E-2"/>
    <n v="5.9863945578231291E-2"/>
    <n v="5.4421768707482989E-3"/>
    <n v="687"/>
    <n v="48"/>
    <n v="687"/>
  </r>
  <r>
    <n v="2005"/>
    <x v="38"/>
    <s v="St. Louis Park Public School Dist."/>
    <s v="SUBURBS"/>
    <x v="5"/>
    <x v="3"/>
    <n v="256"/>
    <n v="9"/>
    <m/>
    <n v="25"/>
    <n v="240"/>
    <n v="3.7499999999999999E-2"/>
    <n v="3.7499999999999999E-2"/>
    <n v="0"/>
    <n v="231"/>
    <n v="9"/>
    <n v="231"/>
  </r>
  <r>
    <n v="2005"/>
    <x v="38"/>
    <s v="St. Louis Park Public School Dist."/>
    <s v="SUBURBS"/>
    <x v="5"/>
    <x v="4"/>
    <n v="3052"/>
    <n v="149"/>
    <n v="14"/>
    <n v="159"/>
    <n v="3056"/>
    <n v="5.3337696335078531E-2"/>
    <n v="4.87565445026178E-2"/>
    <n v="4.5811518324607326E-3"/>
    <n v="2893"/>
    <n v="163"/>
    <n v="2893"/>
  </r>
  <r>
    <n v="2006"/>
    <x v="38"/>
    <s v="St. Louis Park Public School Dist."/>
    <s v="SUBURBS"/>
    <x v="6"/>
    <x v="0"/>
    <n v="51"/>
    <n v="4"/>
    <m/>
    <n v="3"/>
    <n v="52"/>
    <n v="7.6923076923076927E-2"/>
    <n v="7.6923076923076927E-2"/>
    <n v="0"/>
    <n v="48"/>
    <n v="4"/>
    <n v="48"/>
  </r>
  <r>
    <n v="2006"/>
    <x v="38"/>
    <s v="St. Louis Park Public School Dist."/>
    <s v="SUBURBS"/>
    <x v="6"/>
    <x v="1"/>
    <n v="210"/>
    <n v="11"/>
    <m/>
    <n v="7"/>
    <n v="214"/>
    <n v="5.1401869158878503E-2"/>
    <n v="5.1401869158878503E-2"/>
    <n v="0"/>
    <n v="203"/>
    <n v="11"/>
    <n v="203"/>
  </r>
  <r>
    <n v="2006"/>
    <x v="38"/>
    <s v="St. Louis Park Public School Dist."/>
    <s v="SUBURBS"/>
    <x v="6"/>
    <x v="2"/>
    <n v="843"/>
    <n v="53"/>
    <n v="19"/>
    <n v="128"/>
    <n v="787"/>
    <n v="9.148665819567979E-2"/>
    <n v="6.734434561626429E-2"/>
    <n v="2.4142312579415501E-2"/>
    <n v="715"/>
    <n v="72"/>
    <n v="715"/>
  </r>
  <r>
    <n v="2006"/>
    <x v="38"/>
    <s v="St. Louis Park Public School Dist."/>
    <s v="SUBURBS"/>
    <x v="6"/>
    <x v="3"/>
    <n v="288"/>
    <n v="10"/>
    <m/>
    <n v="35"/>
    <n v="263"/>
    <n v="3.8022813688212927E-2"/>
    <n v="3.8022813688212927E-2"/>
    <n v="0"/>
    <n v="253"/>
    <n v="10"/>
    <n v="253"/>
  </r>
  <r>
    <n v="2006"/>
    <x v="38"/>
    <s v="St. Louis Park Public School Dist."/>
    <s v="SUBURBS"/>
    <x v="6"/>
    <x v="4"/>
    <n v="2938"/>
    <n v="139"/>
    <n v="8"/>
    <n v="181"/>
    <n v="2904"/>
    <n v="5.06198347107438E-2"/>
    <n v="4.7865013774104681E-2"/>
    <n v="2.7548209366391185E-3"/>
    <n v="2757"/>
    <n v="147"/>
    <n v="2757"/>
  </r>
  <r>
    <n v="2007"/>
    <x v="38"/>
    <s v="St. Louis Park Public School Dist."/>
    <s v="SUBURBS"/>
    <x v="7"/>
    <x v="0"/>
    <n v="43"/>
    <m/>
    <m/>
    <m/>
    <n v="43"/>
    <n v="0"/>
    <n v="0"/>
    <n v="0"/>
    <n v="43"/>
    <n v="0"/>
    <n v="43"/>
  </r>
  <r>
    <n v="2007"/>
    <x v="38"/>
    <s v="St. Louis Park Public School Dist."/>
    <s v="SUBURBS"/>
    <x v="7"/>
    <x v="1"/>
    <n v="217"/>
    <n v="13"/>
    <m/>
    <n v="8"/>
    <n v="222"/>
    <n v="5.8558558558558557E-2"/>
    <n v="5.8558558558558557E-2"/>
    <n v="0"/>
    <n v="209"/>
    <n v="13"/>
    <n v="209"/>
  </r>
  <r>
    <n v="2007"/>
    <x v="38"/>
    <s v="St. Louis Park Public School Dist."/>
    <s v="SUBURBS"/>
    <x v="7"/>
    <x v="2"/>
    <n v="800"/>
    <n v="45"/>
    <n v="24"/>
    <n v="142"/>
    <n v="727"/>
    <n v="9.4910591471801919E-2"/>
    <n v="6.1898211829436035E-2"/>
    <n v="3.3012379642365884E-2"/>
    <n v="658"/>
    <n v="69"/>
    <n v="658"/>
  </r>
  <r>
    <n v="2007"/>
    <x v="38"/>
    <s v="St. Louis Park Public School Dist."/>
    <s v="SUBURBS"/>
    <x v="7"/>
    <x v="3"/>
    <n v="318"/>
    <n v="25"/>
    <m/>
    <n v="40"/>
    <n v="303"/>
    <n v="8.2508250825082508E-2"/>
    <n v="8.2508250825082508E-2"/>
    <n v="0"/>
    <n v="278"/>
    <n v="25"/>
    <n v="278"/>
  </r>
  <r>
    <n v="2007"/>
    <x v="38"/>
    <s v="St. Louis Park Public School Dist."/>
    <s v="SUBURBS"/>
    <x v="7"/>
    <x v="4"/>
    <n v="2900"/>
    <n v="144"/>
    <n v="15"/>
    <n v="195"/>
    <n v="2864"/>
    <n v="5.5516759776536313E-2"/>
    <n v="5.027932960893855E-2"/>
    <n v="5.237430167597765E-3"/>
    <n v="2705"/>
    <n v="159"/>
    <n v="2705"/>
  </r>
  <r>
    <n v="2008"/>
    <x v="38"/>
    <s v="St. Louis Park Public School Dist."/>
    <s v="SUBURBS"/>
    <x v="8"/>
    <x v="0"/>
    <n v="35"/>
    <m/>
    <n v="3"/>
    <n v="4"/>
    <n v="34"/>
    <n v="8.8235294117647065E-2"/>
    <n v="0"/>
    <n v="8.8235294117647065E-2"/>
    <n v="31"/>
    <n v="3"/>
    <n v="31"/>
  </r>
  <r>
    <n v="2008"/>
    <x v="38"/>
    <s v="St. Louis Park Public School Dist."/>
    <s v="SUBURBS"/>
    <x v="8"/>
    <x v="1"/>
    <n v="237"/>
    <n v="13"/>
    <m/>
    <n v="18"/>
    <n v="232"/>
    <n v="5.6034482758620691E-2"/>
    <n v="5.6034482758620691E-2"/>
    <n v="0"/>
    <n v="219"/>
    <n v="13"/>
    <n v="219"/>
  </r>
  <r>
    <n v="2008"/>
    <x v="38"/>
    <s v="St. Louis Park Public School Dist."/>
    <s v="SUBURBS"/>
    <x v="8"/>
    <x v="2"/>
    <n v="887"/>
    <n v="45"/>
    <n v="37"/>
    <n v="195"/>
    <n v="774"/>
    <n v="0.10594315245478036"/>
    <n v="5.8139534883720929E-2"/>
    <n v="4.7803617571059429E-2"/>
    <n v="692"/>
    <n v="82"/>
    <n v="692"/>
  </r>
  <r>
    <n v="2008"/>
    <x v="38"/>
    <s v="St. Louis Park Public School Dist."/>
    <s v="SUBURBS"/>
    <x v="8"/>
    <x v="3"/>
    <n v="309"/>
    <n v="15"/>
    <m/>
    <n v="53"/>
    <n v="271"/>
    <n v="5.5350553505535055E-2"/>
    <n v="5.5350553505535055E-2"/>
    <n v="0"/>
    <n v="256"/>
    <n v="15"/>
    <n v="256"/>
  </r>
  <r>
    <n v="2008"/>
    <x v="38"/>
    <s v="St. Louis Park Public School Dist."/>
    <s v="SUBURBS"/>
    <x v="8"/>
    <x v="4"/>
    <n v="2803"/>
    <n v="162"/>
    <n v="37"/>
    <n v="209"/>
    <n v="2793"/>
    <n v="7.1249552452559969E-2"/>
    <n v="5.8002148227712137E-2"/>
    <n v="1.3247404224847834E-2"/>
    <n v="2594"/>
    <n v="199"/>
    <n v="2594"/>
  </r>
  <r>
    <n v="2009"/>
    <x v="38"/>
    <s v="St. Louis Park Public School Dist."/>
    <s v="SUBURBS"/>
    <x v="9"/>
    <x v="0"/>
    <n v="36"/>
    <m/>
    <m/>
    <n v="8"/>
    <n v="28"/>
    <n v="0"/>
    <n v="0"/>
    <n v="0"/>
    <n v="28"/>
    <n v="0"/>
    <n v="28"/>
  </r>
  <r>
    <n v="2009"/>
    <x v="38"/>
    <s v="St. Louis Park Public School Dist."/>
    <s v="SUBURBS"/>
    <x v="9"/>
    <x v="1"/>
    <n v="243"/>
    <n v="17"/>
    <n v="3"/>
    <n v="29"/>
    <n v="234"/>
    <n v="8.5470085470085472E-2"/>
    <n v="7.2649572649572655E-2"/>
    <n v="1.282051282051282E-2"/>
    <n v="214"/>
    <n v="20"/>
    <n v="214"/>
  </r>
  <r>
    <n v="2009"/>
    <x v="38"/>
    <s v="St. Louis Park Public School Dist."/>
    <s v="SUBURBS"/>
    <x v="9"/>
    <x v="2"/>
    <n v="893"/>
    <n v="40"/>
    <n v="47"/>
    <n v="221"/>
    <n v="759"/>
    <n v="0.11462450592885376"/>
    <n v="5.2700922266139656E-2"/>
    <n v="6.1923583662714096E-2"/>
    <n v="672"/>
    <n v="87"/>
    <n v="672"/>
  </r>
  <r>
    <n v="2009"/>
    <x v="38"/>
    <s v="St. Louis Park Public School Dist."/>
    <s v="SUBURBS"/>
    <x v="9"/>
    <x v="3"/>
    <n v="327"/>
    <n v="16"/>
    <n v="6"/>
    <n v="43"/>
    <n v="306"/>
    <n v="7.1895424836601302E-2"/>
    <n v="5.2287581699346407E-2"/>
    <n v="1.9607843137254902E-2"/>
    <n v="284"/>
    <n v="22"/>
    <n v="284"/>
  </r>
  <r>
    <n v="2009"/>
    <x v="38"/>
    <s v="St. Louis Park Public School Dist."/>
    <s v="SUBURBS"/>
    <x v="9"/>
    <x v="4"/>
    <n v="2759"/>
    <n v="173"/>
    <n v="89"/>
    <n v="240"/>
    <n v="2781"/>
    <n v="9.4210715569938874E-2"/>
    <n v="6.2207838906868033E-2"/>
    <n v="3.2002876663070841E-2"/>
    <n v="2519"/>
    <n v="262"/>
    <n v="2519"/>
  </r>
  <r>
    <n v="2010"/>
    <x v="38"/>
    <s v="St. Louis Park Public School Dist."/>
    <s v="SUBURBS"/>
    <x v="10"/>
    <x v="0"/>
    <n v="37"/>
    <m/>
    <m/>
    <n v="5"/>
    <n v="32"/>
    <n v="0"/>
    <n v="0"/>
    <n v="0"/>
    <n v="32"/>
    <n v="0"/>
    <n v="32"/>
  </r>
  <r>
    <n v="2010"/>
    <x v="38"/>
    <s v="St. Louis Park Public School Dist."/>
    <s v="SUBURBS"/>
    <x v="10"/>
    <x v="1"/>
    <n v="272"/>
    <n v="16"/>
    <m/>
    <n v="31"/>
    <n v="257"/>
    <n v="6.2256809338521402E-2"/>
    <n v="6.2256809338521402E-2"/>
    <n v="0"/>
    <n v="241"/>
    <n v="16"/>
    <n v="241"/>
  </r>
  <r>
    <n v="2010"/>
    <x v="38"/>
    <s v="St. Louis Park Public School Dist."/>
    <s v="SUBURBS"/>
    <x v="10"/>
    <x v="2"/>
    <n v="1009"/>
    <n v="46"/>
    <n v="40"/>
    <n v="285"/>
    <n v="810"/>
    <n v="0.10617283950617284"/>
    <n v="5.6790123456790124E-2"/>
    <n v="4.9382716049382713E-2"/>
    <n v="724"/>
    <n v="86"/>
    <n v="724"/>
  </r>
  <r>
    <n v="2010"/>
    <x v="38"/>
    <s v="St. Louis Park Public School Dist."/>
    <s v="SUBURBS"/>
    <x v="10"/>
    <x v="3"/>
    <n v="373"/>
    <n v="16"/>
    <m/>
    <n v="42"/>
    <n v="347"/>
    <n v="4.6109510086455328E-2"/>
    <n v="4.6109510086455328E-2"/>
    <n v="0"/>
    <n v="331"/>
    <n v="16"/>
    <n v="331"/>
  </r>
  <r>
    <n v="2010"/>
    <x v="38"/>
    <s v="St. Louis Park Public School Dist."/>
    <s v="SUBURBS"/>
    <x v="10"/>
    <x v="4"/>
    <n v="2756"/>
    <n v="201"/>
    <n v="108"/>
    <n v="242"/>
    <n v="2823"/>
    <n v="0.10945802337938364"/>
    <n v="7.1200850159404888E-2"/>
    <n v="3.8257173219978749E-2"/>
    <n v="2514"/>
    <n v="309"/>
    <n v="2514"/>
  </r>
  <r>
    <n v="2011"/>
    <x v="38"/>
    <s v="St. Louis Park Public School Dist."/>
    <s v="SUBURBS"/>
    <x v="11"/>
    <x v="0"/>
    <n v="44"/>
    <n v="4"/>
    <n v="3"/>
    <n v="3"/>
    <n v="48"/>
    <n v="0.14583333333333334"/>
    <n v="8.3333333333333329E-2"/>
    <n v="6.25E-2"/>
    <n v="41"/>
    <n v="7"/>
    <n v="41"/>
  </r>
  <r>
    <n v="2011"/>
    <x v="38"/>
    <s v="St. Louis Park Public School Dist."/>
    <s v="SUBURBS"/>
    <x v="11"/>
    <x v="1"/>
    <n v="257"/>
    <n v="17"/>
    <m/>
    <n v="31"/>
    <n v="243"/>
    <n v="6.9958847736625515E-2"/>
    <n v="6.9958847736625515E-2"/>
    <n v="0"/>
    <n v="226"/>
    <n v="17"/>
    <n v="226"/>
  </r>
  <r>
    <n v="2011"/>
    <x v="38"/>
    <s v="St. Louis Park Public School Dist."/>
    <s v="SUBURBS"/>
    <x v="11"/>
    <x v="2"/>
    <n v="1008"/>
    <n v="50"/>
    <n v="43"/>
    <n v="296"/>
    <n v="805"/>
    <n v="0.115527950310559"/>
    <n v="6.2111801242236024E-2"/>
    <n v="5.3416149068322982E-2"/>
    <n v="712"/>
    <n v="93"/>
    <n v="712"/>
  </r>
  <r>
    <n v="2011"/>
    <x v="38"/>
    <s v="St. Louis Park Public School Dist."/>
    <s v="SUBURBS"/>
    <x v="11"/>
    <x v="3"/>
    <n v="397"/>
    <n v="13"/>
    <n v="7"/>
    <n v="45"/>
    <n v="372"/>
    <n v="5.3763440860215055E-2"/>
    <n v="3.4946236559139782E-2"/>
    <n v="1.8817204301075269E-2"/>
    <n v="352"/>
    <n v="20"/>
    <n v="352"/>
  </r>
  <r>
    <n v="2011"/>
    <x v="38"/>
    <s v="St. Louis Park Public School Dist."/>
    <s v="SUBURBS"/>
    <x v="11"/>
    <x v="4"/>
    <n v="2744"/>
    <n v="231"/>
    <n v="97"/>
    <n v="241"/>
    <n v="2831"/>
    <n v="0.11586012009890498"/>
    <n v="8.159660897209467E-2"/>
    <n v="3.4263511126810316E-2"/>
    <n v="2503"/>
    <n v="328"/>
    <n v="2503"/>
  </r>
  <r>
    <n v="2012"/>
    <x v="38"/>
    <s v="St. Louis Park Public School Dist."/>
    <s v="SUBURBS"/>
    <x v="12"/>
    <x v="0"/>
    <n v="45"/>
    <n v="3"/>
    <n v="3"/>
    <m/>
    <n v="51"/>
    <n v="0.11764705882352941"/>
    <n v="5.8823529411764705E-2"/>
    <n v="5.8823529411764705E-2"/>
    <n v="45"/>
    <n v="6"/>
    <n v="45"/>
  </r>
  <r>
    <n v="2012"/>
    <x v="38"/>
    <s v="St. Louis Park Public School Dist."/>
    <s v="SUBURBS"/>
    <x v="12"/>
    <x v="1"/>
    <n v="259"/>
    <n v="19"/>
    <m/>
    <n v="31"/>
    <n v="247"/>
    <n v="7.6923076923076927E-2"/>
    <n v="7.6923076923076927E-2"/>
    <n v="0"/>
    <n v="228"/>
    <n v="19"/>
    <n v="228"/>
  </r>
  <r>
    <n v="2012"/>
    <x v="38"/>
    <s v="St. Louis Park Public School Dist."/>
    <s v="SUBURBS"/>
    <x v="12"/>
    <x v="2"/>
    <n v="1020"/>
    <n v="61"/>
    <n v="30"/>
    <n v="263"/>
    <n v="848"/>
    <n v="0.10731132075471699"/>
    <n v="7.1933962264150941E-2"/>
    <n v="3.5377358490566037E-2"/>
    <n v="757"/>
    <n v="91"/>
    <n v="757"/>
  </r>
  <r>
    <n v="2012"/>
    <x v="38"/>
    <s v="St. Louis Park Public School Dist."/>
    <s v="SUBURBS"/>
    <x v="12"/>
    <x v="3"/>
    <n v="422"/>
    <n v="17"/>
    <n v="5"/>
    <n v="51"/>
    <n v="393"/>
    <n v="5.5979643765903309E-2"/>
    <n v="4.3256997455470736E-2"/>
    <n v="1.2722646310432569E-2"/>
    <n v="371"/>
    <n v="22"/>
    <n v="371"/>
  </r>
  <r>
    <n v="2012"/>
    <x v="38"/>
    <s v="St. Louis Park Public School Dist."/>
    <s v="SUBURBS"/>
    <x v="12"/>
    <x v="4"/>
    <n v="2734"/>
    <n v="237"/>
    <n v="116"/>
    <n v="219"/>
    <n v="2868"/>
    <n v="0.12308228730822873"/>
    <n v="8.263598326359832E-2"/>
    <n v="4.0446304044630406E-2"/>
    <n v="2515"/>
    <n v="353"/>
    <n v="2515"/>
  </r>
  <r>
    <n v="2013"/>
    <x v="38"/>
    <s v="St. Louis Park Public School Dist."/>
    <s v="SUBURBS"/>
    <x v="13"/>
    <x v="0"/>
    <n v="47"/>
    <m/>
    <m/>
    <n v="5"/>
    <n v="42"/>
    <n v="0"/>
    <n v="0"/>
    <n v="0"/>
    <n v="42"/>
    <n v="0"/>
    <n v="42"/>
  </r>
  <r>
    <n v="2013"/>
    <x v="38"/>
    <s v="St. Louis Park Public School Dist."/>
    <s v="SUBURBS"/>
    <x v="13"/>
    <x v="1"/>
    <n v="276"/>
    <n v="16"/>
    <m/>
    <n v="28"/>
    <n v="264"/>
    <n v="6.0606060606060608E-2"/>
    <n v="6.0606060606060608E-2"/>
    <n v="0"/>
    <n v="248"/>
    <n v="16"/>
    <n v="248"/>
  </r>
  <r>
    <n v="2013"/>
    <x v="38"/>
    <s v="St. Louis Park Public School Dist."/>
    <s v="SUBURBS"/>
    <x v="13"/>
    <x v="2"/>
    <n v="1014"/>
    <n v="44"/>
    <n v="30"/>
    <n v="242"/>
    <n v="846"/>
    <n v="8.7470449172576833E-2"/>
    <n v="5.2009456264775412E-2"/>
    <n v="3.5460992907801421E-2"/>
    <n v="772"/>
    <n v="74"/>
    <n v="772"/>
  </r>
  <r>
    <n v="2013"/>
    <x v="38"/>
    <s v="St. Louis Park Public School Dist."/>
    <s v="SUBURBS"/>
    <x v="13"/>
    <x v="3"/>
    <n v="437"/>
    <n v="11"/>
    <n v="5"/>
    <n v="51"/>
    <n v="402"/>
    <n v="3.9800995024875621E-2"/>
    <n v="2.736318407960199E-2"/>
    <n v="1.2437810945273632E-2"/>
    <n v="386"/>
    <n v="16"/>
    <n v="386"/>
  </r>
  <r>
    <n v="2013"/>
    <x v="38"/>
    <s v="St. Louis Park Public School Dist."/>
    <s v="SUBURBS"/>
    <x v="13"/>
    <x v="4"/>
    <n v="2831"/>
    <n v="255"/>
    <n v="100"/>
    <n v="240"/>
    <n v="2946"/>
    <n v="0.12050237610319077"/>
    <n v="8.6558044806517312E-2"/>
    <n v="3.3944331296673458E-2"/>
    <n v="2591"/>
    <n v="355"/>
    <n v="2591"/>
  </r>
  <r>
    <n v="2014"/>
    <x v="38"/>
    <s v="St. Louis Park Public School Dist."/>
    <s v="SUBURBS"/>
    <x v="14"/>
    <x v="0"/>
    <n v="53"/>
    <m/>
    <m/>
    <n v="4"/>
    <n v="49"/>
    <n v="0"/>
    <n v="0"/>
    <n v="0"/>
    <n v="49"/>
    <n v="0"/>
    <n v="49"/>
  </r>
  <r>
    <n v="2014"/>
    <x v="38"/>
    <s v="St. Louis Park Public School Dist."/>
    <s v="SUBURBS"/>
    <x v="14"/>
    <x v="1"/>
    <n v="293"/>
    <n v="18"/>
    <m/>
    <n v="33"/>
    <n v="278"/>
    <n v="6.4748201438848921E-2"/>
    <n v="6.4748201438848921E-2"/>
    <n v="0"/>
    <n v="260"/>
    <n v="18"/>
    <n v="260"/>
  </r>
  <r>
    <n v="2014"/>
    <x v="38"/>
    <s v="St. Louis Park Public School Dist."/>
    <s v="SUBURBS"/>
    <x v="14"/>
    <x v="2"/>
    <n v="1086"/>
    <n v="58"/>
    <n v="24"/>
    <n v="277"/>
    <n v="891"/>
    <n v="9.2031425364758696E-2"/>
    <n v="6.5095398428731757E-2"/>
    <n v="2.6936026936026935E-2"/>
    <n v="809"/>
    <n v="82"/>
    <n v="809"/>
  </r>
  <r>
    <n v="2014"/>
    <x v="38"/>
    <s v="St. Louis Park Public School Dist."/>
    <s v="SUBURBS"/>
    <x v="14"/>
    <x v="3"/>
    <n v="457"/>
    <n v="23"/>
    <n v="6"/>
    <n v="48"/>
    <n v="438"/>
    <n v="6.6210045662100453E-2"/>
    <n v="5.2511415525114152E-2"/>
    <n v="1.3698630136986301E-2"/>
    <n v="409"/>
    <n v="29"/>
    <n v="409"/>
  </r>
  <r>
    <n v="2014"/>
    <x v="38"/>
    <s v="St. Louis Park Public School Dist."/>
    <s v="SUBURBS"/>
    <x v="14"/>
    <x v="4"/>
    <n v="2792"/>
    <n v="262"/>
    <n v="95"/>
    <n v="253"/>
    <n v="2896"/>
    <n v="0.12327348066298342"/>
    <n v="9.0469613259668513E-2"/>
    <n v="3.2803867403314917E-2"/>
    <n v="2539"/>
    <n v="357"/>
    <n v="2539"/>
  </r>
  <r>
    <n v="2015"/>
    <x v="38"/>
    <s v="St. Louis Park Public School Dist."/>
    <s v="SUBURBS"/>
    <x v="15"/>
    <x v="0"/>
    <n v="56"/>
    <m/>
    <n v="3"/>
    <n v="3"/>
    <n v="56"/>
    <n v="5.3571428571428568E-2"/>
    <n v="0"/>
    <n v="5.3571428571428568E-2"/>
    <n v="53"/>
    <n v="3"/>
    <n v="53"/>
  </r>
  <r>
    <n v="2015"/>
    <x v="38"/>
    <s v="St. Louis Park Public School Dist."/>
    <s v="SUBURBS"/>
    <x v="15"/>
    <x v="1"/>
    <n v="280"/>
    <n v="25"/>
    <m/>
    <n v="40"/>
    <n v="265"/>
    <n v="9.4339622641509441E-2"/>
    <n v="9.4339622641509441E-2"/>
    <n v="0"/>
    <n v="240"/>
    <n v="25"/>
    <n v="240"/>
  </r>
  <r>
    <n v="2015"/>
    <x v="38"/>
    <s v="St. Louis Park Public School Dist."/>
    <s v="SUBURBS"/>
    <x v="15"/>
    <x v="2"/>
    <n v="1075"/>
    <n v="56"/>
    <n v="21"/>
    <n v="274"/>
    <n v="878"/>
    <n v="8.769931662870159E-2"/>
    <n v="6.3781321184510256E-2"/>
    <n v="2.3917995444191344E-2"/>
    <n v="801"/>
    <n v="77"/>
    <n v="801"/>
  </r>
  <r>
    <n v="2015"/>
    <x v="38"/>
    <s v="St. Louis Park Public School Dist."/>
    <s v="SUBURBS"/>
    <x v="15"/>
    <x v="3"/>
    <n v="511"/>
    <n v="28"/>
    <n v="10"/>
    <n v="49"/>
    <n v="500"/>
    <n v="7.5999999999999998E-2"/>
    <n v="5.6000000000000001E-2"/>
    <n v="0.02"/>
    <n v="462"/>
    <n v="38"/>
    <n v="462"/>
  </r>
  <r>
    <n v="2015"/>
    <x v="38"/>
    <s v="St. Louis Park Public School Dist."/>
    <s v="SUBURBS"/>
    <x v="15"/>
    <x v="4"/>
    <n v="2796"/>
    <n v="268"/>
    <n v="71"/>
    <n v="251"/>
    <n v="2884"/>
    <n v="0.11754507628294036"/>
    <n v="9.2926490984743412E-2"/>
    <n v="2.4618585298196948E-2"/>
    <n v="2545"/>
    <n v="339"/>
    <n v="2545"/>
  </r>
  <r>
    <n v="2016"/>
    <x v="38"/>
    <s v="St. Louis Park Public School Dist."/>
    <s v="SUBURBS"/>
    <x v="16"/>
    <x v="0"/>
    <n v="55"/>
    <m/>
    <m/>
    <n v="7"/>
    <n v="48"/>
    <n v="0"/>
    <n v="0"/>
    <n v="0"/>
    <n v="48"/>
    <n v="0"/>
    <n v="48"/>
  </r>
  <r>
    <n v="2016"/>
    <x v="38"/>
    <s v="St. Louis Park Public School Dist."/>
    <s v="SUBURBS"/>
    <x v="16"/>
    <x v="1"/>
    <n v="272"/>
    <n v="24"/>
    <m/>
    <n v="39"/>
    <n v="257"/>
    <n v="9.3385214007782102E-2"/>
    <n v="9.3385214007782102E-2"/>
    <n v="0"/>
    <n v="233"/>
    <n v="24"/>
    <n v="233"/>
  </r>
  <r>
    <n v="2016"/>
    <x v="38"/>
    <s v="St. Louis Park Public School Dist."/>
    <s v="SUBURBS"/>
    <x v="16"/>
    <x v="2"/>
    <n v="1122"/>
    <n v="54"/>
    <n v="34"/>
    <n v="313"/>
    <n v="897"/>
    <n v="9.8104793756967665E-2"/>
    <n v="6.0200668896321072E-2"/>
    <n v="3.79041248606466E-2"/>
    <n v="809"/>
    <n v="88"/>
    <n v="809"/>
  </r>
  <r>
    <n v="2016"/>
    <x v="38"/>
    <s v="St. Louis Park Public School Dist."/>
    <s v="SUBURBS"/>
    <x v="16"/>
    <x v="3"/>
    <n v="524"/>
    <n v="34"/>
    <n v="6"/>
    <n v="44"/>
    <n v="520"/>
    <n v="7.6923076923076927E-2"/>
    <n v="6.5384615384615388E-2"/>
    <n v="1.1538461538461539E-2"/>
    <n v="480"/>
    <n v="40"/>
    <n v="480"/>
  </r>
  <r>
    <n v="2016"/>
    <x v="38"/>
    <s v="St. Louis Park Public School Dist."/>
    <s v="SUBURBS"/>
    <x v="16"/>
    <x v="4"/>
    <n v="2754"/>
    <n v="280"/>
    <n v="90"/>
    <n v="241"/>
    <n v="2883"/>
    <n v="0.12833853624696498"/>
    <n v="9.7121054457162681E-2"/>
    <n v="3.1217481789802288E-2"/>
    <n v="2513"/>
    <n v="370"/>
    <n v="2513"/>
  </r>
  <r>
    <n v="2017"/>
    <x v="38"/>
    <s v="St. Louis Park Public School Dist."/>
    <s v="SUBURBS"/>
    <x v="17"/>
    <x v="0"/>
    <n v="69"/>
    <n v="3"/>
    <m/>
    <n v="3"/>
    <n v="69"/>
    <n v="4.3478260869565216E-2"/>
    <n v="4.3478260869565216E-2"/>
    <n v="0"/>
    <n v="66"/>
    <n v="3"/>
    <n v="66"/>
  </r>
  <r>
    <n v="2017"/>
    <x v="38"/>
    <s v="St. Louis Park Public School Dist."/>
    <s v="SUBURBS"/>
    <x v="17"/>
    <x v="1"/>
    <n v="255"/>
    <n v="27"/>
    <n v="3"/>
    <n v="27"/>
    <n v="258"/>
    <n v="0.11627906976744186"/>
    <n v="0.10465116279069768"/>
    <n v="1.1627906976744186E-2"/>
    <n v="228"/>
    <n v="30"/>
    <n v="228"/>
  </r>
  <r>
    <n v="2017"/>
    <x v="38"/>
    <s v="St. Louis Park Public School Dist."/>
    <s v="SUBURBS"/>
    <x v="17"/>
    <x v="2"/>
    <n v="1144"/>
    <n v="64"/>
    <n v="25"/>
    <n v="362"/>
    <n v="871"/>
    <n v="0.10218140068886337"/>
    <n v="7.3478760045924227E-2"/>
    <n v="2.8702640642939151E-2"/>
    <n v="782"/>
    <n v="89"/>
    <n v="782"/>
  </r>
  <r>
    <n v="2017"/>
    <x v="38"/>
    <s v="St. Louis Park Public School Dist."/>
    <s v="SUBURBS"/>
    <x v="17"/>
    <x v="3"/>
    <n v="536"/>
    <n v="24"/>
    <n v="7"/>
    <n v="66"/>
    <n v="501"/>
    <n v="6.1876247504990017E-2"/>
    <n v="4.790419161676647E-2"/>
    <n v="1.3972055888223553E-2"/>
    <n v="470"/>
    <n v="31"/>
    <n v="470"/>
  </r>
  <r>
    <n v="2017"/>
    <x v="6"/>
    <s v="Centennial Public School District"/>
    <s v="SUBURBS"/>
    <x v="17"/>
    <x v="4"/>
    <n v="5545"/>
    <n v="183"/>
    <n v="102"/>
    <n v="1016"/>
    <n v="4814"/>
    <n v="5.9202326547569586E-2"/>
    <n v="3.8014125467386792E-2"/>
    <n v="2.1188201080182802E-2"/>
    <n v="4529"/>
    <n v="285"/>
    <n v="4529"/>
  </r>
  <r>
    <n v="2000"/>
    <x v="38"/>
    <s v="St. Louis Park Public School Dist."/>
    <s v="SUBURBS"/>
    <x v="0"/>
    <x v="0"/>
    <n v="22"/>
    <m/>
    <m/>
    <m/>
    <n v="22"/>
    <n v="0"/>
    <n v="0"/>
    <n v="0"/>
    <n v="22"/>
    <n v="0"/>
    <n v="22"/>
  </r>
  <r>
    <n v="2000"/>
    <x v="38"/>
    <s v="St. Louis Park Public School Dist."/>
    <s v="SUBURBS"/>
    <x v="0"/>
    <x v="1"/>
    <n v="197"/>
    <n v="5"/>
    <m/>
    <m/>
    <n v="202"/>
    <n v="2.4752475247524754E-2"/>
    <n v="2.4752475247524754E-2"/>
    <n v="0"/>
    <n v="197"/>
    <n v="5"/>
    <n v="197"/>
  </r>
  <r>
    <n v="2000"/>
    <x v="38"/>
    <s v="St. Louis Park Public School Dist."/>
    <s v="SUBURBS"/>
    <x v="0"/>
    <x v="2"/>
    <n v="401"/>
    <n v="11"/>
    <m/>
    <n v="21"/>
    <n v="391"/>
    <n v="2.8132992327365727E-2"/>
    <n v="2.8132992327365727E-2"/>
    <n v="0"/>
    <n v="380"/>
    <n v="11"/>
    <n v="380"/>
  </r>
  <r>
    <n v="2000"/>
    <x v="38"/>
    <s v="St. Louis Park Public School Dist."/>
    <s v="SUBURBS"/>
    <x v="0"/>
    <x v="3"/>
    <n v="138"/>
    <m/>
    <m/>
    <n v="11"/>
    <n v="127"/>
    <n v="0"/>
    <n v="0"/>
    <n v="0"/>
    <n v="127"/>
    <n v="0"/>
    <n v="127"/>
  </r>
  <r>
    <n v="2000"/>
    <x v="38"/>
    <s v="St. Louis Park Public School Dist."/>
    <s v="SUBURBS"/>
    <x v="0"/>
    <x v="4"/>
    <n v="3515"/>
    <n v="96"/>
    <m/>
    <n v="72"/>
    <n v="3539"/>
    <n v="2.7126306866346424E-2"/>
    <n v="2.7126306866346424E-2"/>
    <n v="0"/>
    <n v="3443"/>
    <n v="96"/>
    <n v="3443"/>
  </r>
  <r>
    <n v="2001"/>
    <x v="43"/>
    <s v="Wayzata Public School District"/>
    <s v="SUBURBS"/>
    <x v="1"/>
    <x v="0"/>
    <n v="32"/>
    <m/>
    <m/>
    <m/>
    <n v="32"/>
    <n v="0"/>
    <n v="0"/>
    <n v="0"/>
    <n v="32"/>
    <n v="0"/>
    <n v="32"/>
  </r>
  <r>
    <n v="2001"/>
    <x v="43"/>
    <s v="Wayzata Public School District"/>
    <s v="SUBURBS"/>
    <x v="1"/>
    <x v="1"/>
    <n v="486"/>
    <m/>
    <m/>
    <n v="11"/>
    <n v="475"/>
    <n v="0"/>
    <n v="0"/>
    <n v="0"/>
    <n v="475"/>
    <n v="0"/>
    <n v="475"/>
  </r>
  <r>
    <n v="2001"/>
    <x v="43"/>
    <s v="Wayzata Public School District"/>
    <s v="SUBURBS"/>
    <x v="1"/>
    <x v="2"/>
    <n v="245"/>
    <n v="12"/>
    <m/>
    <n v="7"/>
    <n v="250"/>
    <n v="4.8000000000000001E-2"/>
    <n v="4.8000000000000001E-2"/>
    <n v="0"/>
    <n v="238"/>
    <n v="12"/>
    <n v="238"/>
  </r>
  <r>
    <n v="2001"/>
    <x v="43"/>
    <s v="Wayzata Public School District"/>
    <s v="SUBURBS"/>
    <x v="1"/>
    <x v="3"/>
    <n v="134"/>
    <m/>
    <m/>
    <m/>
    <n v="134"/>
    <n v="0"/>
    <n v="0"/>
    <n v="0"/>
    <n v="134"/>
    <n v="0"/>
    <n v="134"/>
  </r>
  <r>
    <n v="2001"/>
    <x v="43"/>
    <s v="Wayzata Public School District"/>
    <s v="SUBURBS"/>
    <x v="1"/>
    <x v="4"/>
    <n v="8420"/>
    <n v="165"/>
    <m/>
    <n v="328"/>
    <n v="8257"/>
    <n v="1.9983044689354489E-2"/>
    <n v="1.9983044689354489E-2"/>
    <n v="0"/>
    <n v="8092"/>
    <n v="165"/>
    <n v="8092"/>
  </r>
  <r>
    <n v="2002"/>
    <x v="43"/>
    <s v="Wayzata Public School District"/>
    <s v="SUBURBS"/>
    <x v="2"/>
    <x v="0"/>
    <n v="25"/>
    <m/>
    <m/>
    <m/>
    <n v="25"/>
    <n v="0"/>
    <n v="0"/>
    <n v="0"/>
    <n v="25"/>
    <n v="0"/>
    <n v="25"/>
  </r>
  <r>
    <n v="2002"/>
    <x v="43"/>
    <s v="Wayzata Public School District"/>
    <s v="SUBURBS"/>
    <x v="2"/>
    <x v="1"/>
    <n v="499"/>
    <m/>
    <m/>
    <n v="16"/>
    <n v="483"/>
    <n v="0"/>
    <n v="0"/>
    <n v="0"/>
    <n v="483"/>
    <n v="0"/>
    <n v="483"/>
  </r>
  <r>
    <n v="2002"/>
    <x v="43"/>
    <s v="Wayzata Public School District"/>
    <s v="SUBURBS"/>
    <x v="2"/>
    <x v="2"/>
    <n v="324"/>
    <n v="11"/>
    <m/>
    <n v="33"/>
    <n v="302"/>
    <n v="3.6423841059602648E-2"/>
    <n v="3.6423841059602648E-2"/>
    <n v="0"/>
    <n v="291"/>
    <n v="11"/>
    <n v="291"/>
  </r>
  <r>
    <n v="2002"/>
    <x v="43"/>
    <s v="Wayzata Public School District"/>
    <s v="SUBURBS"/>
    <x v="2"/>
    <x v="3"/>
    <n v="134"/>
    <m/>
    <m/>
    <n v="5"/>
    <n v="129"/>
    <n v="0"/>
    <n v="0"/>
    <n v="0"/>
    <n v="129"/>
    <n v="0"/>
    <n v="129"/>
  </r>
  <r>
    <n v="2002"/>
    <x v="43"/>
    <s v="Wayzata Public School District"/>
    <s v="SUBURBS"/>
    <x v="2"/>
    <x v="4"/>
    <n v="8459"/>
    <n v="175"/>
    <n v="4"/>
    <n v="361"/>
    <n v="8277"/>
    <n v="2.1626193065120213E-2"/>
    <n v="2.114292618098345E-2"/>
    <n v="4.8326688413676455E-4"/>
    <n v="8098"/>
    <n v="179"/>
    <n v="8098"/>
  </r>
  <r>
    <n v="2003"/>
    <x v="43"/>
    <s v="Wayzata Public School District"/>
    <s v="SUBURBS"/>
    <x v="3"/>
    <x v="0"/>
    <n v="20"/>
    <m/>
    <m/>
    <m/>
    <n v="20"/>
    <n v="0"/>
    <n v="0"/>
    <n v="0"/>
    <n v="20"/>
    <n v="0"/>
    <n v="20"/>
  </r>
  <r>
    <n v="2003"/>
    <x v="43"/>
    <s v="Wayzata Public School District"/>
    <s v="SUBURBS"/>
    <x v="3"/>
    <x v="1"/>
    <n v="523"/>
    <m/>
    <m/>
    <n v="21"/>
    <n v="502"/>
    <n v="0"/>
    <n v="0"/>
    <n v="0"/>
    <n v="502"/>
    <n v="0"/>
    <n v="502"/>
  </r>
  <r>
    <n v="2003"/>
    <x v="43"/>
    <s v="Wayzata Public School District"/>
    <s v="SUBURBS"/>
    <x v="3"/>
    <x v="2"/>
    <n v="374"/>
    <n v="4"/>
    <m/>
    <n v="63"/>
    <n v="315"/>
    <n v="1.2698412698412698E-2"/>
    <n v="1.2698412698412698E-2"/>
    <n v="0"/>
    <n v="311"/>
    <n v="4"/>
    <n v="311"/>
  </r>
  <r>
    <n v="2003"/>
    <x v="43"/>
    <s v="Wayzata Public School District"/>
    <s v="SUBURBS"/>
    <x v="3"/>
    <x v="3"/>
    <n v="139"/>
    <n v="8"/>
    <m/>
    <n v="3"/>
    <n v="144"/>
    <n v="5.5555555555555552E-2"/>
    <n v="5.5555555555555552E-2"/>
    <n v="0"/>
    <n v="136"/>
    <n v="8"/>
    <n v="136"/>
  </r>
  <r>
    <n v="2003"/>
    <x v="43"/>
    <s v="Wayzata Public School District"/>
    <s v="SUBURBS"/>
    <x v="3"/>
    <x v="4"/>
    <n v="8478"/>
    <n v="187"/>
    <n v="9"/>
    <n v="424"/>
    <n v="8250"/>
    <n v="2.3757575757575759E-2"/>
    <n v="2.2666666666666668E-2"/>
    <n v="1.090909090909091E-3"/>
    <n v="8054"/>
    <n v="196"/>
    <n v="8054"/>
  </r>
  <r>
    <n v="2004"/>
    <x v="43"/>
    <s v="Wayzata Public School District"/>
    <s v="SUBURBS"/>
    <x v="4"/>
    <x v="0"/>
    <n v="35"/>
    <m/>
    <m/>
    <m/>
    <n v="35"/>
    <n v="0"/>
    <n v="0"/>
    <n v="0"/>
    <n v="35"/>
    <n v="0"/>
    <n v="35"/>
  </r>
  <r>
    <n v="2004"/>
    <x v="43"/>
    <s v="Wayzata Public School District"/>
    <s v="SUBURBS"/>
    <x v="4"/>
    <x v="1"/>
    <n v="585"/>
    <m/>
    <m/>
    <n v="33"/>
    <n v="552"/>
    <n v="0"/>
    <n v="0"/>
    <n v="0"/>
    <n v="552"/>
    <n v="0"/>
    <n v="552"/>
  </r>
  <r>
    <n v="2004"/>
    <x v="43"/>
    <s v="Wayzata Public School District"/>
    <s v="SUBURBS"/>
    <x v="4"/>
    <x v="2"/>
    <n v="465"/>
    <n v="16"/>
    <m/>
    <n v="95"/>
    <n v="386"/>
    <n v="4.145077720207254E-2"/>
    <n v="4.145077720207254E-2"/>
    <n v="0"/>
    <n v="370"/>
    <n v="16"/>
    <n v="370"/>
  </r>
  <r>
    <n v="2004"/>
    <x v="43"/>
    <s v="Wayzata Public School District"/>
    <s v="SUBURBS"/>
    <x v="4"/>
    <x v="3"/>
    <n v="166"/>
    <n v="3"/>
    <m/>
    <n v="11"/>
    <n v="158"/>
    <n v="1.8987341772151899E-2"/>
    <n v="1.8987341772151899E-2"/>
    <n v="0"/>
    <n v="155"/>
    <n v="3"/>
    <n v="155"/>
  </r>
  <r>
    <n v="2004"/>
    <x v="43"/>
    <s v="Wayzata Public School District"/>
    <s v="SUBURBS"/>
    <x v="4"/>
    <x v="4"/>
    <n v="8467"/>
    <n v="204"/>
    <n v="5"/>
    <n v="453"/>
    <n v="8223"/>
    <n v="2.5416514654019215E-2"/>
    <n v="2.4808464064210143E-2"/>
    <n v="6.0805058980907209E-4"/>
    <n v="8014"/>
    <n v="209"/>
    <n v="8014"/>
  </r>
  <r>
    <n v="2005"/>
    <x v="43"/>
    <s v="Wayzata Public School District"/>
    <s v="SUBURBS"/>
    <x v="5"/>
    <x v="0"/>
    <n v="30"/>
    <m/>
    <m/>
    <m/>
    <n v="30"/>
    <n v="0"/>
    <n v="0"/>
    <n v="0"/>
    <n v="30"/>
    <n v="0"/>
    <n v="30"/>
  </r>
  <r>
    <n v="2005"/>
    <x v="43"/>
    <s v="Wayzata Public School District"/>
    <s v="SUBURBS"/>
    <x v="5"/>
    <x v="1"/>
    <n v="635"/>
    <n v="4"/>
    <m/>
    <n v="32"/>
    <n v="607"/>
    <n v="6.5897858319604614E-3"/>
    <n v="6.5897858319604614E-3"/>
    <n v="0"/>
    <n v="603"/>
    <n v="4"/>
    <n v="603"/>
  </r>
  <r>
    <n v="2005"/>
    <x v="43"/>
    <s v="Wayzata Public School District"/>
    <s v="SUBURBS"/>
    <x v="5"/>
    <x v="2"/>
    <n v="552"/>
    <n v="17"/>
    <n v="4"/>
    <n v="127"/>
    <n v="446"/>
    <n v="4.708520179372197E-2"/>
    <n v="3.811659192825112E-2"/>
    <n v="8.9686098654708519E-3"/>
    <n v="425"/>
    <n v="21"/>
    <n v="425"/>
  </r>
  <r>
    <n v="2005"/>
    <x v="43"/>
    <s v="Wayzata Public School District"/>
    <s v="SUBURBS"/>
    <x v="5"/>
    <x v="3"/>
    <n v="178"/>
    <n v="5"/>
    <m/>
    <n v="10"/>
    <n v="173"/>
    <n v="2.8901734104046242E-2"/>
    <n v="2.8901734104046242E-2"/>
    <n v="0"/>
    <n v="168"/>
    <n v="5"/>
    <n v="168"/>
  </r>
  <r>
    <n v="2005"/>
    <x v="43"/>
    <s v="Wayzata Public School District"/>
    <s v="SUBURBS"/>
    <x v="5"/>
    <x v="4"/>
    <n v="8296"/>
    <n v="237"/>
    <n v="22"/>
    <n v="490"/>
    <n v="8065"/>
    <n v="3.2114073155610663E-2"/>
    <n v="2.9386236825790453E-2"/>
    <n v="2.7278363298202106E-3"/>
    <n v="7806"/>
    <n v="259"/>
    <n v="7806"/>
  </r>
  <r>
    <n v="2006"/>
    <x v="43"/>
    <s v="Wayzata Public School District"/>
    <s v="SUBURBS"/>
    <x v="6"/>
    <x v="0"/>
    <n v="33"/>
    <m/>
    <m/>
    <m/>
    <n v="33"/>
    <n v="0"/>
    <n v="0"/>
    <n v="0"/>
    <n v="33"/>
    <n v="0"/>
    <n v="33"/>
  </r>
  <r>
    <n v="2006"/>
    <x v="43"/>
    <s v="Wayzata Public School District"/>
    <s v="SUBURBS"/>
    <x v="6"/>
    <x v="1"/>
    <n v="689"/>
    <m/>
    <m/>
    <n v="50"/>
    <n v="639"/>
    <n v="0"/>
    <n v="0"/>
    <n v="0"/>
    <n v="639"/>
    <n v="0"/>
    <n v="639"/>
  </r>
  <r>
    <n v="2006"/>
    <x v="43"/>
    <s v="Wayzata Public School District"/>
    <s v="SUBURBS"/>
    <x v="6"/>
    <x v="2"/>
    <n v="622"/>
    <n v="11"/>
    <n v="3"/>
    <n v="120"/>
    <n v="516"/>
    <n v="2.7131782945736434E-2"/>
    <n v="2.1317829457364341E-2"/>
    <n v="5.8139534883720929E-3"/>
    <n v="502"/>
    <n v="14"/>
    <n v="502"/>
  </r>
  <r>
    <n v="2006"/>
    <x v="43"/>
    <s v="Wayzata Public School District"/>
    <s v="SUBURBS"/>
    <x v="6"/>
    <x v="3"/>
    <n v="201"/>
    <m/>
    <m/>
    <n v="16"/>
    <n v="185"/>
    <n v="0"/>
    <n v="0"/>
    <n v="0"/>
    <n v="185"/>
    <n v="0"/>
    <n v="185"/>
  </r>
  <r>
    <n v="2006"/>
    <x v="43"/>
    <s v="Wayzata Public School District"/>
    <s v="SUBURBS"/>
    <x v="6"/>
    <x v="4"/>
    <n v="8265"/>
    <n v="248"/>
    <n v="49"/>
    <n v="536"/>
    <n v="8026"/>
    <n v="3.7004734612509346E-2"/>
    <n v="3.089957637677548E-2"/>
    <n v="6.105158235733865E-3"/>
    <n v="7729"/>
    <n v="297"/>
    <n v="7729"/>
  </r>
  <r>
    <n v="2007"/>
    <x v="43"/>
    <s v="Wayzata Public School District"/>
    <s v="SUBURBS"/>
    <x v="7"/>
    <x v="0"/>
    <n v="32"/>
    <m/>
    <m/>
    <m/>
    <n v="32"/>
    <n v="0"/>
    <n v="0"/>
    <n v="0"/>
    <n v="32"/>
    <n v="0"/>
    <n v="32"/>
  </r>
  <r>
    <n v="2007"/>
    <x v="43"/>
    <s v="Wayzata Public School District"/>
    <s v="SUBURBS"/>
    <x v="7"/>
    <x v="1"/>
    <n v="781"/>
    <n v="4"/>
    <m/>
    <n v="63"/>
    <n v="722"/>
    <n v="5.5401662049861496E-3"/>
    <n v="5.5401662049861496E-3"/>
    <n v="0"/>
    <n v="718"/>
    <n v="4"/>
    <n v="718"/>
  </r>
  <r>
    <n v="2007"/>
    <x v="43"/>
    <s v="Wayzata Public School District"/>
    <s v="SUBURBS"/>
    <x v="7"/>
    <x v="2"/>
    <n v="706"/>
    <n v="22"/>
    <m/>
    <n v="157"/>
    <n v="571"/>
    <n v="3.8528896672504379E-2"/>
    <n v="3.8528896672504379E-2"/>
    <n v="0"/>
    <n v="549"/>
    <n v="22"/>
    <n v="549"/>
  </r>
  <r>
    <n v="2007"/>
    <x v="43"/>
    <s v="Wayzata Public School District"/>
    <s v="SUBURBS"/>
    <x v="7"/>
    <x v="3"/>
    <n v="239"/>
    <m/>
    <m/>
    <n v="27"/>
    <n v="212"/>
    <n v="0"/>
    <n v="0"/>
    <n v="0"/>
    <n v="212"/>
    <n v="0"/>
    <n v="212"/>
  </r>
  <r>
    <n v="2007"/>
    <x v="43"/>
    <s v="Wayzata Public School District"/>
    <s v="SUBURBS"/>
    <x v="7"/>
    <x v="4"/>
    <n v="8231"/>
    <n v="272"/>
    <n v="83"/>
    <n v="523"/>
    <n v="8063"/>
    <n v="4.4028277316135435E-2"/>
    <n v="3.3734342056306585E-2"/>
    <n v="1.0293935259828848E-2"/>
    <n v="7708"/>
    <n v="355"/>
    <n v="7708"/>
  </r>
  <r>
    <n v="2008"/>
    <x v="43"/>
    <s v="Wayzata Public School District"/>
    <s v="SUBURBS"/>
    <x v="8"/>
    <x v="0"/>
    <n v="31"/>
    <m/>
    <m/>
    <m/>
    <n v="31"/>
    <n v="0"/>
    <n v="0"/>
    <n v="0"/>
    <n v="31"/>
    <n v="0"/>
    <n v="31"/>
  </r>
  <r>
    <n v="2008"/>
    <x v="43"/>
    <s v="Wayzata Public School District"/>
    <s v="SUBURBS"/>
    <x v="8"/>
    <x v="1"/>
    <n v="885"/>
    <n v="11"/>
    <m/>
    <n v="89"/>
    <n v="807"/>
    <n v="1.3630731102850062E-2"/>
    <n v="1.3630731102850062E-2"/>
    <n v="0"/>
    <n v="796"/>
    <n v="11"/>
    <n v="796"/>
  </r>
  <r>
    <n v="2008"/>
    <x v="43"/>
    <s v="Wayzata Public School District"/>
    <s v="SUBURBS"/>
    <x v="8"/>
    <x v="2"/>
    <n v="751"/>
    <n v="20"/>
    <n v="9"/>
    <n v="146"/>
    <n v="634"/>
    <n v="4.5741324921135647E-2"/>
    <n v="3.1545741324921134E-2"/>
    <n v="1.4195583596214511E-2"/>
    <n v="605"/>
    <n v="29"/>
    <n v="605"/>
  </r>
  <r>
    <n v="2008"/>
    <x v="43"/>
    <s v="Wayzata Public School District"/>
    <s v="SUBURBS"/>
    <x v="8"/>
    <x v="3"/>
    <n v="239"/>
    <m/>
    <n v="3"/>
    <n v="22"/>
    <n v="220"/>
    <n v="1.3636363636363636E-2"/>
    <n v="0"/>
    <n v="1.3636363636363636E-2"/>
    <n v="217"/>
    <n v="3"/>
    <n v="217"/>
  </r>
  <r>
    <n v="2008"/>
    <x v="43"/>
    <s v="Wayzata Public School District"/>
    <s v="SUBURBS"/>
    <x v="8"/>
    <x v="4"/>
    <n v="8084"/>
    <n v="290"/>
    <n v="114"/>
    <n v="524"/>
    <n v="7964"/>
    <n v="5.0728277247614265E-2"/>
    <n v="3.6413862380713209E-2"/>
    <n v="1.4314414866901055E-2"/>
    <n v="7560"/>
    <n v="404"/>
    <n v="7560"/>
  </r>
  <r>
    <n v="2009"/>
    <x v="43"/>
    <s v="Wayzata Public School District"/>
    <s v="SUBURBS"/>
    <x v="9"/>
    <x v="0"/>
    <n v="32"/>
    <m/>
    <m/>
    <m/>
    <n v="32"/>
    <n v="0"/>
    <n v="0"/>
    <n v="0"/>
    <n v="32"/>
    <n v="0"/>
    <n v="32"/>
  </r>
  <r>
    <n v="2009"/>
    <x v="43"/>
    <s v="Wayzata Public School District"/>
    <s v="SUBURBS"/>
    <x v="9"/>
    <x v="1"/>
    <n v="984"/>
    <n v="14"/>
    <m/>
    <n v="108"/>
    <n v="890"/>
    <n v="1.5730337078651686E-2"/>
    <n v="1.5730337078651686E-2"/>
    <n v="0"/>
    <n v="876"/>
    <n v="14"/>
    <n v="876"/>
  </r>
  <r>
    <n v="2009"/>
    <x v="43"/>
    <s v="Wayzata Public School District"/>
    <s v="SUBURBS"/>
    <x v="9"/>
    <x v="2"/>
    <n v="831"/>
    <n v="14"/>
    <n v="11"/>
    <n v="188"/>
    <n v="668"/>
    <n v="3.7425149700598799E-2"/>
    <n v="2.0958083832335328E-2"/>
    <n v="1.6467065868263474E-2"/>
    <n v="643"/>
    <n v="25"/>
    <n v="643"/>
  </r>
  <r>
    <n v="2009"/>
    <x v="43"/>
    <s v="Wayzata Public School District"/>
    <s v="SUBURBS"/>
    <x v="9"/>
    <x v="3"/>
    <n v="244"/>
    <m/>
    <m/>
    <n v="29"/>
    <n v="215"/>
    <n v="0"/>
    <n v="0"/>
    <n v="0"/>
    <n v="215"/>
    <n v="0"/>
    <n v="215"/>
  </r>
  <r>
    <n v="2009"/>
    <x v="43"/>
    <s v="Wayzata Public School District"/>
    <s v="SUBURBS"/>
    <x v="9"/>
    <x v="4"/>
    <n v="8123"/>
    <n v="317"/>
    <n v="110"/>
    <n v="574"/>
    <n v="7976"/>
    <n v="5.3535606820461386E-2"/>
    <n v="3.9744232698094281E-2"/>
    <n v="1.3791374122367101E-2"/>
    <n v="7549"/>
    <n v="427"/>
    <n v="7549"/>
  </r>
  <r>
    <n v="2010"/>
    <x v="43"/>
    <s v="Wayzata Public School District"/>
    <s v="SUBURBS"/>
    <x v="10"/>
    <x v="0"/>
    <n v="38"/>
    <m/>
    <m/>
    <m/>
    <n v="38"/>
    <n v="0"/>
    <n v="0"/>
    <n v="0"/>
    <n v="38"/>
    <n v="0"/>
    <n v="38"/>
  </r>
  <r>
    <n v="2010"/>
    <x v="43"/>
    <s v="Wayzata Public School District"/>
    <s v="SUBURBS"/>
    <x v="10"/>
    <x v="1"/>
    <n v="1104"/>
    <n v="23"/>
    <n v="6"/>
    <n v="121"/>
    <n v="1012"/>
    <n v="2.865612648221344E-2"/>
    <n v="2.2727272727272728E-2"/>
    <n v="5.9288537549407111E-3"/>
    <n v="983"/>
    <n v="29"/>
    <n v="983"/>
  </r>
  <r>
    <n v="2010"/>
    <x v="43"/>
    <s v="Wayzata Public School District"/>
    <s v="SUBURBS"/>
    <x v="10"/>
    <x v="2"/>
    <n v="865"/>
    <n v="19"/>
    <n v="3"/>
    <n v="205"/>
    <n v="682"/>
    <n v="3.2258064516129031E-2"/>
    <n v="2.7859237536656891E-2"/>
    <n v="4.3988269794721412E-3"/>
    <n v="660"/>
    <n v="22"/>
    <n v="660"/>
  </r>
  <r>
    <n v="2010"/>
    <x v="43"/>
    <s v="Wayzata Public School District"/>
    <s v="SUBURBS"/>
    <x v="10"/>
    <x v="3"/>
    <n v="285"/>
    <m/>
    <m/>
    <n v="34"/>
    <n v="251"/>
    <n v="0"/>
    <n v="0"/>
    <n v="0"/>
    <n v="251"/>
    <n v="0"/>
    <n v="251"/>
  </r>
  <r>
    <n v="2010"/>
    <x v="43"/>
    <s v="Wayzata Public School District"/>
    <s v="SUBURBS"/>
    <x v="10"/>
    <x v="4"/>
    <n v="8087"/>
    <n v="332"/>
    <n v="76"/>
    <n v="719"/>
    <n v="7776"/>
    <n v="5.2469135802469133E-2"/>
    <n v="4.2695473251028807E-2"/>
    <n v="9.7736625514403298E-3"/>
    <n v="7368"/>
    <n v="408"/>
    <n v="7368"/>
  </r>
  <r>
    <n v="2011"/>
    <x v="43"/>
    <s v="Wayzata Public School District"/>
    <s v="SUBURBS"/>
    <x v="11"/>
    <x v="0"/>
    <n v="39"/>
    <m/>
    <n v="4"/>
    <m/>
    <n v="43"/>
    <n v="9.3023255813953487E-2"/>
    <n v="0"/>
    <n v="9.3023255813953487E-2"/>
    <n v="39"/>
    <n v="4"/>
    <n v="39"/>
  </r>
  <r>
    <n v="2011"/>
    <x v="43"/>
    <s v="Wayzata Public School District"/>
    <s v="SUBURBS"/>
    <x v="11"/>
    <x v="1"/>
    <n v="1241"/>
    <n v="26"/>
    <m/>
    <n v="123"/>
    <n v="1144"/>
    <n v="2.2727272727272728E-2"/>
    <n v="2.2727272727272728E-2"/>
    <n v="0"/>
    <n v="1118"/>
    <n v="26"/>
    <n v="1118"/>
  </r>
  <r>
    <n v="2011"/>
    <x v="43"/>
    <s v="Wayzata Public School District"/>
    <s v="SUBURBS"/>
    <x v="11"/>
    <x v="2"/>
    <n v="873"/>
    <n v="29"/>
    <n v="11"/>
    <n v="192"/>
    <n v="721"/>
    <n v="5.5478502080443831E-2"/>
    <n v="4.0221914008321778E-2"/>
    <n v="1.5256588072122053E-2"/>
    <n v="681"/>
    <n v="40"/>
    <n v="681"/>
  </r>
  <r>
    <n v="2011"/>
    <x v="43"/>
    <s v="Wayzata Public School District"/>
    <s v="SUBURBS"/>
    <x v="11"/>
    <x v="3"/>
    <n v="305"/>
    <n v="7"/>
    <m/>
    <n v="24"/>
    <n v="288"/>
    <n v="2.4305555555555556E-2"/>
    <n v="2.4305555555555556E-2"/>
    <n v="0"/>
    <n v="281"/>
    <n v="7"/>
    <n v="281"/>
  </r>
  <r>
    <n v="2011"/>
    <x v="43"/>
    <s v="Wayzata Public School District"/>
    <s v="SUBURBS"/>
    <x v="11"/>
    <x v="4"/>
    <n v="8006"/>
    <n v="318"/>
    <n v="95"/>
    <n v="695"/>
    <n v="7724"/>
    <n v="5.3469704816157433E-2"/>
    <n v="4.1170378042465046E-2"/>
    <n v="1.2299326773692387E-2"/>
    <n v="7311"/>
    <n v="413"/>
    <n v="7311"/>
  </r>
  <r>
    <n v="2012"/>
    <x v="43"/>
    <s v="Wayzata Public School District"/>
    <s v="SUBURBS"/>
    <x v="12"/>
    <x v="0"/>
    <n v="36"/>
    <m/>
    <n v="5"/>
    <m/>
    <n v="41"/>
    <n v="0.12195121951219512"/>
    <n v="0"/>
    <n v="0.12195121951219512"/>
    <n v="36"/>
    <n v="5"/>
    <n v="36"/>
  </r>
  <r>
    <n v="2012"/>
    <x v="43"/>
    <s v="Wayzata Public School District"/>
    <s v="SUBURBS"/>
    <x v="12"/>
    <x v="1"/>
    <n v="1343"/>
    <n v="38"/>
    <m/>
    <n v="115"/>
    <n v="1266"/>
    <n v="3.0015797788309637E-2"/>
    <n v="3.0015797788309637E-2"/>
    <n v="0"/>
    <n v="1228"/>
    <n v="38"/>
    <n v="1228"/>
  </r>
  <r>
    <n v="2012"/>
    <x v="43"/>
    <s v="Wayzata Public School District"/>
    <s v="SUBURBS"/>
    <x v="12"/>
    <x v="2"/>
    <n v="890"/>
    <n v="30"/>
    <n v="15"/>
    <n v="177"/>
    <n v="758"/>
    <n v="5.9366754617414245E-2"/>
    <n v="3.9577836411609502E-2"/>
    <n v="1.9788918205804751E-2"/>
    <n v="713"/>
    <n v="45"/>
    <n v="713"/>
  </r>
  <r>
    <n v="2012"/>
    <x v="43"/>
    <s v="Wayzata Public School District"/>
    <s v="SUBURBS"/>
    <x v="12"/>
    <x v="3"/>
    <n v="344"/>
    <n v="8"/>
    <n v="3"/>
    <n v="18"/>
    <n v="337"/>
    <n v="3.2640949554896145E-2"/>
    <n v="2.3738872403560832E-2"/>
    <n v="8.9020771513353119E-3"/>
    <n v="326"/>
    <n v="11"/>
    <n v="326"/>
  </r>
  <r>
    <n v="2012"/>
    <x v="43"/>
    <s v="Wayzata Public School District"/>
    <s v="SUBURBS"/>
    <x v="12"/>
    <x v="4"/>
    <n v="7915"/>
    <n v="341"/>
    <n v="74"/>
    <n v="658"/>
    <n v="7672"/>
    <n v="5.4092805005213768E-2"/>
    <n v="4.4447340980187697E-2"/>
    <n v="9.6454640250260692E-3"/>
    <n v="7257"/>
    <n v="415"/>
    <n v="7257"/>
  </r>
  <r>
    <n v="2013"/>
    <x v="43"/>
    <s v="Wayzata Public School District"/>
    <s v="SUBURBS"/>
    <x v="13"/>
    <x v="0"/>
    <n v="35"/>
    <m/>
    <m/>
    <m/>
    <n v="35"/>
    <n v="0"/>
    <n v="0"/>
    <n v="0"/>
    <n v="35"/>
    <n v="0"/>
    <n v="35"/>
  </r>
  <r>
    <n v="2013"/>
    <x v="43"/>
    <s v="Wayzata Public School District"/>
    <s v="SUBURBS"/>
    <x v="13"/>
    <x v="1"/>
    <n v="1503"/>
    <n v="38"/>
    <m/>
    <n v="100"/>
    <n v="1441"/>
    <n v="2.63705759888966E-2"/>
    <n v="2.63705759888966E-2"/>
    <n v="0"/>
    <n v="1403"/>
    <n v="38"/>
    <n v="1403"/>
  </r>
  <r>
    <n v="2013"/>
    <x v="43"/>
    <s v="Wayzata Public School District"/>
    <s v="SUBURBS"/>
    <x v="13"/>
    <x v="2"/>
    <n v="886"/>
    <n v="35"/>
    <n v="11"/>
    <n v="133"/>
    <n v="799"/>
    <n v="5.7571964956195244E-2"/>
    <n v="4.3804755944931162E-2"/>
    <n v="1.3767209011264081E-2"/>
    <n v="753"/>
    <n v="46"/>
    <n v="753"/>
  </r>
  <r>
    <n v="2013"/>
    <x v="43"/>
    <s v="Wayzata Public School District"/>
    <s v="SUBURBS"/>
    <x v="13"/>
    <x v="3"/>
    <n v="363"/>
    <n v="8"/>
    <n v="3"/>
    <n v="17"/>
    <n v="357"/>
    <n v="3.081232492997199E-2"/>
    <n v="2.2408963585434174E-2"/>
    <n v="8.4033613445378148E-3"/>
    <n v="346"/>
    <n v="11"/>
    <n v="346"/>
  </r>
  <r>
    <n v="2013"/>
    <x v="43"/>
    <s v="Wayzata Public School District"/>
    <s v="SUBURBS"/>
    <x v="13"/>
    <x v="4"/>
    <n v="7835"/>
    <n v="402"/>
    <n v="74"/>
    <n v="575"/>
    <n v="7736"/>
    <n v="6.1530506721820061E-2"/>
    <n v="5.1964839710444674E-2"/>
    <n v="9.5656670113753884E-3"/>
    <n v="7260"/>
    <n v="476"/>
    <n v="7260"/>
  </r>
  <r>
    <n v="2014"/>
    <x v="43"/>
    <s v="Wayzata Public School District"/>
    <s v="SUBURBS"/>
    <x v="14"/>
    <x v="0"/>
    <n v="26"/>
    <m/>
    <m/>
    <m/>
    <n v="26"/>
    <n v="0"/>
    <n v="0"/>
    <n v="0"/>
    <n v="26"/>
    <n v="0"/>
    <n v="26"/>
  </r>
  <r>
    <n v="2014"/>
    <x v="43"/>
    <s v="Wayzata Public School District"/>
    <s v="SUBURBS"/>
    <x v="14"/>
    <x v="1"/>
    <n v="1686"/>
    <n v="47"/>
    <n v="3"/>
    <n v="93"/>
    <n v="1643"/>
    <n v="3.0432136335970784E-2"/>
    <n v="2.8606208155812538E-2"/>
    <n v="1.8259281801582471E-3"/>
    <n v="1593"/>
    <n v="50"/>
    <n v="1593"/>
  </r>
  <r>
    <n v="2014"/>
    <x v="43"/>
    <s v="Wayzata Public School District"/>
    <s v="SUBURBS"/>
    <x v="14"/>
    <x v="2"/>
    <n v="878"/>
    <n v="32"/>
    <n v="6"/>
    <n v="111"/>
    <n v="805"/>
    <n v="4.7204968944099382E-2"/>
    <n v="3.9751552795031057E-2"/>
    <n v="7.4534161490683228E-3"/>
    <n v="767"/>
    <n v="38"/>
    <n v="767"/>
  </r>
  <r>
    <n v="2014"/>
    <x v="43"/>
    <s v="Wayzata Public School District"/>
    <s v="SUBURBS"/>
    <x v="14"/>
    <x v="3"/>
    <n v="396"/>
    <n v="18"/>
    <n v="4"/>
    <n v="16"/>
    <n v="402"/>
    <n v="5.4726368159203981E-2"/>
    <n v="4.4776119402985072E-2"/>
    <n v="9.9502487562189053E-3"/>
    <n v="380"/>
    <n v="22"/>
    <n v="380"/>
  </r>
  <r>
    <n v="2014"/>
    <x v="43"/>
    <s v="Wayzata Public School District"/>
    <s v="SUBURBS"/>
    <x v="14"/>
    <x v="4"/>
    <n v="7639"/>
    <n v="417"/>
    <n v="97"/>
    <n v="498"/>
    <n v="7655"/>
    <n v="6.714565643370346E-2"/>
    <n v="5.4474199869366427E-2"/>
    <n v="1.2671456564337035E-2"/>
    <n v="7141"/>
    <n v="514"/>
    <n v="7141"/>
  </r>
  <r>
    <n v="2015"/>
    <x v="43"/>
    <s v="Wayzata Public School District"/>
    <s v="SUBURBS"/>
    <x v="15"/>
    <x v="0"/>
    <n v="27"/>
    <m/>
    <m/>
    <m/>
    <n v="27"/>
    <n v="0"/>
    <n v="0"/>
    <n v="0"/>
    <n v="27"/>
    <n v="0"/>
    <n v="27"/>
  </r>
  <r>
    <n v="2015"/>
    <x v="43"/>
    <s v="Wayzata Public School District"/>
    <s v="SUBURBS"/>
    <x v="15"/>
    <x v="1"/>
    <n v="1807"/>
    <n v="46"/>
    <n v="4"/>
    <n v="73"/>
    <n v="1784"/>
    <n v="2.8026905829596414E-2"/>
    <n v="2.5784753363228701E-2"/>
    <n v="2.242152466367713E-3"/>
    <n v="1734"/>
    <n v="50"/>
    <n v="1734"/>
  </r>
  <r>
    <n v="2015"/>
    <x v="43"/>
    <s v="Wayzata Public School District"/>
    <s v="SUBURBS"/>
    <x v="15"/>
    <x v="2"/>
    <n v="904"/>
    <n v="49"/>
    <n v="6"/>
    <n v="94"/>
    <n v="865"/>
    <n v="6.358381502890173E-2"/>
    <n v="5.6647398843930635E-2"/>
    <n v="6.9364161849710983E-3"/>
    <n v="810"/>
    <n v="55"/>
    <n v="810"/>
  </r>
  <r>
    <n v="2015"/>
    <x v="43"/>
    <s v="Wayzata Public School District"/>
    <s v="SUBURBS"/>
    <x v="15"/>
    <x v="3"/>
    <n v="408"/>
    <n v="19"/>
    <n v="5"/>
    <n v="16"/>
    <n v="416"/>
    <n v="5.7692307692307696E-2"/>
    <n v="4.567307692307692E-2"/>
    <n v="1.201923076923077E-2"/>
    <n v="392"/>
    <n v="24"/>
    <n v="392"/>
  </r>
  <r>
    <n v="2015"/>
    <x v="43"/>
    <s v="Wayzata Public School District"/>
    <s v="SUBURBS"/>
    <x v="15"/>
    <x v="4"/>
    <n v="7596"/>
    <n v="460"/>
    <n v="92"/>
    <n v="435"/>
    <n v="7713"/>
    <n v="7.1567483469467133E-2"/>
    <n v="5.963956955788928E-2"/>
    <n v="1.1927913911577855E-2"/>
    <n v="7161"/>
    <n v="552"/>
    <n v="7161"/>
  </r>
  <r>
    <n v="2016"/>
    <x v="43"/>
    <s v="Wayzata Public School District"/>
    <s v="SUBURBS"/>
    <x v="16"/>
    <x v="0"/>
    <n v="29"/>
    <m/>
    <m/>
    <m/>
    <n v="29"/>
    <n v="0"/>
    <n v="0"/>
    <n v="0"/>
    <n v="29"/>
    <n v="0"/>
    <n v="29"/>
  </r>
  <r>
    <n v="2016"/>
    <x v="43"/>
    <s v="Wayzata Public School District"/>
    <s v="SUBURBS"/>
    <x v="16"/>
    <x v="1"/>
    <n v="1992"/>
    <n v="52"/>
    <n v="6"/>
    <n v="55"/>
    <n v="1995"/>
    <n v="2.9072681704260653E-2"/>
    <n v="2.606516290726817E-2"/>
    <n v="3.0075187969924814E-3"/>
    <n v="1937"/>
    <n v="58"/>
    <n v="1937"/>
  </r>
  <r>
    <n v="2016"/>
    <x v="43"/>
    <s v="Wayzata Public School District"/>
    <s v="SUBURBS"/>
    <x v="16"/>
    <x v="2"/>
    <n v="913"/>
    <n v="60"/>
    <n v="8"/>
    <n v="61"/>
    <n v="920"/>
    <n v="7.3913043478260873E-2"/>
    <n v="6.5217391304347824E-2"/>
    <n v="8.6956521739130436E-3"/>
    <n v="852"/>
    <n v="68"/>
    <n v="852"/>
  </r>
  <r>
    <n v="2016"/>
    <x v="43"/>
    <s v="Wayzata Public School District"/>
    <s v="SUBURBS"/>
    <x v="16"/>
    <x v="3"/>
    <n v="408"/>
    <n v="27"/>
    <n v="3"/>
    <n v="12"/>
    <n v="426"/>
    <n v="7.0422535211267609E-2"/>
    <n v="6.3380281690140844E-2"/>
    <n v="7.0422535211267607E-3"/>
    <n v="396"/>
    <n v="30"/>
    <n v="396"/>
  </r>
  <r>
    <n v="2016"/>
    <x v="43"/>
    <s v="Wayzata Public School District"/>
    <s v="SUBURBS"/>
    <x v="16"/>
    <x v="4"/>
    <n v="7560"/>
    <n v="485"/>
    <n v="94"/>
    <n v="343"/>
    <n v="7796"/>
    <n v="7.4268855823499236E-2"/>
    <n v="6.2211390456644436E-2"/>
    <n v="1.2057465366854798E-2"/>
    <n v="7217"/>
    <n v="579"/>
    <n v="7217"/>
  </r>
  <r>
    <n v="2017"/>
    <x v="43"/>
    <s v="Wayzata Public School District"/>
    <s v="SUBURBS"/>
    <x v="17"/>
    <x v="0"/>
    <n v="20"/>
    <m/>
    <m/>
    <m/>
    <n v="20"/>
    <n v="0"/>
    <n v="0"/>
    <n v="0"/>
    <n v="20"/>
    <n v="0"/>
    <n v="20"/>
  </r>
  <r>
    <n v="2017"/>
    <x v="43"/>
    <s v="Wayzata Public School District"/>
    <s v="SUBURBS"/>
    <x v="17"/>
    <x v="1"/>
    <n v="2222"/>
    <n v="51"/>
    <n v="8"/>
    <n v="43"/>
    <n v="2238"/>
    <n v="2.6362823949955316E-2"/>
    <n v="2.2788203753351208E-2"/>
    <n v="3.5746201966041107E-3"/>
    <n v="2179"/>
    <n v="59"/>
    <n v="2179"/>
  </r>
  <r>
    <n v="2017"/>
    <x v="43"/>
    <s v="Wayzata Public School District"/>
    <s v="SUBURBS"/>
    <x v="17"/>
    <x v="2"/>
    <n v="965"/>
    <n v="56"/>
    <n v="19"/>
    <n v="50"/>
    <n v="990"/>
    <n v="7.575757575757576E-2"/>
    <n v="5.6565656565656569E-2"/>
    <n v="1.9191919191919191E-2"/>
    <n v="915"/>
    <n v="75"/>
    <n v="915"/>
  </r>
  <r>
    <n v="2017"/>
    <x v="43"/>
    <s v="Wayzata Public School District"/>
    <s v="SUBURBS"/>
    <x v="17"/>
    <x v="3"/>
    <n v="439"/>
    <n v="29"/>
    <n v="3"/>
    <n v="13"/>
    <n v="458"/>
    <n v="6.9868995633187769E-2"/>
    <n v="6.3318777292576414E-2"/>
    <n v="6.5502183406113534E-3"/>
    <n v="426"/>
    <n v="32"/>
    <n v="426"/>
  </r>
  <r>
    <n v="2017"/>
    <x v="10"/>
    <s v="Fridley Public School District"/>
    <s v="SUBURBS"/>
    <x v="17"/>
    <x v="4"/>
    <n v="1246"/>
    <n v="169"/>
    <n v="21"/>
    <n v="409"/>
    <n v="1027"/>
    <n v="0.18500486854917234"/>
    <n v="0.16455696202531644"/>
    <n v="2.0447906523855891E-2"/>
    <n v="837"/>
    <n v="190"/>
    <n v="837"/>
  </r>
  <r>
    <n v="2000"/>
    <x v="43"/>
    <s v="Wayzata Public School District"/>
    <s v="SUBURBS"/>
    <x v="0"/>
    <x v="0"/>
    <n v="33"/>
    <m/>
    <m/>
    <m/>
    <n v="33"/>
    <n v="0"/>
    <n v="0"/>
    <n v="0"/>
    <n v="33"/>
    <n v="0"/>
    <n v="33"/>
  </r>
  <r>
    <n v="2000"/>
    <x v="43"/>
    <s v="Wayzata Public School District"/>
    <s v="SUBURBS"/>
    <x v="0"/>
    <x v="1"/>
    <n v="425"/>
    <m/>
    <m/>
    <n v="7"/>
    <n v="418"/>
    <n v="0"/>
    <n v="0"/>
    <n v="0"/>
    <n v="418"/>
    <n v="0"/>
    <n v="418"/>
  </r>
  <r>
    <n v="2000"/>
    <x v="43"/>
    <s v="Wayzata Public School District"/>
    <s v="SUBURBS"/>
    <x v="0"/>
    <x v="2"/>
    <n v="222"/>
    <n v="4"/>
    <m/>
    <n v="3"/>
    <n v="223"/>
    <n v="1.7937219730941704E-2"/>
    <n v="1.7937219730941704E-2"/>
    <n v="0"/>
    <n v="219"/>
    <n v="4"/>
    <n v="219"/>
  </r>
  <r>
    <n v="2000"/>
    <x v="43"/>
    <s v="Wayzata Public School District"/>
    <s v="SUBURBS"/>
    <x v="0"/>
    <x v="3"/>
    <n v="142"/>
    <m/>
    <m/>
    <m/>
    <n v="142"/>
    <n v="0"/>
    <n v="0"/>
    <n v="0"/>
    <n v="142"/>
    <n v="0"/>
    <n v="142"/>
  </r>
  <r>
    <n v="2000"/>
    <x v="43"/>
    <s v="Wayzata Public School District"/>
    <s v="SUBURBS"/>
    <x v="0"/>
    <x v="4"/>
    <n v="8351"/>
    <n v="145"/>
    <m/>
    <n v="298"/>
    <n v="8198"/>
    <n v="1.7687240790436692E-2"/>
    <n v="1.7687240790436692E-2"/>
    <n v="0"/>
    <n v="8053"/>
    <n v="145"/>
    <n v="8053"/>
  </r>
  <r>
    <n v="2001"/>
    <x v="16"/>
    <s v="Brooklyn Center School District"/>
    <s v="SUBURBS"/>
    <x v="1"/>
    <x v="0"/>
    <n v="28"/>
    <m/>
    <m/>
    <m/>
    <n v="28"/>
    <n v="0"/>
    <n v="0"/>
    <n v="0"/>
    <n v="28"/>
    <n v="0"/>
    <n v="28"/>
  </r>
  <r>
    <n v="2001"/>
    <x v="16"/>
    <s v="Brooklyn Center School District"/>
    <s v="SUBURBS"/>
    <x v="1"/>
    <x v="1"/>
    <n v="280"/>
    <m/>
    <n v="3"/>
    <m/>
    <n v="283"/>
    <n v="1.0600706713780919E-2"/>
    <n v="0"/>
    <n v="1.0600706713780919E-2"/>
    <n v="280"/>
    <n v="3"/>
    <n v="280"/>
  </r>
  <r>
    <n v="2001"/>
    <x v="16"/>
    <s v="Brooklyn Center School District"/>
    <s v="SUBURBS"/>
    <x v="1"/>
    <x v="2"/>
    <n v="447"/>
    <n v="10"/>
    <n v="11"/>
    <n v="13"/>
    <n v="455"/>
    <n v="4.6153846153846156E-2"/>
    <n v="2.197802197802198E-2"/>
    <n v="2.4175824175824177E-2"/>
    <n v="434"/>
    <n v="21"/>
    <n v="434"/>
  </r>
  <r>
    <n v="2001"/>
    <x v="16"/>
    <s v="Brooklyn Center School District"/>
    <s v="SUBURBS"/>
    <x v="1"/>
    <x v="3"/>
    <n v="81"/>
    <m/>
    <m/>
    <n v="3"/>
    <n v="78"/>
    <n v="0"/>
    <n v="0"/>
    <n v="0"/>
    <n v="78"/>
    <n v="0"/>
    <n v="78"/>
  </r>
  <r>
    <n v="2001"/>
    <x v="16"/>
    <s v="Brooklyn Center School District"/>
    <s v="SUBURBS"/>
    <x v="1"/>
    <x v="4"/>
    <n v="846"/>
    <n v="16"/>
    <m/>
    <n v="50"/>
    <n v="812"/>
    <n v="1.9704433497536946E-2"/>
    <n v="1.9704433497536946E-2"/>
    <n v="0"/>
    <n v="796"/>
    <n v="16"/>
    <n v="796"/>
  </r>
  <r>
    <n v="2002"/>
    <x v="16"/>
    <s v="Brooklyn Center School District"/>
    <s v="SUBURBS"/>
    <x v="2"/>
    <x v="0"/>
    <n v="22"/>
    <m/>
    <m/>
    <m/>
    <n v="22"/>
    <n v="0"/>
    <n v="0"/>
    <n v="0"/>
    <n v="22"/>
    <n v="0"/>
    <n v="22"/>
  </r>
  <r>
    <n v="2002"/>
    <x v="16"/>
    <s v="Brooklyn Center School District"/>
    <s v="SUBURBS"/>
    <x v="2"/>
    <x v="1"/>
    <n v="305"/>
    <m/>
    <m/>
    <n v="9"/>
    <n v="296"/>
    <n v="0"/>
    <n v="0"/>
    <n v="0"/>
    <n v="296"/>
    <n v="0"/>
    <n v="296"/>
  </r>
  <r>
    <n v="2002"/>
    <x v="16"/>
    <s v="Brooklyn Center School District"/>
    <s v="SUBURBS"/>
    <x v="2"/>
    <x v="2"/>
    <n v="559"/>
    <n v="19"/>
    <n v="7"/>
    <n v="18"/>
    <n v="567"/>
    <n v="4.585537918871252E-2"/>
    <n v="3.3509700176366841E-2"/>
    <n v="1.2345679012345678E-2"/>
    <n v="541"/>
    <n v="26"/>
    <n v="541"/>
  </r>
  <r>
    <n v="2002"/>
    <x v="16"/>
    <s v="Brooklyn Center School District"/>
    <s v="SUBURBS"/>
    <x v="2"/>
    <x v="3"/>
    <n v="96"/>
    <m/>
    <m/>
    <n v="4"/>
    <n v="92"/>
    <n v="0"/>
    <n v="0"/>
    <n v="0"/>
    <n v="92"/>
    <n v="0"/>
    <n v="92"/>
  </r>
  <r>
    <n v="2002"/>
    <x v="16"/>
    <s v="Brooklyn Center School District"/>
    <s v="SUBURBS"/>
    <x v="2"/>
    <x v="4"/>
    <n v="742"/>
    <n v="18"/>
    <n v="7"/>
    <n v="44"/>
    <n v="723"/>
    <n v="3.4578146611341634E-2"/>
    <n v="2.4896265560165973E-2"/>
    <n v="9.6818810511756573E-3"/>
    <n v="698"/>
    <n v="25"/>
    <n v="698"/>
  </r>
  <r>
    <n v="2003"/>
    <x v="16"/>
    <s v="Brooklyn Center School District"/>
    <s v="SUBURBS"/>
    <x v="3"/>
    <x v="0"/>
    <n v="27"/>
    <m/>
    <m/>
    <m/>
    <n v="27"/>
    <n v="0"/>
    <n v="0"/>
    <n v="0"/>
    <n v="27"/>
    <n v="0"/>
    <n v="27"/>
  </r>
  <r>
    <n v="2003"/>
    <x v="16"/>
    <s v="Brooklyn Center School District"/>
    <s v="SUBURBS"/>
    <x v="3"/>
    <x v="1"/>
    <n v="335"/>
    <m/>
    <m/>
    <n v="11"/>
    <n v="324"/>
    <n v="0"/>
    <n v="0"/>
    <n v="0"/>
    <n v="324"/>
    <n v="0"/>
    <n v="324"/>
  </r>
  <r>
    <n v="2003"/>
    <x v="16"/>
    <s v="Brooklyn Center School District"/>
    <s v="SUBURBS"/>
    <x v="3"/>
    <x v="2"/>
    <n v="569"/>
    <n v="16"/>
    <n v="21"/>
    <n v="35"/>
    <n v="571"/>
    <n v="6.4798598949211902E-2"/>
    <n v="2.8021015761821366E-2"/>
    <n v="3.6777583187390543E-2"/>
    <n v="534"/>
    <n v="37"/>
    <n v="534"/>
  </r>
  <r>
    <n v="2003"/>
    <x v="16"/>
    <s v="Brooklyn Center School District"/>
    <s v="SUBURBS"/>
    <x v="3"/>
    <x v="3"/>
    <n v="102"/>
    <m/>
    <m/>
    <m/>
    <n v="102"/>
    <n v="0"/>
    <n v="0"/>
    <n v="0"/>
    <n v="102"/>
    <n v="0"/>
    <n v="102"/>
  </r>
  <r>
    <n v="2003"/>
    <x v="16"/>
    <s v="Brooklyn Center School District"/>
    <s v="SUBURBS"/>
    <x v="3"/>
    <x v="4"/>
    <n v="699"/>
    <n v="13"/>
    <n v="3"/>
    <n v="61"/>
    <n v="654"/>
    <n v="2.4464831804281346E-2"/>
    <n v="1.9877675840978593E-2"/>
    <n v="4.5871559633027525E-3"/>
    <n v="638"/>
    <n v="16"/>
    <n v="638"/>
  </r>
  <r>
    <n v="2004"/>
    <x v="16"/>
    <s v="Brooklyn Center School District"/>
    <s v="SUBURBS"/>
    <x v="4"/>
    <x v="0"/>
    <n v="24"/>
    <m/>
    <m/>
    <n v="3"/>
    <n v="21"/>
    <n v="0"/>
    <n v="0"/>
    <n v="0"/>
    <n v="21"/>
    <n v="0"/>
    <n v="21"/>
  </r>
  <r>
    <n v="2004"/>
    <x v="16"/>
    <s v="Brooklyn Center School District"/>
    <s v="SUBURBS"/>
    <x v="4"/>
    <x v="1"/>
    <n v="322"/>
    <n v="3"/>
    <m/>
    <n v="28"/>
    <n v="297"/>
    <n v="1.0101010101010102E-2"/>
    <n v="1.0101010101010102E-2"/>
    <n v="0"/>
    <n v="294"/>
    <n v="3"/>
    <n v="294"/>
  </r>
  <r>
    <n v="2004"/>
    <x v="16"/>
    <s v="Brooklyn Center School District"/>
    <s v="SUBURBS"/>
    <x v="4"/>
    <x v="2"/>
    <n v="601"/>
    <n v="34"/>
    <n v="20"/>
    <n v="118"/>
    <n v="537"/>
    <n v="0.1005586592178771"/>
    <n v="6.3314711359404099E-2"/>
    <n v="3.7243947858473E-2"/>
    <n v="483"/>
    <n v="54"/>
    <n v="483"/>
  </r>
  <r>
    <n v="2004"/>
    <x v="16"/>
    <s v="Brooklyn Center School District"/>
    <s v="SUBURBS"/>
    <x v="4"/>
    <x v="3"/>
    <n v="125"/>
    <m/>
    <m/>
    <n v="7"/>
    <n v="118"/>
    <n v="0"/>
    <n v="0"/>
    <n v="0"/>
    <n v="118"/>
    <n v="0"/>
    <n v="118"/>
  </r>
  <r>
    <n v="2004"/>
    <x v="16"/>
    <s v="Brooklyn Center School District"/>
    <s v="SUBURBS"/>
    <x v="4"/>
    <x v="4"/>
    <n v="660"/>
    <n v="15"/>
    <n v="6"/>
    <n v="107"/>
    <n v="574"/>
    <n v="3.6585365853658534E-2"/>
    <n v="2.6132404181184669E-2"/>
    <n v="1.0452961672473868E-2"/>
    <n v="553"/>
    <n v="21"/>
    <n v="553"/>
  </r>
  <r>
    <n v="2005"/>
    <x v="16"/>
    <s v="Brooklyn Center School District"/>
    <s v="SUBURBS"/>
    <x v="5"/>
    <x v="0"/>
    <n v="31"/>
    <m/>
    <m/>
    <n v="8"/>
    <n v="23"/>
    <n v="0"/>
    <n v="0"/>
    <n v="0"/>
    <n v="23"/>
    <n v="0"/>
    <n v="23"/>
  </r>
  <r>
    <n v="2005"/>
    <x v="16"/>
    <s v="Brooklyn Center School District"/>
    <s v="SUBURBS"/>
    <x v="5"/>
    <x v="1"/>
    <n v="319"/>
    <n v="5"/>
    <n v="10"/>
    <n v="42"/>
    <n v="292"/>
    <n v="5.1369863013698627E-2"/>
    <n v="1.7123287671232876E-2"/>
    <n v="3.4246575342465752E-2"/>
    <n v="277"/>
    <n v="15"/>
    <n v="277"/>
  </r>
  <r>
    <n v="2005"/>
    <x v="16"/>
    <s v="Brooklyn Center School District"/>
    <s v="SUBURBS"/>
    <x v="5"/>
    <x v="2"/>
    <n v="623"/>
    <n v="39"/>
    <n v="24"/>
    <n v="141"/>
    <n v="545"/>
    <n v="0.11559633027522936"/>
    <n v="7.155963302752294E-2"/>
    <n v="4.4036697247706424E-2"/>
    <n v="482"/>
    <n v="63"/>
    <n v="482"/>
  </r>
  <r>
    <n v="2005"/>
    <x v="16"/>
    <s v="Brooklyn Center School District"/>
    <s v="SUBURBS"/>
    <x v="5"/>
    <x v="3"/>
    <n v="143"/>
    <m/>
    <m/>
    <n v="10"/>
    <n v="133"/>
    <n v="0"/>
    <n v="0"/>
    <n v="0"/>
    <n v="133"/>
    <n v="0"/>
    <n v="133"/>
  </r>
  <r>
    <n v="2005"/>
    <x v="16"/>
    <s v="Brooklyn Center School District"/>
    <s v="SUBURBS"/>
    <x v="5"/>
    <x v="4"/>
    <n v="575"/>
    <n v="12"/>
    <n v="7"/>
    <n v="103"/>
    <n v="491"/>
    <n v="3.8696537678207736E-2"/>
    <n v="2.4439918533604887E-2"/>
    <n v="1.4256619144602852E-2"/>
    <n v="472"/>
    <n v="19"/>
    <n v="472"/>
  </r>
  <r>
    <n v="2006"/>
    <x v="16"/>
    <s v="Brooklyn Center School District"/>
    <s v="SUBURBS"/>
    <x v="6"/>
    <x v="0"/>
    <n v="29"/>
    <m/>
    <m/>
    <n v="3"/>
    <n v="26"/>
    <n v="0"/>
    <n v="0"/>
    <n v="0"/>
    <n v="26"/>
    <n v="0"/>
    <n v="26"/>
  </r>
  <r>
    <n v="2006"/>
    <x v="16"/>
    <s v="Brooklyn Center School District"/>
    <s v="SUBURBS"/>
    <x v="6"/>
    <x v="1"/>
    <n v="319"/>
    <n v="5"/>
    <n v="6"/>
    <n v="51"/>
    <n v="279"/>
    <n v="3.9426523297491037E-2"/>
    <n v="1.7921146953405017E-2"/>
    <n v="2.1505376344086023E-2"/>
    <n v="268"/>
    <n v="11"/>
    <n v="268"/>
  </r>
  <r>
    <n v="2006"/>
    <x v="16"/>
    <s v="Brooklyn Center School District"/>
    <s v="SUBURBS"/>
    <x v="6"/>
    <x v="2"/>
    <n v="634"/>
    <n v="35"/>
    <n v="30"/>
    <n v="176"/>
    <n v="523"/>
    <n v="0.124282982791587"/>
    <n v="6.6921606118546847E-2"/>
    <n v="5.736137667304015E-2"/>
    <n v="458"/>
    <n v="65"/>
    <n v="458"/>
  </r>
  <r>
    <n v="2006"/>
    <x v="16"/>
    <s v="Brooklyn Center School District"/>
    <s v="SUBURBS"/>
    <x v="6"/>
    <x v="3"/>
    <n v="197"/>
    <n v="6"/>
    <n v="3"/>
    <n v="20"/>
    <n v="186"/>
    <n v="4.8387096774193547E-2"/>
    <n v="3.2258064516129031E-2"/>
    <n v="1.6129032258064516E-2"/>
    <n v="177"/>
    <n v="9"/>
    <n v="177"/>
  </r>
  <r>
    <n v="2006"/>
    <x v="16"/>
    <s v="Brooklyn Center School District"/>
    <s v="SUBURBS"/>
    <x v="6"/>
    <x v="4"/>
    <n v="500"/>
    <n v="25"/>
    <n v="10"/>
    <n v="124"/>
    <n v="411"/>
    <n v="8.5158150851581502E-2"/>
    <n v="6.0827250608272508E-2"/>
    <n v="2.4330900243309004E-2"/>
    <n v="376"/>
    <n v="35"/>
    <n v="376"/>
  </r>
  <r>
    <n v="2007"/>
    <x v="16"/>
    <s v="Brooklyn Center School District"/>
    <s v="SUBURBS"/>
    <x v="7"/>
    <x v="0"/>
    <n v="23"/>
    <m/>
    <m/>
    <n v="6"/>
    <n v="17"/>
    <n v="0"/>
    <n v="0"/>
    <n v="0"/>
    <n v="17"/>
    <n v="0"/>
    <n v="17"/>
  </r>
  <r>
    <n v="2007"/>
    <x v="16"/>
    <s v="Brooklyn Center School District"/>
    <s v="SUBURBS"/>
    <x v="7"/>
    <x v="1"/>
    <n v="277"/>
    <n v="4"/>
    <n v="24"/>
    <n v="65"/>
    <n v="240"/>
    <n v="0.11666666666666667"/>
    <n v="1.6666666666666666E-2"/>
    <n v="0.1"/>
    <n v="212"/>
    <n v="28"/>
    <n v="212"/>
  </r>
  <r>
    <n v="2007"/>
    <x v="16"/>
    <s v="Brooklyn Center School District"/>
    <s v="SUBURBS"/>
    <x v="7"/>
    <x v="2"/>
    <n v="680"/>
    <n v="50"/>
    <n v="45"/>
    <n v="199"/>
    <n v="576"/>
    <n v="0.16493055555555555"/>
    <n v="8.6805555555555552E-2"/>
    <n v="7.8125E-2"/>
    <n v="481"/>
    <n v="95"/>
    <n v="481"/>
  </r>
  <r>
    <n v="2007"/>
    <x v="16"/>
    <s v="Brooklyn Center School District"/>
    <s v="SUBURBS"/>
    <x v="7"/>
    <x v="3"/>
    <n v="246"/>
    <n v="11"/>
    <m/>
    <n v="31"/>
    <n v="226"/>
    <n v="4.8672566371681415E-2"/>
    <n v="4.8672566371681415E-2"/>
    <n v="0"/>
    <n v="215"/>
    <n v="11"/>
    <n v="215"/>
  </r>
  <r>
    <n v="2007"/>
    <x v="16"/>
    <s v="Brooklyn Center School District"/>
    <s v="SUBURBS"/>
    <x v="7"/>
    <x v="4"/>
    <n v="479"/>
    <n v="30"/>
    <n v="13"/>
    <n v="137"/>
    <n v="385"/>
    <n v="0.11168831168831168"/>
    <n v="7.792207792207792E-2"/>
    <n v="3.3766233766233764E-2"/>
    <n v="342"/>
    <n v="43"/>
    <n v="342"/>
  </r>
  <r>
    <n v="2008"/>
    <x v="16"/>
    <s v="Brooklyn Center School District"/>
    <s v="SUBURBS"/>
    <x v="8"/>
    <x v="0"/>
    <n v="25"/>
    <n v="3"/>
    <m/>
    <n v="9"/>
    <n v="19"/>
    <n v="0.15789473684210525"/>
    <n v="0.15789473684210525"/>
    <n v="0"/>
    <n v="16"/>
    <n v="3"/>
    <n v="16"/>
  </r>
  <r>
    <n v="2008"/>
    <x v="16"/>
    <s v="Brooklyn Center School District"/>
    <s v="SUBURBS"/>
    <x v="8"/>
    <x v="1"/>
    <n v="253"/>
    <n v="15"/>
    <n v="10"/>
    <n v="63"/>
    <n v="215"/>
    <n v="0.11627906976744186"/>
    <n v="6.9767441860465115E-2"/>
    <n v="4.6511627906976744E-2"/>
    <n v="190"/>
    <n v="25"/>
    <n v="190"/>
  </r>
  <r>
    <n v="2008"/>
    <x v="16"/>
    <s v="Brooklyn Center School District"/>
    <s v="SUBURBS"/>
    <x v="8"/>
    <x v="2"/>
    <n v="753"/>
    <n v="71"/>
    <n v="41"/>
    <n v="226"/>
    <n v="639"/>
    <n v="0.17527386541471049"/>
    <n v="0.1111111111111111"/>
    <n v="6.416275430359937E-2"/>
    <n v="527"/>
    <n v="112"/>
    <n v="527"/>
  </r>
  <r>
    <n v="2008"/>
    <x v="16"/>
    <s v="Brooklyn Center School District"/>
    <s v="SUBURBS"/>
    <x v="8"/>
    <x v="3"/>
    <n v="252"/>
    <n v="16"/>
    <n v="6"/>
    <n v="33"/>
    <n v="241"/>
    <n v="9.1286307053941904E-2"/>
    <n v="6.6390041493775934E-2"/>
    <n v="2.4896265560165973E-2"/>
    <n v="219"/>
    <n v="22"/>
    <n v="219"/>
  </r>
  <r>
    <n v="2008"/>
    <x v="16"/>
    <s v="Brooklyn Center School District"/>
    <s v="SUBURBS"/>
    <x v="8"/>
    <x v="4"/>
    <n v="480"/>
    <n v="28"/>
    <n v="7"/>
    <n v="150"/>
    <n v="365"/>
    <n v="9.5890410958904104E-2"/>
    <n v="7.6712328767123292E-2"/>
    <n v="1.9178082191780823E-2"/>
    <n v="330"/>
    <n v="35"/>
    <n v="330"/>
  </r>
  <r>
    <n v="2009"/>
    <x v="16"/>
    <s v="Brooklyn Center School District"/>
    <s v="SUBURBS"/>
    <x v="9"/>
    <x v="0"/>
    <n v="47"/>
    <m/>
    <m/>
    <n v="9"/>
    <n v="38"/>
    <n v="0"/>
    <n v="0"/>
    <n v="0"/>
    <n v="38"/>
    <n v="0"/>
    <n v="38"/>
  </r>
  <r>
    <n v="2009"/>
    <x v="16"/>
    <s v="Brooklyn Center School District"/>
    <s v="SUBURBS"/>
    <x v="9"/>
    <x v="1"/>
    <n v="242"/>
    <n v="13"/>
    <n v="27"/>
    <n v="61"/>
    <n v="221"/>
    <n v="0.18099547511312217"/>
    <n v="5.8823529411764705E-2"/>
    <n v="0.12217194570135746"/>
    <n v="181"/>
    <n v="40"/>
    <n v="181"/>
  </r>
  <r>
    <n v="2009"/>
    <x v="16"/>
    <s v="Brooklyn Center School District"/>
    <s v="SUBURBS"/>
    <x v="9"/>
    <x v="2"/>
    <n v="769"/>
    <n v="68"/>
    <n v="67"/>
    <n v="246"/>
    <n v="658"/>
    <n v="0.20516717325227962"/>
    <n v="0.10334346504559271"/>
    <n v="0.10182370820668693"/>
    <n v="523"/>
    <n v="135"/>
    <n v="523"/>
  </r>
  <r>
    <n v="2009"/>
    <x v="16"/>
    <s v="Brooklyn Center School District"/>
    <s v="SUBURBS"/>
    <x v="9"/>
    <x v="3"/>
    <n v="294"/>
    <n v="8"/>
    <n v="5"/>
    <n v="55"/>
    <n v="252"/>
    <n v="5.1587301587301584E-2"/>
    <n v="3.1746031746031744E-2"/>
    <n v="1.984126984126984E-2"/>
    <n v="239"/>
    <n v="13"/>
    <n v="239"/>
  </r>
  <r>
    <n v="2009"/>
    <x v="16"/>
    <s v="Brooklyn Center School District"/>
    <s v="SUBURBS"/>
    <x v="9"/>
    <x v="4"/>
    <n v="660"/>
    <n v="24"/>
    <n v="7"/>
    <n v="269"/>
    <n v="422"/>
    <n v="7.3459715639810422E-2"/>
    <n v="5.6872037914691941E-2"/>
    <n v="1.6587677725118485E-2"/>
    <n v="391"/>
    <n v="31"/>
    <n v="391"/>
  </r>
  <r>
    <n v="2010"/>
    <x v="16"/>
    <s v="Brooklyn Center School District"/>
    <s v="SUBURBS"/>
    <x v="10"/>
    <x v="0"/>
    <n v="54"/>
    <m/>
    <m/>
    <n v="14"/>
    <n v="40"/>
    <n v="0"/>
    <n v="0"/>
    <n v="0"/>
    <n v="40"/>
    <n v="0"/>
    <n v="40"/>
  </r>
  <r>
    <n v="2010"/>
    <x v="16"/>
    <s v="Brooklyn Center School District"/>
    <s v="SUBURBS"/>
    <x v="10"/>
    <x v="1"/>
    <n v="263"/>
    <n v="15"/>
    <n v="13"/>
    <n v="105"/>
    <n v="186"/>
    <n v="0.15053763440860216"/>
    <n v="8.0645161290322578E-2"/>
    <n v="6.9892473118279563E-2"/>
    <n v="158"/>
    <n v="28"/>
    <n v="158"/>
  </r>
  <r>
    <n v="2010"/>
    <x v="16"/>
    <s v="Brooklyn Center School District"/>
    <s v="SUBURBS"/>
    <x v="10"/>
    <x v="2"/>
    <n v="832"/>
    <n v="85"/>
    <n v="46"/>
    <n v="294"/>
    <n v="669"/>
    <n v="0.19581464872944693"/>
    <n v="0.12705530642750373"/>
    <n v="6.8759342301943194E-2"/>
    <n v="538"/>
    <n v="131"/>
    <n v="538"/>
  </r>
  <r>
    <n v="2010"/>
    <x v="16"/>
    <s v="Brooklyn Center School District"/>
    <s v="SUBURBS"/>
    <x v="10"/>
    <x v="3"/>
    <n v="322"/>
    <n v="16"/>
    <n v="4"/>
    <n v="72"/>
    <n v="270"/>
    <n v="7.407407407407407E-2"/>
    <n v="5.9259259259259262E-2"/>
    <n v="1.4814814814814815E-2"/>
    <n v="250"/>
    <n v="20"/>
    <n v="250"/>
  </r>
  <r>
    <n v="2010"/>
    <x v="16"/>
    <s v="Brooklyn Center School District"/>
    <s v="SUBURBS"/>
    <x v="10"/>
    <x v="4"/>
    <n v="779"/>
    <n v="44"/>
    <n v="8"/>
    <n v="393"/>
    <n v="438"/>
    <n v="0.11872146118721461"/>
    <n v="0.1004566210045662"/>
    <n v="1.8264840182648401E-2"/>
    <n v="386"/>
    <n v="52"/>
    <n v="386"/>
  </r>
  <r>
    <n v="2011"/>
    <x v="16"/>
    <s v="Brooklyn Center School District"/>
    <s v="SUBURBS"/>
    <x v="11"/>
    <x v="0"/>
    <n v="51"/>
    <m/>
    <m/>
    <n v="10"/>
    <n v="41"/>
    <n v="0"/>
    <n v="0"/>
    <n v="0"/>
    <n v="41"/>
    <n v="0"/>
    <n v="41"/>
  </r>
  <r>
    <n v="2011"/>
    <x v="16"/>
    <s v="Brooklyn Center School District"/>
    <s v="SUBURBS"/>
    <x v="11"/>
    <x v="1"/>
    <n v="269"/>
    <n v="26"/>
    <n v="29"/>
    <n v="110"/>
    <n v="214"/>
    <n v="0.2570093457943925"/>
    <n v="0.12149532710280374"/>
    <n v="0.13551401869158877"/>
    <n v="159"/>
    <n v="55"/>
    <n v="159"/>
  </r>
  <r>
    <n v="2011"/>
    <x v="16"/>
    <s v="Brooklyn Center School District"/>
    <s v="SUBURBS"/>
    <x v="11"/>
    <x v="2"/>
    <n v="879"/>
    <n v="104"/>
    <n v="73"/>
    <n v="370"/>
    <n v="686"/>
    <n v="0.25801749271137026"/>
    <n v="0.15160349854227406"/>
    <n v="0.10641399416909621"/>
    <n v="509"/>
    <n v="177"/>
    <n v="509"/>
  </r>
  <r>
    <n v="2011"/>
    <x v="16"/>
    <s v="Brooklyn Center School District"/>
    <s v="SUBURBS"/>
    <x v="11"/>
    <x v="3"/>
    <n v="335"/>
    <n v="21"/>
    <n v="4"/>
    <n v="79"/>
    <n v="281"/>
    <n v="8.8967971530249115E-2"/>
    <n v="7.4733096085409248E-2"/>
    <n v="1.4234875444839857E-2"/>
    <n v="256"/>
    <n v="25"/>
    <n v="256"/>
  </r>
  <r>
    <n v="2011"/>
    <x v="16"/>
    <s v="Brooklyn Center School District"/>
    <s v="SUBURBS"/>
    <x v="11"/>
    <x v="4"/>
    <n v="777"/>
    <n v="53"/>
    <n v="8"/>
    <n v="405"/>
    <n v="433"/>
    <n v="0.14087759815242495"/>
    <n v="0.12240184757505773"/>
    <n v="1.8475750577367205E-2"/>
    <n v="372"/>
    <n v="61"/>
    <n v="372"/>
  </r>
  <r>
    <n v="2012"/>
    <x v="16"/>
    <s v="Brooklyn Center School District"/>
    <s v="SUBURBS"/>
    <x v="12"/>
    <x v="0"/>
    <n v="47"/>
    <m/>
    <m/>
    <n v="10"/>
    <n v="37"/>
    <n v="0"/>
    <n v="0"/>
    <n v="0"/>
    <n v="37"/>
    <n v="0"/>
    <n v="37"/>
  </r>
  <r>
    <n v="2012"/>
    <x v="16"/>
    <s v="Brooklyn Center School District"/>
    <s v="SUBURBS"/>
    <x v="12"/>
    <x v="1"/>
    <n v="273"/>
    <n v="37"/>
    <n v="47"/>
    <n v="149"/>
    <n v="208"/>
    <n v="0.40384615384615385"/>
    <n v="0.17788461538461539"/>
    <n v="0.22596153846153846"/>
    <n v="124"/>
    <n v="84"/>
    <n v="124"/>
  </r>
  <r>
    <n v="2012"/>
    <x v="16"/>
    <s v="Brooklyn Center School District"/>
    <s v="SUBURBS"/>
    <x v="12"/>
    <x v="2"/>
    <n v="805"/>
    <n v="137"/>
    <n v="97"/>
    <n v="352"/>
    <n v="687"/>
    <n v="0.34061135371179041"/>
    <n v="0.19941775836972345"/>
    <n v="0.14119359534206696"/>
    <n v="453"/>
    <n v="234"/>
    <n v="453"/>
  </r>
  <r>
    <n v="2012"/>
    <x v="16"/>
    <s v="Brooklyn Center School District"/>
    <s v="SUBURBS"/>
    <x v="12"/>
    <x v="3"/>
    <n v="354"/>
    <n v="14"/>
    <n v="3"/>
    <n v="100"/>
    <n v="271"/>
    <n v="6.273062730627306E-2"/>
    <n v="5.1660516605166053E-2"/>
    <n v="1.107011070110701E-2"/>
    <n v="254"/>
    <n v="17"/>
    <n v="254"/>
  </r>
  <r>
    <n v="2012"/>
    <x v="16"/>
    <s v="Brooklyn Center School District"/>
    <s v="SUBURBS"/>
    <x v="12"/>
    <x v="4"/>
    <n v="630"/>
    <n v="60"/>
    <n v="8"/>
    <n v="314"/>
    <n v="384"/>
    <n v="0.17708333333333334"/>
    <n v="0.15625"/>
    <n v="2.0833333333333332E-2"/>
    <n v="316"/>
    <n v="68"/>
    <n v="316"/>
  </r>
  <r>
    <n v="2013"/>
    <x v="16"/>
    <s v="Brooklyn Center School District"/>
    <s v="SUBURBS"/>
    <x v="13"/>
    <x v="0"/>
    <n v="42"/>
    <m/>
    <m/>
    <n v="9"/>
    <n v="33"/>
    <n v="0"/>
    <n v="0"/>
    <n v="0"/>
    <n v="33"/>
    <n v="0"/>
    <n v="33"/>
  </r>
  <r>
    <n v="2013"/>
    <x v="16"/>
    <s v="Brooklyn Center School District"/>
    <s v="SUBURBS"/>
    <x v="13"/>
    <x v="1"/>
    <n v="296"/>
    <n v="42"/>
    <n v="70"/>
    <n v="139"/>
    <n v="269"/>
    <n v="0.41635687732342008"/>
    <n v="0.15613382899628253"/>
    <n v="0.26022304832713755"/>
    <n v="157"/>
    <n v="112"/>
    <n v="157"/>
  </r>
  <r>
    <n v="2013"/>
    <x v="16"/>
    <s v="Brooklyn Center School District"/>
    <s v="SUBURBS"/>
    <x v="13"/>
    <x v="2"/>
    <n v="828"/>
    <n v="161"/>
    <n v="95"/>
    <n v="366"/>
    <n v="718"/>
    <n v="0.35654596100278552"/>
    <n v="0.22423398328690808"/>
    <n v="0.13231197771587744"/>
    <n v="462"/>
    <n v="256"/>
    <n v="462"/>
  </r>
  <r>
    <n v="2013"/>
    <x v="16"/>
    <s v="Brooklyn Center School District"/>
    <s v="SUBURBS"/>
    <x v="13"/>
    <x v="3"/>
    <n v="403"/>
    <n v="29"/>
    <m/>
    <n v="109"/>
    <n v="323"/>
    <n v="8.9783281733746126E-2"/>
    <n v="8.9783281733746126E-2"/>
    <n v="0"/>
    <n v="294"/>
    <n v="29"/>
    <n v="294"/>
  </r>
  <r>
    <n v="2013"/>
    <x v="16"/>
    <s v="Brooklyn Center School District"/>
    <s v="SUBURBS"/>
    <x v="13"/>
    <x v="4"/>
    <n v="608"/>
    <n v="68"/>
    <n v="11"/>
    <n v="270"/>
    <n v="417"/>
    <n v="0.18944844124700239"/>
    <n v="0.16306954436450841"/>
    <n v="2.6378896882494004E-2"/>
    <n v="338"/>
    <n v="79"/>
    <n v="338"/>
  </r>
  <r>
    <n v="2014"/>
    <x v="16"/>
    <s v="Brooklyn Center School District"/>
    <s v="SUBURBS"/>
    <x v="14"/>
    <x v="0"/>
    <n v="33"/>
    <n v="7"/>
    <m/>
    <n v="5"/>
    <n v="35"/>
    <n v="0.2"/>
    <n v="0.2"/>
    <n v="0"/>
    <n v="28"/>
    <n v="7"/>
    <n v="28"/>
  </r>
  <r>
    <n v="2014"/>
    <x v="16"/>
    <s v="Brooklyn Center School District"/>
    <s v="SUBURBS"/>
    <x v="14"/>
    <x v="1"/>
    <n v="311"/>
    <n v="53"/>
    <n v="87"/>
    <n v="128"/>
    <n v="323"/>
    <n v="0.43343653250773995"/>
    <n v="0.16408668730650156"/>
    <n v="0.26934984520123839"/>
    <n v="183"/>
    <n v="140"/>
    <n v="183"/>
  </r>
  <r>
    <n v="2014"/>
    <x v="16"/>
    <s v="Brooklyn Center School District"/>
    <s v="SUBURBS"/>
    <x v="14"/>
    <x v="2"/>
    <n v="843"/>
    <n v="141"/>
    <n v="87"/>
    <n v="340"/>
    <n v="731"/>
    <n v="0.31190150478796169"/>
    <n v="0.19288645690834474"/>
    <n v="0.11901504787961696"/>
    <n v="503"/>
    <n v="228"/>
    <n v="503"/>
  </r>
  <r>
    <n v="2014"/>
    <x v="16"/>
    <s v="Brooklyn Center School District"/>
    <s v="SUBURBS"/>
    <x v="14"/>
    <x v="3"/>
    <n v="432"/>
    <n v="28"/>
    <m/>
    <n v="116"/>
    <n v="344"/>
    <n v="8.1395348837209308E-2"/>
    <n v="8.1395348837209308E-2"/>
    <n v="0"/>
    <n v="316"/>
    <n v="28"/>
    <n v="316"/>
  </r>
  <r>
    <n v="2014"/>
    <x v="16"/>
    <s v="Brooklyn Center School District"/>
    <s v="SUBURBS"/>
    <x v="14"/>
    <x v="4"/>
    <n v="563"/>
    <n v="82"/>
    <n v="7"/>
    <n v="262"/>
    <n v="390"/>
    <n v="0.2282051282051282"/>
    <n v="0.21025641025641026"/>
    <n v="1.7948717948717947E-2"/>
    <n v="301"/>
    <n v="89"/>
    <n v="301"/>
  </r>
  <r>
    <n v="2015"/>
    <x v="16"/>
    <s v="Brooklyn Center School District"/>
    <s v="SUBURBS"/>
    <x v="15"/>
    <x v="0"/>
    <n v="35"/>
    <n v="4"/>
    <m/>
    <n v="10"/>
    <n v="29"/>
    <n v="0.13793103448275862"/>
    <n v="0.13793103448275862"/>
    <n v="0"/>
    <n v="25"/>
    <n v="4"/>
    <n v="25"/>
  </r>
  <r>
    <n v="2015"/>
    <x v="16"/>
    <s v="Brooklyn Center School District"/>
    <s v="SUBURBS"/>
    <x v="15"/>
    <x v="1"/>
    <n v="375"/>
    <n v="58"/>
    <n v="122"/>
    <n v="168"/>
    <n v="387"/>
    <n v="0.46511627906976744"/>
    <n v="0.14987080103359174"/>
    <n v="0.3152454780361757"/>
    <n v="207"/>
    <n v="180"/>
    <n v="207"/>
  </r>
  <r>
    <n v="2015"/>
    <x v="16"/>
    <s v="Brooklyn Center School District"/>
    <s v="SUBURBS"/>
    <x v="15"/>
    <x v="2"/>
    <n v="957"/>
    <n v="131"/>
    <n v="112"/>
    <n v="418"/>
    <n v="782"/>
    <n v="0.31074168797953966"/>
    <n v="0.16751918158567775"/>
    <n v="0.14322250639386189"/>
    <n v="539"/>
    <n v="243"/>
    <n v="539"/>
  </r>
  <r>
    <n v="2015"/>
    <x v="16"/>
    <s v="Brooklyn Center School District"/>
    <s v="SUBURBS"/>
    <x v="15"/>
    <x v="3"/>
    <n v="477"/>
    <n v="34"/>
    <n v="15"/>
    <n v="135"/>
    <n v="391"/>
    <n v="0.12531969309462915"/>
    <n v="8.6956521739130432E-2"/>
    <n v="3.8363171355498722E-2"/>
    <n v="342"/>
    <n v="49"/>
    <n v="342"/>
  </r>
  <r>
    <n v="2015"/>
    <x v="16"/>
    <s v="Brooklyn Center School District"/>
    <s v="SUBURBS"/>
    <x v="15"/>
    <x v="4"/>
    <n v="555"/>
    <n v="78"/>
    <n v="15"/>
    <n v="258"/>
    <n v="390"/>
    <n v="0.23846153846153847"/>
    <n v="0.2"/>
    <n v="3.8461538461538464E-2"/>
    <n v="297"/>
    <n v="93"/>
    <n v="297"/>
  </r>
  <r>
    <n v="2016"/>
    <x v="16"/>
    <s v="Brooklyn Center School District"/>
    <s v="SUBURBS"/>
    <x v="16"/>
    <x v="0"/>
    <n v="33"/>
    <n v="4"/>
    <m/>
    <n v="11"/>
    <n v="26"/>
    <n v="0.15384615384615385"/>
    <n v="0.15384615384615385"/>
    <n v="0"/>
    <n v="22"/>
    <n v="4"/>
    <n v="22"/>
  </r>
  <r>
    <n v="2016"/>
    <x v="16"/>
    <s v="Brooklyn Center School District"/>
    <s v="SUBURBS"/>
    <x v="16"/>
    <x v="1"/>
    <n v="379"/>
    <n v="69"/>
    <n v="167"/>
    <n v="175"/>
    <n v="440"/>
    <n v="0.53636363636363638"/>
    <n v="0.15681818181818183"/>
    <n v="0.37954545454545452"/>
    <n v="204"/>
    <n v="236"/>
    <n v="204"/>
  </r>
  <r>
    <n v="2016"/>
    <x v="16"/>
    <s v="Brooklyn Center School District"/>
    <s v="SUBURBS"/>
    <x v="16"/>
    <x v="2"/>
    <n v="990"/>
    <n v="183"/>
    <n v="134"/>
    <n v="441"/>
    <n v="866"/>
    <n v="0.36605080831408776"/>
    <n v="0.2113163972286374"/>
    <n v="0.15473441108545036"/>
    <n v="549"/>
    <n v="317"/>
    <n v="549"/>
  </r>
  <r>
    <n v="2016"/>
    <x v="16"/>
    <s v="Brooklyn Center School District"/>
    <s v="SUBURBS"/>
    <x v="16"/>
    <x v="3"/>
    <n v="504"/>
    <n v="45"/>
    <n v="17"/>
    <n v="163"/>
    <n v="403"/>
    <n v="0.15384615384615385"/>
    <n v="0.11166253101736973"/>
    <n v="4.2183622828784122E-2"/>
    <n v="341"/>
    <n v="62"/>
    <n v="341"/>
  </r>
  <r>
    <n v="2016"/>
    <x v="16"/>
    <s v="Brooklyn Center School District"/>
    <s v="SUBURBS"/>
    <x v="16"/>
    <x v="4"/>
    <n v="495"/>
    <n v="75"/>
    <n v="20"/>
    <n v="202"/>
    <n v="388"/>
    <n v="0.24484536082474226"/>
    <n v="0.19329896907216496"/>
    <n v="5.1546391752577317E-2"/>
    <n v="293"/>
    <n v="95"/>
    <n v="293"/>
  </r>
  <r>
    <n v="2017"/>
    <x v="16"/>
    <s v="Brooklyn Center School District"/>
    <s v="SUBURBS"/>
    <x v="17"/>
    <x v="0"/>
    <n v="38"/>
    <n v="4"/>
    <m/>
    <n v="8"/>
    <n v="34"/>
    <n v="0.11764705882352941"/>
    <n v="0.11764705882352941"/>
    <n v="0"/>
    <n v="30"/>
    <n v="4"/>
    <n v="30"/>
  </r>
  <r>
    <n v="2017"/>
    <x v="16"/>
    <s v="Brooklyn Center School District"/>
    <s v="SUBURBS"/>
    <x v="17"/>
    <x v="1"/>
    <n v="350"/>
    <n v="60"/>
    <n v="284"/>
    <n v="179"/>
    <n v="515"/>
    <n v="0.66796116504854364"/>
    <n v="0.11650485436893204"/>
    <n v="0.55145631067961165"/>
    <n v="171"/>
    <n v="344"/>
    <n v="171"/>
  </r>
  <r>
    <n v="2017"/>
    <x v="16"/>
    <s v="Brooklyn Center School District"/>
    <s v="SUBURBS"/>
    <x v="17"/>
    <x v="2"/>
    <n v="1001"/>
    <n v="191"/>
    <n v="184"/>
    <n v="422"/>
    <n v="954"/>
    <n v="0.39308176100628933"/>
    <n v="0.20020964360587001"/>
    <n v="0.19287211740041929"/>
    <n v="579"/>
    <n v="375"/>
    <n v="579"/>
  </r>
  <r>
    <n v="2017"/>
    <x v="16"/>
    <s v="Brooklyn Center School District"/>
    <s v="SUBURBS"/>
    <x v="17"/>
    <x v="3"/>
    <n v="519"/>
    <n v="52"/>
    <n v="13"/>
    <n v="171"/>
    <n v="413"/>
    <n v="0.15738498789346247"/>
    <n v="0.12590799031476999"/>
    <n v="3.1476997578692496E-2"/>
    <n v="348"/>
    <n v="65"/>
    <n v="348"/>
  </r>
  <r>
    <n v="2017"/>
    <x v="17"/>
    <s v="Watertown-Mayer Public School Dist."/>
    <s v="SUBURBS"/>
    <x v="17"/>
    <x v="4"/>
    <n v="1526"/>
    <n v="299"/>
    <n v="31"/>
    <n v="261"/>
    <n v="1595"/>
    <n v="0.20689655172413793"/>
    <n v="0.18746081504702194"/>
    <n v="1.9435736677115987E-2"/>
    <n v="1265"/>
    <n v="330"/>
    <n v="1265"/>
  </r>
  <r>
    <n v="2000"/>
    <x v="16"/>
    <s v="Brooklyn Center School District"/>
    <s v="SUBURBS"/>
    <x v="0"/>
    <x v="0"/>
    <n v="35"/>
    <m/>
    <m/>
    <m/>
    <n v="35"/>
    <n v="0"/>
    <n v="0"/>
    <n v="0"/>
    <n v="35"/>
    <n v="0"/>
    <n v="35"/>
  </r>
  <r>
    <n v="2000"/>
    <x v="16"/>
    <s v="Brooklyn Center School District"/>
    <s v="SUBURBS"/>
    <x v="0"/>
    <x v="1"/>
    <n v="268"/>
    <m/>
    <m/>
    <n v="3"/>
    <n v="265"/>
    <n v="0"/>
    <n v="0"/>
    <n v="0"/>
    <n v="265"/>
    <n v="0"/>
    <n v="265"/>
  </r>
  <r>
    <n v="2000"/>
    <x v="16"/>
    <s v="Brooklyn Center School District"/>
    <s v="SUBURBS"/>
    <x v="0"/>
    <x v="2"/>
    <n v="437"/>
    <n v="6"/>
    <n v="5"/>
    <n v="9"/>
    <n v="439"/>
    <n v="2.5056947608200455E-2"/>
    <n v="1.366742596810934E-2"/>
    <n v="1.1389521640091117E-2"/>
    <n v="428"/>
    <n v="11"/>
    <n v="428"/>
  </r>
  <r>
    <n v="2000"/>
    <x v="16"/>
    <s v="Brooklyn Center School District"/>
    <s v="SUBURBS"/>
    <x v="0"/>
    <x v="3"/>
    <n v="52"/>
    <m/>
    <m/>
    <m/>
    <n v="52"/>
    <n v="0"/>
    <n v="0"/>
    <n v="0"/>
    <n v="52"/>
    <n v="0"/>
    <n v="52"/>
  </r>
  <r>
    <n v="2000"/>
    <x v="16"/>
    <s v="Brooklyn Center School District"/>
    <s v="SUBURBS"/>
    <x v="0"/>
    <x v="4"/>
    <n v="949"/>
    <n v="19"/>
    <n v="6"/>
    <n v="49"/>
    <n v="925"/>
    <n v="2.7027027027027029E-2"/>
    <n v="2.0540540540540539E-2"/>
    <n v="6.4864864864864862E-3"/>
    <n v="900"/>
    <n v="25"/>
    <n v="900"/>
  </r>
  <r>
    <n v="2001"/>
    <x v="44"/>
    <s v="Mounds View Public School District"/>
    <s v="SUBURBS"/>
    <x v="1"/>
    <x v="0"/>
    <n v="132"/>
    <n v="5"/>
    <m/>
    <m/>
    <n v="137"/>
    <n v="3.6496350364963501E-2"/>
    <n v="3.6496350364963501E-2"/>
    <n v="0"/>
    <n v="132"/>
    <n v="5"/>
    <n v="132"/>
  </r>
  <r>
    <n v="2001"/>
    <x v="44"/>
    <s v="Mounds View Public School District"/>
    <s v="SUBURBS"/>
    <x v="1"/>
    <x v="1"/>
    <n v="718"/>
    <n v="14"/>
    <n v="4"/>
    <n v="3"/>
    <n v="733"/>
    <n v="2.4556616643929059E-2"/>
    <n v="1.9099590723055934E-2"/>
    <n v="5.4570259208731242E-3"/>
    <n v="715"/>
    <n v="18"/>
    <n v="715"/>
  </r>
  <r>
    <n v="2001"/>
    <x v="44"/>
    <s v="Mounds View Public School District"/>
    <s v="SUBURBS"/>
    <x v="1"/>
    <x v="2"/>
    <n v="459"/>
    <n v="8"/>
    <n v="3"/>
    <m/>
    <n v="470"/>
    <n v="2.3404255319148935E-2"/>
    <n v="1.7021276595744681E-2"/>
    <n v="6.382978723404255E-3"/>
    <n v="459"/>
    <n v="11"/>
    <n v="459"/>
  </r>
  <r>
    <n v="2001"/>
    <x v="44"/>
    <s v="Mounds View Public School District"/>
    <s v="SUBURBS"/>
    <x v="1"/>
    <x v="3"/>
    <n v="250"/>
    <m/>
    <n v="3"/>
    <m/>
    <n v="253"/>
    <n v="1.1857707509881422E-2"/>
    <n v="0"/>
    <n v="1.1857707509881422E-2"/>
    <n v="250"/>
    <n v="3"/>
    <n v="250"/>
  </r>
  <r>
    <n v="2001"/>
    <x v="44"/>
    <s v="Mounds View Public School District"/>
    <s v="SUBURBS"/>
    <x v="1"/>
    <x v="4"/>
    <n v="10177"/>
    <n v="178"/>
    <n v="33"/>
    <n v="107"/>
    <n v="10281"/>
    <n v="2.0523295399280227E-2"/>
    <n v="1.7313490905553935E-2"/>
    <n v="3.2098044937262913E-3"/>
    <n v="10070"/>
    <n v="211"/>
    <n v="10070"/>
  </r>
  <r>
    <n v="2002"/>
    <x v="44"/>
    <s v="Mounds View Public School District"/>
    <s v="SUBURBS"/>
    <x v="2"/>
    <x v="0"/>
    <n v="117"/>
    <n v="6"/>
    <m/>
    <m/>
    <n v="123"/>
    <n v="4.878048780487805E-2"/>
    <n v="4.878048780487805E-2"/>
    <n v="0"/>
    <n v="117"/>
    <n v="6"/>
    <n v="117"/>
  </r>
  <r>
    <n v="2002"/>
    <x v="44"/>
    <s v="Mounds View Public School District"/>
    <s v="SUBURBS"/>
    <x v="2"/>
    <x v="1"/>
    <n v="745"/>
    <n v="14"/>
    <n v="4"/>
    <m/>
    <n v="763"/>
    <n v="2.3591087811271297E-2"/>
    <n v="1.834862385321101E-2"/>
    <n v="5.2424639580602884E-3"/>
    <n v="745"/>
    <n v="18"/>
    <n v="745"/>
  </r>
  <r>
    <n v="2002"/>
    <x v="44"/>
    <s v="Mounds View Public School District"/>
    <s v="SUBURBS"/>
    <x v="2"/>
    <x v="2"/>
    <n v="514"/>
    <n v="10"/>
    <m/>
    <m/>
    <n v="524"/>
    <n v="1.9083969465648856E-2"/>
    <n v="1.9083969465648856E-2"/>
    <n v="0"/>
    <n v="514"/>
    <n v="10"/>
    <n v="514"/>
  </r>
  <r>
    <n v="2002"/>
    <x v="44"/>
    <s v="Mounds View Public School District"/>
    <s v="SUBURBS"/>
    <x v="2"/>
    <x v="3"/>
    <n v="267"/>
    <m/>
    <m/>
    <m/>
    <n v="267"/>
    <n v="0"/>
    <n v="0"/>
    <n v="0"/>
    <n v="267"/>
    <n v="0"/>
    <n v="267"/>
  </r>
  <r>
    <n v="2002"/>
    <x v="44"/>
    <s v="Mounds View Public School District"/>
    <s v="SUBURBS"/>
    <x v="2"/>
    <x v="4"/>
    <n v="9872"/>
    <n v="164"/>
    <n v="55"/>
    <n v="99"/>
    <n v="9992"/>
    <n v="2.1917534027221776E-2"/>
    <n v="1.6413130504403524E-2"/>
    <n v="5.5044035228182546E-3"/>
    <n v="9773"/>
    <n v="219"/>
    <n v="9773"/>
  </r>
  <r>
    <n v="2003"/>
    <x v="44"/>
    <s v="Mounds View Public School District"/>
    <s v="SUBURBS"/>
    <x v="3"/>
    <x v="0"/>
    <n v="108"/>
    <n v="3"/>
    <m/>
    <m/>
    <n v="111"/>
    <n v="2.7027027027027029E-2"/>
    <n v="2.7027027027027029E-2"/>
    <n v="0"/>
    <n v="108"/>
    <n v="3"/>
    <n v="108"/>
  </r>
  <r>
    <n v="2003"/>
    <x v="44"/>
    <s v="Mounds View Public School District"/>
    <s v="SUBURBS"/>
    <x v="3"/>
    <x v="1"/>
    <n v="743"/>
    <n v="11"/>
    <m/>
    <m/>
    <n v="754"/>
    <n v="1.4588859416445624E-2"/>
    <n v="1.4588859416445624E-2"/>
    <n v="0"/>
    <n v="743"/>
    <n v="11"/>
    <n v="743"/>
  </r>
  <r>
    <n v="2003"/>
    <x v="44"/>
    <s v="Mounds View Public School District"/>
    <s v="SUBURBS"/>
    <x v="3"/>
    <x v="2"/>
    <n v="489"/>
    <n v="19"/>
    <n v="11"/>
    <m/>
    <n v="519"/>
    <n v="5.7803468208092484E-2"/>
    <n v="3.6608863198458574E-2"/>
    <n v="2.119460500963391E-2"/>
    <n v="489"/>
    <n v="30"/>
    <n v="489"/>
  </r>
  <r>
    <n v="2003"/>
    <x v="44"/>
    <s v="Mounds View Public School District"/>
    <s v="SUBURBS"/>
    <x v="3"/>
    <x v="3"/>
    <n v="284"/>
    <n v="3"/>
    <n v="5"/>
    <m/>
    <n v="292"/>
    <n v="2.7397260273972601E-2"/>
    <n v="1.0273972602739725E-2"/>
    <n v="1.7123287671232876E-2"/>
    <n v="284"/>
    <n v="8"/>
    <n v="284"/>
  </r>
  <r>
    <n v="2003"/>
    <x v="44"/>
    <s v="Mounds View Public School District"/>
    <s v="SUBURBS"/>
    <x v="3"/>
    <x v="4"/>
    <n v="9563"/>
    <n v="192"/>
    <n v="87"/>
    <n v="90"/>
    <n v="9752"/>
    <n v="2.8609515996718623E-2"/>
    <n v="1.9688269073010665E-2"/>
    <n v="8.9212469237079581E-3"/>
    <n v="9473"/>
    <n v="279"/>
    <n v="9473"/>
  </r>
  <r>
    <n v="2004"/>
    <x v="44"/>
    <s v="Mounds View Public School District"/>
    <s v="SUBURBS"/>
    <x v="4"/>
    <x v="0"/>
    <n v="106"/>
    <n v="3"/>
    <m/>
    <m/>
    <n v="109"/>
    <n v="2.7522935779816515E-2"/>
    <n v="2.7522935779816515E-2"/>
    <n v="0"/>
    <n v="106"/>
    <n v="3"/>
    <n v="106"/>
  </r>
  <r>
    <n v="2004"/>
    <x v="44"/>
    <s v="Mounds View Public School District"/>
    <s v="SUBURBS"/>
    <x v="4"/>
    <x v="1"/>
    <n v="765"/>
    <n v="11"/>
    <m/>
    <m/>
    <n v="776"/>
    <n v="1.4175257731958763E-2"/>
    <n v="1.4175257731958763E-2"/>
    <n v="0"/>
    <n v="765"/>
    <n v="11"/>
    <n v="765"/>
  </r>
  <r>
    <n v="2004"/>
    <x v="44"/>
    <s v="Mounds View Public School District"/>
    <s v="SUBURBS"/>
    <x v="4"/>
    <x v="2"/>
    <n v="547"/>
    <n v="22"/>
    <n v="5"/>
    <m/>
    <n v="574"/>
    <n v="4.7038327526132406E-2"/>
    <n v="3.8327526132404179E-2"/>
    <n v="8.7108013937282226E-3"/>
    <n v="547"/>
    <n v="27"/>
    <n v="547"/>
  </r>
  <r>
    <n v="2004"/>
    <x v="44"/>
    <s v="Mounds View Public School District"/>
    <s v="SUBURBS"/>
    <x v="4"/>
    <x v="3"/>
    <n v="292"/>
    <n v="6"/>
    <n v="10"/>
    <m/>
    <n v="308"/>
    <n v="5.1948051948051951E-2"/>
    <n v="1.948051948051948E-2"/>
    <n v="3.2467532467532464E-2"/>
    <n v="292"/>
    <n v="16"/>
    <n v="292"/>
  </r>
  <r>
    <n v="2004"/>
    <x v="44"/>
    <s v="Mounds View Public School District"/>
    <s v="SUBURBS"/>
    <x v="4"/>
    <x v="4"/>
    <n v="9054"/>
    <n v="214"/>
    <n v="91"/>
    <n v="81"/>
    <n v="9278"/>
    <n v="3.2873464108644106E-2"/>
    <n v="2.3065315800819143E-2"/>
    <n v="9.8081483078249626E-3"/>
    <n v="8973"/>
    <n v="305"/>
    <n v="8973"/>
  </r>
  <r>
    <n v="2005"/>
    <x v="44"/>
    <s v="Mounds View Public School District"/>
    <s v="SUBURBS"/>
    <x v="5"/>
    <x v="0"/>
    <n v="117"/>
    <m/>
    <m/>
    <m/>
    <n v="117"/>
    <n v="0"/>
    <n v="0"/>
    <n v="0"/>
    <n v="117"/>
    <n v="0"/>
    <n v="117"/>
  </r>
  <r>
    <n v="2005"/>
    <x v="44"/>
    <s v="Mounds View Public School District"/>
    <s v="SUBURBS"/>
    <x v="5"/>
    <x v="1"/>
    <n v="848"/>
    <n v="19"/>
    <m/>
    <m/>
    <n v="867"/>
    <n v="2.1914648212226068E-2"/>
    <n v="2.1914648212226068E-2"/>
    <n v="0"/>
    <n v="848"/>
    <n v="19"/>
    <n v="848"/>
  </r>
  <r>
    <n v="2005"/>
    <x v="44"/>
    <s v="Mounds View Public School District"/>
    <s v="SUBURBS"/>
    <x v="5"/>
    <x v="2"/>
    <n v="622"/>
    <n v="41"/>
    <n v="6"/>
    <n v="3"/>
    <n v="666"/>
    <n v="7.0570570570570576E-2"/>
    <n v="6.1561561561561562E-2"/>
    <n v="9.0090090090090089E-3"/>
    <n v="619"/>
    <n v="47"/>
    <n v="619"/>
  </r>
  <r>
    <n v="2005"/>
    <x v="44"/>
    <s v="Mounds View Public School District"/>
    <s v="SUBURBS"/>
    <x v="5"/>
    <x v="3"/>
    <n v="304"/>
    <n v="9"/>
    <n v="4"/>
    <m/>
    <n v="317"/>
    <n v="4.1009463722397478E-2"/>
    <n v="2.8391167192429023E-2"/>
    <n v="1.2618296529968454E-2"/>
    <n v="304"/>
    <n v="13"/>
    <n v="304"/>
  </r>
  <r>
    <n v="2005"/>
    <x v="44"/>
    <s v="Mounds View Public School District"/>
    <s v="SUBURBS"/>
    <x v="5"/>
    <x v="4"/>
    <n v="8759"/>
    <n v="273"/>
    <n v="76"/>
    <n v="73"/>
    <n v="9035"/>
    <n v="3.8627559490868844E-2"/>
    <n v="3.0215827338129497E-2"/>
    <n v="8.4117321527393471E-3"/>
    <n v="8686"/>
    <n v="349"/>
    <n v="8686"/>
  </r>
  <r>
    <n v="2006"/>
    <x v="44"/>
    <s v="Mounds View Public School District"/>
    <s v="SUBURBS"/>
    <x v="6"/>
    <x v="0"/>
    <n v="118"/>
    <m/>
    <m/>
    <m/>
    <n v="118"/>
    <n v="0"/>
    <n v="0"/>
    <n v="0"/>
    <n v="118"/>
    <n v="0"/>
    <n v="118"/>
  </r>
  <r>
    <n v="2006"/>
    <x v="44"/>
    <s v="Mounds View Public School District"/>
    <s v="SUBURBS"/>
    <x v="6"/>
    <x v="1"/>
    <n v="847"/>
    <n v="21"/>
    <m/>
    <n v="5"/>
    <n v="863"/>
    <n v="2.4333719582850522E-2"/>
    <n v="2.4333719582850522E-2"/>
    <n v="0"/>
    <n v="842"/>
    <n v="21"/>
    <n v="842"/>
  </r>
  <r>
    <n v="2006"/>
    <x v="44"/>
    <s v="Mounds View Public School District"/>
    <s v="SUBURBS"/>
    <x v="6"/>
    <x v="2"/>
    <n v="641"/>
    <n v="19"/>
    <n v="9"/>
    <n v="3"/>
    <n v="666"/>
    <n v="4.2042042042042045E-2"/>
    <n v="2.8528528528528527E-2"/>
    <n v="1.3513513513513514E-2"/>
    <n v="638"/>
    <n v="28"/>
    <n v="638"/>
  </r>
  <r>
    <n v="2006"/>
    <x v="44"/>
    <s v="Mounds View Public School District"/>
    <s v="SUBURBS"/>
    <x v="6"/>
    <x v="3"/>
    <n v="320"/>
    <n v="9"/>
    <n v="4"/>
    <m/>
    <n v="333"/>
    <n v="3.903903903903904E-2"/>
    <n v="2.7027027027027029E-2"/>
    <n v="1.2012012012012012E-2"/>
    <n v="320"/>
    <n v="13"/>
    <n v="320"/>
  </r>
  <r>
    <n v="2006"/>
    <x v="44"/>
    <s v="Mounds View Public School District"/>
    <s v="SUBURBS"/>
    <x v="6"/>
    <x v="4"/>
    <n v="8452"/>
    <n v="275"/>
    <n v="96"/>
    <n v="72"/>
    <n v="8751"/>
    <n v="4.2395154839446919E-2"/>
    <n v="3.1424980002285455E-2"/>
    <n v="1.0970174837161468E-2"/>
    <n v="8380"/>
    <n v="371"/>
    <n v="8380"/>
  </r>
  <r>
    <n v="2007"/>
    <x v="44"/>
    <s v="Mounds View Public School District"/>
    <s v="SUBURBS"/>
    <x v="7"/>
    <x v="0"/>
    <n v="113"/>
    <m/>
    <m/>
    <m/>
    <n v="113"/>
    <n v="0"/>
    <n v="0"/>
    <n v="0"/>
    <n v="113"/>
    <n v="0"/>
    <n v="113"/>
  </r>
  <r>
    <n v="2007"/>
    <x v="44"/>
    <s v="Mounds View Public School District"/>
    <s v="SUBURBS"/>
    <x v="7"/>
    <x v="1"/>
    <n v="965"/>
    <n v="26"/>
    <n v="6"/>
    <n v="5"/>
    <n v="992"/>
    <n v="3.2258064516129031E-2"/>
    <n v="2.620967741935484E-2"/>
    <n v="6.0483870967741934E-3"/>
    <n v="960"/>
    <n v="32"/>
    <n v="960"/>
  </r>
  <r>
    <n v="2007"/>
    <x v="44"/>
    <s v="Mounds View Public School District"/>
    <s v="SUBURBS"/>
    <x v="7"/>
    <x v="2"/>
    <n v="704"/>
    <n v="28"/>
    <n v="9"/>
    <m/>
    <n v="741"/>
    <n v="4.9932523616734142E-2"/>
    <n v="3.7786774628879895E-2"/>
    <n v="1.2145748987854251E-2"/>
    <n v="704"/>
    <n v="37"/>
    <n v="704"/>
  </r>
  <r>
    <n v="2007"/>
    <x v="44"/>
    <s v="Mounds View Public School District"/>
    <s v="SUBURBS"/>
    <x v="7"/>
    <x v="3"/>
    <n v="366"/>
    <n v="21"/>
    <n v="3"/>
    <m/>
    <n v="390"/>
    <n v="6.1538461538461542E-2"/>
    <n v="5.3846153846153849E-2"/>
    <n v="7.6923076923076927E-3"/>
    <n v="366"/>
    <n v="24"/>
    <n v="366"/>
  </r>
  <r>
    <n v="2007"/>
    <x v="44"/>
    <s v="Mounds View Public School District"/>
    <s v="SUBURBS"/>
    <x v="7"/>
    <x v="4"/>
    <n v="8201"/>
    <n v="282"/>
    <n v="86"/>
    <n v="79"/>
    <n v="8490"/>
    <n v="4.3345111896348647E-2"/>
    <n v="3.3215547703180213E-2"/>
    <n v="1.0129564193168433E-2"/>
    <n v="8122"/>
    <n v="368"/>
    <n v="8122"/>
  </r>
  <r>
    <n v="2008"/>
    <x v="44"/>
    <s v="Mounds View Public School District"/>
    <s v="SUBURBS"/>
    <x v="8"/>
    <x v="0"/>
    <n v="102"/>
    <m/>
    <m/>
    <m/>
    <n v="102"/>
    <n v="0"/>
    <n v="0"/>
    <n v="0"/>
    <n v="102"/>
    <n v="0"/>
    <n v="102"/>
  </r>
  <r>
    <n v="2008"/>
    <x v="44"/>
    <s v="Mounds View Public School District"/>
    <s v="SUBURBS"/>
    <x v="8"/>
    <x v="1"/>
    <n v="1015"/>
    <n v="27"/>
    <n v="14"/>
    <n v="4"/>
    <n v="1052"/>
    <n v="3.8973384030418251E-2"/>
    <n v="2.5665399239543727E-2"/>
    <n v="1.3307984790874524E-2"/>
    <n v="1011"/>
    <n v="41"/>
    <n v="1011"/>
  </r>
  <r>
    <n v="2008"/>
    <x v="44"/>
    <s v="Mounds View Public School District"/>
    <s v="SUBURBS"/>
    <x v="8"/>
    <x v="2"/>
    <n v="719"/>
    <n v="38"/>
    <n v="9"/>
    <m/>
    <n v="766"/>
    <n v="6.1357702349869453E-2"/>
    <n v="4.960835509138381E-2"/>
    <n v="1.1749347258485639E-2"/>
    <n v="719"/>
    <n v="47"/>
    <n v="719"/>
  </r>
  <r>
    <n v="2008"/>
    <x v="44"/>
    <s v="Mounds View Public School District"/>
    <s v="SUBURBS"/>
    <x v="8"/>
    <x v="3"/>
    <n v="375"/>
    <n v="22"/>
    <n v="3"/>
    <m/>
    <n v="400"/>
    <n v="6.25E-2"/>
    <n v="5.5E-2"/>
    <n v="7.4999999999999997E-3"/>
    <n v="375"/>
    <n v="25"/>
    <n v="375"/>
  </r>
  <r>
    <n v="2008"/>
    <x v="44"/>
    <s v="Mounds View Public School District"/>
    <s v="SUBURBS"/>
    <x v="8"/>
    <x v="4"/>
    <n v="7925"/>
    <n v="286"/>
    <n v="92"/>
    <n v="87"/>
    <n v="8216"/>
    <n v="4.6007789678675755E-2"/>
    <n v="3.4810126582278479E-2"/>
    <n v="1.1197663096397274E-2"/>
    <n v="7838"/>
    <n v="378"/>
    <n v="7838"/>
  </r>
  <r>
    <n v="2009"/>
    <x v="44"/>
    <s v="Mounds View Public School District"/>
    <s v="SUBURBS"/>
    <x v="9"/>
    <x v="0"/>
    <n v="89"/>
    <m/>
    <m/>
    <m/>
    <n v="89"/>
    <n v="0"/>
    <n v="0"/>
    <n v="0"/>
    <n v="89"/>
    <n v="0"/>
    <n v="89"/>
  </r>
  <r>
    <n v="2009"/>
    <x v="44"/>
    <s v="Mounds View Public School District"/>
    <s v="SUBURBS"/>
    <x v="9"/>
    <x v="1"/>
    <n v="1028"/>
    <n v="27"/>
    <n v="26"/>
    <n v="4"/>
    <n v="1077"/>
    <n v="4.9210770659238623E-2"/>
    <n v="2.5069637883008356E-2"/>
    <n v="2.414113277623027E-2"/>
    <n v="1024"/>
    <n v="53"/>
    <n v="1024"/>
  </r>
  <r>
    <n v="2009"/>
    <x v="44"/>
    <s v="Mounds View Public School District"/>
    <s v="SUBURBS"/>
    <x v="9"/>
    <x v="2"/>
    <n v="787"/>
    <n v="43"/>
    <n v="20"/>
    <m/>
    <n v="850"/>
    <n v="7.4117647058823524E-2"/>
    <n v="5.0588235294117649E-2"/>
    <n v="2.3529411764705882E-2"/>
    <n v="787"/>
    <n v="63"/>
    <n v="787"/>
  </r>
  <r>
    <n v="2009"/>
    <x v="44"/>
    <s v="Mounds View Public School District"/>
    <s v="SUBURBS"/>
    <x v="9"/>
    <x v="3"/>
    <n v="432"/>
    <n v="25"/>
    <n v="5"/>
    <m/>
    <n v="462"/>
    <n v="6.4935064935064929E-2"/>
    <n v="5.4112554112554112E-2"/>
    <n v="1.0822510822510822E-2"/>
    <n v="432"/>
    <n v="30"/>
    <n v="432"/>
  </r>
  <r>
    <n v="2009"/>
    <x v="44"/>
    <s v="Mounds View Public School District"/>
    <s v="SUBURBS"/>
    <x v="9"/>
    <x v="4"/>
    <n v="7735"/>
    <n v="290"/>
    <n v="119"/>
    <n v="82"/>
    <n v="8062"/>
    <n v="5.0731828330439099E-2"/>
    <n v="3.5971223021582732E-2"/>
    <n v="1.4760605308856364E-2"/>
    <n v="7653"/>
    <n v="409"/>
    <n v="7653"/>
  </r>
  <r>
    <n v="2010"/>
    <x v="44"/>
    <s v="Mounds View Public School District"/>
    <s v="SUBURBS"/>
    <x v="10"/>
    <x v="0"/>
    <n v="85"/>
    <m/>
    <m/>
    <m/>
    <n v="85"/>
    <n v="0"/>
    <n v="0"/>
    <n v="0"/>
    <n v="85"/>
    <n v="0"/>
    <n v="85"/>
  </r>
  <r>
    <n v="2010"/>
    <x v="44"/>
    <s v="Mounds View Public School District"/>
    <s v="SUBURBS"/>
    <x v="10"/>
    <x v="1"/>
    <n v="1036"/>
    <n v="33"/>
    <n v="23"/>
    <n v="7"/>
    <n v="1085"/>
    <n v="5.1612903225806452E-2"/>
    <n v="3.0414746543778803E-2"/>
    <n v="2.1198156682027649E-2"/>
    <n v="1029"/>
    <n v="56"/>
    <n v="1029"/>
  </r>
  <r>
    <n v="2010"/>
    <x v="44"/>
    <s v="Mounds View Public School District"/>
    <s v="SUBURBS"/>
    <x v="10"/>
    <x v="2"/>
    <n v="833"/>
    <n v="34"/>
    <n v="13"/>
    <n v="3"/>
    <n v="877"/>
    <n v="5.3591790193842644E-2"/>
    <n v="3.8768529076396809E-2"/>
    <n v="1.4823261117445839E-2"/>
    <n v="830"/>
    <n v="47"/>
    <n v="830"/>
  </r>
  <r>
    <n v="2010"/>
    <x v="44"/>
    <s v="Mounds View Public School District"/>
    <s v="SUBURBS"/>
    <x v="10"/>
    <x v="3"/>
    <n v="497"/>
    <n v="22"/>
    <n v="3"/>
    <m/>
    <n v="522"/>
    <n v="4.7892720306513412E-2"/>
    <n v="4.2145593869731802E-2"/>
    <n v="5.7471264367816091E-3"/>
    <n v="497"/>
    <n v="25"/>
    <n v="497"/>
  </r>
  <r>
    <n v="2010"/>
    <x v="44"/>
    <s v="Mounds View Public School District"/>
    <s v="SUBURBS"/>
    <x v="10"/>
    <x v="4"/>
    <n v="7581"/>
    <n v="305"/>
    <n v="141"/>
    <n v="110"/>
    <n v="7917"/>
    <n v="5.6334470127573574E-2"/>
    <n v="3.8524693697107489E-2"/>
    <n v="1.7809776430466086E-2"/>
    <n v="7471"/>
    <n v="446"/>
    <n v="7471"/>
  </r>
  <r>
    <n v="2011"/>
    <x v="44"/>
    <s v="Mounds View Public School District"/>
    <s v="SUBURBS"/>
    <x v="11"/>
    <x v="0"/>
    <n v="86"/>
    <n v="3"/>
    <m/>
    <n v="3"/>
    <n v="86"/>
    <n v="3.4883720930232558E-2"/>
    <n v="3.4883720930232558E-2"/>
    <n v="0"/>
    <n v="83"/>
    <n v="3"/>
    <n v="83"/>
  </r>
  <r>
    <n v="2011"/>
    <x v="44"/>
    <s v="Mounds View Public School District"/>
    <s v="SUBURBS"/>
    <x v="11"/>
    <x v="1"/>
    <n v="1086"/>
    <n v="33"/>
    <n v="30"/>
    <n v="100"/>
    <n v="1049"/>
    <n v="6.0057197330791227E-2"/>
    <n v="3.1458531935176358E-2"/>
    <n v="2.8598665395614873E-2"/>
    <n v="986"/>
    <n v="63"/>
    <n v="986"/>
  </r>
  <r>
    <n v="2011"/>
    <x v="44"/>
    <s v="Mounds View Public School District"/>
    <s v="SUBURBS"/>
    <x v="11"/>
    <x v="2"/>
    <n v="915"/>
    <n v="53"/>
    <n v="21"/>
    <n v="55"/>
    <n v="934"/>
    <n v="7.922912205567452E-2"/>
    <n v="5.6745182012847964E-2"/>
    <n v="2.2483940042826552E-2"/>
    <n v="860"/>
    <n v="74"/>
    <n v="860"/>
  </r>
  <r>
    <n v="2011"/>
    <x v="44"/>
    <s v="Mounds View Public School District"/>
    <s v="SUBURBS"/>
    <x v="11"/>
    <x v="3"/>
    <n v="543"/>
    <n v="16"/>
    <n v="3"/>
    <n v="14"/>
    <n v="548"/>
    <n v="3.4671532846715328E-2"/>
    <n v="2.9197080291970802E-2"/>
    <n v="5.4744525547445258E-3"/>
    <n v="529"/>
    <n v="19"/>
    <n v="529"/>
  </r>
  <r>
    <n v="2011"/>
    <x v="44"/>
    <s v="Mounds View Public School District"/>
    <s v="SUBURBS"/>
    <x v="11"/>
    <x v="4"/>
    <n v="7460"/>
    <n v="315"/>
    <n v="139"/>
    <n v="529"/>
    <n v="7385"/>
    <n v="6.1475964793500336E-2"/>
    <n v="4.2654028436018961E-2"/>
    <n v="1.8821936357481382E-2"/>
    <n v="6931"/>
    <n v="454"/>
    <n v="6931"/>
  </r>
  <r>
    <n v="2012"/>
    <x v="44"/>
    <s v="Mounds View Public School District"/>
    <s v="SUBURBS"/>
    <x v="12"/>
    <x v="0"/>
    <n v="102"/>
    <n v="7"/>
    <m/>
    <n v="3"/>
    <n v="106"/>
    <n v="6.6037735849056603E-2"/>
    <n v="6.6037735849056603E-2"/>
    <n v="0"/>
    <n v="99"/>
    <n v="7"/>
    <n v="99"/>
  </r>
  <r>
    <n v="2012"/>
    <x v="44"/>
    <s v="Mounds View Public School District"/>
    <s v="SUBURBS"/>
    <x v="12"/>
    <x v="1"/>
    <n v="1154"/>
    <n v="45"/>
    <n v="24"/>
    <n v="110"/>
    <n v="1113"/>
    <n v="6.1994609164420483E-2"/>
    <n v="4.0431266846361183E-2"/>
    <n v="2.15633423180593E-2"/>
    <n v="1044"/>
    <n v="69"/>
    <n v="1044"/>
  </r>
  <r>
    <n v="2012"/>
    <x v="44"/>
    <s v="Mounds View Public School District"/>
    <s v="SUBURBS"/>
    <x v="12"/>
    <x v="2"/>
    <n v="984"/>
    <n v="50"/>
    <n v="27"/>
    <n v="66"/>
    <n v="995"/>
    <n v="7.7386934673366839E-2"/>
    <n v="5.0251256281407038E-2"/>
    <n v="2.7135678391959798E-2"/>
    <n v="918"/>
    <n v="77"/>
    <n v="918"/>
  </r>
  <r>
    <n v="2012"/>
    <x v="44"/>
    <s v="Mounds View Public School District"/>
    <s v="SUBURBS"/>
    <x v="12"/>
    <x v="3"/>
    <n v="602"/>
    <n v="26"/>
    <n v="6"/>
    <n v="27"/>
    <n v="607"/>
    <n v="5.2718286655683691E-2"/>
    <n v="4.2833607907743002E-2"/>
    <n v="9.8846787479406912E-3"/>
    <n v="575"/>
    <n v="32"/>
    <n v="575"/>
  </r>
  <r>
    <n v="2012"/>
    <x v="44"/>
    <s v="Mounds View Public School District"/>
    <s v="SUBURBS"/>
    <x v="12"/>
    <x v="4"/>
    <n v="7392"/>
    <n v="292"/>
    <n v="140"/>
    <n v="569"/>
    <n v="7255"/>
    <n v="5.9545141281874568E-2"/>
    <n v="4.0248104755341144E-2"/>
    <n v="1.9297036526533425E-2"/>
    <n v="6823"/>
    <n v="432"/>
    <n v="6823"/>
  </r>
  <r>
    <n v="2013"/>
    <x v="44"/>
    <s v="Mounds View Public School District"/>
    <s v="SUBURBS"/>
    <x v="13"/>
    <x v="0"/>
    <n v="98"/>
    <m/>
    <m/>
    <n v="7"/>
    <n v="91"/>
    <n v="0"/>
    <n v="0"/>
    <n v="0"/>
    <n v="91"/>
    <n v="0"/>
    <n v="91"/>
  </r>
  <r>
    <n v="2013"/>
    <x v="44"/>
    <s v="Mounds View Public School District"/>
    <s v="SUBURBS"/>
    <x v="13"/>
    <x v="1"/>
    <n v="1236"/>
    <n v="51"/>
    <n v="22"/>
    <n v="123"/>
    <n v="1186"/>
    <n v="6.1551433389544691E-2"/>
    <n v="4.3001686340640811E-2"/>
    <n v="1.8549747048903879E-2"/>
    <n v="1113"/>
    <n v="73"/>
    <n v="1113"/>
  </r>
  <r>
    <n v="2013"/>
    <x v="44"/>
    <s v="Mounds View Public School District"/>
    <s v="SUBURBS"/>
    <x v="13"/>
    <x v="2"/>
    <n v="1038"/>
    <n v="43"/>
    <n v="20"/>
    <n v="104"/>
    <n v="997"/>
    <n v="6.318956870611836E-2"/>
    <n v="4.3129388164493479E-2"/>
    <n v="2.0060180541624874E-2"/>
    <n v="934"/>
    <n v="63"/>
    <n v="934"/>
  </r>
  <r>
    <n v="2013"/>
    <x v="44"/>
    <s v="Mounds View Public School District"/>
    <s v="SUBURBS"/>
    <x v="13"/>
    <x v="3"/>
    <n v="673"/>
    <n v="25"/>
    <m/>
    <n v="29"/>
    <n v="669"/>
    <n v="3.7369207772795218E-2"/>
    <n v="3.7369207772795218E-2"/>
    <n v="0"/>
    <n v="644"/>
    <n v="25"/>
    <n v="644"/>
  </r>
  <r>
    <n v="2013"/>
    <x v="44"/>
    <s v="Mounds View Public School District"/>
    <s v="SUBURBS"/>
    <x v="13"/>
    <x v="4"/>
    <n v="7435"/>
    <n v="294"/>
    <n v="135"/>
    <n v="716"/>
    <n v="7148"/>
    <n v="6.0016787912702853E-2"/>
    <n v="4.1130386121992164E-2"/>
    <n v="1.8886401790710688E-2"/>
    <n v="6719"/>
    <n v="429"/>
    <n v="6719"/>
  </r>
  <r>
    <n v="2014"/>
    <x v="44"/>
    <s v="Mounds View Public School District"/>
    <s v="SUBURBS"/>
    <x v="14"/>
    <x v="0"/>
    <n v="106"/>
    <m/>
    <m/>
    <n v="11"/>
    <n v="95"/>
    <n v="0"/>
    <n v="0"/>
    <n v="0"/>
    <n v="95"/>
    <n v="0"/>
    <n v="95"/>
  </r>
  <r>
    <n v="2014"/>
    <x v="44"/>
    <s v="Mounds View Public School District"/>
    <s v="SUBURBS"/>
    <x v="14"/>
    <x v="1"/>
    <n v="1322"/>
    <n v="44"/>
    <n v="36"/>
    <n v="136"/>
    <n v="1266"/>
    <n v="6.3191153238546599E-2"/>
    <n v="3.4755134281200632E-2"/>
    <n v="2.843601895734597E-2"/>
    <n v="1186"/>
    <n v="80"/>
    <n v="1186"/>
  </r>
  <r>
    <n v="2014"/>
    <x v="44"/>
    <s v="Mounds View Public School District"/>
    <s v="SUBURBS"/>
    <x v="14"/>
    <x v="2"/>
    <n v="1137"/>
    <n v="56"/>
    <n v="31"/>
    <n v="116"/>
    <n v="1108"/>
    <n v="7.8519855595667876E-2"/>
    <n v="5.0541516245487361E-2"/>
    <n v="2.7978339350180504E-2"/>
    <n v="1021"/>
    <n v="87"/>
    <n v="1021"/>
  </r>
  <r>
    <n v="2014"/>
    <x v="44"/>
    <s v="Mounds View Public School District"/>
    <s v="SUBURBS"/>
    <x v="14"/>
    <x v="3"/>
    <n v="770"/>
    <n v="53"/>
    <n v="3"/>
    <n v="40"/>
    <n v="786"/>
    <n v="7.124681933842239E-2"/>
    <n v="6.7430025445292627E-2"/>
    <n v="3.8167938931297708E-3"/>
    <n v="730"/>
    <n v="56"/>
    <n v="730"/>
  </r>
  <r>
    <n v="2014"/>
    <x v="44"/>
    <s v="Mounds View Public School District"/>
    <s v="SUBURBS"/>
    <x v="14"/>
    <x v="4"/>
    <n v="7399"/>
    <n v="303"/>
    <n v="122"/>
    <n v="727"/>
    <n v="7097"/>
    <n v="5.988445822178385E-2"/>
    <n v="4.2694096096942372E-2"/>
    <n v="1.7190362124841482E-2"/>
    <n v="6672"/>
    <n v="425"/>
    <n v="6672"/>
  </r>
  <r>
    <n v="2015"/>
    <x v="44"/>
    <s v="Mounds View Public School District"/>
    <s v="SUBURBS"/>
    <x v="15"/>
    <x v="0"/>
    <n v="101"/>
    <m/>
    <m/>
    <n v="9"/>
    <n v="92"/>
    <n v="0"/>
    <n v="0"/>
    <n v="0"/>
    <n v="92"/>
    <n v="0"/>
    <n v="92"/>
  </r>
  <r>
    <n v="2015"/>
    <x v="44"/>
    <s v="Mounds View Public School District"/>
    <s v="SUBURBS"/>
    <x v="15"/>
    <x v="1"/>
    <n v="1392"/>
    <n v="31"/>
    <n v="41"/>
    <n v="167"/>
    <n v="1297"/>
    <n v="5.5512721665381647E-2"/>
    <n v="2.3901310717039322E-2"/>
    <n v="3.1611410948342328E-2"/>
    <n v="1225"/>
    <n v="72"/>
    <n v="1225"/>
  </r>
  <r>
    <n v="2015"/>
    <x v="44"/>
    <s v="Mounds View Public School District"/>
    <s v="SUBURBS"/>
    <x v="15"/>
    <x v="2"/>
    <n v="1232"/>
    <n v="46"/>
    <n v="27"/>
    <n v="158"/>
    <n v="1147"/>
    <n v="6.3644289450741062E-2"/>
    <n v="4.0104620749782043E-2"/>
    <n v="2.3539668700959023E-2"/>
    <n v="1074"/>
    <n v="73"/>
    <n v="1074"/>
  </r>
  <r>
    <n v="2015"/>
    <x v="44"/>
    <s v="Mounds View Public School District"/>
    <s v="SUBURBS"/>
    <x v="15"/>
    <x v="3"/>
    <n v="843"/>
    <n v="50"/>
    <m/>
    <n v="48"/>
    <n v="845"/>
    <n v="5.9171597633136092E-2"/>
    <n v="5.9171597633136092E-2"/>
    <n v="0"/>
    <n v="795"/>
    <n v="50"/>
    <n v="795"/>
  </r>
  <r>
    <n v="2015"/>
    <x v="44"/>
    <s v="Mounds View Public School District"/>
    <s v="SUBURBS"/>
    <x v="15"/>
    <x v="4"/>
    <n v="7443"/>
    <n v="288"/>
    <n v="117"/>
    <n v="775"/>
    <n v="7073"/>
    <n v="5.7260002827654463E-2"/>
    <n v="4.0718224232998729E-2"/>
    <n v="1.6541778594655734E-2"/>
    <n v="6668"/>
    <n v="405"/>
    <n v="6668"/>
  </r>
  <r>
    <n v="2016"/>
    <x v="44"/>
    <s v="Mounds View Public School District"/>
    <s v="SUBURBS"/>
    <x v="16"/>
    <x v="0"/>
    <n v="121"/>
    <m/>
    <m/>
    <n v="10"/>
    <n v="111"/>
    <n v="0"/>
    <n v="0"/>
    <n v="0"/>
    <n v="111"/>
    <n v="0"/>
    <n v="111"/>
  </r>
  <r>
    <n v="2016"/>
    <x v="44"/>
    <s v="Mounds View Public School District"/>
    <s v="SUBURBS"/>
    <x v="16"/>
    <x v="1"/>
    <n v="1430"/>
    <n v="30"/>
    <n v="59"/>
    <n v="172"/>
    <n v="1347"/>
    <n v="6.6072754268745357E-2"/>
    <n v="2.2271714922048998E-2"/>
    <n v="4.3801039346696359E-2"/>
    <n v="1258"/>
    <n v="89"/>
    <n v="1258"/>
  </r>
  <r>
    <n v="2016"/>
    <x v="44"/>
    <s v="Mounds View Public School District"/>
    <s v="SUBURBS"/>
    <x v="16"/>
    <x v="2"/>
    <n v="1386"/>
    <n v="62"/>
    <n v="15"/>
    <n v="217"/>
    <n v="1246"/>
    <n v="6.1797752808988762E-2"/>
    <n v="4.9759229534510431E-2"/>
    <n v="1.2038523274478331E-2"/>
    <n v="1169"/>
    <n v="77"/>
    <n v="1169"/>
  </r>
  <r>
    <n v="2016"/>
    <x v="44"/>
    <s v="Mounds View Public School District"/>
    <s v="SUBURBS"/>
    <x v="16"/>
    <x v="3"/>
    <n v="939"/>
    <n v="53"/>
    <n v="3"/>
    <n v="68"/>
    <n v="927"/>
    <n v="6.0409924487594392E-2"/>
    <n v="5.7173678532901832E-2"/>
    <n v="3.2362459546925568E-3"/>
    <n v="871"/>
    <n v="56"/>
    <n v="871"/>
  </r>
  <r>
    <n v="2016"/>
    <x v="44"/>
    <s v="Mounds View Public School District"/>
    <s v="SUBURBS"/>
    <x v="16"/>
    <x v="4"/>
    <n v="7525"/>
    <n v="275"/>
    <n v="118"/>
    <n v="814"/>
    <n v="7104"/>
    <n v="5.5320945945945943E-2"/>
    <n v="3.8710585585585586E-2"/>
    <n v="1.6610360360360361E-2"/>
    <n v="6711"/>
    <n v="393"/>
    <n v="6711"/>
  </r>
  <r>
    <n v="2017"/>
    <x v="44"/>
    <s v="Mounds View Public School District"/>
    <s v="SUBURBS"/>
    <x v="17"/>
    <x v="0"/>
    <n v="150"/>
    <m/>
    <m/>
    <n v="8"/>
    <n v="142"/>
    <n v="0"/>
    <n v="0"/>
    <n v="0"/>
    <n v="142"/>
    <n v="0"/>
    <n v="142"/>
  </r>
  <r>
    <n v="2017"/>
    <x v="44"/>
    <s v="Mounds View Public School District"/>
    <s v="SUBURBS"/>
    <x v="17"/>
    <x v="1"/>
    <n v="1495"/>
    <n v="36"/>
    <n v="58"/>
    <n v="149"/>
    <n v="1440"/>
    <n v="6.5277777777777782E-2"/>
    <n v="2.5000000000000001E-2"/>
    <n v="4.027777777777778E-2"/>
    <n v="1346"/>
    <n v="94"/>
    <n v="1346"/>
  </r>
  <r>
    <n v="2017"/>
    <x v="44"/>
    <s v="Mounds View Public School District"/>
    <s v="SUBURBS"/>
    <x v="17"/>
    <x v="2"/>
    <n v="1468"/>
    <n v="60"/>
    <n v="27"/>
    <n v="213"/>
    <n v="1342"/>
    <n v="6.4828614008941882E-2"/>
    <n v="4.4709388971684055E-2"/>
    <n v="2.0119225037257823E-2"/>
    <n v="1255"/>
    <n v="87"/>
    <n v="1255"/>
  </r>
  <r>
    <n v="2017"/>
    <x v="44"/>
    <s v="Mounds View Public School District"/>
    <s v="SUBURBS"/>
    <x v="17"/>
    <x v="3"/>
    <n v="957"/>
    <n v="57"/>
    <m/>
    <n v="56"/>
    <n v="958"/>
    <n v="5.9498956158663886E-2"/>
    <n v="5.9498956158663886E-2"/>
    <n v="0"/>
    <n v="901"/>
    <n v="57"/>
    <n v="901"/>
  </r>
  <r>
    <n v="2017"/>
    <x v="44"/>
    <s v="Mounds View Public School District"/>
    <s v="SUBURBS"/>
    <x v="17"/>
    <x v="4"/>
    <n v="7486"/>
    <n v="269"/>
    <n v="111"/>
    <n v="728"/>
    <n v="7138"/>
    <n v="5.3236200616419163E-2"/>
    <n v="3.7685626225833567E-2"/>
    <n v="1.5550574390585598E-2"/>
    <n v="6758"/>
    <n v="380"/>
    <n v="6758"/>
  </r>
  <r>
    <n v="2000"/>
    <x v="44"/>
    <s v="Mounds View Public School District"/>
    <s v="SUBURBS"/>
    <x v="0"/>
    <x v="0"/>
    <n v="123"/>
    <n v="4"/>
    <m/>
    <m/>
    <n v="127"/>
    <n v="3.1496062992125984E-2"/>
    <n v="3.1496062992125984E-2"/>
    <n v="0"/>
    <n v="123"/>
    <n v="4"/>
    <n v="123"/>
  </r>
  <r>
    <n v="2000"/>
    <x v="44"/>
    <s v="Mounds View Public School District"/>
    <s v="SUBURBS"/>
    <x v="0"/>
    <x v="1"/>
    <n v="682"/>
    <n v="23"/>
    <m/>
    <n v="4"/>
    <n v="701"/>
    <n v="3.2810271041369472E-2"/>
    <n v="3.2810271041369472E-2"/>
    <n v="0"/>
    <n v="678"/>
    <n v="23"/>
    <n v="678"/>
  </r>
  <r>
    <n v="2000"/>
    <x v="44"/>
    <s v="Mounds View Public School District"/>
    <s v="SUBURBS"/>
    <x v="0"/>
    <x v="2"/>
    <n v="384"/>
    <n v="6"/>
    <m/>
    <m/>
    <n v="390"/>
    <n v="1.5384615384615385E-2"/>
    <n v="1.5384615384615385E-2"/>
    <n v="0"/>
    <n v="384"/>
    <n v="6"/>
    <n v="384"/>
  </r>
  <r>
    <n v="2000"/>
    <x v="44"/>
    <s v="Mounds View Public School District"/>
    <s v="SUBURBS"/>
    <x v="0"/>
    <x v="3"/>
    <n v="212"/>
    <m/>
    <m/>
    <m/>
    <n v="212"/>
    <n v="0"/>
    <n v="0"/>
    <n v="0"/>
    <n v="212"/>
    <n v="0"/>
    <n v="212"/>
  </r>
  <r>
    <n v="2000"/>
    <x v="44"/>
    <s v="Mounds View Public School District"/>
    <s v="SUBURBS"/>
    <x v="0"/>
    <x v="4"/>
    <n v="10606"/>
    <n v="175"/>
    <n v="12"/>
    <n v="133"/>
    <n v="10660"/>
    <n v="1.7542213883677299E-2"/>
    <n v="1.6416510318949345E-2"/>
    <n v="1.125703564727955E-3"/>
    <n v="10473"/>
    <n v="187"/>
    <n v="10473"/>
  </r>
  <r>
    <n v="2001"/>
    <x v="13"/>
    <s v="North St Paul-Maplewood Oakdale Public School District"/>
    <s v="SUBURBS"/>
    <x v="1"/>
    <x v="0"/>
    <n v="114"/>
    <m/>
    <m/>
    <m/>
    <n v="114"/>
    <n v="0"/>
    <n v="0"/>
    <n v="0"/>
    <n v="114"/>
    <n v="0"/>
    <n v="114"/>
  </r>
  <r>
    <n v="2001"/>
    <x v="13"/>
    <s v="North St Paul-Maplewood Oakdale Public School District"/>
    <s v="SUBURBS"/>
    <x v="1"/>
    <x v="1"/>
    <n v="623"/>
    <n v="22"/>
    <m/>
    <m/>
    <n v="645"/>
    <n v="3.4108527131782945E-2"/>
    <n v="3.4108527131782945E-2"/>
    <n v="0"/>
    <n v="623"/>
    <n v="22"/>
    <n v="623"/>
  </r>
  <r>
    <n v="2001"/>
    <x v="13"/>
    <s v="North St Paul-Maplewood Oakdale Public School District"/>
    <s v="SUBURBS"/>
    <x v="1"/>
    <x v="2"/>
    <n v="556"/>
    <n v="19"/>
    <n v="6"/>
    <m/>
    <n v="581"/>
    <n v="4.3029259896729774E-2"/>
    <n v="3.2702237521514632E-2"/>
    <n v="1.0327022375215147E-2"/>
    <n v="556"/>
    <n v="25"/>
    <n v="556"/>
  </r>
  <r>
    <n v="2001"/>
    <x v="13"/>
    <s v="North St Paul-Maplewood Oakdale Public School District"/>
    <s v="SUBURBS"/>
    <x v="1"/>
    <x v="3"/>
    <n v="303"/>
    <n v="8"/>
    <m/>
    <m/>
    <n v="311"/>
    <n v="2.5723472668810289E-2"/>
    <n v="2.5723472668810289E-2"/>
    <n v="0"/>
    <n v="303"/>
    <n v="8"/>
    <n v="303"/>
  </r>
  <r>
    <n v="2001"/>
    <x v="13"/>
    <s v="North St Paul-Maplewood Oakdale Public School District"/>
    <s v="SUBURBS"/>
    <x v="1"/>
    <x v="4"/>
    <n v="9958"/>
    <n v="105"/>
    <n v="29"/>
    <n v="22"/>
    <n v="10070"/>
    <n v="1.3306852035749751E-2"/>
    <n v="1.0427010923535254E-2"/>
    <n v="2.8798411122144987E-3"/>
    <n v="9936"/>
    <n v="134"/>
    <n v="9936"/>
  </r>
  <r>
    <n v="2002"/>
    <x v="13"/>
    <s v="North St Paul-Maplewood Oakdale Public School District"/>
    <s v="SUBURBS"/>
    <x v="2"/>
    <x v="0"/>
    <n v="129"/>
    <m/>
    <m/>
    <m/>
    <n v="129"/>
    <n v="0"/>
    <n v="0"/>
    <n v="0"/>
    <n v="129"/>
    <n v="0"/>
    <n v="129"/>
  </r>
  <r>
    <n v="2002"/>
    <x v="13"/>
    <s v="North St Paul-Maplewood Oakdale Public School District"/>
    <s v="SUBURBS"/>
    <x v="2"/>
    <x v="1"/>
    <n v="744"/>
    <n v="19"/>
    <n v="6"/>
    <m/>
    <n v="769"/>
    <n v="3.2509752925877766E-2"/>
    <n v="2.47074122236671E-2"/>
    <n v="7.8023407022106634E-3"/>
    <n v="744"/>
    <n v="25"/>
    <n v="744"/>
  </r>
  <r>
    <n v="2002"/>
    <x v="13"/>
    <s v="North St Paul-Maplewood Oakdale Public School District"/>
    <s v="SUBURBS"/>
    <x v="2"/>
    <x v="2"/>
    <n v="665"/>
    <n v="44"/>
    <n v="6"/>
    <m/>
    <n v="715"/>
    <n v="6.9930069930069935E-2"/>
    <n v="6.1538461538461542E-2"/>
    <n v="8.3916083916083916E-3"/>
    <n v="665"/>
    <n v="50"/>
    <n v="665"/>
  </r>
  <r>
    <n v="2002"/>
    <x v="13"/>
    <s v="North St Paul-Maplewood Oakdale Public School District"/>
    <s v="SUBURBS"/>
    <x v="2"/>
    <x v="3"/>
    <n v="342"/>
    <n v="13"/>
    <n v="3"/>
    <m/>
    <n v="358"/>
    <n v="4.4692737430167599E-2"/>
    <n v="3.6312849162011177E-2"/>
    <n v="8.3798882681564244E-3"/>
    <n v="342"/>
    <n v="16"/>
    <n v="342"/>
  </r>
  <r>
    <n v="2002"/>
    <x v="13"/>
    <s v="North St Paul-Maplewood Oakdale Public School District"/>
    <s v="SUBURBS"/>
    <x v="2"/>
    <x v="4"/>
    <n v="9654"/>
    <n v="116"/>
    <n v="35"/>
    <n v="17"/>
    <n v="9788"/>
    <n v="1.5427053534940744E-2"/>
    <n v="1.1851246424192888E-2"/>
    <n v="3.5758071107478543E-3"/>
    <n v="9637"/>
    <n v="151"/>
    <n v="9637"/>
  </r>
  <r>
    <n v="2003"/>
    <x v="13"/>
    <s v="North St Paul-Maplewood Oakdale Public School District"/>
    <s v="SUBURBS"/>
    <x v="3"/>
    <x v="0"/>
    <n v="148"/>
    <m/>
    <m/>
    <m/>
    <n v="148"/>
    <n v="0"/>
    <n v="0"/>
    <n v="0"/>
    <n v="148"/>
    <n v="0"/>
    <n v="148"/>
  </r>
  <r>
    <n v="2003"/>
    <x v="13"/>
    <s v="North St Paul-Maplewood Oakdale Public School District"/>
    <s v="SUBURBS"/>
    <x v="3"/>
    <x v="1"/>
    <n v="836"/>
    <n v="25"/>
    <n v="12"/>
    <n v="3"/>
    <n v="870"/>
    <n v="4.2528735632183907E-2"/>
    <n v="2.8735632183908046E-2"/>
    <n v="1.3793103448275862E-2"/>
    <n v="833"/>
    <n v="37"/>
    <n v="833"/>
  </r>
  <r>
    <n v="2003"/>
    <x v="13"/>
    <s v="North St Paul-Maplewood Oakdale Public School District"/>
    <s v="SUBURBS"/>
    <x v="3"/>
    <x v="2"/>
    <n v="786"/>
    <n v="44"/>
    <n v="19"/>
    <m/>
    <n v="849"/>
    <n v="7.4204946996466431E-2"/>
    <n v="5.1825677267373381E-2"/>
    <n v="2.237926972909305E-2"/>
    <n v="786"/>
    <n v="63"/>
    <n v="786"/>
  </r>
  <r>
    <n v="2003"/>
    <x v="13"/>
    <s v="North St Paul-Maplewood Oakdale Public School District"/>
    <s v="SUBURBS"/>
    <x v="3"/>
    <x v="3"/>
    <n v="386"/>
    <n v="15"/>
    <n v="6"/>
    <n v="5"/>
    <n v="402"/>
    <n v="5.2238805970149252E-2"/>
    <n v="3.7313432835820892E-2"/>
    <n v="1.4925373134328358E-2"/>
    <n v="381"/>
    <n v="21"/>
    <n v="381"/>
  </r>
  <r>
    <n v="2003"/>
    <x v="13"/>
    <s v="North St Paul-Maplewood Oakdale Public School District"/>
    <s v="SUBURBS"/>
    <x v="3"/>
    <x v="4"/>
    <n v="9302"/>
    <n v="111"/>
    <n v="50"/>
    <n v="101"/>
    <n v="9362"/>
    <n v="1.7197180089724418E-2"/>
    <n v="1.1856440931424909E-2"/>
    <n v="5.3407391582995086E-3"/>
    <n v="9201"/>
    <n v="161"/>
    <n v="9201"/>
  </r>
  <r>
    <n v="2004"/>
    <x v="13"/>
    <s v="North St Paul-Maplewood Oakdale Public School District"/>
    <s v="SUBURBS"/>
    <x v="4"/>
    <x v="0"/>
    <n v="133"/>
    <m/>
    <m/>
    <m/>
    <n v="133"/>
    <n v="0"/>
    <n v="0"/>
    <n v="0"/>
    <n v="133"/>
    <n v="0"/>
    <n v="133"/>
  </r>
  <r>
    <n v="2004"/>
    <x v="13"/>
    <s v="North St Paul-Maplewood Oakdale Public School District"/>
    <s v="SUBURBS"/>
    <x v="4"/>
    <x v="1"/>
    <n v="929"/>
    <n v="24"/>
    <n v="17"/>
    <n v="3"/>
    <n v="967"/>
    <n v="4.2399172699069287E-2"/>
    <n v="2.481902792140641E-2"/>
    <n v="1.7580144777662874E-2"/>
    <n v="926"/>
    <n v="41"/>
    <n v="926"/>
  </r>
  <r>
    <n v="2004"/>
    <x v="13"/>
    <s v="North St Paul-Maplewood Oakdale Public School District"/>
    <s v="SUBURBS"/>
    <x v="4"/>
    <x v="2"/>
    <n v="921"/>
    <n v="42"/>
    <n v="28"/>
    <m/>
    <n v="991"/>
    <n v="7.0635721493440967E-2"/>
    <n v="4.238143289606458E-2"/>
    <n v="2.8254288597376387E-2"/>
    <n v="921"/>
    <n v="70"/>
    <n v="921"/>
  </r>
  <r>
    <n v="2004"/>
    <x v="13"/>
    <s v="North St Paul-Maplewood Oakdale Public School District"/>
    <s v="SUBURBS"/>
    <x v="4"/>
    <x v="3"/>
    <n v="439"/>
    <n v="17"/>
    <n v="3"/>
    <n v="4"/>
    <n v="455"/>
    <n v="4.3956043956043959E-2"/>
    <n v="3.7362637362637362E-2"/>
    <n v="6.5934065934065934E-3"/>
    <n v="435"/>
    <n v="20"/>
    <n v="435"/>
  </r>
  <r>
    <n v="2004"/>
    <x v="13"/>
    <s v="North St Paul-Maplewood Oakdale Public School District"/>
    <s v="SUBURBS"/>
    <x v="4"/>
    <x v="4"/>
    <n v="8943"/>
    <n v="104"/>
    <n v="84"/>
    <n v="69"/>
    <n v="9062"/>
    <n v="2.0745972191569189E-2"/>
    <n v="1.1476495254910615E-2"/>
    <n v="9.2694769366585741E-3"/>
    <n v="8874"/>
    <n v="188"/>
    <n v="8874"/>
  </r>
  <r>
    <n v="2005"/>
    <x v="13"/>
    <s v="North St Paul-Maplewood Oakdale Public School District"/>
    <s v="SUBURBS"/>
    <x v="5"/>
    <x v="0"/>
    <n v="143"/>
    <m/>
    <m/>
    <m/>
    <n v="143"/>
    <n v="0"/>
    <n v="0"/>
    <n v="0"/>
    <n v="143"/>
    <n v="0"/>
    <n v="143"/>
  </r>
  <r>
    <n v="2005"/>
    <x v="13"/>
    <s v="North St Paul-Maplewood Oakdale Public School District"/>
    <s v="SUBURBS"/>
    <x v="5"/>
    <x v="1"/>
    <n v="1119"/>
    <n v="38"/>
    <n v="28"/>
    <n v="5"/>
    <n v="1180"/>
    <n v="5.5932203389830508E-2"/>
    <n v="3.2203389830508473E-2"/>
    <n v="2.3728813559322035E-2"/>
    <n v="1114"/>
    <n v="66"/>
    <n v="1114"/>
  </r>
  <r>
    <n v="2005"/>
    <x v="13"/>
    <s v="North St Paul-Maplewood Oakdale Public School District"/>
    <s v="SUBURBS"/>
    <x v="5"/>
    <x v="2"/>
    <n v="998"/>
    <n v="58"/>
    <n v="25"/>
    <m/>
    <n v="1081"/>
    <n v="7.6780758556891773E-2"/>
    <n v="5.3654024051803882E-2"/>
    <n v="2.3126734505087881E-2"/>
    <n v="998"/>
    <n v="83"/>
    <n v="998"/>
  </r>
  <r>
    <n v="2005"/>
    <x v="13"/>
    <s v="North St Paul-Maplewood Oakdale Public School District"/>
    <s v="SUBURBS"/>
    <x v="5"/>
    <x v="3"/>
    <n v="504"/>
    <n v="16"/>
    <m/>
    <n v="6"/>
    <n v="514"/>
    <n v="3.1128404669260701E-2"/>
    <n v="3.1128404669260701E-2"/>
    <n v="0"/>
    <n v="498"/>
    <n v="16"/>
    <n v="498"/>
  </r>
  <r>
    <n v="2005"/>
    <x v="13"/>
    <s v="North St Paul-Maplewood Oakdale Public School District"/>
    <s v="SUBURBS"/>
    <x v="5"/>
    <x v="4"/>
    <n v="8463"/>
    <n v="136"/>
    <n v="90"/>
    <n v="92"/>
    <n v="8597"/>
    <n v="2.6288240083750147E-2"/>
    <n v="1.5819471908805397E-2"/>
    <n v="1.0468768174944748E-2"/>
    <n v="8371"/>
    <n v="226"/>
    <n v="8371"/>
  </r>
  <r>
    <n v="2006"/>
    <x v="13"/>
    <s v="North St Paul-Maplewood Oakdale Public School District"/>
    <s v="SUBURBS"/>
    <x v="6"/>
    <x v="0"/>
    <n v="139"/>
    <m/>
    <m/>
    <m/>
    <n v="139"/>
    <n v="0"/>
    <n v="0"/>
    <n v="0"/>
    <n v="139"/>
    <n v="0"/>
    <n v="139"/>
  </r>
  <r>
    <n v="2006"/>
    <x v="13"/>
    <s v="North St Paul-Maplewood Oakdale Public School District"/>
    <s v="SUBURBS"/>
    <x v="6"/>
    <x v="1"/>
    <n v="1255"/>
    <n v="9"/>
    <n v="13"/>
    <m/>
    <n v="1277"/>
    <n v="1.7227877838684416E-2"/>
    <n v="7.0477682067345343E-3"/>
    <n v="1.0180109631949883E-2"/>
    <n v="1255"/>
    <n v="22"/>
    <n v="1255"/>
  </r>
  <r>
    <n v="2006"/>
    <x v="13"/>
    <s v="North St Paul-Maplewood Oakdale Public School District"/>
    <s v="SUBURBS"/>
    <x v="6"/>
    <x v="2"/>
    <n v="1014"/>
    <n v="12"/>
    <n v="20"/>
    <m/>
    <n v="1046"/>
    <n v="3.0592734225621414E-2"/>
    <n v="1.1472275334608031E-2"/>
    <n v="1.9120458891013385E-2"/>
    <n v="1014"/>
    <n v="32"/>
    <n v="1014"/>
  </r>
  <r>
    <n v="2006"/>
    <x v="13"/>
    <s v="North St Paul-Maplewood Oakdale Public School District"/>
    <s v="SUBURBS"/>
    <x v="6"/>
    <x v="3"/>
    <n v="563"/>
    <n v="7"/>
    <m/>
    <n v="7"/>
    <n v="563"/>
    <n v="1.2433392539964476E-2"/>
    <n v="1.2433392539964476E-2"/>
    <n v="0"/>
    <n v="556"/>
    <n v="7"/>
    <n v="556"/>
  </r>
  <r>
    <n v="2006"/>
    <x v="13"/>
    <s v="North St Paul-Maplewood Oakdale Public School District"/>
    <s v="SUBURBS"/>
    <x v="6"/>
    <x v="4"/>
    <n v="8137"/>
    <n v="117"/>
    <n v="103"/>
    <n v="72"/>
    <n v="8285"/>
    <n v="2.6554013277006638E-2"/>
    <n v="1.412190706095353E-2"/>
    <n v="1.2432106216053108E-2"/>
    <n v="8065"/>
    <n v="220"/>
    <n v="8065"/>
  </r>
  <r>
    <n v="2007"/>
    <x v="13"/>
    <s v="North St Paul-Maplewood Oakdale Public School District"/>
    <s v="SUBURBS"/>
    <x v="7"/>
    <x v="0"/>
    <n v="146"/>
    <n v="3"/>
    <m/>
    <m/>
    <n v="149"/>
    <n v="2.0134228187919462E-2"/>
    <n v="2.0134228187919462E-2"/>
    <n v="0"/>
    <n v="146"/>
    <n v="3"/>
    <n v="146"/>
  </r>
  <r>
    <n v="2007"/>
    <x v="13"/>
    <s v="North St Paul-Maplewood Oakdale Public School District"/>
    <s v="SUBURBS"/>
    <x v="7"/>
    <x v="1"/>
    <n v="1409"/>
    <n v="40"/>
    <n v="40"/>
    <n v="6"/>
    <n v="1483"/>
    <n v="5.3944706675657449E-2"/>
    <n v="2.6972353337828724E-2"/>
    <n v="2.6972353337828724E-2"/>
    <n v="1403"/>
    <n v="80"/>
    <n v="1403"/>
  </r>
  <r>
    <n v="2007"/>
    <x v="13"/>
    <s v="North St Paul-Maplewood Oakdale Public School District"/>
    <s v="SUBURBS"/>
    <x v="7"/>
    <x v="2"/>
    <n v="1193"/>
    <n v="52"/>
    <n v="31"/>
    <m/>
    <n v="1276"/>
    <n v="6.5047021943573674E-2"/>
    <n v="4.0752351097178681E-2"/>
    <n v="2.4294670846394983E-2"/>
    <n v="1193"/>
    <n v="83"/>
    <n v="1193"/>
  </r>
  <r>
    <n v="2007"/>
    <x v="13"/>
    <s v="North St Paul-Maplewood Oakdale Public School District"/>
    <s v="SUBURBS"/>
    <x v="7"/>
    <x v="3"/>
    <n v="568"/>
    <n v="14"/>
    <n v="18"/>
    <n v="5"/>
    <n v="595"/>
    <n v="5.378151260504202E-2"/>
    <n v="2.3529411764705882E-2"/>
    <n v="3.0252100840336135E-2"/>
    <n v="563"/>
    <n v="32"/>
    <n v="563"/>
  </r>
  <r>
    <n v="2007"/>
    <x v="13"/>
    <s v="North St Paul-Maplewood Oakdale Public School District"/>
    <s v="SUBURBS"/>
    <x v="7"/>
    <x v="4"/>
    <n v="7844"/>
    <n v="121"/>
    <n v="92"/>
    <n v="66"/>
    <n v="7991"/>
    <n v="2.6654986860217746E-2"/>
    <n v="1.514203478913778E-2"/>
    <n v="1.1512952071079965E-2"/>
    <n v="7778"/>
    <n v="213"/>
    <n v="7778"/>
  </r>
  <r>
    <n v="2008"/>
    <x v="13"/>
    <s v="North St Paul-Maplewood Oakdale Public School District"/>
    <s v="SUBURBS"/>
    <x v="8"/>
    <x v="0"/>
    <n v="148"/>
    <n v="4"/>
    <m/>
    <m/>
    <n v="152"/>
    <n v="2.6315789473684209E-2"/>
    <n v="2.6315789473684209E-2"/>
    <n v="0"/>
    <n v="148"/>
    <n v="4"/>
    <n v="148"/>
  </r>
  <r>
    <n v="2008"/>
    <x v="13"/>
    <s v="North St Paul-Maplewood Oakdale Public School District"/>
    <s v="SUBURBS"/>
    <x v="8"/>
    <x v="1"/>
    <n v="1451"/>
    <n v="39"/>
    <n v="48"/>
    <n v="6"/>
    <n v="1532"/>
    <n v="5.6788511749347258E-2"/>
    <n v="2.5456919060052218E-2"/>
    <n v="3.1331592689295036E-2"/>
    <n v="1445"/>
    <n v="87"/>
    <n v="1445"/>
  </r>
  <r>
    <n v="2008"/>
    <x v="13"/>
    <s v="North St Paul-Maplewood Oakdale Public School District"/>
    <s v="SUBURBS"/>
    <x v="8"/>
    <x v="2"/>
    <n v="1228"/>
    <n v="58"/>
    <n v="38"/>
    <m/>
    <n v="1324"/>
    <n v="7.2507552870090641E-2"/>
    <n v="4.3806646525679761E-2"/>
    <n v="2.8700906344410877E-2"/>
    <n v="1228"/>
    <n v="96"/>
    <n v="1228"/>
  </r>
  <r>
    <n v="2008"/>
    <x v="13"/>
    <s v="North St Paul-Maplewood Oakdale Public School District"/>
    <s v="SUBURBS"/>
    <x v="8"/>
    <x v="3"/>
    <n v="644"/>
    <n v="13"/>
    <n v="12"/>
    <n v="5"/>
    <n v="664"/>
    <n v="3.7650602409638557E-2"/>
    <n v="1.9578313253012049E-2"/>
    <n v="1.8072289156626505E-2"/>
    <n v="639"/>
    <n v="25"/>
    <n v="639"/>
  </r>
  <r>
    <n v="2008"/>
    <x v="13"/>
    <s v="North St Paul-Maplewood Oakdale Public School District"/>
    <s v="SUBURBS"/>
    <x v="8"/>
    <x v="4"/>
    <n v="7433"/>
    <n v="163"/>
    <n v="119"/>
    <n v="47"/>
    <n v="7668"/>
    <n v="3.6776212832550864E-2"/>
    <n v="2.125717266562337E-2"/>
    <n v="1.551904016692749E-2"/>
    <n v="7386"/>
    <n v="282"/>
    <n v="7386"/>
  </r>
  <r>
    <n v="2009"/>
    <x v="13"/>
    <s v="North St Paul-Maplewood Oakdale Public School District"/>
    <s v="SUBURBS"/>
    <x v="9"/>
    <x v="0"/>
    <n v="159"/>
    <n v="4"/>
    <m/>
    <m/>
    <n v="163"/>
    <n v="2.4539877300613498E-2"/>
    <n v="2.4539877300613498E-2"/>
    <n v="0"/>
    <n v="159"/>
    <n v="4"/>
    <n v="159"/>
  </r>
  <r>
    <n v="2009"/>
    <x v="13"/>
    <s v="North St Paul-Maplewood Oakdale Public School District"/>
    <s v="SUBURBS"/>
    <x v="9"/>
    <x v="1"/>
    <n v="1510"/>
    <n v="41"/>
    <n v="56"/>
    <m/>
    <n v="1607"/>
    <n v="6.0360920970752956E-2"/>
    <n v="2.5513378967019291E-2"/>
    <n v="3.4847542003733668E-2"/>
    <n v="1510"/>
    <n v="97"/>
    <n v="1510"/>
  </r>
  <r>
    <n v="2009"/>
    <x v="13"/>
    <s v="North St Paul-Maplewood Oakdale Public School District"/>
    <s v="SUBURBS"/>
    <x v="9"/>
    <x v="2"/>
    <n v="1318"/>
    <n v="61"/>
    <n v="29"/>
    <m/>
    <n v="1408"/>
    <n v="6.3920454545454544E-2"/>
    <n v="4.332386363636364E-2"/>
    <n v="2.0596590909090908E-2"/>
    <n v="1318"/>
    <n v="90"/>
    <n v="1318"/>
  </r>
  <r>
    <n v="2009"/>
    <x v="13"/>
    <s v="North St Paul-Maplewood Oakdale Public School District"/>
    <s v="SUBURBS"/>
    <x v="9"/>
    <x v="3"/>
    <n v="726"/>
    <n v="12"/>
    <n v="10"/>
    <n v="5"/>
    <n v="743"/>
    <n v="2.9609690444145357E-2"/>
    <n v="1.6150740242261104E-2"/>
    <n v="1.3458950201884253E-2"/>
    <n v="721"/>
    <n v="22"/>
    <n v="721"/>
  </r>
  <r>
    <n v="2009"/>
    <x v="13"/>
    <s v="North St Paul-Maplewood Oakdale Public School District"/>
    <s v="SUBURBS"/>
    <x v="9"/>
    <x v="4"/>
    <n v="7173"/>
    <n v="191"/>
    <n v="169"/>
    <n v="32"/>
    <n v="7501"/>
    <n v="4.7993600853219569E-2"/>
    <n v="2.5463271563791495E-2"/>
    <n v="2.2530329289428077E-2"/>
    <n v="7141"/>
    <n v="360"/>
    <n v="7141"/>
  </r>
  <r>
    <n v="2010"/>
    <x v="13"/>
    <s v="North St Paul-Maplewood Oakdale Public School District"/>
    <s v="SUBURBS"/>
    <x v="10"/>
    <x v="0"/>
    <n v="154"/>
    <n v="4"/>
    <m/>
    <n v="12"/>
    <n v="146"/>
    <n v="2.7397260273972601E-2"/>
    <n v="2.7397260273972601E-2"/>
    <n v="0"/>
    <n v="142"/>
    <n v="4"/>
    <n v="142"/>
  </r>
  <r>
    <n v="2010"/>
    <x v="13"/>
    <s v="North St Paul-Maplewood Oakdale Public School District"/>
    <s v="SUBURBS"/>
    <x v="10"/>
    <x v="1"/>
    <n v="1520"/>
    <n v="115"/>
    <n v="84"/>
    <n v="118"/>
    <n v="1601"/>
    <n v="0.12429731417863835"/>
    <n v="7.1830106183635223E-2"/>
    <n v="5.2467207995003123E-2"/>
    <n v="1402"/>
    <n v="199"/>
    <n v="1402"/>
  </r>
  <r>
    <n v="2010"/>
    <x v="13"/>
    <s v="North St Paul-Maplewood Oakdale Public School District"/>
    <s v="SUBURBS"/>
    <x v="10"/>
    <x v="2"/>
    <n v="1476"/>
    <n v="138"/>
    <n v="29"/>
    <n v="117"/>
    <n v="1526"/>
    <n v="0.10943643512450851"/>
    <n v="9.0432503276539969E-2"/>
    <n v="1.9003931847968544E-2"/>
    <n v="1359"/>
    <n v="167"/>
    <n v="1359"/>
  </r>
  <r>
    <n v="2010"/>
    <x v="13"/>
    <s v="North St Paul-Maplewood Oakdale Public School District"/>
    <s v="SUBURBS"/>
    <x v="10"/>
    <x v="3"/>
    <n v="770"/>
    <n v="51"/>
    <n v="25"/>
    <n v="75"/>
    <n v="771"/>
    <n v="9.8573281452658881E-2"/>
    <n v="6.6147859922178989E-2"/>
    <n v="3.2425421530479899E-2"/>
    <n v="695"/>
    <n v="76"/>
    <n v="695"/>
  </r>
  <r>
    <n v="2010"/>
    <x v="13"/>
    <s v="North St Paul-Maplewood Oakdale Public School District"/>
    <s v="SUBURBS"/>
    <x v="10"/>
    <x v="4"/>
    <n v="6864"/>
    <n v="305"/>
    <n v="172"/>
    <n v="472"/>
    <n v="6869"/>
    <n v="6.9442422477798804E-2"/>
    <n v="4.4402387538215168E-2"/>
    <n v="2.5040034939583636E-2"/>
    <n v="6392"/>
    <n v="477"/>
    <n v="6392"/>
  </r>
  <r>
    <n v="2011"/>
    <x v="13"/>
    <s v="North St Paul-Maplewood Oakdale Public School District"/>
    <s v="SUBURBS"/>
    <x v="11"/>
    <x v="0"/>
    <n v="184"/>
    <n v="3"/>
    <m/>
    <n v="20"/>
    <n v="167"/>
    <n v="1.7964071856287425E-2"/>
    <n v="1.7964071856287425E-2"/>
    <n v="0"/>
    <n v="164"/>
    <n v="3"/>
    <n v="164"/>
  </r>
  <r>
    <n v="2011"/>
    <x v="13"/>
    <s v="North St Paul-Maplewood Oakdale Public School District"/>
    <s v="SUBURBS"/>
    <x v="11"/>
    <x v="1"/>
    <n v="1547"/>
    <n v="143"/>
    <n v="119"/>
    <n v="120"/>
    <n v="1689"/>
    <n v="0.15512137359384251"/>
    <n v="8.4665482534043809E-2"/>
    <n v="7.04558910597987E-2"/>
    <n v="1427"/>
    <n v="262"/>
    <n v="1427"/>
  </r>
  <r>
    <n v="2011"/>
    <x v="13"/>
    <s v="North St Paul-Maplewood Oakdale Public School District"/>
    <s v="SUBURBS"/>
    <x v="11"/>
    <x v="2"/>
    <n v="1607"/>
    <n v="189"/>
    <n v="35"/>
    <n v="167"/>
    <n v="1664"/>
    <n v="0.13461538461538461"/>
    <n v="0.11358173076923077"/>
    <n v="2.1033653846153848E-2"/>
    <n v="1440"/>
    <n v="224"/>
    <n v="1440"/>
  </r>
  <r>
    <n v="2011"/>
    <x v="13"/>
    <s v="North St Paul-Maplewood Oakdale Public School District"/>
    <s v="SUBURBS"/>
    <x v="11"/>
    <x v="3"/>
    <n v="794"/>
    <n v="74"/>
    <n v="25"/>
    <n v="109"/>
    <n v="784"/>
    <n v="0.12627551020408162"/>
    <n v="9.438775510204081E-2"/>
    <n v="3.1887755102040817E-2"/>
    <n v="685"/>
    <n v="99"/>
    <n v="685"/>
  </r>
  <r>
    <n v="2011"/>
    <x v="13"/>
    <s v="North St Paul-Maplewood Oakdale Public School District"/>
    <s v="SUBURBS"/>
    <x v="11"/>
    <x v="4"/>
    <n v="6540"/>
    <n v="478"/>
    <n v="202"/>
    <n v="559"/>
    <n v="6661"/>
    <n v="0.10208677375769404"/>
    <n v="7.1760996847320221E-2"/>
    <n v="3.0325776910373817E-2"/>
    <n v="5981"/>
    <n v="680"/>
    <n v="5981"/>
  </r>
  <r>
    <n v="2012"/>
    <x v="13"/>
    <s v="North St Paul-Maplewood Oakdale Public School District"/>
    <s v="SUBURBS"/>
    <x v="12"/>
    <x v="0"/>
    <n v="215"/>
    <n v="14"/>
    <m/>
    <n v="24"/>
    <n v="205"/>
    <n v="6.8292682926829273E-2"/>
    <n v="6.8292682926829273E-2"/>
    <n v="0"/>
    <n v="191"/>
    <n v="14"/>
    <n v="191"/>
  </r>
  <r>
    <n v="2012"/>
    <x v="13"/>
    <s v="North St Paul-Maplewood Oakdale Public School District"/>
    <s v="SUBURBS"/>
    <x v="12"/>
    <x v="1"/>
    <n v="1621"/>
    <n v="145"/>
    <n v="131"/>
    <n v="139"/>
    <n v="1758"/>
    <n v="0.15699658703071673"/>
    <n v="8.2480091012514217E-2"/>
    <n v="7.4516496018202497E-2"/>
    <n v="1482"/>
    <n v="276"/>
    <n v="1482"/>
  </r>
  <r>
    <n v="2012"/>
    <x v="13"/>
    <s v="North St Paul-Maplewood Oakdale Public School District"/>
    <s v="SUBURBS"/>
    <x v="12"/>
    <x v="2"/>
    <n v="1661"/>
    <n v="213"/>
    <n v="37"/>
    <n v="187"/>
    <n v="1724"/>
    <n v="0.14501160092807425"/>
    <n v="0.12354988399071926"/>
    <n v="2.1461716937354988E-2"/>
    <n v="1474"/>
    <n v="250"/>
    <n v="1474"/>
  </r>
  <r>
    <n v="2012"/>
    <x v="13"/>
    <s v="North St Paul-Maplewood Oakdale Public School District"/>
    <s v="SUBURBS"/>
    <x v="12"/>
    <x v="3"/>
    <n v="877"/>
    <n v="85"/>
    <n v="28"/>
    <n v="130"/>
    <n v="860"/>
    <n v="0.1313953488372093"/>
    <n v="9.8837209302325577E-2"/>
    <n v="3.255813953488372E-2"/>
    <n v="747"/>
    <n v="113"/>
    <n v="747"/>
  </r>
  <r>
    <n v="2012"/>
    <x v="13"/>
    <s v="North St Paul-Maplewood Oakdale Public School District"/>
    <s v="SUBURBS"/>
    <x v="12"/>
    <x v="4"/>
    <n v="6278"/>
    <n v="548"/>
    <n v="196"/>
    <n v="549"/>
    <n v="6473"/>
    <n v="0.11493897729028271"/>
    <n v="8.4659354240692111E-2"/>
    <n v="3.0279623049590608E-2"/>
    <n v="5729"/>
    <n v="744"/>
    <n v="5729"/>
  </r>
  <r>
    <n v="2013"/>
    <x v="13"/>
    <s v="North St Paul-Maplewood Oakdale Public School District"/>
    <s v="SUBURBS"/>
    <x v="13"/>
    <x v="0"/>
    <n v="229"/>
    <n v="17"/>
    <m/>
    <n v="19"/>
    <n v="227"/>
    <n v="7.4889867841409691E-2"/>
    <n v="7.4889867841409691E-2"/>
    <n v="0"/>
    <n v="210"/>
    <n v="17"/>
    <n v="210"/>
  </r>
  <r>
    <n v="2013"/>
    <x v="13"/>
    <s v="North St Paul-Maplewood Oakdale Public School District"/>
    <s v="SUBURBS"/>
    <x v="13"/>
    <x v="1"/>
    <n v="1762"/>
    <n v="158"/>
    <n v="91"/>
    <n v="173"/>
    <n v="1838"/>
    <n v="0.13547334058759522"/>
    <n v="8.5963003264417845E-2"/>
    <n v="4.9510337323177368E-2"/>
    <n v="1589"/>
    <n v="249"/>
    <n v="1589"/>
  </r>
  <r>
    <n v="2013"/>
    <x v="13"/>
    <s v="North St Paul-Maplewood Oakdale Public School District"/>
    <s v="SUBURBS"/>
    <x v="13"/>
    <x v="2"/>
    <n v="1801"/>
    <n v="259"/>
    <n v="29"/>
    <n v="190"/>
    <n v="1899"/>
    <n v="0.15165876777251186"/>
    <n v="0.13638757240652974"/>
    <n v="1.5271195365982097E-2"/>
    <n v="1611"/>
    <n v="288"/>
    <n v="1611"/>
  </r>
  <r>
    <n v="2013"/>
    <x v="13"/>
    <s v="North St Paul-Maplewood Oakdale Public School District"/>
    <s v="SUBURBS"/>
    <x v="13"/>
    <x v="3"/>
    <n v="968"/>
    <n v="90"/>
    <n v="9"/>
    <n v="135"/>
    <n v="932"/>
    <n v="0.10622317596566523"/>
    <n v="9.6566523605150209E-2"/>
    <n v="9.6566523605150223E-3"/>
    <n v="833"/>
    <n v="99"/>
    <n v="833"/>
  </r>
  <r>
    <n v="2013"/>
    <x v="13"/>
    <s v="North St Paul-Maplewood Oakdale Public School District"/>
    <s v="SUBURBS"/>
    <x v="13"/>
    <x v="4"/>
    <n v="5955"/>
    <n v="613"/>
    <n v="209"/>
    <n v="535"/>
    <n v="6242"/>
    <n v="0.13168856135853893"/>
    <n v="9.8205703300224281E-2"/>
    <n v="3.3482858058314642E-2"/>
    <n v="5420"/>
    <n v="822"/>
    <n v="5420"/>
  </r>
  <r>
    <n v="2014"/>
    <x v="13"/>
    <s v="North St Paul-Maplewood Oakdale Public School District"/>
    <s v="SUBURBS"/>
    <x v="14"/>
    <x v="0"/>
    <n v="219"/>
    <n v="17"/>
    <m/>
    <n v="16"/>
    <n v="220"/>
    <n v="7.7272727272727271E-2"/>
    <n v="7.7272727272727271E-2"/>
    <n v="0"/>
    <n v="203"/>
    <n v="17"/>
    <n v="203"/>
  </r>
  <r>
    <n v="2014"/>
    <x v="13"/>
    <s v="North St Paul-Maplewood Oakdale Public School District"/>
    <s v="SUBURBS"/>
    <x v="14"/>
    <x v="1"/>
    <n v="1824"/>
    <n v="179"/>
    <n v="120"/>
    <n v="200"/>
    <n v="1923"/>
    <n v="0.15548621944877794"/>
    <n v="9.3083723348933958E-2"/>
    <n v="6.2402496099843996E-2"/>
    <n v="1624"/>
    <n v="299"/>
    <n v="1624"/>
  </r>
  <r>
    <n v="2014"/>
    <x v="13"/>
    <s v="North St Paul-Maplewood Oakdale Public School District"/>
    <s v="SUBURBS"/>
    <x v="14"/>
    <x v="2"/>
    <n v="1886"/>
    <n v="269"/>
    <n v="44"/>
    <n v="160"/>
    <n v="2039"/>
    <n v="0.1535066208925944"/>
    <n v="0.13192741539970573"/>
    <n v="2.1579205492888671E-2"/>
    <n v="1726"/>
    <n v="313"/>
    <n v="1726"/>
  </r>
  <r>
    <n v="2014"/>
    <x v="13"/>
    <s v="North St Paul-Maplewood Oakdale Public School District"/>
    <s v="SUBURBS"/>
    <x v="14"/>
    <x v="3"/>
    <n v="1058"/>
    <n v="91"/>
    <n v="18"/>
    <n v="156"/>
    <n v="1011"/>
    <n v="0.10781404549950543"/>
    <n v="9.0009891196834821E-2"/>
    <n v="1.7804154302670624E-2"/>
    <n v="902"/>
    <n v="109"/>
    <n v="902"/>
  </r>
  <r>
    <n v="2014"/>
    <x v="13"/>
    <s v="North St Paul-Maplewood Oakdale Public School District"/>
    <s v="SUBURBS"/>
    <x v="14"/>
    <x v="4"/>
    <n v="5613"/>
    <n v="652"/>
    <n v="234"/>
    <n v="521"/>
    <n v="5978"/>
    <n v="0.14821010371361659"/>
    <n v="0.10906657745065239"/>
    <n v="3.9143526262964204E-2"/>
    <n v="5092"/>
    <n v="886"/>
    <n v="5092"/>
  </r>
  <r>
    <n v="2015"/>
    <x v="13"/>
    <s v="North St Paul-Maplewood Oakdale Public School District"/>
    <s v="SUBURBS"/>
    <x v="15"/>
    <x v="0"/>
    <n v="278"/>
    <n v="12"/>
    <n v="3"/>
    <n v="24"/>
    <n v="269"/>
    <n v="5.5762081784386616E-2"/>
    <n v="4.4609665427509292E-2"/>
    <n v="1.1152416356877323E-2"/>
    <n v="254"/>
    <n v="15"/>
    <n v="254"/>
  </r>
  <r>
    <n v="2015"/>
    <x v="13"/>
    <s v="North St Paul-Maplewood Oakdale Public School District"/>
    <s v="SUBURBS"/>
    <x v="15"/>
    <x v="1"/>
    <n v="1948"/>
    <n v="174"/>
    <n v="149"/>
    <n v="181"/>
    <n v="2090"/>
    <n v="0.15454545454545454"/>
    <n v="8.3253588516746413E-2"/>
    <n v="7.1291866028708128E-2"/>
    <n v="1767"/>
    <n v="323"/>
    <n v="1767"/>
  </r>
  <r>
    <n v="2015"/>
    <x v="13"/>
    <s v="North St Paul-Maplewood Oakdale Public School District"/>
    <s v="SUBURBS"/>
    <x v="15"/>
    <x v="2"/>
    <n v="1981"/>
    <n v="246"/>
    <n v="43"/>
    <n v="180"/>
    <n v="2090"/>
    <n v="0.1382775119617225"/>
    <n v="0.11770334928229666"/>
    <n v="2.0574162679425839E-2"/>
    <n v="1801"/>
    <n v="289"/>
    <n v="1801"/>
  </r>
  <r>
    <n v="2015"/>
    <x v="13"/>
    <s v="North St Paul-Maplewood Oakdale Public School District"/>
    <s v="SUBURBS"/>
    <x v="15"/>
    <x v="3"/>
    <n v="1139"/>
    <n v="107"/>
    <n v="26"/>
    <n v="160"/>
    <n v="1112"/>
    <n v="0.1196043165467626"/>
    <n v="9.6223021582733811E-2"/>
    <n v="2.3381294964028777E-2"/>
    <n v="979"/>
    <n v="133"/>
    <n v="979"/>
  </r>
  <r>
    <n v="2015"/>
    <x v="13"/>
    <s v="North St Paul-Maplewood Oakdale Public School District"/>
    <s v="SUBURBS"/>
    <x v="15"/>
    <x v="4"/>
    <n v="5257"/>
    <n v="688"/>
    <n v="300"/>
    <n v="505"/>
    <n v="5740"/>
    <n v="0.17212543554006968"/>
    <n v="0.11986062717770035"/>
    <n v="5.2264808362369339E-2"/>
    <n v="4752"/>
    <n v="988"/>
    <n v="4752"/>
  </r>
  <r>
    <n v="2016"/>
    <x v="13"/>
    <s v="North St Paul-Maplewood Oakdale Public School District"/>
    <s v="SUBURBS"/>
    <x v="16"/>
    <x v="0"/>
    <n v="251"/>
    <n v="12"/>
    <m/>
    <n v="23"/>
    <n v="240"/>
    <n v="0.05"/>
    <n v="0.05"/>
    <n v="0"/>
    <n v="228"/>
    <n v="12"/>
    <n v="228"/>
  </r>
  <r>
    <n v="2016"/>
    <x v="13"/>
    <s v="North St Paul-Maplewood Oakdale Public School District"/>
    <s v="SUBURBS"/>
    <x v="16"/>
    <x v="1"/>
    <n v="2053"/>
    <n v="193"/>
    <n v="162"/>
    <n v="209"/>
    <n v="2199"/>
    <n v="0.16143701682582992"/>
    <n v="8.776716689404275E-2"/>
    <n v="7.3669849931787171E-2"/>
    <n v="1844"/>
    <n v="355"/>
    <n v="1844"/>
  </r>
  <r>
    <n v="2016"/>
    <x v="13"/>
    <s v="North St Paul-Maplewood Oakdale Public School District"/>
    <s v="SUBURBS"/>
    <x v="16"/>
    <x v="2"/>
    <n v="2099"/>
    <n v="269"/>
    <n v="50"/>
    <n v="226"/>
    <n v="2192"/>
    <n v="0.14552919708029197"/>
    <n v="0.12271897810218978"/>
    <n v="2.281021897810219E-2"/>
    <n v="1873"/>
    <n v="319"/>
    <n v="1873"/>
  </r>
  <r>
    <n v="2016"/>
    <x v="13"/>
    <s v="North St Paul-Maplewood Oakdale Public School District"/>
    <s v="SUBURBS"/>
    <x v="16"/>
    <x v="3"/>
    <n v="1220"/>
    <n v="118"/>
    <n v="46"/>
    <n v="191"/>
    <n v="1193"/>
    <n v="0.13746856663872589"/>
    <n v="9.8910310142497904E-2"/>
    <n v="3.8558256496227995E-2"/>
    <n v="1029"/>
    <n v="164"/>
    <n v="1029"/>
  </r>
  <r>
    <n v="2016"/>
    <x v="13"/>
    <s v="North St Paul-Maplewood Oakdale Public School District"/>
    <s v="SUBURBS"/>
    <x v="16"/>
    <x v="4"/>
    <n v="4912"/>
    <n v="693"/>
    <n v="351"/>
    <n v="543"/>
    <n v="5413"/>
    <n v="0.19286901902826528"/>
    <n v="0.12802512469979679"/>
    <n v="6.4843894328468502E-2"/>
    <n v="4369"/>
    <n v="1044"/>
    <n v="4369"/>
  </r>
  <r>
    <n v="2017"/>
    <x v="13"/>
    <s v="North St Paul-Maplewood Oakdale Public School District"/>
    <s v="SUBURBS"/>
    <x v="17"/>
    <x v="0"/>
    <n v="284"/>
    <n v="10"/>
    <n v="3"/>
    <n v="29"/>
    <n v="268"/>
    <n v="4.8507462686567165E-2"/>
    <n v="3.7313432835820892E-2"/>
    <n v="1.1194029850746268E-2"/>
    <n v="255"/>
    <n v="13"/>
    <n v="255"/>
  </r>
  <r>
    <n v="2017"/>
    <x v="13"/>
    <s v="North St Paul-Maplewood Oakdale Public School District"/>
    <s v="SUBURBS"/>
    <x v="17"/>
    <x v="1"/>
    <n v="2248"/>
    <n v="235"/>
    <n v="231"/>
    <n v="220"/>
    <n v="2494"/>
    <n v="0.18684843624699279"/>
    <n v="9.4226142742582203E-2"/>
    <n v="9.2622293504410591E-2"/>
    <n v="2028"/>
    <n v="466"/>
    <n v="2028"/>
  </r>
  <r>
    <n v="2017"/>
    <x v="13"/>
    <s v="North St Paul-Maplewood Oakdale Public School District"/>
    <s v="SUBURBS"/>
    <x v="17"/>
    <x v="2"/>
    <n v="2229"/>
    <n v="304"/>
    <n v="128"/>
    <n v="224"/>
    <n v="2437"/>
    <n v="0.17726713171932704"/>
    <n v="0.12474353713582273"/>
    <n v="5.2523594583504307E-2"/>
    <n v="2005"/>
    <n v="432"/>
    <n v="2005"/>
  </r>
  <r>
    <n v="2017"/>
    <x v="13"/>
    <s v="North St Paul-Maplewood Oakdale Public School District"/>
    <s v="SUBURBS"/>
    <x v="17"/>
    <x v="3"/>
    <n v="1276"/>
    <n v="113"/>
    <n v="91"/>
    <n v="215"/>
    <n v="1265"/>
    <n v="0.16126482213438736"/>
    <n v="8.9328063241106717E-2"/>
    <n v="7.1936758893280633E-2"/>
    <n v="1061"/>
    <n v="204"/>
    <n v="1061"/>
  </r>
  <r>
    <n v="2017"/>
    <x v="45"/>
    <s v="Jordan Public School District"/>
    <s v="SUBURBS"/>
    <x v="17"/>
    <x v="4"/>
    <n v="1516"/>
    <n v="174"/>
    <n v="23"/>
    <n v="141"/>
    <n v="1572"/>
    <n v="0.12531806615776081"/>
    <n v="0.11068702290076336"/>
    <n v="1.4631043256997456E-2"/>
    <n v="1375"/>
    <n v="197"/>
    <n v="1375"/>
  </r>
  <r>
    <n v="2000"/>
    <x v="13"/>
    <s v="North St Paul-Maplewood Oakdale Public School District"/>
    <s v="SUBURBS"/>
    <x v="0"/>
    <x v="0"/>
    <n v="99"/>
    <m/>
    <m/>
    <m/>
    <n v="99"/>
    <n v="0"/>
    <n v="0"/>
    <n v="0"/>
    <n v="99"/>
    <n v="0"/>
    <n v="99"/>
  </r>
  <r>
    <n v="2000"/>
    <x v="13"/>
    <s v="North St Paul-Maplewood Oakdale Public School District"/>
    <s v="SUBURBS"/>
    <x v="0"/>
    <x v="1"/>
    <n v="510"/>
    <n v="31"/>
    <m/>
    <m/>
    <n v="541"/>
    <n v="5.730129390018484E-2"/>
    <n v="5.730129390018484E-2"/>
    <n v="0"/>
    <n v="510"/>
    <n v="31"/>
    <n v="510"/>
  </r>
  <r>
    <n v="2000"/>
    <x v="13"/>
    <s v="North St Paul-Maplewood Oakdale Public School District"/>
    <s v="SUBURBS"/>
    <x v="0"/>
    <x v="2"/>
    <n v="485"/>
    <n v="30"/>
    <m/>
    <m/>
    <n v="515"/>
    <n v="5.8252427184466021E-2"/>
    <n v="5.8252427184466021E-2"/>
    <n v="0"/>
    <n v="485"/>
    <n v="30"/>
    <n v="485"/>
  </r>
  <r>
    <n v="2000"/>
    <x v="13"/>
    <s v="North St Paul-Maplewood Oakdale Public School District"/>
    <s v="SUBURBS"/>
    <x v="0"/>
    <x v="3"/>
    <n v="252"/>
    <n v="13"/>
    <m/>
    <m/>
    <n v="265"/>
    <n v="4.9056603773584909E-2"/>
    <n v="4.9056603773584909E-2"/>
    <n v="0"/>
    <n v="252"/>
    <n v="13"/>
    <n v="252"/>
  </r>
  <r>
    <n v="2000"/>
    <x v="13"/>
    <s v="North St Paul-Maplewood Oakdale Public School District"/>
    <s v="SUBURBS"/>
    <x v="0"/>
    <x v="4"/>
    <n v="10122"/>
    <n v="114"/>
    <n v="25"/>
    <n v="26"/>
    <n v="10235"/>
    <n v="1.3580850024425989E-2"/>
    <n v="1.1138251099169516E-2"/>
    <n v="2.4425989252564728E-3"/>
    <n v="10096"/>
    <n v="139"/>
    <n v="10096"/>
  </r>
  <r>
    <n v="2001"/>
    <x v="24"/>
    <s v="Roseville Public School District"/>
    <s v="SUBURBS"/>
    <x v="1"/>
    <x v="0"/>
    <n v="49"/>
    <m/>
    <m/>
    <n v="3"/>
    <n v="46"/>
    <n v="0"/>
    <n v="0"/>
    <n v="0"/>
    <n v="46"/>
    <n v="0"/>
    <n v="46"/>
  </r>
  <r>
    <n v="2001"/>
    <x v="24"/>
    <s v="Roseville Public School District"/>
    <s v="SUBURBS"/>
    <x v="1"/>
    <x v="1"/>
    <n v="685"/>
    <n v="17"/>
    <m/>
    <n v="17"/>
    <n v="685"/>
    <n v="2.4817518248175182E-2"/>
    <n v="2.4817518248175182E-2"/>
    <n v="0"/>
    <n v="668"/>
    <n v="17"/>
    <n v="668"/>
  </r>
  <r>
    <n v="2001"/>
    <x v="24"/>
    <s v="Roseville Public School District"/>
    <s v="SUBURBS"/>
    <x v="1"/>
    <x v="2"/>
    <n v="424"/>
    <n v="20"/>
    <n v="4"/>
    <n v="11"/>
    <n v="437"/>
    <n v="5.4919908466819219E-2"/>
    <n v="4.5766590389016017E-2"/>
    <n v="9.1533180778032037E-3"/>
    <n v="413"/>
    <n v="24"/>
    <n v="413"/>
  </r>
  <r>
    <n v="2001"/>
    <x v="24"/>
    <s v="Roseville Public School District"/>
    <s v="SUBURBS"/>
    <x v="1"/>
    <x v="3"/>
    <n v="195"/>
    <n v="7"/>
    <n v="3"/>
    <n v="12"/>
    <n v="193"/>
    <n v="5.181347150259067E-2"/>
    <n v="3.6269430051813469E-2"/>
    <n v="1.5544041450777202E-2"/>
    <n v="183"/>
    <n v="10"/>
    <n v="183"/>
  </r>
  <r>
    <n v="2001"/>
    <x v="24"/>
    <s v="Roseville Public School District"/>
    <s v="SUBURBS"/>
    <x v="1"/>
    <x v="4"/>
    <n v="5280"/>
    <n v="46"/>
    <n v="47"/>
    <n v="288"/>
    <n v="5085"/>
    <n v="1.8289085545722714E-2"/>
    <n v="9.0462143559488697E-3"/>
    <n v="9.2428711897738439E-3"/>
    <n v="4992"/>
    <n v="93"/>
    <n v="4992"/>
  </r>
  <r>
    <n v="2002"/>
    <x v="24"/>
    <s v="Roseville Public School District"/>
    <s v="SUBURBS"/>
    <x v="2"/>
    <x v="0"/>
    <n v="43"/>
    <m/>
    <m/>
    <m/>
    <n v="43"/>
    <n v="0"/>
    <n v="0"/>
    <n v="0"/>
    <n v="43"/>
    <n v="0"/>
    <n v="43"/>
  </r>
  <r>
    <n v="2002"/>
    <x v="24"/>
    <s v="Roseville Public School District"/>
    <s v="SUBURBS"/>
    <x v="2"/>
    <x v="1"/>
    <n v="728"/>
    <n v="14"/>
    <m/>
    <n v="26"/>
    <n v="716"/>
    <n v="1.9553072625698324E-2"/>
    <n v="1.9553072625698324E-2"/>
    <n v="0"/>
    <n v="702"/>
    <n v="14"/>
    <n v="702"/>
  </r>
  <r>
    <n v="2002"/>
    <x v="24"/>
    <s v="Roseville Public School District"/>
    <s v="SUBURBS"/>
    <x v="2"/>
    <x v="2"/>
    <n v="469"/>
    <n v="20"/>
    <n v="11"/>
    <n v="18"/>
    <n v="482"/>
    <n v="6.4315352697095429E-2"/>
    <n v="4.1493775933609957E-2"/>
    <n v="2.2821576763485476E-2"/>
    <n v="451"/>
    <n v="31"/>
    <n v="451"/>
  </r>
  <r>
    <n v="2002"/>
    <x v="24"/>
    <s v="Roseville Public School District"/>
    <s v="SUBURBS"/>
    <x v="2"/>
    <x v="3"/>
    <n v="199"/>
    <n v="15"/>
    <n v="3"/>
    <n v="14"/>
    <n v="203"/>
    <n v="8.8669950738916259E-2"/>
    <n v="7.3891625615763554E-2"/>
    <n v="1.4778325123152709E-2"/>
    <n v="185"/>
    <n v="18"/>
    <n v="185"/>
  </r>
  <r>
    <n v="2002"/>
    <x v="24"/>
    <s v="Roseville Public School District"/>
    <s v="SUBURBS"/>
    <x v="2"/>
    <x v="4"/>
    <n v="5135"/>
    <n v="56"/>
    <n v="61"/>
    <n v="277"/>
    <n v="4975"/>
    <n v="2.3517587939698492E-2"/>
    <n v="1.1256281407035176E-2"/>
    <n v="1.2261306532663316E-2"/>
    <n v="4858"/>
    <n v="117"/>
    <n v="4858"/>
  </r>
  <r>
    <n v="2003"/>
    <x v="24"/>
    <s v="Roseville Public School District"/>
    <s v="SUBURBS"/>
    <x v="3"/>
    <x v="0"/>
    <n v="38"/>
    <m/>
    <m/>
    <m/>
    <n v="38"/>
    <n v="0"/>
    <n v="0"/>
    <n v="0"/>
    <n v="38"/>
    <n v="0"/>
    <n v="38"/>
  </r>
  <r>
    <n v="2003"/>
    <x v="24"/>
    <s v="Roseville Public School District"/>
    <s v="SUBURBS"/>
    <x v="3"/>
    <x v="1"/>
    <n v="736"/>
    <n v="14"/>
    <m/>
    <n v="23"/>
    <n v="727"/>
    <n v="1.9257221458046769E-2"/>
    <n v="1.9257221458046769E-2"/>
    <n v="0"/>
    <n v="713"/>
    <n v="14"/>
    <n v="713"/>
  </r>
  <r>
    <n v="2003"/>
    <x v="24"/>
    <s v="Roseville Public School District"/>
    <s v="SUBURBS"/>
    <x v="3"/>
    <x v="2"/>
    <n v="478"/>
    <n v="24"/>
    <n v="11"/>
    <n v="21"/>
    <n v="492"/>
    <n v="7.113821138211382E-2"/>
    <n v="4.878048780487805E-2"/>
    <n v="2.2357723577235773E-2"/>
    <n v="457"/>
    <n v="35"/>
    <n v="457"/>
  </r>
  <r>
    <n v="2003"/>
    <x v="24"/>
    <s v="Roseville Public School District"/>
    <s v="SUBURBS"/>
    <x v="3"/>
    <x v="3"/>
    <n v="216"/>
    <n v="22"/>
    <m/>
    <n v="16"/>
    <n v="222"/>
    <n v="9.90990990990991E-2"/>
    <n v="9.90990990990991E-2"/>
    <n v="0"/>
    <n v="200"/>
    <n v="22"/>
    <n v="200"/>
  </r>
  <r>
    <n v="2003"/>
    <x v="24"/>
    <s v="Roseville Public School District"/>
    <s v="SUBURBS"/>
    <x v="3"/>
    <x v="4"/>
    <n v="4907"/>
    <n v="58"/>
    <n v="78"/>
    <n v="297"/>
    <n v="4746"/>
    <n v="2.8655710071639275E-2"/>
    <n v="1.2220817530552043E-2"/>
    <n v="1.643489254108723E-2"/>
    <n v="4610"/>
    <n v="136"/>
    <n v="4610"/>
  </r>
  <r>
    <n v="2004"/>
    <x v="24"/>
    <s v="Roseville Public School District"/>
    <s v="SUBURBS"/>
    <x v="4"/>
    <x v="0"/>
    <n v="57"/>
    <m/>
    <m/>
    <m/>
    <n v="57"/>
    <n v="0"/>
    <n v="0"/>
    <n v="0"/>
    <n v="57"/>
    <n v="0"/>
    <n v="57"/>
  </r>
  <r>
    <n v="2004"/>
    <x v="24"/>
    <s v="Roseville Public School District"/>
    <s v="SUBURBS"/>
    <x v="4"/>
    <x v="1"/>
    <n v="728"/>
    <n v="6"/>
    <n v="4"/>
    <n v="17"/>
    <n v="721"/>
    <n v="1.3869625520110958E-2"/>
    <n v="8.321775312066574E-3"/>
    <n v="5.5478502080443829E-3"/>
    <n v="711"/>
    <n v="10"/>
    <n v="711"/>
  </r>
  <r>
    <n v="2004"/>
    <x v="24"/>
    <s v="Roseville Public School District"/>
    <s v="SUBURBS"/>
    <x v="4"/>
    <x v="2"/>
    <n v="492"/>
    <n v="29"/>
    <n v="11"/>
    <n v="26"/>
    <n v="506"/>
    <n v="7.9051383399209488E-2"/>
    <n v="5.731225296442688E-2"/>
    <n v="2.1739130434782608E-2"/>
    <n v="466"/>
    <n v="40"/>
    <n v="466"/>
  </r>
  <r>
    <n v="2004"/>
    <x v="24"/>
    <s v="Roseville Public School District"/>
    <s v="SUBURBS"/>
    <x v="4"/>
    <x v="3"/>
    <n v="283"/>
    <n v="19"/>
    <n v="4"/>
    <n v="25"/>
    <n v="281"/>
    <n v="8.1850533807829182E-2"/>
    <n v="6.7615658362989328E-2"/>
    <n v="1.4234875444839857E-2"/>
    <n v="258"/>
    <n v="23"/>
    <n v="258"/>
  </r>
  <r>
    <n v="2004"/>
    <x v="24"/>
    <s v="Roseville Public School District"/>
    <s v="SUBURBS"/>
    <x v="4"/>
    <x v="4"/>
    <n v="4829"/>
    <n v="63"/>
    <n v="99"/>
    <n v="340"/>
    <n v="4651"/>
    <n v="3.4831219092668245E-2"/>
    <n v="1.3545474091593205E-2"/>
    <n v="2.1285745001075038E-2"/>
    <n v="4489"/>
    <n v="162"/>
    <n v="4489"/>
  </r>
  <r>
    <n v="2005"/>
    <x v="24"/>
    <s v="Roseville Public School District"/>
    <s v="SUBURBS"/>
    <x v="5"/>
    <x v="0"/>
    <n v="60"/>
    <n v="3"/>
    <n v="3"/>
    <n v="4"/>
    <n v="62"/>
    <n v="9.6774193548387094E-2"/>
    <n v="4.8387096774193547E-2"/>
    <n v="4.8387096774193547E-2"/>
    <n v="56"/>
    <n v="6"/>
    <n v="56"/>
  </r>
  <r>
    <n v="2005"/>
    <x v="24"/>
    <s v="Roseville Public School District"/>
    <s v="SUBURBS"/>
    <x v="5"/>
    <x v="1"/>
    <n v="751"/>
    <n v="23"/>
    <n v="11"/>
    <n v="31"/>
    <n v="754"/>
    <n v="4.5092838196286469E-2"/>
    <n v="3.0503978779840849E-2"/>
    <n v="1.4588859416445624E-2"/>
    <n v="720"/>
    <n v="34"/>
    <n v="720"/>
  </r>
  <r>
    <n v="2005"/>
    <x v="24"/>
    <s v="Roseville Public School District"/>
    <s v="SUBURBS"/>
    <x v="5"/>
    <x v="2"/>
    <n v="551"/>
    <n v="29"/>
    <n v="7"/>
    <n v="37"/>
    <n v="550"/>
    <n v="6.545454545454546E-2"/>
    <n v="5.2727272727272727E-2"/>
    <n v="1.2727272727272728E-2"/>
    <n v="514"/>
    <n v="36"/>
    <n v="514"/>
  </r>
  <r>
    <n v="2005"/>
    <x v="24"/>
    <s v="Roseville Public School District"/>
    <s v="SUBURBS"/>
    <x v="5"/>
    <x v="3"/>
    <n v="316"/>
    <n v="18"/>
    <n v="5"/>
    <n v="32"/>
    <n v="307"/>
    <n v="7.4918566775244305E-2"/>
    <n v="5.8631921824104233E-2"/>
    <n v="1.6286644951140065E-2"/>
    <n v="284"/>
    <n v="23"/>
    <n v="284"/>
  </r>
  <r>
    <n v="2005"/>
    <x v="24"/>
    <s v="Roseville Public School District"/>
    <s v="SUBURBS"/>
    <x v="5"/>
    <x v="4"/>
    <n v="4660"/>
    <n v="79"/>
    <n v="86"/>
    <n v="419"/>
    <n v="4406"/>
    <n v="3.7448933272809806E-2"/>
    <n v="1.7930095324557423E-2"/>
    <n v="1.9518837948252384E-2"/>
    <n v="4241"/>
    <n v="165"/>
    <n v="4241"/>
  </r>
  <r>
    <n v="2006"/>
    <x v="24"/>
    <s v="Roseville Public School District"/>
    <s v="SUBURBS"/>
    <x v="6"/>
    <x v="0"/>
    <n v="55"/>
    <m/>
    <m/>
    <m/>
    <n v="55"/>
    <n v="0"/>
    <n v="0"/>
    <n v="0"/>
    <n v="55"/>
    <n v="0"/>
    <n v="55"/>
  </r>
  <r>
    <n v="2006"/>
    <x v="24"/>
    <s v="Roseville Public School District"/>
    <s v="SUBURBS"/>
    <x v="6"/>
    <x v="1"/>
    <n v="791"/>
    <n v="5"/>
    <n v="15"/>
    <n v="34"/>
    <n v="777"/>
    <n v="2.5740025740025738E-2"/>
    <n v="6.4350064350064346E-3"/>
    <n v="1.9305019305019305E-2"/>
    <n v="757"/>
    <n v="20"/>
    <n v="757"/>
  </r>
  <r>
    <n v="2006"/>
    <x v="24"/>
    <s v="Roseville Public School District"/>
    <s v="SUBURBS"/>
    <x v="6"/>
    <x v="2"/>
    <n v="633"/>
    <m/>
    <n v="13"/>
    <n v="64"/>
    <n v="582"/>
    <n v="2.2336769759450172E-2"/>
    <n v="0"/>
    <n v="2.2336769759450172E-2"/>
    <n v="569"/>
    <n v="13"/>
    <n v="569"/>
  </r>
  <r>
    <n v="2006"/>
    <x v="24"/>
    <s v="Roseville Public School District"/>
    <s v="SUBURBS"/>
    <x v="6"/>
    <x v="3"/>
    <n v="359"/>
    <n v="5"/>
    <m/>
    <n v="31"/>
    <n v="333"/>
    <n v="1.5015015015015015E-2"/>
    <n v="1.5015015015015015E-2"/>
    <n v="0"/>
    <n v="328"/>
    <n v="5"/>
    <n v="328"/>
  </r>
  <r>
    <n v="2006"/>
    <x v="24"/>
    <s v="Roseville Public School District"/>
    <s v="SUBURBS"/>
    <x v="6"/>
    <x v="4"/>
    <n v="4556"/>
    <n v="45"/>
    <n v="79"/>
    <n v="443"/>
    <n v="4237"/>
    <n v="2.9265990087325937E-2"/>
    <n v="1.062072220911022E-2"/>
    <n v="1.8645267878215719E-2"/>
    <n v="4113"/>
    <n v="124"/>
    <n v="4113"/>
  </r>
  <r>
    <n v="2007"/>
    <x v="24"/>
    <s v="Roseville Public School District"/>
    <s v="SUBURBS"/>
    <x v="7"/>
    <x v="0"/>
    <n v="49"/>
    <m/>
    <m/>
    <m/>
    <n v="49"/>
    <n v="0"/>
    <n v="0"/>
    <n v="0"/>
    <n v="49"/>
    <n v="0"/>
    <n v="49"/>
  </r>
  <r>
    <n v="2007"/>
    <x v="24"/>
    <s v="Roseville Public School District"/>
    <s v="SUBURBS"/>
    <x v="7"/>
    <x v="1"/>
    <n v="840"/>
    <n v="27"/>
    <n v="24"/>
    <n v="52"/>
    <n v="839"/>
    <n v="6.0786650774731825E-2"/>
    <n v="3.2181168057210968E-2"/>
    <n v="2.8605482717520857E-2"/>
    <n v="788"/>
    <n v="51"/>
    <n v="788"/>
  </r>
  <r>
    <n v="2007"/>
    <x v="24"/>
    <s v="Roseville Public School District"/>
    <s v="SUBURBS"/>
    <x v="7"/>
    <x v="2"/>
    <n v="663"/>
    <n v="38"/>
    <n v="13"/>
    <n v="69"/>
    <n v="645"/>
    <n v="7.9069767441860464E-2"/>
    <n v="5.8914728682170542E-2"/>
    <n v="2.0155038759689922E-2"/>
    <n v="594"/>
    <n v="51"/>
    <n v="594"/>
  </r>
  <r>
    <n v="2007"/>
    <x v="24"/>
    <s v="Roseville Public School District"/>
    <s v="SUBURBS"/>
    <x v="7"/>
    <x v="3"/>
    <n v="394"/>
    <n v="17"/>
    <m/>
    <n v="45"/>
    <n v="366"/>
    <n v="4.6448087431693992E-2"/>
    <n v="4.6448087431693992E-2"/>
    <n v="0"/>
    <n v="349"/>
    <n v="17"/>
    <n v="349"/>
  </r>
  <r>
    <n v="2007"/>
    <x v="24"/>
    <s v="Roseville Public School District"/>
    <s v="SUBURBS"/>
    <x v="7"/>
    <x v="4"/>
    <n v="4481"/>
    <n v="75"/>
    <n v="65"/>
    <n v="475"/>
    <n v="4146"/>
    <n v="3.3767486734201643E-2"/>
    <n v="1.8089725036179449E-2"/>
    <n v="1.5677761698022191E-2"/>
    <n v="4006"/>
    <n v="140"/>
    <n v="4006"/>
  </r>
  <r>
    <n v="2008"/>
    <x v="24"/>
    <s v="Roseville Public School District"/>
    <s v="SUBURBS"/>
    <x v="8"/>
    <x v="0"/>
    <n v="56"/>
    <m/>
    <m/>
    <n v="3"/>
    <n v="53"/>
    <n v="0"/>
    <n v="0"/>
    <n v="0"/>
    <n v="53"/>
    <n v="0"/>
    <n v="53"/>
  </r>
  <r>
    <n v="2008"/>
    <x v="24"/>
    <s v="Roseville Public School District"/>
    <s v="SUBURBS"/>
    <x v="8"/>
    <x v="1"/>
    <n v="969"/>
    <n v="24"/>
    <n v="28"/>
    <n v="47"/>
    <n v="974"/>
    <n v="5.3388090349075976E-2"/>
    <n v="2.4640657084188913E-2"/>
    <n v="2.8747433264887063E-2"/>
    <n v="922"/>
    <n v="52"/>
    <n v="922"/>
  </r>
  <r>
    <n v="2008"/>
    <x v="24"/>
    <s v="Roseville Public School District"/>
    <s v="SUBURBS"/>
    <x v="8"/>
    <x v="2"/>
    <n v="725"/>
    <n v="33"/>
    <n v="20"/>
    <n v="61"/>
    <n v="717"/>
    <n v="7.3919107391910738E-2"/>
    <n v="4.6025104602510462E-2"/>
    <n v="2.7894002789400279E-2"/>
    <n v="664"/>
    <n v="53"/>
    <n v="664"/>
  </r>
  <r>
    <n v="2008"/>
    <x v="24"/>
    <s v="Roseville Public School District"/>
    <s v="SUBURBS"/>
    <x v="8"/>
    <x v="3"/>
    <n v="465"/>
    <n v="21"/>
    <m/>
    <n v="38"/>
    <n v="448"/>
    <n v="4.6875E-2"/>
    <n v="4.6875E-2"/>
    <n v="0"/>
    <n v="427"/>
    <n v="21"/>
    <n v="427"/>
  </r>
  <r>
    <n v="2008"/>
    <x v="24"/>
    <s v="Roseville Public School District"/>
    <s v="SUBURBS"/>
    <x v="8"/>
    <x v="4"/>
    <n v="4289"/>
    <n v="76"/>
    <n v="94"/>
    <n v="477"/>
    <n v="3982"/>
    <n v="4.2692114515318937E-2"/>
    <n v="1.9085886489201405E-2"/>
    <n v="2.3606228026117528E-2"/>
    <n v="3812"/>
    <n v="170"/>
    <n v="3812"/>
  </r>
  <r>
    <n v="2009"/>
    <x v="24"/>
    <s v="Roseville Public School District"/>
    <s v="SUBURBS"/>
    <x v="9"/>
    <x v="0"/>
    <n v="56"/>
    <n v="3"/>
    <n v="3"/>
    <n v="3"/>
    <n v="59"/>
    <n v="0.10169491525423729"/>
    <n v="5.0847457627118647E-2"/>
    <n v="5.0847457627118647E-2"/>
    <n v="53"/>
    <n v="6"/>
    <n v="53"/>
  </r>
  <r>
    <n v="2009"/>
    <x v="24"/>
    <s v="Roseville Public School District"/>
    <s v="SUBURBS"/>
    <x v="9"/>
    <x v="1"/>
    <n v="1030"/>
    <n v="15"/>
    <n v="35"/>
    <n v="56"/>
    <n v="1024"/>
    <n v="4.8828125E-2"/>
    <n v="1.46484375E-2"/>
    <n v="3.41796875E-2"/>
    <n v="974"/>
    <n v="50"/>
    <n v="974"/>
  </r>
  <r>
    <n v="2009"/>
    <x v="24"/>
    <s v="Roseville Public School District"/>
    <s v="SUBURBS"/>
    <x v="9"/>
    <x v="2"/>
    <n v="758"/>
    <n v="36"/>
    <n v="32"/>
    <n v="78"/>
    <n v="748"/>
    <n v="9.0909090909090912E-2"/>
    <n v="4.8128342245989303E-2"/>
    <n v="4.2780748663101602E-2"/>
    <n v="680"/>
    <n v="68"/>
    <n v="680"/>
  </r>
  <r>
    <n v="2009"/>
    <x v="24"/>
    <s v="Roseville Public School District"/>
    <s v="SUBURBS"/>
    <x v="9"/>
    <x v="3"/>
    <n v="489"/>
    <n v="18"/>
    <m/>
    <n v="49"/>
    <n v="458"/>
    <n v="3.9301310043668124E-2"/>
    <n v="3.9301310043668124E-2"/>
    <n v="0"/>
    <n v="440"/>
    <n v="18"/>
    <n v="440"/>
  </r>
  <r>
    <n v="2009"/>
    <x v="24"/>
    <s v="Roseville Public School District"/>
    <s v="SUBURBS"/>
    <x v="9"/>
    <x v="4"/>
    <n v="4213"/>
    <n v="81"/>
    <n v="114"/>
    <n v="510"/>
    <n v="3898"/>
    <n v="5.0025654181631608E-2"/>
    <n v="2.077988712160082E-2"/>
    <n v="2.9245767060030785E-2"/>
    <n v="3703"/>
    <n v="195"/>
    <n v="3703"/>
  </r>
  <r>
    <n v="2010"/>
    <x v="24"/>
    <s v="Roseville Public School District"/>
    <s v="SUBURBS"/>
    <x v="10"/>
    <x v="0"/>
    <n v="52"/>
    <n v="6"/>
    <n v="3"/>
    <m/>
    <n v="61"/>
    <n v="0.14754098360655737"/>
    <n v="9.8360655737704916E-2"/>
    <n v="4.9180327868852458E-2"/>
    <n v="52"/>
    <n v="9"/>
    <n v="52"/>
  </r>
  <r>
    <n v="2010"/>
    <x v="24"/>
    <s v="Roseville Public School District"/>
    <s v="SUBURBS"/>
    <x v="10"/>
    <x v="1"/>
    <n v="1050"/>
    <n v="37"/>
    <n v="40"/>
    <n v="55"/>
    <n v="1072"/>
    <n v="7.1828358208955223E-2"/>
    <n v="3.4514925373134331E-2"/>
    <n v="3.7313432835820892E-2"/>
    <n v="995"/>
    <n v="77"/>
    <n v="995"/>
  </r>
  <r>
    <n v="2010"/>
    <x v="24"/>
    <s v="Roseville Public School District"/>
    <s v="SUBURBS"/>
    <x v="10"/>
    <x v="2"/>
    <n v="787"/>
    <n v="68"/>
    <n v="29"/>
    <n v="87"/>
    <n v="797"/>
    <n v="0.12170639899623588"/>
    <n v="8.5319949811794235E-2"/>
    <n v="3.6386449184441658E-2"/>
    <n v="700"/>
    <n v="97"/>
    <n v="700"/>
  </r>
  <r>
    <n v="2010"/>
    <x v="24"/>
    <s v="Roseville Public School District"/>
    <s v="SUBURBS"/>
    <x v="10"/>
    <x v="3"/>
    <n v="541"/>
    <n v="53"/>
    <m/>
    <n v="46"/>
    <n v="548"/>
    <n v="9.6715328467153291E-2"/>
    <n v="9.6715328467153291E-2"/>
    <n v="0"/>
    <n v="495"/>
    <n v="53"/>
    <n v="495"/>
  </r>
  <r>
    <n v="2010"/>
    <x v="24"/>
    <s v="Roseville Public School District"/>
    <s v="SUBURBS"/>
    <x v="10"/>
    <x v="4"/>
    <n v="4132"/>
    <n v="88"/>
    <n v="122"/>
    <n v="533"/>
    <n v="3809"/>
    <n v="5.5132580729850354E-2"/>
    <n v="2.3103176686794433E-2"/>
    <n v="3.2029404043055917E-2"/>
    <n v="3599"/>
    <n v="210"/>
    <n v="3599"/>
  </r>
  <r>
    <n v="2011"/>
    <x v="24"/>
    <s v="Roseville Public School District"/>
    <s v="SUBURBS"/>
    <x v="11"/>
    <x v="0"/>
    <n v="48"/>
    <n v="10"/>
    <m/>
    <n v="3"/>
    <n v="55"/>
    <n v="0.18181818181818182"/>
    <n v="0.18181818181818182"/>
    <n v="0"/>
    <n v="45"/>
    <n v="10"/>
    <n v="45"/>
  </r>
  <r>
    <n v="2011"/>
    <x v="24"/>
    <s v="Roseville Public School District"/>
    <s v="SUBURBS"/>
    <x v="11"/>
    <x v="1"/>
    <n v="1154"/>
    <n v="70"/>
    <n v="72"/>
    <n v="77"/>
    <n v="1219"/>
    <n v="0.11648892534864644"/>
    <n v="5.742411812961444E-2"/>
    <n v="5.9064807219031991E-2"/>
    <n v="1077"/>
    <n v="142"/>
    <n v="1077"/>
  </r>
  <r>
    <n v="2011"/>
    <x v="24"/>
    <s v="Roseville Public School District"/>
    <s v="SUBURBS"/>
    <x v="11"/>
    <x v="2"/>
    <n v="854"/>
    <n v="77"/>
    <n v="53"/>
    <n v="102"/>
    <n v="882"/>
    <n v="0.14739229024943309"/>
    <n v="8.7301587301587297E-2"/>
    <n v="6.0090702947845805E-2"/>
    <n v="752"/>
    <n v="130"/>
    <n v="752"/>
  </r>
  <r>
    <n v="2011"/>
    <x v="24"/>
    <s v="Roseville Public School District"/>
    <s v="SUBURBS"/>
    <x v="11"/>
    <x v="3"/>
    <n v="585"/>
    <n v="52"/>
    <n v="3"/>
    <n v="58"/>
    <n v="582"/>
    <n v="9.4501718213058417E-2"/>
    <n v="8.9347079037800689E-2"/>
    <n v="5.1546391752577319E-3"/>
    <n v="527"/>
    <n v="55"/>
    <n v="527"/>
  </r>
  <r>
    <n v="2011"/>
    <x v="24"/>
    <s v="Roseville Public School District"/>
    <s v="SUBURBS"/>
    <x v="11"/>
    <x v="4"/>
    <n v="4011"/>
    <n v="146"/>
    <n v="134"/>
    <n v="575"/>
    <n v="3716"/>
    <n v="7.5349838536060282E-2"/>
    <n v="3.9289558665231435E-2"/>
    <n v="3.6060279870828847E-2"/>
    <n v="3436"/>
    <n v="280"/>
    <n v="3436"/>
  </r>
  <r>
    <n v="2012"/>
    <x v="24"/>
    <s v="Roseville Public School District"/>
    <s v="SUBURBS"/>
    <x v="12"/>
    <x v="0"/>
    <n v="54"/>
    <n v="13"/>
    <m/>
    <n v="8"/>
    <n v="59"/>
    <n v="0.22033898305084745"/>
    <n v="0.22033898305084745"/>
    <n v="0"/>
    <n v="46"/>
    <n v="13"/>
    <n v="46"/>
  </r>
  <r>
    <n v="2012"/>
    <x v="24"/>
    <s v="Roseville Public School District"/>
    <s v="SUBURBS"/>
    <x v="12"/>
    <x v="1"/>
    <n v="1286"/>
    <n v="82"/>
    <n v="82"/>
    <n v="108"/>
    <n v="1342"/>
    <n v="0.12220566318926974"/>
    <n v="6.1102831594634872E-2"/>
    <n v="6.1102831594634872E-2"/>
    <n v="1178"/>
    <n v="164"/>
    <n v="1178"/>
  </r>
  <r>
    <n v="2012"/>
    <x v="24"/>
    <s v="Roseville Public School District"/>
    <s v="SUBURBS"/>
    <x v="12"/>
    <x v="2"/>
    <n v="912"/>
    <n v="72"/>
    <n v="47"/>
    <n v="119"/>
    <n v="912"/>
    <n v="0.13048245614035087"/>
    <n v="7.8947368421052627E-2"/>
    <n v="5.1535087719298246E-2"/>
    <n v="793"/>
    <n v="119"/>
    <n v="793"/>
  </r>
  <r>
    <n v="2012"/>
    <x v="24"/>
    <s v="Roseville Public School District"/>
    <s v="SUBURBS"/>
    <x v="12"/>
    <x v="3"/>
    <n v="667"/>
    <n v="47"/>
    <m/>
    <n v="80"/>
    <n v="634"/>
    <n v="7.4132492113564666E-2"/>
    <n v="7.4132492113564666E-2"/>
    <n v="0"/>
    <n v="587"/>
    <n v="47"/>
    <n v="587"/>
  </r>
  <r>
    <n v="2012"/>
    <x v="24"/>
    <s v="Roseville Public School District"/>
    <s v="SUBURBS"/>
    <x v="12"/>
    <x v="4"/>
    <n v="3929"/>
    <n v="171"/>
    <n v="133"/>
    <n v="621"/>
    <n v="3612"/>
    <n v="8.416389811738649E-2"/>
    <n v="4.7342192691029898E-2"/>
    <n v="3.6821705426356592E-2"/>
    <n v="3308"/>
    <n v="304"/>
    <n v="3308"/>
  </r>
  <r>
    <n v="2013"/>
    <x v="24"/>
    <s v="Roseville Public School District"/>
    <s v="SUBURBS"/>
    <x v="13"/>
    <x v="0"/>
    <n v="54"/>
    <n v="8"/>
    <n v="3"/>
    <n v="5"/>
    <n v="60"/>
    <n v="0.18333333333333332"/>
    <n v="0.13333333333333333"/>
    <n v="0.05"/>
    <n v="49"/>
    <n v="11"/>
    <n v="49"/>
  </r>
  <r>
    <n v="2013"/>
    <x v="24"/>
    <s v="Roseville Public School District"/>
    <s v="SUBURBS"/>
    <x v="13"/>
    <x v="1"/>
    <n v="1387"/>
    <n v="72"/>
    <n v="88"/>
    <n v="134"/>
    <n v="1413"/>
    <n v="0.11323425336164189"/>
    <n v="5.0955414012738856E-2"/>
    <n v="6.2278839348903041E-2"/>
    <n v="1253"/>
    <n v="160"/>
    <n v="1253"/>
  </r>
  <r>
    <n v="2013"/>
    <x v="24"/>
    <s v="Roseville Public School District"/>
    <s v="SUBURBS"/>
    <x v="13"/>
    <x v="2"/>
    <n v="978"/>
    <n v="81"/>
    <n v="51"/>
    <n v="155"/>
    <n v="955"/>
    <n v="0.13821989528795811"/>
    <n v="8.4816753926701571E-2"/>
    <n v="5.3403141361256547E-2"/>
    <n v="823"/>
    <n v="132"/>
    <n v="823"/>
  </r>
  <r>
    <n v="2013"/>
    <x v="24"/>
    <s v="Roseville Public School District"/>
    <s v="SUBURBS"/>
    <x v="13"/>
    <x v="3"/>
    <n v="700"/>
    <n v="47"/>
    <n v="13"/>
    <n v="104"/>
    <n v="656"/>
    <n v="9.1463414634146339E-2"/>
    <n v="7.1646341463414628E-2"/>
    <n v="1.9817073170731708E-2"/>
    <n v="596"/>
    <n v="60"/>
    <n v="596"/>
  </r>
  <r>
    <n v="2013"/>
    <x v="24"/>
    <s v="Roseville Public School District"/>
    <s v="SUBURBS"/>
    <x v="13"/>
    <x v="4"/>
    <n v="3879"/>
    <n v="189"/>
    <n v="151"/>
    <n v="639"/>
    <n v="3580"/>
    <n v="9.4972067039106142E-2"/>
    <n v="5.2793296089385475E-2"/>
    <n v="4.2178770949720668E-2"/>
    <n v="3240"/>
    <n v="340"/>
    <n v="3240"/>
  </r>
  <r>
    <n v="2014"/>
    <x v="24"/>
    <s v="Roseville Public School District"/>
    <s v="SUBURBS"/>
    <x v="14"/>
    <x v="0"/>
    <n v="49"/>
    <n v="6"/>
    <m/>
    <n v="4"/>
    <n v="51"/>
    <n v="0.11764705882352941"/>
    <n v="0.11764705882352941"/>
    <n v="0"/>
    <n v="45"/>
    <n v="6"/>
    <n v="45"/>
  </r>
  <r>
    <n v="2014"/>
    <x v="24"/>
    <s v="Roseville Public School District"/>
    <s v="SUBURBS"/>
    <x v="14"/>
    <x v="1"/>
    <n v="1446"/>
    <n v="63"/>
    <n v="119"/>
    <n v="176"/>
    <n v="1452"/>
    <n v="0.12534435261707988"/>
    <n v="4.3388429752066117E-2"/>
    <n v="8.1955922865013769E-2"/>
    <n v="1270"/>
    <n v="182"/>
    <n v="1270"/>
  </r>
  <r>
    <n v="2014"/>
    <x v="24"/>
    <s v="Roseville Public School District"/>
    <s v="SUBURBS"/>
    <x v="14"/>
    <x v="2"/>
    <n v="1070"/>
    <n v="72"/>
    <n v="49"/>
    <n v="162"/>
    <n v="1029"/>
    <n v="0.11758989310009718"/>
    <n v="6.9970845481049565E-2"/>
    <n v="4.7619047619047616E-2"/>
    <n v="908"/>
    <n v="121"/>
    <n v="908"/>
  </r>
  <r>
    <n v="2014"/>
    <x v="24"/>
    <s v="Roseville Public School District"/>
    <s v="SUBURBS"/>
    <x v="14"/>
    <x v="3"/>
    <n v="800"/>
    <n v="30"/>
    <n v="18"/>
    <n v="111"/>
    <n v="737"/>
    <n v="6.5128900949796467E-2"/>
    <n v="4.0705563093622797E-2"/>
    <n v="2.4423337856173677E-2"/>
    <n v="689"/>
    <n v="48"/>
    <n v="689"/>
  </r>
  <r>
    <n v="2014"/>
    <x v="24"/>
    <s v="Roseville Public School District"/>
    <s v="SUBURBS"/>
    <x v="14"/>
    <x v="4"/>
    <n v="3758"/>
    <n v="216"/>
    <n v="149"/>
    <n v="608"/>
    <n v="3515"/>
    <n v="0.10384068278805121"/>
    <n v="6.1450924608819346E-2"/>
    <n v="4.2389758179231865E-2"/>
    <n v="3150"/>
    <n v="365"/>
    <n v="3150"/>
  </r>
  <r>
    <n v="2015"/>
    <x v="24"/>
    <s v="Roseville Public School District"/>
    <s v="SUBURBS"/>
    <x v="15"/>
    <x v="0"/>
    <n v="51"/>
    <n v="3"/>
    <m/>
    <m/>
    <n v="54"/>
    <n v="5.5555555555555552E-2"/>
    <n v="5.5555555555555552E-2"/>
    <n v="0"/>
    <n v="51"/>
    <n v="3"/>
    <n v="51"/>
  </r>
  <r>
    <n v="2015"/>
    <x v="24"/>
    <s v="Roseville Public School District"/>
    <s v="SUBURBS"/>
    <x v="15"/>
    <x v="1"/>
    <n v="1567"/>
    <n v="87"/>
    <n v="138"/>
    <n v="241"/>
    <n v="1551"/>
    <n v="0.14506769825918761"/>
    <n v="5.6092843326885883E-2"/>
    <n v="8.8974854932301742E-2"/>
    <n v="1326"/>
    <n v="225"/>
    <n v="1326"/>
  </r>
  <r>
    <n v="2015"/>
    <x v="24"/>
    <s v="Roseville Public School District"/>
    <s v="SUBURBS"/>
    <x v="15"/>
    <x v="2"/>
    <n v="1224"/>
    <n v="90"/>
    <n v="37"/>
    <n v="288"/>
    <n v="1063"/>
    <n v="0.11947318908748825"/>
    <n v="8.4666039510818442E-2"/>
    <n v="3.4807149576669805E-2"/>
    <n v="936"/>
    <n v="127"/>
    <n v="936"/>
  </r>
  <r>
    <n v="2015"/>
    <x v="24"/>
    <s v="Roseville Public School District"/>
    <s v="SUBURBS"/>
    <x v="15"/>
    <x v="3"/>
    <n v="900"/>
    <n v="31"/>
    <n v="11"/>
    <n v="139"/>
    <n v="803"/>
    <n v="5.2303860523038606E-2"/>
    <n v="3.8605230386052306E-2"/>
    <n v="1.3698630136986301E-2"/>
    <n v="761"/>
    <n v="42"/>
    <n v="761"/>
  </r>
  <r>
    <n v="2015"/>
    <x v="24"/>
    <s v="Roseville Public School District"/>
    <s v="SUBURBS"/>
    <x v="15"/>
    <x v="4"/>
    <n v="3788"/>
    <n v="192"/>
    <n v="143"/>
    <n v="688"/>
    <n v="3435"/>
    <n v="9.75254730713246E-2"/>
    <n v="5.589519650655022E-2"/>
    <n v="4.1630276564774381E-2"/>
    <n v="3100"/>
    <n v="335"/>
    <n v="3100"/>
  </r>
  <r>
    <n v="2016"/>
    <x v="24"/>
    <s v="Roseville Public School District"/>
    <s v="SUBURBS"/>
    <x v="16"/>
    <x v="0"/>
    <n v="55"/>
    <m/>
    <m/>
    <m/>
    <n v="55"/>
    <n v="0"/>
    <n v="0"/>
    <n v="0"/>
    <n v="55"/>
    <n v="0"/>
    <n v="55"/>
  </r>
  <r>
    <n v="2016"/>
    <x v="24"/>
    <s v="Roseville Public School District"/>
    <s v="SUBURBS"/>
    <x v="16"/>
    <x v="1"/>
    <n v="1636"/>
    <n v="101"/>
    <n v="118"/>
    <n v="277"/>
    <n v="1578"/>
    <n v="0.13878326996197718"/>
    <n v="6.4005069708491763E-2"/>
    <n v="7.477820025348543E-2"/>
    <n v="1359"/>
    <n v="219"/>
    <n v="1359"/>
  </r>
  <r>
    <n v="2016"/>
    <x v="24"/>
    <s v="Roseville Public School District"/>
    <s v="SUBURBS"/>
    <x v="16"/>
    <x v="2"/>
    <n v="1320"/>
    <n v="65"/>
    <n v="69"/>
    <n v="299"/>
    <n v="1155"/>
    <n v="0.11601731601731602"/>
    <n v="5.627705627705628E-2"/>
    <n v="5.9740259740259739E-2"/>
    <n v="1021"/>
    <n v="134"/>
    <n v="1021"/>
  </r>
  <r>
    <n v="2016"/>
    <x v="24"/>
    <s v="Roseville Public School District"/>
    <s v="SUBURBS"/>
    <x v="16"/>
    <x v="3"/>
    <n v="956"/>
    <n v="49"/>
    <n v="22"/>
    <n v="151"/>
    <n v="876"/>
    <n v="8.1050228310502279E-2"/>
    <n v="5.5936073059360727E-2"/>
    <n v="2.5114155251141551E-2"/>
    <n v="805"/>
    <n v="71"/>
    <n v="805"/>
  </r>
  <r>
    <n v="2016"/>
    <x v="24"/>
    <s v="Roseville Public School District"/>
    <s v="SUBURBS"/>
    <x v="16"/>
    <x v="4"/>
    <n v="3649"/>
    <n v="205"/>
    <n v="167"/>
    <n v="620"/>
    <n v="3401"/>
    <n v="0.10937959423698912"/>
    <n v="6.027638929726551E-2"/>
    <n v="4.9103204939723609E-2"/>
    <n v="3029"/>
    <n v="372"/>
    <n v="3029"/>
  </r>
  <r>
    <n v="2017"/>
    <x v="24"/>
    <s v="Roseville Public School District"/>
    <s v="SUBURBS"/>
    <x v="17"/>
    <x v="0"/>
    <n v="115"/>
    <n v="3"/>
    <m/>
    <n v="13"/>
    <n v="105"/>
    <n v="2.8571428571428571E-2"/>
    <n v="2.8571428571428571E-2"/>
    <n v="0"/>
    <n v="102"/>
    <n v="3"/>
    <n v="102"/>
  </r>
  <r>
    <n v="2017"/>
    <x v="24"/>
    <s v="Roseville Public School District"/>
    <s v="SUBURBS"/>
    <x v="17"/>
    <x v="1"/>
    <n v="1637"/>
    <n v="80"/>
    <n v="116"/>
    <n v="298"/>
    <n v="1535"/>
    <n v="0.1276872964169381"/>
    <n v="5.2117263843648211E-2"/>
    <n v="7.5570032573289897E-2"/>
    <n v="1339"/>
    <n v="196"/>
    <n v="1339"/>
  </r>
  <r>
    <n v="2017"/>
    <x v="24"/>
    <s v="Roseville Public School District"/>
    <s v="SUBURBS"/>
    <x v="17"/>
    <x v="2"/>
    <n v="1393"/>
    <n v="78"/>
    <n v="82"/>
    <n v="339"/>
    <n v="1214"/>
    <n v="0.13179571663920922"/>
    <n v="6.4250411861614495E-2"/>
    <n v="6.7545304777594725E-2"/>
    <n v="1054"/>
    <n v="160"/>
    <n v="1054"/>
  </r>
  <r>
    <n v="2017"/>
    <x v="24"/>
    <s v="Roseville Public School District"/>
    <s v="SUBURBS"/>
    <x v="17"/>
    <x v="3"/>
    <n v="957"/>
    <n v="49"/>
    <n v="29"/>
    <n v="187"/>
    <n v="848"/>
    <n v="9.1981132075471692E-2"/>
    <n v="5.7783018867924529E-2"/>
    <n v="3.4198113207547169E-2"/>
    <n v="770"/>
    <n v="78"/>
    <n v="770"/>
  </r>
  <r>
    <n v="2017"/>
    <x v="43"/>
    <s v="Wayzata Public School District"/>
    <s v="SUBURBS"/>
    <x v="17"/>
    <x v="4"/>
    <n v="7646"/>
    <n v="443"/>
    <n v="101"/>
    <n v="293"/>
    <n v="7897"/>
    <n v="6.8886919083196149E-2"/>
    <n v="5.6097252121058629E-2"/>
    <n v="1.2789666962137521E-2"/>
    <n v="7353"/>
    <n v="544"/>
    <n v="7353"/>
  </r>
  <r>
    <n v="2000"/>
    <x v="24"/>
    <s v="Roseville Public School District"/>
    <s v="SUBURBS"/>
    <x v="0"/>
    <x v="0"/>
    <n v="49"/>
    <n v="5"/>
    <m/>
    <m/>
    <n v="54"/>
    <n v="9.2592592592592587E-2"/>
    <n v="9.2592592592592587E-2"/>
    <n v="0"/>
    <n v="49"/>
    <n v="5"/>
    <n v="49"/>
  </r>
  <r>
    <n v="2000"/>
    <x v="24"/>
    <s v="Roseville Public School District"/>
    <s v="SUBURBS"/>
    <x v="0"/>
    <x v="1"/>
    <n v="646"/>
    <n v="29"/>
    <m/>
    <n v="13"/>
    <n v="662"/>
    <n v="4.3806646525679761E-2"/>
    <n v="4.3806646525679761E-2"/>
    <n v="0"/>
    <n v="633"/>
    <n v="29"/>
    <n v="633"/>
  </r>
  <r>
    <n v="2000"/>
    <x v="24"/>
    <s v="Roseville Public School District"/>
    <s v="SUBURBS"/>
    <x v="0"/>
    <x v="2"/>
    <n v="375"/>
    <n v="22"/>
    <n v="7"/>
    <n v="5"/>
    <n v="399"/>
    <n v="7.2681704260651625E-2"/>
    <n v="5.5137844611528819E-2"/>
    <n v="1.7543859649122806E-2"/>
    <n v="370"/>
    <n v="29"/>
    <n v="370"/>
  </r>
  <r>
    <n v="2000"/>
    <x v="24"/>
    <s v="Roseville Public School District"/>
    <s v="SUBURBS"/>
    <x v="0"/>
    <x v="3"/>
    <n v="170"/>
    <n v="4"/>
    <m/>
    <n v="6"/>
    <n v="168"/>
    <n v="2.3809523809523808E-2"/>
    <n v="2.3809523809523808E-2"/>
    <n v="0"/>
    <n v="164"/>
    <n v="4"/>
    <n v="164"/>
  </r>
  <r>
    <n v="2000"/>
    <x v="24"/>
    <s v="Roseville Public School District"/>
    <s v="SUBURBS"/>
    <x v="0"/>
    <x v="4"/>
    <n v="5418"/>
    <n v="48"/>
    <n v="17"/>
    <n v="268"/>
    <n v="5215"/>
    <n v="1.2464046021093002E-2"/>
    <n v="9.2042186001917541E-3"/>
    <n v="3.2598274209012464E-3"/>
    <n v="5150"/>
    <n v="65"/>
    <n v="5150"/>
  </r>
  <r>
    <n v="2001"/>
    <x v="41"/>
    <s v="White Bear Lake School District"/>
    <s v="SUBURBS"/>
    <x v="1"/>
    <x v="0"/>
    <n v="49"/>
    <m/>
    <m/>
    <m/>
    <n v="49"/>
    <n v="0"/>
    <n v="0"/>
    <n v="0"/>
    <n v="49"/>
    <n v="0"/>
    <n v="49"/>
  </r>
  <r>
    <n v="2001"/>
    <x v="41"/>
    <s v="White Bear Lake School District"/>
    <s v="SUBURBS"/>
    <x v="1"/>
    <x v="1"/>
    <n v="345"/>
    <m/>
    <m/>
    <m/>
    <n v="345"/>
    <n v="0"/>
    <n v="0"/>
    <n v="0"/>
    <n v="345"/>
    <n v="0"/>
    <n v="345"/>
  </r>
  <r>
    <n v="2001"/>
    <x v="41"/>
    <s v="White Bear Lake School District"/>
    <s v="SUBURBS"/>
    <x v="1"/>
    <x v="2"/>
    <n v="162"/>
    <n v="3"/>
    <m/>
    <n v="5"/>
    <n v="160"/>
    <n v="1.8749999999999999E-2"/>
    <n v="1.8749999999999999E-2"/>
    <n v="0"/>
    <n v="157"/>
    <n v="3"/>
    <n v="157"/>
  </r>
  <r>
    <n v="2001"/>
    <x v="41"/>
    <s v="White Bear Lake School District"/>
    <s v="SUBURBS"/>
    <x v="1"/>
    <x v="3"/>
    <n v="140"/>
    <n v="3"/>
    <m/>
    <m/>
    <n v="143"/>
    <n v="2.097902097902098E-2"/>
    <n v="2.097902097902098E-2"/>
    <n v="0"/>
    <n v="140"/>
    <n v="3"/>
    <n v="140"/>
  </r>
  <r>
    <n v="2001"/>
    <x v="41"/>
    <s v="White Bear Lake School District"/>
    <s v="SUBURBS"/>
    <x v="1"/>
    <x v="4"/>
    <n v="8709"/>
    <n v="71"/>
    <n v="24"/>
    <n v="162"/>
    <n v="8642"/>
    <n v="1.0992825734783615E-2"/>
    <n v="8.2156908123119654E-3"/>
    <n v="2.77713492247165E-3"/>
    <n v="8547"/>
    <n v="95"/>
    <n v="8547"/>
  </r>
  <r>
    <n v="2002"/>
    <x v="41"/>
    <s v="White Bear Lake School District"/>
    <s v="SUBURBS"/>
    <x v="2"/>
    <x v="0"/>
    <n v="58"/>
    <m/>
    <m/>
    <m/>
    <n v="58"/>
    <n v="0"/>
    <n v="0"/>
    <n v="0"/>
    <n v="58"/>
    <n v="0"/>
    <n v="58"/>
  </r>
  <r>
    <n v="2002"/>
    <x v="41"/>
    <s v="White Bear Lake School District"/>
    <s v="SUBURBS"/>
    <x v="2"/>
    <x v="1"/>
    <n v="390"/>
    <n v="6"/>
    <m/>
    <n v="3"/>
    <n v="393"/>
    <n v="1.5267175572519083E-2"/>
    <n v="1.5267175572519083E-2"/>
    <n v="0"/>
    <n v="387"/>
    <n v="6"/>
    <n v="387"/>
  </r>
  <r>
    <n v="2002"/>
    <x v="41"/>
    <s v="White Bear Lake School District"/>
    <s v="SUBURBS"/>
    <x v="2"/>
    <x v="2"/>
    <n v="185"/>
    <n v="3"/>
    <m/>
    <m/>
    <n v="188"/>
    <n v="1.5957446808510637E-2"/>
    <n v="1.5957446808510637E-2"/>
    <n v="0"/>
    <n v="185"/>
    <n v="3"/>
    <n v="185"/>
  </r>
  <r>
    <n v="2002"/>
    <x v="41"/>
    <s v="White Bear Lake School District"/>
    <s v="SUBURBS"/>
    <x v="2"/>
    <x v="3"/>
    <n v="154"/>
    <m/>
    <n v="3"/>
    <n v="4"/>
    <n v="153"/>
    <n v="1.9607843137254902E-2"/>
    <n v="0"/>
    <n v="1.9607843137254902E-2"/>
    <n v="150"/>
    <n v="3"/>
    <n v="150"/>
  </r>
  <r>
    <n v="2002"/>
    <x v="41"/>
    <s v="White Bear Lake School District"/>
    <s v="SUBURBS"/>
    <x v="2"/>
    <x v="4"/>
    <n v="8518"/>
    <n v="67"/>
    <n v="32"/>
    <n v="146"/>
    <n v="8471"/>
    <n v="1.1686931885255578E-2"/>
    <n v="7.9093377405265019E-3"/>
    <n v="3.7775941447290755E-3"/>
    <n v="8372"/>
    <n v="99"/>
    <n v="8372"/>
  </r>
  <r>
    <n v="2003"/>
    <x v="41"/>
    <s v="White Bear Lake School District"/>
    <s v="SUBURBS"/>
    <x v="3"/>
    <x v="0"/>
    <n v="55"/>
    <m/>
    <m/>
    <m/>
    <n v="55"/>
    <n v="0"/>
    <n v="0"/>
    <n v="0"/>
    <n v="55"/>
    <n v="0"/>
    <n v="55"/>
  </r>
  <r>
    <n v="2003"/>
    <x v="41"/>
    <s v="White Bear Lake School District"/>
    <s v="SUBURBS"/>
    <x v="3"/>
    <x v="1"/>
    <n v="437"/>
    <n v="5"/>
    <m/>
    <n v="4"/>
    <n v="438"/>
    <n v="1.1415525114155251E-2"/>
    <n v="1.1415525114155251E-2"/>
    <n v="0"/>
    <n v="433"/>
    <n v="5"/>
    <n v="433"/>
  </r>
  <r>
    <n v="2003"/>
    <x v="41"/>
    <s v="White Bear Lake School District"/>
    <s v="SUBURBS"/>
    <x v="3"/>
    <x v="2"/>
    <n v="202"/>
    <m/>
    <m/>
    <m/>
    <n v="202"/>
    <n v="0"/>
    <n v="0"/>
    <n v="0"/>
    <n v="202"/>
    <n v="0"/>
    <n v="202"/>
  </r>
  <r>
    <n v="2003"/>
    <x v="41"/>
    <s v="White Bear Lake School District"/>
    <s v="SUBURBS"/>
    <x v="3"/>
    <x v="3"/>
    <n v="175"/>
    <m/>
    <n v="3"/>
    <n v="3"/>
    <n v="175"/>
    <n v="1.7142857142857144E-2"/>
    <n v="0"/>
    <n v="1.7142857142857144E-2"/>
    <n v="172"/>
    <n v="3"/>
    <n v="172"/>
  </r>
  <r>
    <n v="2003"/>
    <x v="41"/>
    <s v="White Bear Lake School District"/>
    <s v="SUBURBS"/>
    <x v="3"/>
    <x v="4"/>
    <n v="8291"/>
    <n v="69"/>
    <n v="32"/>
    <n v="122"/>
    <n v="8270"/>
    <n v="1.2212817412333736E-2"/>
    <n v="8.3434099153567119E-3"/>
    <n v="3.8694074969770256E-3"/>
    <n v="8169"/>
    <n v="101"/>
    <n v="8169"/>
  </r>
  <r>
    <n v="2004"/>
    <x v="41"/>
    <s v="White Bear Lake School District"/>
    <s v="SUBURBS"/>
    <x v="4"/>
    <x v="0"/>
    <n v="50"/>
    <m/>
    <m/>
    <m/>
    <n v="50"/>
    <n v="0"/>
    <n v="0"/>
    <n v="0"/>
    <n v="50"/>
    <n v="0"/>
    <n v="50"/>
  </r>
  <r>
    <n v="2004"/>
    <x v="41"/>
    <s v="White Bear Lake School District"/>
    <s v="SUBURBS"/>
    <x v="4"/>
    <x v="1"/>
    <n v="517"/>
    <n v="4"/>
    <m/>
    <n v="4"/>
    <n v="517"/>
    <n v="7.7369439071566732E-3"/>
    <n v="7.7369439071566732E-3"/>
    <n v="0"/>
    <n v="513"/>
    <n v="4"/>
    <n v="513"/>
  </r>
  <r>
    <n v="2004"/>
    <x v="41"/>
    <s v="White Bear Lake School District"/>
    <s v="SUBURBS"/>
    <x v="4"/>
    <x v="2"/>
    <n v="210"/>
    <m/>
    <m/>
    <n v="3"/>
    <n v="207"/>
    <n v="0"/>
    <n v="0"/>
    <n v="0"/>
    <n v="207"/>
    <n v="0"/>
    <n v="207"/>
  </r>
  <r>
    <n v="2004"/>
    <x v="41"/>
    <s v="White Bear Lake School District"/>
    <s v="SUBURBS"/>
    <x v="4"/>
    <x v="3"/>
    <n v="173"/>
    <m/>
    <n v="3"/>
    <n v="3"/>
    <n v="173"/>
    <n v="1.7341040462427744E-2"/>
    <n v="0"/>
    <n v="1.7341040462427744E-2"/>
    <n v="170"/>
    <n v="3"/>
    <n v="170"/>
  </r>
  <r>
    <n v="2004"/>
    <x v="41"/>
    <s v="White Bear Lake School District"/>
    <s v="SUBURBS"/>
    <x v="4"/>
    <x v="4"/>
    <n v="7971"/>
    <n v="74"/>
    <n v="26"/>
    <n v="139"/>
    <n v="7932"/>
    <n v="1.2607160867372668E-2"/>
    <n v="9.3292990418557733E-3"/>
    <n v="3.2778618255168935E-3"/>
    <n v="7832"/>
    <n v="100"/>
    <n v="7832"/>
  </r>
  <r>
    <n v="2005"/>
    <x v="41"/>
    <s v="White Bear Lake School District"/>
    <s v="SUBURBS"/>
    <x v="5"/>
    <x v="0"/>
    <n v="45"/>
    <m/>
    <m/>
    <m/>
    <n v="45"/>
    <n v="0"/>
    <n v="0"/>
    <n v="0"/>
    <n v="45"/>
    <n v="0"/>
    <n v="45"/>
  </r>
  <r>
    <n v="2005"/>
    <x v="41"/>
    <s v="White Bear Lake School District"/>
    <s v="SUBURBS"/>
    <x v="5"/>
    <x v="1"/>
    <n v="590"/>
    <n v="3"/>
    <m/>
    <n v="9"/>
    <n v="584"/>
    <n v="5.1369863013698627E-3"/>
    <n v="5.1369863013698627E-3"/>
    <n v="0"/>
    <n v="581"/>
    <n v="3"/>
    <n v="581"/>
  </r>
  <r>
    <n v="2005"/>
    <x v="41"/>
    <s v="White Bear Lake School District"/>
    <s v="SUBURBS"/>
    <x v="5"/>
    <x v="2"/>
    <n v="259"/>
    <n v="17"/>
    <m/>
    <n v="9"/>
    <n v="267"/>
    <n v="6.3670411985018729E-2"/>
    <n v="6.3670411985018729E-2"/>
    <n v="0"/>
    <n v="250"/>
    <n v="17"/>
    <n v="250"/>
  </r>
  <r>
    <n v="2005"/>
    <x v="41"/>
    <s v="White Bear Lake School District"/>
    <s v="SUBURBS"/>
    <x v="5"/>
    <x v="3"/>
    <n v="191"/>
    <m/>
    <n v="3"/>
    <n v="5"/>
    <n v="189"/>
    <n v="1.5873015873015872E-2"/>
    <n v="0"/>
    <n v="1.5873015873015872E-2"/>
    <n v="186"/>
    <n v="3"/>
    <n v="186"/>
  </r>
  <r>
    <n v="2005"/>
    <x v="41"/>
    <s v="White Bear Lake School District"/>
    <s v="SUBURBS"/>
    <x v="5"/>
    <x v="4"/>
    <n v="7689"/>
    <n v="90"/>
    <n v="24"/>
    <n v="133"/>
    <n v="7670"/>
    <n v="1.4863102998696219E-2"/>
    <n v="1.1734028683181226E-2"/>
    <n v="3.1290743155149934E-3"/>
    <n v="7556"/>
    <n v="114"/>
    <n v="7556"/>
  </r>
  <r>
    <n v="2006"/>
    <x v="41"/>
    <s v="White Bear Lake School District"/>
    <s v="SUBURBS"/>
    <x v="6"/>
    <x v="0"/>
    <n v="58"/>
    <m/>
    <m/>
    <m/>
    <n v="58"/>
    <n v="0"/>
    <n v="0"/>
    <n v="0"/>
    <n v="58"/>
    <n v="0"/>
    <n v="58"/>
  </r>
  <r>
    <n v="2006"/>
    <x v="41"/>
    <s v="White Bear Lake School District"/>
    <s v="SUBURBS"/>
    <x v="6"/>
    <x v="1"/>
    <n v="628"/>
    <n v="4"/>
    <n v="3"/>
    <n v="7"/>
    <n v="628"/>
    <n v="1.1146496815286623E-2"/>
    <n v="6.369426751592357E-3"/>
    <n v="4.7770700636942673E-3"/>
    <n v="621"/>
    <n v="7"/>
    <n v="621"/>
  </r>
  <r>
    <n v="2006"/>
    <x v="41"/>
    <s v="White Bear Lake School District"/>
    <s v="SUBURBS"/>
    <x v="6"/>
    <x v="2"/>
    <n v="282"/>
    <n v="7"/>
    <m/>
    <n v="9"/>
    <n v="280"/>
    <n v="2.5000000000000001E-2"/>
    <n v="2.5000000000000001E-2"/>
    <n v="0"/>
    <n v="273"/>
    <n v="7"/>
    <n v="273"/>
  </r>
  <r>
    <n v="2006"/>
    <x v="41"/>
    <s v="White Bear Lake School District"/>
    <s v="SUBURBS"/>
    <x v="6"/>
    <x v="3"/>
    <n v="237"/>
    <m/>
    <n v="4"/>
    <n v="4"/>
    <n v="237"/>
    <n v="1.6877637130801686E-2"/>
    <n v="0"/>
    <n v="1.6877637130801686E-2"/>
    <n v="233"/>
    <n v="4"/>
    <n v="233"/>
  </r>
  <r>
    <n v="2006"/>
    <x v="41"/>
    <s v="White Bear Lake School District"/>
    <s v="SUBURBS"/>
    <x v="6"/>
    <x v="4"/>
    <n v="7476"/>
    <n v="78"/>
    <n v="31"/>
    <n v="142"/>
    <n v="7443"/>
    <n v="1.4644632540642214E-2"/>
    <n v="1.0479645304312777E-2"/>
    <n v="4.1649872363294371E-3"/>
    <n v="7334"/>
    <n v="109"/>
    <n v="7334"/>
  </r>
  <r>
    <n v="2007"/>
    <x v="41"/>
    <s v="White Bear Lake School District"/>
    <s v="SUBURBS"/>
    <x v="7"/>
    <x v="0"/>
    <n v="49"/>
    <m/>
    <m/>
    <m/>
    <n v="49"/>
    <n v="0"/>
    <n v="0"/>
    <n v="0"/>
    <n v="49"/>
    <n v="0"/>
    <n v="49"/>
  </r>
  <r>
    <n v="2007"/>
    <x v="41"/>
    <s v="White Bear Lake School District"/>
    <s v="SUBURBS"/>
    <x v="7"/>
    <x v="1"/>
    <n v="672"/>
    <n v="12"/>
    <n v="3"/>
    <n v="7"/>
    <n v="680"/>
    <n v="2.2058823529411766E-2"/>
    <n v="1.7647058823529412E-2"/>
    <n v="4.4117647058823529E-3"/>
    <n v="665"/>
    <n v="15"/>
    <n v="665"/>
  </r>
  <r>
    <n v="2007"/>
    <x v="41"/>
    <s v="White Bear Lake School District"/>
    <s v="SUBURBS"/>
    <x v="7"/>
    <x v="2"/>
    <n v="354"/>
    <n v="10"/>
    <m/>
    <n v="9"/>
    <n v="355"/>
    <n v="2.8169014084507043E-2"/>
    <n v="2.8169014084507043E-2"/>
    <n v="0"/>
    <n v="345"/>
    <n v="10"/>
    <n v="345"/>
  </r>
  <r>
    <n v="2007"/>
    <x v="41"/>
    <s v="White Bear Lake School District"/>
    <s v="SUBURBS"/>
    <x v="7"/>
    <x v="3"/>
    <n v="283"/>
    <m/>
    <n v="3"/>
    <n v="4"/>
    <n v="282"/>
    <n v="1.0638297872340425E-2"/>
    <n v="0"/>
    <n v="1.0638297872340425E-2"/>
    <n v="279"/>
    <n v="3"/>
    <n v="279"/>
  </r>
  <r>
    <n v="2007"/>
    <x v="41"/>
    <s v="White Bear Lake School District"/>
    <s v="SUBURBS"/>
    <x v="7"/>
    <x v="4"/>
    <n v="7299"/>
    <n v="100"/>
    <n v="56"/>
    <n v="120"/>
    <n v="7335"/>
    <n v="2.1267893660531698E-2"/>
    <n v="1.3633265167007498E-2"/>
    <n v="7.634628493524199E-3"/>
    <n v="7179"/>
    <n v="156"/>
    <n v="7179"/>
  </r>
  <r>
    <n v="2008"/>
    <x v="41"/>
    <s v="White Bear Lake School District"/>
    <s v="SUBURBS"/>
    <x v="8"/>
    <x v="0"/>
    <n v="51"/>
    <m/>
    <m/>
    <m/>
    <n v="51"/>
    <n v="0"/>
    <n v="0"/>
    <n v="0"/>
    <n v="51"/>
    <n v="0"/>
    <n v="51"/>
  </r>
  <r>
    <n v="2008"/>
    <x v="41"/>
    <s v="White Bear Lake School District"/>
    <s v="SUBURBS"/>
    <x v="8"/>
    <x v="1"/>
    <n v="678"/>
    <n v="16"/>
    <n v="7"/>
    <m/>
    <n v="701"/>
    <n v="3.2810271041369472E-2"/>
    <n v="2.2824536376604851E-2"/>
    <n v="9.9857346647646214E-3"/>
    <n v="678"/>
    <n v="23"/>
    <n v="678"/>
  </r>
  <r>
    <n v="2008"/>
    <x v="41"/>
    <s v="White Bear Lake School District"/>
    <s v="SUBURBS"/>
    <x v="8"/>
    <x v="2"/>
    <n v="357"/>
    <n v="13"/>
    <n v="3"/>
    <n v="4"/>
    <n v="369"/>
    <n v="4.3360433604336043E-2"/>
    <n v="3.5230352303523033E-2"/>
    <n v="8.130081300813009E-3"/>
    <n v="353"/>
    <n v="16"/>
    <n v="353"/>
  </r>
  <r>
    <n v="2008"/>
    <x v="41"/>
    <s v="White Bear Lake School District"/>
    <s v="SUBURBS"/>
    <x v="8"/>
    <x v="3"/>
    <n v="289"/>
    <n v="7"/>
    <n v="3"/>
    <m/>
    <n v="299"/>
    <n v="3.3444816053511704E-2"/>
    <n v="2.3411371237458192E-2"/>
    <n v="1.0033444816053512E-2"/>
    <n v="289"/>
    <n v="10"/>
    <n v="289"/>
  </r>
  <r>
    <n v="2008"/>
    <x v="41"/>
    <s v="White Bear Lake School District"/>
    <s v="SUBURBS"/>
    <x v="8"/>
    <x v="4"/>
    <n v="7107"/>
    <n v="280"/>
    <n v="72"/>
    <n v="46"/>
    <n v="7413"/>
    <n v="4.7484149467152299E-2"/>
    <n v="3.7771482530689328E-2"/>
    <n v="9.7126669364629697E-3"/>
    <n v="7061"/>
    <n v="352"/>
    <n v="7061"/>
  </r>
  <r>
    <n v="2009"/>
    <x v="41"/>
    <s v="White Bear Lake School District"/>
    <s v="SUBURBS"/>
    <x v="9"/>
    <x v="0"/>
    <n v="49"/>
    <m/>
    <m/>
    <m/>
    <n v="49"/>
    <n v="0"/>
    <n v="0"/>
    <n v="0"/>
    <n v="49"/>
    <n v="0"/>
    <n v="49"/>
  </r>
  <r>
    <n v="2009"/>
    <x v="41"/>
    <s v="White Bear Lake School District"/>
    <s v="SUBURBS"/>
    <x v="9"/>
    <x v="1"/>
    <n v="655"/>
    <n v="16"/>
    <n v="19"/>
    <n v="3"/>
    <n v="687"/>
    <n v="5.0946142649199416E-2"/>
    <n v="2.3289665211062592E-2"/>
    <n v="2.7656477438136828E-2"/>
    <n v="652"/>
    <n v="35"/>
    <n v="652"/>
  </r>
  <r>
    <n v="2009"/>
    <x v="41"/>
    <s v="White Bear Lake School District"/>
    <s v="SUBURBS"/>
    <x v="9"/>
    <x v="2"/>
    <n v="354"/>
    <n v="17"/>
    <n v="4"/>
    <m/>
    <n v="375"/>
    <n v="5.6000000000000001E-2"/>
    <n v="4.5333333333333337E-2"/>
    <n v="1.0666666666666666E-2"/>
    <n v="354"/>
    <n v="21"/>
    <n v="354"/>
  </r>
  <r>
    <n v="2009"/>
    <x v="41"/>
    <s v="White Bear Lake School District"/>
    <s v="SUBURBS"/>
    <x v="9"/>
    <x v="3"/>
    <n v="314"/>
    <n v="14"/>
    <n v="7"/>
    <m/>
    <n v="335"/>
    <n v="6.2686567164179099E-2"/>
    <n v="4.1791044776119404E-2"/>
    <n v="2.0895522388059702E-2"/>
    <n v="314"/>
    <n v="21"/>
    <n v="314"/>
  </r>
  <r>
    <n v="2009"/>
    <x v="41"/>
    <s v="White Bear Lake School District"/>
    <s v="SUBURBS"/>
    <x v="9"/>
    <x v="4"/>
    <n v="6999"/>
    <n v="320"/>
    <n v="105"/>
    <n v="55"/>
    <n v="7369"/>
    <n v="5.7674039896865245E-2"/>
    <n v="4.3425159451757359E-2"/>
    <n v="1.4248880445107885E-2"/>
    <n v="6944"/>
    <n v="425"/>
    <n v="6944"/>
  </r>
  <r>
    <n v="2010"/>
    <x v="41"/>
    <s v="White Bear Lake School District"/>
    <s v="SUBURBS"/>
    <x v="10"/>
    <x v="0"/>
    <n v="73"/>
    <m/>
    <m/>
    <m/>
    <n v="73"/>
    <n v="0"/>
    <n v="0"/>
    <n v="0"/>
    <n v="73"/>
    <n v="0"/>
    <n v="73"/>
  </r>
  <r>
    <n v="2010"/>
    <x v="41"/>
    <s v="White Bear Lake School District"/>
    <s v="SUBURBS"/>
    <x v="10"/>
    <x v="1"/>
    <n v="635"/>
    <n v="25"/>
    <n v="15"/>
    <n v="27"/>
    <n v="648"/>
    <n v="6.1728395061728392E-2"/>
    <n v="3.8580246913580245E-2"/>
    <n v="2.3148148148148147E-2"/>
    <n v="608"/>
    <n v="40"/>
    <n v="608"/>
  </r>
  <r>
    <n v="2010"/>
    <x v="41"/>
    <s v="White Bear Lake School District"/>
    <s v="SUBURBS"/>
    <x v="10"/>
    <x v="2"/>
    <n v="369"/>
    <n v="40"/>
    <m/>
    <n v="8"/>
    <n v="401"/>
    <n v="9.9750623441396513E-2"/>
    <n v="9.9750623441396513E-2"/>
    <n v="0"/>
    <n v="361"/>
    <n v="40"/>
    <n v="361"/>
  </r>
  <r>
    <n v="2010"/>
    <x v="41"/>
    <s v="White Bear Lake School District"/>
    <s v="SUBURBS"/>
    <x v="10"/>
    <x v="3"/>
    <n v="300"/>
    <n v="16"/>
    <m/>
    <m/>
    <n v="316"/>
    <n v="5.0632911392405063E-2"/>
    <n v="5.0632911392405063E-2"/>
    <n v="0"/>
    <n v="300"/>
    <n v="16"/>
    <n v="300"/>
  </r>
  <r>
    <n v="2010"/>
    <x v="41"/>
    <s v="White Bear Lake School District"/>
    <s v="SUBURBS"/>
    <x v="10"/>
    <x v="4"/>
    <n v="6881"/>
    <n v="448"/>
    <n v="126"/>
    <n v="135"/>
    <n v="7320"/>
    <n v="7.8415300546448088E-2"/>
    <n v="6.1202185792349727E-2"/>
    <n v="1.7213114754098362E-2"/>
    <n v="6746"/>
    <n v="574"/>
    <n v="6746"/>
  </r>
  <r>
    <n v="2011"/>
    <x v="41"/>
    <s v="White Bear Lake School District"/>
    <s v="SUBURBS"/>
    <x v="11"/>
    <x v="0"/>
    <n v="75"/>
    <m/>
    <m/>
    <m/>
    <n v="75"/>
    <n v="0"/>
    <n v="0"/>
    <n v="0"/>
    <n v="75"/>
    <n v="0"/>
    <n v="75"/>
  </r>
  <r>
    <n v="2011"/>
    <x v="41"/>
    <s v="White Bear Lake School District"/>
    <s v="SUBURBS"/>
    <x v="11"/>
    <x v="1"/>
    <n v="628"/>
    <n v="45"/>
    <n v="24"/>
    <n v="35"/>
    <n v="662"/>
    <n v="0.10422960725075529"/>
    <n v="6.7975830815709973E-2"/>
    <n v="3.6253776435045321E-2"/>
    <n v="593"/>
    <n v="69"/>
    <n v="593"/>
  </r>
  <r>
    <n v="2011"/>
    <x v="41"/>
    <s v="White Bear Lake School District"/>
    <s v="SUBURBS"/>
    <x v="11"/>
    <x v="2"/>
    <n v="411"/>
    <n v="57"/>
    <n v="3"/>
    <n v="24"/>
    <n v="447"/>
    <n v="0.13422818791946309"/>
    <n v="0.12751677852348994"/>
    <n v="6.7114093959731542E-3"/>
    <n v="387"/>
    <n v="60"/>
    <n v="387"/>
  </r>
  <r>
    <n v="2011"/>
    <x v="41"/>
    <s v="White Bear Lake School District"/>
    <s v="SUBURBS"/>
    <x v="11"/>
    <x v="3"/>
    <n v="311"/>
    <n v="24"/>
    <m/>
    <n v="4"/>
    <n v="331"/>
    <n v="7.2507552870090641E-2"/>
    <n v="7.2507552870090641E-2"/>
    <n v="0"/>
    <n v="307"/>
    <n v="24"/>
    <n v="307"/>
  </r>
  <r>
    <n v="2011"/>
    <x v="41"/>
    <s v="White Bear Lake School District"/>
    <s v="SUBURBS"/>
    <x v="11"/>
    <x v="4"/>
    <n v="6825"/>
    <n v="611"/>
    <n v="118"/>
    <n v="247"/>
    <n v="7307"/>
    <n v="9.9767346380183392E-2"/>
    <n v="8.3618448063500758E-2"/>
    <n v="1.6148898316682633E-2"/>
    <n v="6578"/>
    <n v="729"/>
    <n v="6578"/>
  </r>
  <r>
    <n v="2012"/>
    <x v="41"/>
    <s v="White Bear Lake School District"/>
    <s v="SUBURBS"/>
    <x v="12"/>
    <x v="0"/>
    <n v="65"/>
    <m/>
    <m/>
    <n v="3"/>
    <n v="62"/>
    <n v="0"/>
    <n v="0"/>
    <n v="0"/>
    <n v="62"/>
    <n v="0"/>
    <n v="62"/>
  </r>
  <r>
    <n v="2012"/>
    <x v="41"/>
    <s v="White Bear Lake School District"/>
    <s v="SUBURBS"/>
    <x v="12"/>
    <x v="1"/>
    <n v="633"/>
    <n v="55"/>
    <n v="39"/>
    <n v="34"/>
    <n v="693"/>
    <n v="0.13564213564213565"/>
    <n v="7.9365079365079361E-2"/>
    <n v="5.627705627705628E-2"/>
    <n v="599"/>
    <n v="94"/>
    <n v="599"/>
  </r>
  <r>
    <n v="2012"/>
    <x v="41"/>
    <s v="White Bear Lake School District"/>
    <s v="SUBURBS"/>
    <x v="12"/>
    <x v="2"/>
    <n v="461"/>
    <n v="58"/>
    <m/>
    <n v="30"/>
    <n v="489"/>
    <n v="0.11860940695296524"/>
    <n v="0.11860940695296524"/>
    <n v="0"/>
    <n v="431"/>
    <n v="58"/>
    <n v="431"/>
  </r>
  <r>
    <n v="2012"/>
    <x v="41"/>
    <s v="White Bear Lake School District"/>
    <s v="SUBURBS"/>
    <x v="12"/>
    <x v="3"/>
    <n v="326"/>
    <n v="29"/>
    <n v="3"/>
    <n v="3"/>
    <n v="355"/>
    <n v="9.014084507042254E-2"/>
    <n v="8.1690140845070425E-2"/>
    <n v="8.4507042253521118E-3"/>
    <n v="323"/>
    <n v="32"/>
    <n v="323"/>
  </r>
  <r>
    <n v="2012"/>
    <x v="41"/>
    <s v="White Bear Lake School District"/>
    <s v="SUBURBS"/>
    <x v="12"/>
    <x v="4"/>
    <n v="6689"/>
    <n v="722"/>
    <n v="131"/>
    <n v="209"/>
    <n v="7333"/>
    <n v="0.11632346924860221"/>
    <n v="9.8459020864584759E-2"/>
    <n v="1.7864448384017455E-2"/>
    <n v="6480"/>
    <n v="853"/>
    <n v="6480"/>
  </r>
  <r>
    <n v="2013"/>
    <x v="41"/>
    <s v="White Bear Lake School District"/>
    <s v="SUBURBS"/>
    <x v="13"/>
    <x v="0"/>
    <n v="65"/>
    <m/>
    <m/>
    <m/>
    <n v="65"/>
    <n v="0"/>
    <n v="0"/>
    <n v="0"/>
    <n v="65"/>
    <n v="0"/>
    <n v="65"/>
  </r>
  <r>
    <n v="2013"/>
    <x v="41"/>
    <s v="White Bear Lake School District"/>
    <s v="SUBURBS"/>
    <x v="13"/>
    <x v="1"/>
    <n v="591"/>
    <n v="77"/>
    <n v="39"/>
    <n v="51"/>
    <n v="656"/>
    <n v="0.17682926829268292"/>
    <n v="0.1173780487804878"/>
    <n v="5.9451219512195119E-2"/>
    <n v="540"/>
    <n v="116"/>
    <n v="540"/>
  </r>
  <r>
    <n v="2013"/>
    <x v="41"/>
    <s v="White Bear Lake School District"/>
    <s v="SUBURBS"/>
    <x v="13"/>
    <x v="2"/>
    <n v="492"/>
    <n v="59"/>
    <n v="16"/>
    <n v="52"/>
    <n v="515"/>
    <n v="0.14563106796116504"/>
    <n v="0.1145631067961165"/>
    <n v="3.1067961165048542E-2"/>
    <n v="440"/>
    <n v="75"/>
    <n v="440"/>
  </r>
  <r>
    <n v="2013"/>
    <x v="41"/>
    <s v="White Bear Lake School District"/>
    <s v="SUBURBS"/>
    <x v="13"/>
    <x v="3"/>
    <n v="377"/>
    <n v="26"/>
    <m/>
    <n v="21"/>
    <n v="382"/>
    <n v="6.8062827225130892E-2"/>
    <n v="6.8062827225130892E-2"/>
    <n v="0"/>
    <n v="356"/>
    <n v="26"/>
    <n v="356"/>
  </r>
  <r>
    <n v="2013"/>
    <x v="41"/>
    <s v="White Bear Lake School District"/>
    <s v="SUBURBS"/>
    <x v="13"/>
    <x v="4"/>
    <n v="6622"/>
    <n v="772"/>
    <n v="147"/>
    <n v="304"/>
    <n v="7237"/>
    <n v="0.12698632029846621"/>
    <n v="0.10667403620284649"/>
    <n v="2.0312284095619731E-2"/>
    <n v="6318"/>
    <n v="919"/>
    <n v="6318"/>
  </r>
  <r>
    <n v="2014"/>
    <x v="41"/>
    <s v="White Bear Lake School District"/>
    <s v="SUBURBS"/>
    <x v="14"/>
    <x v="0"/>
    <n v="69"/>
    <m/>
    <m/>
    <m/>
    <n v="69"/>
    <n v="0"/>
    <n v="0"/>
    <n v="0"/>
    <n v="69"/>
    <n v="0"/>
    <n v="69"/>
  </r>
  <r>
    <n v="2014"/>
    <x v="41"/>
    <s v="White Bear Lake School District"/>
    <s v="SUBURBS"/>
    <x v="14"/>
    <x v="1"/>
    <n v="609"/>
    <n v="82"/>
    <n v="43"/>
    <n v="49"/>
    <n v="685"/>
    <n v="0.18248175182481752"/>
    <n v="0.11970802919708029"/>
    <n v="6.2773722627737227E-2"/>
    <n v="560"/>
    <n v="125"/>
    <n v="560"/>
  </r>
  <r>
    <n v="2014"/>
    <x v="41"/>
    <s v="White Bear Lake School District"/>
    <s v="SUBURBS"/>
    <x v="14"/>
    <x v="2"/>
    <n v="505"/>
    <n v="58"/>
    <n v="13"/>
    <n v="62"/>
    <n v="514"/>
    <n v="0.13813229571984437"/>
    <n v="0.11284046692607004"/>
    <n v="2.5291828793774319E-2"/>
    <n v="443"/>
    <n v="71"/>
    <n v="443"/>
  </r>
  <r>
    <n v="2014"/>
    <x v="41"/>
    <s v="White Bear Lake School District"/>
    <s v="SUBURBS"/>
    <x v="14"/>
    <x v="3"/>
    <n v="417"/>
    <n v="37"/>
    <n v="7"/>
    <n v="23"/>
    <n v="438"/>
    <n v="0.1004566210045662"/>
    <n v="8.4474885844748854E-2"/>
    <n v="1.5981735159817351E-2"/>
    <n v="394"/>
    <n v="44"/>
    <n v="394"/>
  </r>
  <r>
    <n v="2014"/>
    <x v="41"/>
    <s v="White Bear Lake School District"/>
    <s v="SUBURBS"/>
    <x v="14"/>
    <x v="4"/>
    <n v="6579"/>
    <n v="781"/>
    <n v="148"/>
    <n v="365"/>
    <n v="7143"/>
    <n v="0.13005739885202297"/>
    <n v="0.10933781324373512"/>
    <n v="2.0719585608287835E-2"/>
    <n v="6214"/>
    <n v="929"/>
    <n v="6214"/>
  </r>
  <r>
    <n v="2015"/>
    <x v="41"/>
    <s v="White Bear Lake School District"/>
    <s v="SUBURBS"/>
    <x v="15"/>
    <x v="0"/>
    <n v="72"/>
    <n v="3"/>
    <m/>
    <m/>
    <n v="75"/>
    <n v="0.04"/>
    <n v="0.04"/>
    <n v="0"/>
    <n v="72"/>
    <n v="3"/>
    <n v="72"/>
  </r>
  <r>
    <n v="2015"/>
    <x v="41"/>
    <s v="White Bear Lake School District"/>
    <s v="SUBURBS"/>
    <x v="15"/>
    <x v="1"/>
    <n v="652"/>
    <n v="81"/>
    <n v="39"/>
    <n v="56"/>
    <n v="716"/>
    <n v="0.16759776536312848"/>
    <n v="0.11312849162011174"/>
    <n v="5.4469273743016758E-2"/>
    <n v="596"/>
    <n v="120"/>
    <n v="596"/>
  </r>
  <r>
    <n v="2015"/>
    <x v="41"/>
    <s v="White Bear Lake School District"/>
    <s v="SUBURBS"/>
    <x v="15"/>
    <x v="2"/>
    <n v="512"/>
    <n v="75"/>
    <n v="12"/>
    <n v="66"/>
    <n v="533"/>
    <n v="0.16322701688555347"/>
    <n v="0.14071294559099437"/>
    <n v="2.2514071294559099E-2"/>
    <n v="446"/>
    <n v="87"/>
    <n v="446"/>
  </r>
  <r>
    <n v="2015"/>
    <x v="41"/>
    <s v="White Bear Lake School District"/>
    <s v="SUBURBS"/>
    <x v="15"/>
    <x v="3"/>
    <n v="451"/>
    <n v="58"/>
    <n v="7"/>
    <n v="23"/>
    <n v="493"/>
    <n v="0.13184584178498987"/>
    <n v="0.11764705882352941"/>
    <n v="1.4198782961460446E-2"/>
    <n v="428"/>
    <n v="65"/>
    <n v="428"/>
  </r>
  <r>
    <n v="2015"/>
    <x v="41"/>
    <s v="White Bear Lake School District"/>
    <s v="SUBURBS"/>
    <x v="15"/>
    <x v="4"/>
    <n v="6533"/>
    <n v="770"/>
    <n v="175"/>
    <n v="375"/>
    <n v="7103"/>
    <n v="0.13304237646065042"/>
    <n v="0.10840489933830776"/>
    <n v="2.4637477122342672E-2"/>
    <n v="6158"/>
    <n v="945"/>
    <n v="6158"/>
  </r>
  <r>
    <n v="2016"/>
    <x v="41"/>
    <s v="White Bear Lake School District"/>
    <s v="SUBURBS"/>
    <x v="16"/>
    <x v="0"/>
    <n v="62"/>
    <n v="3"/>
    <n v="7"/>
    <m/>
    <n v="72"/>
    <n v="0.1388888888888889"/>
    <n v="4.1666666666666664E-2"/>
    <n v="9.7222222222222224E-2"/>
    <n v="62"/>
    <n v="10"/>
    <n v="62"/>
  </r>
  <r>
    <n v="2016"/>
    <x v="41"/>
    <s v="White Bear Lake School District"/>
    <s v="SUBURBS"/>
    <x v="16"/>
    <x v="1"/>
    <n v="672"/>
    <n v="81"/>
    <n v="46"/>
    <n v="72"/>
    <n v="727"/>
    <n v="0.17469050894085281"/>
    <n v="0.11141678129298486"/>
    <n v="6.3273727647867956E-2"/>
    <n v="600"/>
    <n v="127"/>
    <n v="600"/>
  </r>
  <r>
    <n v="2016"/>
    <x v="41"/>
    <s v="White Bear Lake School District"/>
    <s v="SUBURBS"/>
    <x v="16"/>
    <x v="2"/>
    <n v="544"/>
    <n v="87"/>
    <n v="24"/>
    <n v="82"/>
    <n v="573"/>
    <n v="0.193717277486911"/>
    <n v="0.15183246073298429"/>
    <n v="4.1884816753926704E-2"/>
    <n v="462"/>
    <n v="111"/>
    <n v="462"/>
  </r>
  <r>
    <n v="2016"/>
    <x v="41"/>
    <s v="White Bear Lake School District"/>
    <s v="SUBURBS"/>
    <x v="16"/>
    <x v="3"/>
    <n v="470"/>
    <n v="51"/>
    <n v="10"/>
    <n v="21"/>
    <n v="510"/>
    <n v="0.11960784313725491"/>
    <n v="0.1"/>
    <n v="1.9607843137254902E-2"/>
    <n v="449"/>
    <n v="61"/>
    <n v="449"/>
  </r>
  <r>
    <n v="2016"/>
    <x v="41"/>
    <s v="White Bear Lake School District"/>
    <s v="SUBURBS"/>
    <x v="16"/>
    <x v="4"/>
    <n v="6565"/>
    <n v="743"/>
    <n v="215"/>
    <n v="420"/>
    <n v="7103"/>
    <n v="0.1348725890468816"/>
    <n v="0.10460368858228918"/>
    <n v="3.0268900464592425E-2"/>
    <n v="6145"/>
    <n v="958"/>
    <n v="6145"/>
  </r>
  <r>
    <n v="2017"/>
    <x v="41"/>
    <s v="White Bear Lake School District"/>
    <s v="SUBURBS"/>
    <x v="17"/>
    <x v="0"/>
    <n v="71"/>
    <n v="3"/>
    <n v="3"/>
    <n v="4"/>
    <n v="73"/>
    <n v="8.2191780821917804E-2"/>
    <n v="4.1095890410958902E-2"/>
    <n v="4.1095890410958902E-2"/>
    <n v="67"/>
    <n v="6"/>
    <n v="67"/>
  </r>
  <r>
    <n v="2017"/>
    <x v="41"/>
    <s v="White Bear Lake School District"/>
    <s v="SUBURBS"/>
    <x v="17"/>
    <x v="1"/>
    <n v="687"/>
    <n v="78"/>
    <n v="41"/>
    <n v="82"/>
    <n v="724"/>
    <n v="0.1643646408839779"/>
    <n v="0.10773480662983426"/>
    <n v="5.6629834254143648E-2"/>
    <n v="605"/>
    <n v="119"/>
    <n v="605"/>
  </r>
  <r>
    <n v="2017"/>
    <x v="41"/>
    <s v="White Bear Lake School District"/>
    <s v="SUBURBS"/>
    <x v="17"/>
    <x v="2"/>
    <n v="638"/>
    <n v="74"/>
    <n v="15"/>
    <n v="93"/>
    <n v="634"/>
    <n v="0.14037854889589904"/>
    <n v="0.1167192429022082"/>
    <n v="2.365930599369085E-2"/>
    <n v="545"/>
    <n v="89"/>
    <n v="545"/>
  </r>
  <r>
    <n v="2017"/>
    <x v="41"/>
    <s v="White Bear Lake School District"/>
    <s v="SUBURBS"/>
    <x v="17"/>
    <x v="3"/>
    <n v="522"/>
    <n v="47"/>
    <n v="10"/>
    <n v="27"/>
    <n v="552"/>
    <n v="0.10326086956521739"/>
    <n v="8.5144927536231887E-2"/>
    <n v="1.8115942028985508E-2"/>
    <n v="495"/>
    <n v="57"/>
    <n v="495"/>
  </r>
  <r>
    <n v="2017"/>
    <x v="46"/>
    <s v="Mahtomedi Public School District"/>
    <s v="SUBURBS"/>
    <x v="17"/>
    <x v="4"/>
    <n v="2831"/>
    <n v="46"/>
    <n v="24"/>
    <n v="722"/>
    <n v="2179"/>
    <n v="3.2124827902707667E-2"/>
    <n v="2.1110601193207894E-2"/>
    <n v="1.101422670949977E-2"/>
    <n v="2109"/>
    <n v="70"/>
    <n v="2109"/>
  </r>
  <r>
    <n v="2000"/>
    <x v="41"/>
    <s v="White Bear Lake School District"/>
    <s v="SUBURBS"/>
    <x v="0"/>
    <x v="0"/>
    <n v="54"/>
    <m/>
    <m/>
    <m/>
    <n v="54"/>
    <n v="0"/>
    <n v="0"/>
    <n v="0"/>
    <n v="54"/>
    <n v="0"/>
    <n v="54"/>
  </r>
  <r>
    <n v="2000"/>
    <x v="41"/>
    <s v="White Bear Lake School District"/>
    <s v="SUBURBS"/>
    <x v="0"/>
    <x v="1"/>
    <n v="331"/>
    <n v="7"/>
    <m/>
    <n v="9"/>
    <n v="329"/>
    <n v="2.1276595744680851E-2"/>
    <n v="2.1276595744680851E-2"/>
    <n v="0"/>
    <n v="322"/>
    <n v="7"/>
    <n v="322"/>
  </r>
  <r>
    <n v="2000"/>
    <x v="41"/>
    <s v="White Bear Lake School District"/>
    <s v="SUBURBS"/>
    <x v="0"/>
    <x v="2"/>
    <n v="137"/>
    <n v="3"/>
    <m/>
    <m/>
    <n v="140"/>
    <n v="2.1428571428571429E-2"/>
    <n v="2.1428571428571429E-2"/>
    <n v="0"/>
    <n v="137"/>
    <n v="3"/>
    <n v="137"/>
  </r>
  <r>
    <n v="2000"/>
    <x v="41"/>
    <s v="White Bear Lake School District"/>
    <s v="SUBURBS"/>
    <x v="0"/>
    <x v="3"/>
    <n v="128"/>
    <n v="3"/>
    <m/>
    <m/>
    <n v="131"/>
    <n v="2.2900763358778626E-2"/>
    <n v="2.2900763358778626E-2"/>
    <n v="0"/>
    <n v="128"/>
    <n v="3"/>
    <n v="128"/>
  </r>
  <r>
    <n v="2000"/>
    <x v="41"/>
    <s v="White Bear Lake School District"/>
    <s v="SUBURBS"/>
    <x v="0"/>
    <x v="4"/>
    <n v="8925"/>
    <n v="65"/>
    <n v="6"/>
    <n v="140"/>
    <n v="8856"/>
    <n v="8.0171635049683838E-3"/>
    <n v="7.3396567299006321E-3"/>
    <n v="6.7750677506775068E-4"/>
    <n v="8785"/>
    <n v="71"/>
    <n v="8785"/>
  </r>
  <r>
    <n v="2000"/>
    <x v="1"/>
    <s v="St. Paul Public School District"/>
    <s v="CORE CITIES"/>
    <x v="0"/>
    <x v="0"/>
    <n v="877"/>
    <m/>
    <n v="71"/>
    <n v="5"/>
    <n v="943"/>
    <n v="7.5291622481442208E-2"/>
    <n v="0"/>
    <n v="7.5291622481442208E-2"/>
    <n v="872"/>
    <n v="71"/>
    <n v="872"/>
  </r>
  <r>
    <n v="2000"/>
    <x v="1"/>
    <s v="St. Paul Public School District"/>
    <s v="CORE CITIES"/>
    <x v="0"/>
    <x v="1"/>
    <n v="13985"/>
    <n v="32"/>
    <n v="655"/>
    <n v="151"/>
    <n v="14521"/>
    <n v="4.7310791267819022E-2"/>
    <n v="2.2037049789959367E-3"/>
    <n v="4.5107086288823081E-2"/>
    <n v="13834"/>
    <n v="687"/>
    <n v="13834"/>
  </r>
  <r>
    <n v="2000"/>
    <x v="1"/>
    <s v="St. Paul Public School District"/>
    <s v="CORE CITIES"/>
    <x v="0"/>
    <x v="2"/>
    <n v="10295"/>
    <n v="16"/>
    <n v="1256"/>
    <n v="97"/>
    <n v="11470"/>
    <n v="0.1108979947689625"/>
    <n v="1.3949433304272015E-3"/>
    <n v="0.10950305143853531"/>
    <n v="10198"/>
    <n v="1272"/>
    <n v="10198"/>
  </r>
  <r>
    <n v="2000"/>
    <x v="1"/>
    <s v="St. Paul Public School District"/>
    <s v="CORE CITIES"/>
    <x v="0"/>
    <x v="3"/>
    <n v="4388"/>
    <n v="47"/>
    <n v="112"/>
    <n v="54"/>
    <n v="4493"/>
    <n v="3.5388381927442689E-2"/>
    <n v="1.046071667037614E-2"/>
    <n v="2.4927665257066547E-2"/>
    <n v="4334"/>
    <n v="159"/>
    <n v="4334"/>
  </r>
  <r>
    <n v="2001"/>
    <x v="1"/>
    <s v="St. Paul Public School District"/>
    <s v="CORE CITIES"/>
    <x v="1"/>
    <x v="4"/>
    <n v="15042"/>
    <n v="514"/>
    <n v="608"/>
    <n v="139"/>
    <n v="16025"/>
    <n v="7.0015600624024968E-2"/>
    <n v="3.2074882995319812E-2"/>
    <n v="3.7940717628705149E-2"/>
    <n v="14903"/>
    <n v="1122"/>
    <n v="14903"/>
  </r>
  <r>
    <n v="2001"/>
    <x v="1"/>
    <s v="St. Paul Public School District"/>
    <s v="CORE CITIES"/>
    <x v="1"/>
    <x v="0"/>
    <n v="848"/>
    <n v="3"/>
    <n v="68"/>
    <n v="3"/>
    <n v="916"/>
    <n v="7.7510917030567686E-2"/>
    <n v="3.2751091703056767E-3"/>
    <n v="7.4235807860262015E-2"/>
    <n v="845"/>
    <n v="71"/>
    <n v="845"/>
  </r>
  <r>
    <n v="2001"/>
    <x v="1"/>
    <s v="St. Paul Public School District"/>
    <s v="CORE CITIES"/>
    <x v="1"/>
    <x v="1"/>
    <n v="13814"/>
    <n v="27"/>
    <n v="1188"/>
    <n v="91"/>
    <n v="14938"/>
    <n v="8.1336189583612259E-2"/>
    <n v="1.8074708796358282E-3"/>
    <n v="7.9528718703976431E-2"/>
    <n v="13723"/>
    <n v="1215"/>
    <n v="13723"/>
  </r>
  <r>
    <n v="2001"/>
    <x v="1"/>
    <s v="St. Paul Public School District"/>
    <s v="CORE CITIES"/>
    <x v="1"/>
    <x v="2"/>
    <n v="10952"/>
    <n v="32"/>
    <n v="1080"/>
    <n v="71"/>
    <n v="11993"/>
    <n v="9.2720753773034265E-2"/>
    <n v="2.6682231301592596E-3"/>
    <n v="9.0052530642875009E-2"/>
    <n v="10881"/>
    <n v="1112"/>
    <n v="10881"/>
  </r>
  <r>
    <n v="2001"/>
    <x v="1"/>
    <s v="St. Paul Public School District"/>
    <s v="CORE CITIES"/>
    <x v="1"/>
    <x v="3"/>
    <n v="4459"/>
    <n v="56"/>
    <n v="187"/>
    <n v="51"/>
    <n v="4651"/>
    <n v="5.2246828639002367E-2"/>
    <n v="1.2040421414749517E-2"/>
    <n v="4.0206407224252852E-2"/>
    <n v="4408"/>
    <n v="243"/>
    <n v="4408"/>
  </r>
  <r>
    <n v="2002"/>
    <x v="1"/>
    <s v="St. Paul Public School District"/>
    <s v="CORE CITIES"/>
    <x v="2"/>
    <x v="4"/>
    <n v="14099"/>
    <n v="483"/>
    <n v="544"/>
    <n v="186"/>
    <n v="14940"/>
    <n v="6.8741633199464525E-2"/>
    <n v="3.2329317269076306E-2"/>
    <n v="3.6412315930388219E-2"/>
    <n v="13913"/>
    <n v="1027"/>
    <n v="13913"/>
  </r>
  <r>
    <n v="2002"/>
    <x v="1"/>
    <s v="St. Paul Public School District"/>
    <s v="CORE CITIES"/>
    <x v="2"/>
    <x v="0"/>
    <n v="797"/>
    <n v="3"/>
    <n v="67"/>
    <n v="3"/>
    <n v="864"/>
    <n v="8.1018518518518517E-2"/>
    <n v="3.472222222222222E-3"/>
    <n v="7.7546296296296294E-2"/>
    <n v="794"/>
    <n v="70"/>
    <n v="794"/>
  </r>
  <r>
    <n v="2002"/>
    <x v="1"/>
    <s v="St. Paul Public School District"/>
    <s v="CORE CITIES"/>
    <x v="2"/>
    <x v="1"/>
    <n v="13538"/>
    <n v="26"/>
    <n v="1201"/>
    <n v="108"/>
    <n v="14657"/>
    <n v="8.3714266220918335E-2"/>
    <n v="1.7738964317391007E-3"/>
    <n v="8.1940369789179235E-2"/>
    <n v="13430"/>
    <n v="1227"/>
    <n v="13430"/>
  </r>
  <r>
    <n v="2002"/>
    <x v="1"/>
    <s v="St. Paul Public School District"/>
    <s v="CORE CITIES"/>
    <x v="2"/>
    <x v="2"/>
    <n v="11119"/>
    <n v="43"/>
    <n v="1250"/>
    <n v="121"/>
    <n v="12291"/>
    <n v="0.10519892604344643"/>
    <n v="3.4984948336180947E-3"/>
    <n v="0.10170043120982833"/>
    <n v="10998"/>
    <n v="1293"/>
    <n v="10998"/>
  </r>
  <r>
    <n v="2002"/>
    <x v="1"/>
    <s v="St. Paul Public School District"/>
    <s v="CORE CITIES"/>
    <x v="2"/>
    <x v="3"/>
    <n v="4648"/>
    <n v="68"/>
    <n v="298"/>
    <n v="50"/>
    <n v="4964"/>
    <n v="7.3730862207896861E-2"/>
    <n v="1.3698630136986301E-2"/>
    <n v="6.0032232070910553E-2"/>
    <n v="4598"/>
    <n v="366"/>
    <n v="4598"/>
  </r>
  <r>
    <n v="2003"/>
    <x v="1"/>
    <s v="St. Paul Public School District"/>
    <s v="CORE CITIES"/>
    <x v="3"/>
    <x v="4"/>
    <n v="13523"/>
    <n v="516"/>
    <n v="613"/>
    <n v="165"/>
    <n v="14487"/>
    <n v="7.7931938979774976E-2"/>
    <n v="3.5618140401739488E-2"/>
    <n v="4.231379857803548E-2"/>
    <n v="13358"/>
    <n v="1129"/>
    <n v="13358"/>
  </r>
  <r>
    <n v="2003"/>
    <x v="1"/>
    <s v="St. Paul Public School District"/>
    <s v="CORE CITIES"/>
    <x v="3"/>
    <x v="0"/>
    <n v="802"/>
    <n v="5"/>
    <n v="63"/>
    <n v="5"/>
    <n v="865"/>
    <n v="7.8612716763005783E-2"/>
    <n v="5.7803468208092483E-3"/>
    <n v="7.2832369942196537E-2"/>
    <n v="797"/>
    <n v="68"/>
    <n v="797"/>
  </r>
  <r>
    <n v="2003"/>
    <x v="1"/>
    <s v="St. Paul Public School District"/>
    <s v="CORE CITIES"/>
    <x v="3"/>
    <x v="1"/>
    <n v="13051"/>
    <n v="35"/>
    <n v="1235"/>
    <n v="96"/>
    <n v="14225"/>
    <n v="8.9279437609841833E-2"/>
    <n v="2.4604569420035149E-3"/>
    <n v="8.6818980667838316E-2"/>
    <n v="12955"/>
    <n v="1270"/>
    <n v="12955"/>
  </r>
  <r>
    <n v="2003"/>
    <x v="1"/>
    <s v="St. Paul Public School District"/>
    <s v="CORE CITIES"/>
    <x v="3"/>
    <x v="2"/>
    <n v="11698"/>
    <n v="54"/>
    <n v="1163"/>
    <n v="133"/>
    <n v="12782"/>
    <n v="9.5212016898763893E-2"/>
    <n v="4.2246909716789236E-3"/>
    <n v="9.0987325927084958E-2"/>
    <n v="11565"/>
    <n v="1217"/>
    <n v="11565"/>
  </r>
  <r>
    <n v="2003"/>
    <x v="1"/>
    <s v="St. Paul Public School District"/>
    <s v="CORE CITIES"/>
    <x v="3"/>
    <x v="3"/>
    <n v="4849"/>
    <n v="74"/>
    <n v="323"/>
    <n v="49"/>
    <n v="5197"/>
    <n v="7.6390225129882625E-2"/>
    <n v="1.4238984029247642E-2"/>
    <n v="6.2151241100634982E-2"/>
    <n v="4800"/>
    <n v="397"/>
    <n v="4800"/>
  </r>
  <r>
    <n v="2004"/>
    <x v="1"/>
    <s v="St. Paul Public School District"/>
    <s v="CORE CITIES"/>
    <x v="4"/>
    <x v="4"/>
    <n v="12477"/>
    <n v="500"/>
    <n v="701"/>
    <n v="131"/>
    <n v="13547"/>
    <n v="8.8654314608400384E-2"/>
    <n v="3.6908540636303243E-2"/>
    <n v="5.1745773972097141E-2"/>
    <n v="12346"/>
    <n v="1201"/>
    <n v="12346"/>
  </r>
  <r>
    <n v="2004"/>
    <x v="1"/>
    <s v="St. Paul Public School District"/>
    <s v="CORE CITIES"/>
    <x v="4"/>
    <x v="0"/>
    <n v="772"/>
    <m/>
    <n v="50"/>
    <m/>
    <n v="822"/>
    <n v="6.0827250608272508E-2"/>
    <n v="0"/>
    <n v="6.0827250608272508E-2"/>
    <n v="772"/>
    <n v="50"/>
    <n v="772"/>
  </r>
  <r>
    <n v="2004"/>
    <x v="1"/>
    <s v="St. Paul Public School District"/>
    <s v="CORE CITIES"/>
    <x v="4"/>
    <x v="1"/>
    <n v="12287"/>
    <n v="23"/>
    <n v="1244"/>
    <n v="65"/>
    <n v="13489"/>
    <n v="9.3928386092371557E-2"/>
    <n v="1.705093038772333E-3"/>
    <n v="9.2223293053599234E-2"/>
    <n v="12222"/>
    <n v="1267"/>
    <n v="12222"/>
  </r>
  <r>
    <n v="2004"/>
    <x v="1"/>
    <s v="St. Paul Public School District"/>
    <s v="CORE CITIES"/>
    <x v="4"/>
    <x v="2"/>
    <n v="11938"/>
    <n v="78"/>
    <n v="1299"/>
    <n v="117"/>
    <n v="13198"/>
    <n v="0.10433398999848462"/>
    <n v="5.9099863615699345E-3"/>
    <n v="9.8424003636914684E-2"/>
    <n v="11821"/>
    <n v="1377"/>
    <n v="11821"/>
  </r>
  <r>
    <n v="2004"/>
    <x v="1"/>
    <s v="St. Paul Public School District"/>
    <s v="CORE CITIES"/>
    <x v="4"/>
    <x v="3"/>
    <n v="5036"/>
    <n v="71"/>
    <n v="419"/>
    <n v="63"/>
    <n v="5463"/>
    <n v="8.9694307157239611E-2"/>
    <n v="1.2996522057477576E-2"/>
    <n v="7.6697785099762036E-2"/>
    <n v="4973"/>
    <n v="490"/>
    <n v="4973"/>
  </r>
  <r>
    <n v="2005"/>
    <x v="1"/>
    <s v="St. Paul Public School District"/>
    <s v="CORE CITIES"/>
    <x v="5"/>
    <x v="4"/>
    <n v="11589"/>
    <n v="516"/>
    <n v="814"/>
    <n v="174"/>
    <n v="12745"/>
    <n v="0.10435464888191448"/>
    <n v="4.0486465280502155E-2"/>
    <n v="6.3868183601412318E-2"/>
    <n v="11415"/>
    <n v="1330"/>
    <n v="11415"/>
  </r>
  <r>
    <n v="2005"/>
    <x v="1"/>
    <s v="St. Paul Public School District"/>
    <s v="CORE CITIES"/>
    <x v="5"/>
    <x v="0"/>
    <n v="805"/>
    <n v="9"/>
    <n v="54"/>
    <n v="20"/>
    <n v="848"/>
    <n v="7.4292452830188677E-2"/>
    <n v="1.0613207547169811E-2"/>
    <n v="6.3679245283018868E-2"/>
    <n v="785"/>
    <n v="63"/>
    <n v="785"/>
  </r>
  <r>
    <n v="2005"/>
    <x v="1"/>
    <s v="St. Paul Public School District"/>
    <s v="CORE CITIES"/>
    <x v="5"/>
    <x v="1"/>
    <n v="11782"/>
    <n v="33"/>
    <n v="1235"/>
    <n v="121"/>
    <n v="12929"/>
    <n v="9.8074096991259962E-2"/>
    <n v="2.5524015778482481E-3"/>
    <n v="9.5521695413411711E-2"/>
    <n v="11661"/>
    <n v="1268"/>
    <n v="11661"/>
  </r>
  <r>
    <n v="2005"/>
    <x v="1"/>
    <s v="St. Paul Public School District"/>
    <s v="CORE CITIES"/>
    <x v="5"/>
    <x v="2"/>
    <n v="11922"/>
    <n v="94"/>
    <n v="1420"/>
    <n v="181"/>
    <n v="13255"/>
    <n v="0.11422104866088269"/>
    <n v="7.0916635231987931E-3"/>
    <n v="0.1071293851376839"/>
    <n v="11741"/>
    <n v="1514"/>
    <n v="11741"/>
  </r>
  <r>
    <n v="2005"/>
    <x v="1"/>
    <s v="St. Paul Public School District"/>
    <s v="CORE CITIES"/>
    <x v="5"/>
    <x v="3"/>
    <n v="5021"/>
    <n v="71"/>
    <n v="485"/>
    <n v="79"/>
    <n v="5498"/>
    <n v="0.10112768279374318"/>
    <n v="1.2913786831575118E-2"/>
    <n v="8.8213895962168068E-2"/>
    <n v="4942"/>
    <n v="556"/>
    <n v="4942"/>
  </r>
  <r>
    <n v="2006"/>
    <x v="1"/>
    <s v="St. Paul Public School District"/>
    <s v="CORE CITIES"/>
    <x v="6"/>
    <x v="4"/>
    <n v="10966"/>
    <n v="553"/>
    <n v="880"/>
    <n v="9"/>
    <n v="12390"/>
    <n v="0.11565778853914448"/>
    <n v="4.463276836158192E-2"/>
    <n v="7.1025020177562556E-2"/>
    <n v="10957"/>
    <n v="1433"/>
    <n v="10957"/>
  </r>
  <r>
    <n v="2006"/>
    <x v="1"/>
    <s v="St. Paul Public School District"/>
    <s v="CORE CITIES"/>
    <x v="6"/>
    <x v="0"/>
    <n v="780"/>
    <n v="5"/>
    <n v="48"/>
    <m/>
    <n v="833"/>
    <n v="6.3625450180072027E-2"/>
    <n v="6.0024009603841539E-3"/>
    <n v="5.7623049219687875E-2"/>
    <n v="780"/>
    <n v="53"/>
    <n v="780"/>
  </r>
  <r>
    <n v="2006"/>
    <x v="1"/>
    <s v="St. Paul Public School District"/>
    <s v="CORE CITIES"/>
    <x v="6"/>
    <x v="1"/>
    <n v="12251"/>
    <n v="31"/>
    <n v="1343"/>
    <n v="16"/>
    <n v="13609"/>
    <n v="0.10096259828054964"/>
    <n v="2.2779043280182231E-3"/>
    <n v="9.8684693952531419E-2"/>
    <n v="12235"/>
    <n v="1374"/>
    <n v="12235"/>
  </r>
  <r>
    <n v="2006"/>
    <x v="1"/>
    <s v="St. Paul Public School District"/>
    <s v="CORE CITIES"/>
    <x v="6"/>
    <x v="2"/>
    <n v="12069"/>
    <n v="99"/>
    <n v="1326"/>
    <n v="27"/>
    <n v="13467"/>
    <n v="0.10581421251949209"/>
    <n v="7.3513031855647138E-3"/>
    <n v="9.8462909333927373E-2"/>
    <n v="12042"/>
    <n v="1425"/>
    <n v="12042"/>
  </r>
  <r>
    <n v="2006"/>
    <x v="1"/>
    <s v="St. Paul Public School District"/>
    <s v="CORE CITIES"/>
    <x v="6"/>
    <x v="3"/>
    <n v="5201"/>
    <n v="79"/>
    <n v="501"/>
    <n v="14"/>
    <n v="5767"/>
    <n v="0.10057222125888678"/>
    <n v="1.3698630136986301E-2"/>
    <n v="8.6873591121900462E-2"/>
    <n v="5187"/>
    <n v="580"/>
    <n v="5187"/>
  </r>
  <r>
    <n v="2007"/>
    <x v="1"/>
    <s v="St. Paul Public School District"/>
    <s v="CORE CITIES"/>
    <x v="7"/>
    <x v="4"/>
    <n v="10594"/>
    <n v="547"/>
    <n v="961"/>
    <n v="165"/>
    <n v="11937"/>
    <n v="0.12632989863449778"/>
    <n v="4.5823908854821141E-2"/>
    <n v="8.0505989779676629E-2"/>
    <n v="10429"/>
    <n v="1508"/>
    <n v="10429"/>
  </r>
  <r>
    <n v="2007"/>
    <x v="1"/>
    <s v="St. Paul Public School District"/>
    <s v="CORE CITIES"/>
    <x v="7"/>
    <x v="0"/>
    <n v="756"/>
    <m/>
    <n v="51"/>
    <n v="3"/>
    <n v="804"/>
    <n v="6.3432835820895525E-2"/>
    <n v="0"/>
    <n v="6.3432835820895525E-2"/>
    <n v="753"/>
    <n v="51"/>
    <n v="753"/>
  </r>
  <r>
    <n v="2007"/>
    <x v="1"/>
    <s v="St. Paul Public School District"/>
    <s v="CORE CITIES"/>
    <x v="7"/>
    <x v="1"/>
    <n v="11903"/>
    <n v="41"/>
    <n v="1508"/>
    <n v="111"/>
    <n v="13341"/>
    <n v="0.1161082377632861"/>
    <n v="3.0732328910876247E-3"/>
    <n v="0.11303500487219849"/>
    <n v="11792"/>
    <n v="1549"/>
    <n v="11792"/>
  </r>
  <r>
    <n v="2007"/>
    <x v="1"/>
    <s v="St. Paul Public School District"/>
    <s v="CORE CITIES"/>
    <x v="7"/>
    <x v="2"/>
    <n v="12123"/>
    <n v="112"/>
    <n v="1305"/>
    <n v="138"/>
    <n v="13402"/>
    <n v="0.10573048798686763"/>
    <n v="8.3569616475152961E-3"/>
    <n v="9.737352633935234E-2"/>
    <n v="11985"/>
    <n v="1417"/>
    <n v="11985"/>
  </r>
  <r>
    <n v="2007"/>
    <x v="1"/>
    <s v="St. Paul Public School District"/>
    <s v="CORE CITIES"/>
    <x v="7"/>
    <x v="3"/>
    <n v="5282"/>
    <n v="86"/>
    <n v="501"/>
    <n v="70"/>
    <n v="5799"/>
    <n v="0.10122434902569409"/>
    <n v="1.4830143128125538E-2"/>
    <n v="8.6394205897568549E-2"/>
    <n v="5212"/>
    <n v="587"/>
    <n v="5212"/>
  </r>
  <r>
    <n v="2008"/>
    <x v="1"/>
    <s v="St. Paul Public School District"/>
    <s v="CORE CITIES"/>
    <x v="8"/>
    <x v="4"/>
    <n v="10038"/>
    <n v="600"/>
    <n v="1143"/>
    <n v="190"/>
    <n v="11591"/>
    <n v="0.15037529117418688"/>
    <n v="5.176429988784402E-2"/>
    <n v="9.8610991286342847E-2"/>
    <n v="9848"/>
    <n v="1743"/>
    <n v="9848"/>
  </r>
  <r>
    <n v="2008"/>
    <x v="1"/>
    <s v="St. Paul Public School District"/>
    <s v="CORE CITIES"/>
    <x v="8"/>
    <x v="0"/>
    <n v="716"/>
    <n v="3"/>
    <n v="40"/>
    <n v="4"/>
    <n v="755"/>
    <n v="5.6953642384105961E-2"/>
    <n v="3.9735099337748344E-3"/>
    <n v="5.2980132450331126E-2"/>
    <n v="712"/>
    <n v="43"/>
    <n v="712"/>
  </r>
  <r>
    <n v="2008"/>
    <x v="1"/>
    <s v="St. Paul Public School District"/>
    <s v="CORE CITIES"/>
    <x v="8"/>
    <x v="1"/>
    <n v="11596"/>
    <n v="49"/>
    <n v="1749"/>
    <n v="123"/>
    <n v="13271"/>
    <n v="0.13548338482405245"/>
    <n v="3.6922613216788486E-3"/>
    <n v="0.1317911235023736"/>
    <n v="11473"/>
    <n v="1798"/>
    <n v="11473"/>
  </r>
  <r>
    <n v="2008"/>
    <x v="1"/>
    <s v="St. Paul Public School District"/>
    <s v="CORE CITIES"/>
    <x v="8"/>
    <x v="2"/>
    <n v="12004"/>
    <n v="134"/>
    <n v="1336"/>
    <n v="160"/>
    <n v="13314"/>
    <n v="0.11041009463722397"/>
    <n v="1.0064593660808172E-2"/>
    <n v="0.1003455009764158"/>
    <n v="11844"/>
    <n v="1470"/>
    <n v="11844"/>
  </r>
  <r>
    <n v="2008"/>
    <x v="1"/>
    <s v="St. Paul Public School District"/>
    <s v="CORE CITIES"/>
    <x v="8"/>
    <x v="3"/>
    <n v="5327"/>
    <n v="138"/>
    <n v="590"/>
    <n v="82"/>
    <n v="5973"/>
    <n v="0.12188180143981249"/>
    <n v="2.3103967855349072E-2"/>
    <n v="9.8777833584463418E-2"/>
    <n v="5245"/>
    <n v="728"/>
    <n v="5245"/>
  </r>
  <r>
    <n v="2009"/>
    <x v="1"/>
    <s v="St. Paul Public School District"/>
    <s v="CORE CITIES"/>
    <x v="9"/>
    <x v="4"/>
    <n v="9626"/>
    <n v="644"/>
    <n v="1283"/>
    <n v="172"/>
    <n v="11381"/>
    <n v="0.16931728319128372"/>
    <n v="5.6585537299007116E-2"/>
    <n v="0.11273174589227661"/>
    <n v="9454"/>
    <n v="1927"/>
    <n v="9454"/>
  </r>
  <r>
    <n v="2009"/>
    <x v="1"/>
    <s v="St. Paul Public School District"/>
    <s v="CORE CITIES"/>
    <x v="9"/>
    <x v="0"/>
    <n v="666"/>
    <n v="6"/>
    <n v="53"/>
    <n v="7"/>
    <n v="718"/>
    <n v="8.2172701949860719E-2"/>
    <n v="8.356545961002786E-3"/>
    <n v="7.3816155988857934E-2"/>
    <n v="659"/>
    <n v="59"/>
    <n v="659"/>
  </r>
  <r>
    <n v="2009"/>
    <x v="1"/>
    <s v="St. Paul Public School District"/>
    <s v="CORE CITIES"/>
    <x v="9"/>
    <x v="1"/>
    <n v="11410"/>
    <n v="58"/>
    <n v="1988"/>
    <n v="105"/>
    <n v="13351"/>
    <n v="0.15324694779417272"/>
    <n v="4.3442438768631561E-3"/>
    <n v="0.14890270391730956"/>
    <n v="11305"/>
    <n v="2046"/>
    <n v="11305"/>
  </r>
  <r>
    <n v="2009"/>
    <x v="1"/>
    <s v="St. Paul Public School District"/>
    <s v="CORE CITIES"/>
    <x v="9"/>
    <x v="2"/>
    <n v="11548"/>
    <n v="120"/>
    <n v="1459"/>
    <n v="155"/>
    <n v="12972"/>
    <n v="0.12172371261177922"/>
    <n v="9.2506938020351526E-3"/>
    <n v="0.11247301880974406"/>
    <n v="11393"/>
    <n v="1579"/>
    <n v="11393"/>
  </r>
  <r>
    <n v="2009"/>
    <x v="1"/>
    <s v="St. Paul Public School District"/>
    <s v="CORE CITIES"/>
    <x v="9"/>
    <x v="3"/>
    <n v="5310"/>
    <n v="166"/>
    <n v="698"/>
    <n v="78"/>
    <n v="6096"/>
    <n v="0.14173228346456693"/>
    <n v="2.7230971128608925E-2"/>
    <n v="0.11450131233595801"/>
    <n v="5232"/>
    <n v="864"/>
    <n v="5232"/>
  </r>
  <r>
    <n v="2010"/>
    <x v="1"/>
    <s v="St. Paul Public School District"/>
    <s v="CORE CITIES"/>
    <x v="10"/>
    <x v="4"/>
    <n v="9401"/>
    <n v="1093"/>
    <n v="1481"/>
    <n v="289"/>
    <n v="11686"/>
    <n v="0.22026356323806265"/>
    <n v="9.3530720520280677E-2"/>
    <n v="0.12673284271778196"/>
    <n v="9112"/>
    <n v="2574"/>
    <n v="9112"/>
  </r>
  <r>
    <n v="2010"/>
    <x v="1"/>
    <s v="St. Paul Public School District"/>
    <s v="CORE CITIES"/>
    <x v="10"/>
    <x v="0"/>
    <n v="685"/>
    <n v="19"/>
    <n v="62"/>
    <n v="10"/>
    <n v="756"/>
    <n v="0.10714285714285714"/>
    <n v="2.5132275132275131E-2"/>
    <n v="8.2010582010582006E-2"/>
    <n v="675"/>
    <n v="81"/>
    <n v="675"/>
  </r>
  <r>
    <n v="2010"/>
    <x v="1"/>
    <s v="St. Paul Public School District"/>
    <s v="CORE CITIES"/>
    <x v="10"/>
    <x v="1"/>
    <n v="11276"/>
    <n v="166"/>
    <n v="2210"/>
    <n v="207"/>
    <n v="13445"/>
    <n v="0.17671997024916325"/>
    <n v="1.2346597248047601E-2"/>
    <n v="0.16437337300111565"/>
    <n v="11069"/>
    <n v="2376"/>
    <n v="11069"/>
  </r>
  <r>
    <n v="2010"/>
    <x v="1"/>
    <s v="St. Paul Public School District"/>
    <s v="CORE CITIES"/>
    <x v="10"/>
    <x v="2"/>
    <n v="11463"/>
    <n v="253"/>
    <n v="1572"/>
    <n v="338"/>
    <n v="12950"/>
    <n v="0.14092664092664092"/>
    <n v="1.9536679536679535E-2"/>
    <n v="0.12138996138996139"/>
    <n v="11125"/>
    <n v="1825"/>
    <n v="11125"/>
  </r>
  <r>
    <n v="2010"/>
    <x v="1"/>
    <s v="St. Paul Public School District"/>
    <s v="CORE CITIES"/>
    <x v="10"/>
    <x v="3"/>
    <n v="5271"/>
    <n v="264"/>
    <n v="741"/>
    <n v="210"/>
    <n v="6066"/>
    <n v="0.16567754698318496"/>
    <n v="4.3521266073194856E-2"/>
    <n v="0.1221562809099901"/>
    <n v="5061"/>
    <n v="1005"/>
    <n v="5061"/>
  </r>
  <r>
    <n v="2011"/>
    <x v="1"/>
    <s v="St. Paul Public School District"/>
    <s v="CORE CITIES"/>
    <x v="11"/>
    <x v="4"/>
    <n v="9205"/>
    <n v="1290"/>
    <n v="1475"/>
    <n v="368"/>
    <n v="11602"/>
    <n v="0.23832097914152733"/>
    <n v="0.11118772625409412"/>
    <n v="0.12713325288743321"/>
    <n v="8837"/>
    <n v="2765"/>
    <n v="8837"/>
  </r>
  <r>
    <n v="2011"/>
    <x v="1"/>
    <s v="St. Paul Public School District"/>
    <s v="CORE CITIES"/>
    <x v="11"/>
    <x v="0"/>
    <n v="664"/>
    <n v="23"/>
    <n v="56"/>
    <n v="13"/>
    <n v="730"/>
    <n v="0.10821917808219178"/>
    <n v="3.1506849315068496E-2"/>
    <n v="7.6712328767123292E-2"/>
    <n v="651"/>
    <n v="79"/>
    <n v="651"/>
  </r>
  <r>
    <n v="2011"/>
    <x v="1"/>
    <s v="St. Paul Public School District"/>
    <s v="CORE CITIES"/>
    <x v="11"/>
    <x v="1"/>
    <n v="11472"/>
    <n v="232"/>
    <n v="2500"/>
    <n v="251"/>
    <n v="13953"/>
    <n v="0.19580018633985521"/>
    <n v="1.6627248620368379E-2"/>
    <n v="0.17917293771948684"/>
    <n v="11221"/>
    <n v="2732"/>
    <n v="11221"/>
  </r>
  <r>
    <n v="2011"/>
    <x v="1"/>
    <s v="St. Paul Public School District"/>
    <s v="CORE CITIES"/>
    <x v="11"/>
    <x v="2"/>
    <n v="11269"/>
    <n v="346"/>
    <n v="1724"/>
    <n v="422"/>
    <n v="12917"/>
    <n v="0.16025392893086629"/>
    <n v="2.6786405512115818E-2"/>
    <n v="0.13346752341875048"/>
    <n v="10847"/>
    <n v="2070"/>
    <n v="10847"/>
  </r>
  <r>
    <n v="2011"/>
    <x v="1"/>
    <s v="St. Paul Public School District"/>
    <s v="CORE CITIES"/>
    <x v="11"/>
    <x v="3"/>
    <n v="5249"/>
    <n v="336"/>
    <n v="810"/>
    <n v="256"/>
    <n v="6139"/>
    <n v="0.18667535429223001"/>
    <n v="5.4732041049030788E-2"/>
    <n v="0.13194331324319922"/>
    <n v="4993"/>
    <n v="1146"/>
    <n v="4993"/>
  </r>
  <r>
    <n v="2012"/>
    <x v="1"/>
    <s v="St. Paul Public School District"/>
    <s v="CORE CITIES"/>
    <x v="12"/>
    <x v="4"/>
    <n v="9147"/>
    <n v="1343"/>
    <n v="1651"/>
    <n v="358"/>
    <n v="11783"/>
    <n v="0.25409488245777817"/>
    <n v="0.11397776457608419"/>
    <n v="0.14011711788169395"/>
    <n v="8789"/>
    <n v="2994"/>
    <n v="8789"/>
  </r>
  <r>
    <n v="2012"/>
    <x v="1"/>
    <s v="St. Paul Public School District"/>
    <s v="CORE CITIES"/>
    <x v="12"/>
    <x v="0"/>
    <n v="658"/>
    <n v="32"/>
    <n v="73"/>
    <n v="18"/>
    <n v="745"/>
    <n v="0.14093959731543623"/>
    <n v="4.2953020134228186E-2"/>
    <n v="9.7986577181208054E-2"/>
    <n v="640"/>
    <n v="105"/>
    <n v="640"/>
  </r>
  <r>
    <n v="2012"/>
    <x v="1"/>
    <s v="St. Paul Public School District"/>
    <s v="CORE CITIES"/>
    <x v="12"/>
    <x v="1"/>
    <n v="11775"/>
    <n v="284"/>
    <n v="2736"/>
    <n v="233"/>
    <n v="14562"/>
    <n v="0.20738909490454607"/>
    <n v="1.9502815547314929E-2"/>
    <n v="0.18788627935723115"/>
    <n v="11542"/>
    <n v="3020"/>
    <n v="11542"/>
  </r>
  <r>
    <n v="2012"/>
    <x v="1"/>
    <s v="St. Paul Public School District"/>
    <s v="CORE CITIES"/>
    <x v="12"/>
    <x v="2"/>
    <n v="11170"/>
    <n v="347"/>
    <n v="1742"/>
    <n v="375"/>
    <n v="12884"/>
    <n v="0.16213908723998757"/>
    <n v="2.6932629618131015E-2"/>
    <n v="0.13520645762185657"/>
    <n v="10795"/>
    <n v="2089"/>
    <n v="10795"/>
  </r>
  <r>
    <n v="2012"/>
    <x v="1"/>
    <s v="St. Paul Public School District"/>
    <s v="CORE CITIES"/>
    <x v="12"/>
    <x v="3"/>
    <n v="5114"/>
    <n v="388"/>
    <n v="824"/>
    <n v="239"/>
    <n v="6087"/>
    <n v="0.19911286347954657"/>
    <n v="6.3742401839986862E-2"/>
    <n v="0.13537046163955971"/>
    <n v="4875"/>
    <n v="1212"/>
    <n v="4875"/>
  </r>
  <r>
    <n v="2013"/>
    <x v="1"/>
    <s v="St. Paul Public School District"/>
    <s v="CORE CITIES"/>
    <x v="13"/>
    <x v="4"/>
    <n v="8968"/>
    <n v="1432"/>
    <n v="1898"/>
    <n v="382"/>
    <n v="11916"/>
    <n v="0.27945619335347432"/>
    <n v="0.12017455521987244"/>
    <n v="0.15928163813360188"/>
    <n v="8586"/>
    <n v="3330"/>
    <n v="8586"/>
  </r>
  <r>
    <n v="2013"/>
    <x v="1"/>
    <s v="St. Paul Public School District"/>
    <s v="CORE CITIES"/>
    <x v="13"/>
    <x v="0"/>
    <n v="662"/>
    <n v="45"/>
    <n v="73"/>
    <n v="15"/>
    <n v="765"/>
    <n v="0.1542483660130719"/>
    <n v="5.8823529411764705E-2"/>
    <n v="9.5424836601307184E-2"/>
    <n v="647"/>
    <n v="118"/>
    <n v="647"/>
  </r>
  <r>
    <n v="2013"/>
    <x v="1"/>
    <s v="St. Paul Public School District"/>
    <s v="CORE CITIES"/>
    <x v="13"/>
    <x v="1"/>
    <n v="11917"/>
    <n v="317"/>
    <n v="3059"/>
    <n v="265"/>
    <n v="15028"/>
    <n v="0.22464732499334575"/>
    <n v="2.1093957945169019E-2"/>
    <n v="0.20355336704817673"/>
    <n v="11652"/>
    <n v="3376"/>
    <n v="11652"/>
  </r>
  <r>
    <n v="2013"/>
    <x v="1"/>
    <s v="St. Paul Public School District"/>
    <s v="CORE CITIES"/>
    <x v="13"/>
    <x v="2"/>
    <n v="11213"/>
    <n v="463"/>
    <n v="1880"/>
    <n v="450"/>
    <n v="13106"/>
    <n v="0.17877308103158859"/>
    <n v="3.532733099343812E-2"/>
    <n v="0.14344575003815047"/>
    <n v="10763"/>
    <n v="2343"/>
    <n v="10763"/>
  </r>
  <r>
    <n v="2013"/>
    <x v="1"/>
    <s v="St. Paul Public School District"/>
    <s v="CORE CITIES"/>
    <x v="13"/>
    <x v="3"/>
    <n v="5153"/>
    <n v="427"/>
    <n v="918"/>
    <n v="229"/>
    <n v="6269"/>
    <n v="0.21454777476471526"/>
    <n v="6.8112936672515556E-2"/>
    <n v="0.1464348380921997"/>
    <n v="4924"/>
    <n v="1345"/>
    <n v="4924"/>
  </r>
  <r>
    <n v="2014"/>
    <x v="1"/>
    <s v="St. Paul Public School District"/>
    <s v="CORE CITIES"/>
    <x v="14"/>
    <x v="4"/>
    <n v="8688"/>
    <n v="1405"/>
    <n v="1914"/>
    <n v="352"/>
    <n v="11655"/>
    <n v="0.28477048477048478"/>
    <n v="0.12054912054912055"/>
    <n v="0.16422136422136421"/>
    <n v="8336"/>
    <n v="3319"/>
    <n v="8336"/>
  </r>
  <r>
    <n v="2014"/>
    <x v="1"/>
    <s v="St. Paul Public School District"/>
    <s v="CORE CITIES"/>
    <x v="14"/>
    <x v="0"/>
    <n v="678"/>
    <n v="43"/>
    <n v="64"/>
    <n v="17"/>
    <n v="768"/>
    <n v="0.13932291666666666"/>
    <n v="5.5989583333333336E-2"/>
    <n v="8.3333333333333329E-2"/>
    <n v="661"/>
    <n v="107"/>
    <n v="661"/>
  </r>
  <r>
    <n v="2014"/>
    <x v="1"/>
    <s v="St. Paul Public School District"/>
    <s v="CORE CITIES"/>
    <x v="14"/>
    <x v="1"/>
    <n v="11818"/>
    <n v="370"/>
    <n v="3483"/>
    <n v="269"/>
    <n v="15402"/>
    <n v="0.25016231658226207"/>
    <n v="2.4022854174782497E-2"/>
    <n v="0.22613946240747954"/>
    <n v="11549"/>
    <n v="3853"/>
    <n v="11549"/>
  </r>
  <r>
    <n v="2014"/>
    <x v="1"/>
    <s v="St. Paul Public School District"/>
    <s v="CORE CITIES"/>
    <x v="14"/>
    <x v="2"/>
    <n v="11429"/>
    <n v="467"/>
    <n v="2039"/>
    <n v="403"/>
    <n v="13532"/>
    <n v="0.18519065917824415"/>
    <n v="3.4510789240319244E-2"/>
    <n v="0.15067986993792493"/>
    <n v="11026"/>
    <n v="2506"/>
    <n v="11026"/>
  </r>
  <r>
    <n v="2014"/>
    <x v="1"/>
    <s v="St. Paul Public School District"/>
    <s v="CORE CITIES"/>
    <x v="14"/>
    <x v="3"/>
    <n v="5252"/>
    <n v="476"/>
    <n v="1106"/>
    <n v="178"/>
    <n v="6656"/>
    <n v="0.23768028846153846"/>
    <n v="7.1514423076923073E-2"/>
    <n v="0.16616586538461539"/>
    <n v="5074"/>
    <n v="1582"/>
    <n v="5074"/>
  </r>
  <r>
    <n v="2015"/>
    <x v="1"/>
    <s v="St. Paul Public School District"/>
    <s v="CORE CITIES"/>
    <x v="15"/>
    <x v="4"/>
    <n v="8494"/>
    <n v="1490"/>
    <n v="1982"/>
    <n v="350"/>
    <n v="11616"/>
    <n v="0.29889807162534437"/>
    <n v="0.12827134986225897"/>
    <n v="0.17062672176308541"/>
    <n v="8144"/>
    <n v="3472"/>
    <n v="8144"/>
  </r>
  <r>
    <n v="2015"/>
    <x v="1"/>
    <s v="St. Paul Public School District"/>
    <s v="CORE CITIES"/>
    <x v="15"/>
    <x v="0"/>
    <n v="692"/>
    <n v="49"/>
    <n v="83"/>
    <n v="19"/>
    <n v="805"/>
    <n v="0.1639751552795031"/>
    <n v="6.0869565217391307E-2"/>
    <n v="0.1031055900621118"/>
    <n v="673"/>
    <n v="132"/>
    <n v="673"/>
  </r>
  <r>
    <n v="2015"/>
    <x v="1"/>
    <s v="St. Paul Public School District"/>
    <s v="CORE CITIES"/>
    <x v="15"/>
    <x v="1"/>
    <n v="11947"/>
    <n v="424"/>
    <n v="3662"/>
    <n v="243"/>
    <n v="15790"/>
    <n v="0.25877137428752373"/>
    <n v="2.6852438252058266E-2"/>
    <n v="0.23191893603546548"/>
    <n v="11704"/>
    <n v="4086"/>
    <n v="11704"/>
  </r>
  <r>
    <n v="2015"/>
    <x v="1"/>
    <s v="St. Paul Public School District"/>
    <s v="CORE CITIES"/>
    <x v="15"/>
    <x v="2"/>
    <n v="11458"/>
    <n v="585"/>
    <n v="2332"/>
    <n v="401"/>
    <n v="13974"/>
    <n v="0.20874481179333046"/>
    <n v="4.1863460712752251E-2"/>
    <n v="0.16688135108057822"/>
    <n v="11057"/>
    <n v="2917"/>
    <n v="11057"/>
  </r>
  <r>
    <n v="2015"/>
    <x v="1"/>
    <s v="St. Paul Public School District"/>
    <s v="CORE CITIES"/>
    <x v="15"/>
    <x v="3"/>
    <n v="5274"/>
    <n v="516"/>
    <n v="1104"/>
    <n v="179"/>
    <n v="6715"/>
    <n v="0.24125093075204765"/>
    <n v="7.684288905435592E-2"/>
    <n v="0.16440804169769174"/>
    <n v="5095"/>
    <n v="1620"/>
    <n v="5095"/>
  </r>
  <r>
    <n v="2016"/>
    <x v="1"/>
    <s v="St. Paul Public School District"/>
    <s v="CORE CITIES"/>
    <x v="16"/>
    <x v="4"/>
    <n v="8302"/>
    <n v="1398"/>
    <n v="2016"/>
    <n v="360"/>
    <n v="11356"/>
    <n v="0.30063402606551604"/>
    <n v="0.12310672772102853"/>
    <n v="0.17752729834448749"/>
    <n v="7942"/>
    <n v="3414"/>
    <n v="7942"/>
  </r>
  <r>
    <n v="2016"/>
    <x v="1"/>
    <s v="St. Paul Public School District"/>
    <s v="CORE CITIES"/>
    <x v="16"/>
    <x v="0"/>
    <n v="719"/>
    <n v="53"/>
    <n v="82"/>
    <n v="19"/>
    <n v="835"/>
    <n v="0.16167664670658682"/>
    <n v="6.3473053892215567E-2"/>
    <n v="9.8203592814371257E-2"/>
    <n v="700"/>
    <n v="135"/>
    <n v="700"/>
  </r>
  <r>
    <n v="2016"/>
    <x v="1"/>
    <s v="St. Paul Public School District"/>
    <s v="CORE CITIES"/>
    <x v="16"/>
    <x v="1"/>
    <n v="12028"/>
    <n v="478"/>
    <n v="3915"/>
    <n v="271"/>
    <n v="16150"/>
    <n v="0.2720123839009288"/>
    <n v="2.959752321981424E-2"/>
    <n v="0.24241486068111456"/>
    <n v="11757"/>
    <n v="4393"/>
    <n v="11757"/>
  </r>
  <r>
    <n v="2016"/>
    <x v="1"/>
    <s v="St. Paul Public School District"/>
    <s v="CORE CITIES"/>
    <x v="16"/>
    <x v="2"/>
    <n v="11415"/>
    <n v="630"/>
    <n v="2485"/>
    <n v="385"/>
    <n v="14145"/>
    <n v="0.22021915871332626"/>
    <n v="4.4538706256627786E-2"/>
    <n v="0.17568045245669847"/>
    <n v="11030"/>
    <n v="3115"/>
    <n v="11030"/>
  </r>
  <r>
    <n v="2016"/>
    <x v="1"/>
    <s v="St. Paul Public School District"/>
    <s v="CORE CITIES"/>
    <x v="16"/>
    <x v="3"/>
    <n v="5182"/>
    <n v="591"/>
    <n v="1217"/>
    <n v="211"/>
    <n v="6779"/>
    <n v="0.26670600383537396"/>
    <n v="8.7181000147514384E-2"/>
    <n v="0.17952500368785956"/>
    <n v="4971"/>
    <n v="1808"/>
    <n v="4971"/>
  </r>
  <r>
    <n v="2017"/>
    <x v="1"/>
    <s v="St. Paul Public School District"/>
    <s v="CORE CITIES"/>
    <x v="17"/>
    <x v="4"/>
    <n v="7924"/>
    <n v="1424"/>
    <n v="2044"/>
    <n v="328"/>
    <n v="11064"/>
    <n v="0.31344902386117135"/>
    <n v="0.128705712219812"/>
    <n v="0.18474331164135938"/>
    <n v="7596"/>
    <n v="3468"/>
    <n v="7596"/>
  </r>
  <r>
    <n v="2017"/>
    <x v="1"/>
    <s v="St. Paul Public School District"/>
    <s v="CORE CITIES"/>
    <x v="17"/>
    <x v="0"/>
    <n v="710"/>
    <n v="70"/>
    <n v="106"/>
    <n v="13"/>
    <n v="873"/>
    <n v="0.2016036655211913"/>
    <n v="8.0183276059564726E-2"/>
    <n v="0.12142038946162657"/>
    <n v="697"/>
    <n v="176"/>
    <n v="697"/>
  </r>
  <r>
    <n v="2017"/>
    <x v="1"/>
    <s v="St. Paul Public School District"/>
    <s v="CORE CITIES"/>
    <x v="17"/>
    <x v="1"/>
    <n v="12162"/>
    <n v="504"/>
    <n v="4035"/>
    <n v="285"/>
    <n v="16416"/>
    <n v="0.27649853801169588"/>
    <n v="3.0701754385964911E-2"/>
    <n v="0.24579678362573099"/>
    <n v="11877"/>
    <n v="4539"/>
    <n v="11877"/>
  </r>
  <r>
    <n v="2017"/>
    <x v="1"/>
    <s v="St. Paul Public School District"/>
    <s v="CORE CITIES"/>
    <x v="17"/>
    <x v="2"/>
    <n v="11227"/>
    <n v="687"/>
    <n v="3049"/>
    <n v="369"/>
    <n v="14594"/>
    <n v="0.25599561463615184"/>
    <n v="4.7074140057557903E-2"/>
    <n v="0.20892147457859395"/>
    <n v="10858"/>
    <n v="3736"/>
    <n v="10858"/>
  </r>
  <r>
    <n v="2017"/>
    <x v="1"/>
    <s v="St. Paul Public School District"/>
    <s v="CORE CITIES"/>
    <x v="17"/>
    <x v="3"/>
    <n v="5087"/>
    <n v="620"/>
    <n v="1396"/>
    <n v="176"/>
    <n v="6927"/>
    <n v="0.29103508012126461"/>
    <n v="8.9504836148404793E-2"/>
    <n v="0.20153024397285982"/>
    <n v="4911"/>
    <n v="2016"/>
    <n v="4911"/>
  </r>
  <r>
    <n v="2017"/>
    <x v="29"/>
    <s v="Rosemount-Apple Valley-Eagan"/>
    <s v="SUBURBS"/>
    <x v="17"/>
    <x v="4"/>
    <n v="18560"/>
    <n v="515"/>
    <n v="163"/>
    <n v="1318"/>
    <n v="17920"/>
    <n v="3.7834821428571426E-2"/>
    <n v="2.8738839285714284E-2"/>
    <n v="9.0959821428571435E-3"/>
    <n v="17242"/>
    <n v="678"/>
    <n v="17242"/>
  </r>
  <r>
    <n v="2001"/>
    <x v="28"/>
    <s v="Belle Plaine Public School District"/>
    <s v="SUBURBS"/>
    <x v="1"/>
    <x v="0"/>
    <n v="3"/>
    <m/>
    <m/>
    <m/>
    <n v="3"/>
    <n v="0"/>
    <n v="0"/>
    <n v="0"/>
    <n v="3"/>
    <n v="0"/>
    <n v="3"/>
  </r>
  <r>
    <n v="2001"/>
    <x v="28"/>
    <s v="Belle Plaine Public School District"/>
    <s v="SUBURBS"/>
    <x v="1"/>
    <x v="1"/>
    <n v="11"/>
    <m/>
    <m/>
    <m/>
    <n v="11"/>
    <n v="0"/>
    <n v="0"/>
    <n v="0"/>
    <n v="11"/>
    <n v="0"/>
    <n v="11"/>
  </r>
  <r>
    <n v="2001"/>
    <x v="28"/>
    <s v="Belle Plaine Public School District"/>
    <s v="SUBURBS"/>
    <x v="1"/>
    <x v="2"/>
    <n v="3"/>
    <m/>
    <m/>
    <m/>
    <n v="3"/>
    <n v="0"/>
    <n v="0"/>
    <n v="0"/>
    <n v="3"/>
    <n v="0"/>
    <n v="3"/>
  </r>
  <r>
    <n v="2001"/>
    <x v="28"/>
    <s v="Belle Plaine Public School District"/>
    <s v="SUBURBS"/>
    <x v="1"/>
    <x v="3"/>
    <n v="7"/>
    <m/>
    <m/>
    <m/>
    <n v="7"/>
    <n v="0"/>
    <n v="0"/>
    <n v="0"/>
    <n v="7"/>
    <n v="0"/>
    <n v="7"/>
  </r>
  <r>
    <n v="2001"/>
    <x v="28"/>
    <s v="Belle Plaine Public School District"/>
    <s v="SUBURBS"/>
    <x v="1"/>
    <x v="4"/>
    <n v="1144"/>
    <n v="9"/>
    <n v="8"/>
    <n v="31"/>
    <n v="1130"/>
    <n v="1.5044247787610619E-2"/>
    <n v="7.9646017699115043E-3"/>
    <n v="7.0796460176991149E-3"/>
    <n v="1113"/>
    <n v="17"/>
    <n v="1113"/>
  </r>
  <r>
    <n v="2002"/>
    <x v="28"/>
    <s v="Belle Plaine Public School District"/>
    <s v="SUBURBS"/>
    <x v="2"/>
    <x v="0"/>
    <n v="6"/>
    <m/>
    <m/>
    <m/>
    <n v="6"/>
    <n v="0"/>
    <n v="0"/>
    <n v="0"/>
    <n v="6"/>
    <n v="0"/>
    <n v="6"/>
  </r>
  <r>
    <n v="2002"/>
    <x v="28"/>
    <s v="Belle Plaine Public School District"/>
    <s v="SUBURBS"/>
    <x v="2"/>
    <x v="1"/>
    <n v="12"/>
    <m/>
    <m/>
    <m/>
    <n v="12"/>
    <n v="0"/>
    <n v="0"/>
    <n v="0"/>
    <n v="12"/>
    <n v="0"/>
    <n v="12"/>
  </r>
  <r>
    <n v="2002"/>
    <x v="28"/>
    <s v="Belle Plaine Public School District"/>
    <s v="SUBURBS"/>
    <x v="2"/>
    <x v="2"/>
    <n v="8"/>
    <m/>
    <m/>
    <m/>
    <n v="8"/>
    <n v="0"/>
    <n v="0"/>
    <n v="0"/>
    <n v="8"/>
    <n v="0"/>
    <n v="8"/>
  </r>
  <r>
    <n v="2002"/>
    <x v="28"/>
    <s v="Belle Plaine Public School District"/>
    <s v="SUBURBS"/>
    <x v="2"/>
    <x v="3"/>
    <n v="14"/>
    <m/>
    <m/>
    <m/>
    <n v="14"/>
    <n v="0"/>
    <n v="0"/>
    <n v="0"/>
    <n v="14"/>
    <n v="0"/>
    <n v="14"/>
  </r>
  <r>
    <n v="2002"/>
    <x v="28"/>
    <s v="Belle Plaine Public School District"/>
    <s v="SUBURBS"/>
    <x v="2"/>
    <x v="4"/>
    <n v="1200"/>
    <n v="8"/>
    <n v="5"/>
    <n v="30"/>
    <n v="1183"/>
    <n v="1.098901098901099E-2"/>
    <n v="6.762468300929839E-3"/>
    <n v="4.22654268808115E-3"/>
    <n v="1170"/>
    <n v="13"/>
    <n v="1170"/>
  </r>
  <r>
    <n v="2003"/>
    <x v="28"/>
    <s v="Belle Plaine Public School District"/>
    <s v="SUBURBS"/>
    <x v="3"/>
    <x v="0"/>
    <n v="8"/>
    <m/>
    <m/>
    <m/>
    <n v="8"/>
    <n v="0"/>
    <n v="0"/>
    <n v="0"/>
    <n v="8"/>
    <n v="0"/>
    <n v="8"/>
  </r>
  <r>
    <n v="2003"/>
    <x v="28"/>
    <s v="Belle Plaine Public School District"/>
    <s v="SUBURBS"/>
    <x v="3"/>
    <x v="1"/>
    <n v="12"/>
    <m/>
    <m/>
    <m/>
    <n v="12"/>
    <n v="0"/>
    <n v="0"/>
    <n v="0"/>
    <n v="12"/>
    <n v="0"/>
    <n v="12"/>
  </r>
  <r>
    <n v="2003"/>
    <x v="28"/>
    <s v="Belle Plaine Public School District"/>
    <s v="SUBURBS"/>
    <x v="3"/>
    <x v="2"/>
    <n v="12"/>
    <m/>
    <m/>
    <m/>
    <n v="12"/>
    <n v="0"/>
    <n v="0"/>
    <n v="0"/>
    <n v="12"/>
    <n v="0"/>
    <n v="12"/>
  </r>
  <r>
    <n v="2003"/>
    <x v="28"/>
    <s v="Belle Plaine Public School District"/>
    <s v="SUBURBS"/>
    <x v="3"/>
    <x v="3"/>
    <n v="21"/>
    <m/>
    <m/>
    <m/>
    <n v="21"/>
    <n v="0"/>
    <n v="0"/>
    <n v="0"/>
    <n v="21"/>
    <n v="0"/>
    <n v="21"/>
  </r>
  <r>
    <n v="2003"/>
    <x v="28"/>
    <s v="Belle Plaine Public School District"/>
    <s v="SUBURBS"/>
    <x v="3"/>
    <x v="4"/>
    <n v="1258"/>
    <n v="7"/>
    <n v="4"/>
    <n v="30"/>
    <n v="1239"/>
    <n v="8.8781275221953195E-3"/>
    <n v="5.6497175141242938E-3"/>
    <n v="3.2284100080710249E-3"/>
    <n v="1228"/>
    <n v="11"/>
    <n v="1228"/>
  </r>
  <r>
    <n v="2004"/>
    <x v="28"/>
    <s v="Belle Plaine Public School District"/>
    <s v="SUBURBS"/>
    <x v="4"/>
    <x v="0"/>
    <n v="5"/>
    <m/>
    <m/>
    <m/>
    <n v="5"/>
    <n v="0"/>
    <n v="0"/>
    <n v="0"/>
    <n v="5"/>
    <n v="0"/>
    <n v="5"/>
  </r>
  <r>
    <n v="2004"/>
    <x v="28"/>
    <s v="Belle Plaine Public School District"/>
    <s v="SUBURBS"/>
    <x v="4"/>
    <x v="1"/>
    <n v="19"/>
    <m/>
    <m/>
    <m/>
    <n v="19"/>
    <n v="0"/>
    <n v="0"/>
    <n v="0"/>
    <n v="19"/>
    <n v="0"/>
    <n v="19"/>
  </r>
  <r>
    <n v="2004"/>
    <x v="28"/>
    <s v="Belle Plaine Public School District"/>
    <s v="SUBURBS"/>
    <x v="4"/>
    <x v="2"/>
    <n v="14"/>
    <m/>
    <m/>
    <m/>
    <n v="14"/>
    <n v="0"/>
    <n v="0"/>
    <n v="0"/>
    <n v="14"/>
    <n v="0"/>
    <n v="14"/>
  </r>
  <r>
    <n v="2004"/>
    <x v="28"/>
    <s v="Belle Plaine Public School District"/>
    <s v="SUBURBS"/>
    <x v="4"/>
    <x v="3"/>
    <n v="25"/>
    <m/>
    <m/>
    <m/>
    <n v="25"/>
    <n v="0"/>
    <n v="0"/>
    <n v="0"/>
    <n v="25"/>
    <n v="0"/>
    <n v="25"/>
  </r>
  <r>
    <n v="2004"/>
    <x v="28"/>
    <s v="Belle Plaine Public School District"/>
    <s v="SUBURBS"/>
    <x v="4"/>
    <x v="4"/>
    <n v="1304"/>
    <n v="6"/>
    <n v="6"/>
    <n v="29"/>
    <n v="1287"/>
    <n v="9.324009324009324E-3"/>
    <n v="4.662004662004662E-3"/>
    <n v="4.662004662004662E-3"/>
    <n v="1275"/>
    <n v="12"/>
    <n v="1275"/>
  </r>
  <r>
    <n v="2005"/>
    <x v="28"/>
    <s v="Belle Plaine Public School District"/>
    <s v="SUBURBS"/>
    <x v="5"/>
    <x v="0"/>
    <n v="9"/>
    <m/>
    <m/>
    <m/>
    <n v="9"/>
    <n v="0"/>
    <n v="0"/>
    <n v="0"/>
    <n v="9"/>
    <n v="0"/>
    <n v="9"/>
  </r>
  <r>
    <n v="2005"/>
    <x v="28"/>
    <s v="Belle Plaine Public School District"/>
    <s v="SUBURBS"/>
    <x v="5"/>
    <x v="1"/>
    <n v="16"/>
    <m/>
    <m/>
    <m/>
    <n v="16"/>
    <n v="0"/>
    <n v="0"/>
    <n v="0"/>
    <n v="16"/>
    <n v="0"/>
    <n v="16"/>
  </r>
  <r>
    <n v="2005"/>
    <x v="28"/>
    <s v="Belle Plaine Public School District"/>
    <s v="SUBURBS"/>
    <x v="5"/>
    <x v="2"/>
    <n v="15"/>
    <m/>
    <m/>
    <m/>
    <n v="15"/>
    <n v="0"/>
    <n v="0"/>
    <n v="0"/>
    <n v="15"/>
    <n v="0"/>
    <n v="15"/>
  </r>
  <r>
    <n v="2005"/>
    <x v="28"/>
    <s v="Belle Plaine Public School District"/>
    <s v="SUBURBS"/>
    <x v="5"/>
    <x v="3"/>
    <n v="25"/>
    <m/>
    <m/>
    <m/>
    <n v="25"/>
    <n v="0"/>
    <n v="0"/>
    <n v="0"/>
    <n v="25"/>
    <n v="0"/>
    <n v="25"/>
  </r>
  <r>
    <n v="2005"/>
    <x v="28"/>
    <s v="Belle Plaine Public School District"/>
    <s v="SUBURBS"/>
    <x v="5"/>
    <x v="4"/>
    <n v="1383"/>
    <n v="4"/>
    <n v="9"/>
    <n v="26"/>
    <n v="1370"/>
    <n v="9.4890510948905105E-3"/>
    <n v="2.9197080291970801E-3"/>
    <n v="6.5693430656934308E-3"/>
    <n v="1357"/>
    <n v="13"/>
    <n v="1357"/>
  </r>
  <r>
    <n v="2006"/>
    <x v="28"/>
    <s v="Belle Plaine Public School District"/>
    <s v="SUBURBS"/>
    <x v="6"/>
    <x v="0"/>
    <n v="10"/>
    <m/>
    <m/>
    <m/>
    <n v="10"/>
    <n v="0"/>
    <n v="0"/>
    <n v="0"/>
    <n v="10"/>
    <n v="0"/>
    <n v="10"/>
  </r>
  <r>
    <n v="2006"/>
    <x v="28"/>
    <s v="Belle Plaine Public School District"/>
    <s v="SUBURBS"/>
    <x v="6"/>
    <x v="1"/>
    <n v="14"/>
    <m/>
    <m/>
    <m/>
    <n v="14"/>
    <n v="0"/>
    <n v="0"/>
    <n v="0"/>
    <n v="14"/>
    <n v="0"/>
    <n v="14"/>
  </r>
  <r>
    <n v="2006"/>
    <x v="28"/>
    <s v="Belle Plaine Public School District"/>
    <s v="SUBURBS"/>
    <x v="6"/>
    <x v="2"/>
    <n v="16"/>
    <m/>
    <m/>
    <m/>
    <n v="16"/>
    <n v="0"/>
    <n v="0"/>
    <n v="0"/>
    <n v="16"/>
    <n v="0"/>
    <n v="16"/>
  </r>
  <r>
    <n v="2006"/>
    <x v="28"/>
    <s v="Belle Plaine Public School District"/>
    <s v="SUBURBS"/>
    <x v="6"/>
    <x v="3"/>
    <n v="39"/>
    <m/>
    <m/>
    <m/>
    <n v="39"/>
    <n v="0"/>
    <n v="0"/>
    <n v="0"/>
    <n v="39"/>
    <n v="0"/>
    <n v="39"/>
  </r>
  <r>
    <n v="2006"/>
    <x v="28"/>
    <s v="Belle Plaine Public School District"/>
    <s v="SUBURBS"/>
    <x v="6"/>
    <x v="4"/>
    <n v="1394"/>
    <n v="13"/>
    <n v="15"/>
    <n v="26"/>
    <n v="1396"/>
    <n v="2.0057306590257881E-2"/>
    <n v="9.3123209169054446E-3"/>
    <n v="1.0744985673352435E-2"/>
    <n v="1368"/>
    <n v="28"/>
    <n v="1368"/>
  </r>
  <r>
    <n v="2007"/>
    <x v="28"/>
    <s v="Belle Plaine Public School District"/>
    <s v="SUBURBS"/>
    <x v="7"/>
    <x v="0"/>
    <n v="4"/>
    <m/>
    <m/>
    <m/>
    <n v="4"/>
    <n v="0"/>
    <n v="0"/>
    <n v="0"/>
    <n v="4"/>
    <n v="0"/>
    <n v="4"/>
  </r>
  <r>
    <n v="2007"/>
    <x v="28"/>
    <s v="Belle Plaine Public School District"/>
    <s v="SUBURBS"/>
    <x v="7"/>
    <x v="1"/>
    <n v="23"/>
    <m/>
    <m/>
    <m/>
    <n v="23"/>
    <n v="0"/>
    <n v="0"/>
    <n v="0"/>
    <n v="23"/>
    <n v="0"/>
    <n v="23"/>
  </r>
  <r>
    <n v="2007"/>
    <x v="28"/>
    <s v="Belle Plaine Public School District"/>
    <s v="SUBURBS"/>
    <x v="7"/>
    <x v="2"/>
    <n v="18"/>
    <m/>
    <m/>
    <m/>
    <n v="18"/>
    <n v="0"/>
    <n v="0"/>
    <n v="0"/>
    <n v="18"/>
    <n v="0"/>
    <n v="18"/>
  </r>
  <r>
    <n v="2007"/>
    <x v="28"/>
    <s v="Belle Plaine Public School District"/>
    <s v="SUBURBS"/>
    <x v="7"/>
    <x v="3"/>
    <n v="42"/>
    <m/>
    <m/>
    <m/>
    <n v="42"/>
    <n v="0"/>
    <n v="0"/>
    <n v="0"/>
    <n v="42"/>
    <n v="0"/>
    <n v="42"/>
  </r>
  <r>
    <n v="2007"/>
    <x v="28"/>
    <s v="Belle Plaine Public School District"/>
    <s v="SUBURBS"/>
    <x v="7"/>
    <x v="4"/>
    <n v="1449"/>
    <n v="17"/>
    <n v="20"/>
    <n v="36"/>
    <n v="1450"/>
    <n v="2.5517241379310347E-2"/>
    <n v="1.1724137931034483E-2"/>
    <n v="1.3793103448275862E-2"/>
    <n v="1413"/>
    <n v="37"/>
    <n v="1413"/>
  </r>
  <r>
    <n v="2008"/>
    <x v="28"/>
    <s v="Belle Plaine Public School District"/>
    <s v="SUBURBS"/>
    <x v="8"/>
    <x v="0"/>
    <n v="4"/>
    <m/>
    <m/>
    <m/>
    <n v="4"/>
    <n v="0"/>
    <n v="0"/>
    <n v="0"/>
    <n v="4"/>
    <n v="0"/>
    <n v="4"/>
  </r>
  <r>
    <n v="2008"/>
    <x v="28"/>
    <s v="Belle Plaine Public School District"/>
    <s v="SUBURBS"/>
    <x v="8"/>
    <x v="1"/>
    <n v="25"/>
    <m/>
    <m/>
    <m/>
    <n v="25"/>
    <n v="0"/>
    <n v="0"/>
    <n v="0"/>
    <n v="25"/>
    <n v="0"/>
    <n v="25"/>
  </r>
  <r>
    <n v="2008"/>
    <x v="28"/>
    <s v="Belle Plaine Public School District"/>
    <s v="SUBURBS"/>
    <x v="8"/>
    <x v="2"/>
    <n v="23"/>
    <m/>
    <m/>
    <m/>
    <n v="23"/>
    <n v="0"/>
    <n v="0"/>
    <n v="0"/>
    <n v="23"/>
    <n v="0"/>
    <n v="23"/>
  </r>
  <r>
    <n v="2008"/>
    <x v="28"/>
    <s v="Belle Plaine Public School District"/>
    <s v="SUBURBS"/>
    <x v="8"/>
    <x v="3"/>
    <n v="29"/>
    <m/>
    <m/>
    <m/>
    <n v="29"/>
    <n v="0"/>
    <n v="0"/>
    <n v="0"/>
    <n v="29"/>
    <n v="0"/>
    <n v="29"/>
  </r>
  <r>
    <n v="2008"/>
    <x v="28"/>
    <s v="Belle Plaine Public School District"/>
    <s v="SUBURBS"/>
    <x v="8"/>
    <x v="4"/>
    <n v="1444"/>
    <n v="22"/>
    <n v="16"/>
    <n v="22"/>
    <n v="1460"/>
    <n v="2.6027397260273973E-2"/>
    <n v="1.5068493150684932E-2"/>
    <n v="1.0958904109589041E-2"/>
    <n v="1422"/>
    <n v="38"/>
    <n v="1422"/>
  </r>
  <r>
    <n v="2009"/>
    <x v="28"/>
    <s v="Belle Plaine Public School District"/>
    <s v="SUBURBS"/>
    <x v="9"/>
    <x v="0"/>
    <n v="7"/>
    <m/>
    <m/>
    <m/>
    <n v="7"/>
    <n v="0"/>
    <n v="0"/>
    <n v="0"/>
    <n v="7"/>
    <n v="0"/>
    <n v="7"/>
  </r>
  <r>
    <n v="2009"/>
    <x v="28"/>
    <s v="Belle Plaine Public School District"/>
    <s v="SUBURBS"/>
    <x v="9"/>
    <x v="1"/>
    <n v="34"/>
    <m/>
    <m/>
    <m/>
    <n v="34"/>
    <n v="0"/>
    <n v="0"/>
    <n v="0"/>
    <n v="34"/>
    <n v="0"/>
    <n v="34"/>
  </r>
  <r>
    <n v="2009"/>
    <x v="28"/>
    <s v="Belle Plaine Public School District"/>
    <s v="SUBURBS"/>
    <x v="9"/>
    <x v="2"/>
    <n v="25"/>
    <m/>
    <m/>
    <m/>
    <n v="25"/>
    <n v="0"/>
    <n v="0"/>
    <n v="0"/>
    <n v="25"/>
    <n v="0"/>
    <n v="25"/>
  </r>
  <r>
    <n v="2009"/>
    <x v="28"/>
    <s v="Belle Plaine Public School District"/>
    <s v="SUBURBS"/>
    <x v="9"/>
    <x v="3"/>
    <n v="25"/>
    <m/>
    <m/>
    <m/>
    <n v="25"/>
    <n v="0"/>
    <n v="0"/>
    <n v="0"/>
    <n v="25"/>
    <n v="0"/>
    <n v="25"/>
  </r>
  <r>
    <n v="2009"/>
    <x v="28"/>
    <s v="Belle Plaine Public School District"/>
    <s v="SUBURBS"/>
    <x v="9"/>
    <x v="4"/>
    <n v="1452"/>
    <n v="24"/>
    <n v="20"/>
    <n v="32"/>
    <n v="1464"/>
    <n v="3.0054644808743168E-2"/>
    <n v="1.6393442622950821E-2"/>
    <n v="1.3661202185792349E-2"/>
    <n v="1420"/>
    <n v="44"/>
    <n v="1420"/>
  </r>
  <r>
    <n v="2010"/>
    <x v="28"/>
    <s v="Belle Plaine Public School District"/>
    <s v="SUBURBS"/>
    <x v="10"/>
    <x v="0"/>
    <n v="6"/>
    <m/>
    <m/>
    <m/>
    <n v="6"/>
    <n v="0"/>
    <n v="0"/>
    <n v="0"/>
    <n v="6"/>
    <n v="0"/>
    <n v="6"/>
  </r>
  <r>
    <n v="2010"/>
    <x v="28"/>
    <s v="Belle Plaine Public School District"/>
    <s v="SUBURBS"/>
    <x v="10"/>
    <x v="1"/>
    <n v="33"/>
    <m/>
    <m/>
    <m/>
    <n v="33"/>
    <n v="0"/>
    <n v="0"/>
    <n v="0"/>
    <n v="33"/>
    <n v="0"/>
    <n v="33"/>
  </r>
  <r>
    <n v="2010"/>
    <x v="28"/>
    <s v="Belle Plaine Public School District"/>
    <s v="SUBURBS"/>
    <x v="10"/>
    <x v="2"/>
    <n v="28"/>
    <m/>
    <m/>
    <m/>
    <n v="28"/>
    <n v="0"/>
    <n v="0"/>
    <n v="0"/>
    <n v="28"/>
    <n v="0"/>
    <n v="28"/>
  </r>
  <r>
    <n v="2010"/>
    <x v="28"/>
    <s v="Belle Plaine Public School District"/>
    <s v="SUBURBS"/>
    <x v="10"/>
    <x v="3"/>
    <n v="28"/>
    <m/>
    <m/>
    <m/>
    <n v="28"/>
    <n v="0"/>
    <n v="0"/>
    <n v="0"/>
    <n v="28"/>
    <n v="0"/>
    <n v="28"/>
  </r>
  <r>
    <n v="2010"/>
    <x v="28"/>
    <s v="Belle Plaine Public School District"/>
    <s v="SUBURBS"/>
    <x v="10"/>
    <x v="4"/>
    <n v="1450"/>
    <n v="37"/>
    <n v="12"/>
    <n v="27"/>
    <n v="1472"/>
    <n v="3.3288043478260872E-2"/>
    <n v="2.5135869565217392E-2"/>
    <n v="8.152173913043478E-3"/>
    <n v="1423"/>
    <n v="49"/>
    <n v="1423"/>
  </r>
  <r>
    <n v="2011"/>
    <x v="28"/>
    <s v="Belle Plaine Public School District"/>
    <s v="SUBURBS"/>
    <x v="11"/>
    <x v="0"/>
    <n v="8"/>
    <m/>
    <m/>
    <m/>
    <n v="8"/>
    <n v="0"/>
    <n v="0"/>
    <n v="0"/>
    <n v="8"/>
    <n v="0"/>
    <n v="8"/>
  </r>
  <r>
    <n v="2011"/>
    <x v="28"/>
    <s v="Belle Plaine Public School District"/>
    <s v="SUBURBS"/>
    <x v="11"/>
    <x v="1"/>
    <n v="34"/>
    <m/>
    <m/>
    <m/>
    <n v="34"/>
    <n v="0"/>
    <n v="0"/>
    <n v="0"/>
    <n v="34"/>
    <n v="0"/>
    <n v="34"/>
  </r>
  <r>
    <n v="2011"/>
    <x v="28"/>
    <s v="Belle Plaine Public School District"/>
    <s v="SUBURBS"/>
    <x v="11"/>
    <x v="2"/>
    <n v="31"/>
    <m/>
    <m/>
    <m/>
    <n v="31"/>
    <n v="0"/>
    <n v="0"/>
    <n v="0"/>
    <n v="31"/>
    <n v="0"/>
    <n v="31"/>
  </r>
  <r>
    <n v="2011"/>
    <x v="28"/>
    <s v="Belle Plaine Public School District"/>
    <s v="SUBURBS"/>
    <x v="11"/>
    <x v="3"/>
    <n v="30"/>
    <m/>
    <m/>
    <m/>
    <n v="30"/>
    <n v="0"/>
    <n v="0"/>
    <n v="0"/>
    <n v="30"/>
    <n v="0"/>
    <n v="30"/>
  </r>
  <r>
    <n v="2011"/>
    <x v="28"/>
    <s v="Belle Plaine Public School District"/>
    <s v="SUBURBS"/>
    <x v="11"/>
    <x v="4"/>
    <n v="1493"/>
    <n v="78"/>
    <n v="12"/>
    <n v="28"/>
    <n v="1555"/>
    <n v="5.7877813504823149E-2"/>
    <n v="5.0160771704180061E-2"/>
    <n v="7.7170418006430866E-3"/>
    <n v="1465"/>
    <n v="90"/>
    <n v="1465"/>
  </r>
  <r>
    <n v="2012"/>
    <x v="28"/>
    <s v="Belle Plaine Public School District"/>
    <s v="SUBURBS"/>
    <x v="12"/>
    <x v="0"/>
    <n v="12"/>
    <m/>
    <m/>
    <m/>
    <n v="12"/>
    <n v="0"/>
    <n v="0"/>
    <n v="0"/>
    <n v="12"/>
    <n v="0"/>
    <n v="12"/>
  </r>
  <r>
    <n v="2012"/>
    <x v="28"/>
    <s v="Belle Plaine Public School District"/>
    <s v="SUBURBS"/>
    <x v="12"/>
    <x v="1"/>
    <n v="33"/>
    <m/>
    <m/>
    <m/>
    <n v="33"/>
    <n v="0"/>
    <n v="0"/>
    <n v="0"/>
    <n v="33"/>
    <n v="0"/>
    <n v="33"/>
  </r>
  <r>
    <n v="2012"/>
    <x v="28"/>
    <s v="Belle Plaine Public School District"/>
    <s v="SUBURBS"/>
    <x v="12"/>
    <x v="2"/>
    <n v="26"/>
    <m/>
    <m/>
    <m/>
    <n v="26"/>
    <n v="0"/>
    <n v="0"/>
    <n v="0"/>
    <n v="26"/>
    <n v="0"/>
    <n v="26"/>
  </r>
  <r>
    <n v="2012"/>
    <x v="28"/>
    <s v="Belle Plaine Public School District"/>
    <s v="SUBURBS"/>
    <x v="12"/>
    <x v="3"/>
    <n v="38"/>
    <m/>
    <m/>
    <m/>
    <n v="38"/>
    <n v="0"/>
    <n v="0"/>
    <n v="0"/>
    <n v="38"/>
    <n v="0"/>
    <n v="38"/>
  </r>
  <r>
    <n v="2012"/>
    <x v="28"/>
    <s v="Belle Plaine Public School District"/>
    <s v="SUBURBS"/>
    <x v="12"/>
    <x v="4"/>
    <n v="1518"/>
    <n v="91"/>
    <n v="17"/>
    <n v="28"/>
    <n v="1598"/>
    <n v="6.7584480600750937E-2"/>
    <n v="5.694618272841051E-2"/>
    <n v="1.0638297872340425E-2"/>
    <n v="1490"/>
    <n v="108"/>
    <n v="1490"/>
  </r>
  <r>
    <n v="2013"/>
    <x v="28"/>
    <s v="Belle Plaine Public School District"/>
    <s v="SUBURBS"/>
    <x v="13"/>
    <x v="0"/>
    <n v="10"/>
    <m/>
    <m/>
    <m/>
    <n v="10"/>
    <n v="0"/>
    <n v="0"/>
    <n v="0"/>
    <n v="10"/>
    <n v="0"/>
    <n v="10"/>
  </r>
  <r>
    <n v="2013"/>
    <x v="28"/>
    <s v="Belle Plaine Public School District"/>
    <s v="SUBURBS"/>
    <x v="13"/>
    <x v="1"/>
    <n v="37"/>
    <m/>
    <m/>
    <m/>
    <n v="37"/>
    <n v="0"/>
    <n v="0"/>
    <n v="0"/>
    <n v="37"/>
    <n v="0"/>
    <n v="37"/>
  </r>
  <r>
    <n v="2013"/>
    <x v="28"/>
    <s v="Belle Plaine Public School District"/>
    <s v="SUBURBS"/>
    <x v="13"/>
    <x v="2"/>
    <n v="29"/>
    <m/>
    <m/>
    <m/>
    <n v="29"/>
    <n v="0"/>
    <n v="0"/>
    <n v="0"/>
    <n v="29"/>
    <n v="0"/>
    <n v="29"/>
  </r>
  <r>
    <n v="2013"/>
    <x v="28"/>
    <s v="Belle Plaine Public School District"/>
    <s v="SUBURBS"/>
    <x v="13"/>
    <x v="3"/>
    <n v="41"/>
    <m/>
    <m/>
    <m/>
    <n v="41"/>
    <n v="0"/>
    <n v="0"/>
    <n v="0"/>
    <n v="41"/>
    <n v="0"/>
    <n v="41"/>
  </r>
  <r>
    <n v="2013"/>
    <x v="28"/>
    <s v="Belle Plaine Public School District"/>
    <s v="SUBURBS"/>
    <x v="13"/>
    <x v="4"/>
    <n v="1513"/>
    <n v="83"/>
    <n v="27"/>
    <n v="25"/>
    <n v="1598"/>
    <n v="6.8836045056320405E-2"/>
    <n v="5.1939924906132667E-2"/>
    <n v="1.6896120150187734E-2"/>
    <n v="1488"/>
    <n v="110"/>
    <n v="1488"/>
  </r>
  <r>
    <n v="2014"/>
    <x v="28"/>
    <s v="Belle Plaine Public School District"/>
    <s v="SUBURBS"/>
    <x v="14"/>
    <x v="0"/>
    <n v="9"/>
    <m/>
    <m/>
    <m/>
    <n v="9"/>
    <n v="0"/>
    <n v="0"/>
    <n v="0"/>
    <n v="9"/>
    <n v="0"/>
    <n v="9"/>
  </r>
  <r>
    <n v="2014"/>
    <x v="28"/>
    <s v="Belle Plaine Public School District"/>
    <s v="SUBURBS"/>
    <x v="14"/>
    <x v="1"/>
    <n v="44"/>
    <n v="4"/>
    <m/>
    <m/>
    <n v="48"/>
    <n v="8.3333333333333329E-2"/>
    <n v="8.3333333333333329E-2"/>
    <n v="0"/>
    <n v="44"/>
    <n v="4"/>
    <n v="44"/>
  </r>
  <r>
    <n v="2014"/>
    <x v="28"/>
    <s v="Belle Plaine Public School District"/>
    <s v="SUBURBS"/>
    <x v="14"/>
    <x v="2"/>
    <n v="27"/>
    <m/>
    <m/>
    <m/>
    <n v="27"/>
    <n v="0"/>
    <n v="0"/>
    <n v="0"/>
    <n v="27"/>
    <n v="0"/>
    <n v="27"/>
  </r>
  <r>
    <n v="2014"/>
    <x v="28"/>
    <s v="Belle Plaine Public School District"/>
    <s v="SUBURBS"/>
    <x v="14"/>
    <x v="3"/>
    <n v="52"/>
    <n v="4"/>
    <m/>
    <m/>
    <n v="56"/>
    <n v="7.1428571428571425E-2"/>
    <n v="7.1428571428571425E-2"/>
    <n v="0"/>
    <n v="52"/>
    <n v="4"/>
    <n v="52"/>
  </r>
  <r>
    <n v="2014"/>
    <x v="28"/>
    <s v="Belle Plaine Public School District"/>
    <s v="SUBURBS"/>
    <x v="14"/>
    <x v="4"/>
    <n v="1477"/>
    <n v="80"/>
    <n v="36"/>
    <n v="23"/>
    <n v="1570"/>
    <n v="7.3885350318471335E-2"/>
    <n v="5.0955414012738856E-2"/>
    <n v="2.2929936305732482E-2"/>
    <n v="1454"/>
    <n v="116"/>
    <n v="1454"/>
  </r>
  <r>
    <n v="2015"/>
    <x v="28"/>
    <s v="Belle Plaine Public School District"/>
    <s v="SUBURBS"/>
    <x v="15"/>
    <x v="0"/>
    <n v="7"/>
    <m/>
    <m/>
    <m/>
    <n v="7"/>
    <n v="0"/>
    <n v="0"/>
    <n v="0"/>
    <n v="7"/>
    <n v="0"/>
    <n v="7"/>
  </r>
  <r>
    <n v="2015"/>
    <x v="28"/>
    <s v="Belle Plaine Public School District"/>
    <s v="SUBURBS"/>
    <x v="15"/>
    <x v="1"/>
    <n v="41"/>
    <n v="3"/>
    <m/>
    <m/>
    <n v="44"/>
    <n v="6.8181818181818177E-2"/>
    <n v="6.8181818181818177E-2"/>
    <n v="0"/>
    <n v="41"/>
    <n v="3"/>
    <n v="41"/>
  </r>
  <r>
    <n v="2015"/>
    <x v="28"/>
    <s v="Belle Plaine Public School District"/>
    <s v="SUBURBS"/>
    <x v="15"/>
    <x v="2"/>
    <n v="31"/>
    <m/>
    <m/>
    <m/>
    <n v="31"/>
    <n v="0"/>
    <n v="0"/>
    <n v="0"/>
    <n v="31"/>
    <n v="0"/>
    <n v="31"/>
  </r>
  <r>
    <n v="2015"/>
    <x v="28"/>
    <s v="Belle Plaine Public School District"/>
    <s v="SUBURBS"/>
    <x v="15"/>
    <x v="3"/>
    <n v="54"/>
    <n v="4"/>
    <m/>
    <m/>
    <n v="58"/>
    <n v="6.8965517241379309E-2"/>
    <n v="6.8965517241379309E-2"/>
    <n v="0"/>
    <n v="54"/>
    <n v="4"/>
    <n v="54"/>
  </r>
  <r>
    <n v="2015"/>
    <x v="28"/>
    <s v="Belle Plaine Public School District"/>
    <s v="SUBURBS"/>
    <x v="15"/>
    <x v="4"/>
    <n v="1487"/>
    <n v="83"/>
    <n v="49"/>
    <n v="29"/>
    <n v="1590"/>
    <n v="8.3018867924528297E-2"/>
    <n v="5.2201257861635222E-2"/>
    <n v="3.0817610062893082E-2"/>
    <n v="1458"/>
    <n v="132"/>
    <n v="1458"/>
  </r>
  <r>
    <n v="2016"/>
    <x v="28"/>
    <s v="Belle Plaine Public School District"/>
    <s v="SUBURBS"/>
    <x v="16"/>
    <x v="0"/>
    <n v="11"/>
    <m/>
    <m/>
    <m/>
    <n v="11"/>
    <n v="0"/>
    <n v="0"/>
    <n v="0"/>
    <n v="11"/>
    <n v="0"/>
    <n v="11"/>
  </r>
  <r>
    <n v="2016"/>
    <x v="28"/>
    <s v="Belle Plaine Public School District"/>
    <s v="SUBURBS"/>
    <x v="16"/>
    <x v="1"/>
    <n v="42"/>
    <m/>
    <m/>
    <m/>
    <n v="42"/>
    <n v="0"/>
    <n v="0"/>
    <n v="0"/>
    <n v="42"/>
    <n v="0"/>
    <n v="42"/>
  </r>
  <r>
    <n v="2016"/>
    <x v="28"/>
    <s v="Belle Plaine Public School District"/>
    <s v="SUBURBS"/>
    <x v="16"/>
    <x v="2"/>
    <n v="36"/>
    <m/>
    <m/>
    <m/>
    <n v="36"/>
    <n v="0"/>
    <n v="0"/>
    <n v="0"/>
    <n v="36"/>
    <n v="0"/>
    <n v="36"/>
  </r>
  <r>
    <n v="2016"/>
    <x v="28"/>
    <s v="Belle Plaine Public School District"/>
    <s v="SUBURBS"/>
    <x v="16"/>
    <x v="3"/>
    <n v="63"/>
    <n v="5"/>
    <m/>
    <m/>
    <n v="68"/>
    <n v="7.3529411764705885E-2"/>
    <n v="7.3529411764705885E-2"/>
    <n v="0"/>
    <n v="63"/>
    <n v="5"/>
    <n v="63"/>
  </r>
  <r>
    <n v="2016"/>
    <x v="28"/>
    <s v="Belle Plaine Public School District"/>
    <s v="SUBURBS"/>
    <x v="16"/>
    <x v="4"/>
    <n v="1483"/>
    <n v="92"/>
    <n v="67"/>
    <n v="26"/>
    <n v="1616"/>
    <n v="9.8391089108910895E-2"/>
    <n v="5.6930693069306933E-2"/>
    <n v="4.1460396039603963E-2"/>
    <n v="1457"/>
    <n v="159"/>
    <n v="1457"/>
  </r>
  <r>
    <n v="2017"/>
    <x v="28"/>
    <s v="Belle Plaine Public School District"/>
    <s v="SUBURBS"/>
    <x v="17"/>
    <x v="0"/>
    <n v="10"/>
    <m/>
    <m/>
    <m/>
    <n v="10"/>
    <n v="0"/>
    <n v="0"/>
    <n v="0"/>
    <n v="10"/>
    <n v="0"/>
    <n v="10"/>
  </r>
  <r>
    <n v="2017"/>
    <x v="28"/>
    <s v="Belle Plaine Public School District"/>
    <s v="SUBURBS"/>
    <x v="17"/>
    <x v="1"/>
    <n v="45"/>
    <m/>
    <m/>
    <m/>
    <n v="45"/>
    <n v="0"/>
    <n v="0"/>
    <n v="0"/>
    <n v="45"/>
    <n v="0"/>
    <n v="45"/>
  </r>
  <r>
    <n v="2017"/>
    <x v="28"/>
    <s v="Belle Plaine Public School District"/>
    <s v="SUBURBS"/>
    <x v="17"/>
    <x v="2"/>
    <n v="40"/>
    <n v="4"/>
    <m/>
    <m/>
    <n v="44"/>
    <n v="9.0909090909090912E-2"/>
    <n v="9.0909090909090912E-2"/>
    <n v="0"/>
    <n v="40"/>
    <n v="4"/>
    <n v="40"/>
  </r>
  <r>
    <n v="2017"/>
    <x v="28"/>
    <s v="Belle Plaine Public School District"/>
    <s v="SUBURBS"/>
    <x v="17"/>
    <x v="3"/>
    <n v="75"/>
    <n v="10"/>
    <m/>
    <m/>
    <n v="85"/>
    <n v="0.11764705882352941"/>
    <n v="0.11764705882352941"/>
    <n v="0"/>
    <n v="75"/>
    <n v="10"/>
    <n v="75"/>
  </r>
  <r>
    <n v="2017"/>
    <x v="33"/>
    <s v="Hastings Public School District"/>
    <s v="SUBURBS"/>
    <x v="17"/>
    <x v="4"/>
    <n v="3966"/>
    <n v="238"/>
    <n v="37"/>
    <n v="63"/>
    <n v="4178"/>
    <n v="6.5820966969842035E-2"/>
    <n v="5.6965055050263287E-2"/>
    <n v="8.8559119195787458E-3"/>
    <n v="3903"/>
    <n v="275"/>
    <n v="3903"/>
  </r>
  <r>
    <n v="2000"/>
    <x v="28"/>
    <s v="Belle Plaine Public School District"/>
    <s v="SUBURBS"/>
    <x v="0"/>
    <x v="0"/>
    <n v="2"/>
    <m/>
    <m/>
    <m/>
    <n v="2"/>
    <n v="0"/>
    <n v="0"/>
    <n v="0"/>
    <n v="2"/>
    <n v="0"/>
    <n v="2"/>
  </r>
  <r>
    <n v="2000"/>
    <x v="28"/>
    <s v="Belle Plaine Public School District"/>
    <s v="SUBURBS"/>
    <x v="0"/>
    <x v="1"/>
    <n v="12"/>
    <m/>
    <m/>
    <m/>
    <n v="12"/>
    <n v="0"/>
    <n v="0"/>
    <n v="0"/>
    <n v="12"/>
    <n v="0"/>
    <n v="12"/>
  </r>
  <r>
    <n v="2000"/>
    <x v="28"/>
    <s v="Belle Plaine Public School District"/>
    <s v="SUBURBS"/>
    <x v="0"/>
    <x v="2"/>
    <n v="3"/>
    <m/>
    <m/>
    <m/>
    <n v="3"/>
    <n v="0"/>
    <n v="0"/>
    <n v="0"/>
    <n v="3"/>
    <n v="0"/>
    <n v="3"/>
  </r>
  <r>
    <n v="2000"/>
    <x v="28"/>
    <s v="Belle Plaine Public School District"/>
    <s v="SUBURBS"/>
    <x v="0"/>
    <x v="3"/>
    <n v="6"/>
    <m/>
    <m/>
    <m/>
    <n v="6"/>
    <n v="0"/>
    <n v="0"/>
    <n v="0"/>
    <n v="6"/>
    <n v="0"/>
    <n v="6"/>
  </r>
  <r>
    <n v="2000"/>
    <x v="28"/>
    <s v="Belle Plaine Public School District"/>
    <s v="SUBURBS"/>
    <x v="0"/>
    <x v="4"/>
    <n v="1123"/>
    <n v="9"/>
    <n v="7"/>
    <n v="37"/>
    <n v="1102"/>
    <n v="1.4519056261343012E-2"/>
    <n v="8.1669691470054439E-3"/>
    <n v="6.3520871143375682E-3"/>
    <n v="1086"/>
    <n v="16"/>
    <n v="1086"/>
  </r>
  <r>
    <n v="2001"/>
    <x v="45"/>
    <s v="Jordan Public School District"/>
    <s v="SUBURBS"/>
    <x v="1"/>
    <x v="0"/>
    <n v="2"/>
    <m/>
    <m/>
    <m/>
    <n v="2"/>
    <n v="0"/>
    <n v="0"/>
    <n v="0"/>
    <n v="2"/>
    <n v="0"/>
    <n v="2"/>
  </r>
  <r>
    <n v="2001"/>
    <x v="45"/>
    <s v="Jordan Public School District"/>
    <s v="SUBURBS"/>
    <x v="1"/>
    <x v="1"/>
    <n v="1"/>
    <m/>
    <m/>
    <m/>
    <n v="1"/>
    <n v="0"/>
    <n v="0"/>
    <n v="0"/>
    <n v="1"/>
    <n v="0"/>
    <n v="1"/>
  </r>
  <r>
    <n v="2001"/>
    <x v="45"/>
    <s v="Jordan Public School District"/>
    <s v="SUBURBS"/>
    <x v="1"/>
    <x v="2"/>
    <n v="5"/>
    <m/>
    <m/>
    <m/>
    <n v="5"/>
    <n v="0"/>
    <n v="0"/>
    <n v="0"/>
    <n v="5"/>
    <n v="0"/>
    <n v="5"/>
  </r>
  <r>
    <n v="2001"/>
    <x v="45"/>
    <s v="Jordan Public School District"/>
    <s v="SUBURBS"/>
    <x v="1"/>
    <x v="3"/>
    <n v="64"/>
    <m/>
    <m/>
    <m/>
    <n v="64"/>
    <n v="0"/>
    <n v="0"/>
    <n v="0"/>
    <n v="64"/>
    <n v="0"/>
    <n v="64"/>
  </r>
  <r>
    <n v="2001"/>
    <x v="45"/>
    <s v="Jordan Public School District"/>
    <s v="SUBURBS"/>
    <x v="1"/>
    <x v="4"/>
    <n v="1264"/>
    <n v="80"/>
    <m/>
    <n v="16"/>
    <n v="1328"/>
    <n v="6.0240963855421686E-2"/>
    <n v="6.0240963855421686E-2"/>
    <n v="0"/>
    <n v="1248"/>
    <n v="80"/>
    <n v="1248"/>
  </r>
  <r>
    <n v="2002"/>
    <x v="45"/>
    <s v="Jordan Public School District"/>
    <s v="SUBURBS"/>
    <x v="2"/>
    <x v="0"/>
    <n v="0"/>
    <m/>
    <m/>
    <m/>
    <n v="0"/>
    <e v="#DIV/0!"/>
    <e v="#DIV/0!"/>
    <e v="#DIV/0!"/>
    <n v="0"/>
    <n v="0"/>
    <n v="0"/>
  </r>
  <r>
    <n v="2002"/>
    <x v="45"/>
    <s v="Jordan Public School District"/>
    <s v="SUBURBS"/>
    <x v="2"/>
    <x v="1"/>
    <n v="6"/>
    <m/>
    <m/>
    <m/>
    <n v="6"/>
    <n v="0"/>
    <n v="0"/>
    <n v="0"/>
    <n v="6"/>
    <n v="0"/>
    <n v="6"/>
  </r>
  <r>
    <n v="2002"/>
    <x v="45"/>
    <s v="Jordan Public School District"/>
    <s v="SUBURBS"/>
    <x v="2"/>
    <x v="2"/>
    <n v="3"/>
    <m/>
    <m/>
    <m/>
    <n v="3"/>
    <n v="0"/>
    <n v="0"/>
    <n v="0"/>
    <n v="3"/>
    <n v="0"/>
    <n v="3"/>
  </r>
  <r>
    <n v="2002"/>
    <x v="45"/>
    <s v="Jordan Public School District"/>
    <s v="SUBURBS"/>
    <x v="2"/>
    <x v="3"/>
    <n v="69"/>
    <m/>
    <m/>
    <m/>
    <n v="69"/>
    <n v="0"/>
    <n v="0"/>
    <n v="0"/>
    <n v="69"/>
    <n v="0"/>
    <n v="69"/>
  </r>
  <r>
    <n v="2002"/>
    <x v="45"/>
    <s v="Jordan Public School District"/>
    <s v="SUBURBS"/>
    <x v="2"/>
    <x v="4"/>
    <n v="1290"/>
    <n v="95"/>
    <m/>
    <n v="15"/>
    <n v="1370"/>
    <n v="6.9343065693430656E-2"/>
    <n v="6.9343065693430656E-2"/>
    <n v="0"/>
    <n v="1275"/>
    <n v="95"/>
    <n v="1275"/>
  </r>
  <r>
    <n v="2003"/>
    <x v="45"/>
    <s v="Jordan Public School District"/>
    <s v="SUBURBS"/>
    <x v="3"/>
    <x v="0"/>
    <n v="1"/>
    <m/>
    <m/>
    <m/>
    <n v="1"/>
    <n v="0"/>
    <n v="0"/>
    <n v="0"/>
    <n v="1"/>
    <n v="0"/>
    <n v="1"/>
  </r>
  <r>
    <n v="2003"/>
    <x v="45"/>
    <s v="Jordan Public School District"/>
    <s v="SUBURBS"/>
    <x v="3"/>
    <x v="1"/>
    <n v="6"/>
    <m/>
    <m/>
    <m/>
    <n v="6"/>
    <n v="0"/>
    <n v="0"/>
    <n v="0"/>
    <n v="6"/>
    <n v="0"/>
    <n v="6"/>
  </r>
  <r>
    <n v="2003"/>
    <x v="45"/>
    <s v="Jordan Public School District"/>
    <s v="SUBURBS"/>
    <x v="3"/>
    <x v="2"/>
    <n v="4"/>
    <m/>
    <m/>
    <n v="3"/>
    <n v="1"/>
    <n v="0"/>
    <n v="0"/>
    <n v="0"/>
    <n v="1"/>
    <n v="0"/>
    <n v="1"/>
  </r>
  <r>
    <n v="2003"/>
    <x v="45"/>
    <s v="Jordan Public School District"/>
    <s v="SUBURBS"/>
    <x v="3"/>
    <x v="3"/>
    <n v="70"/>
    <m/>
    <m/>
    <m/>
    <n v="70"/>
    <n v="0"/>
    <n v="0"/>
    <n v="0"/>
    <n v="70"/>
    <n v="0"/>
    <n v="70"/>
  </r>
  <r>
    <n v="2003"/>
    <x v="45"/>
    <s v="Jordan Public School District"/>
    <s v="SUBURBS"/>
    <x v="3"/>
    <x v="4"/>
    <n v="1312"/>
    <n v="92"/>
    <m/>
    <n v="9"/>
    <n v="1395"/>
    <n v="6.5949820788530469E-2"/>
    <n v="6.5949820788530469E-2"/>
    <n v="0"/>
    <n v="1303"/>
    <n v="92"/>
    <n v="1303"/>
  </r>
  <r>
    <n v="2004"/>
    <x v="45"/>
    <s v="Jordan Public School District"/>
    <s v="SUBURBS"/>
    <x v="4"/>
    <x v="0"/>
    <n v="0"/>
    <m/>
    <m/>
    <m/>
    <n v="0"/>
    <e v="#DIV/0!"/>
    <e v="#DIV/0!"/>
    <e v="#DIV/0!"/>
    <n v="0"/>
    <n v="0"/>
    <n v="0"/>
  </r>
  <r>
    <n v="2004"/>
    <x v="45"/>
    <s v="Jordan Public School District"/>
    <s v="SUBURBS"/>
    <x v="4"/>
    <x v="1"/>
    <n v="5"/>
    <m/>
    <m/>
    <m/>
    <n v="5"/>
    <n v="0"/>
    <n v="0"/>
    <n v="0"/>
    <n v="5"/>
    <n v="0"/>
    <n v="5"/>
  </r>
  <r>
    <n v="2004"/>
    <x v="45"/>
    <s v="Jordan Public School District"/>
    <s v="SUBURBS"/>
    <x v="4"/>
    <x v="2"/>
    <n v="1"/>
    <m/>
    <m/>
    <m/>
    <n v="1"/>
    <n v="0"/>
    <n v="0"/>
    <n v="0"/>
    <n v="1"/>
    <n v="0"/>
    <n v="1"/>
  </r>
  <r>
    <n v="2004"/>
    <x v="45"/>
    <s v="Jordan Public School District"/>
    <s v="SUBURBS"/>
    <x v="4"/>
    <x v="3"/>
    <n v="55"/>
    <m/>
    <m/>
    <m/>
    <n v="55"/>
    <n v="0"/>
    <n v="0"/>
    <n v="0"/>
    <n v="55"/>
    <n v="0"/>
    <n v="55"/>
  </r>
  <r>
    <n v="2004"/>
    <x v="45"/>
    <s v="Jordan Public School District"/>
    <s v="SUBURBS"/>
    <x v="4"/>
    <x v="4"/>
    <n v="1426"/>
    <n v="94"/>
    <m/>
    <m/>
    <n v="1520"/>
    <n v="6.1842105263157893E-2"/>
    <n v="6.1842105263157893E-2"/>
    <n v="0"/>
    <n v="1426"/>
    <n v="94"/>
    <n v="1426"/>
  </r>
  <r>
    <n v="2005"/>
    <x v="45"/>
    <s v="Jordan Public School District"/>
    <s v="SUBURBS"/>
    <x v="5"/>
    <x v="0"/>
    <n v="2"/>
    <m/>
    <m/>
    <m/>
    <n v="2"/>
    <n v="0"/>
    <n v="0"/>
    <n v="0"/>
    <n v="2"/>
    <n v="0"/>
    <n v="2"/>
  </r>
  <r>
    <n v="2005"/>
    <x v="45"/>
    <s v="Jordan Public School District"/>
    <s v="SUBURBS"/>
    <x v="5"/>
    <x v="1"/>
    <n v="8"/>
    <m/>
    <m/>
    <m/>
    <n v="8"/>
    <n v="0"/>
    <n v="0"/>
    <n v="0"/>
    <n v="8"/>
    <n v="0"/>
    <n v="8"/>
  </r>
  <r>
    <n v="2005"/>
    <x v="45"/>
    <s v="Jordan Public School District"/>
    <s v="SUBURBS"/>
    <x v="5"/>
    <x v="2"/>
    <n v="0"/>
    <m/>
    <m/>
    <m/>
    <n v="0"/>
    <e v="#DIV/0!"/>
    <e v="#DIV/0!"/>
    <e v="#DIV/0!"/>
    <n v="0"/>
    <n v="0"/>
    <n v="0"/>
  </r>
  <r>
    <n v="2005"/>
    <x v="45"/>
    <s v="Jordan Public School District"/>
    <s v="SUBURBS"/>
    <x v="5"/>
    <x v="3"/>
    <n v="58"/>
    <m/>
    <m/>
    <m/>
    <n v="58"/>
    <n v="0"/>
    <n v="0"/>
    <n v="0"/>
    <n v="58"/>
    <n v="0"/>
    <n v="58"/>
  </r>
  <r>
    <n v="2005"/>
    <x v="45"/>
    <s v="Jordan Public School District"/>
    <s v="SUBURBS"/>
    <x v="5"/>
    <x v="4"/>
    <n v="1433"/>
    <n v="115"/>
    <m/>
    <n v="6"/>
    <n v="1542"/>
    <n v="7.457846952010376E-2"/>
    <n v="7.457846952010376E-2"/>
    <n v="0"/>
    <n v="1427"/>
    <n v="115"/>
    <n v="1427"/>
  </r>
  <r>
    <n v="2006"/>
    <x v="45"/>
    <s v="Jordan Public School District"/>
    <s v="SUBURBS"/>
    <x v="6"/>
    <x v="0"/>
    <n v="1"/>
    <m/>
    <m/>
    <m/>
    <n v="1"/>
    <n v="0"/>
    <n v="0"/>
    <n v="0"/>
    <n v="1"/>
    <n v="0"/>
    <n v="1"/>
  </r>
  <r>
    <n v="2006"/>
    <x v="45"/>
    <s v="Jordan Public School District"/>
    <s v="SUBURBS"/>
    <x v="6"/>
    <x v="1"/>
    <n v="10"/>
    <m/>
    <m/>
    <m/>
    <n v="10"/>
    <n v="0"/>
    <n v="0"/>
    <n v="0"/>
    <n v="10"/>
    <n v="0"/>
    <n v="10"/>
  </r>
  <r>
    <n v="2006"/>
    <x v="45"/>
    <s v="Jordan Public School District"/>
    <s v="SUBURBS"/>
    <x v="6"/>
    <x v="2"/>
    <n v="18"/>
    <m/>
    <m/>
    <m/>
    <n v="18"/>
    <n v="0"/>
    <n v="0"/>
    <n v="0"/>
    <n v="18"/>
    <n v="0"/>
    <n v="18"/>
  </r>
  <r>
    <n v="2006"/>
    <x v="45"/>
    <s v="Jordan Public School District"/>
    <s v="SUBURBS"/>
    <x v="6"/>
    <x v="3"/>
    <n v="68"/>
    <m/>
    <m/>
    <m/>
    <n v="68"/>
    <n v="0"/>
    <n v="0"/>
    <n v="0"/>
    <n v="68"/>
    <n v="0"/>
    <n v="68"/>
  </r>
  <r>
    <n v="2006"/>
    <x v="45"/>
    <s v="Jordan Public School District"/>
    <s v="SUBURBS"/>
    <x v="6"/>
    <x v="4"/>
    <n v="1437"/>
    <n v="101"/>
    <m/>
    <m/>
    <n v="1538"/>
    <n v="6.5669700910273077E-2"/>
    <n v="6.5669700910273077E-2"/>
    <n v="0"/>
    <n v="1437"/>
    <n v="101"/>
    <n v="1437"/>
  </r>
  <r>
    <n v="2007"/>
    <x v="45"/>
    <s v="Jordan Public School District"/>
    <s v="SUBURBS"/>
    <x v="7"/>
    <x v="0"/>
    <n v="2"/>
    <m/>
    <m/>
    <m/>
    <n v="2"/>
    <n v="0"/>
    <n v="0"/>
    <n v="0"/>
    <n v="2"/>
    <n v="0"/>
    <n v="2"/>
  </r>
  <r>
    <n v="2007"/>
    <x v="45"/>
    <s v="Jordan Public School District"/>
    <s v="SUBURBS"/>
    <x v="7"/>
    <x v="1"/>
    <n v="13"/>
    <m/>
    <m/>
    <m/>
    <n v="13"/>
    <n v="0"/>
    <n v="0"/>
    <n v="0"/>
    <n v="13"/>
    <n v="0"/>
    <n v="13"/>
  </r>
  <r>
    <n v="2007"/>
    <x v="45"/>
    <s v="Jordan Public School District"/>
    <s v="SUBURBS"/>
    <x v="7"/>
    <x v="2"/>
    <n v="14"/>
    <m/>
    <m/>
    <m/>
    <n v="14"/>
    <n v="0"/>
    <n v="0"/>
    <n v="0"/>
    <n v="14"/>
    <n v="0"/>
    <n v="14"/>
  </r>
  <r>
    <n v="2007"/>
    <x v="45"/>
    <s v="Jordan Public School District"/>
    <s v="SUBURBS"/>
    <x v="7"/>
    <x v="3"/>
    <n v="72"/>
    <m/>
    <m/>
    <m/>
    <n v="72"/>
    <n v="0"/>
    <n v="0"/>
    <n v="0"/>
    <n v="72"/>
    <n v="0"/>
    <n v="72"/>
  </r>
  <r>
    <n v="2007"/>
    <x v="45"/>
    <s v="Jordan Public School District"/>
    <s v="SUBURBS"/>
    <x v="7"/>
    <x v="4"/>
    <n v="1460"/>
    <n v="91"/>
    <m/>
    <n v="9"/>
    <n v="1542"/>
    <n v="5.901426718547341E-2"/>
    <n v="5.901426718547341E-2"/>
    <n v="0"/>
    <n v="1451"/>
    <n v="91"/>
    <n v="1451"/>
  </r>
  <r>
    <n v="2008"/>
    <x v="45"/>
    <s v="Jordan Public School District"/>
    <s v="SUBURBS"/>
    <x v="8"/>
    <x v="0"/>
    <n v="5"/>
    <m/>
    <m/>
    <m/>
    <n v="5"/>
    <n v="0"/>
    <n v="0"/>
    <n v="0"/>
    <n v="5"/>
    <n v="0"/>
    <n v="5"/>
  </r>
  <r>
    <n v="2008"/>
    <x v="45"/>
    <s v="Jordan Public School District"/>
    <s v="SUBURBS"/>
    <x v="8"/>
    <x v="1"/>
    <n v="15"/>
    <m/>
    <m/>
    <m/>
    <n v="15"/>
    <n v="0"/>
    <n v="0"/>
    <n v="0"/>
    <n v="15"/>
    <n v="0"/>
    <n v="15"/>
  </r>
  <r>
    <n v="2008"/>
    <x v="45"/>
    <s v="Jordan Public School District"/>
    <s v="SUBURBS"/>
    <x v="8"/>
    <x v="2"/>
    <n v="16"/>
    <m/>
    <m/>
    <m/>
    <n v="16"/>
    <n v="0"/>
    <n v="0"/>
    <n v="0"/>
    <n v="16"/>
    <n v="0"/>
    <n v="16"/>
  </r>
  <r>
    <n v="2008"/>
    <x v="45"/>
    <s v="Jordan Public School District"/>
    <s v="SUBURBS"/>
    <x v="8"/>
    <x v="3"/>
    <n v="71"/>
    <m/>
    <m/>
    <m/>
    <n v="71"/>
    <n v="0"/>
    <n v="0"/>
    <n v="0"/>
    <n v="71"/>
    <n v="0"/>
    <n v="71"/>
  </r>
  <r>
    <n v="2008"/>
    <x v="45"/>
    <s v="Jordan Public School District"/>
    <s v="SUBURBS"/>
    <x v="8"/>
    <x v="4"/>
    <n v="1465"/>
    <n v="94"/>
    <m/>
    <n v="14"/>
    <n v="1545"/>
    <n v="6.0841423948220064E-2"/>
    <n v="6.0841423948220064E-2"/>
    <n v="0"/>
    <n v="1451"/>
    <n v="94"/>
    <n v="1451"/>
  </r>
  <r>
    <n v="2009"/>
    <x v="45"/>
    <s v="Jordan Public School District"/>
    <s v="SUBURBS"/>
    <x v="9"/>
    <x v="0"/>
    <n v="6"/>
    <m/>
    <m/>
    <m/>
    <n v="6"/>
    <n v="0"/>
    <n v="0"/>
    <n v="0"/>
    <n v="6"/>
    <n v="0"/>
    <n v="6"/>
  </r>
  <r>
    <n v="2009"/>
    <x v="45"/>
    <s v="Jordan Public School District"/>
    <s v="SUBURBS"/>
    <x v="9"/>
    <x v="1"/>
    <n v="16"/>
    <m/>
    <m/>
    <m/>
    <n v="16"/>
    <n v="0"/>
    <n v="0"/>
    <n v="0"/>
    <n v="16"/>
    <n v="0"/>
    <n v="16"/>
  </r>
  <r>
    <n v="2009"/>
    <x v="45"/>
    <s v="Jordan Public School District"/>
    <s v="SUBURBS"/>
    <x v="9"/>
    <x v="2"/>
    <n v="22"/>
    <m/>
    <m/>
    <m/>
    <n v="22"/>
    <n v="0"/>
    <n v="0"/>
    <n v="0"/>
    <n v="22"/>
    <n v="0"/>
    <n v="22"/>
  </r>
  <r>
    <n v="2009"/>
    <x v="45"/>
    <s v="Jordan Public School District"/>
    <s v="SUBURBS"/>
    <x v="9"/>
    <x v="3"/>
    <n v="83"/>
    <m/>
    <m/>
    <m/>
    <n v="83"/>
    <n v="0"/>
    <n v="0"/>
    <n v="0"/>
    <n v="83"/>
    <n v="0"/>
    <n v="83"/>
  </r>
  <r>
    <n v="2009"/>
    <x v="45"/>
    <s v="Jordan Public School District"/>
    <s v="SUBURBS"/>
    <x v="9"/>
    <x v="4"/>
    <n v="1537"/>
    <n v="104"/>
    <n v="11"/>
    <n v="6"/>
    <n v="1646"/>
    <n v="6.9866342648845683E-2"/>
    <n v="6.3183475091130009E-2"/>
    <n v="6.6828675577156743E-3"/>
    <n v="1531"/>
    <n v="115"/>
    <n v="1531"/>
  </r>
  <r>
    <n v="2010"/>
    <x v="45"/>
    <s v="Jordan Public School District"/>
    <s v="SUBURBS"/>
    <x v="10"/>
    <x v="0"/>
    <n v="7"/>
    <m/>
    <m/>
    <m/>
    <n v="7"/>
    <n v="0"/>
    <n v="0"/>
    <n v="0"/>
    <n v="7"/>
    <n v="0"/>
    <n v="7"/>
  </r>
  <r>
    <n v="2010"/>
    <x v="45"/>
    <s v="Jordan Public School District"/>
    <s v="SUBURBS"/>
    <x v="10"/>
    <x v="1"/>
    <n v="19"/>
    <m/>
    <m/>
    <m/>
    <n v="19"/>
    <n v="0"/>
    <n v="0"/>
    <n v="0"/>
    <n v="19"/>
    <n v="0"/>
    <n v="19"/>
  </r>
  <r>
    <n v="2010"/>
    <x v="45"/>
    <s v="Jordan Public School District"/>
    <s v="SUBURBS"/>
    <x v="10"/>
    <x v="2"/>
    <n v="14"/>
    <m/>
    <m/>
    <m/>
    <n v="14"/>
    <n v="0"/>
    <n v="0"/>
    <n v="0"/>
    <n v="14"/>
    <n v="0"/>
    <n v="14"/>
  </r>
  <r>
    <n v="2010"/>
    <x v="45"/>
    <s v="Jordan Public School District"/>
    <s v="SUBURBS"/>
    <x v="10"/>
    <x v="3"/>
    <n v="109"/>
    <n v="7"/>
    <m/>
    <n v="4"/>
    <n v="112"/>
    <n v="6.25E-2"/>
    <n v="6.25E-2"/>
    <n v="0"/>
    <n v="105"/>
    <n v="7"/>
    <n v="105"/>
  </r>
  <r>
    <n v="2010"/>
    <x v="45"/>
    <s v="Jordan Public School District"/>
    <s v="SUBURBS"/>
    <x v="10"/>
    <x v="4"/>
    <n v="1570"/>
    <n v="134"/>
    <n v="3"/>
    <n v="47"/>
    <n v="1660"/>
    <n v="8.2530120481927705E-2"/>
    <n v="8.0722891566265054E-2"/>
    <n v="1.8072289156626507E-3"/>
    <n v="1523"/>
    <n v="137"/>
    <n v="1523"/>
  </r>
  <r>
    <n v="2011"/>
    <x v="45"/>
    <s v="Jordan Public School District"/>
    <s v="SUBURBS"/>
    <x v="11"/>
    <x v="0"/>
    <n v="7"/>
    <m/>
    <m/>
    <m/>
    <n v="7"/>
    <n v="0"/>
    <n v="0"/>
    <n v="0"/>
    <n v="7"/>
    <n v="0"/>
    <n v="7"/>
  </r>
  <r>
    <n v="2011"/>
    <x v="45"/>
    <s v="Jordan Public School District"/>
    <s v="SUBURBS"/>
    <x v="11"/>
    <x v="1"/>
    <n v="24"/>
    <m/>
    <m/>
    <m/>
    <n v="24"/>
    <n v="0"/>
    <n v="0"/>
    <n v="0"/>
    <n v="24"/>
    <n v="0"/>
    <n v="24"/>
  </r>
  <r>
    <n v="2011"/>
    <x v="45"/>
    <s v="Jordan Public School District"/>
    <s v="SUBURBS"/>
    <x v="11"/>
    <x v="2"/>
    <n v="17"/>
    <m/>
    <m/>
    <m/>
    <n v="17"/>
    <n v="0"/>
    <n v="0"/>
    <n v="0"/>
    <n v="17"/>
    <n v="0"/>
    <n v="17"/>
  </r>
  <r>
    <n v="2011"/>
    <x v="45"/>
    <s v="Jordan Public School District"/>
    <s v="SUBURBS"/>
    <x v="11"/>
    <x v="3"/>
    <n v="106"/>
    <n v="4"/>
    <m/>
    <m/>
    <n v="110"/>
    <n v="3.6363636363636362E-2"/>
    <n v="3.6363636363636362E-2"/>
    <n v="0"/>
    <n v="106"/>
    <n v="4"/>
    <n v="106"/>
  </r>
  <r>
    <n v="2011"/>
    <x v="45"/>
    <s v="Jordan Public School District"/>
    <s v="SUBURBS"/>
    <x v="11"/>
    <x v="4"/>
    <n v="1554"/>
    <n v="145"/>
    <n v="13"/>
    <n v="111"/>
    <n v="1601"/>
    <n v="9.8688319800124921E-2"/>
    <n v="9.0568394753279199E-2"/>
    <n v="8.1199250468457218E-3"/>
    <n v="1443"/>
    <n v="158"/>
    <n v="1443"/>
  </r>
  <r>
    <n v="2012"/>
    <x v="45"/>
    <s v="Jordan Public School District"/>
    <s v="SUBURBS"/>
    <x v="12"/>
    <x v="0"/>
    <n v="12"/>
    <m/>
    <m/>
    <m/>
    <n v="12"/>
    <n v="0"/>
    <n v="0"/>
    <n v="0"/>
    <n v="12"/>
    <n v="0"/>
    <n v="12"/>
  </r>
  <r>
    <n v="2012"/>
    <x v="45"/>
    <s v="Jordan Public School District"/>
    <s v="SUBURBS"/>
    <x v="12"/>
    <x v="1"/>
    <n v="22"/>
    <m/>
    <m/>
    <m/>
    <n v="22"/>
    <n v="0"/>
    <n v="0"/>
    <n v="0"/>
    <n v="22"/>
    <n v="0"/>
    <n v="22"/>
  </r>
  <r>
    <n v="2012"/>
    <x v="45"/>
    <s v="Jordan Public School District"/>
    <s v="SUBURBS"/>
    <x v="12"/>
    <x v="2"/>
    <n v="18"/>
    <m/>
    <m/>
    <m/>
    <n v="18"/>
    <n v="0"/>
    <n v="0"/>
    <n v="0"/>
    <n v="18"/>
    <n v="0"/>
    <n v="18"/>
  </r>
  <r>
    <n v="2012"/>
    <x v="45"/>
    <s v="Jordan Public School District"/>
    <s v="SUBURBS"/>
    <x v="12"/>
    <x v="3"/>
    <n v="120"/>
    <n v="4"/>
    <m/>
    <m/>
    <n v="124"/>
    <n v="3.2258064516129031E-2"/>
    <n v="3.2258064516129031E-2"/>
    <n v="0"/>
    <n v="120"/>
    <n v="4"/>
    <n v="120"/>
  </r>
  <r>
    <n v="2012"/>
    <x v="45"/>
    <s v="Jordan Public School District"/>
    <s v="SUBURBS"/>
    <x v="12"/>
    <x v="4"/>
    <n v="1570"/>
    <n v="152"/>
    <n v="11"/>
    <n v="116"/>
    <n v="1617"/>
    <n v="0.10080395794681508"/>
    <n v="9.4001236858379716E-2"/>
    <n v="6.8027210884353739E-3"/>
    <n v="1454"/>
    <n v="163"/>
    <n v="1454"/>
  </r>
  <r>
    <n v="2013"/>
    <x v="45"/>
    <s v="Jordan Public School District"/>
    <s v="SUBURBS"/>
    <x v="13"/>
    <x v="0"/>
    <n v="16"/>
    <m/>
    <m/>
    <m/>
    <n v="16"/>
    <n v="0"/>
    <n v="0"/>
    <n v="0"/>
    <n v="16"/>
    <n v="0"/>
    <n v="16"/>
  </r>
  <r>
    <n v="2013"/>
    <x v="45"/>
    <s v="Jordan Public School District"/>
    <s v="SUBURBS"/>
    <x v="13"/>
    <x v="1"/>
    <n v="20"/>
    <n v="3"/>
    <m/>
    <m/>
    <n v="23"/>
    <n v="0.13043478260869565"/>
    <n v="0.13043478260869565"/>
    <n v="0"/>
    <n v="20"/>
    <n v="3"/>
    <n v="20"/>
  </r>
  <r>
    <n v="2013"/>
    <x v="45"/>
    <s v="Jordan Public School District"/>
    <s v="SUBURBS"/>
    <x v="13"/>
    <x v="2"/>
    <n v="20"/>
    <n v="3"/>
    <m/>
    <m/>
    <n v="23"/>
    <n v="0.13043478260869565"/>
    <n v="0.13043478260869565"/>
    <n v="0"/>
    <n v="20"/>
    <n v="3"/>
    <n v="20"/>
  </r>
  <r>
    <n v="2013"/>
    <x v="45"/>
    <s v="Jordan Public School District"/>
    <s v="SUBURBS"/>
    <x v="13"/>
    <x v="3"/>
    <n v="125"/>
    <m/>
    <m/>
    <m/>
    <n v="125"/>
    <n v="0"/>
    <n v="0"/>
    <n v="0"/>
    <n v="125"/>
    <n v="0"/>
    <n v="125"/>
  </r>
  <r>
    <n v="2013"/>
    <x v="45"/>
    <s v="Jordan Public School District"/>
    <s v="SUBURBS"/>
    <x v="13"/>
    <x v="4"/>
    <n v="1580"/>
    <n v="154"/>
    <n v="17"/>
    <n v="119"/>
    <n v="1632"/>
    <n v="0.10477941176470588"/>
    <n v="9.4362745098039214E-2"/>
    <n v="1.0416666666666666E-2"/>
    <n v="1461"/>
    <n v="171"/>
    <n v="1461"/>
  </r>
  <r>
    <n v="2014"/>
    <x v="45"/>
    <s v="Jordan Public School District"/>
    <s v="SUBURBS"/>
    <x v="14"/>
    <x v="0"/>
    <n v="21"/>
    <m/>
    <m/>
    <m/>
    <n v="21"/>
    <n v="0"/>
    <n v="0"/>
    <n v="0"/>
    <n v="21"/>
    <n v="0"/>
    <n v="21"/>
  </r>
  <r>
    <n v="2014"/>
    <x v="45"/>
    <s v="Jordan Public School District"/>
    <s v="SUBURBS"/>
    <x v="14"/>
    <x v="1"/>
    <n v="29"/>
    <m/>
    <m/>
    <m/>
    <n v="29"/>
    <n v="0"/>
    <n v="0"/>
    <n v="0"/>
    <n v="29"/>
    <n v="0"/>
    <n v="29"/>
  </r>
  <r>
    <n v="2014"/>
    <x v="45"/>
    <s v="Jordan Public School District"/>
    <s v="SUBURBS"/>
    <x v="14"/>
    <x v="2"/>
    <n v="30"/>
    <m/>
    <m/>
    <m/>
    <n v="30"/>
    <n v="0"/>
    <n v="0"/>
    <n v="0"/>
    <n v="30"/>
    <n v="0"/>
    <n v="30"/>
  </r>
  <r>
    <n v="2014"/>
    <x v="45"/>
    <s v="Jordan Public School District"/>
    <s v="SUBURBS"/>
    <x v="14"/>
    <x v="3"/>
    <n v="155"/>
    <n v="3"/>
    <m/>
    <n v="7"/>
    <n v="151"/>
    <n v="1.9867549668874173E-2"/>
    <n v="1.9867549668874173E-2"/>
    <n v="0"/>
    <n v="148"/>
    <n v="3"/>
    <n v="148"/>
  </r>
  <r>
    <n v="2014"/>
    <x v="45"/>
    <s v="Jordan Public School District"/>
    <s v="SUBURBS"/>
    <x v="14"/>
    <x v="4"/>
    <n v="1570"/>
    <n v="167"/>
    <n v="11"/>
    <n v="137"/>
    <n v="1611"/>
    <n v="0.11049037864680322"/>
    <n v="0.10366232153941651"/>
    <n v="6.8280571073867161E-3"/>
    <n v="1433"/>
    <n v="178"/>
    <n v="1433"/>
  </r>
  <r>
    <n v="2015"/>
    <x v="45"/>
    <s v="Jordan Public School District"/>
    <s v="SUBURBS"/>
    <x v="15"/>
    <x v="0"/>
    <n v="26"/>
    <m/>
    <m/>
    <m/>
    <n v="26"/>
    <n v="0"/>
    <n v="0"/>
    <n v="0"/>
    <n v="26"/>
    <n v="0"/>
    <n v="26"/>
  </r>
  <r>
    <n v="2015"/>
    <x v="45"/>
    <s v="Jordan Public School District"/>
    <s v="SUBURBS"/>
    <x v="15"/>
    <x v="1"/>
    <n v="28"/>
    <m/>
    <m/>
    <m/>
    <n v="28"/>
    <n v="0"/>
    <n v="0"/>
    <n v="0"/>
    <n v="28"/>
    <n v="0"/>
    <n v="28"/>
  </r>
  <r>
    <n v="2015"/>
    <x v="45"/>
    <s v="Jordan Public School District"/>
    <s v="SUBURBS"/>
    <x v="15"/>
    <x v="2"/>
    <n v="29"/>
    <n v="3"/>
    <m/>
    <m/>
    <n v="32"/>
    <n v="9.375E-2"/>
    <n v="9.375E-2"/>
    <n v="0"/>
    <n v="29"/>
    <n v="3"/>
    <n v="29"/>
  </r>
  <r>
    <n v="2015"/>
    <x v="45"/>
    <s v="Jordan Public School District"/>
    <s v="SUBURBS"/>
    <x v="15"/>
    <x v="3"/>
    <n v="160"/>
    <n v="3"/>
    <m/>
    <n v="4"/>
    <n v="159"/>
    <n v="1.8867924528301886E-2"/>
    <n v="1.8867924528301886E-2"/>
    <n v="0"/>
    <n v="156"/>
    <n v="3"/>
    <n v="156"/>
  </r>
  <r>
    <n v="2015"/>
    <x v="45"/>
    <s v="Jordan Public School District"/>
    <s v="SUBURBS"/>
    <x v="15"/>
    <x v="4"/>
    <n v="1566"/>
    <n v="181"/>
    <n v="14"/>
    <n v="122"/>
    <n v="1639"/>
    <n v="0.11897498474679682"/>
    <n v="0.11043319097010372"/>
    <n v="8.5417937766931063E-3"/>
    <n v="1444"/>
    <n v="195"/>
    <n v="1444"/>
  </r>
  <r>
    <n v="2016"/>
    <x v="45"/>
    <s v="Jordan Public School District"/>
    <s v="SUBURBS"/>
    <x v="16"/>
    <x v="0"/>
    <n v="34"/>
    <m/>
    <m/>
    <m/>
    <n v="34"/>
    <n v="0"/>
    <n v="0"/>
    <n v="0"/>
    <n v="34"/>
    <n v="0"/>
    <n v="34"/>
  </r>
  <r>
    <n v="2016"/>
    <x v="45"/>
    <s v="Jordan Public School District"/>
    <s v="SUBURBS"/>
    <x v="16"/>
    <x v="1"/>
    <n v="33"/>
    <m/>
    <m/>
    <m/>
    <n v="33"/>
    <n v="0"/>
    <n v="0"/>
    <n v="0"/>
    <n v="33"/>
    <n v="0"/>
    <n v="33"/>
  </r>
  <r>
    <n v="2016"/>
    <x v="45"/>
    <s v="Jordan Public School District"/>
    <s v="SUBURBS"/>
    <x v="16"/>
    <x v="2"/>
    <n v="37"/>
    <m/>
    <m/>
    <m/>
    <n v="37"/>
    <n v="0"/>
    <n v="0"/>
    <n v="0"/>
    <n v="37"/>
    <n v="0"/>
    <n v="37"/>
  </r>
  <r>
    <n v="2016"/>
    <x v="45"/>
    <s v="Jordan Public School District"/>
    <s v="SUBURBS"/>
    <x v="16"/>
    <x v="3"/>
    <n v="165"/>
    <m/>
    <m/>
    <n v="5"/>
    <n v="160"/>
    <n v="0"/>
    <n v="0"/>
    <n v="0"/>
    <n v="160"/>
    <n v="0"/>
    <n v="160"/>
  </r>
  <r>
    <n v="2016"/>
    <x v="45"/>
    <s v="Jordan Public School District"/>
    <s v="SUBURBS"/>
    <x v="16"/>
    <x v="4"/>
    <n v="1556"/>
    <n v="174"/>
    <n v="9"/>
    <n v="120"/>
    <n v="1619"/>
    <n v="0.11303273625694873"/>
    <n v="0.10747374922791847"/>
    <n v="5.5589870290302656E-3"/>
    <n v="1436"/>
    <n v="183"/>
    <n v="1436"/>
  </r>
  <r>
    <n v="2017"/>
    <x v="45"/>
    <s v="Jordan Public School District"/>
    <s v="SUBURBS"/>
    <x v="17"/>
    <x v="0"/>
    <n v="33"/>
    <n v="3"/>
    <m/>
    <m/>
    <n v="36"/>
    <n v="8.3333333333333329E-2"/>
    <n v="8.3333333333333329E-2"/>
    <n v="0"/>
    <n v="33"/>
    <n v="3"/>
    <n v="33"/>
  </r>
  <r>
    <n v="2017"/>
    <x v="45"/>
    <s v="Jordan Public School District"/>
    <s v="SUBURBS"/>
    <x v="17"/>
    <x v="1"/>
    <n v="35"/>
    <n v="3"/>
    <m/>
    <m/>
    <n v="38"/>
    <n v="7.8947368421052627E-2"/>
    <n v="7.8947368421052627E-2"/>
    <n v="0"/>
    <n v="35"/>
    <n v="3"/>
    <n v="35"/>
  </r>
  <r>
    <n v="2017"/>
    <x v="45"/>
    <s v="Jordan Public School District"/>
    <s v="SUBURBS"/>
    <x v="17"/>
    <x v="2"/>
    <n v="48"/>
    <n v="3"/>
    <m/>
    <m/>
    <n v="51"/>
    <n v="5.8823529411764705E-2"/>
    <n v="5.8823529411764705E-2"/>
    <n v="0"/>
    <n v="48"/>
    <n v="3"/>
    <n v="48"/>
  </r>
  <r>
    <n v="2017"/>
    <x v="45"/>
    <s v="Jordan Public School District"/>
    <s v="SUBURBS"/>
    <x v="17"/>
    <x v="3"/>
    <n v="179"/>
    <n v="7"/>
    <m/>
    <n v="7"/>
    <n v="179"/>
    <n v="3.9106145251396648E-2"/>
    <n v="3.9106145251396648E-2"/>
    <n v="0"/>
    <n v="172"/>
    <n v="7"/>
    <n v="172"/>
  </r>
  <r>
    <n v="2017"/>
    <x v="23"/>
    <s v="Farmington Public School District"/>
    <s v="SUBURBS"/>
    <x v="17"/>
    <x v="4"/>
    <n v="6046"/>
    <n v="420"/>
    <n v="45"/>
    <n v="187"/>
    <n v="6324"/>
    <n v="7.3529411764705885E-2"/>
    <n v="6.6413662239089177E-2"/>
    <n v="7.1157495256166979E-3"/>
    <n v="5859"/>
    <n v="465"/>
    <n v="5859"/>
  </r>
  <r>
    <n v="2000"/>
    <x v="45"/>
    <s v="Jordan Public School District"/>
    <s v="SUBURBS"/>
    <x v="0"/>
    <x v="0"/>
    <n v="1"/>
    <m/>
    <m/>
    <m/>
    <n v="1"/>
    <n v="0"/>
    <n v="0"/>
    <n v="0"/>
    <n v="1"/>
    <n v="0"/>
    <n v="1"/>
  </r>
  <r>
    <n v="2000"/>
    <x v="45"/>
    <s v="Jordan Public School District"/>
    <s v="SUBURBS"/>
    <x v="0"/>
    <x v="1"/>
    <n v="0"/>
    <m/>
    <m/>
    <m/>
    <n v="0"/>
    <e v="#DIV/0!"/>
    <e v="#DIV/0!"/>
    <e v="#DIV/0!"/>
    <n v="0"/>
    <n v="0"/>
    <n v="0"/>
  </r>
  <r>
    <n v="2000"/>
    <x v="45"/>
    <s v="Jordan Public School District"/>
    <s v="SUBURBS"/>
    <x v="0"/>
    <x v="2"/>
    <n v="1"/>
    <m/>
    <m/>
    <m/>
    <n v="1"/>
    <n v="0"/>
    <n v="0"/>
    <n v="0"/>
    <n v="1"/>
    <n v="0"/>
    <n v="1"/>
  </r>
  <r>
    <n v="2000"/>
    <x v="45"/>
    <s v="Jordan Public School District"/>
    <s v="SUBURBS"/>
    <x v="0"/>
    <x v="3"/>
    <n v="22"/>
    <m/>
    <m/>
    <m/>
    <n v="22"/>
    <n v="0"/>
    <n v="0"/>
    <n v="0"/>
    <n v="22"/>
    <n v="0"/>
    <n v="22"/>
  </r>
  <r>
    <n v="2000"/>
    <x v="45"/>
    <s v="Jordan Public School District"/>
    <s v="SUBURBS"/>
    <x v="0"/>
    <x v="4"/>
    <n v="1231"/>
    <n v="72"/>
    <m/>
    <n v="14"/>
    <n v="1289"/>
    <n v="5.5857253685027156E-2"/>
    <n v="5.5857253685027156E-2"/>
    <n v="0"/>
    <n v="1217"/>
    <n v="72"/>
    <n v="1217"/>
  </r>
  <r>
    <n v="2001"/>
    <x v="30"/>
    <s v="Prior Lake-Savage Area Schools"/>
    <s v="SUBURBS"/>
    <x v="1"/>
    <x v="0"/>
    <n v="42"/>
    <n v="3"/>
    <m/>
    <m/>
    <n v="45"/>
    <n v="6.6666666666666666E-2"/>
    <n v="6.6666666666666666E-2"/>
    <n v="0"/>
    <n v="42"/>
    <n v="3"/>
    <n v="42"/>
  </r>
  <r>
    <n v="2001"/>
    <x v="30"/>
    <s v="Prior Lake-Savage Area Schools"/>
    <s v="SUBURBS"/>
    <x v="1"/>
    <x v="1"/>
    <n v="97"/>
    <m/>
    <m/>
    <m/>
    <n v="97"/>
    <n v="0"/>
    <n v="0"/>
    <n v="0"/>
    <n v="97"/>
    <n v="0"/>
    <n v="97"/>
  </r>
  <r>
    <n v="2001"/>
    <x v="30"/>
    <s v="Prior Lake-Savage Area Schools"/>
    <s v="SUBURBS"/>
    <x v="1"/>
    <x v="2"/>
    <n v="55"/>
    <m/>
    <m/>
    <m/>
    <n v="55"/>
    <n v="0"/>
    <n v="0"/>
    <n v="0"/>
    <n v="55"/>
    <n v="0"/>
    <n v="55"/>
  </r>
  <r>
    <n v="2001"/>
    <x v="30"/>
    <s v="Prior Lake-Savage Area Schools"/>
    <s v="SUBURBS"/>
    <x v="1"/>
    <x v="3"/>
    <n v="36"/>
    <m/>
    <m/>
    <m/>
    <n v="36"/>
    <n v="0"/>
    <n v="0"/>
    <n v="0"/>
    <n v="36"/>
    <n v="0"/>
    <n v="36"/>
  </r>
  <r>
    <n v="2001"/>
    <x v="30"/>
    <s v="Prior Lake-Savage Area Schools"/>
    <s v="SUBURBS"/>
    <x v="1"/>
    <x v="4"/>
    <n v="4432"/>
    <n v="106"/>
    <m/>
    <n v="124"/>
    <n v="4414"/>
    <n v="2.401449932034436E-2"/>
    <n v="2.401449932034436E-2"/>
    <n v="0"/>
    <n v="4308"/>
    <n v="106"/>
    <n v="4308"/>
  </r>
  <r>
    <n v="2002"/>
    <x v="30"/>
    <s v="Prior Lake-Savage Area Schools"/>
    <s v="SUBURBS"/>
    <x v="2"/>
    <x v="0"/>
    <n v="60"/>
    <n v="3"/>
    <m/>
    <n v="5"/>
    <n v="58"/>
    <n v="5.1724137931034482E-2"/>
    <n v="5.1724137931034482E-2"/>
    <n v="0"/>
    <n v="55"/>
    <n v="3"/>
    <n v="55"/>
  </r>
  <r>
    <n v="2002"/>
    <x v="30"/>
    <s v="Prior Lake-Savage Area Schools"/>
    <s v="SUBURBS"/>
    <x v="2"/>
    <x v="1"/>
    <n v="149"/>
    <m/>
    <m/>
    <m/>
    <n v="149"/>
    <n v="0"/>
    <n v="0"/>
    <n v="0"/>
    <n v="149"/>
    <n v="0"/>
    <n v="149"/>
  </r>
  <r>
    <n v="2002"/>
    <x v="30"/>
    <s v="Prior Lake-Savage Area Schools"/>
    <s v="SUBURBS"/>
    <x v="2"/>
    <x v="2"/>
    <n v="81"/>
    <n v="3"/>
    <m/>
    <m/>
    <n v="84"/>
    <n v="3.5714285714285712E-2"/>
    <n v="3.5714285714285712E-2"/>
    <n v="0"/>
    <n v="81"/>
    <n v="3"/>
    <n v="81"/>
  </r>
  <r>
    <n v="2002"/>
    <x v="30"/>
    <s v="Prior Lake-Savage Area Schools"/>
    <s v="SUBURBS"/>
    <x v="2"/>
    <x v="3"/>
    <n v="49"/>
    <m/>
    <m/>
    <m/>
    <n v="49"/>
    <n v="0"/>
    <n v="0"/>
    <n v="0"/>
    <n v="49"/>
    <n v="0"/>
    <n v="49"/>
  </r>
  <r>
    <n v="2002"/>
    <x v="30"/>
    <s v="Prior Lake-Savage Area Schools"/>
    <s v="SUBURBS"/>
    <x v="2"/>
    <x v="4"/>
    <n v="4676"/>
    <n v="123"/>
    <m/>
    <n v="155"/>
    <n v="4644"/>
    <n v="2.6485788113695091E-2"/>
    <n v="2.6485788113695091E-2"/>
    <n v="0"/>
    <n v="4521"/>
    <n v="123"/>
    <n v="4521"/>
  </r>
  <r>
    <n v="2003"/>
    <x v="30"/>
    <s v="Prior Lake-Savage Area Schools"/>
    <s v="SUBURBS"/>
    <x v="3"/>
    <x v="0"/>
    <n v="67"/>
    <n v="4"/>
    <m/>
    <n v="7"/>
    <n v="64"/>
    <n v="6.25E-2"/>
    <n v="6.25E-2"/>
    <n v="0"/>
    <n v="60"/>
    <n v="4"/>
    <n v="60"/>
  </r>
  <r>
    <n v="2003"/>
    <x v="30"/>
    <s v="Prior Lake-Savage Area Schools"/>
    <s v="SUBURBS"/>
    <x v="3"/>
    <x v="1"/>
    <n v="194"/>
    <m/>
    <m/>
    <n v="3"/>
    <n v="191"/>
    <n v="0"/>
    <n v="0"/>
    <n v="0"/>
    <n v="191"/>
    <n v="0"/>
    <n v="191"/>
  </r>
  <r>
    <n v="2003"/>
    <x v="30"/>
    <s v="Prior Lake-Savage Area Schools"/>
    <s v="SUBURBS"/>
    <x v="3"/>
    <x v="2"/>
    <n v="80"/>
    <m/>
    <m/>
    <m/>
    <n v="80"/>
    <n v="0"/>
    <n v="0"/>
    <n v="0"/>
    <n v="80"/>
    <n v="0"/>
    <n v="80"/>
  </r>
  <r>
    <n v="2003"/>
    <x v="30"/>
    <s v="Prior Lake-Savage Area Schools"/>
    <s v="SUBURBS"/>
    <x v="3"/>
    <x v="3"/>
    <n v="72"/>
    <m/>
    <m/>
    <m/>
    <n v="72"/>
    <n v="0"/>
    <n v="0"/>
    <n v="0"/>
    <n v="72"/>
    <n v="0"/>
    <n v="72"/>
  </r>
  <r>
    <n v="2003"/>
    <x v="30"/>
    <s v="Prior Lake-Savage Area Schools"/>
    <s v="SUBURBS"/>
    <x v="3"/>
    <x v="4"/>
    <n v="4807"/>
    <n v="128"/>
    <m/>
    <n v="149"/>
    <n v="4786"/>
    <n v="2.6744671959882994E-2"/>
    <n v="2.6744671959882994E-2"/>
    <n v="0"/>
    <n v="4658"/>
    <n v="128"/>
    <n v="4658"/>
  </r>
  <r>
    <n v="2004"/>
    <x v="30"/>
    <s v="Prior Lake-Savage Area Schools"/>
    <s v="SUBURBS"/>
    <x v="4"/>
    <x v="0"/>
    <n v="75"/>
    <n v="3"/>
    <m/>
    <n v="9"/>
    <n v="69"/>
    <n v="4.3478260869565216E-2"/>
    <n v="4.3478260869565216E-2"/>
    <n v="0"/>
    <n v="66"/>
    <n v="3"/>
    <n v="66"/>
  </r>
  <r>
    <n v="2004"/>
    <x v="30"/>
    <s v="Prior Lake-Savage Area Schools"/>
    <s v="SUBURBS"/>
    <x v="4"/>
    <x v="1"/>
    <n v="231"/>
    <m/>
    <m/>
    <n v="12"/>
    <n v="219"/>
    <n v="0"/>
    <n v="0"/>
    <n v="0"/>
    <n v="219"/>
    <n v="0"/>
    <n v="219"/>
  </r>
  <r>
    <n v="2004"/>
    <x v="30"/>
    <s v="Prior Lake-Savage Area Schools"/>
    <s v="SUBURBS"/>
    <x v="4"/>
    <x v="2"/>
    <n v="102"/>
    <m/>
    <m/>
    <n v="3"/>
    <n v="99"/>
    <n v="0"/>
    <n v="0"/>
    <n v="0"/>
    <n v="99"/>
    <n v="0"/>
    <n v="99"/>
  </r>
  <r>
    <n v="2004"/>
    <x v="30"/>
    <s v="Prior Lake-Savage Area Schools"/>
    <s v="SUBURBS"/>
    <x v="4"/>
    <x v="3"/>
    <n v="78"/>
    <m/>
    <m/>
    <m/>
    <n v="78"/>
    <n v="0"/>
    <n v="0"/>
    <n v="0"/>
    <n v="78"/>
    <n v="0"/>
    <n v="78"/>
  </r>
  <r>
    <n v="2004"/>
    <x v="30"/>
    <s v="Prior Lake-Savage Area Schools"/>
    <s v="SUBURBS"/>
    <x v="4"/>
    <x v="4"/>
    <n v="5059"/>
    <n v="135"/>
    <m/>
    <n v="183"/>
    <n v="5011"/>
    <n v="2.6940730393135104E-2"/>
    <n v="2.6940730393135104E-2"/>
    <n v="0"/>
    <n v="4876"/>
    <n v="135"/>
    <n v="4876"/>
  </r>
  <r>
    <n v="2005"/>
    <x v="30"/>
    <s v="Prior Lake-Savage Area Schools"/>
    <s v="SUBURBS"/>
    <x v="5"/>
    <x v="0"/>
    <n v="88"/>
    <n v="3"/>
    <m/>
    <n v="9"/>
    <n v="82"/>
    <n v="3.6585365853658534E-2"/>
    <n v="3.6585365853658534E-2"/>
    <n v="0"/>
    <n v="79"/>
    <n v="3"/>
    <n v="79"/>
  </r>
  <r>
    <n v="2005"/>
    <x v="30"/>
    <s v="Prior Lake-Savage Area Schools"/>
    <s v="SUBURBS"/>
    <x v="5"/>
    <x v="1"/>
    <n v="265"/>
    <m/>
    <m/>
    <n v="14"/>
    <n v="251"/>
    <n v="0"/>
    <n v="0"/>
    <n v="0"/>
    <n v="251"/>
    <n v="0"/>
    <n v="251"/>
  </r>
  <r>
    <n v="2005"/>
    <x v="30"/>
    <s v="Prior Lake-Savage Area Schools"/>
    <s v="SUBURBS"/>
    <x v="5"/>
    <x v="2"/>
    <n v="120"/>
    <m/>
    <m/>
    <n v="3"/>
    <n v="117"/>
    <n v="0"/>
    <n v="0"/>
    <n v="0"/>
    <n v="117"/>
    <n v="0"/>
    <n v="117"/>
  </r>
  <r>
    <n v="2005"/>
    <x v="30"/>
    <s v="Prior Lake-Savage Area Schools"/>
    <s v="SUBURBS"/>
    <x v="5"/>
    <x v="3"/>
    <n v="106"/>
    <m/>
    <m/>
    <m/>
    <n v="106"/>
    <n v="0"/>
    <n v="0"/>
    <n v="0"/>
    <n v="106"/>
    <n v="0"/>
    <n v="106"/>
  </r>
  <r>
    <n v="2005"/>
    <x v="30"/>
    <s v="Prior Lake-Savage Area Schools"/>
    <s v="SUBURBS"/>
    <x v="5"/>
    <x v="4"/>
    <n v="5368"/>
    <n v="123"/>
    <n v="3"/>
    <n v="218"/>
    <n v="5276"/>
    <n v="2.3881728582259287E-2"/>
    <n v="2.33131159969674E-2"/>
    <n v="5.6861258529188779E-4"/>
    <n v="5150"/>
    <n v="126"/>
    <n v="5150"/>
  </r>
  <r>
    <n v="2006"/>
    <x v="30"/>
    <s v="Prior Lake-Savage Area Schools"/>
    <s v="SUBURBS"/>
    <x v="6"/>
    <x v="0"/>
    <n v="79"/>
    <m/>
    <m/>
    <n v="8"/>
    <n v="71"/>
    <n v="0"/>
    <n v="0"/>
    <n v="0"/>
    <n v="71"/>
    <n v="0"/>
    <n v="71"/>
  </r>
  <r>
    <n v="2006"/>
    <x v="30"/>
    <s v="Prior Lake-Savage Area Schools"/>
    <s v="SUBURBS"/>
    <x v="6"/>
    <x v="1"/>
    <n v="306"/>
    <m/>
    <m/>
    <n v="9"/>
    <n v="297"/>
    <n v="0"/>
    <n v="0"/>
    <n v="0"/>
    <n v="297"/>
    <n v="0"/>
    <n v="297"/>
  </r>
  <r>
    <n v="2006"/>
    <x v="30"/>
    <s v="Prior Lake-Savage Area Schools"/>
    <s v="SUBURBS"/>
    <x v="6"/>
    <x v="2"/>
    <n v="118"/>
    <m/>
    <m/>
    <m/>
    <n v="118"/>
    <n v="0"/>
    <n v="0"/>
    <n v="0"/>
    <n v="118"/>
    <n v="0"/>
    <n v="118"/>
  </r>
  <r>
    <n v="2006"/>
    <x v="30"/>
    <s v="Prior Lake-Savage Area Schools"/>
    <s v="SUBURBS"/>
    <x v="6"/>
    <x v="3"/>
    <n v="120"/>
    <m/>
    <m/>
    <m/>
    <n v="120"/>
    <n v="0"/>
    <n v="0"/>
    <n v="0"/>
    <n v="120"/>
    <n v="0"/>
    <n v="120"/>
  </r>
  <r>
    <n v="2006"/>
    <x v="30"/>
    <s v="Prior Lake-Savage Area Schools"/>
    <s v="SUBURBS"/>
    <x v="6"/>
    <x v="4"/>
    <n v="5618"/>
    <n v="113"/>
    <n v="7"/>
    <n v="183"/>
    <n v="5555"/>
    <n v="2.1602160216021602E-2"/>
    <n v="2.0342034203420341E-2"/>
    <n v="1.2601260126012602E-3"/>
    <n v="5435"/>
    <n v="120"/>
    <n v="5435"/>
  </r>
  <r>
    <n v="2007"/>
    <x v="30"/>
    <s v="Prior Lake-Savage Area Schools"/>
    <s v="SUBURBS"/>
    <x v="7"/>
    <x v="0"/>
    <n v="86"/>
    <m/>
    <m/>
    <n v="3"/>
    <n v="83"/>
    <n v="0"/>
    <n v="0"/>
    <n v="0"/>
    <n v="83"/>
    <n v="0"/>
    <n v="83"/>
  </r>
  <r>
    <n v="2007"/>
    <x v="30"/>
    <s v="Prior Lake-Savage Area Schools"/>
    <s v="SUBURBS"/>
    <x v="7"/>
    <x v="1"/>
    <n v="336"/>
    <m/>
    <m/>
    <n v="14"/>
    <n v="322"/>
    <n v="0"/>
    <n v="0"/>
    <n v="0"/>
    <n v="322"/>
    <n v="0"/>
    <n v="322"/>
  </r>
  <r>
    <n v="2007"/>
    <x v="30"/>
    <s v="Prior Lake-Savage Area Schools"/>
    <s v="SUBURBS"/>
    <x v="7"/>
    <x v="2"/>
    <n v="124"/>
    <m/>
    <n v="4"/>
    <n v="3"/>
    <n v="125"/>
    <n v="3.2000000000000001E-2"/>
    <n v="0"/>
    <n v="3.2000000000000001E-2"/>
    <n v="121"/>
    <n v="4"/>
    <n v="121"/>
  </r>
  <r>
    <n v="2007"/>
    <x v="30"/>
    <s v="Prior Lake-Savage Area Schools"/>
    <s v="SUBURBS"/>
    <x v="7"/>
    <x v="3"/>
    <n v="129"/>
    <m/>
    <m/>
    <n v="3"/>
    <n v="126"/>
    <n v="0"/>
    <n v="0"/>
    <n v="0"/>
    <n v="126"/>
    <n v="0"/>
    <n v="126"/>
  </r>
  <r>
    <n v="2007"/>
    <x v="30"/>
    <s v="Prior Lake-Savage Area Schools"/>
    <s v="SUBURBS"/>
    <x v="7"/>
    <x v="4"/>
    <n v="5901"/>
    <n v="113"/>
    <n v="16"/>
    <n v="227"/>
    <n v="5803"/>
    <n v="2.2229881095984835E-2"/>
    <n v="1.947268654144408E-2"/>
    <n v="2.7571945545407546E-3"/>
    <n v="5674"/>
    <n v="129"/>
    <n v="5674"/>
  </r>
  <r>
    <n v="2008"/>
    <x v="30"/>
    <s v="Prior Lake-Savage Area Schools"/>
    <s v="SUBURBS"/>
    <x v="8"/>
    <x v="0"/>
    <n v="81"/>
    <m/>
    <m/>
    <n v="6"/>
    <n v="75"/>
    <n v="0"/>
    <n v="0"/>
    <n v="0"/>
    <n v="75"/>
    <n v="0"/>
    <n v="75"/>
  </r>
  <r>
    <n v="2008"/>
    <x v="30"/>
    <s v="Prior Lake-Savage Area Schools"/>
    <s v="SUBURBS"/>
    <x v="8"/>
    <x v="1"/>
    <n v="359"/>
    <n v="8"/>
    <n v="3"/>
    <n v="14"/>
    <n v="356"/>
    <n v="3.0898876404494381E-2"/>
    <n v="2.247191011235955E-2"/>
    <n v="8.4269662921348312E-3"/>
    <n v="345"/>
    <n v="11"/>
    <n v="345"/>
  </r>
  <r>
    <n v="2008"/>
    <x v="30"/>
    <s v="Prior Lake-Savage Area Schools"/>
    <s v="SUBURBS"/>
    <x v="8"/>
    <x v="2"/>
    <n v="184"/>
    <m/>
    <n v="3"/>
    <n v="8"/>
    <n v="179"/>
    <n v="1.6759776536312849E-2"/>
    <n v="0"/>
    <n v="1.6759776536312849E-2"/>
    <n v="176"/>
    <n v="3"/>
    <n v="176"/>
  </r>
  <r>
    <n v="2008"/>
    <x v="30"/>
    <s v="Prior Lake-Savage Area Schools"/>
    <s v="SUBURBS"/>
    <x v="8"/>
    <x v="3"/>
    <n v="142"/>
    <m/>
    <m/>
    <m/>
    <n v="142"/>
    <n v="0"/>
    <n v="0"/>
    <n v="0"/>
    <n v="142"/>
    <n v="0"/>
    <n v="142"/>
  </r>
  <r>
    <n v="2008"/>
    <x v="30"/>
    <s v="Prior Lake-Savage Area Schools"/>
    <s v="SUBURBS"/>
    <x v="8"/>
    <x v="4"/>
    <n v="6087"/>
    <n v="117"/>
    <n v="43"/>
    <n v="277"/>
    <n v="5970"/>
    <n v="2.6800670016750419E-2"/>
    <n v="1.9597989949748745E-2"/>
    <n v="7.2026800670016754E-3"/>
    <n v="5810"/>
    <n v="160"/>
    <n v="5810"/>
  </r>
  <r>
    <n v="2009"/>
    <x v="30"/>
    <s v="Prior Lake-Savage Area Schools"/>
    <s v="SUBURBS"/>
    <x v="9"/>
    <x v="0"/>
    <n v="87"/>
    <m/>
    <m/>
    <n v="7"/>
    <n v="80"/>
    <n v="0"/>
    <n v="0"/>
    <n v="0"/>
    <n v="80"/>
    <n v="0"/>
    <n v="80"/>
  </r>
  <r>
    <n v="2009"/>
    <x v="30"/>
    <s v="Prior Lake-Savage Area Schools"/>
    <s v="SUBURBS"/>
    <x v="9"/>
    <x v="1"/>
    <n v="378"/>
    <n v="12"/>
    <m/>
    <n v="17"/>
    <n v="373"/>
    <n v="3.2171581769436998E-2"/>
    <n v="3.2171581769436998E-2"/>
    <n v="0"/>
    <n v="361"/>
    <n v="12"/>
    <n v="361"/>
  </r>
  <r>
    <n v="2009"/>
    <x v="30"/>
    <s v="Prior Lake-Savage Area Schools"/>
    <s v="SUBURBS"/>
    <x v="9"/>
    <x v="2"/>
    <n v="215"/>
    <n v="11"/>
    <m/>
    <n v="8"/>
    <n v="218"/>
    <n v="5.0458715596330278E-2"/>
    <n v="5.0458715596330278E-2"/>
    <n v="0"/>
    <n v="207"/>
    <n v="11"/>
    <n v="207"/>
  </r>
  <r>
    <n v="2009"/>
    <x v="30"/>
    <s v="Prior Lake-Savage Area Schools"/>
    <s v="SUBURBS"/>
    <x v="9"/>
    <x v="3"/>
    <n v="145"/>
    <n v="3"/>
    <m/>
    <n v="3"/>
    <n v="145"/>
    <n v="2.0689655172413793E-2"/>
    <n v="2.0689655172413793E-2"/>
    <n v="0"/>
    <n v="142"/>
    <n v="3"/>
    <n v="142"/>
  </r>
  <r>
    <n v="2009"/>
    <x v="30"/>
    <s v="Prior Lake-Savage Area Schools"/>
    <s v="SUBURBS"/>
    <x v="9"/>
    <x v="4"/>
    <n v="6127"/>
    <n v="171"/>
    <n v="159"/>
    <n v="307"/>
    <n v="6150"/>
    <n v="5.3658536585365853E-2"/>
    <n v="2.7804878048780488E-2"/>
    <n v="2.5853658536585365E-2"/>
    <n v="5820"/>
    <n v="330"/>
    <n v="5820"/>
  </r>
  <r>
    <n v="2010"/>
    <x v="30"/>
    <s v="Prior Lake-Savage Area Schools"/>
    <s v="SUBURBS"/>
    <x v="10"/>
    <x v="0"/>
    <n v="84"/>
    <m/>
    <m/>
    <n v="14"/>
    <n v="70"/>
    <n v="0"/>
    <n v="0"/>
    <n v="0"/>
    <n v="70"/>
    <n v="0"/>
    <n v="70"/>
  </r>
  <r>
    <n v="2010"/>
    <x v="30"/>
    <s v="Prior Lake-Savage Area Schools"/>
    <s v="SUBURBS"/>
    <x v="10"/>
    <x v="1"/>
    <n v="381"/>
    <n v="21"/>
    <n v="3"/>
    <n v="26"/>
    <n v="379"/>
    <n v="6.3324538258575203E-2"/>
    <n v="5.5408970976253295E-2"/>
    <n v="7.9155672823219003E-3"/>
    <n v="355"/>
    <n v="24"/>
    <n v="355"/>
  </r>
  <r>
    <n v="2010"/>
    <x v="30"/>
    <s v="Prior Lake-Savage Area Schools"/>
    <s v="SUBURBS"/>
    <x v="10"/>
    <x v="2"/>
    <n v="228"/>
    <n v="10"/>
    <m/>
    <n v="11"/>
    <n v="227"/>
    <n v="4.405286343612335E-2"/>
    <n v="4.405286343612335E-2"/>
    <n v="0"/>
    <n v="217"/>
    <n v="10"/>
    <n v="217"/>
  </r>
  <r>
    <n v="2010"/>
    <x v="30"/>
    <s v="Prior Lake-Savage Area Schools"/>
    <s v="SUBURBS"/>
    <x v="10"/>
    <x v="3"/>
    <n v="172"/>
    <n v="8"/>
    <m/>
    <n v="11"/>
    <n v="169"/>
    <n v="4.7337278106508875E-2"/>
    <n v="4.7337278106508875E-2"/>
    <n v="0"/>
    <n v="161"/>
    <n v="8"/>
    <n v="161"/>
  </r>
  <r>
    <n v="2010"/>
    <x v="30"/>
    <s v="Prior Lake-Savage Area Schools"/>
    <s v="SUBURBS"/>
    <x v="10"/>
    <x v="4"/>
    <n v="6208"/>
    <n v="221"/>
    <n v="183"/>
    <n v="410"/>
    <n v="6202"/>
    <n v="6.5140277329893581E-2"/>
    <n v="3.5633666559174458E-2"/>
    <n v="2.9506610770719123E-2"/>
    <n v="5798"/>
    <n v="404"/>
    <n v="5798"/>
  </r>
  <r>
    <n v="2011"/>
    <x v="30"/>
    <s v="Prior Lake-Savage Area Schools"/>
    <s v="SUBURBS"/>
    <x v="11"/>
    <x v="0"/>
    <n v="82"/>
    <n v="4"/>
    <m/>
    <n v="16"/>
    <n v="70"/>
    <n v="5.7142857142857141E-2"/>
    <n v="5.7142857142857141E-2"/>
    <n v="0"/>
    <n v="66"/>
    <n v="4"/>
    <n v="66"/>
  </r>
  <r>
    <n v="2011"/>
    <x v="30"/>
    <s v="Prior Lake-Savage Area Schools"/>
    <s v="SUBURBS"/>
    <x v="11"/>
    <x v="1"/>
    <n v="382"/>
    <n v="32"/>
    <n v="5"/>
    <n v="27"/>
    <n v="392"/>
    <n v="9.438775510204081E-2"/>
    <n v="8.1632653061224483E-2"/>
    <n v="1.2755102040816327E-2"/>
    <n v="355"/>
    <n v="37"/>
    <n v="355"/>
  </r>
  <r>
    <n v="2011"/>
    <x v="30"/>
    <s v="Prior Lake-Savage Area Schools"/>
    <s v="SUBURBS"/>
    <x v="11"/>
    <x v="2"/>
    <n v="234"/>
    <n v="10"/>
    <m/>
    <n v="18"/>
    <n v="226"/>
    <n v="4.4247787610619468E-2"/>
    <n v="4.4247787610619468E-2"/>
    <n v="0"/>
    <n v="216"/>
    <n v="10"/>
    <n v="216"/>
  </r>
  <r>
    <n v="2011"/>
    <x v="30"/>
    <s v="Prior Lake-Savage Area Schools"/>
    <s v="SUBURBS"/>
    <x v="11"/>
    <x v="3"/>
    <n v="168"/>
    <n v="9"/>
    <m/>
    <n v="9"/>
    <n v="168"/>
    <n v="5.3571428571428568E-2"/>
    <n v="5.3571428571428568E-2"/>
    <n v="0"/>
    <n v="159"/>
    <n v="9"/>
    <n v="159"/>
  </r>
  <r>
    <n v="2011"/>
    <x v="30"/>
    <s v="Prior Lake-Savage Area Schools"/>
    <s v="SUBURBS"/>
    <x v="11"/>
    <x v="4"/>
    <n v="6245"/>
    <n v="228"/>
    <n v="257"/>
    <n v="448"/>
    <n v="6282"/>
    <n v="7.7204711875198978E-2"/>
    <n v="3.629417382999045E-2"/>
    <n v="4.0910538045208535E-2"/>
    <n v="5797"/>
    <n v="485"/>
    <n v="5797"/>
  </r>
  <r>
    <n v="2012"/>
    <x v="30"/>
    <s v="Prior Lake-Savage Area Schools"/>
    <s v="SUBURBS"/>
    <x v="12"/>
    <x v="0"/>
    <n v="83"/>
    <n v="3"/>
    <m/>
    <n v="15"/>
    <n v="71"/>
    <n v="4.2253521126760563E-2"/>
    <n v="4.2253521126760563E-2"/>
    <n v="0"/>
    <n v="68"/>
    <n v="3"/>
    <n v="68"/>
  </r>
  <r>
    <n v="2012"/>
    <x v="30"/>
    <s v="Prior Lake-Savage Area Schools"/>
    <s v="SUBURBS"/>
    <x v="12"/>
    <x v="1"/>
    <n v="385"/>
    <n v="35"/>
    <n v="3"/>
    <n v="31"/>
    <n v="392"/>
    <n v="9.6938775510204078E-2"/>
    <n v="8.9285714285714288E-2"/>
    <n v="7.6530612244897957E-3"/>
    <n v="354"/>
    <n v="38"/>
    <n v="354"/>
  </r>
  <r>
    <n v="2012"/>
    <x v="30"/>
    <s v="Prior Lake-Savage Area Schools"/>
    <s v="SUBURBS"/>
    <x v="12"/>
    <x v="2"/>
    <n v="263"/>
    <n v="14"/>
    <m/>
    <n v="24"/>
    <n v="253"/>
    <n v="5.533596837944664E-2"/>
    <n v="5.533596837944664E-2"/>
    <n v="0"/>
    <n v="239"/>
    <n v="14"/>
    <n v="239"/>
  </r>
  <r>
    <n v="2012"/>
    <x v="30"/>
    <s v="Prior Lake-Savage Area Schools"/>
    <s v="SUBURBS"/>
    <x v="12"/>
    <x v="3"/>
    <n v="167"/>
    <n v="11"/>
    <n v="3"/>
    <n v="5"/>
    <n v="176"/>
    <n v="7.9545454545454544E-2"/>
    <n v="6.25E-2"/>
    <n v="1.7045454545454544E-2"/>
    <n v="162"/>
    <n v="14"/>
    <n v="162"/>
  </r>
  <r>
    <n v="2012"/>
    <x v="30"/>
    <s v="Prior Lake-Savage Area Schools"/>
    <s v="SUBURBS"/>
    <x v="12"/>
    <x v="4"/>
    <n v="6322"/>
    <n v="226"/>
    <n v="330"/>
    <n v="503"/>
    <n v="6375"/>
    <n v="8.7215686274509804E-2"/>
    <n v="3.5450980392156863E-2"/>
    <n v="5.1764705882352942E-2"/>
    <n v="5819"/>
    <n v="556"/>
    <n v="5819"/>
  </r>
  <r>
    <n v="2013"/>
    <x v="30"/>
    <s v="Prior Lake-Savage Area Schools"/>
    <s v="SUBURBS"/>
    <x v="13"/>
    <x v="0"/>
    <n v="89"/>
    <m/>
    <m/>
    <n v="15"/>
    <n v="74"/>
    <n v="0"/>
    <n v="0"/>
    <n v="0"/>
    <n v="74"/>
    <n v="0"/>
    <n v="74"/>
  </r>
  <r>
    <n v="2013"/>
    <x v="30"/>
    <s v="Prior Lake-Savage Area Schools"/>
    <s v="SUBURBS"/>
    <x v="13"/>
    <x v="1"/>
    <n v="422"/>
    <n v="42"/>
    <n v="7"/>
    <n v="42"/>
    <n v="429"/>
    <n v="0.11421911421911422"/>
    <n v="9.7902097902097904E-2"/>
    <n v="1.6317016317016316E-2"/>
    <n v="380"/>
    <n v="49"/>
    <n v="380"/>
  </r>
  <r>
    <n v="2013"/>
    <x v="30"/>
    <s v="Prior Lake-Savage Area Schools"/>
    <s v="SUBURBS"/>
    <x v="13"/>
    <x v="2"/>
    <n v="270"/>
    <n v="12"/>
    <n v="3"/>
    <n v="18"/>
    <n v="267"/>
    <n v="5.6179775280898875E-2"/>
    <n v="4.49438202247191E-2"/>
    <n v="1.1235955056179775E-2"/>
    <n v="252"/>
    <n v="15"/>
    <n v="252"/>
  </r>
  <r>
    <n v="2013"/>
    <x v="30"/>
    <s v="Prior Lake-Savage Area Schools"/>
    <s v="SUBURBS"/>
    <x v="13"/>
    <x v="3"/>
    <n v="173"/>
    <n v="9"/>
    <m/>
    <n v="14"/>
    <n v="168"/>
    <n v="5.3571428571428568E-2"/>
    <n v="5.3571428571428568E-2"/>
    <n v="0"/>
    <n v="159"/>
    <n v="9"/>
    <n v="159"/>
  </r>
  <r>
    <n v="2013"/>
    <x v="30"/>
    <s v="Prior Lake-Savage Area Schools"/>
    <s v="SUBURBS"/>
    <x v="13"/>
    <x v="4"/>
    <n v="6402"/>
    <n v="232"/>
    <n v="375"/>
    <n v="558"/>
    <n v="6451"/>
    <n v="9.4093938924197804E-2"/>
    <n v="3.5963416524569837E-2"/>
    <n v="5.8130522399627967E-2"/>
    <n v="5844"/>
    <n v="607"/>
    <n v="5844"/>
  </r>
  <r>
    <n v="2014"/>
    <x v="30"/>
    <s v="Prior Lake-Savage Area Schools"/>
    <s v="SUBURBS"/>
    <x v="14"/>
    <x v="0"/>
    <n v="82"/>
    <n v="4"/>
    <m/>
    <n v="16"/>
    <n v="70"/>
    <n v="5.7142857142857141E-2"/>
    <n v="5.7142857142857141E-2"/>
    <n v="0"/>
    <n v="66"/>
    <n v="4"/>
    <n v="66"/>
  </r>
  <r>
    <n v="2014"/>
    <x v="30"/>
    <s v="Prior Lake-Savage Area Schools"/>
    <s v="SUBURBS"/>
    <x v="14"/>
    <x v="1"/>
    <n v="429"/>
    <n v="51"/>
    <n v="6"/>
    <n v="54"/>
    <n v="432"/>
    <n v="0.13194444444444445"/>
    <n v="0.11805555555555555"/>
    <n v="1.3888888888888888E-2"/>
    <n v="375"/>
    <n v="57"/>
    <n v="375"/>
  </r>
  <r>
    <n v="2014"/>
    <x v="30"/>
    <s v="Prior Lake-Savage Area Schools"/>
    <s v="SUBURBS"/>
    <x v="14"/>
    <x v="2"/>
    <n v="299"/>
    <n v="16"/>
    <n v="3"/>
    <n v="30"/>
    <n v="288"/>
    <n v="6.5972222222222224E-2"/>
    <n v="5.5555555555555552E-2"/>
    <n v="1.0416666666666666E-2"/>
    <n v="269"/>
    <n v="19"/>
    <n v="269"/>
  </r>
  <r>
    <n v="2014"/>
    <x v="30"/>
    <s v="Prior Lake-Savage Area Schools"/>
    <s v="SUBURBS"/>
    <x v="14"/>
    <x v="3"/>
    <n v="241"/>
    <n v="11"/>
    <m/>
    <n v="21"/>
    <n v="231"/>
    <n v="4.7619047619047616E-2"/>
    <n v="4.7619047619047616E-2"/>
    <n v="0"/>
    <n v="220"/>
    <n v="11"/>
    <n v="220"/>
  </r>
  <r>
    <n v="2014"/>
    <x v="30"/>
    <s v="Prior Lake-Savage Area Schools"/>
    <s v="SUBURBS"/>
    <x v="14"/>
    <x v="4"/>
    <n v="6459"/>
    <n v="243"/>
    <n v="408"/>
    <n v="660"/>
    <n v="6450"/>
    <n v="0.10093023255813953"/>
    <n v="3.7674418604651164E-2"/>
    <n v="6.3255813953488366E-2"/>
    <n v="5799"/>
    <n v="651"/>
    <n v="5799"/>
  </r>
  <r>
    <n v="2015"/>
    <x v="30"/>
    <s v="Prior Lake-Savage Area Schools"/>
    <s v="SUBURBS"/>
    <x v="15"/>
    <x v="0"/>
    <n v="105"/>
    <n v="3"/>
    <m/>
    <n v="23"/>
    <n v="85"/>
    <n v="3.5294117647058823E-2"/>
    <n v="3.5294117647058823E-2"/>
    <n v="0"/>
    <n v="82"/>
    <n v="3"/>
    <n v="82"/>
  </r>
  <r>
    <n v="2015"/>
    <x v="30"/>
    <s v="Prior Lake-Savage Area Schools"/>
    <s v="SUBURBS"/>
    <x v="15"/>
    <x v="1"/>
    <n v="450"/>
    <n v="39"/>
    <n v="13"/>
    <n v="63"/>
    <n v="439"/>
    <n v="0.11845102505694761"/>
    <n v="8.8838268792710701E-2"/>
    <n v="2.9612756264236904E-2"/>
    <n v="387"/>
    <n v="52"/>
    <n v="387"/>
  </r>
  <r>
    <n v="2015"/>
    <x v="30"/>
    <s v="Prior Lake-Savage Area Schools"/>
    <s v="SUBURBS"/>
    <x v="15"/>
    <x v="2"/>
    <n v="335"/>
    <n v="16"/>
    <n v="16"/>
    <n v="47"/>
    <n v="320"/>
    <n v="0.1"/>
    <n v="0.05"/>
    <n v="0.05"/>
    <n v="288"/>
    <n v="32"/>
    <n v="288"/>
  </r>
  <r>
    <n v="2015"/>
    <x v="30"/>
    <s v="Prior Lake-Savage Area Schools"/>
    <s v="SUBURBS"/>
    <x v="15"/>
    <x v="3"/>
    <n v="273"/>
    <n v="13"/>
    <m/>
    <n v="32"/>
    <n v="254"/>
    <n v="5.1181102362204724E-2"/>
    <n v="5.1181102362204724E-2"/>
    <n v="0"/>
    <n v="241"/>
    <n v="13"/>
    <n v="241"/>
  </r>
  <r>
    <n v="2015"/>
    <x v="30"/>
    <s v="Prior Lake-Savage Area Schools"/>
    <s v="SUBURBS"/>
    <x v="15"/>
    <x v="4"/>
    <n v="6541"/>
    <n v="238"/>
    <n v="395"/>
    <n v="736"/>
    <n v="6438"/>
    <n v="9.8322460391425906E-2"/>
    <n v="3.6968002485243866E-2"/>
    <n v="6.1354457906182047E-2"/>
    <n v="5805"/>
    <n v="633"/>
    <n v="5805"/>
  </r>
  <r>
    <n v="2016"/>
    <x v="30"/>
    <s v="Prior Lake-Savage Area Schools"/>
    <s v="SUBURBS"/>
    <x v="16"/>
    <x v="0"/>
    <n v="101"/>
    <m/>
    <m/>
    <n v="22"/>
    <n v="79"/>
    <n v="0"/>
    <n v="0"/>
    <n v="0"/>
    <n v="79"/>
    <n v="0"/>
    <n v="79"/>
  </r>
  <r>
    <n v="2016"/>
    <x v="30"/>
    <s v="Prior Lake-Savage Area Schools"/>
    <s v="SUBURBS"/>
    <x v="16"/>
    <x v="1"/>
    <n v="487"/>
    <n v="33"/>
    <n v="22"/>
    <n v="69"/>
    <n v="473"/>
    <n v="0.11627906976744186"/>
    <n v="6.9767441860465115E-2"/>
    <n v="4.6511627906976744E-2"/>
    <n v="418"/>
    <n v="55"/>
    <n v="418"/>
  </r>
  <r>
    <n v="2016"/>
    <x v="30"/>
    <s v="Prior Lake-Savage Area Schools"/>
    <s v="SUBURBS"/>
    <x v="16"/>
    <x v="2"/>
    <n v="369"/>
    <n v="8"/>
    <n v="20"/>
    <n v="39"/>
    <n v="358"/>
    <n v="7.8212290502793297E-2"/>
    <n v="2.23463687150838E-2"/>
    <n v="5.5865921787709494E-2"/>
    <n v="330"/>
    <n v="28"/>
    <n v="330"/>
  </r>
  <r>
    <n v="2016"/>
    <x v="30"/>
    <s v="Prior Lake-Savage Area Schools"/>
    <s v="SUBURBS"/>
    <x v="16"/>
    <x v="3"/>
    <n v="310"/>
    <n v="19"/>
    <m/>
    <n v="37"/>
    <n v="292"/>
    <n v="6.5068493150684928E-2"/>
    <n v="6.5068493150684928E-2"/>
    <n v="0"/>
    <n v="273"/>
    <n v="19"/>
    <n v="273"/>
  </r>
  <r>
    <n v="2016"/>
    <x v="30"/>
    <s v="Prior Lake-Savage Area Schools"/>
    <s v="SUBURBS"/>
    <x v="16"/>
    <x v="4"/>
    <n v="6735"/>
    <n v="220"/>
    <n v="342"/>
    <n v="810"/>
    <n v="6487"/>
    <n v="8.6634808077693845E-2"/>
    <n v="3.391398180977339E-2"/>
    <n v="5.2720826267920455E-2"/>
    <n v="5925"/>
    <n v="562"/>
    <n v="5925"/>
  </r>
  <r>
    <n v="2017"/>
    <x v="30"/>
    <s v="Prior Lake-Savage Area Schools"/>
    <s v="SUBURBS"/>
    <x v="17"/>
    <x v="0"/>
    <n v="102"/>
    <n v="3"/>
    <m/>
    <n v="28"/>
    <n v="77"/>
    <n v="3.896103896103896E-2"/>
    <n v="3.896103896103896E-2"/>
    <n v="0"/>
    <n v="74"/>
    <n v="3"/>
    <n v="74"/>
  </r>
  <r>
    <n v="2017"/>
    <x v="30"/>
    <s v="Prior Lake-Savage Area Schools"/>
    <s v="SUBURBS"/>
    <x v="17"/>
    <x v="1"/>
    <n v="520"/>
    <n v="36"/>
    <n v="27"/>
    <n v="79"/>
    <n v="504"/>
    <n v="0.125"/>
    <n v="7.1428571428571425E-2"/>
    <n v="5.3571428571428568E-2"/>
    <n v="441"/>
    <n v="63"/>
    <n v="441"/>
  </r>
  <r>
    <n v="2017"/>
    <x v="30"/>
    <s v="Prior Lake-Savage Area Schools"/>
    <s v="SUBURBS"/>
    <x v="17"/>
    <x v="2"/>
    <n v="409"/>
    <n v="12"/>
    <n v="24"/>
    <n v="44"/>
    <n v="401"/>
    <n v="8.9775561097256859E-2"/>
    <n v="2.9925187032418952E-2"/>
    <n v="5.9850374064837904E-2"/>
    <n v="365"/>
    <n v="36"/>
    <n v="365"/>
  </r>
  <r>
    <n v="2017"/>
    <x v="30"/>
    <s v="Prior Lake-Savage Area Schools"/>
    <s v="SUBURBS"/>
    <x v="17"/>
    <x v="3"/>
    <n v="384"/>
    <n v="14"/>
    <m/>
    <n v="40"/>
    <n v="358"/>
    <n v="3.9106145251396648E-2"/>
    <n v="3.9106145251396648E-2"/>
    <n v="0"/>
    <n v="344"/>
    <n v="14"/>
    <n v="344"/>
  </r>
  <r>
    <n v="2017"/>
    <x v="27"/>
    <s v="Randolph Public School District"/>
    <s v="SUBURBS"/>
    <x v="17"/>
    <x v="4"/>
    <n v="641"/>
    <n v="56"/>
    <n v="3"/>
    <n v="248"/>
    <n v="452"/>
    <n v="0.13053097345132744"/>
    <n v="0.12389380530973451"/>
    <n v="6.6371681415929203E-3"/>
    <n v="393"/>
    <n v="59"/>
    <n v="393"/>
  </r>
  <r>
    <n v="2000"/>
    <x v="30"/>
    <s v="Prior Lake-Savage Area Schools"/>
    <s v="SUBURBS"/>
    <x v="0"/>
    <x v="0"/>
    <n v="36"/>
    <n v="5"/>
    <m/>
    <m/>
    <n v="41"/>
    <n v="0.12195121951219512"/>
    <n v="0.12195121951219512"/>
    <n v="0"/>
    <n v="36"/>
    <n v="5"/>
    <n v="36"/>
  </r>
  <r>
    <n v="2000"/>
    <x v="30"/>
    <s v="Prior Lake-Savage Area Schools"/>
    <s v="SUBURBS"/>
    <x v="0"/>
    <x v="1"/>
    <n v="53"/>
    <m/>
    <m/>
    <n v="3"/>
    <n v="50"/>
    <n v="0"/>
    <n v="0"/>
    <n v="0"/>
    <n v="50"/>
    <n v="0"/>
    <n v="50"/>
  </r>
  <r>
    <n v="2000"/>
    <x v="30"/>
    <s v="Prior Lake-Savage Area Schools"/>
    <s v="SUBURBS"/>
    <x v="0"/>
    <x v="2"/>
    <n v="18"/>
    <m/>
    <m/>
    <m/>
    <n v="18"/>
    <n v="0"/>
    <n v="0"/>
    <n v="0"/>
    <n v="18"/>
    <n v="0"/>
    <n v="18"/>
  </r>
  <r>
    <n v="2000"/>
    <x v="30"/>
    <s v="Prior Lake-Savage Area Schools"/>
    <s v="SUBURBS"/>
    <x v="0"/>
    <x v="3"/>
    <n v="18"/>
    <m/>
    <m/>
    <m/>
    <n v="18"/>
    <n v="0"/>
    <n v="0"/>
    <n v="0"/>
    <n v="18"/>
    <n v="0"/>
    <n v="18"/>
  </r>
  <r>
    <n v="2000"/>
    <x v="30"/>
    <s v="Prior Lake-Savage Area Schools"/>
    <s v="SUBURBS"/>
    <x v="0"/>
    <x v="4"/>
    <n v="4377"/>
    <n v="88"/>
    <m/>
    <n v="100"/>
    <n v="4365"/>
    <n v="2.0160366552119131E-2"/>
    <n v="2.0160366552119131E-2"/>
    <n v="0"/>
    <n v="4277"/>
    <n v="88"/>
    <n v="4277"/>
  </r>
  <r>
    <n v="2001"/>
    <x v="32"/>
    <s v="Shakopee Public School District"/>
    <s v="SUBURBS"/>
    <x v="1"/>
    <x v="0"/>
    <n v="97"/>
    <m/>
    <m/>
    <n v="3"/>
    <n v="94"/>
    <n v="0"/>
    <n v="0"/>
    <n v="0"/>
    <n v="94"/>
    <n v="0"/>
    <n v="94"/>
  </r>
  <r>
    <n v="2001"/>
    <x v="32"/>
    <s v="Shakopee Public School District"/>
    <s v="SUBURBS"/>
    <x v="1"/>
    <x v="1"/>
    <n v="134"/>
    <m/>
    <m/>
    <m/>
    <n v="134"/>
    <n v="0"/>
    <n v="0"/>
    <n v="0"/>
    <n v="134"/>
    <n v="0"/>
    <n v="134"/>
  </r>
  <r>
    <n v="2001"/>
    <x v="32"/>
    <s v="Shakopee Public School District"/>
    <s v="SUBURBS"/>
    <x v="1"/>
    <x v="2"/>
    <n v="51"/>
    <m/>
    <m/>
    <m/>
    <n v="51"/>
    <n v="0"/>
    <n v="0"/>
    <n v="0"/>
    <n v="51"/>
    <n v="0"/>
    <n v="51"/>
  </r>
  <r>
    <n v="2001"/>
    <x v="32"/>
    <s v="Shakopee Public School District"/>
    <s v="SUBURBS"/>
    <x v="1"/>
    <x v="3"/>
    <n v="289"/>
    <m/>
    <m/>
    <m/>
    <n v="289"/>
    <n v="0"/>
    <n v="0"/>
    <n v="0"/>
    <n v="289"/>
    <n v="0"/>
    <n v="289"/>
  </r>
  <r>
    <n v="2001"/>
    <x v="32"/>
    <s v="Shakopee Public School District"/>
    <s v="SUBURBS"/>
    <x v="1"/>
    <x v="4"/>
    <n v="3443"/>
    <n v="46"/>
    <n v="3"/>
    <n v="20"/>
    <n v="3472"/>
    <n v="1.4112903225806451E-2"/>
    <n v="1.3248847926267281E-2"/>
    <n v="8.6405529953917056E-4"/>
    <n v="3423"/>
    <n v="49"/>
    <n v="3423"/>
  </r>
  <r>
    <n v="2002"/>
    <x v="32"/>
    <s v="Shakopee Public School District"/>
    <s v="SUBURBS"/>
    <x v="2"/>
    <x v="0"/>
    <n v="101"/>
    <n v="5"/>
    <m/>
    <n v="3"/>
    <n v="103"/>
    <n v="4.8543689320388349E-2"/>
    <n v="4.8543689320388349E-2"/>
    <n v="0"/>
    <n v="98"/>
    <n v="5"/>
    <n v="98"/>
  </r>
  <r>
    <n v="2002"/>
    <x v="32"/>
    <s v="Shakopee Public School District"/>
    <s v="SUBURBS"/>
    <x v="2"/>
    <x v="1"/>
    <n v="173"/>
    <m/>
    <m/>
    <m/>
    <n v="173"/>
    <n v="0"/>
    <n v="0"/>
    <n v="0"/>
    <n v="173"/>
    <n v="0"/>
    <n v="173"/>
  </r>
  <r>
    <n v="2002"/>
    <x v="32"/>
    <s v="Shakopee Public School District"/>
    <s v="SUBURBS"/>
    <x v="2"/>
    <x v="2"/>
    <n v="64"/>
    <m/>
    <m/>
    <m/>
    <n v="64"/>
    <n v="0"/>
    <n v="0"/>
    <n v="0"/>
    <n v="64"/>
    <n v="0"/>
    <n v="64"/>
  </r>
  <r>
    <n v="2002"/>
    <x v="32"/>
    <s v="Shakopee Public School District"/>
    <s v="SUBURBS"/>
    <x v="2"/>
    <x v="3"/>
    <n v="336"/>
    <m/>
    <m/>
    <m/>
    <n v="336"/>
    <n v="0"/>
    <n v="0"/>
    <n v="0"/>
    <n v="336"/>
    <n v="0"/>
    <n v="336"/>
  </r>
  <r>
    <n v="2002"/>
    <x v="32"/>
    <s v="Shakopee Public School District"/>
    <s v="SUBURBS"/>
    <x v="2"/>
    <x v="4"/>
    <n v="3626"/>
    <n v="60"/>
    <m/>
    <n v="12"/>
    <n v="3674"/>
    <n v="1.633097441480675E-2"/>
    <n v="1.633097441480675E-2"/>
    <n v="0"/>
    <n v="3614"/>
    <n v="60"/>
    <n v="3614"/>
  </r>
  <r>
    <n v="2003"/>
    <x v="32"/>
    <s v="Shakopee Public School District"/>
    <s v="SUBURBS"/>
    <x v="3"/>
    <x v="0"/>
    <n v="98"/>
    <n v="7"/>
    <m/>
    <n v="4"/>
    <n v="101"/>
    <n v="6.9306930693069313E-2"/>
    <n v="6.9306930693069313E-2"/>
    <n v="0"/>
    <n v="94"/>
    <n v="7"/>
    <n v="94"/>
  </r>
  <r>
    <n v="2003"/>
    <x v="32"/>
    <s v="Shakopee Public School District"/>
    <s v="SUBURBS"/>
    <x v="3"/>
    <x v="1"/>
    <n v="218"/>
    <m/>
    <m/>
    <m/>
    <n v="218"/>
    <n v="0"/>
    <n v="0"/>
    <n v="0"/>
    <n v="218"/>
    <n v="0"/>
    <n v="218"/>
  </r>
  <r>
    <n v="2003"/>
    <x v="32"/>
    <s v="Shakopee Public School District"/>
    <s v="SUBURBS"/>
    <x v="3"/>
    <x v="2"/>
    <n v="74"/>
    <n v="3"/>
    <m/>
    <m/>
    <n v="77"/>
    <n v="3.896103896103896E-2"/>
    <n v="3.896103896103896E-2"/>
    <n v="0"/>
    <n v="74"/>
    <n v="3"/>
    <n v="74"/>
  </r>
  <r>
    <n v="2003"/>
    <x v="32"/>
    <s v="Shakopee Public School District"/>
    <s v="SUBURBS"/>
    <x v="3"/>
    <x v="3"/>
    <n v="410"/>
    <m/>
    <m/>
    <m/>
    <n v="410"/>
    <n v="0"/>
    <n v="0"/>
    <n v="0"/>
    <n v="410"/>
    <n v="0"/>
    <n v="410"/>
  </r>
  <r>
    <n v="2003"/>
    <x v="32"/>
    <s v="Shakopee Public School District"/>
    <s v="SUBURBS"/>
    <x v="3"/>
    <x v="4"/>
    <n v="3764"/>
    <n v="68"/>
    <n v="3"/>
    <n v="24"/>
    <n v="3811"/>
    <n v="1.8630280766203097E-2"/>
    <n v="1.7843085804250852E-2"/>
    <n v="7.8719496195224351E-4"/>
    <n v="3740"/>
    <n v="71"/>
    <n v="3740"/>
  </r>
  <r>
    <n v="2004"/>
    <x v="32"/>
    <s v="Shakopee Public School District"/>
    <s v="SUBURBS"/>
    <x v="4"/>
    <x v="0"/>
    <n v="103"/>
    <n v="9"/>
    <m/>
    <n v="3"/>
    <n v="109"/>
    <n v="8.2568807339449546E-2"/>
    <n v="8.2568807339449546E-2"/>
    <n v="0"/>
    <n v="100"/>
    <n v="9"/>
    <n v="100"/>
  </r>
  <r>
    <n v="2004"/>
    <x v="32"/>
    <s v="Shakopee Public School District"/>
    <s v="SUBURBS"/>
    <x v="4"/>
    <x v="1"/>
    <n v="292"/>
    <m/>
    <m/>
    <m/>
    <n v="292"/>
    <n v="0"/>
    <n v="0"/>
    <n v="0"/>
    <n v="292"/>
    <n v="0"/>
    <n v="292"/>
  </r>
  <r>
    <n v="2004"/>
    <x v="32"/>
    <s v="Shakopee Public School District"/>
    <s v="SUBURBS"/>
    <x v="4"/>
    <x v="2"/>
    <n v="151"/>
    <m/>
    <n v="4"/>
    <m/>
    <n v="155"/>
    <n v="2.5806451612903226E-2"/>
    <n v="0"/>
    <n v="2.5806451612903226E-2"/>
    <n v="151"/>
    <n v="4"/>
    <n v="151"/>
  </r>
  <r>
    <n v="2004"/>
    <x v="32"/>
    <s v="Shakopee Public School District"/>
    <s v="SUBURBS"/>
    <x v="4"/>
    <x v="3"/>
    <n v="478"/>
    <m/>
    <m/>
    <m/>
    <n v="478"/>
    <n v="0"/>
    <n v="0"/>
    <n v="0"/>
    <n v="478"/>
    <n v="0"/>
    <n v="478"/>
  </r>
  <r>
    <n v="2004"/>
    <x v="32"/>
    <s v="Shakopee Public School District"/>
    <s v="SUBURBS"/>
    <x v="4"/>
    <x v="4"/>
    <n v="3869"/>
    <n v="67"/>
    <m/>
    <n v="33"/>
    <n v="3903"/>
    <n v="1.7166282346912632E-2"/>
    <n v="1.7166282346912632E-2"/>
    <n v="0"/>
    <n v="3836"/>
    <n v="67"/>
    <n v="3836"/>
  </r>
  <r>
    <n v="2005"/>
    <x v="32"/>
    <s v="Shakopee Public School District"/>
    <s v="SUBURBS"/>
    <x v="5"/>
    <x v="0"/>
    <n v="97"/>
    <n v="9"/>
    <m/>
    <n v="3"/>
    <n v="103"/>
    <n v="8.7378640776699032E-2"/>
    <n v="8.7378640776699032E-2"/>
    <n v="0"/>
    <n v="94"/>
    <n v="9"/>
    <n v="94"/>
  </r>
  <r>
    <n v="2005"/>
    <x v="32"/>
    <s v="Shakopee Public School District"/>
    <s v="SUBURBS"/>
    <x v="5"/>
    <x v="1"/>
    <n v="406"/>
    <n v="8"/>
    <m/>
    <m/>
    <n v="414"/>
    <n v="1.932367149758454E-2"/>
    <n v="1.932367149758454E-2"/>
    <n v="0"/>
    <n v="406"/>
    <n v="8"/>
    <n v="406"/>
  </r>
  <r>
    <n v="2005"/>
    <x v="32"/>
    <s v="Shakopee Public School District"/>
    <s v="SUBURBS"/>
    <x v="5"/>
    <x v="2"/>
    <n v="203"/>
    <m/>
    <m/>
    <m/>
    <n v="203"/>
    <n v="0"/>
    <n v="0"/>
    <n v="0"/>
    <n v="203"/>
    <n v="0"/>
    <n v="203"/>
  </r>
  <r>
    <n v="2005"/>
    <x v="32"/>
    <s v="Shakopee Public School District"/>
    <s v="SUBURBS"/>
    <x v="5"/>
    <x v="3"/>
    <n v="590"/>
    <m/>
    <m/>
    <m/>
    <n v="590"/>
    <n v="0"/>
    <n v="0"/>
    <n v="0"/>
    <n v="590"/>
    <n v="0"/>
    <n v="590"/>
  </r>
  <r>
    <n v="2005"/>
    <x v="32"/>
    <s v="Shakopee Public School District"/>
    <s v="SUBURBS"/>
    <x v="5"/>
    <x v="4"/>
    <n v="3937"/>
    <n v="88"/>
    <n v="3"/>
    <n v="35"/>
    <n v="3993"/>
    <n v="2.2789882294014525E-2"/>
    <n v="2.2038567493112948E-2"/>
    <n v="7.513148009015778E-4"/>
    <n v="3902"/>
    <n v="91"/>
    <n v="3902"/>
  </r>
  <r>
    <n v="2006"/>
    <x v="32"/>
    <s v="Shakopee Public School District"/>
    <s v="SUBURBS"/>
    <x v="6"/>
    <x v="0"/>
    <n v="98"/>
    <n v="8"/>
    <m/>
    <m/>
    <n v="106"/>
    <n v="7.5471698113207544E-2"/>
    <n v="7.5471698113207544E-2"/>
    <n v="0"/>
    <n v="98"/>
    <n v="8"/>
    <n v="98"/>
  </r>
  <r>
    <n v="2006"/>
    <x v="32"/>
    <s v="Shakopee Public School District"/>
    <s v="SUBURBS"/>
    <x v="6"/>
    <x v="1"/>
    <n v="499"/>
    <n v="11"/>
    <m/>
    <m/>
    <n v="510"/>
    <n v="2.1568627450980392E-2"/>
    <n v="2.1568627450980392E-2"/>
    <n v="0"/>
    <n v="499"/>
    <n v="11"/>
    <n v="499"/>
  </r>
  <r>
    <n v="2006"/>
    <x v="32"/>
    <s v="Shakopee Public School District"/>
    <s v="SUBURBS"/>
    <x v="6"/>
    <x v="2"/>
    <n v="279"/>
    <m/>
    <n v="4"/>
    <m/>
    <n v="283"/>
    <n v="1.4134275618374558E-2"/>
    <n v="0"/>
    <n v="1.4134275618374558E-2"/>
    <n v="279"/>
    <n v="4"/>
    <n v="279"/>
  </r>
  <r>
    <n v="2006"/>
    <x v="32"/>
    <s v="Shakopee Public School District"/>
    <s v="SUBURBS"/>
    <x v="6"/>
    <x v="3"/>
    <n v="622"/>
    <m/>
    <m/>
    <m/>
    <n v="622"/>
    <n v="0"/>
    <n v="0"/>
    <n v="0"/>
    <n v="622"/>
    <n v="0"/>
    <n v="622"/>
  </r>
  <r>
    <n v="2006"/>
    <x v="32"/>
    <s v="Shakopee Public School District"/>
    <s v="SUBURBS"/>
    <x v="6"/>
    <x v="4"/>
    <n v="4041"/>
    <n v="99"/>
    <n v="14"/>
    <n v="43"/>
    <n v="4111"/>
    <n v="2.7487229384577962E-2"/>
    <n v="2.4081731938701046E-2"/>
    <n v="3.4054974458769156E-3"/>
    <n v="3998"/>
    <n v="113"/>
    <n v="3998"/>
  </r>
  <r>
    <n v="2007"/>
    <x v="32"/>
    <s v="Shakopee Public School District"/>
    <s v="SUBURBS"/>
    <x v="7"/>
    <x v="0"/>
    <n v="112"/>
    <n v="3"/>
    <m/>
    <m/>
    <n v="115"/>
    <n v="2.6086956521739129E-2"/>
    <n v="2.6086956521739129E-2"/>
    <n v="0"/>
    <n v="112"/>
    <n v="3"/>
    <n v="112"/>
  </r>
  <r>
    <n v="2007"/>
    <x v="32"/>
    <s v="Shakopee Public School District"/>
    <s v="SUBURBS"/>
    <x v="7"/>
    <x v="1"/>
    <n v="610"/>
    <n v="14"/>
    <m/>
    <m/>
    <n v="624"/>
    <n v="2.2435897435897436E-2"/>
    <n v="2.2435897435897436E-2"/>
    <n v="0"/>
    <n v="610"/>
    <n v="14"/>
    <n v="610"/>
  </r>
  <r>
    <n v="2007"/>
    <x v="32"/>
    <s v="Shakopee Public School District"/>
    <s v="SUBURBS"/>
    <x v="7"/>
    <x v="2"/>
    <n v="316"/>
    <n v="3"/>
    <m/>
    <m/>
    <n v="319"/>
    <n v="9.4043887147335428E-3"/>
    <n v="9.4043887147335428E-3"/>
    <n v="0"/>
    <n v="316"/>
    <n v="3"/>
    <n v="316"/>
  </r>
  <r>
    <n v="2007"/>
    <x v="32"/>
    <s v="Shakopee Public School District"/>
    <s v="SUBURBS"/>
    <x v="7"/>
    <x v="3"/>
    <n v="712"/>
    <m/>
    <m/>
    <m/>
    <n v="712"/>
    <n v="0"/>
    <n v="0"/>
    <n v="0"/>
    <n v="712"/>
    <n v="0"/>
    <n v="712"/>
  </r>
  <r>
    <n v="2007"/>
    <x v="32"/>
    <s v="Shakopee Public School District"/>
    <s v="SUBURBS"/>
    <x v="7"/>
    <x v="4"/>
    <n v="4197"/>
    <n v="109"/>
    <n v="15"/>
    <n v="36"/>
    <n v="4285"/>
    <n v="2.8938156359393234E-2"/>
    <n v="2.543757292882147E-2"/>
    <n v="3.5005834305717621E-3"/>
    <n v="4161"/>
    <n v="124"/>
    <n v="4161"/>
  </r>
  <r>
    <n v="2008"/>
    <x v="32"/>
    <s v="Shakopee Public School District"/>
    <s v="SUBURBS"/>
    <x v="8"/>
    <x v="0"/>
    <n v="115"/>
    <n v="6"/>
    <m/>
    <m/>
    <n v="121"/>
    <n v="4.9586776859504134E-2"/>
    <n v="4.9586776859504134E-2"/>
    <n v="0"/>
    <n v="115"/>
    <n v="6"/>
    <n v="115"/>
  </r>
  <r>
    <n v="2008"/>
    <x v="32"/>
    <s v="Shakopee Public School District"/>
    <s v="SUBURBS"/>
    <x v="8"/>
    <x v="1"/>
    <n v="678"/>
    <n v="18"/>
    <m/>
    <n v="5"/>
    <n v="691"/>
    <n v="2.6049204052098408E-2"/>
    <n v="2.6049204052098408E-2"/>
    <n v="0"/>
    <n v="673"/>
    <n v="18"/>
    <n v="673"/>
  </r>
  <r>
    <n v="2008"/>
    <x v="32"/>
    <s v="Shakopee Public School District"/>
    <s v="SUBURBS"/>
    <x v="8"/>
    <x v="2"/>
    <n v="333"/>
    <n v="10"/>
    <m/>
    <m/>
    <n v="343"/>
    <n v="2.9154518950437316E-2"/>
    <n v="2.9154518950437316E-2"/>
    <n v="0"/>
    <n v="333"/>
    <n v="10"/>
    <n v="333"/>
  </r>
  <r>
    <n v="2008"/>
    <x v="32"/>
    <s v="Shakopee Public School District"/>
    <s v="SUBURBS"/>
    <x v="8"/>
    <x v="3"/>
    <n v="750"/>
    <n v="4"/>
    <m/>
    <m/>
    <n v="754"/>
    <n v="5.3050397877984082E-3"/>
    <n v="5.3050397877984082E-3"/>
    <n v="0"/>
    <n v="750"/>
    <n v="4"/>
    <n v="750"/>
  </r>
  <r>
    <n v="2008"/>
    <x v="32"/>
    <s v="Shakopee Public School District"/>
    <s v="SUBURBS"/>
    <x v="8"/>
    <x v="4"/>
    <n v="4401"/>
    <n v="157"/>
    <n v="16"/>
    <n v="61"/>
    <n v="4513"/>
    <n v="3.8333702636826943E-2"/>
    <n v="3.4788389098160871E-2"/>
    <n v="3.5453135386660757E-3"/>
    <n v="4340"/>
    <n v="173"/>
    <n v="4340"/>
  </r>
  <r>
    <n v="2009"/>
    <x v="32"/>
    <s v="Shakopee Public School District"/>
    <s v="SUBURBS"/>
    <x v="9"/>
    <x v="0"/>
    <n v="101"/>
    <n v="7"/>
    <n v="3"/>
    <m/>
    <n v="111"/>
    <n v="9.0090090090090086E-2"/>
    <n v="6.3063063063063057E-2"/>
    <n v="2.7027027027027029E-2"/>
    <n v="101"/>
    <n v="10"/>
    <n v="101"/>
  </r>
  <r>
    <n v="2009"/>
    <x v="32"/>
    <s v="Shakopee Public School District"/>
    <s v="SUBURBS"/>
    <x v="9"/>
    <x v="1"/>
    <n v="739"/>
    <n v="29"/>
    <m/>
    <m/>
    <n v="768"/>
    <n v="3.7760416666666664E-2"/>
    <n v="3.7760416666666664E-2"/>
    <n v="0"/>
    <n v="739"/>
    <n v="29"/>
    <n v="739"/>
  </r>
  <r>
    <n v="2009"/>
    <x v="32"/>
    <s v="Shakopee Public School District"/>
    <s v="SUBURBS"/>
    <x v="9"/>
    <x v="2"/>
    <n v="379"/>
    <n v="17"/>
    <m/>
    <m/>
    <n v="396"/>
    <n v="4.2929292929292928E-2"/>
    <n v="4.2929292929292928E-2"/>
    <n v="0"/>
    <n v="379"/>
    <n v="17"/>
    <n v="379"/>
  </r>
  <r>
    <n v="2009"/>
    <x v="32"/>
    <s v="Shakopee Public School District"/>
    <s v="SUBURBS"/>
    <x v="9"/>
    <x v="3"/>
    <n v="824"/>
    <n v="6"/>
    <m/>
    <m/>
    <n v="830"/>
    <n v="7.2289156626506026E-3"/>
    <n v="7.2289156626506026E-3"/>
    <n v="0"/>
    <n v="824"/>
    <n v="6"/>
    <n v="824"/>
  </r>
  <r>
    <n v="2009"/>
    <x v="32"/>
    <s v="Shakopee Public School District"/>
    <s v="SUBURBS"/>
    <x v="9"/>
    <x v="4"/>
    <n v="4524"/>
    <n v="181"/>
    <n v="55"/>
    <n v="36"/>
    <n v="4724"/>
    <n v="4.9957662997459781E-2"/>
    <n v="3.831498729889924E-2"/>
    <n v="1.1642675698560543E-2"/>
    <n v="4488"/>
    <n v="236"/>
    <n v="4488"/>
  </r>
  <r>
    <n v="2010"/>
    <x v="32"/>
    <s v="Shakopee Public School District"/>
    <s v="SUBURBS"/>
    <x v="10"/>
    <x v="0"/>
    <n v="109"/>
    <n v="14"/>
    <m/>
    <m/>
    <n v="123"/>
    <n v="0.11382113821138211"/>
    <n v="0.11382113821138211"/>
    <n v="0"/>
    <n v="109"/>
    <n v="14"/>
    <n v="109"/>
  </r>
  <r>
    <n v="2010"/>
    <x v="32"/>
    <s v="Shakopee Public School District"/>
    <s v="SUBURBS"/>
    <x v="10"/>
    <x v="1"/>
    <n v="780"/>
    <n v="44"/>
    <n v="3"/>
    <n v="4"/>
    <n v="823"/>
    <n v="5.7108140947752128E-2"/>
    <n v="5.3462940461725394E-2"/>
    <n v="3.6452004860267314E-3"/>
    <n v="776"/>
    <n v="47"/>
    <n v="776"/>
  </r>
  <r>
    <n v="2010"/>
    <x v="32"/>
    <s v="Shakopee Public School District"/>
    <s v="SUBURBS"/>
    <x v="10"/>
    <x v="2"/>
    <n v="414"/>
    <n v="14"/>
    <n v="3"/>
    <n v="3"/>
    <n v="428"/>
    <n v="3.9719626168224297E-2"/>
    <n v="3.2710280373831772E-2"/>
    <n v="7.0093457943925233E-3"/>
    <n v="411"/>
    <n v="17"/>
    <n v="411"/>
  </r>
  <r>
    <n v="2010"/>
    <x v="32"/>
    <s v="Shakopee Public School District"/>
    <s v="SUBURBS"/>
    <x v="10"/>
    <x v="3"/>
    <n v="821"/>
    <n v="10"/>
    <m/>
    <n v="7"/>
    <n v="824"/>
    <n v="1.2135922330097087E-2"/>
    <n v="1.2135922330097087E-2"/>
    <n v="0"/>
    <n v="814"/>
    <n v="10"/>
    <n v="814"/>
  </r>
  <r>
    <n v="2010"/>
    <x v="32"/>
    <s v="Shakopee Public School District"/>
    <s v="SUBURBS"/>
    <x v="10"/>
    <x v="4"/>
    <n v="4709"/>
    <n v="239"/>
    <n v="75"/>
    <n v="77"/>
    <n v="4946"/>
    <n v="6.3485644965628793E-2"/>
    <n v="4.8321876263647395E-2"/>
    <n v="1.5163768701981399E-2"/>
    <n v="4632"/>
    <n v="314"/>
    <n v="4632"/>
  </r>
  <r>
    <n v="2011"/>
    <x v="32"/>
    <s v="Shakopee Public School District"/>
    <s v="SUBURBS"/>
    <x v="11"/>
    <x v="0"/>
    <n v="134"/>
    <n v="12"/>
    <m/>
    <n v="4"/>
    <n v="142"/>
    <n v="8.4507042253521125E-2"/>
    <n v="8.4507042253521125E-2"/>
    <n v="0"/>
    <n v="130"/>
    <n v="12"/>
    <n v="130"/>
  </r>
  <r>
    <n v="2011"/>
    <x v="32"/>
    <s v="Shakopee Public School District"/>
    <s v="SUBURBS"/>
    <x v="11"/>
    <x v="1"/>
    <n v="901"/>
    <n v="65"/>
    <n v="10"/>
    <n v="3"/>
    <n v="973"/>
    <n v="7.7081192189105863E-2"/>
    <n v="6.680369989722508E-2"/>
    <n v="1.0277492291880781E-2"/>
    <n v="898"/>
    <n v="75"/>
    <n v="898"/>
  </r>
  <r>
    <n v="2011"/>
    <x v="32"/>
    <s v="Shakopee Public School District"/>
    <s v="SUBURBS"/>
    <x v="11"/>
    <x v="2"/>
    <n v="466"/>
    <n v="40"/>
    <m/>
    <n v="6"/>
    <n v="500"/>
    <n v="0.08"/>
    <n v="0.08"/>
    <n v="0"/>
    <n v="460"/>
    <n v="40"/>
    <n v="460"/>
  </r>
  <r>
    <n v="2011"/>
    <x v="32"/>
    <s v="Shakopee Public School District"/>
    <s v="SUBURBS"/>
    <x v="11"/>
    <x v="3"/>
    <n v="872"/>
    <n v="21"/>
    <m/>
    <n v="15"/>
    <n v="878"/>
    <n v="2.3917995444191344E-2"/>
    <n v="2.3917995444191344E-2"/>
    <n v="0"/>
    <n v="857"/>
    <n v="21"/>
    <n v="857"/>
  </r>
  <r>
    <n v="2011"/>
    <x v="32"/>
    <s v="Shakopee Public School District"/>
    <s v="SUBURBS"/>
    <x v="11"/>
    <x v="4"/>
    <n v="4808"/>
    <n v="283"/>
    <n v="127"/>
    <n v="90"/>
    <n v="5128"/>
    <n v="7.9953198127925118E-2"/>
    <n v="5.5187207488299535E-2"/>
    <n v="2.4765990639625587E-2"/>
    <n v="4718"/>
    <n v="410"/>
    <n v="4718"/>
  </r>
  <r>
    <n v="2012"/>
    <x v="32"/>
    <s v="Shakopee Public School District"/>
    <s v="SUBURBS"/>
    <x v="12"/>
    <x v="0"/>
    <n v="134"/>
    <n v="9"/>
    <m/>
    <n v="3"/>
    <n v="140"/>
    <n v="6.4285714285714279E-2"/>
    <n v="6.4285714285714279E-2"/>
    <n v="0"/>
    <n v="131"/>
    <n v="9"/>
    <n v="131"/>
  </r>
  <r>
    <n v="2012"/>
    <x v="32"/>
    <s v="Shakopee Public School District"/>
    <s v="SUBURBS"/>
    <x v="12"/>
    <x v="1"/>
    <n v="973"/>
    <n v="76"/>
    <n v="23"/>
    <n v="5"/>
    <n v="1067"/>
    <n v="9.2783505154639179E-2"/>
    <n v="7.1227741330834121E-2"/>
    <n v="2.1555763823805061E-2"/>
    <n v="968"/>
    <n v="99"/>
    <n v="968"/>
  </r>
  <r>
    <n v="2012"/>
    <x v="32"/>
    <s v="Shakopee Public School District"/>
    <s v="SUBURBS"/>
    <x v="12"/>
    <x v="2"/>
    <n v="529"/>
    <n v="37"/>
    <m/>
    <m/>
    <n v="566"/>
    <n v="6.5371024734982339E-2"/>
    <n v="6.5371024734982339E-2"/>
    <n v="0"/>
    <n v="529"/>
    <n v="37"/>
    <n v="529"/>
  </r>
  <r>
    <n v="2012"/>
    <x v="32"/>
    <s v="Shakopee Public School District"/>
    <s v="SUBURBS"/>
    <x v="12"/>
    <x v="3"/>
    <n v="896"/>
    <n v="17"/>
    <m/>
    <n v="14"/>
    <n v="899"/>
    <n v="1.8909899888765295E-2"/>
    <n v="1.8909899888765295E-2"/>
    <n v="0"/>
    <n v="882"/>
    <n v="17"/>
    <n v="882"/>
  </r>
  <r>
    <n v="2012"/>
    <x v="32"/>
    <s v="Shakopee Public School District"/>
    <s v="SUBURBS"/>
    <x v="12"/>
    <x v="4"/>
    <n v="4895"/>
    <n v="294"/>
    <n v="168"/>
    <n v="102"/>
    <n v="5255"/>
    <n v="8.7916270218839201E-2"/>
    <n v="5.5946717411988582E-2"/>
    <n v="3.1969552806850619E-2"/>
    <n v="4793"/>
    <n v="462"/>
    <n v="4793"/>
  </r>
  <r>
    <n v="2013"/>
    <x v="32"/>
    <s v="Shakopee Public School District"/>
    <s v="SUBURBS"/>
    <x v="13"/>
    <x v="0"/>
    <n v="147"/>
    <n v="8"/>
    <m/>
    <m/>
    <n v="155"/>
    <n v="5.1612903225806452E-2"/>
    <n v="5.1612903225806452E-2"/>
    <n v="0"/>
    <n v="147"/>
    <n v="8"/>
    <n v="147"/>
  </r>
  <r>
    <n v="2013"/>
    <x v="32"/>
    <s v="Shakopee Public School District"/>
    <s v="SUBURBS"/>
    <x v="13"/>
    <x v="1"/>
    <n v="1021"/>
    <n v="102"/>
    <n v="27"/>
    <n v="4"/>
    <n v="1146"/>
    <n v="0.112565445026178"/>
    <n v="8.9005235602094238E-2"/>
    <n v="2.356020942408377E-2"/>
    <n v="1017"/>
    <n v="129"/>
    <n v="1017"/>
  </r>
  <r>
    <n v="2013"/>
    <x v="32"/>
    <s v="Shakopee Public School District"/>
    <s v="SUBURBS"/>
    <x v="13"/>
    <x v="2"/>
    <n v="555"/>
    <n v="48"/>
    <m/>
    <n v="6"/>
    <n v="597"/>
    <n v="8.0402010050251257E-2"/>
    <n v="8.0402010050251257E-2"/>
    <n v="0"/>
    <n v="549"/>
    <n v="48"/>
    <n v="549"/>
  </r>
  <r>
    <n v="2013"/>
    <x v="32"/>
    <s v="Shakopee Public School District"/>
    <s v="SUBURBS"/>
    <x v="13"/>
    <x v="3"/>
    <n v="918"/>
    <n v="20"/>
    <m/>
    <n v="4"/>
    <n v="934"/>
    <n v="2.1413276231263382E-2"/>
    <n v="2.1413276231263382E-2"/>
    <n v="0"/>
    <n v="914"/>
    <n v="20"/>
    <n v="914"/>
  </r>
  <r>
    <n v="2013"/>
    <x v="32"/>
    <s v="Shakopee Public School District"/>
    <s v="SUBURBS"/>
    <x v="13"/>
    <x v="4"/>
    <n v="4973"/>
    <n v="335"/>
    <n v="195"/>
    <n v="74"/>
    <n v="5429"/>
    <n v="9.7623871799594766E-2"/>
    <n v="6.1705654816724999E-2"/>
    <n v="3.5918216982869774E-2"/>
    <n v="4899"/>
    <n v="530"/>
    <n v="4899"/>
  </r>
  <r>
    <n v="2014"/>
    <x v="32"/>
    <s v="Shakopee Public School District"/>
    <s v="SUBURBS"/>
    <x v="14"/>
    <x v="0"/>
    <n v="141"/>
    <n v="10"/>
    <m/>
    <n v="4"/>
    <n v="147"/>
    <n v="6.8027210884353748E-2"/>
    <n v="6.8027210884353748E-2"/>
    <n v="0"/>
    <n v="137"/>
    <n v="10"/>
    <n v="137"/>
  </r>
  <r>
    <n v="2014"/>
    <x v="32"/>
    <s v="Shakopee Public School District"/>
    <s v="SUBURBS"/>
    <x v="14"/>
    <x v="1"/>
    <n v="1058"/>
    <n v="108"/>
    <n v="46"/>
    <n v="5"/>
    <n v="1207"/>
    <n v="0.12758906379453189"/>
    <n v="8.9478044739022364E-2"/>
    <n v="3.811101905550953E-2"/>
    <n v="1053"/>
    <n v="154"/>
    <n v="1053"/>
  </r>
  <r>
    <n v="2014"/>
    <x v="32"/>
    <s v="Shakopee Public School District"/>
    <s v="SUBURBS"/>
    <x v="14"/>
    <x v="2"/>
    <n v="625"/>
    <n v="59"/>
    <n v="7"/>
    <m/>
    <n v="691"/>
    <n v="9.5513748191027495E-2"/>
    <n v="8.5383502170766998E-2"/>
    <n v="1.0130246020260492E-2"/>
    <n v="625"/>
    <n v="66"/>
    <n v="625"/>
  </r>
  <r>
    <n v="2014"/>
    <x v="32"/>
    <s v="Shakopee Public School District"/>
    <s v="SUBURBS"/>
    <x v="14"/>
    <x v="3"/>
    <n v="990"/>
    <n v="23"/>
    <n v="3"/>
    <n v="15"/>
    <n v="1001"/>
    <n v="2.5974025974025976E-2"/>
    <n v="2.2977022977022976E-2"/>
    <n v="2.997002997002997E-3"/>
    <n v="975"/>
    <n v="26"/>
    <n v="975"/>
  </r>
  <r>
    <n v="2014"/>
    <x v="32"/>
    <s v="Shakopee Public School District"/>
    <s v="SUBURBS"/>
    <x v="14"/>
    <x v="4"/>
    <n v="4999"/>
    <n v="408"/>
    <n v="203"/>
    <n v="85"/>
    <n v="5525"/>
    <n v="0.11058823529411765"/>
    <n v="7.3846153846153853E-2"/>
    <n v="3.6742081447963801E-2"/>
    <n v="4914"/>
    <n v="611"/>
    <n v="4914"/>
  </r>
  <r>
    <n v="2015"/>
    <x v="32"/>
    <s v="Shakopee Public School District"/>
    <s v="SUBURBS"/>
    <x v="15"/>
    <x v="0"/>
    <n v="139"/>
    <n v="19"/>
    <m/>
    <n v="7"/>
    <n v="151"/>
    <n v="0.12582781456953643"/>
    <n v="0.12582781456953643"/>
    <n v="0"/>
    <n v="132"/>
    <n v="19"/>
    <n v="132"/>
  </r>
  <r>
    <n v="2015"/>
    <x v="32"/>
    <s v="Shakopee Public School District"/>
    <s v="SUBURBS"/>
    <x v="15"/>
    <x v="1"/>
    <n v="1050"/>
    <n v="106"/>
    <n v="46"/>
    <n v="4"/>
    <n v="1198"/>
    <n v="0.12687813021702837"/>
    <n v="8.8480801335559259E-2"/>
    <n v="3.8397328881469114E-2"/>
    <n v="1046"/>
    <n v="152"/>
    <n v="1046"/>
  </r>
  <r>
    <n v="2015"/>
    <x v="32"/>
    <s v="Shakopee Public School District"/>
    <s v="SUBURBS"/>
    <x v="15"/>
    <x v="2"/>
    <n v="687"/>
    <n v="61"/>
    <n v="13"/>
    <m/>
    <n v="761"/>
    <n v="9.724047306176084E-2"/>
    <n v="8.0157687253613663E-2"/>
    <n v="1.7082785808147174E-2"/>
    <n v="687"/>
    <n v="74"/>
    <n v="687"/>
  </r>
  <r>
    <n v="2015"/>
    <x v="32"/>
    <s v="Shakopee Public School District"/>
    <s v="SUBURBS"/>
    <x v="15"/>
    <x v="3"/>
    <n v="1022"/>
    <n v="38"/>
    <n v="10"/>
    <n v="9"/>
    <n v="1061"/>
    <n v="4.5240339302544771E-2"/>
    <n v="3.581526861451461E-2"/>
    <n v="9.4250706880301596E-3"/>
    <n v="1013"/>
    <n v="48"/>
    <n v="1013"/>
  </r>
  <r>
    <n v="2015"/>
    <x v="32"/>
    <s v="Shakopee Public School District"/>
    <s v="SUBURBS"/>
    <x v="15"/>
    <x v="4"/>
    <n v="5037"/>
    <n v="425"/>
    <n v="237"/>
    <n v="85"/>
    <n v="5614"/>
    <n v="0.11791948699679373"/>
    <n v="7.5703598147488421E-2"/>
    <n v="4.2215888849305307E-2"/>
    <n v="4952"/>
    <n v="662"/>
    <n v="4952"/>
  </r>
  <r>
    <n v="2016"/>
    <x v="32"/>
    <s v="Shakopee Public School District"/>
    <s v="SUBURBS"/>
    <x v="16"/>
    <x v="0"/>
    <n v="158"/>
    <n v="15"/>
    <m/>
    <n v="6"/>
    <n v="167"/>
    <n v="8.9820359281437126E-2"/>
    <n v="8.9820359281437126E-2"/>
    <n v="0"/>
    <n v="152"/>
    <n v="15"/>
    <n v="152"/>
  </r>
  <r>
    <n v="2016"/>
    <x v="32"/>
    <s v="Shakopee Public School District"/>
    <s v="SUBURBS"/>
    <x v="16"/>
    <x v="1"/>
    <n v="1108"/>
    <n v="102"/>
    <n v="59"/>
    <n v="3"/>
    <n v="1266"/>
    <n v="0.12717219589257503"/>
    <n v="8.0568720379146919E-2"/>
    <n v="4.6603475513428118E-2"/>
    <n v="1105"/>
    <n v="161"/>
    <n v="1105"/>
  </r>
  <r>
    <n v="2016"/>
    <x v="32"/>
    <s v="Shakopee Public School District"/>
    <s v="SUBURBS"/>
    <x v="16"/>
    <x v="2"/>
    <n v="748"/>
    <n v="58"/>
    <n v="18"/>
    <n v="6"/>
    <n v="818"/>
    <n v="9.2909535452322736E-2"/>
    <n v="7.090464547677261E-2"/>
    <n v="2.2004889975550123E-2"/>
    <n v="742"/>
    <n v="76"/>
    <n v="742"/>
  </r>
  <r>
    <n v="2016"/>
    <x v="32"/>
    <s v="Shakopee Public School District"/>
    <s v="SUBURBS"/>
    <x v="16"/>
    <x v="3"/>
    <n v="1097"/>
    <n v="41"/>
    <n v="3"/>
    <n v="10"/>
    <n v="1131"/>
    <n v="3.8903625110521665E-2"/>
    <n v="3.6251105216622455E-2"/>
    <n v="2.6525198938992041E-3"/>
    <n v="1087"/>
    <n v="44"/>
    <n v="1087"/>
  </r>
  <r>
    <n v="2016"/>
    <x v="32"/>
    <s v="Shakopee Public School District"/>
    <s v="SUBURBS"/>
    <x v="16"/>
    <x v="4"/>
    <n v="5054"/>
    <n v="448"/>
    <n v="238"/>
    <n v="108"/>
    <n v="5632"/>
    <n v="0.12180397727272728"/>
    <n v="7.9545454545454544E-2"/>
    <n v="4.2258522727272728E-2"/>
    <n v="4946"/>
    <n v="686"/>
    <n v="4946"/>
  </r>
  <r>
    <n v="2017"/>
    <x v="32"/>
    <s v="Shakopee Public School District"/>
    <s v="SUBURBS"/>
    <x v="17"/>
    <x v="0"/>
    <n v="158"/>
    <n v="19"/>
    <n v="3"/>
    <n v="3"/>
    <n v="177"/>
    <n v="0.12429378531073447"/>
    <n v="0.10734463276836158"/>
    <n v="1.6949152542372881E-2"/>
    <n v="155"/>
    <n v="22"/>
    <n v="155"/>
  </r>
  <r>
    <n v="2017"/>
    <x v="32"/>
    <s v="Shakopee Public School District"/>
    <s v="SUBURBS"/>
    <x v="17"/>
    <x v="1"/>
    <n v="1108"/>
    <n v="110"/>
    <n v="91"/>
    <n v="16"/>
    <n v="1293"/>
    <n v="0.1554524361948956"/>
    <n v="8.507347254447023E-2"/>
    <n v="7.0378963650425369E-2"/>
    <n v="1092"/>
    <n v="201"/>
    <n v="1092"/>
  </r>
  <r>
    <n v="2017"/>
    <x v="32"/>
    <s v="Shakopee Public School District"/>
    <s v="SUBURBS"/>
    <x v="17"/>
    <x v="2"/>
    <n v="852"/>
    <n v="59"/>
    <n v="19"/>
    <n v="7"/>
    <n v="923"/>
    <n v="8.4507042253521125E-2"/>
    <n v="6.3921993499458291E-2"/>
    <n v="2.0585048754062838E-2"/>
    <n v="845"/>
    <n v="78"/>
    <n v="845"/>
  </r>
  <r>
    <n v="2017"/>
    <x v="32"/>
    <s v="Shakopee Public School District"/>
    <s v="SUBURBS"/>
    <x v="17"/>
    <x v="3"/>
    <n v="1104"/>
    <n v="48"/>
    <n v="6"/>
    <n v="6"/>
    <n v="1152"/>
    <n v="4.6875E-2"/>
    <n v="4.1666666666666664E-2"/>
    <n v="5.208333333333333E-3"/>
    <n v="1098"/>
    <n v="54"/>
    <n v="1098"/>
  </r>
  <r>
    <n v="2017"/>
    <x v="47"/>
    <s v="New Prague Area Schools"/>
    <s v="SUBURBS"/>
    <x v="17"/>
    <x v="4"/>
    <n v="3918"/>
    <n v="178"/>
    <n v="20"/>
    <n v="525"/>
    <n v="3591"/>
    <n v="5.5137844611528819E-2"/>
    <n v="4.9568365357839039E-2"/>
    <n v="5.5694792536897797E-3"/>
    <n v="3393"/>
    <n v="198"/>
    <n v="3393"/>
  </r>
  <r>
    <n v="2000"/>
    <x v="32"/>
    <s v="Shakopee Public School District"/>
    <s v="SUBURBS"/>
    <x v="0"/>
    <x v="0"/>
    <n v="97"/>
    <m/>
    <m/>
    <n v="5"/>
    <n v="92"/>
    <n v="0"/>
    <n v="0"/>
    <n v="0"/>
    <n v="92"/>
    <n v="0"/>
    <n v="92"/>
  </r>
  <r>
    <n v="2000"/>
    <x v="32"/>
    <s v="Shakopee Public School District"/>
    <s v="SUBURBS"/>
    <x v="0"/>
    <x v="1"/>
    <n v="102"/>
    <m/>
    <m/>
    <m/>
    <n v="102"/>
    <n v="0"/>
    <n v="0"/>
    <n v="0"/>
    <n v="102"/>
    <n v="0"/>
    <n v="102"/>
  </r>
  <r>
    <n v="2000"/>
    <x v="32"/>
    <s v="Shakopee Public School District"/>
    <s v="SUBURBS"/>
    <x v="0"/>
    <x v="2"/>
    <n v="28"/>
    <m/>
    <m/>
    <m/>
    <n v="28"/>
    <n v="0"/>
    <n v="0"/>
    <n v="0"/>
    <n v="28"/>
    <n v="0"/>
    <n v="28"/>
  </r>
  <r>
    <n v="2000"/>
    <x v="32"/>
    <s v="Shakopee Public School District"/>
    <s v="SUBURBS"/>
    <x v="0"/>
    <x v="3"/>
    <n v="280"/>
    <m/>
    <m/>
    <m/>
    <n v="280"/>
    <n v="0"/>
    <n v="0"/>
    <n v="0"/>
    <n v="280"/>
    <n v="0"/>
    <n v="280"/>
  </r>
  <r>
    <n v="2000"/>
    <x v="32"/>
    <s v="Shakopee Public School District"/>
    <s v="SUBURBS"/>
    <x v="0"/>
    <x v="4"/>
    <n v="3221"/>
    <n v="25"/>
    <m/>
    <n v="23"/>
    <n v="3223"/>
    <n v="7.7567483710828423E-3"/>
    <n v="7.7567483710828423E-3"/>
    <n v="0"/>
    <n v="3198"/>
    <n v="25"/>
    <n v="3198"/>
  </r>
  <r>
    <n v="2001"/>
    <x v="47"/>
    <s v="New Prague Area Schools"/>
    <s v="SUBURBS"/>
    <x v="1"/>
    <x v="0"/>
    <n v="7"/>
    <m/>
    <m/>
    <m/>
    <n v="7"/>
    <n v="0"/>
    <n v="0"/>
    <n v="0"/>
    <n v="7"/>
    <n v="0"/>
    <n v="7"/>
  </r>
  <r>
    <n v="2001"/>
    <x v="47"/>
    <s v="New Prague Area Schools"/>
    <s v="SUBURBS"/>
    <x v="1"/>
    <x v="1"/>
    <n v="19"/>
    <m/>
    <m/>
    <m/>
    <n v="19"/>
    <n v="0"/>
    <n v="0"/>
    <n v="0"/>
    <n v="19"/>
    <n v="0"/>
    <n v="19"/>
  </r>
  <r>
    <n v="2001"/>
    <x v="47"/>
    <s v="New Prague Area Schools"/>
    <s v="SUBURBS"/>
    <x v="1"/>
    <x v="2"/>
    <n v="7"/>
    <m/>
    <m/>
    <m/>
    <n v="7"/>
    <n v="0"/>
    <n v="0"/>
    <n v="0"/>
    <n v="7"/>
    <n v="0"/>
    <n v="7"/>
  </r>
  <r>
    <n v="2001"/>
    <x v="47"/>
    <s v="New Prague Area Schools"/>
    <s v="SUBURBS"/>
    <x v="1"/>
    <x v="3"/>
    <n v="11"/>
    <m/>
    <m/>
    <m/>
    <n v="11"/>
    <n v="0"/>
    <n v="0"/>
    <n v="0"/>
    <n v="11"/>
    <n v="0"/>
    <n v="11"/>
  </r>
  <r>
    <n v="2001"/>
    <x v="47"/>
    <s v="New Prague Area Schools"/>
    <s v="SUBURBS"/>
    <x v="1"/>
    <x v="4"/>
    <n v="2468"/>
    <n v="60"/>
    <n v="3"/>
    <n v="168"/>
    <n v="2363"/>
    <n v="2.6661024121878967E-2"/>
    <n v="2.5391451544646636E-2"/>
    <n v="1.2695725772323319E-3"/>
    <n v="2300"/>
    <n v="63"/>
    <n v="2300"/>
  </r>
  <r>
    <n v="2002"/>
    <x v="47"/>
    <s v="New Prague Area Schools"/>
    <s v="SUBURBS"/>
    <x v="2"/>
    <x v="0"/>
    <n v="5"/>
    <m/>
    <m/>
    <m/>
    <n v="5"/>
    <n v="0"/>
    <n v="0"/>
    <n v="0"/>
    <n v="5"/>
    <n v="0"/>
    <n v="5"/>
  </r>
  <r>
    <n v="2002"/>
    <x v="47"/>
    <s v="New Prague Area Schools"/>
    <s v="SUBURBS"/>
    <x v="2"/>
    <x v="1"/>
    <n v="25"/>
    <m/>
    <m/>
    <m/>
    <n v="25"/>
    <n v="0"/>
    <n v="0"/>
    <n v="0"/>
    <n v="25"/>
    <n v="0"/>
    <n v="25"/>
  </r>
  <r>
    <n v="2002"/>
    <x v="47"/>
    <s v="New Prague Area Schools"/>
    <s v="SUBURBS"/>
    <x v="2"/>
    <x v="2"/>
    <n v="6"/>
    <m/>
    <m/>
    <m/>
    <n v="6"/>
    <n v="0"/>
    <n v="0"/>
    <n v="0"/>
    <n v="6"/>
    <n v="0"/>
    <n v="6"/>
  </r>
  <r>
    <n v="2002"/>
    <x v="47"/>
    <s v="New Prague Area Schools"/>
    <s v="SUBURBS"/>
    <x v="2"/>
    <x v="3"/>
    <n v="16"/>
    <m/>
    <m/>
    <m/>
    <n v="16"/>
    <n v="0"/>
    <n v="0"/>
    <n v="0"/>
    <n v="16"/>
    <n v="0"/>
    <n v="16"/>
  </r>
  <r>
    <n v="2002"/>
    <x v="47"/>
    <s v="New Prague Area Schools"/>
    <s v="SUBURBS"/>
    <x v="2"/>
    <x v="4"/>
    <n v="2614"/>
    <n v="46"/>
    <n v="3"/>
    <n v="212"/>
    <n v="2451"/>
    <n v="1.9991840065279477E-2"/>
    <n v="1.8767849857201143E-2"/>
    <n v="1.2239902080783353E-3"/>
    <n v="2402"/>
    <n v="49"/>
    <n v="2402"/>
  </r>
  <r>
    <n v="2003"/>
    <x v="47"/>
    <s v="New Prague Area Schools"/>
    <s v="SUBURBS"/>
    <x v="3"/>
    <x v="0"/>
    <n v="3"/>
    <m/>
    <m/>
    <m/>
    <n v="3"/>
    <n v="0"/>
    <n v="0"/>
    <n v="0"/>
    <n v="3"/>
    <n v="0"/>
    <n v="3"/>
  </r>
  <r>
    <n v="2003"/>
    <x v="47"/>
    <s v="New Prague Area Schools"/>
    <s v="SUBURBS"/>
    <x v="3"/>
    <x v="1"/>
    <n v="27"/>
    <m/>
    <m/>
    <m/>
    <n v="27"/>
    <n v="0"/>
    <n v="0"/>
    <n v="0"/>
    <n v="27"/>
    <n v="0"/>
    <n v="27"/>
  </r>
  <r>
    <n v="2003"/>
    <x v="47"/>
    <s v="New Prague Area Schools"/>
    <s v="SUBURBS"/>
    <x v="3"/>
    <x v="2"/>
    <n v="8"/>
    <m/>
    <m/>
    <m/>
    <n v="8"/>
    <n v="0"/>
    <n v="0"/>
    <n v="0"/>
    <n v="8"/>
    <n v="0"/>
    <n v="8"/>
  </r>
  <r>
    <n v="2003"/>
    <x v="47"/>
    <s v="New Prague Area Schools"/>
    <s v="SUBURBS"/>
    <x v="3"/>
    <x v="3"/>
    <n v="20"/>
    <m/>
    <m/>
    <m/>
    <n v="20"/>
    <n v="0"/>
    <n v="0"/>
    <n v="0"/>
    <n v="20"/>
    <n v="0"/>
    <n v="20"/>
  </r>
  <r>
    <n v="2003"/>
    <x v="47"/>
    <s v="New Prague Area Schools"/>
    <s v="SUBURBS"/>
    <x v="3"/>
    <x v="4"/>
    <n v="2647"/>
    <n v="61"/>
    <m/>
    <n v="229"/>
    <n v="2479"/>
    <n v="2.4606696248487294E-2"/>
    <n v="2.4606696248487294E-2"/>
    <n v="0"/>
    <n v="2418"/>
    <n v="61"/>
    <n v="2418"/>
  </r>
  <r>
    <n v="2004"/>
    <x v="47"/>
    <s v="New Prague Area Schools"/>
    <s v="SUBURBS"/>
    <x v="4"/>
    <x v="0"/>
    <n v="2"/>
    <m/>
    <m/>
    <m/>
    <n v="2"/>
    <n v="0"/>
    <n v="0"/>
    <n v="0"/>
    <n v="2"/>
    <n v="0"/>
    <n v="2"/>
  </r>
  <r>
    <n v="2004"/>
    <x v="47"/>
    <s v="New Prague Area Schools"/>
    <s v="SUBURBS"/>
    <x v="4"/>
    <x v="1"/>
    <n v="28"/>
    <m/>
    <m/>
    <m/>
    <n v="28"/>
    <n v="0"/>
    <n v="0"/>
    <n v="0"/>
    <n v="28"/>
    <n v="0"/>
    <n v="28"/>
  </r>
  <r>
    <n v="2004"/>
    <x v="47"/>
    <s v="New Prague Area Schools"/>
    <s v="SUBURBS"/>
    <x v="4"/>
    <x v="2"/>
    <n v="8"/>
    <m/>
    <m/>
    <m/>
    <n v="8"/>
    <n v="0"/>
    <n v="0"/>
    <n v="0"/>
    <n v="8"/>
    <n v="0"/>
    <n v="8"/>
  </r>
  <r>
    <n v="2004"/>
    <x v="47"/>
    <s v="New Prague Area Schools"/>
    <s v="SUBURBS"/>
    <x v="4"/>
    <x v="3"/>
    <n v="25"/>
    <m/>
    <m/>
    <m/>
    <n v="25"/>
    <n v="0"/>
    <n v="0"/>
    <n v="0"/>
    <n v="25"/>
    <n v="0"/>
    <n v="25"/>
  </r>
  <r>
    <n v="2004"/>
    <x v="47"/>
    <s v="New Prague Area Schools"/>
    <s v="SUBURBS"/>
    <x v="4"/>
    <x v="4"/>
    <n v="2809"/>
    <n v="80"/>
    <n v="5"/>
    <n v="249"/>
    <n v="2645"/>
    <n v="3.2136105860113423E-2"/>
    <n v="3.0245746691871456E-2"/>
    <n v="1.890359168241966E-3"/>
    <n v="2560"/>
    <n v="85"/>
    <n v="2560"/>
  </r>
  <r>
    <n v="2005"/>
    <x v="47"/>
    <s v="New Prague Area Schools"/>
    <s v="SUBURBS"/>
    <x v="5"/>
    <x v="0"/>
    <n v="7"/>
    <m/>
    <m/>
    <m/>
    <n v="7"/>
    <n v="0"/>
    <n v="0"/>
    <n v="0"/>
    <n v="7"/>
    <n v="0"/>
    <n v="7"/>
  </r>
  <r>
    <n v="2005"/>
    <x v="47"/>
    <s v="New Prague Area Schools"/>
    <s v="SUBURBS"/>
    <x v="5"/>
    <x v="1"/>
    <n v="35"/>
    <m/>
    <m/>
    <m/>
    <n v="35"/>
    <n v="0"/>
    <n v="0"/>
    <n v="0"/>
    <n v="35"/>
    <n v="0"/>
    <n v="35"/>
  </r>
  <r>
    <n v="2005"/>
    <x v="47"/>
    <s v="New Prague Area Schools"/>
    <s v="SUBURBS"/>
    <x v="5"/>
    <x v="2"/>
    <n v="16"/>
    <m/>
    <m/>
    <m/>
    <n v="16"/>
    <n v="0"/>
    <n v="0"/>
    <n v="0"/>
    <n v="16"/>
    <n v="0"/>
    <n v="16"/>
  </r>
  <r>
    <n v="2005"/>
    <x v="47"/>
    <s v="New Prague Area Schools"/>
    <s v="SUBURBS"/>
    <x v="5"/>
    <x v="3"/>
    <n v="35"/>
    <n v="8"/>
    <m/>
    <m/>
    <n v="43"/>
    <n v="0.18604651162790697"/>
    <n v="0.18604651162790697"/>
    <n v="0"/>
    <n v="35"/>
    <n v="8"/>
    <n v="35"/>
  </r>
  <r>
    <n v="2005"/>
    <x v="47"/>
    <s v="New Prague Area Schools"/>
    <s v="SUBURBS"/>
    <x v="5"/>
    <x v="4"/>
    <n v="3009"/>
    <n v="82"/>
    <n v="7"/>
    <n v="298"/>
    <n v="2800"/>
    <n v="3.1785714285714285E-2"/>
    <n v="2.9285714285714286E-2"/>
    <n v="2.5000000000000001E-3"/>
    <n v="2711"/>
    <n v="89"/>
    <n v="2711"/>
  </r>
  <r>
    <n v="2006"/>
    <x v="47"/>
    <s v="New Prague Area Schools"/>
    <s v="SUBURBS"/>
    <x v="6"/>
    <x v="0"/>
    <n v="6"/>
    <m/>
    <m/>
    <m/>
    <n v="6"/>
    <n v="0"/>
    <n v="0"/>
    <n v="0"/>
    <n v="6"/>
    <n v="0"/>
    <n v="6"/>
  </r>
  <r>
    <n v="2006"/>
    <x v="47"/>
    <s v="New Prague Area Schools"/>
    <s v="SUBURBS"/>
    <x v="6"/>
    <x v="1"/>
    <n v="36"/>
    <m/>
    <m/>
    <m/>
    <n v="36"/>
    <n v="0"/>
    <n v="0"/>
    <n v="0"/>
    <n v="36"/>
    <n v="0"/>
    <n v="36"/>
  </r>
  <r>
    <n v="2006"/>
    <x v="47"/>
    <s v="New Prague Area Schools"/>
    <s v="SUBURBS"/>
    <x v="6"/>
    <x v="2"/>
    <n v="16"/>
    <m/>
    <m/>
    <m/>
    <n v="16"/>
    <n v="0"/>
    <n v="0"/>
    <n v="0"/>
    <n v="16"/>
    <n v="0"/>
    <n v="16"/>
  </r>
  <r>
    <n v="2006"/>
    <x v="47"/>
    <s v="New Prague Area Schools"/>
    <s v="SUBURBS"/>
    <x v="6"/>
    <x v="3"/>
    <n v="38"/>
    <m/>
    <m/>
    <m/>
    <n v="38"/>
    <n v="0"/>
    <n v="0"/>
    <n v="0"/>
    <n v="38"/>
    <n v="0"/>
    <n v="38"/>
  </r>
  <r>
    <n v="2006"/>
    <x v="47"/>
    <s v="New Prague Area Schools"/>
    <s v="SUBURBS"/>
    <x v="6"/>
    <x v="4"/>
    <n v="3110"/>
    <n v="88"/>
    <n v="11"/>
    <n v="268"/>
    <n v="2941"/>
    <n v="3.3662019721183274E-2"/>
    <n v="2.9921795307718463E-2"/>
    <n v="3.7402244134648079E-3"/>
    <n v="2842"/>
    <n v="99"/>
    <n v="2842"/>
  </r>
  <r>
    <n v="2007"/>
    <x v="47"/>
    <s v="New Prague Area Schools"/>
    <s v="SUBURBS"/>
    <x v="7"/>
    <x v="0"/>
    <n v="5"/>
    <m/>
    <m/>
    <m/>
    <n v="5"/>
    <n v="0"/>
    <n v="0"/>
    <n v="0"/>
    <n v="5"/>
    <n v="0"/>
    <n v="5"/>
  </r>
  <r>
    <n v="2007"/>
    <x v="47"/>
    <s v="New Prague Area Schools"/>
    <s v="SUBURBS"/>
    <x v="7"/>
    <x v="1"/>
    <n v="41"/>
    <m/>
    <m/>
    <n v="3"/>
    <n v="38"/>
    <n v="0"/>
    <n v="0"/>
    <n v="0"/>
    <n v="38"/>
    <n v="0"/>
    <n v="38"/>
  </r>
  <r>
    <n v="2007"/>
    <x v="47"/>
    <s v="New Prague Area Schools"/>
    <s v="SUBURBS"/>
    <x v="7"/>
    <x v="2"/>
    <n v="20"/>
    <m/>
    <m/>
    <m/>
    <n v="20"/>
    <n v="0"/>
    <n v="0"/>
    <n v="0"/>
    <n v="20"/>
    <n v="0"/>
    <n v="20"/>
  </r>
  <r>
    <n v="2007"/>
    <x v="47"/>
    <s v="New Prague Area Schools"/>
    <s v="SUBURBS"/>
    <x v="7"/>
    <x v="3"/>
    <n v="41"/>
    <m/>
    <m/>
    <n v="3"/>
    <n v="38"/>
    <n v="0"/>
    <n v="0"/>
    <n v="0"/>
    <n v="38"/>
    <n v="0"/>
    <n v="38"/>
  </r>
  <r>
    <n v="2007"/>
    <x v="47"/>
    <s v="New Prague Area Schools"/>
    <s v="SUBURBS"/>
    <x v="7"/>
    <x v="4"/>
    <n v="3357"/>
    <n v="113"/>
    <n v="5"/>
    <n v="295"/>
    <n v="3180"/>
    <n v="3.7106918238993709E-2"/>
    <n v="3.5534591194968553E-2"/>
    <n v="1.5723270440251573E-3"/>
    <n v="3062"/>
    <n v="118"/>
    <n v="3062"/>
  </r>
  <r>
    <n v="2008"/>
    <x v="47"/>
    <s v="New Prague Area Schools"/>
    <s v="SUBURBS"/>
    <x v="8"/>
    <x v="0"/>
    <n v="4"/>
    <m/>
    <m/>
    <m/>
    <n v="4"/>
    <n v="0"/>
    <n v="0"/>
    <n v="0"/>
    <n v="4"/>
    <n v="0"/>
    <n v="4"/>
  </r>
  <r>
    <n v="2008"/>
    <x v="47"/>
    <s v="New Prague Area Schools"/>
    <s v="SUBURBS"/>
    <x v="8"/>
    <x v="1"/>
    <n v="46"/>
    <m/>
    <m/>
    <n v="3"/>
    <n v="43"/>
    <n v="0"/>
    <n v="0"/>
    <n v="0"/>
    <n v="43"/>
    <n v="0"/>
    <n v="43"/>
  </r>
  <r>
    <n v="2008"/>
    <x v="47"/>
    <s v="New Prague Area Schools"/>
    <s v="SUBURBS"/>
    <x v="8"/>
    <x v="2"/>
    <n v="32"/>
    <n v="3"/>
    <m/>
    <m/>
    <n v="35"/>
    <n v="8.5714285714285715E-2"/>
    <n v="8.5714285714285715E-2"/>
    <n v="0"/>
    <n v="32"/>
    <n v="3"/>
    <n v="32"/>
  </r>
  <r>
    <n v="2008"/>
    <x v="47"/>
    <s v="New Prague Area Schools"/>
    <s v="SUBURBS"/>
    <x v="8"/>
    <x v="3"/>
    <n v="48"/>
    <m/>
    <m/>
    <n v="3"/>
    <n v="45"/>
    <n v="0"/>
    <n v="0"/>
    <n v="0"/>
    <n v="45"/>
    <n v="0"/>
    <n v="45"/>
  </r>
  <r>
    <n v="2008"/>
    <x v="47"/>
    <s v="New Prague Area Schools"/>
    <s v="SUBURBS"/>
    <x v="8"/>
    <x v="4"/>
    <n v="3458"/>
    <n v="134"/>
    <n v="8"/>
    <n v="310"/>
    <n v="3290"/>
    <n v="4.3161094224924014E-2"/>
    <n v="4.0729483282674769E-2"/>
    <n v="2.4316109422492403E-3"/>
    <n v="3148"/>
    <n v="142"/>
    <n v="3148"/>
  </r>
  <r>
    <n v="2009"/>
    <x v="47"/>
    <s v="New Prague Area Schools"/>
    <s v="SUBURBS"/>
    <x v="9"/>
    <x v="0"/>
    <n v="4"/>
    <m/>
    <m/>
    <m/>
    <n v="4"/>
    <n v="0"/>
    <n v="0"/>
    <n v="0"/>
    <n v="4"/>
    <n v="0"/>
    <n v="4"/>
  </r>
  <r>
    <n v="2009"/>
    <x v="47"/>
    <s v="New Prague Area Schools"/>
    <s v="SUBURBS"/>
    <x v="9"/>
    <x v="1"/>
    <n v="48"/>
    <n v="4"/>
    <m/>
    <n v="3"/>
    <n v="49"/>
    <n v="8.1632653061224483E-2"/>
    <n v="8.1632653061224483E-2"/>
    <n v="0"/>
    <n v="45"/>
    <n v="4"/>
    <n v="45"/>
  </r>
  <r>
    <n v="2009"/>
    <x v="47"/>
    <s v="New Prague Area Schools"/>
    <s v="SUBURBS"/>
    <x v="9"/>
    <x v="2"/>
    <n v="24"/>
    <m/>
    <m/>
    <m/>
    <n v="24"/>
    <n v="0"/>
    <n v="0"/>
    <n v="0"/>
    <n v="24"/>
    <n v="0"/>
    <n v="24"/>
  </r>
  <r>
    <n v="2009"/>
    <x v="47"/>
    <s v="New Prague Area Schools"/>
    <s v="SUBURBS"/>
    <x v="9"/>
    <x v="3"/>
    <n v="46"/>
    <m/>
    <m/>
    <n v="4"/>
    <n v="42"/>
    <n v="0"/>
    <n v="0"/>
    <n v="0"/>
    <n v="42"/>
    <n v="0"/>
    <n v="42"/>
  </r>
  <r>
    <n v="2009"/>
    <x v="47"/>
    <s v="New Prague Area Schools"/>
    <s v="SUBURBS"/>
    <x v="9"/>
    <x v="4"/>
    <n v="3476"/>
    <n v="151"/>
    <n v="12"/>
    <n v="369"/>
    <n v="3270"/>
    <n v="4.9847094801223242E-2"/>
    <n v="4.617737003058104E-2"/>
    <n v="3.669724770642202E-3"/>
    <n v="3107"/>
    <n v="163"/>
    <n v="3107"/>
  </r>
  <r>
    <n v="2010"/>
    <x v="47"/>
    <s v="New Prague Area Schools"/>
    <s v="SUBURBS"/>
    <x v="10"/>
    <x v="0"/>
    <n v="11"/>
    <m/>
    <m/>
    <m/>
    <n v="11"/>
    <n v="0"/>
    <n v="0"/>
    <n v="0"/>
    <n v="11"/>
    <n v="0"/>
    <n v="11"/>
  </r>
  <r>
    <n v="2010"/>
    <x v="47"/>
    <s v="New Prague Area Schools"/>
    <s v="SUBURBS"/>
    <x v="10"/>
    <x v="1"/>
    <n v="48"/>
    <n v="3"/>
    <m/>
    <n v="3"/>
    <n v="48"/>
    <n v="6.25E-2"/>
    <n v="6.25E-2"/>
    <n v="0"/>
    <n v="45"/>
    <n v="3"/>
    <n v="45"/>
  </r>
  <r>
    <n v="2010"/>
    <x v="47"/>
    <s v="New Prague Area Schools"/>
    <s v="SUBURBS"/>
    <x v="10"/>
    <x v="2"/>
    <n v="24"/>
    <m/>
    <m/>
    <n v="3"/>
    <n v="21"/>
    <n v="0"/>
    <n v="0"/>
    <n v="0"/>
    <n v="21"/>
    <n v="0"/>
    <n v="21"/>
  </r>
  <r>
    <n v="2010"/>
    <x v="47"/>
    <s v="New Prague Area Schools"/>
    <s v="SUBURBS"/>
    <x v="10"/>
    <x v="3"/>
    <n v="45"/>
    <n v="7"/>
    <m/>
    <n v="3"/>
    <n v="49"/>
    <n v="0.14285714285714285"/>
    <n v="0.14285714285714285"/>
    <n v="0"/>
    <n v="42"/>
    <n v="7"/>
    <n v="42"/>
  </r>
  <r>
    <n v="2010"/>
    <x v="47"/>
    <s v="New Prague Area Schools"/>
    <s v="SUBURBS"/>
    <x v="10"/>
    <x v="4"/>
    <n v="3611"/>
    <n v="178"/>
    <n v="9"/>
    <n v="422"/>
    <n v="3376"/>
    <n v="5.539099526066351E-2"/>
    <n v="5.2725118483412325E-2"/>
    <n v="2.665876777251185E-3"/>
    <n v="3189"/>
    <n v="187"/>
    <n v="3189"/>
  </r>
  <r>
    <n v="2011"/>
    <x v="47"/>
    <s v="New Prague Area Schools"/>
    <s v="SUBURBS"/>
    <x v="11"/>
    <x v="0"/>
    <n v="9"/>
    <m/>
    <m/>
    <n v="3"/>
    <n v="6"/>
    <n v="0"/>
    <n v="0"/>
    <n v="0"/>
    <n v="6"/>
    <n v="0"/>
    <n v="6"/>
  </r>
  <r>
    <n v="2011"/>
    <x v="47"/>
    <s v="New Prague Area Schools"/>
    <s v="SUBURBS"/>
    <x v="11"/>
    <x v="1"/>
    <n v="52"/>
    <n v="3"/>
    <m/>
    <n v="3"/>
    <n v="52"/>
    <n v="5.7692307692307696E-2"/>
    <n v="5.7692307692307696E-2"/>
    <n v="0"/>
    <n v="49"/>
    <n v="3"/>
    <n v="49"/>
  </r>
  <r>
    <n v="2011"/>
    <x v="47"/>
    <s v="New Prague Area Schools"/>
    <s v="SUBURBS"/>
    <x v="11"/>
    <x v="2"/>
    <n v="27"/>
    <m/>
    <m/>
    <m/>
    <n v="27"/>
    <n v="0"/>
    <n v="0"/>
    <n v="0"/>
    <n v="27"/>
    <n v="0"/>
    <n v="27"/>
  </r>
  <r>
    <n v="2011"/>
    <x v="47"/>
    <s v="New Prague Area Schools"/>
    <s v="SUBURBS"/>
    <x v="11"/>
    <x v="3"/>
    <n v="42"/>
    <n v="3"/>
    <m/>
    <m/>
    <n v="45"/>
    <n v="6.6666666666666666E-2"/>
    <n v="6.6666666666666666E-2"/>
    <n v="0"/>
    <n v="42"/>
    <n v="3"/>
    <n v="42"/>
  </r>
  <r>
    <n v="2011"/>
    <x v="47"/>
    <s v="New Prague Area Schools"/>
    <s v="SUBURBS"/>
    <x v="11"/>
    <x v="4"/>
    <n v="3671"/>
    <n v="180"/>
    <n v="12"/>
    <n v="476"/>
    <n v="3387"/>
    <n v="5.6687333923826397E-2"/>
    <n v="5.3144375553587246E-2"/>
    <n v="3.5429583702391498E-3"/>
    <n v="3195"/>
    <n v="192"/>
    <n v="3195"/>
  </r>
  <r>
    <n v="2012"/>
    <x v="47"/>
    <s v="New Prague Area Schools"/>
    <s v="SUBURBS"/>
    <x v="12"/>
    <x v="0"/>
    <n v="12"/>
    <m/>
    <m/>
    <n v="5"/>
    <n v="7"/>
    <n v="0"/>
    <n v="0"/>
    <n v="0"/>
    <n v="7"/>
    <n v="0"/>
    <n v="7"/>
  </r>
  <r>
    <n v="2012"/>
    <x v="47"/>
    <s v="New Prague Area Schools"/>
    <s v="SUBURBS"/>
    <x v="12"/>
    <x v="1"/>
    <n v="48"/>
    <n v="3"/>
    <m/>
    <n v="5"/>
    <n v="46"/>
    <n v="6.5217391304347824E-2"/>
    <n v="6.5217391304347824E-2"/>
    <n v="0"/>
    <n v="43"/>
    <n v="3"/>
    <n v="43"/>
  </r>
  <r>
    <n v="2012"/>
    <x v="47"/>
    <s v="New Prague Area Schools"/>
    <s v="SUBURBS"/>
    <x v="12"/>
    <x v="2"/>
    <n v="30"/>
    <n v="3"/>
    <m/>
    <m/>
    <n v="33"/>
    <n v="9.0909090909090912E-2"/>
    <n v="9.0909090909090912E-2"/>
    <n v="0"/>
    <n v="30"/>
    <n v="3"/>
    <n v="30"/>
  </r>
  <r>
    <n v="2012"/>
    <x v="47"/>
    <s v="New Prague Area Schools"/>
    <s v="SUBURBS"/>
    <x v="12"/>
    <x v="3"/>
    <n v="51"/>
    <n v="3"/>
    <m/>
    <n v="5"/>
    <n v="49"/>
    <n v="6.1224489795918366E-2"/>
    <n v="6.1224489795918366E-2"/>
    <n v="0"/>
    <n v="46"/>
    <n v="3"/>
    <n v="46"/>
  </r>
  <r>
    <n v="2012"/>
    <x v="47"/>
    <s v="New Prague Area Schools"/>
    <s v="SUBURBS"/>
    <x v="12"/>
    <x v="4"/>
    <n v="3768"/>
    <n v="179"/>
    <n v="10"/>
    <n v="488"/>
    <n v="3469"/>
    <n v="5.4482559815508792E-2"/>
    <n v="5.1599884692995097E-2"/>
    <n v="2.8826751225136927E-3"/>
    <n v="3280"/>
    <n v="189"/>
    <n v="3280"/>
  </r>
  <r>
    <n v="2013"/>
    <x v="47"/>
    <s v="New Prague Area Schools"/>
    <s v="SUBURBS"/>
    <x v="13"/>
    <x v="0"/>
    <n v="11"/>
    <m/>
    <m/>
    <n v="5"/>
    <n v="6"/>
    <n v="0"/>
    <n v="0"/>
    <n v="0"/>
    <n v="6"/>
    <n v="0"/>
    <n v="6"/>
  </r>
  <r>
    <n v="2013"/>
    <x v="47"/>
    <s v="New Prague Area Schools"/>
    <s v="SUBURBS"/>
    <x v="13"/>
    <x v="1"/>
    <n v="45"/>
    <m/>
    <m/>
    <n v="6"/>
    <n v="39"/>
    <n v="0"/>
    <n v="0"/>
    <n v="0"/>
    <n v="39"/>
    <n v="0"/>
    <n v="39"/>
  </r>
  <r>
    <n v="2013"/>
    <x v="47"/>
    <s v="New Prague Area Schools"/>
    <s v="SUBURBS"/>
    <x v="13"/>
    <x v="2"/>
    <n v="38"/>
    <n v="3"/>
    <m/>
    <m/>
    <n v="41"/>
    <n v="7.3170731707317069E-2"/>
    <n v="7.3170731707317069E-2"/>
    <n v="0"/>
    <n v="38"/>
    <n v="3"/>
    <n v="38"/>
  </r>
  <r>
    <n v="2013"/>
    <x v="47"/>
    <s v="New Prague Area Schools"/>
    <s v="SUBURBS"/>
    <x v="13"/>
    <x v="3"/>
    <n v="54"/>
    <m/>
    <m/>
    <n v="7"/>
    <n v="47"/>
    <n v="0"/>
    <n v="0"/>
    <n v="0"/>
    <n v="47"/>
    <n v="0"/>
    <n v="47"/>
  </r>
  <r>
    <n v="2013"/>
    <x v="47"/>
    <s v="New Prague Area Schools"/>
    <s v="SUBURBS"/>
    <x v="13"/>
    <x v="4"/>
    <n v="3797"/>
    <n v="195"/>
    <n v="5"/>
    <n v="465"/>
    <n v="3532"/>
    <n v="5.6625141562853906E-2"/>
    <n v="5.5209513023782561E-2"/>
    <n v="1.4156285390713476E-3"/>
    <n v="3332"/>
    <n v="200"/>
    <n v="3332"/>
  </r>
  <r>
    <n v="2014"/>
    <x v="47"/>
    <s v="New Prague Area Schools"/>
    <s v="SUBURBS"/>
    <x v="14"/>
    <x v="0"/>
    <n v="14"/>
    <m/>
    <m/>
    <m/>
    <n v="14"/>
    <n v="0"/>
    <n v="0"/>
    <n v="0"/>
    <n v="14"/>
    <n v="0"/>
    <n v="14"/>
  </r>
  <r>
    <n v="2014"/>
    <x v="47"/>
    <s v="New Prague Area Schools"/>
    <s v="SUBURBS"/>
    <x v="14"/>
    <x v="1"/>
    <n v="38"/>
    <m/>
    <m/>
    <n v="7"/>
    <n v="31"/>
    <n v="0"/>
    <n v="0"/>
    <n v="0"/>
    <n v="31"/>
    <n v="0"/>
    <n v="31"/>
  </r>
  <r>
    <n v="2014"/>
    <x v="47"/>
    <s v="New Prague Area Schools"/>
    <s v="SUBURBS"/>
    <x v="14"/>
    <x v="2"/>
    <n v="41"/>
    <m/>
    <m/>
    <m/>
    <n v="41"/>
    <n v="0"/>
    <n v="0"/>
    <n v="0"/>
    <n v="41"/>
    <n v="0"/>
    <n v="41"/>
  </r>
  <r>
    <n v="2014"/>
    <x v="47"/>
    <s v="New Prague Area Schools"/>
    <s v="SUBURBS"/>
    <x v="14"/>
    <x v="3"/>
    <n v="53"/>
    <n v="5"/>
    <m/>
    <n v="6"/>
    <n v="52"/>
    <n v="9.6153846153846159E-2"/>
    <n v="9.6153846153846159E-2"/>
    <n v="0"/>
    <n v="47"/>
    <n v="5"/>
    <n v="47"/>
  </r>
  <r>
    <n v="2014"/>
    <x v="47"/>
    <s v="New Prague Area Schools"/>
    <s v="SUBURBS"/>
    <x v="14"/>
    <x v="4"/>
    <n v="3829"/>
    <n v="198"/>
    <n v="12"/>
    <n v="495"/>
    <n v="3544"/>
    <n v="5.9255079006772009E-2"/>
    <n v="5.5869074492099324E-2"/>
    <n v="3.3860045146726862E-3"/>
    <n v="3334"/>
    <n v="210"/>
    <n v="3334"/>
  </r>
  <r>
    <n v="2015"/>
    <x v="47"/>
    <s v="New Prague Area Schools"/>
    <s v="SUBURBS"/>
    <x v="15"/>
    <x v="0"/>
    <n v="17"/>
    <m/>
    <m/>
    <m/>
    <n v="17"/>
    <n v="0"/>
    <n v="0"/>
    <n v="0"/>
    <n v="17"/>
    <n v="0"/>
    <n v="17"/>
  </r>
  <r>
    <n v="2015"/>
    <x v="47"/>
    <s v="New Prague Area Schools"/>
    <s v="SUBURBS"/>
    <x v="15"/>
    <x v="1"/>
    <n v="40"/>
    <m/>
    <m/>
    <n v="7"/>
    <n v="33"/>
    <n v="0"/>
    <n v="0"/>
    <n v="0"/>
    <n v="33"/>
    <n v="0"/>
    <n v="33"/>
  </r>
  <r>
    <n v="2015"/>
    <x v="47"/>
    <s v="New Prague Area Schools"/>
    <s v="SUBURBS"/>
    <x v="15"/>
    <x v="2"/>
    <n v="43"/>
    <m/>
    <m/>
    <m/>
    <n v="43"/>
    <n v="0"/>
    <n v="0"/>
    <n v="0"/>
    <n v="43"/>
    <n v="0"/>
    <n v="43"/>
  </r>
  <r>
    <n v="2015"/>
    <x v="47"/>
    <s v="New Prague Area Schools"/>
    <s v="SUBURBS"/>
    <x v="15"/>
    <x v="3"/>
    <n v="62"/>
    <n v="4"/>
    <m/>
    <n v="14"/>
    <n v="52"/>
    <n v="7.6923076923076927E-2"/>
    <n v="7.6923076923076927E-2"/>
    <n v="0"/>
    <n v="48"/>
    <n v="4"/>
    <n v="48"/>
  </r>
  <r>
    <n v="2015"/>
    <x v="47"/>
    <s v="New Prague Area Schools"/>
    <s v="SUBURBS"/>
    <x v="15"/>
    <x v="4"/>
    <n v="3859"/>
    <n v="197"/>
    <n v="14"/>
    <n v="508"/>
    <n v="3562"/>
    <n v="5.9236384053902302E-2"/>
    <n v="5.5306007860752383E-2"/>
    <n v="3.9303761931499155E-3"/>
    <n v="3351"/>
    <n v="211"/>
    <n v="3351"/>
  </r>
  <r>
    <n v="2016"/>
    <x v="47"/>
    <s v="New Prague Area Schools"/>
    <s v="SUBURBS"/>
    <x v="16"/>
    <x v="0"/>
    <n v="22"/>
    <m/>
    <m/>
    <n v="3"/>
    <n v="19"/>
    <n v="0"/>
    <n v="0"/>
    <n v="0"/>
    <n v="19"/>
    <n v="0"/>
    <n v="19"/>
  </r>
  <r>
    <n v="2016"/>
    <x v="47"/>
    <s v="New Prague Area Schools"/>
    <s v="SUBURBS"/>
    <x v="16"/>
    <x v="1"/>
    <n v="54"/>
    <n v="3"/>
    <m/>
    <n v="5"/>
    <n v="52"/>
    <n v="5.7692307692307696E-2"/>
    <n v="5.7692307692307696E-2"/>
    <n v="0"/>
    <n v="49"/>
    <n v="3"/>
    <n v="49"/>
  </r>
  <r>
    <n v="2016"/>
    <x v="47"/>
    <s v="New Prague Area Schools"/>
    <s v="SUBURBS"/>
    <x v="16"/>
    <x v="2"/>
    <n v="54"/>
    <m/>
    <m/>
    <n v="10"/>
    <n v="44"/>
    <n v="0"/>
    <n v="0"/>
    <n v="0"/>
    <n v="44"/>
    <n v="0"/>
    <n v="44"/>
  </r>
  <r>
    <n v="2016"/>
    <x v="47"/>
    <s v="New Prague Area Schools"/>
    <s v="SUBURBS"/>
    <x v="16"/>
    <x v="3"/>
    <n v="77"/>
    <n v="3"/>
    <m/>
    <n v="13"/>
    <n v="67"/>
    <n v="4.4776119402985072E-2"/>
    <n v="4.4776119402985072E-2"/>
    <n v="0"/>
    <n v="64"/>
    <n v="3"/>
    <n v="64"/>
  </r>
  <r>
    <n v="2016"/>
    <x v="47"/>
    <s v="New Prague Area Schools"/>
    <s v="SUBURBS"/>
    <x v="16"/>
    <x v="4"/>
    <n v="3920"/>
    <n v="192"/>
    <n v="24"/>
    <n v="485"/>
    <n v="3651"/>
    <n v="5.9161873459326213E-2"/>
    <n v="5.2588331963845519E-2"/>
    <n v="6.5735414954806899E-3"/>
    <n v="3435"/>
    <n v="216"/>
    <n v="3435"/>
  </r>
  <r>
    <n v="2017"/>
    <x v="47"/>
    <s v="New Prague Area Schools"/>
    <s v="SUBURBS"/>
    <x v="17"/>
    <x v="0"/>
    <n v="33"/>
    <m/>
    <m/>
    <n v="5"/>
    <n v="28"/>
    <n v="0"/>
    <n v="0"/>
    <n v="0"/>
    <n v="28"/>
    <n v="0"/>
    <n v="28"/>
  </r>
  <r>
    <n v="2017"/>
    <x v="47"/>
    <s v="New Prague Area Schools"/>
    <s v="SUBURBS"/>
    <x v="17"/>
    <x v="1"/>
    <n v="61"/>
    <n v="3"/>
    <m/>
    <n v="4"/>
    <n v="60"/>
    <n v="0.05"/>
    <n v="0.05"/>
    <n v="0"/>
    <n v="57"/>
    <n v="3"/>
    <n v="57"/>
  </r>
  <r>
    <n v="2017"/>
    <x v="47"/>
    <s v="New Prague Area Schools"/>
    <s v="SUBURBS"/>
    <x v="17"/>
    <x v="2"/>
    <n v="53"/>
    <m/>
    <m/>
    <n v="6"/>
    <n v="47"/>
    <n v="0"/>
    <n v="0"/>
    <n v="0"/>
    <n v="47"/>
    <n v="0"/>
    <n v="47"/>
  </r>
  <r>
    <n v="2017"/>
    <x v="47"/>
    <s v="New Prague Area Schools"/>
    <s v="SUBURBS"/>
    <x v="17"/>
    <x v="3"/>
    <n v="91"/>
    <n v="3"/>
    <m/>
    <n v="14"/>
    <n v="80"/>
    <n v="3.7499999999999999E-2"/>
    <n v="3.7499999999999999E-2"/>
    <n v="0"/>
    <n v="77"/>
    <n v="3"/>
    <n v="77"/>
  </r>
  <r>
    <n v="2017"/>
    <x v="37"/>
    <s v="Minnetonka Public School District"/>
    <s v="SUBURBS"/>
    <x v="17"/>
    <x v="4"/>
    <n v="8953"/>
    <n v="99"/>
    <n v="35"/>
    <n v="2529"/>
    <n v="6558"/>
    <n v="2.0433058859408357E-2"/>
    <n v="1.5096065873741994E-2"/>
    <n v="5.3369929856663615E-3"/>
    <n v="6424"/>
    <n v="134"/>
    <n v="6424"/>
  </r>
  <r>
    <n v="2000"/>
    <x v="47"/>
    <s v="New Prague Area Schools"/>
    <s v="SUBURBS"/>
    <x v="0"/>
    <x v="0"/>
    <n v="9"/>
    <m/>
    <m/>
    <m/>
    <n v="9"/>
    <n v="0"/>
    <n v="0"/>
    <n v="0"/>
    <n v="9"/>
    <n v="0"/>
    <n v="9"/>
  </r>
  <r>
    <n v="2000"/>
    <x v="47"/>
    <s v="New Prague Area Schools"/>
    <s v="SUBURBS"/>
    <x v="0"/>
    <x v="1"/>
    <n v="16"/>
    <m/>
    <m/>
    <m/>
    <n v="16"/>
    <n v="0"/>
    <n v="0"/>
    <n v="0"/>
    <n v="16"/>
    <n v="0"/>
    <n v="16"/>
  </r>
  <r>
    <n v="2000"/>
    <x v="47"/>
    <s v="New Prague Area Schools"/>
    <s v="SUBURBS"/>
    <x v="0"/>
    <x v="2"/>
    <n v="8"/>
    <m/>
    <m/>
    <m/>
    <n v="8"/>
    <n v="0"/>
    <n v="0"/>
    <n v="0"/>
    <n v="8"/>
    <n v="0"/>
    <n v="8"/>
  </r>
  <r>
    <n v="2000"/>
    <x v="47"/>
    <s v="New Prague Area Schools"/>
    <s v="SUBURBS"/>
    <x v="0"/>
    <x v="3"/>
    <n v="8"/>
    <m/>
    <m/>
    <m/>
    <n v="8"/>
    <n v="0"/>
    <n v="0"/>
    <n v="0"/>
    <n v="8"/>
    <n v="0"/>
    <n v="8"/>
  </r>
  <r>
    <n v="2000"/>
    <x v="47"/>
    <s v="New Prague Area Schools"/>
    <s v="SUBURBS"/>
    <x v="0"/>
    <x v="4"/>
    <n v="2460"/>
    <n v="46"/>
    <n v="3"/>
    <n v="147"/>
    <n v="2362"/>
    <n v="2.0745131244707875E-2"/>
    <n v="1.9475021168501271E-2"/>
    <n v="1.2701100762066045E-3"/>
    <n v="2313"/>
    <n v="49"/>
    <n v="2313"/>
  </r>
  <r>
    <n v="2001"/>
    <x v="5"/>
    <s v="Forest Lake Public School District"/>
    <s v="SUBURBS"/>
    <x v="1"/>
    <x v="0"/>
    <n v="47"/>
    <m/>
    <m/>
    <m/>
    <n v="47"/>
    <n v="0"/>
    <n v="0"/>
    <n v="0"/>
    <n v="47"/>
    <n v="0"/>
    <n v="47"/>
  </r>
  <r>
    <n v="2001"/>
    <x v="5"/>
    <s v="Forest Lake Public School District"/>
    <s v="SUBURBS"/>
    <x v="1"/>
    <x v="1"/>
    <n v="87"/>
    <m/>
    <n v="5"/>
    <m/>
    <n v="92"/>
    <n v="5.434782608695652E-2"/>
    <n v="0"/>
    <n v="5.434782608695652E-2"/>
    <n v="87"/>
    <n v="5"/>
    <n v="87"/>
  </r>
  <r>
    <n v="2001"/>
    <x v="5"/>
    <s v="Forest Lake Public School District"/>
    <s v="SUBURBS"/>
    <x v="1"/>
    <x v="2"/>
    <n v="34"/>
    <m/>
    <m/>
    <m/>
    <n v="34"/>
    <n v="0"/>
    <n v="0"/>
    <n v="0"/>
    <n v="34"/>
    <n v="0"/>
    <n v="34"/>
  </r>
  <r>
    <n v="2001"/>
    <x v="5"/>
    <s v="Forest Lake Public School District"/>
    <s v="SUBURBS"/>
    <x v="1"/>
    <x v="3"/>
    <n v="37"/>
    <m/>
    <m/>
    <m/>
    <n v="37"/>
    <n v="0"/>
    <n v="0"/>
    <n v="0"/>
    <n v="37"/>
    <n v="0"/>
    <n v="37"/>
  </r>
  <r>
    <n v="2001"/>
    <x v="5"/>
    <s v="Forest Lake Public School District"/>
    <s v="SUBURBS"/>
    <x v="1"/>
    <x v="4"/>
    <n v="7506"/>
    <n v="187"/>
    <n v="137"/>
    <n v="178"/>
    <n v="7652"/>
    <n v="4.2341871406168324E-2"/>
    <n v="2.4438055410350237E-2"/>
    <n v="1.7903815995818088E-2"/>
    <n v="7328"/>
    <n v="324"/>
    <n v="7328"/>
  </r>
  <r>
    <n v="2002"/>
    <x v="5"/>
    <s v="Forest Lake Public School District"/>
    <s v="SUBURBS"/>
    <x v="2"/>
    <x v="0"/>
    <n v="44"/>
    <m/>
    <m/>
    <m/>
    <n v="44"/>
    <n v="0"/>
    <n v="0"/>
    <n v="0"/>
    <n v="44"/>
    <n v="0"/>
    <n v="44"/>
  </r>
  <r>
    <n v="2002"/>
    <x v="5"/>
    <s v="Forest Lake Public School District"/>
    <s v="SUBURBS"/>
    <x v="2"/>
    <x v="1"/>
    <n v="105"/>
    <n v="3"/>
    <m/>
    <m/>
    <n v="108"/>
    <n v="2.7777777777777776E-2"/>
    <n v="2.7777777777777776E-2"/>
    <n v="0"/>
    <n v="105"/>
    <n v="3"/>
    <n v="105"/>
  </r>
  <r>
    <n v="2002"/>
    <x v="5"/>
    <s v="Forest Lake Public School District"/>
    <s v="SUBURBS"/>
    <x v="2"/>
    <x v="2"/>
    <n v="38"/>
    <m/>
    <m/>
    <m/>
    <n v="38"/>
    <n v="0"/>
    <n v="0"/>
    <n v="0"/>
    <n v="38"/>
    <n v="0"/>
    <n v="38"/>
  </r>
  <r>
    <n v="2002"/>
    <x v="5"/>
    <s v="Forest Lake Public School District"/>
    <s v="SUBURBS"/>
    <x v="2"/>
    <x v="3"/>
    <n v="33"/>
    <m/>
    <m/>
    <m/>
    <n v="33"/>
    <n v="0"/>
    <n v="0"/>
    <n v="0"/>
    <n v="33"/>
    <n v="0"/>
    <n v="33"/>
  </r>
  <r>
    <n v="2002"/>
    <x v="5"/>
    <s v="Forest Lake Public School District"/>
    <s v="SUBURBS"/>
    <x v="2"/>
    <x v="4"/>
    <n v="7441"/>
    <n v="198"/>
    <n v="140"/>
    <n v="170"/>
    <n v="7609"/>
    <n v="4.4421080299645158E-2"/>
    <n v="2.6021816270206336E-2"/>
    <n v="1.8399264029438821E-2"/>
    <n v="7271"/>
    <n v="338"/>
    <n v="7271"/>
  </r>
  <r>
    <n v="2003"/>
    <x v="5"/>
    <s v="Forest Lake Public School District"/>
    <s v="SUBURBS"/>
    <x v="3"/>
    <x v="0"/>
    <n v="47"/>
    <m/>
    <m/>
    <m/>
    <n v="47"/>
    <n v="0"/>
    <n v="0"/>
    <n v="0"/>
    <n v="47"/>
    <n v="0"/>
    <n v="47"/>
  </r>
  <r>
    <n v="2003"/>
    <x v="5"/>
    <s v="Forest Lake Public School District"/>
    <s v="SUBURBS"/>
    <x v="3"/>
    <x v="1"/>
    <n v="118"/>
    <n v="3"/>
    <m/>
    <m/>
    <n v="121"/>
    <n v="2.4793388429752067E-2"/>
    <n v="2.4793388429752067E-2"/>
    <n v="0"/>
    <n v="118"/>
    <n v="3"/>
    <n v="118"/>
  </r>
  <r>
    <n v="2003"/>
    <x v="5"/>
    <s v="Forest Lake Public School District"/>
    <s v="SUBURBS"/>
    <x v="3"/>
    <x v="2"/>
    <n v="41"/>
    <m/>
    <m/>
    <m/>
    <n v="41"/>
    <n v="0"/>
    <n v="0"/>
    <n v="0"/>
    <n v="41"/>
    <n v="0"/>
    <n v="41"/>
  </r>
  <r>
    <n v="2003"/>
    <x v="5"/>
    <s v="Forest Lake Public School District"/>
    <s v="SUBURBS"/>
    <x v="3"/>
    <x v="3"/>
    <n v="44"/>
    <m/>
    <m/>
    <m/>
    <n v="44"/>
    <n v="0"/>
    <n v="0"/>
    <n v="0"/>
    <n v="44"/>
    <n v="0"/>
    <n v="44"/>
  </r>
  <r>
    <n v="2003"/>
    <x v="5"/>
    <s v="Forest Lake Public School District"/>
    <s v="SUBURBS"/>
    <x v="3"/>
    <x v="4"/>
    <n v="7405"/>
    <n v="212"/>
    <n v="158"/>
    <n v="224"/>
    <n v="7551"/>
    <n v="4.9000132432790361E-2"/>
    <n v="2.8075751556085288E-2"/>
    <n v="2.0924380876705072E-2"/>
    <n v="7181"/>
    <n v="370"/>
    <n v="7181"/>
  </r>
  <r>
    <n v="2004"/>
    <x v="5"/>
    <s v="Forest Lake Public School District"/>
    <s v="SUBURBS"/>
    <x v="4"/>
    <x v="0"/>
    <n v="45"/>
    <n v="4"/>
    <m/>
    <m/>
    <n v="49"/>
    <n v="8.1632653061224483E-2"/>
    <n v="8.1632653061224483E-2"/>
    <n v="0"/>
    <n v="45"/>
    <n v="4"/>
    <n v="45"/>
  </r>
  <r>
    <n v="2004"/>
    <x v="5"/>
    <s v="Forest Lake Public School District"/>
    <s v="SUBURBS"/>
    <x v="4"/>
    <x v="1"/>
    <n v="157"/>
    <n v="7"/>
    <m/>
    <m/>
    <n v="164"/>
    <n v="4.2682926829268296E-2"/>
    <n v="4.2682926829268296E-2"/>
    <n v="0"/>
    <n v="157"/>
    <n v="7"/>
    <n v="157"/>
  </r>
  <r>
    <n v="2004"/>
    <x v="5"/>
    <s v="Forest Lake Public School District"/>
    <s v="SUBURBS"/>
    <x v="4"/>
    <x v="2"/>
    <n v="63"/>
    <m/>
    <m/>
    <m/>
    <n v="63"/>
    <n v="0"/>
    <n v="0"/>
    <n v="0"/>
    <n v="63"/>
    <n v="0"/>
    <n v="63"/>
  </r>
  <r>
    <n v="2004"/>
    <x v="5"/>
    <s v="Forest Lake Public School District"/>
    <s v="SUBURBS"/>
    <x v="4"/>
    <x v="3"/>
    <n v="66"/>
    <m/>
    <m/>
    <m/>
    <n v="66"/>
    <n v="0"/>
    <n v="0"/>
    <n v="0"/>
    <n v="66"/>
    <n v="0"/>
    <n v="66"/>
  </r>
  <r>
    <n v="2004"/>
    <x v="5"/>
    <s v="Forest Lake Public School District"/>
    <s v="SUBURBS"/>
    <x v="4"/>
    <x v="4"/>
    <n v="7419"/>
    <n v="267"/>
    <n v="155"/>
    <n v="214"/>
    <n v="7627"/>
    <n v="5.5329749573882259E-2"/>
    <n v="3.5007211223285699E-2"/>
    <n v="2.0322538350596563E-2"/>
    <n v="7205"/>
    <n v="422"/>
    <n v="7205"/>
  </r>
  <r>
    <n v="2005"/>
    <x v="5"/>
    <s v="Forest Lake Public School District"/>
    <s v="SUBURBS"/>
    <x v="5"/>
    <x v="0"/>
    <n v="46"/>
    <n v="3"/>
    <m/>
    <m/>
    <n v="49"/>
    <n v="6.1224489795918366E-2"/>
    <n v="6.1224489795918366E-2"/>
    <n v="0"/>
    <n v="46"/>
    <n v="3"/>
    <n v="46"/>
  </r>
  <r>
    <n v="2005"/>
    <x v="5"/>
    <s v="Forest Lake Public School District"/>
    <s v="SUBURBS"/>
    <x v="5"/>
    <x v="1"/>
    <n v="225"/>
    <n v="12"/>
    <m/>
    <m/>
    <n v="237"/>
    <n v="5.0632911392405063E-2"/>
    <n v="5.0632911392405063E-2"/>
    <n v="0"/>
    <n v="225"/>
    <n v="12"/>
    <n v="225"/>
  </r>
  <r>
    <n v="2005"/>
    <x v="5"/>
    <s v="Forest Lake Public School District"/>
    <s v="SUBURBS"/>
    <x v="5"/>
    <x v="2"/>
    <n v="65"/>
    <n v="3"/>
    <m/>
    <m/>
    <n v="68"/>
    <n v="4.4117647058823532E-2"/>
    <n v="4.4117647058823532E-2"/>
    <n v="0"/>
    <n v="65"/>
    <n v="3"/>
    <n v="65"/>
  </r>
  <r>
    <n v="2005"/>
    <x v="5"/>
    <s v="Forest Lake Public School District"/>
    <s v="SUBURBS"/>
    <x v="5"/>
    <x v="3"/>
    <n v="71"/>
    <m/>
    <n v="10"/>
    <m/>
    <n v="81"/>
    <n v="0.12345679012345678"/>
    <n v="0"/>
    <n v="0.12345679012345678"/>
    <n v="71"/>
    <n v="10"/>
    <n v="71"/>
  </r>
  <r>
    <n v="2005"/>
    <x v="5"/>
    <s v="Forest Lake Public School District"/>
    <s v="SUBURBS"/>
    <x v="5"/>
    <x v="4"/>
    <n v="7160"/>
    <n v="275"/>
    <n v="301"/>
    <n v="214"/>
    <n v="7522"/>
    <n v="7.6575378888593462E-2"/>
    <n v="3.6559425684658337E-2"/>
    <n v="4.0015953203935126E-2"/>
    <n v="6946"/>
    <n v="576"/>
    <n v="6946"/>
  </r>
  <r>
    <n v="2006"/>
    <x v="5"/>
    <s v="Forest Lake Public School District"/>
    <s v="SUBURBS"/>
    <x v="6"/>
    <x v="0"/>
    <n v="58"/>
    <n v="3"/>
    <m/>
    <m/>
    <n v="61"/>
    <n v="4.9180327868852458E-2"/>
    <n v="4.9180327868852458E-2"/>
    <n v="0"/>
    <n v="58"/>
    <n v="3"/>
    <n v="58"/>
  </r>
  <r>
    <n v="2006"/>
    <x v="5"/>
    <s v="Forest Lake Public School District"/>
    <s v="SUBURBS"/>
    <x v="6"/>
    <x v="1"/>
    <n v="284"/>
    <n v="7"/>
    <n v="3"/>
    <n v="3"/>
    <n v="291"/>
    <n v="3.4364261168384883E-2"/>
    <n v="2.4054982817869417E-2"/>
    <n v="1.0309278350515464E-2"/>
    <n v="281"/>
    <n v="10"/>
    <n v="281"/>
  </r>
  <r>
    <n v="2006"/>
    <x v="5"/>
    <s v="Forest Lake Public School District"/>
    <s v="SUBURBS"/>
    <x v="6"/>
    <x v="2"/>
    <n v="77"/>
    <m/>
    <m/>
    <m/>
    <n v="77"/>
    <n v="0"/>
    <n v="0"/>
    <n v="0"/>
    <n v="77"/>
    <n v="0"/>
    <n v="77"/>
  </r>
  <r>
    <n v="2006"/>
    <x v="5"/>
    <s v="Forest Lake Public School District"/>
    <s v="SUBURBS"/>
    <x v="6"/>
    <x v="3"/>
    <n v="96"/>
    <n v="5"/>
    <n v="16"/>
    <m/>
    <n v="117"/>
    <n v="0.17948717948717949"/>
    <n v="4.2735042735042736E-2"/>
    <n v="0.13675213675213677"/>
    <n v="96"/>
    <n v="21"/>
    <n v="96"/>
  </r>
  <r>
    <n v="2006"/>
    <x v="5"/>
    <s v="Forest Lake Public School District"/>
    <s v="SUBURBS"/>
    <x v="6"/>
    <x v="4"/>
    <n v="7046"/>
    <n v="295"/>
    <n v="371"/>
    <n v="237"/>
    <n v="7475"/>
    <n v="8.9096989966555185E-2"/>
    <n v="3.9464882943143813E-2"/>
    <n v="4.9632107023411372E-2"/>
    <n v="6809"/>
    <n v="666"/>
    <n v="6809"/>
  </r>
  <r>
    <n v="2007"/>
    <x v="5"/>
    <s v="Forest Lake Public School District"/>
    <s v="SUBURBS"/>
    <x v="7"/>
    <x v="0"/>
    <n v="68"/>
    <m/>
    <m/>
    <m/>
    <n v="68"/>
    <n v="0"/>
    <n v="0"/>
    <n v="0"/>
    <n v="68"/>
    <n v="0"/>
    <n v="68"/>
  </r>
  <r>
    <n v="2007"/>
    <x v="5"/>
    <s v="Forest Lake Public School District"/>
    <s v="SUBURBS"/>
    <x v="7"/>
    <x v="1"/>
    <n v="302"/>
    <n v="12"/>
    <n v="8"/>
    <m/>
    <n v="322"/>
    <n v="6.2111801242236024E-2"/>
    <n v="3.7267080745341616E-2"/>
    <n v="2.4844720496894408E-2"/>
    <n v="302"/>
    <n v="20"/>
    <n v="302"/>
  </r>
  <r>
    <n v="2007"/>
    <x v="5"/>
    <s v="Forest Lake Public School District"/>
    <s v="SUBURBS"/>
    <x v="7"/>
    <x v="2"/>
    <n v="68"/>
    <n v="6"/>
    <m/>
    <m/>
    <n v="74"/>
    <n v="8.1081081081081086E-2"/>
    <n v="8.1081081081081086E-2"/>
    <n v="0"/>
    <n v="68"/>
    <n v="6"/>
    <n v="68"/>
  </r>
  <r>
    <n v="2007"/>
    <x v="5"/>
    <s v="Forest Lake Public School District"/>
    <s v="SUBURBS"/>
    <x v="7"/>
    <x v="3"/>
    <n v="117"/>
    <n v="4"/>
    <n v="17"/>
    <m/>
    <n v="138"/>
    <n v="0.15217391304347827"/>
    <n v="2.8985507246376812E-2"/>
    <n v="0.12318840579710146"/>
    <n v="117"/>
    <n v="21"/>
    <n v="117"/>
  </r>
  <r>
    <n v="2007"/>
    <x v="5"/>
    <s v="Forest Lake Public School District"/>
    <s v="SUBURBS"/>
    <x v="7"/>
    <x v="4"/>
    <n v="6832"/>
    <n v="338"/>
    <n v="407"/>
    <n v="266"/>
    <n v="7311"/>
    <n v="0.10190124469976747"/>
    <n v="4.6231705649022022E-2"/>
    <n v="5.5669539050745454E-2"/>
    <n v="6566"/>
    <n v="745"/>
    <n v="6566"/>
  </r>
  <r>
    <n v="2008"/>
    <x v="5"/>
    <s v="Forest Lake Public School District"/>
    <s v="SUBURBS"/>
    <x v="8"/>
    <x v="0"/>
    <n v="56"/>
    <n v="3"/>
    <m/>
    <m/>
    <n v="59"/>
    <n v="5.0847457627118647E-2"/>
    <n v="5.0847457627118647E-2"/>
    <n v="0"/>
    <n v="56"/>
    <n v="3"/>
    <n v="56"/>
  </r>
  <r>
    <n v="2008"/>
    <x v="5"/>
    <s v="Forest Lake Public School District"/>
    <s v="SUBURBS"/>
    <x v="8"/>
    <x v="1"/>
    <n v="311"/>
    <n v="9"/>
    <n v="11"/>
    <m/>
    <n v="331"/>
    <n v="6.0422960725075532E-2"/>
    <n v="2.7190332326283987E-2"/>
    <n v="3.3232628398791542E-2"/>
    <n v="311"/>
    <n v="20"/>
    <n v="311"/>
  </r>
  <r>
    <n v="2008"/>
    <x v="5"/>
    <s v="Forest Lake Public School District"/>
    <s v="SUBURBS"/>
    <x v="8"/>
    <x v="2"/>
    <n v="82"/>
    <m/>
    <n v="7"/>
    <m/>
    <n v="89"/>
    <n v="7.8651685393258425E-2"/>
    <n v="0"/>
    <n v="7.8651685393258425E-2"/>
    <n v="82"/>
    <n v="7"/>
    <n v="82"/>
  </r>
  <r>
    <n v="2008"/>
    <x v="5"/>
    <s v="Forest Lake Public School District"/>
    <s v="SUBURBS"/>
    <x v="8"/>
    <x v="3"/>
    <n v="101"/>
    <n v="4"/>
    <n v="28"/>
    <m/>
    <n v="133"/>
    <n v="0.24060150375939848"/>
    <n v="3.007518796992481E-2"/>
    <n v="0.21052631578947367"/>
    <n v="101"/>
    <n v="32"/>
    <n v="101"/>
  </r>
  <r>
    <n v="2008"/>
    <x v="5"/>
    <s v="Forest Lake Public School District"/>
    <s v="SUBURBS"/>
    <x v="8"/>
    <x v="4"/>
    <n v="6652"/>
    <n v="345"/>
    <n v="439"/>
    <n v="288"/>
    <n v="7148"/>
    <n v="0.10968102965864578"/>
    <n v="4.8265249020705094E-2"/>
    <n v="6.1415780637940683E-2"/>
    <n v="6364"/>
    <n v="784"/>
    <n v="6364"/>
  </r>
  <r>
    <n v="2009"/>
    <x v="5"/>
    <s v="Forest Lake Public School District"/>
    <s v="SUBURBS"/>
    <x v="9"/>
    <x v="0"/>
    <n v="52"/>
    <n v="4"/>
    <n v="3"/>
    <m/>
    <n v="59"/>
    <n v="0.11864406779661017"/>
    <n v="6.7796610169491525E-2"/>
    <n v="5.0847457627118647E-2"/>
    <n v="52"/>
    <n v="7"/>
    <n v="52"/>
  </r>
  <r>
    <n v="2009"/>
    <x v="5"/>
    <s v="Forest Lake Public School District"/>
    <s v="SUBURBS"/>
    <x v="9"/>
    <x v="1"/>
    <n v="311"/>
    <n v="6"/>
    <n v="10"/>
    <n v="3"/>
    <n v="324"/>
    <n v="4.9382716049382713E-2"/>
    <n v="1.8518518518518517E-2"/>
    <n v="3.0864197530864196E-2"/>
    <n v="308"/>
    <n v="16"/>
    <n v="308"/>
  </r>
  <r>
    <n v="2009"/>
    <x v="5"/>
    <s v="Forest Lake Public School District"/>
    <s v="SUBURBS"/>
    <x v="9"/>
    <x v="2"/>
    <n v="120"/>
    <m/>
    <n v="6"/>
    <m/>
    <n v="126"/>
    <n v="4.7619047619047616E-2"/>
    <n v="0"/>
    <n v="4.7619047619047616E-2"/>
    <n v="120"/>
    <n v="6"/>
    <n v="120"/>
  </r>
  <r>
    <n v="2009"/>
    <x v="5"/>
    <s v="Forest Lake Public School District"/>
    <s v="SUBURBS"/>
    <x v="9"/>
    <x v="3"/>
    <n v="111"/>
    <n v="4"/>
    <n v="33"/>
    <m/>
    <n v="148"/>
    <n v="0.25"/>
    <n v="2.7027027027027029E-2"/>
    <n v="0.22297297297297297"/>
    <n v="111"/>
    <n v="37"/>
    <n v="111"/>
  </r>
  <r>
    <n v="2009"/>
    <x v="5"/>
    <s v="Forest Lake Public School District"/>
    <s v="SUBURBS"/>
    <x v="9"/>
    <x v="4"/>
    <n v="6581"/>
    <n v="357"/>
    <n v="559"/>
    <n v="275"/>
    <n v="7222"/>
    <n v="0.12683467183605648"/>
    <n v="4.9432290224314591E-2"/>
    <n v="7.7402381611741899E-2"/>
    <n v="6306"/>
    <n v="916"/>
    <n v="6306"/>
  </r>
  <r>
    <n v="2010"/>
    <x v="5"/>
    <s v="Forest Lake Public School District"/>
    <s v="SUBURBS"/>
    <x v="10"/>
    <x v="0"/>
    <n v="53"/>
    <n v="5"/>
    <m/>
    <m/>
    <n v="58"/>
    <n v="8.6206896551724144E-2"/>
    <n v="8.6206896551724144E-2"/>
    <n v="0"/>
    <n v="53"/>
    <n v="5"/>
    <n v="53"/>
  </r>
  <r>
    <n v="2010"/>
    <x v="5"/>
    <s v="Forest Lake Public School District"/>
    <s v="SUBURBS"/>
    <x v="10"/>
    <x v="1"/>
    <n v="255"/>
    <n v="12"/>
    <n v="14"/>
    <m/>
    <n v="281"/>
    <n v="9.2526690391459068E-2"/>
    <n v="4.2704626334519574E-2"/>
    <n v="4.9822064056939501E-2"/>
    <n v="255"/>
    <n v="26"/>
    <n v="255"/>
  </r>
  <r>
    <n v="2010"/>
    <x v="5"/>
    <s v="Forest Lake Public School District"/>
    <s v="SUBURBS"/>
    <x v="10"/>
    <x v="2"/>
    <n v="100"/>
    <n v="6"/>
    <n v="5"/>
    <m/>
    <n v="111"/>
    <n v="9.90990990990991E-2"/>
    <n v="5.4054054054054057E-2"/>
    <n v="4.5045045045045043E-2"/>
    <n v="100"/>
    <n v="11"/>
    <n v="100"/>
  </r>
  <r>
    <n v="2010"/>
    <x v="5"/>
    <s v="Forest Lake Public School District"/>
    <s v="SUBURBS"/>
    <x v="10"/>
    <x v="3"/>
    <n v="136"/>
    <n v="4"/>
    <n v="35"/>
    <m/>
    <n v="175"/>
    <n v="0.22285714285714286"/>
    <n v="2.2857142857142857E-2"/>
    <n v="0.2"/>
    <n v="136"/>
    <n v="39"/>
    <n v="136"/>
  </r>
  <r>
    <n v="2010"/>
    <x v="5"/>
    <s v="Forest Lake Public School District"/>
    <s v="SUBURBS"/>
    <x v="10"/>
    <x v="4"/>
    <n v="6379"/>
    <n v="452"/>
    <n v="649"/>
    <n v="298"/>
    <n v="7182"/>
    <n v="0.15329991645781119"/>
    <n v="6.2935115566694511E-2"/>
    <n v="9.0364800891116676E-2"/>
    <n v="6081"/>
    <n v="1101"/>
    <n v="6081"/>
  </r>
  <r>
    <n v="2011"/>
    <x v="5"/>
    <s v="Forest Lake Public School District"/>
    <s v="SUBURBS"/>
    <x v="11"/>
    <x v="0"/>
    <n v="59"/>
    <n v="4"/>
    <m/>
    <m/>
    <n v="63"/>
    <n v="6.3492063492063489E-2"/>
    <n v="6.3492063492063489E-2"/>
    <n v="0"/>
    <n v="59"/>
    <n v="4"/>
    <n v="59"/>
  </r>
  <r>
    <n v="2011"/>
    <x v="5"/>
    <s v="Forest Lake Public School District"/>
    <s v="SUBURBS"/>
    <x v="11"/>
    <x v="1"/>
    <n v="227"/>
    <n v="16"/>
    <n v="17"/>
    <m/>
    <n v="260"/>
    <n v="0.12692307692307692"/>
    <n v="6.1538461538461542E-2"/>
    <n v="6.5384615384615388E-2"/>
    <n v="227"/>
    <n v="33"/>
    <n v="227"/>
  </r>
  <r>
    <n v="2011"/>
    <x v="5"/>
    <s v="Forest Lake Public School District"/>
    <s v="SUBURBS"/>
    <x v="11"/>
    <x v="2"/>
    <n v="82"/>
    <n v="22"/>
    <n v="5"/>
    <m/>
    <n v="109"/>
    <n v="0.24770642201834864"/>
    <n v="0.20183486238532111"/>
    <n v="4.5871559633027525E-2"/>
    <n v="82"/>
    <n v="27"/>
    <n v="82"/>
  </r>
  <r>
    <n v="2011"/>
    <x v="5"/>
    <s v="Forest Lake Public School District"/>
    <s v="SUBURBS"/>
    <x v="11"/>
    <x v="3"/>
    <n v="121"/>
    <n v="5"/>
    <n v="36"/>
    <m/>
    <n v="162"/>
    <n v="0.25308641975308643"/>
    <n v="3.0864197530864196E-2"/>
    <n v="0.22222222222222221"/>
    <n v="121"/>
    <n v="41"/>
    <n v="121"/>
  </r>
  <r>
    <n v="2011"/>
    <x v="5"/>
    <s v="Forest Lake Public School District"/>
    <s v="SUBURBS"/>
    <x v="11"/>
    <x v="4"/>
    <n v="6383"/>
    <n v="574"/>
    <n v="690"/>
    <n v="358"/>
    <n v="7289"/>
    <n v="0.17341199067087393"/>
    <n v="7.8748799560982297E-2"/>
    <n v="9.4663191109891617E-2"/>
    <n v="6025"/>
    <n v="1264"/>
    <n v="6025"/>
  </r>
  <r>
    <n v="2012"/>
    <x v="5"/>
    <s v="Forest Lake Public School District"/>
    <s v="SUBURBS"/>
    <x v="12"/>
    <x v="0"/>
    <n v="64"/>
    <m/>
    <n v="3"/>
    <n v="3"/>
    <n v="64"/>
    <n v="4.6875E-2"/>
    <n v="0"/>
    <n v="4.6875E-2"/>
    <n v="61"/>
    <n v="3"/>
    <n v="61"/>
  </r>
  <r>
    <n v="2012"/>
    <x v="5"/>
    <s v="Forest Lake Public School District"/>
    <s v="SUBURBS"/>
    <x v="12"/>
    <x v="1"/>
    <n v="224"/>
    <n v="22"/>
    <n v="6"/>
    <m/>
    <n v="252"/>
    <n v="0.1111111111111111"/>
    <n v="8.7301587301587297E-2"/>
    <n v="2.3809523809523808E-2"/>
    <n v="224"/>
    <n v="28"/>
    <n v="224"/>
  </r>
  <r>
    <n v="2012"/>
    <x v="5"/>
    <s v="Forest Lake Public School District"/>
    <s v="SUBURBS"/>
    <x v="12"/>
    <x v="2"/>
    <n v="75"/>
    <n v="30"/>
    <m/>
    <m/>
    <n v="105"/>
    <n v="0.2857142857142857"/>
    <n v="0.2857142857142857"/>
    <n v="0"/>
    <n v="75"/>
    <n v="30"/>
    <n v="75"/>
  </r>
  <r>
    <n v="2012"/>
    <x v="5"/>
    <s v="Forest Lake Public School District"/>
    <s v="SUBURBS"/>
    <x v="12"/>
    <x v="3"/>
    <n v="126"/>
    <n v="6"/>
    <n v="40"/>
    <n v="3"/>
    <n v="169"/>
    <n v="0.27218934911242604"/>
    <n v="3.5502958579881658E-2"/>
    <n v="0.23668639053254437"/>
    <n v="123"/>
    <n v="46"/>
    <n v="123"/>
  </r>
  <r>
    <n v="2012"/>
    <x v="5"/>
    <s v="Forest Lake Public School District"/>
    <s v="SUBURBS"/>
    <x v="12"/>
    <x v="4"/>
    <n v="6317"/>
    <n v="581"/>
    <n v="716"/>
    <n v="432"/>
    <n v="7182"/>
    <n v="0.18059036480089111"/>
    <n v="8.089668615984405E-2"/>
    <n v="9.9693678641047057E-2"/>
    <n v="5885"/>
    <n v="1297"/>
    <n v="5885"/>
  </r>
  <r>
    <n v="2013"/>
    <x v="5"/>
    <s v="Forest Lake Public School District"/>
    <s v="SUBURBS"/>
    <x v="13"/>
    <x v="0"/>
    <n v="64"/>
    <m/>
    <n v="3"/>
    <n v="6"/>
    <n v="61"/>
    <n v="4.9180327868852458E-2"/>
    <n v="0"/>
    <n v="4.9180327868852458E-2"/>
    <n v="58"/>
    <n v="3"/>
    <n v="58"/>
  </r>
  <r>
    <n v="2013"/>
    <x v="5"/>
    <s v="Forest Lake Public School District"/>
    <s v="SUBURBS"/>
    <x v="13"/>
    <x v="1"/>
    <n v="185"/>
    <n v="20"/>
    <n v="13"/>
    <m/>
    <n v="218"/>
    <n v="0.15137614678899083"/>
    <n v="9.1743119266055051E-2"/>
    <n v="5.9633027522935783E-2"/>
    <n v="185"/>
    <n v="33"/>
    <n v="185"/>
  </r>
  <r>
    <n v="2013"/>
    <x v="5"/>
    <s v="Forest Lake Public School District"/>
    <s v="SUBURBS"/>
    <x v="13"/>
    <x v="2"/>
    <n v="74"/>
    <n v="20"/>
    <n v="8"/>
    <m/>
    <n v="102"/>
    <n v="0.27450980392156865"/>
    <n v="0.19607843137254902"/>
    <n v="7.8431372549019607E-2"/>
    <n v="74"/>
    <n v="28"/>
    <n v="74"/>
  </r>
  <r>
    <n v="2013"/>
    <x v="5"/>
    <s v="Forest Lake Public School District"/>
    <s v="SUBURBS"/>
    <x v="13"/>
    <x v="3"/>
    <n v="143"/>
    <n v="15"/>
    <n v="44"/>
    <n v="8"/>
    <n v="194"/>
    <n v="0.30412371134020616"/>
    <n v="7.7319587628865982E-2"/>
    <n v="0.22680412371134021"/>
    <n v="135"/>
    <n v="59"/>
    <n v="135"/>
  </r>
  <r>
    <n v="2013"/>
    <x v="5"/>
    <s v="Forest Lake Public School District"/>
    <s v="SUBURBS"/>
    <x v="13"/>
    <x v="4"/>
    <n v="6301"/>
    <n v="625"/>
    <n v="740"/>
    <n v="475"/>
    <n v="7191"/>
    <n v="0.18982060909470172"/>
    <n v="8.6914198303434845E-2"/>
    <n v="0.10290641079126686"/>
    <n v="5826"/>
    <n v="1365"/>
    <n v="5826"/>
  </r>
  <r>
    <n v="2014"/>
    <x v="5"/>
    <s v="Forest Lake Public School District"/>
    <s v="SUBURBS"/>
    <x v="14"/>
    <x v="0"/>
    <n v="77"/>
    <n v="3"/>
    <n v="3"/>
    <n v="4"/>
    <n v="79"/>
    <n v="7.5949367088607597E-2"/>
    <n v="3.7974683544303799E-2"/>
    <n v="3.7974683544303799E-2"/>
    <n v="73"/>
    <n v="6"/>
    <n v="73"/>
  </r>
  <r>
    <n v="2014"/>
    <x v="5"/>
    <s v="Forest Lake Public School District"/>
    <s v="SUBURBS"/>
    <x v="14"/>
    <x v="1"/>
    <n v="210"/>
    <n v="23"/>
    <n v="8"/>
    <n v="3"/>
    <n v="238"/>
    <n v="0.13025210084033614"/>
    <n v="9.6638655462184878E-2"/>
    <n v="3.3613445378151259E-2"/>
    <n v="207"/>
    <n v="31"/>
    <n v="207"/>
  </r>
  <r>
    <n v="2014"/>
    <x v="5"/>
    <s v="Forest Lake Public School District"/>
    <s v="SUBURBS"/>
    <x v="14"/>
    <x v="2"/>
    <n v="97"/>
    <n v="19"/>
    <n v="3"/>
    <m/>
    <n v="119"/>
    <n v="0.18487394957983194"/>
    <n v="0.15966386554621848"/>
    <n v="2.5210084033613446E-2"/>
    <n v="97"/>
    <n v="22"/>
    <n v="97"/>
  </r>
  <r>
    <n v="2014"/>
    <x v="5"/>
    <s v="Forest Lake Public School District"/>
    <s v="SUBURBS"/>
    <x v="14"/>
    <x v="3"/>
    <n v="149"/>
    <n v="13"/>
    <n v="49"/>
    <n v="10"/>
    <n v="201"/>
    <n v="0.30845771144278605"/>
    <n v="6.4676616915422883E-2"/>
    <n v="0.24378109452736318"/>
    <n v="139"/>
    <n v="62"/>
    <n v="139"/>
  </r>
  <r>
    <n v="2014"/>
    <x v="5"/>
    <s v="Forest Lake Public School District"/>
    <s v="SUBURBS"/>
    <x v="14"/>
    <x v="4"/>
    <n v="6163"/>
    <n v="689"/>
    <n v="738"/>
    <n v="550"/>
    <n v="7040"/>
    <n v="0.20269886363636364"/>
    <n v="9.7869318181818182E-2"/>
    <n v="0.10482954545454545"/>
    <n v="5613"/>
    <n v="1427"/>
    <n v="5613"/>
  </r>
  <r>
    <n v="2015"/>
    <x v="5"/>
    <s v="Forest Lake Public School District"/>
    <s v="SUBURBS"/>
    <x v="15"/>
    <x v="0"/>
    <n v="60"/>
    <n v="4"/>
    <n v="9"/>
    <m/>
    <n v="73"/>
    <n v="0.17808219178082191"/>
    <n v="5.4794520547945202E-2"/>
    <n v="0.12328767123287671"/>
    <n v="60"/>
    <n v="13"/>
    <n v="60"/>
  </r>
  <r>
    <n v="2015"/>
    <x v="5"/>
    <s v="Forest Lake Public School District"/>
    <s v="SUBURBS"/>
    <x v="15"/>
    <x v="1"/>
    <n v="209"/>
    <n v="34"/>
    <n v="10"/>
    <n v="5"/>
    <n v="248"/>
    <n v="0.17741935483870969"/>
    <n v="0.13709677419354838"/>
    <n v="4.0322580645161289E-2"/>
    <n v="204"/>
    <n v="44"/>
    <n v="204"/>
  </r>
  <r>
    <n v="2015"/>
    <x v="5"/>
    <s v="Forest Lake Public School District"/>
    <s v="SUBURBS"/>
    <x v="15"/>
    <x v="2"/>
    <n v="122"/>
    <n v="23"/>
    <n v="5"/>
    <n v="3"/>
    <n v="147"/>
    <n v="0.19047619047619047"/>
    <n v="0.15646258503401361"/>
    <n v="3.4013605442176874E-2"/>
    <n v="119"/>
    <n v="28"/>
    <n v="119"/>
  </r>
  <r>
    <n v="2015"/>
    <x v="5"/>
    <s v="Forest Lake Public School District"/>
    <s v="SUBURBS"/>
    <x v="15"/>
    <x v="3"/>
    <n v="162"/>
    <n v="13"/>
    <n v="63"/>
    <n v="15"/>
    <n v="223"/>
    <n v="0.34080717488789236"/>
    <n v="5.829596412556054E-2"/>
    <n v="0.28251121076233182"/>
    <n v="147"/>
    <n v="76"/>
    <n v="147"/>
  </r>
  <r>
    <n v="2015"/>
    <x v="5"/>
    <s v="Forest Lake Public School District"/>
    <s v="SUBURBS"/>
    <x v="15"/>
    <x v="4"/>
    <n v="6163"/>
    <n v="731"/>
    <n v="762"/>
    <n v="570"/>
    <n v="7086"/>
    <n v="0.21069714930849562"/>
    <n v="0.10316116285633643"/>
    <n v="0.10753598645215919"/>
    <n v="5593"/>
    <n v="1493"/>
    <n v="5593"/>
  </r>
  <r>
    <n v="2016"/>
    <x v="5"/>
    <s v="Forest Lake Public School District"/>
    <s v="SUBURBS"/>
    <x v="16"/>
    <x v="0"/>
    <n v="68"/>
    <n v="5"/>
    <n v="10"/>
    <m/>
    <n v="83"/>
    <n v="0.18072289156626506"/>
    <n v="6.0240963855421686E-2"/>
    <n v="0.12048192771084337"/>
    <n v="68"/>
    <n v="15"/>
    <n v="68"/>
  </r>
  <r>
    <n v="2016"/>
    <x v="5"/>
    <s v="Forest Lake Public School District"/>
    <s v="SUBURBS"/>
    <x v="16"/>
    <x v="1"/>
    <n v="225"/>
    <n v="38"/>
    <n v="24"/>
    <n v="5"/>
    <n v="282"/>
    <n v="0.21985815602836881"/>
    <n v="0.13475177304964539"/>
    <n v="8.5106382978723402E-2"/>
    <n v="220"/>
    <n v="62"/>
    <n v="220"/>
  </r>
  <r>
    <n v="2016"/>
    <x v="5"/>
    <s v="Forest Lake Public School District"/>
    <s v="SUBURBS"/>
    <x v="16"/>
    <x v="2"/>
    <n v="148"/>
    <n v="23"/>
    <n v="8"/>
    <n v="10"/>
    <n v="169"/>
    <n v="0.18343195266272189"/>
    <n v="0.13609467455621302"/>
    <n v="4.7337278106508875E-2"/>
    <n v="138"/>
    <n v="31"/>
    <n v="138"/>
  </r>
  <r>
    <n v="2016"/>
    <x v="5"/>
    <s v="Forest Lake Public School District"/>
    <s v="SUBURBS"/>
    <x v="16"/>
    <x v="3"/>
    <n v="167"/>
    <n v="18"/>
    <n v="59"/>
    <n v="12"/>
    <n v="232"/>
    <n v="0.33189655172413796"/>
    <n v="7.7586206896551727E-2"/>
    <n v="0.25431034482758619"/>
    <n v="155"/>
    <n v="77"/>
    <n v="155"/>
  </r>
  <r>
    <n v="2016"/>
    <x v="5"/>
    <s v="Forest Lake Public School District"/>
    <s v="SUBURBS"/>
    <x v="16"/>
    <x v="4"/>
    <n v="5987"/>
    <n v="768"/>
    <n v="858"/>
    <n v="567"/>
    <n v="7046"/>
    <n v="0.23076923076923078"/>
    <n v="0.10899801305705364"/>
    <n v="0.12177121771217712"/>
    <n v="5420"/>
    <n v="1626"/>
    <n v="5420"/>
  </r>
  <r>
    <n v="2017"/>
    <x v="5"/>
    <s v="Forest Lake Public School District"/>
    <s v="SUBURBS"/>
    <x v="17"/>
    <x v="0"/>
    <n v="58"/>
    <n v="5"/>
    <n v="12"/>
    <n v="3"/>
    <n v="72"/>
    <n v="0.2361111111111111"/>
    <n v="6.9444444444444448E-2"/>
    <n v="0.16666666666666666"/>
    <n v="55"/>
    <n v="17"/>
    <n v="55"/>
  </r>
  <r>
    <n v="2017"/>
    <x v="5"/>
    <s v="Forest Lake Public School District"/>
    <s v="SUBURBS"/>
    <x v="17"/>
    <x v="1"/>
    <n v="232"/>
    <n v="46"/>
    <n v="29"/>
    <n v="4"/>
    <n v="303"/>
    <n v="0.24752475247524752"/>
    <n v="0.15181518151815182"/>
    <n v="9.5709570957095716E-2"/>
    <n v="228"/>
    <n v="75"/>
    <n v="228"/>
  </r>
  <r>
    <n v="2017"/>
    <x v="5"/>
    <s v="Forest Lake Public School District"/>
    <s v="SUBURBS"/>
    <x v="17"/>
    <x v="2"/>
    <n v="168"/>
    <n v="30"/>
    <n v="16"/>
    <n v="13"/>
    <n v="201"/>
    <n v="0.22885572139303484"/>
    <n v="0.14925373134328357"/>
    <n v="7.9601990049751242E-2"/>
    <n v="155"/>
    <n v="46"/>
    <n v="155"/>
  </r>
  <r>
    <n v="2017"/>
    <x v="5"/>
    <s v="Forest Lake Public School District"/>
    <s v="SUBURBS"/>
    <x v="17"/>
    <x v="3"/>
    <n v="154"/>
    <n v="17"/>
    <n v="62"/>
    <n v="12"/>
    <n v="221"/>
    <n v="0.3574660633484163"/>
    <n v="7.6923076923076927E-2"/>
    <n v="0.28054298642533937"/>
    <n v="142"/>
    <n v="79"/>
    <n v="142"/>
  </r>
  <r>
    <n v="2017"/>
    <x v="39"/>
    <s v="Westonka Public School District"/>
    <s v="SUBURBS"/>
    <x v="17"/>
    <x v="4"/>
    <n v="2117"/>
    <n v="488"/>
    <n v="12"/>
    <n v="349"/>
    <n v="2268"/>
    <n v="0.22045855379188711"/>
    <n v="0.21516754850088182"/>
    <n v="5.2910052910052907E-3"/>
    <n v="1768"/>
    <n v="500"/>
    <n v="1768"/>
  </r>
  <r>
    <n v="2000"/>
    <x v="5"/>
    <s v="Forest Lake Public School District"/>
    <s v="SUBURBS"/>
    <x v="0"/>
    <x v="0"/>
    <n v="48"/>
    <m/>
    <m/>
    <m/>
    <n v="48"/>
    <n v="0"/>
    <n v="0"/>
    <n v="0"/>
    <n v="48"/>
    <n v="0"/>
    <n v="48"/>
  </r>
  <r>
    <n v="2000"/>
    <x v="5"/>
    <s v="Forest Lake Public School District"/>
    <s v="SUBURBS"/>
    <x v="0"/>
    <x v="1"/>
    <n v="74"/>
    <m/>
    <m/>
    <m/>
    <n v="74"/>
    <n v="0"/>
    <n v="0"/>
    <n v="0"/>
    <n v="74"/>
    <n v="0"/>
    <n v="74"/>
  </r>
  <r>
    <n v="2000"/>
    <x v="5"/>
    <s v="Forest Lake Public School District"/>
    <s v="SUBURBS"/>
    <x v="0"/>
    <x v="2"/>
    <n v="28"/>
    <m/>
    <m/>
    <m/>
    <n v="28"/>
    <n v="0"/>
    <n v="0"/>
    <n v="0"/>
    <n v="28"/>
    <n v="0"/>
    <n v="28"/>
  </r>
  <r>
    <n v="2000"/>
    <x v="5"/>
    <s v="Forest Lake Public School District"/>
    <s v="SUBURBS"/>
    <x v="0"/>
    <x v="3"/>
    <n v="38"/>
    <m/>
    <m/>
    <m/>
    <n v="38"/>
    <n v="0"/>
    <n v="0"/>
    <n v="0"/>
    <n v="38"/>
    <n v="0"/>
    <n v="38"/>
  </r>
  <r>
    <n v="2000"/>
    <x v="5"/>
    <s v="Forest Lake Public School District"/>
    <s v="SUBURBS"/>
    <x v="0"/>
    <x v="4"/>
    <n v="7457"/>
    <n v="171"/>
    <n v="122"/>
    <n v="169"/>
    <n v="7581"/>
    <n v="3.8649254715736707E-2"/>
    <n v="2.2556390977443608E-2"/>
    <n v="1.6092863738293103E-2"/>
    <n v="7288"/>
    <n v="293"/>
    <n v="7288"/>
  </r>
  <r>
    <n v="2000"/>
    <x v="46"/>
    <s v="Mahtomedi Public School District"/>
    <s v="SUBURBS"/>
    <x v="0"/>
    <x v="0"/>
    <n v="3"/>
    <m/>
    <m/>
    <m/>
    <n v="3"/>
    <n v="0"/>
    <n v="0"/>
    <n v="0"/>
    <n v="3"/>
    <n v="0"/>
    <n v="3"/>
  </r>
  <r>
    <n v="2001"/>
    <x v="46"/>
    <s v="Mahtomedi Public School District"/>
    <s v="SUBURBS"/>
    <x v="1"/>
    <x v="1"/>
    <n v="55"/>
    <m/>
    <m/>
    <m/>
    <n v="55"/>
    <n v="0"/>
    <n v="0"/>
    <n v="0"/>
    <n v="55"/>
    <n v="0"/>
    <n v="55"/>
  </r>
  <r>
    <n v="2001"/>
    <x v="46"/>
    <s v="Mahtomedi Public School District"/>
    <s v="SUBURBS"/>
    <x v="1"/>
    <x v="2"/>
    <n v="34"/>
    <n v="5"/>
    <m/>
    <m/>
    <n v="39"/>
    <n v="0.12820512820512819"/>
    <n v="0.12820512820512819"/>
    <n v="0"/>
    <n v="34"/>
    <n v="5"/>
    <n v="34"/>
  </r>
  <r>
    <n v="2001"/>
    <x v="46"/>
    <s v="Mahtomedi Public School District"/>
    <s v="SUBURBS"/>
    <x v="1"/>
    <x v="3"/>
    <n v="36"/>
    <m/>
    <m/>
    <m/>
    <n v="36"/>
    <n v="0"/>
    <n v="0"/>
    <n v="0"/>
    <n v="36"/>
    <n v="0"/>
    <n v="36"/>
  </r>
  <r>
    <n v="2001"/>
    <x v="46"/>
    <s v="Mahtomedi Public School District"/>
    <s v="SUBURBS"/>
    <x v="1"/>
    <x v="4"/>
    <n v="2919"/>
    <n v="16"/>
    <m/>
    <n v="7"/>
    <n v="2928"/>
    <n v="5.4644808743169399E-3"/>
    <n v="5.4644808743169399E-3"/>
    <n v="0"/>
    <n v="2912"/>
    <n v="16"/>
    <n v="2912"/>
  </r>
  <r>
    <n v="2001"/>
    <x v="46"/>
    <s v="Mahtomedi Public School District"/>
    <s v="SUBURBS"/>
    <x v="1"/>
    <x v="0"/>
    <n v="4"/>
    <m/>
    <m/>
    <m/>
    <n v="4"/>
    <n v="0"/>
    <n v="0"/>
    <n v="0"/>
    <n v="4"/>
    <n v="0"/>
    <n v="4"/>
  </r>
  <r>
    <n v="2002"/>
    <x v="46"/>
    <s v="Mahtomedi Public School District"/>
    <s v="SUBURBS"/>
    <x v="2"/>
    <x v="1"/>
    <n v="60"/>
    <m/>
    <m/>
    <m/>
    <n v="60"/>
    <n v="0"/>
    <n v="0"/>
    <n v="0"/>
    <n v="60"/>
    <n v="0"/>
    <n v="60"/>
  </r>
  <r>
    <n v="2002"/>
    <x v="46"/>
    <s v="Mahtomedi Public School District"/>
    <s v="SUBURBS"/>
    <x v="2"/>
    <x v="2"/>
    <n v="46"/>
    <m/>
    <m/>
    <m/>
    <n v="46"/>
    <n v="0"/>
    <n v="0"/>
    <n v="0"/>
    <n v="46"/>
    <n v="0"/>
    <n v="46"/>
  </r>
  <r>
    <n v="2002"/>
    <x v="46"/>
    <s v="Mahtomedi Public School District"/>
    <s v="SUBURBS"/>
    <x v="2"/>
    <x v="3"/>
    <n v="37"/>
    <m/>
    <m/>
    <m/>
    <n v="37"/>
    <n v="0"/>
    <n v="0"/>
    <n v="0"/>
    <n v="37"/>
    <n v="0"/>
    <n v="37"/>
  </r>
  <r>
    <n v="2002"/>
    <x v="46"/>
    <s v="Mahtomedi Public School District"/>
    <s v="SUBURBS"/>
    <x v="2"/>
    <x v="4"/>
    <n v="2908"/>
    <n v="14"/>
    <m/>
    <m/>
    <n v="2922"/>
    <n v="4.7912388774811769E-3"/>
    <n v="4.7912388774811769E-3"/>
    <n v="0"/>
    <n v="2908"/>
    <n v="14"/>
    <n v="2908"/>
  </r>
  <r>
    <n v="2002"/>
    <x v="46"/>
    <s v="Mahtomedi Public School District"/>
    <s v="SUBURBS"/>
    <x v="2"/>
    <x v="0"/>
    <n v="5"/>
    <m/>
    <m/>
    <m/>
    <n v="5"/>
    <n v="0"/>
    <n v="0"/>
    <n v="0"/>
    <n v="5"/>
    <n v="0"/>
    <n v="5"/>
  </r>
  <r>
    <n v="2003"/>
    <x v="46"/>
    <s v="Mahtomedi Public School District"/>
    <s v="SUBURBS"/>
    <x v="3"/>
    <x v="1"/>
    <n v="60"/>
    <m/>
    <m/>
    <m/>
    <n v="60"/>
    <n v="0"/>
    <n v="0"/>
    <n v="0"/>
    <n v="60"/>
    <n v="0"/>
    <n v="60"/>
  </r>
  <r>
    <n v="2003"/>
    <x v="46"/>
    <s v="Mahtomedi Public School District"/>
    <s v="SUBURBS"/>
    <x v="3"/>
    <x v="2"/>
    <n v="53"/>
    <m/>
    <m/>
    <m/>
    <n v="53"/>
    <n v="0"/>
    <n v="0"/>
    <n v="0"/>
    <n v="53"/>
    <n v="0"/>
    <n v="53"/>
  </r>
  <r>
    <n v="2003"/>
    <x v="46"/>
    <s v="Mahtomedi Public School District"/>
    <s v="SUBURBS"/>
    <x v="3"/>
    <x v="3"/>
    <n v="43"/>
    <m/>
    <m/>
    <m/>
    <n v="43"/>
    <n v="0"/>
    <n v="0"/>
    <n v="0"/>
    <n v="43"/>
    <n v="0"/>
    <n v="43"/>
  </r>
  <r>
    <n v="2003"/>
    <x v="46"/>
    <s v="Mahtomedi Public School District"/>
    <s v="SUBURBS"/>
    <x v="3"/>
    <x v="4"/>
    <n v="2932"/>
    <n v="12"/>
    <n v="4"/>
    <m/>
    <n v="2948"/>
    <n v="5.4274084124830389E-3"/>
    <n v="4.0705563093622792E-3"/>
    <n v="1.3568521031207597E-3"/>
    <n v="2932"/>
    <n v="16"/>
    <n v="2932"/>
  </r>
  <r>
    <n v="2003"/>
    <x v="46"/>
    <s v="Mahtomedi Public School District"/>
    <s v="SUBURBS"/>
    <x v="3"/>
    <x v="0"/>
    <n v="5"/>
    <m/>
    <m/>
    <m/>
    <n v="5"/>
    <n v="0"/>
    <n v="0"/>
    <n v="0"/>
    <n v="5"/>
    <n v="0"/>
    <n v="5"/>
  </r>
  <r>
    <n v="2004"/>
    <x v="46"/>
    <s v="Mahtomedi Public School District"/>
    <s v="SUBURBS"/>
    <x v="4"/>
    <x v="1"/>
    <n v="71"/>
    <m/>
    <m/>
    <m/>
    <n v="71"/>
    <n v="0"/>
    <n v="0"/>
    <n v="0"/>
    <n v="71"/>
    <n v="0"/>
    <n v="71"/>
  </r>
  <r>
    <n v="2004"/>
    <x v="46"/>
    <s v="Mahtomedi Public School District"/>
    <s v="SUBURBS"/>
    <x v="4"/>
    <x v="2"/>
    <n v="59"/>
    <m/>
    <m/>
    <m/>
    <n v="59"/>
    <n v="0"/>
    <n v="0"/>
    <n v="0"/>
    <n v="59"/>
    <n v="0"/>
    <n v="59"/>
  </r>
  <r>
    <n v="2004"/>
    <x v="46"/>
    <s v="Mahtomedi Public School District"/>
    <s v="SUBURBS"/>
    <x v="4"/>
    <x v="3"/>
    <n v="42"/>
    <m/>
    <m/>
    <m/>
    <n v="42"/>
    <n v="0"/>
    <n v="0"/>
    <n v="0"/>
    <n v="42"/>
    <n v="0"/>
    <n v="42"/>
  </r>
  <r>
    <n v="2004"/>
    <x v="46"/>
    <s v="Mahtomedi Public School District"/>
    <s v="SUBURBS"/>
    <x v="4"/>
    <x v="4"/>
    <n v="2900"/>
    <n v="9"/>
    <n v="7"/>
    <m/>
    <n v="2916"/>
    <n v="5.4869684499314125E-3"/>
    <n v="3.0864197530864196E-3"/>
    <n v="2.4005486968449933E-3"/>
    <n v="2900"/>
    <n v="16"/>
    <n v="2900"/>
  </r>
  <r>
    <n v="2004"/>
    <x v="46"/>
    <s v="Mahtomedi Public School District"/>
    <s v="SUBURBS"/>
    <x v="4"/>
    <x v="0"/>
    <n v="6"/>
    <m/>
    <m/>
    <m/>
    <n v="6"/>
    <n v="0"/>
    <n v="0"/>
    <n v="0"/>
    <n v="6"/>
    <n v="0"/>
    <n v="6"/>
  </r>
  <r>
    <n v="2005"/>
    <x v="46"/>
    <s v="Mahtomedi Public School District"/>
    <s v="SUBURBS"/>
    <x v="5"/>
    <x v="1"/>
    <n v="70"/>
    <n v="3"/>
    <m/>
    <m/>
    <n v="73"/>
    <n v="4.1095890410958902E-2"/>
    <n v="4.1095890410958902E-2"/>
    <n v="0"/>
    <n v="70"/>
    <n v="3"/>
    <n v="70"/>
  </r>
  <r>
    <n v="2005"/>
    <x v="46"/>
    <s v="Mahtomedi Public School District"/>
    <s v="SUBURBS"/>
    <x v="5"/>
    <x v="2"/>
    <n v="74"/>
    <m/>
    <m/>
    <m/>
    <n v="74"/>
    <n v="0"/>
    <n v="0"/>
    <n v="0"/>
    <n v="74"/>
    <n v="0"/>
    <n v="74"/>
  </r>
  <r>
    <n v="2005"/>
    <x v="46"/>
    <s v="Mahtomedi Public School District"/>
    <s v="SUBURBS"/>
    <x v="5"/>
    <x v="3"/>
    <n v="43"/>
    <m/>
    <m/>
    <m/>
    <n v="43"/>
    <n v="0"/>
    <n v="0"/>
    <n v="0"/>
    <n v="43"/>
    <n v="0"/>
    <n v="43"/>
  </r>
  <r>
    <n v="2005"/>
    <x v="46"/>
    <s v="Mahtomedi Public School District"/>
    <s v="SUBURBS"/>
    <x v="5"/>
    <x v="4"/>
    <n v="2879"/>
    <n v="4"/>
    <n v="7"/>
    <m/>
    <n v="2890"/>
    <n v="3.8062283737024223E-3"/>
    <n v="1.3840830449826989E-3"/>
    <n v="2.422145328719723E-3"/>
    <n v="2879"/>
    <n v="11"/>
    <n v="2879"/>
  </r>
  <r>
    <n v="2005"/>
    <x v="46"/>
    <s v="Mahtomedi Public School District"/>
    <s v="SUBURBS"/>
    <x v="5"/>
    <x v="0"/>
    <n v="7"/>
    <m/>
    <m/>
    <m/>
    <n v="7"/>
    <n v="0"/>
    <n v="0"/>
    <n v="0"/>
    <n v="7"/>
    <n v="0"/>
    <n v="7"/>
  </r>
  <r>
    <n v="2006"/>
    <x v="46"/>
    <s v="Mahtomedi Public School District"/>
    <s v="SUBURBS"/>
    <x v="6"/>
    <x v="1"/>
    <n v="82"/>
    <m/>
    <m/>
    <m/>
    <n v="82"/>
    <n v="0"/>
    <n v="0"/>
    <n v="0"/>
    <n v="82"/>
    <n v="0"/>
    <n v="82"/>
  </r>
  <r>
    <n v="2006"/>
    <x v="46"/>
    <s v="Mahtomedi Public School District"/>
    <s v="SUBURBS"/>
    <x v="6"/>
    <x v="2"/>
    <n v="78"/>
    <m/>
    <m/>
    <m/>
    <n v="78"/>
    <n v="0"/>
    <n v="0"/>
    <n v="0"/>
    <n v="78"/>
    <n v="0"/>
    <n v="78"/>
  </r>
  <r>
    <n v="2006"/>
    <x v="46"/>
    <s v="Mahtomedi Public School District"/>
    <s v="SUBURBS"/>
    <x v="6"/>
    <x v="3"/>
    <n v="49"/>
    <m/>
    <m/>
    <m/>
    <n v="49"/>
    <n v="0"/>
    <n v="0"/>
    <n v="0"/>
    <n v="49"/>
    <n v="0"/>
    <n v="49"/>
  </r>
  <r>
    <n v="2006"/>
    <x v="46"/>
    <s v="Mahtomedi Public School District"/>
    <s v="SUBURBS"/>
    <x v="6"/>
    <x v="4"/>
    <n v="2889"/>
    <n v="3"/>
    <n v="6"/>
    <m/>
    <n v="2898"/>
    <n v="3.105590062111801E-3"/>
    <n v="1.0351966873706005E-3"/>
    <n v="2.070393374741201E-3"/>
    <n v="2889"/>
    <n v="9"/>
    <n v="2889"/>
  </r>
  <r>
    <n v="2006"/>
    <x v="46"/>
    <s v="Mahtomedi Public School District"/>
    <s v="SUBURBS"/>
    <x v="6"/>
    <x v="0"/>
    <n v="7"/>
    <m/>
    <m/>
    <m/>
    <n v="7"/>
    <n v="0"/>
    <n v="0"/>
    <n v="0"/>
    <n v="7"/>
    <n v="0"/>
    <n v="7"/>
  </r>
  <r>
    <n v="2007"/>
    <x v="46"/>
    <s v="Mahtomedi Public School District"/>
    <s v="SUBURBS"/>
    <x v="7"/>
    <x v="1"/>
    <n v="86"/>
    <m/>
    <m/>
    <m/>
    <n v="86"/>
    <n v="0"/>
    <n v="0"/>
    <n v="0"/>
    <n v="86"/>
    <n v="0"/>
    <n v="86"/>
  </r>
  <r>
    <n v="2007"/>
    <x v="46"/>
    <s v="Mahtomedi Public School District"/>
    <s v="SUBURBS"/>
    <x v="7"/>
    <x v="2"/>
    <n v="88"/>
    <m/>
    <m/>
    <m/>
    <n v="88"/>
    <n v="0"/>
    <n v="0"/>
    <n v="0"/>
    <n v="88"/>
    <n v="0"/>
    <n v="88"/>
  </r>
  <r>
    <n v="2007"/>
    <x v="46"/>
    <s v="Mahtomedi Public School District"/>
    <s v="SUBURBS"/>
    <x v="7"/>
    <x v="3"/>
    <n v="58"/>
    <m/>
    <m/>
    <m/>
    <n v="58"/>
    <n v="0"/>
    <n v="0"/>
    <n v="0"/>
    <n v="58"/>
    <n v="0"/>
    <n v="58"/>
  </r>
  <r>
    <n v="2007"/>
    <x v="46"/>
    <s v="Mahtomedi Public School District"/>
    <s v="SUBURBS"/>
    <x v="7"/>
    <x v="4"/>
    <n v="2816"/>
    <n v="9"/>
    <n v="3"/>
    <m/>
    <n v="2828"/>
    <n v="4.2432814710042432E-3"/>
    <n v="3.1824611032531826E-3"/>
    <n v="1.0608203677510608E-3"/>
    <n v="2816"/>
    <n v="12"/>
    <n v="2816"/>
  </r>
  <r>
    <n v="2007"/>
    <x v="46"/>
    <s v="Mahtomedi Public School District"/>
    <s v="SUBURBS"/>
    <x v="7"/>
    <x v="0"/>
    <n v="13"/>
    <m/>
    <m/>
    <m/>
    <n v="13"/>
    <n v="0"/>
    <n v="0"/>
    <n v="0"/>
    <n v="13"/>
    <n v="0"/>
    <n v="13"/>
  </r>
  <r>
    <n v="2008"/>
    <x v="46"/>
    <s v="Mahtomedi Public School District"/>
    <s v="SUBURBS"/>
    <x v="8"/>
    <x v="1"/>
    <n v="91"/>
    <m/>
    <m/>
    <n v="5"/>
    <n v="86"/>
    <n v="0"/>
    <n v="0"/>
    <n v="0"/>
    <n v="86"/>
    <n v="0"/>
    <n v="86"/>
  </r>
  <r>
    <n v="2008"/>
    <x v="46"/>
    <s v="Mahtomedi Public School District"/>
    <s v="SUBURBS"/>
    <x v="8"/>
    <x v="2"/>
    <n v="101"/>
    <m/>
    <m/>
    <n v="7"/>
    <n v="94"/>
    <n v="0"/>
    <n v="0"/>
    <n v="0"/>
    <n v="94"/>
    <n v="0"/>
    <n v="94"/>
  </r>
  <r>
    <n v="2008"/>
    <x v="46"/>
    <s v="Mahtomedi Public School District"/>
    <s v="SUBURBS"/>
    <x v="8"/>
    <x v="3"/>
    <n v="49"/>
    <m/>
    <m/>
    <n v="10"/>
    <n v="39"/>
    <n v="0"/>
    <n v="0"/>
    <n v="0"/>
    <n v="39"/>
    <n v="0"/>
    <n v="39"/>
  </r>
  <r>
    <n v="2008"/>
    <x v="46"/>
    <s v="Mahtomedi Public School District"/>
    <s v="SUBURBS"/>
    <x v="8"/>
    <x v="4"/>
    <n v="2872"/>
    <m/>
    <n v="10"/>
    <n v="322"/>
    <n v="2560"/>
    <n v="3.90625E-3"/>
    <n v="0"/>
    <n v="3.90625E-3"/>
    <n v="2550"/>
    <n v="10"/>
    <n v="2550"/>
  </r>
  <r>
    <n v="2008"/>
    <x v="46"/>
    <s v="Mahtomedi Public School District"/>
    <s v="SUBURBS"/>
    <x v="8"/>
    <x v="0"/>
    <n v="11"/>
    <m/>
    <m/>
    <m/>
    <n v="11"/>
    <n v="0"/>
    <n v="0"/>
    <n v="0"/>
    <n v="11"/>
    <n v="0"/>
    <n v="11"/>
  </r>
  <r>
    <n v="2009"/>
    <x v="46"/>
    <s v="Mahtomedi Public School District"/>
    <s v="SUBURBS"/>
    <x v="9"/>
    <x v="1"/>
    <n v="94"/>
    <m/>
    <m/>
    <n v="8"/>
    <n v="86"/>
    <n v="0"/>
    <n v="0"/>
    <n v="0"/>
    <n v="86"/>
    <n v="0"/>
    <n v="86"/>
  </r>
  <r>
    <n v="2009"/>
    <x v="46"/>
    <s v="Mahtomedi Public School District"/>
    <s v="SUBURBS"/>
    <x v="9"/>
    <x v="2"/>
    <n v="109"/>
    <m/>
    <m/>
    <n v="7"/>
    <n v="102"/>
    <n v="0"/>
    <n v="0"/>
    <n v="0"/>
    <n v="102"/>
    <n v="0"/>
    <n v="102"/>
  </r>
  <r>
    <n v="2009"/>
    <x v="46"/>
    <s v="Mahtomedi Public School District"/>
    <s v="SUBURBS"/>
    <x v="9"/>
    <x v="3"/>
    <n v="58"/>
    <m/>
    <m/>
    <n v="13"/>
    <n v="45"/>
    <n v="0"/>
    <n v="0"/>
    <n v="0"/>
    <n v="45"/>
    <n v="0"/>
    <n v="45"/>
  </r>
  <r>
    <n v="2009"/>
    <x v="46"/>
    <s v="Mahtomedi Public School District"/>
    <s v="SUBURBS"/>
    <x v="9"/>
    <x v="4"/>
    <n v="2963"/>
    <m/>
    <n v="5"/>
    <n v="410"/>
    <n v="2558"/>
    <n v="1.9546520719311961E-3"/>
    <n v="0"/>
    <n v="1.9546520719311961E-3"/>
    <n v="2553"/>
    <n v="5"/>
    <n v="2553"/>
  </r>
  <r>
    <n v="2009"/>
    <x v="46"/>
    <s v="Mahtomedi Public School District"/>
    <s v="SUBURBS"/>
    <x v="9"/>
    <x v="0"/>
    <n v="6"/>
    <m/>
    <m/>
    <m/>
    <n v="6"/>
    <n v="0"/>
    <n v="0"/>
    <n v="0"/>
    <n v="6"/>
    <n v="0"/>
    <n v="6"/>
  </r>
  <r>
    <n v="2010"/>
    <x v="46"/>
    <s v="Mahtomedi Public School District"/>
    <s v="SUBURBS"/>
    <x v="10"/>
    <x v="1"/>
    <n v="95"/>
    <n v="3"/>
    <m/>
    <n v="16"/>
    <n v="82"/>
    <n v="3.6585365853658534E-2"/>
    <n v="3.6585365853658534E-2"/>
    <n v="0"/>
    <n v="79"/>
    <n v="3"/>
    <n v="79"/>
  </r>
  <r>
    <n v="2010"/>
    <x v="46"/>
    <s v="Mahtomedi Public School District"/>
    <s v="SUBURBS"/>
    <x v="10"/>
    <x v="2"/>
    <n v="98"/>
    <m/>
    <m/>
    <n v="9"/>
    <n v="89"/>
    <n v="0"/>
    <n v="0"/>
    <n v="0"/>
    <n v="89"/>
    <n v="0"/>
    <n v="89"/>
  </r>
  <r>
    <n v="2010"/>
    <x v="46"/>
    <s v="Mahtomedi Public School District"/>
    <s v="SUBURBS"/>
    <x v="10"/>
    <x v="3"/>
    <n v="60"/>
    <m/>
    <m/>
    <n v="14"/>
    <n v="46"/>
    <n v="0"/>
    <n v="0"/>
    <n v="0"/>
    <n v="46"/>
    <n v="0"/>
    <n v="46"/>
  </r>
  <r>
    <n v="2010"/>
    <x v="46"/>
    <s v="Mahtomedi Public School District"/>
    <s v="SUBURBS"/>
    <x v="10"/>
    <x v="4"/>
    <n v="2972"/>
    <n v="7"/>
    <n v="8"/>
    <n v="537"/>
    <n v="2450"/>
    <n v="6.1224489795918364E-3"/>
    <n v="2.8571428571428571E-3"/>
    <n v="3.2653061224489797E-3"/>
    <n v="2435"/>
    <n v="15"/>
    <n v="2435"/>
  </r>
  <r>
    <n v="2010"/>
    <x v="46"/>
    <s v="Mahtomedi Public School District"/>
    <s v="SUBURBS"/>
    <x v="10"/>
    <x v="0"/>
    <n v="10"/>
    <m/>
    <m/>
    <m/>
    <n v="10"/>
    <n v="0"/>
    <n v="0"/>
    <n v="0"/>
    <n v="10"/>
    <n v="0"/>
    <n v="10"/>
  </r>
  <r>
    <n v="2011"/>
    <x v="46"/>
    <s v="Mahtomedi Public School District"/>
    <s v="SUBURBS"/>
    <x v="11"/>
    <x v="1"/>
    <n v="105"/>
    <n v="4"/>
    <m/>
    <n v="25"/>
    <n v="84"/>
    <n v="4.7619047619047616E-2"/>
    <n v="4.7619047619047616E-2"/>
    <n v="0"/>
    <n v="80"/>
    <n v="4"/>
    <n v="80"/>
  </r>
  <r>
    <n v="2011"/>
    <x v="46"/>
    <s v="Mahtomedi Public School District"/>
    <s v="SUBURBS"/>
    <x v="11"/>
    <x v="2"/>
    <n v="104"/>
    <n v="4"/>
    <m/>
    <n v="18"/>
    <n v="90"/>
    <n v="4.4444444444444446E-2"/>
    <n v="4.4444444444444446E-2"/>
    <n v="0"/>
    <n v="86"/>
    <n v="4"/>
    <n v="86"/>
  </r>
  <r>
    <n v="2011"/>
    <x v="46"/>
    <s v="Mahtomedi Public School District"/>
    <s v="SUBURBS"/>
    <x v="11"/>
    <x v="3"/>
    <n v="61"/>
    <n v="3"/>
    <m/>
    <n v="15"/>
    <n v="49"/>
    <n v="6.1224489795918366E-2"/>
    <n v="6.1224489795918366E-2"/>
    <n v="0"/>
    <n v="46"/>
    <n v="3"/>
    <n v="46"/>
  </r>
  <r>
    <n v="2011"/>
    <x v="46"/>
    <s v="Mahtomedi Public School District"/>
    <s v="SUBURBS"/>
    <x v="11"/>
    <x v="4"/>
    <n v="2983"/>
    <n v="29"/>
    <n v="8"/>
    <n v="640"/>
    <n v="2380"/>
    <n v="1.5546218487394958E-2"/>
    <n v="1.2184873949579832E-2"/>
    <n v="3.3613445378151263E-3"/>
    <n v="2343"/>
    <n v="37"/>
    <n v="2343"/>
  </r>
  <r>
    <n v="2011"/>
    <x v="46"/>
    <s v="Mahtomedi Public School District"/>
    <s v="SUBURBS"/>
    <x v="11"/>
    <x v="0"/>
    <n v="11"/>
    <m/>
    <m/>
    <m/>
    <n v="11"/>
    <n v="0"/>
    <n v="0"/>
    <n v="0"/>
    <n v="11"/>
    <n v="0"/>
    <n v="11"/>
  </r>
  <r>
    <n v="2012"/>
    <x v="46"/>
    <s v="Mahtomedi Public School District"/>
    <s v="SUBURBS"/>
    <x v="12"/>
    <x v="1"/>
    <n v="98"/>
    <m/>
    <m/>
    <n v="25"/>
    <n v="73"/>
    <n v="0"/>
    <n v="0"/>
    <n v="0"/>
    <n v="73"/>
    <n v="0"/>
    <n v="73"/>
  </r>
  <r>
    <n v="2012"/>
    <x v="46"/>
    <s v="Mahtomedi Public School District"/>
    <s v="SUBURBS"/>
    <x v="12"/>
    <x v="2"/>
    <n v="114"/>
    <n v="7"/>
    <m/>
    <n v="18"/>
    <n v="103"/>
    <n v="6.7961165048543687E-2"/>
    <n v="6.7961165048543687E-2"/>
    <n v="0"/>
    <n v="96"/>
    <n v="7"/>
    <n v="96"/>
  </r>
  <r>
    <n v="2012"/>
    <x v="46"/>
    <s v="Mahtomedi Public School District"/>
    <s v="SUBURBS"/>
    <x v="12"/>
    <x v="3"/>
    <n v="63"/>
    <n v="5"/>
    <m/>
    <n v="21"/>
    <n v="47"/>
    <n v="0.10638297872340426"/>
    <n v="0.10638297872340426"/>
    <n v="0"/>
    <n v="42"/>
    <n v="5"/>
    <n v="42"/>
  </r>
  <r>
    <n v="2012"/>
    <x v="46"/>
    <s v="Mahtomedi Public School District"/>
    <s v="SUBURBS"/>
    <x v="12"/>
    <x v="4"/>
    <n v="3010"/>
    <n v="21"/>
    <n v="8"/>
    <n v="770"/>
    <n v="2269"/>
    <n v="1.2780960775672102E-2"/>
    <n v="9.2551784927280747E-3"/>
    <n v="3.5257822829440283E-3"/>
    <n v="2240"/>
    <n v="29"/>
    <n v="2240"/>
  </r>
  <r>
    <n v="2012"/>
    <x v="46"/>
    <s v="Mahtomedi Public School District"/>
    <s v="SUBURBS"/>
    <x v="12"/>
    <x v="0"/>
    <n v="8"/>
    <m/>
    <m/>
    <m/>
    <n v="8"/>
    <n v="0"/>
    <n v="0"/>
    <n v="0"/>
    <n v="8"/>
    <n v="0"/>
    <n v="8"/>
  </r>
  <r>
    <n v="2013"/>
    <x v="46"/>
    <s v="Mahtomedi Public School District"/>
    <s v="SUBURBS"/>
    <x v="13"/>
    <x v="1"/>
    <n v="98"/>
    <m/>
    <m/>
    <n v="31"/>
    <n v="67"/>
    <n v="0"/>
    <n v="0"/>
    <n v="0"/>
    <n v="67"/>
    <n v="0"/>
    <n v="67"/>
  </r>
  <r>
    <n v="2013"/>
    <x v="46"/>
    <s v="Mahtomedi Public School District"/>
    <s v="SUBURBS"/>
    <x v="13"/>
    <x v="2"/>
    <n v="122"/>
    <n v="4"/>
    <m/>
    <n v="21"/>
    <n v="105"/>
    <n v="3.8095238095238099E-2"/>
    <n v="3.8095238095238099E-2"/>
    <n v="0"/>
    <n v="101"/>
    <n v="4"/>
    <n v="101"/>
  </r>
  <r>
    <n v="2013"/>
    <x v="46"/>
    <s v="Mahtomedi Public School District"/>
    <s v="SUBURBS"/>
    <x v="13"/>
    <x v="3"/>
    <n v="79"/>
    <n v="3"/>
    <m/>
    <n v="30"/>
    <n v="52"/>
    <n v="5.7692307692307696E-2"/>
    <n v="5.7692307692307696E-2"/>
    <n v="0"/>
    <n v="49"/>
    <n v="3"/>
    <n v="49"/>
  </r>
  <r>
    <n v="2013"/>
    <x v="46"/>
    <s v="Mahtomedi Public School District"/>
    <s v="SUBURBS"/>
    <x v="13"/>
    <x v="4"/>
    <n v="3000"/>
    <n v="31"/>
    <n v="9"/>
    <n v="829"/>
    <n v="2211"/>
    <n v="1.8091361374943465E-2"/>
    <n v="1.4020805065581185E-2"/>
    <n v="4.0705563093622792E-3"/>
    <n v="2171"/>
    <n v="40"/>
    <n v="2171"/>
  </r>
  <r>
    <n v="2013"/>
    <x v="46"/>
    <s v="Mahtomedi Public School District"/>
    <s v="SUBURBS"/>
    <x v="13"/>
    <x v="0"/>
    <n v="6"/>
    <m/>
    <m/>
    <m/>
    <n v="6"/>
    <n v="0"/>
    <n v="0"/>
    <n v="0"/>
    <n v="6"/>
    <n v="0"/>
    <n v="6"/>
  </r>
  <r>
    <n v="2014"/>
    <x v="46"/>
    <s v="Mahtomedi Public School District"/>
    <s v="SUBURBS"/>
    <x v="14"/>
    <x v="1"/>
    <n v="109"/>
    <m/>
    <m/>
    <n v="39"/>
    <n v="70"/>
    <n v="0"/>
    <n v="0"/>
    <n v="0"/>
    <n v="70"/>
    <n v="0"/>
    <n v="70"/>
  </r>
  <r>
    <n v="2014"/>
    <x v="46"/>
    <s v="Mahtomedi Public School District"/>
    <s v="SUBURBS"/>
    <x v="14"/>
    <x v="2"/>
    <n v="127"/>
    <n v="3"/>
    <m/>
    <n v="24"/>
    <n v="106"/>
    <n v="2.8301886792452831E-2"/>
    <n v="2.8301886792452831E-2"/>
    <n v="0"/>
    <n v="103"/>
    <n v="3"/>
    <n v="103"/>
  </r>
  <r>
    <n v="2014"/>
    <x v="46"/>
    <s v="Mahtomedi Public School District"/>
    <s v="SUBURBS"/>
    <x v="14"/>
    <x v="3"/>
    <n v="114"/>
    <n v="3"/>
    <m/>
    <n v="36"/>
    <n v="81"/>
    <n v="3.7037037037037035E-2"/>
    <n v="3.7037037037037035E-2"/>
    <n v="0"/>
    <n v="78"/>
    <n v="3"/>
    <n v="78"/>
  </r>
  <r>
    <n v="2014"/>
    <x v="46"/>
    <s v="Mahtomedi Public School District"/>
    <s v="SUBURBS"/>
    <x v="14"/>
    <x v="4"/>
    <n v="2966"/>
    <n v="37"/>
    <n v="16"/>
    <n v="893"/>
    <n v="2126"/>
    <n v="2.4929444967074318E-2"/>
    <n v="1.7403574788334902E-2"/>
    <n v="7.525870178739417E-3"/>
    <n v="2073"/>
    <n v="53"/>
    <n v="2073"/>
  </r>
  <r>
    <n v="2014"/>
    <x v="46"/>
    <s v="Mahtomedi Public School District"/>
    <s v="SUBURBS"/>
    <x v="14"/>
    <x v="0"/>
    <n v="5"/>
    <m/>
    <m/>
    <m/>
    <n v="5"/>
    <n v="0"/>
    <n v="0"/>
    <n v="0"/>
    <n v="5"/>
    <n v="0"/>
    <n v="5"/>
  </r>
  <r>
    <n v="2015"/>
    <x v="46"/>
    <s v="Mahtomedi Public School District"/>
    <s v="SUBURBS"/>
    <x v="15"/>
    <x v="1"/>
    <n v="113"/>
    <m/>
    <m/>
    <n v="34"/>
    <n v="79"/>
    <n v="0"/>
    <n v="0"/>
    <n v="0"/>
    <n v="79"/>
    <n v="0"/>
    <n v="79"/>
  </r>
  <r>
    <n v="2015"/>
    <x v="46"/>
    <s v="Mahtomedi Public School District"/>
    <s v="SUBURBS"/>
    <x v="15"/>
    <x v="2"/>
    <n v="137"/>
    <n v="3"/>
    <m/>
    <n v="25"/>
    <n v="115"/>
    <n v="2.6086956521739129E-2"/>
    <n v="2.6086956521739129E-2"/>
    <n v="0"/>
    <n v="112"/>
    <n v="3"/>
    <n v="112"/>
  </r>
  <r>
    <n v="2015"/>
    <x v="46"/>
    <s v="Mahtomedi Public School District"/>
    <s v="SUBURBS"/>
    <x v="15"/>
    <x v="3"/>
    <n v="136"/>
    <m/>
    <m/>
    <n v="48"/>
    <n v="88"/>
    <n v="0"/>
    <n v="0"/>
    <n v="0"/>
    <n v="88"/>
    <n v="0"/>
    <n v="88"/>
  </r>
  <r>
    <n v="2015"/>
    <x v="46"/>
    <s v="Mahtomedi Public School District"/>
    <s v="SUBURBS"/>
    <x v="15"/>
    <x v="4"/>
    <n v="2925"/>
    <n v="48"/>
    <n v="9"/>
    <n v="852"/>
    <n v="2130"/>
    <n v="2.6760563380281689E-2"/>
    <n v="2.2535211267605635E-2"/>
    <n v="4.2253521126760559E-3"/>
    <n v="2073"/>
    <n v="57"/>
    <n v="2073"/>
  </r>
  <r>
    <n v="2015"/>
    <x v="46"/>
    <s v="Mahtomedi Public School District"/>
    <s v="SUBURBS"/>
    <x v="15"/>
    <x v="0"/>
    <n v="6"/>
    <m/>
    <m/>
    <m/>
    <n v="6"/>
    <n v="0"/>
    <n v="0"/>
    <n v="0"/>
    <n v="6"/>
    <n v="0"/>
    <n v="6"/>
  </r>
  <r>
    <n v="2016"/>
    <x v="46"/>
    <s v="Mahtomedi Public School District"/>
    <s v="SUBURBS"/>
    <x v="16"/>
    <x v="1"/>
    <n v="124"/>
    <n v="3"/>
    <m/>
    <n v="28"/>
    <n v="99"/>
    <n v="3.0303030303030304E-2"/>
    <n v="3.0303030303030304E-2"/>
    <n v="0"/>
    <n v="96"/>
    <n v="3"/>
    <n v="96"/>
  </r>
  <r>
    <n v="2016"/>
    <x v="46"/>
    <s v="Mahtomedi Public School District"/>
    <s v="SUBURBS"/>
    <x v="16"/>
    <x v="2"/>
    <n v="147"/>
    <n v="3"/>
    <m/>
    <n v="26"/>
    <n v="124"/>
    <n v="2.4193548387096774E-2"/>
    <n v="2.4193548387096774E-2"/>
    <n v="0"/>
    <n v="121"/>
    <n v="3"/>
    <n v="121"/>
  </r>
  <r>
    <n v="2016"/>
    <x v="46"/>
    <s v="Mahtomedi Public School District"/>
    <s v="SUBURBS"/>
    <x v="16"/>
    <x v="3"/>
    <n v="138"/>
    <m/>
    <m/>
    <n v="39"/>
    <n v="99"/>
    <n v="0"/>
    <n v="0"/>
    <n v="0"/>
    <n v="99"/>
    <n v="0"/>
    <n v="99"/>
  </r>
  <r>
    <n v="2016"/>
    <x v="46"/>
    <s v="Mahtomedi Public School District"/>
    <s v="SUBURBS"/>
    <x v="16"/>
    <x v="4"/>
    <n v="2900"/>
    <n v="54"/>
    <n v="17"/>
    <n v="802"/>
    <n v="2169"/>
    <n v="3.273397879207008E-2"/>
    <n v="2.4896265560165973E-2"/>
    <n v="7.8377132319041032E-3"/>
    <n v="2098"/>
    <n v="71"/>
    <n v="2098"/>
  </r>
  <r>
    <n v="2016"/>
    <x v="46"/>
    <s v="Mahtomedi Public School District"/>
    <s v="SUBURBS"/>
    <x v="16"/>
    <x v="0"/>
    <n v="6"/>
    <m/>
    <m/>
    <m/>
    <n v="6"/>
    <n v="0"/>
    <n v="0"/>
    <n v="0"/>
    <n v="6"/>
    <n v="0"/>
    <n v="6"/>
  </r>
  <r>
    <n v="2017"/>
    <x v="46"/>
    <s v="Mahtomedi Public School District"/>
    <s v="SUBURBS"/>
    <x v="17"/>
    <x v="1"/>
    <n v="129"/>
    <n v="3"/>
    <m/>
    <n v="29"/>
    <n v="103"/>
    <n v="2.9126213592233011E-2"/>
    <n v="2.9126213592233011E-2"/>
    <n v="0"/>
    <n v="100"/>
    <n v="3"/>
    <n v="100"/>
  </r>
  <r>
    <n v="2017"/>
    <x v="46"/>
    <s v="Mahtomedi Public School District"/>
    <s v="SUBURBS"/>
    <x v="17"/>
    <x v="2"/>
    <n v="148"/>
    <m/>
    <m/>
    <n v="23"/>
    <n v="125"/>
    <n v="0"/>
    <n v="0"/>
    <n v="0"/>
    <n v="125"/>
    <n v="0"/>
    <n v="125"/>
  </r>
  <r>
    <n v="2017"/>
    <x v="46"/>
    <s v="Mahtomedi Public School District"/>
    <s v="SUBURBS"/>
    <x v="17"/>
    <x v="3"/>
    <n v="139"/>
    <n v="3"/>
    <m/>
    <n v="44"/>
    <n v="98"/>
    <n v="3.0612244897959183E-2"/>
    <n v="3.0612244897959183E-2"/>
    <n v="0"/>
    <n v="95"/>
    <n v="3"/>
    <n v="95"/>
  </r>
  <r>
    <n v="2017"/>
    <x v="36"/>
    <s v="Edina Public School District"/>
    <s v="SUBURBS"/>
    <x v="17"/>
    <x v="4"/>
    <n v="6566"/>
    <n v="66"/>
    <n v="30"/>
    <n v="781"/>
    <n v="5881"/>
    <n v="1.6323754463526612E-2"/>
    <n v="1.1222581193674546E-2"/>
    <n v="5.1011732698520657E-3"/>
    <n v="5785"/>
    <n v="96"/>
    <n v="5785"/>
  </r>
  <r>
    <n v="2017"/>
    <x v="46"/>
    <s v="Mahtomedi Public School District"/>
    <s v="SUBURBS"/>
    <x v="17"/>
    <x v="0"/>
    <n v="5"/>
    <m/>
    <m/>
    <m/>
    <n v="5"/>
    <n v="0"/>
    <n v="0"/>
    <n v="0"/>
    <n v="5"/>
    <n v="0"/>
    <n v="5"/>
  </r>
  <r>
    <n v="2000"/>
    <x v="46"/>
    <s v="Mahtomedi Public School District"/>
    <s v="SUBURBS"/>
    <x v="0"/>
    <x v="1"/>
    <n v="49"/>
    <n v="3"/>
    <m/>
    <m/>
    <n v="52"/>
    <n v="5.7692307692307696E-2"/>
    <n v="5.7692307692307696E-2"/>
    <n v="0"/>
    <n v="49"/>
    <n v="3"/>
    <n v="49"/>
  </r>
  <r>
    <n v="2000"/>
    <x v="46"/>
    <s v="Mahtomedi Public School District"/>
    <s v="SUBURBS"/>
    <x v="0"/>
    <x v="2"/>
    <n v="26"/>
    <m/>
    <m/>
    <m/>
    <n v="26"/>
    <n v="0"/>
    <n v="0"/>
    <n v="0"/>
    <n v="26"/>
    <n v="0"/>
    <n v="26"/>
  </r>
  <r>
    <n v="2000"/>
    <x v="46"/>
    <s v="Mahtomedi Public School District"/>
    <s v="SUBURBS"/>
    <x v="0"/>
    <x v="3"/>
    <n v="42"/>
    <m/>
    <m/>
    <m/>
    <n v="42"/>
    <n v="0"/>
    <n v="0"/>
    <n v="0"/>
    <n v="42"/>
    <n v="0"/>
    <n v="42"/>
  </r>
  <r>
    <n v="2000"/>
    <x v="46"/>
    <s v="Mahtomedi Public School District"/>
    <s v="SUBURBS"/>
    <x v="0"/>
    <x v="4"/>
    <n v="2941"/>
    <n v="22"/>
    <m/>
    <n v="11"/>
    <n v="2952"/>
    <n v="7.4525745257452572E-3"/>
    <n v="7.4525745257452572E-3"/>
    <n v="0"/>
    <n v="2930"/>
    <n v="22"/>
    <n v="2930"/>
  </r>
  <r>
    <n v="2001"/>
    <x v="34"/>
    <s v="South Washington County School Dist"/>
    <s v="SUBURBS"/>
    <x v="1"/>
    <x v="0"/>
    <n v="78"/>
    <m/>
    <m/>
    <m/>
    <n v="78"/>
    <n v="0"/>
    <n v="0"/>
    <n v="0"/>
    <n v="78"/>
    <n v="0"/>
    <n v="78"/>
  </r>
  <r>
    <n v="2001"/>
    <x v="34"/>
    <s v="South Washington County School Dist"/>
    <s v="SUBURBS"/>
    <x v="1"/>
    <x v="1"/>
    <n v="532"/>
    <n v="25"/>
    <n v="10"/>
    <m/>
    <n v="567"/>
    <n v="6.1728395061728392E-2"/>
    <n v="4.4091710758377423E-2"/>
    <n v="1.7636684303350969E-2"/>
    <n v="532"/>
    <n v="35"/>
    <n v="532"/>
  </r>
  <r>
    <n v="2001"/>
    <x v="34"/>
    <s v="South Washington County School Dist"/>
    <s v="SUBURBS"/>
    <x v="1"/>
    <x v="2"/>
    <n v="577"/>
    <n v="12"/>
    <n v="3"/>
    <m/>
    <n v="592"/>
    <n v="2.5337837837837839E-2"/>
    <n v="2.0270270270270271E-2"/>
    <n v="5.0675675675675678E-3"/>
    <n v="577"/>
    <n v="15"/>
    <n v="577"/>
  </r>
  <r>
    <n v="2001"/>
    <x v="34"/>
    <s v="South Washington County School Dist"/>
    <s v="SUBURBS"/>
    <x v="1"/>
    <x v="3"/>
    <n v="357"/>
    <n v="6"/>
    <m/>
    <m/>
    <n v="363"/>
    <n v="1.6528925619834711E-2"/>
    <n v="1.6528925619834711E-2"/>
    <n v="0"/>
    <n v="357"/>
    <n v="6"/>
    <n v="357"/>
  </r>
  <r>
    <n v="2001"/>
    <x v="34"/>
    <s v="South Washington County School Dist"/>
    <s v="SUBURBS"/>
    <x v="1"/>
    <x v="4"/>
    <n v="13409"/>
    <n v="39"/>
    <n v="163"/>
    <n v="22"/>
    <n v="13589"/>
    <n v="1.4864964309367871E-2"/>
    <n v="2.8699683567591436E-3"/>
    <n v="1.1994995952608728E-2"/>
    <n v="13387"/>
    <n v="202"/>
    <n v="13387"/>
  </r>
  <r>
    <n v="2002"/>
    <x v="34"/>
    <s v="South Washington County School Dist"/>
    <s v="SUBURBS"/>
    <x v="2"/>
    <x v="0"/>
    <n v="90"/>
    <m/>
    <m/>
    <m/>
    <n v="90"/>
    <n v="0"/>
    <n v="0"/>
    <n v="0"/>
    <n v="90"/>
    <n v="0"/>
    <n v="90"/>
  </r>
  <r>
    <n v="2002"/>
    <x v="34"/>
    <s v="South Washington County School Dist"/>
    <s v="SUBURBS"/>
    <x v="2"/>
    <x v="1"/>
    <n v="632"/>
    <n v="31"/>
    <n v="12"/>
    <m/>
    <n v="675"/>
    <n v="6.3703703703703707E-2"/>
    <n v="4.5925925925925926E-2"/>
    <n v="1.7777777777777778E-2"/>
    <n v="632"/>
    <n v="43"/>
    <n v="632"/>
  </r>
  <r>
    <n v="2002"/>
    <x v="34"/>
    <s v="South Washington County School Dist"/>
    <s v="SUBURBS"/>
    <x v="2"/>
    <x v="2"/>
    <n v="625"/>
    <n v="21"/>
    <n v="3"/>
    <n v="3"/>
    <n v="646"/>
    <n v="3.7151702786377708E-2"/>
    <n v="3.2507739938080496E-2"/>
    <n v="4.6439628482972135E-3"/>
    <n v="622"/>
    <n v="24"/>
    <n v="622"/>
  </r>
  <r>
    <n v="2002"/>
    <x v="34"/>
    <s v="South Washington County School Dist"/>
    <s v="SUBURBS"/>
    <x v="2"/>
    <x v="3"/>
    <n v="402"/>
    <n v="8"/>
    <n v="6"/>
    <m/>
    <n v="416"/>
    <n v="3.3653846153846152E-2"/>
    <n v="1.9230769230769232E-2"/>
    <n v="1.4423076923076924E-2"/>
    <n v="402"/>
    <n v="14"/>
    <n v="402"/>
  </r>
  <r>
    <n v="2002"/>
    <x v="34"/>
    <s v="South Washington County School Dist"/>
    <s v="SUBURBS"/>
    <x v="2"/>
    <x v="4"/>
    <n v="13390"/>
    <n v="44"/>
    <n v="206"/>
    <n v="29"/>
    <n v="13611"/>
    <n v="1.8367496877525532E-2"/>
    <n v="3.2326794504444934E-3"/>
    <n v="1.5134817427081037E-2"/>
    <n v="13361"/>
    <n v="250"/>
    <n v="13361"/>
  </r>
  <r>
    <n v="2003"/>
    <x v="34"/>
    <s v="South Washington County School Dist"/>
    <s v="SUBURBS"/>
    <x v="3"/>
    <x v="0"/>
    <n v="87"/>
    <m/>
    <m/>
    <m/>
    <n v="87"/>
    <n v="0"/>
    <n v="0"/>
    <n v="0"/>
    <n v="87"/>
    <n v="0"/>
    <n v="87"/>
  </r>
  <r>
    <n v="2003"/>
    <x v="34"/>
    <s v="South Washington County School Dist"/>
    <s v="SUBURBS"/>
    <x v="3"/>
    <x v="1"/>
    <n v="765"/>
    <n v="16"/>
    <n v="7"/>
    <m/>
    <n v="788"/>
    <n v="2.9187817258883249E-2"/>
    <n v="2.030456852791878E-2"/>
    <n v="8.8832487309644676E-3"/>
    <n v="765"/>
    <n v="23"/>
    <n v="765"/>
  </r>
  <r>
    <n v="2003"/>
    <x v="34"/>
    <s v="South Washington County School Dist"/>
    <s v="SUBURBS"/>
    <x v="3"/>
    <x v="2"/>
    <n v="717"/>
    <n v="24"/>
    <n v="6"/>
    <m/>
    <n v="747"/>
    <n v="4.0160642570281124E-2"/>
    <n v="3.2128514056224897E-2"/>
    <n v="8.0321285140562242E-3"/>
    <n v="717"/>
    <n v="30"/>
    <n v="717"/>
  </r>
  <r>
    <n v="2003"/>
    <x v="34"/>
    <s v="South Washington County School Dist"/>
    <s v="SUBURBS"/>
    <x v="3"/>
    <x v="3"/>
    <n v="441"/>
    <n v="8"/>
    <n v="3"/>
    <m/>
    <n v="452"/>
    <n v="2.4336283185840708E-2"/>
    <n v="1.7699115044247787E-2"/>
    <n v="6.6371681415929203E-3"/>
    <n v="441"/>
    <n v="11"/>
    <n v="441"/>
  </r>
  <r>
    <n v="2003"/>
    <x v="34"/>
    <s v="South Washington County School Dist"/>
    <s v="SUBURBS"/>
    <x v="3"/>
    <x v="4"/>
    <n v="13390"/>
    <n v="54"/>
    <n v="208"/>
    <n v="29"/>
    <n v="13623"/>
    <n v="1.9232180870586507E-2"/>
    <n v="3.9638846069147762E-3"/>
    <n v="1.5268296263671731E-2"/>
    <n v="13361"/>
    <n v="262"/>
    <n v="13361"/>
  </r>
  <r>
    <n v="2004"/>
    <x v="34"/>
    <s v="South Washington County School Dist"/>
    <s v="SUBURBS"/>
    <x v="4"/>
    <x v="0"/>
    <n v="87"/>
    <m/>
    <m/>
    <m/>
    <n v="87"/>
    <n v="0"/>
    <n v="0"/>
    <n v="0"/>
    <n v="87"/>
    <n v="0"/>
    <n v="87"/>
  </r>
  <r>
    <n v="2004"/>
    <x v="34"/>
    <s v="South Washington County School Dist"/>
    <s v="SUBURBS"/>
    <x v="4"/>
    <x v="1"/>
    <n v="971"/>
    <n v="14"/>
    <n v="7"/>
    <m/>
    <n v="992"/>
    <n v="2.1169354838709676E-2"/>
    <n v="1.4112903225806451E-2"/>
    <n v="7.0564516129032256E-3"/>
    <n v="971"/>
    <n v="21"/>
    <n v="971"/>
  </r>
  <r>
    <n v="2004"/>
    <x v="34"/>
    <s v="South Washington County School Dist"/>
    <s v="SUBURBS"/>
    <x v="4"/>
    <x v="2"/>
    <n v="803"/>
    <n v="13"/>
    <n v="8"/>
    <m/>
    <n v="824"/>
    <n v="2.5485436893203883E-2"/>
    <n v="1.5776699029126214E-2"/>
    <n v="9.7087378640776691E-3"/>
    <n v="803"/>
    <n v="21"/>
    <n v="803"/>
  </r>
  <r>
    <n v="2004"/>
    <x v="34"/>
    <s v="South Washington County School Dist"/>
    <s v="SUBURBS"/>
    <x v="4"/>
    <x v="3"/>
    <n v="526"/>
    <n v="9"/>
    <m/>
    <m/>
    <n v="535"/>
    <n v="1.6822429906542057E-2"/>
    <n v="1.6822429906542057E-2"/>
    <n v="0"/>
    <n v="526"/>
    <n v="9"/>
    <n v="526"/>
  </r>
  <r>
    <n v="2004"/>
    <x v="34"/>
    <s v="South Washington County School Dist"/>
    <s v="SUBURBS"/>
    <x v="4"/>
    <x v="4"/>
    <n v="13242"/>
    <n v="42"/>
    <n v="221"/>
    <n v="15"/>
    <n v="13490"/>
    <n v="1.9495922905856191E-2"/>
    <n v="3.1134173461823574E-3"/>
    <n v="1.6382505559673834E-2"/>
    <n v="13227"/>
    <n v="263"/>
    <n v="13227"/>
  </r>
  <r>
    <n v="2005"/>
    <x v="34"/>
    <s v="South Washington County School Dist"/>
    <s v="SUBURBS"/>
    <x v="5"/>
    <x v="0"/>
    <n v="89"/>
    <m/>
    <m/>
    <m/>
    <n v="89"/>
    <n v="0"/>
    <n v="0"/>
    <n v="0"/>
    <n v="89"/>
    <n v="0"/>
    <n v="89"/>
  </r>
  <r>
    <n v="2005"/>
    <x v="34"/>
    <s v="South Washington County School Dist"/>
    <s v="SUBURBS"/>
    <x v="5"/>
    <x v="1"/>
    <n v="1091"/>
    <n v="19"/>
    <n v="10"/>
    <m/>
    <n v="1120"/>
    <n v="2.5892857142857145E-2"/>
    <n v="1.6964285714285713E-2"/>
    <n v="8.9285714285714281E-3"/>
    <n v="1091"/>
    <n v="29"/>
    <n v="1091"/>
  </r>
  <r>
    <n v="2005"/>
    <x v="34"/>
    <s v="South Washington County School Dist"/>
    <s v="SUBURBS"/>
    <x v="5"/>
    <x v="2"/>
    <n v="892"/>
    <n v="14"/>
    <n v="12"/>
    <m/>
    <n v="918"/>
    <n v="2.8322440087145968E-2"/>
    <n v="1.5250544662309368E-2"/>
    <n v="1.3071895424836602E-2"/>
    <n v="892"/>
    <n v="26"/>
    <n v="892"/>
  </r>
  <r>
    <n v="2005"/>
    <x v="34"/>
    <s v="South Washington County School Dist"/>
    <s v="SUBURBS"/>
    <x v="5"/>
    <x v="3"/>
    <n v="598"/>
    <n v="8"/>
    <m/>
    <m/>
    <n v="606"/>
    <n v="1.3201320132013201E-2"/>
    <n v="1.3201320132013201E-2"/>
    <n v="0"/>
    <n v="598"/>
    <n v="8"/>
    <n v="598"/>
  </r>
  <r>
    <n v="2005"/>
    <x v="34"/>
    <s v="South Washington County School Dist"/>
    <s v="SUBURBS"/>
    <x v="5"/>
    <x v="4"/>
    <n v="13235"/>
    <n v="74"/>
    <n v="248"/>
    <n v="26"/>
    <n v="13531"/>
    <n v="2.379720641489912E-2"/>
    <n v="5.4689232133619094E-3"/>
    <n v="1.8328283201537211E-2"/>
    <n v="13209"/>
    <n v="322"/>
    <n v="13209"/>
  </r>
  <r>
    <n v="2006"/>
    <x v="34"/>
    <s v="South Washington County School Dist"/>
    <s v="SUBURBS"/>
    <x v="6"/>
    <x v="0"/>
    <n v="99"/>
    <m/>
    <m/>
    <m/>
    <n v="99"/>
    <n v="0"/>
    <n v="0"/>
    <n v="0"/>
    <n v="99"/>
    <n v="0"/>
    <n v="99"/>
  </r>
  <r>
    <n v="2006"/>
    <x v="34"/>
    <s v="South Washington County School Dist"/>
    <s v="SUBURBS"/>
    <x v="6"/>
    <x v="1"/>
    <n v="1261"/>
    <n v="3"/>
    <n v="9"/>
    <m/>
    <n v="1273"/>
    <n v="9.4265514532600164E-3"/>
    <n v="2.3566378633150041E-3"/>
    <n v="7.0699135899450118E-3"/>
    <n v="1261"/>
    <n v="12"/>
    <n v="1261"/>
  </r>
  <r>
    <n v="2006"/>
    <x v="34"/>
    <s v="South Washington County School Dist"/>
    <s v="SUBURBS"/>
    <x v="6"/>
    <x v="2"/>
    <n v="963"/>
    <n v="7"/>
    <n v="24"/>
    <m/>
    <n v="994"/>
    <n v="3.1187122736418511E-2"/>
    <n v="7.0422535211267607E-3"/>
    <n v="2.4144869215291749E-2"/>
    <n v="963"/>
    <n v="31"/>
    <n v="963"/>
  </r>
  <r>
    <n v="2006"/>
    <x v="34"/>
    <s v="South Washington County School Dist"/>
    <s v="SUBURBS"/>
    <x v="6"/>
    <x v="3"/>
    <n v="733"/>
    <m/>
    <m/>
    <m/>
    <n v="733"/>
    <n v="0"/>
    <n v="0"/>
    <n v="0"/>
    <n v="733"/>
    <n v="0"/>
    <n v="733"/>
  </r>
  <r>
    <n v="2006"/>
    <x v="34"/>
    <s v="South Washington County School Dist"/>
    <s v="SUBURBS"/>
    <x v="6"/>
    <x v="4"/>
    <n v="13183"/>
    <n v="38"/>
    <n v="262"/>
    <n v="15"/>
    <n v="13468"/>
    <n v="2.2275022275022274E-2"/>
    <n v="2.8215028215028215E-3"/>
    <n v="1.9453519453519454E-2"/>
    <n v="13168"/>
    <n v="300"/>
    <n v="13168"/>
  </r>
  <r>
    <n v="2007"/>
    <x v="34"/>
    <s v="South Washington County School Dist"/>
    <s v="SUBURBS"/>
    <x v="7"/>
    <x v="0"/>
    <n v="110"/>
    <m/>
    <m/>
    <m/>
    <n v="110"/>
    <n v="0"/>
    <n v="0"/>
    <n v="0"/>
    <n v="110"/>
    <n v="0"/>
    <n v="110"/>
  </r>
  <r>
    <n v="2007"/>
    <x v="34"/>
    <s v="South Washington County School Dist"/>
    <s v="SUBURBS"/>
    <x v="7"/>
    <x v="1"/>
    <n v="1412"/>
    <n v="13"/>
    <n v="22"/>
    <m/>
    <n v="1447"/>
    <n v="2.4187975120939877E-2"/>
    <n v="8.9841050449205248E-3"/>
    <n v="1.520387007601935E-2"/>
    <n v="1412"/>
    <n v="35"/>
    <n v="1412"/>
  </r>
  <r>
    <n v="2007"/>
    <x v="34"/>
    <s v="South Washington County School Dist"/>
    <s v="SUBURBS"/>
    <x v="7"/>
    <x v="2"/>
    <n v="1095"/>
    <n v="16"/>
    <n v="26"/>
    <m/>
    <n v="1137"/>
    <n v="3.6939313984168866E-2"/>
    <n v="1.4072119613016711E-2"/>
    <n v="2.2867194371152155E-2"/>
    <n v="1095"/>
    <n v="42"/>
    <n v="1095"/>
  </r>
  <r>
    <n v="2007"/>
    <x v="34"/>
    <s v="South Washington County School Dist"/>
    <s v="SUBURBS"/>
    <x v="7"/>
    <x v="3"/>
    <n v="781"/>
    <n v="9"/>
    <n v="3"/>
    <m/>
    <n v="793"/>
    <n v="1.5132408575031526E-2"/>
    <n v="1.1349306431273645E-2"/>
    <n v="3.7831021437578815E-3"/>
    <n v="781"/>
    <n v="12"/>
    <n v="781"/>
  </r>
  <r>
    <n v="2007"/>
    <x v="34"/>
    <s v="South Washington County School Dist"/>
    <s v="SUBURBS"/>
    <x v="7"/>
    <x v="4"/>
    <n v="13053"/>
    <n v="66"/>
    <n v="283"/>
    <n v="3"/>
    <n v="13399"/>
    <n v="2.6046719904470484E-2"/>
    <n v="4.9257407269199197E-3"/>
    <n v="2.1120979177550563E-2"/>
    <n v="13050"/>
    <n v="349"/>
    <n v="13050"/>
  </r>
  <r>
    <n v="2008"/>
    <x v="34"/>
    <s v="South Washington County School Dist"/>
    <s v="SUBURBS"/>
    <x v="8"/>
    <x v="0"/>
    <n v="100"/>
    <m/>
    <m/>
    <m/>
    <n v="100"/>
    <n v="0"/>
    <n v="0"/>
    <n v="0"/>
    <n v="100"/>
    <n v="0"/>
    <n v="100"/>
  </r>
  <r>
    <n v="2008"/>
    <x v="34"/>
    <s v="South Washington County School Dist"/>
    <s v="SUBURBS"/>
    <x v="8"/>
    <x v="1"/>
    <n v="1487"/>
    <n v="18"/>
    <n v="50"/>
    <m/>
    <n v="1555"/>
    <n v="4.3729903536977491E-2"/>
    <n v="1.1575562700964629E-2"/>
    <n v="3.215434083601286E-2"/>
    <n v="1487"/>
    <n v="68"/>
    <n v="1487"/>
  </r>
  <r>
    <n v="2008"/>
    <x v="34"/>
    <s v="South Washington County School Dist"/>
    <s v="SUBURBS"/>
    <x v="8"/>
    <x v="2"/>
    <n v="1191"/>
    <n v="25"/>
    <n v="24"/>
    <m/>
    <n v="1240"/>
    <n v="3.9516129032258061E-2"/>
    <n v="2.0161290322580645E-2"/>
    <n v="1.935483870967742E-2"/>
    <n v="1191"/>
    <n v="49"/>
    <n v="1191"/>
  </r>
  <r>
    <n v="2008"/>
    <x v="34"/>
    <s v="South Washington County School Dist"/>
    <s v="SUBURBS"/>
    <x v="8"/>
    <x v="3"/>
    <n v="843"/>
    <n v="13"/>
    <n v="5"/>
    <m/>
    <n v="861"/>
    <n v="2.0905923344947737E-2"/>
    <n v="1.5098722415795587E-2"/>
    <n v="5.8072009291521487E-3"/>
    <n v="843"/>
    <n v="18"/>
    <n v="843"/>
  </r>
  <r>
    <n v="2008"/>
    <x v="34"/>
    <s v="South Washington County School Dist"/>
    <s v="SUBURBS"/>
    <x v="8"/>
    <x v="4"/>
    <n v="13033"/>
    <n v="91"/>
    <n v="277"/>
    <n v="3"/>
    <n v="13398"/>
    <n v="2.7466786087475742E-2"/>
    <n v="6.7920585161964468E-3"/>
    <n v="2.0674727571279295E-2"/>
    <n v="13030"/>
    <n v="368"/>
    <n v="13030"/>
  </r>
  <r>
    <n v="2009"/>
    <x v="34"/>
    <s v="South Washington County School Dist"/>
    <s v="SUBURBS"/>
    <x v="9"/>
    <x v="0"/>
    <n v="100"/>
    <m/>
    <m/>
    <m/>
    <n v="100"/>
    <n v="0"/>
    <n v="0"/>
    <n v="0"/>
    <n v="100"/>
    <n v="0"/>
    <n v="100"/>
  </r>
  <r>
    <n v="2009"/>
    <x v="34"/>
    <s v="South Washington County School Dist"/>
    <s v="SUBURBS"/>
    <x v="9"/>
    <x v="1"/>
    <n v="1549"/>
    <n v="18"/>
    <n v="67"/>
    <m/>
    <n v="1634"/>
    <n v="5.2019583843329255E-2"/>
    <n v="1.1015911872705019E-2"/>
    <n v="4.1003671970624232E-2"/>
    <n v="1549"/>
    <n v="85"/>
    <n v="1549"/>
  </r>
  <r>
    <n v="2009"/>
    <x v="34"/>
    <s v="South Washington County School Dist"/>
    <s v="SUBURBS"/>
    <x v="9"/>
    <x v="2"/>
    <n v="1226"/>
    <n v="20"/>
    <n v="42"/>
    <m/>
    <n v="1288"/>
    <n v="4.813664596273292E-2"/>
    <n v="1.5527950310559006E-2"/>
    <n v="3.2608695652173912E-2"/>
    <n v="1226"/>
    <n v="62"/>
    <n v="1226"/>
  </r>
  <r>
    <n v="2009"/>
    <x v="34"/>
    <s v="South Washington County School Dist"/>
    <s v="SUBURBS"/>
    <x v="9"/>
    <x v="3"/>
    <n v="837"/>
    <n v="12"/>
    <n v="6"/>
    <m/>
    <n v="855"/>
    <n v="2.1052631578947368E-2"/>
    <n v="1.4035087719298246E-2"/>
    <n v="7.0175438596491229E-3"/>
    <n v="837"/>
    <n v="18"/>
    <n v="837"/>
  </r>
  <r>
    <n v="2009"/>
    <x v="34"/>
    <s v="South Washington County School Dist"/>
    <s v="SUBURBS"/>
    <x v="9"/>
    <x v="4"/>
    <n v="12892"/>
    <n v="109"/>
    <n v="360"/>
    <m/>
    <n v="13361"/>
    <n v="3.510216301175062E-2"/>
    <n v="8.1580720005987577E-3"/>
    <n v="2.6944091011151861E-2"/>
    <n v="12892"/>
    <n v="469"/>
    <n v="12892"/>
  </r>
  <r>
    <n v="2010"/>
    <x v="34"/>
    <s v="South Washington County School Dist"/>
    <s v="SUBURBS"/>
    <x v="10"/>
    <x v="0"/>
    <n v="100"/>
    <m/>
    <m/>
    <m/>
    <n v="100"/>
    <n v="0"/>
    <n v="0"/>
    <n v="0"/>
    <n v="100"/>
    <n v="0"/>
    <n v="100"/>
  </r>
  <r>
    <n v="2010"/>
    <x v="34"/>
    <s v="South Washington County School Dist"/>
    <s v="SUBURBS"/>
    <x v="10"/>
    <x v="1"/>
    <n v="1580"/>
    <n v="39"/>
    <n v="86"/>
    <n v="15"/>
    <n v="1690"/>
    <n v="7.3964497041420121E-2"/>
    <n v="2.3076923076923078E-2"/>
    <n v="5.0887573964497043E-2"/>
    <n v="1565"/>
    <n v="125"/>
    <n v="1565"/>
  </r>
  <r>
    <n v="2010"/>
    <x v="34"/>
    <s v="South Washington County School Dist"/>
    <s v="SUBURBS"/>
    <x v="10"/>
    <x v="2"/>
    <n v="1291"/>
    <n v="44"/>
    <n v="45"/>
    <n v="32"/>
    <n v="1348"/>
    <n v="6.6023738872403565E-2"/>
    <n v="3.2640949554896145E-2"/>
    <n v="3.3382789317507419E-2"/>
    <n v="1259"/>
    <n v="89"/>
    <n v="1259"/>
  </r>
  <r>
    <n v="2010"/>
    <x v="34"/>
    <s v="South Washington County School Dist"/>
    <s v="SUBURBS"/>
    <x v="10"/>
    <x v="3"/>
    <n v="872"/>
    <n v="25"/>
    <n v="15"/>
    <n v="13"/>
    <n v="899"/>
    <n v="4.449388209121246E-2"/>
    <n v="2.7808676307007785E-2"/>
    <n v="1.6685205784204672E-2"/>
    <n v="859"/>
    <n v="40"/>
    <n v="859"/>
  </r>
  <r>
    <n v="2010"/>
    <x v="34"/>
    <s v="South Washington County School Dist"/>
    <s v="SUBURBS"/>
    <x v="10"/>
    <x v="4"/>
    <n v="12869"/>
    <n v="168"/>
    <n v="338"/>
    <n v="75"/>
    <n v="13300"/>
    <n v="3.8045112781954889E-2"/>
    <n v="1.2631578947368421E-2"/>
    <n v="2.5413533834586464E-2"/>
    <n v="12794"/>
    <n v="506"/>
    <n v="12794"/>
  </r>
  <r>
    <n v="2011"/>
    <x v="34"/>
    <s v="South Washington County School Dist"/>
    <s v="SUBURBS"/>
    <x v="11"/>
    <x v="0"/>
    <n v="86"/>
    <m/>
    <m/>
    <m/>
    <n v="86"/>
    <n v="0"/>
    <n v="0"/>
    <n v="0"/>
    <n v="86"/>
    <n v="0"/>
    <n v="86"/>
  </r>
  <r>
    <n v="2011"/>
    <x v="34"/>
    <s v="South Washington County School Dist"/>
    <s v="SUBURBS"/>
    <x v="11"/>
    <x v="1"/>
    <n v="1609"/>
    <n v="62"/>
    <n v="100"/>
    <n v="47"/>
    <n v="1724"/>
    <n v="9.3967517401392114E-2"/>
    <n v="3.5962877030162411E-2"/>
    <n v="5.8004640371229696E-2"/>
    <n v="1562"/>
    <n v="162"/>
    <n v="1562"/>
  </r>
  <r>
    <n v="2011"/>
    <x v="34"/>
    <s v="South Washington County School Dist"/>
    <s v="SUBURBS"/>
    <x v="11"/>
    <x v="2"/>
    <n v="1367"/>
    <n v="63"/>
    <n v="49"/>
    <n v="52"/>
    <n v="1427"/>
    <n v="7.8486334968465313E-2"/>
    <n v="4.4148563419761741E-2"/>
    <n v="3.4337771548703572E-2"/>
    <n v="1315"/>
    <n v="112"/>
    <n v="1315"/>
  </r>
  <r>
    <n v="2011"/>
    <x v="34"/>
    <s v="South Washington County School Dist"/>
    <s v="SUBURBS"/>
    <x v="11"/>
    <x v="3"/>
    <n v="972"/>
    <n v="30"/>
    <n v="17"/>
    <n v="22"/>
    <n v="997"/>
    <n v="4.7141424272818457E-2"/>
    <n v="3.0090270812437311E-2"/>
    <n v="1.7051153460381142E-2"/>
    <n v="950"/>
    <n v="47"/>
    <n v="950"/>
  </r>
  <r>
    <n v="2011"/>
    <x v="34"/>
    <s v="South Washington County School Dist"/>
    <s v="SUBURBS"/>
    <x v="11"/>
    <x v="4"/>
    <n v="12973"/>
    <n v="222"/>
    <n v="373"/>
    <n v="208"/>
    <n v="13360"/>
    <n v="4.4535928143712572E-2"/>
    <n v="1.6616766467065867E-2"/>
    <n v="2.7919161676646705E-2"/>
    <n v="12765"/>
    <n v="595"/>
    <n v="12765"/>
  </r>
  <r>
    <n v="2012"/>
    <x v="34"/>
    <s v="South Washington County School Dist"/>
    <s v="SUBURBS"/>
    <x v="12"/>
    <x v="0"/>
    <n v="105"/>
    <m/>
    <n v="3"/>
    <n v="3"/>
    <n v="105"/>
    <n v="2.8571428571428571E-2"/>
    <n v="0"/>
    <n v="2.8571428571428571E-2"/>
    <n v="102"/>
    <n v="3"/>
    <n v="102"/>
  </r>
  <r>
    <n v="2012"/>
    <x v="34"/>
    <s v="South Washington County School Dist"/>
    <s v="SUBURBS"/>
    <x v="12"/>
    <x v="1"/>
    <n v="1708"/>
    <n v="42"/>
    <n v="99"/>
    <n v="54"/>
    <n v="1795"/>
    <n v="7.8551532033426186E-2"/>
    <n v="2.3398328690807799E-2"/>
    <n v="5.5153203342618383E-2"/>
    <n v="1654"/>
    <n v="141"/>
    <n v="1654"/>
  </r>
  <r>
    <n v="2012"/>
    <x v="34"/>
    <s v="South Washington County School Dist"/>
    <s v="SUBURBS"/>
    <x v="12"/>
    <x v="2"/>
    <n v="1478"/>
    <n v="54"/>
    <n v="31"/>
    <n v="79"/>
    <n v="1484"/>
    <n v="5.7277628032345013E-2"/>
    <n v="3.638814016172507E-2"/>
    <n v="2.0889487870619946E-2"/>
    <n v="1399"/>
    <n v="85"/>
    <n v="1399"/>
  </r>
  <r>
    <n v="2012"/>
    <x v="34"/>
    <s v="South Washington County School Dist"/>
    <s v="SUBURBS"/>
    <x v="12"/>
    <x v="3"/>
    <n v="1023"/>
    <n v="29"/>
    <n v="24"/>
    <n v="33"/>
    <n v="1043"/>
    <n v="5.0814956855225309E-2"/>
    <n v="2.7804410354745925E-2"/>
    <n v="2.3010546500479387E-2"/>
    <n v="990"/>
    <n v="53"/>
    <n v="990"/>
  </r>
  <r>
    <n v="2012"/>
    <x v="34"/>
    <s v="South Washington County School Dist"/>
    <s v="SUBURBS"/>
    <x v="12"/>
    <x v="4"/>
    <n v="13104"/>
    <n v="214"/>
    <n v="396"/>
    <n v="315"/>
    <n v="13399"/>
    <n v="4.5525785506381075E-2"/>
    <n v="1.5971341144861557E-2"/>
    <n v="2.9554444361519515E-2"/>
    <n v="12789"/>
    <n v="610"/>
    <n v="12789"/>
  </r>
  <r>
    <n v="2013"/>
    <x v="34"/>
    <s v="South Washington County School Dist"/>
    <s v="SUBURBS"/>
    <x v="13"/>
    <x v="0"/>
    <n v="105"/>
    <m/>
    <m/>
    <n v="3"/>
    <n v="102"/>
    <n v="0"/>
    <n v="0"/>
    <n v="0"/>
    <n v="102"/>
    <n v="0"/>
    <n v="102"/>
  </r>
  <r>
    <n v="2013"/>
    <x v="34"/>
    <s v="South Washington County School Dist"/>
    <s v="SUBURBS"/>
    <x v="13"/>
    <x v="1"/>
    <n v="1745"/>
    <n v="49"/>
    <n v="113"/>
    <n v="55"/>
    <n v="1852"/>
    <n v="8.7473002159827215E-2"/>
    <n v="2.6457883369330453E-2"/>
    <n v="6.1015118790496758E-2"/>
    <n v="1690"/>
    <n v="162"/>
    <n v="1690"/>
  </r>
  <r>
    <n v="2013"/>
    <x v="34"/>
    <s v="South Washington County School Dist"/>
    <s v="SUBURBS"/>
    <x v="13"/>
    <x v="2"/>
    <n v="1550"/>
    <n v="68"/>
    <n v="30"/>
    <n v="58"/>
    <n v="1590"/>
    <n v="6.1635220125786164E-2"/>
    <n v="4.2767295597484274E-2"/>
    <n v="1.8867924528301886E-2"/>
    <n v="1492"/>
    <n v="98"/>
    <n v="1492"/>
  </r>
  <r>
    <n v="2013"/>
    <x v="34"/>
    <s v="South Washington County School Dist"/>
    <s v="SUBURBS"/>
    <x v="13"/>
    <x v="3"/>
    <n v="1139"/>
    <n v="30"/>
    <n v="21"/>
    <n v="34"/>
    <n v="1156"/>
    <n v="4.4117647058823532E-2"/>
    <n v="2.5951557093425604E-2"/>
    <n v="1.8166089965397925E-2"/>
    <n v="1105"/>
    <n v="51"/>
    <n v="1105"/>
  </r>
  <r>
    <n v="2013"/>
    <x v="34"/>
    <s v="South Washington County School Dist"/>
    <s v="SUBURBS"/>
    <x v="13"/>
    <x v="4"/>
    <n v="13104"/>
    <n v="222"/>
    <n v="410"/>
    <n v="353"/>
    <n v="13383"/>
    <n v="4.7224090263767469E-2"/>
    <n v="1.658820892176642E-2"/>
    <n v="3.0635881342001046E-2"/>
    <n v="12751"/>
    <n v="632"/>
    <n v="12751"/>
  </r>
  <r>
    <n v="2014"/>
    <x v="34"/>
    <s v="South Washington County School Dist"/>
    <s v="SUBURBS"/>
    <x v="14"/>
    <x v="0"/>
    <n v="102"/>
    <m/>
    <m/>
    <n v="3"/>
    <n v="99"/>
    <n v="0"/>
    <n v="0"/>
    <n v="0"/>
    <n v="99"/>
    <n v="0"/>
    <n v="99"/>
  </r>
  <r>
    <n v="2014"/>
    <x v="34"/>
    <s v="South Washington County School Dist"/>
    <s v="SUBURBS"/>
    <x v="14"/>
    <x v="1"/>
    <n v="1909"/>
    <n v="56"/>
    <n v="123"/>
    <n v="75"/>
    <n v="2013"/>
    <n v="8.8922006954793839E-2"/>
    <n v="2.7819175360158967E-2"/>
    <n v="6.1102831594634872E-2"/>
    <n v="1834"/>
    <n v="179"/>
    <n v="1834"/>
  </r>
  <r>
    <n v="2014"/>
    <x v="34"/>
    <s v="South Washington County School Dist"/>
    <s v="SUBURBS"/>
    <x v="14"/>
    <x v="2"/>
    <n v="1636"/>
    <n v="51"/>
    <n v="30"/>
    <n v="71"/>
    <n v="1646"/>
    <n v="4.9210206561360874E-2"/>
    <n v="3.0984204131227218E-2"/>
    <n v="1.8226002430133656E-2"/>
    <n v="1565"/>
    <n v="81"/>
    <n v="1565"/>
  </r>
  <r>
    <n v="2014"/>
    <x v="34"/>
    <s v="South Washington County School Dist"/>
    <s v="SUBURBS"/>
    <x v="14"/>
    <x v="3"/>
    <n v="1228"/>
    <n v="33"/>
    <n v="37"/>
    <n v="32"/>
    <n v="1266"/>
    <n v="5.5292259083728278E-2"/>
    <n v="2.6066350710900472E-2"/>
    <n v="2.9225908372827805E-2"/>
    <n v="1196"/>
    <n v="70"/>
    <n v="1196"/>
  </r>
  <r>
    <n v="2014"/>
    <x v="34"/>
    <s v="South Washington County School Dist"/>
    <s v="SUBURBS"/>
    <x v="14"/>
    <x v="4"/>
    <n v="12862"/>
    <n v="223"/>
    <n v="452"/>
    <n v="362"/>
    <n v="13175"/>
    <n v="5.1233396584440226E-2"/>
    <n v="1.6925996204933586E-2"/>
    <n v="3.4307400379506643E-2"/>
    <n v="12500"/>
    <n v="675"/>
    <n v="12500"/>
  </r>
  <r>
    <n v="2015"/>
    <x v="34"/>
    <s v="South Washington County School Dist"/>
    <s v="SUBURBS"/>
    <x v="15"/>
    <x v="0"/>
    <n v="120"/>
    <n v="4"/>
    <m/>
    <m/>
    <n v="124"/>
    <n v="3.2258064516129031E-2"/>
    <n v="3.2258064516129031E-2"/>
    <n v="0"/>
    <n v="120"/>
    <n v="4"/>
    <n v="120"/>
  </r>
  <r>
    <n v="2015"/>
    <x v="34"/>
    <s v="South Washington County School Dist"/>
    <s v="SUBURBS"/>
    <x v="15"/>
    <x v="1"/>
    <n v="1946"/>
    <n v="58"/>
    <n v="162"/>
    <n v="62"/>
    <n v="2104"/>
    <n v="0.10456273764258556"/>
    <n v="2.7566539923954372E-2"/>
    <n v="7.6996197718631185E-2"/>
    <n v="1884"/>
    <n v="220"/>
    <n v="1884"/>
  </r>
  <r>
    <n v="2015"/>
    <x v="34"/>
    <s v="South Washington County School Dist"/>
    <s v="SUBURBS"/>
    <x v="15"/>
    <x v="2"/>
    <n v="1675"/>
    <n v="50"/>
    <n v="59"/>
    <n v="79"/>
    <n v="1705"/>
    <n v="6.392961876832845E-2"/>
    <n v="2.932551319648094E-2"/>
    <n v="3.460410557184751E-2"/>
    <n v="1596"/>
    <n v="109"/>
    <n v="1596"/>
  </r>
  <r>
    <n v="2015"/>
    <x v="34"/>
    <s v="South Washington County School Dist"/>
    <s v="SUBURBS"/>
    <x v="15"/>
    <x v="3"/>
    <n v="1265"/>
    <n v="41"/>
    <n v="51"/>
    <n v="37"/>
    <n v="1320"/>
    <n v="6.9696969696969702E-2"/>
    <n v="3.1060606060606059E-2"/>
    <n v="3.8636363636363635E-2"/>
    <n v="1228"/>
    <n v="92"/>
    <n v="1228"/>
  </r>
  <r>
    <n v="2015"/>
    <x v="34"/>
    <s v="South Washington County School Dist"/>
    <s v="SUBURBS"/>
    <x v="15"/>
    <x v="4"/>
    <n v="12802"/>
    <n v="240"/>
    <n v="511"/>
    <n v="348"/>
    <n v="13205"/>
    <n v="5.6872396819386599E-2"/>
    <n v="1.817493373722075E-2"/>
    <n v="3.8697463082165845E-2"/>
    <n v="12454"/>
    <n v="751"/>
    <n v="12454"/>
  </r>
  <r>
    <n v="2016"/>
    <x v="34"/>
    <s v="South Washington County School Dist"/>
    <s v="SUBURBS"/>
    <x v="16"/>
    <x v="0"/>
    <n v="129"/>
    <m/>
    <m/>
    <m/>
    <n v="129"/>
    <n v="0"/>
    <n v="0"/>
    <n v="0"/>
    <n v="129"/>
    <n v="0"/>
    <n v="129"/>
  </r>
  <r>
    <n v="2016"/>
    <x v="34"/>
    <s v="South Washington County School Dist"/>
    <s v="SUBURBS"/>
    <x v="16"/>
    <x v="1"/>
    <n v="1991"/>
    <n v="74"/>
    <n v="203"/>
    <n v="68"/>
    <n v="2200"/>
    <n v="0.12590909090909091"/>
    <n v="3.3636363636363638E-2"/>
    <n v="9.227272727272727E-2"/>
    <n v="1923"/>
    <n v="277"/>
    <n v="1923"/>
  </r>
  <r>
    <n v="2016"/>
    <x v="34"/>
    <s v="South Washington County School Dist"/>
    <s v="SUBURBS"/>
    <x v="16"/>
    <x v="2"/>
    <n v="1764"/>
    <n v="53"/>
    <n v="68"/>
    <n v="77"/>
    <n v="1808"/>
    <n v="6.6924778761061954E-2"/>
    <n v="2.9314159292035399E-2"/>
    <n v="3.7610619469026552E-2"/>
    <n v="1687"/>
    <n v="121"/>
    <n v="1687"/>
  </r>
  <r>
    <n v="2016"/>
    <x v="34"/>
    <s v="South Washington County School Dist"/>
    <s v="SUBURBS"/>
    <x v="16"/>
    <x v="3"/>
    <n v="1304"/>
    <n v="38"/>
    <n v="57"/>
    <n v="36"/>
    <n v="1363"/>
    <n v="6.9699192956713132E-2"/>
    <n v="2.7879677182685254E-2"/>
    <n v="4.1819515774027878E-2"/>
    <n v="1268"/>
    <n v="95"/>
    <n v="1268"/>
  </r>
  <r>
    <n v="2016"/>
    <x v="34"/>
    <s v="South Washington County School Dist"/>
    <s v="SUBURBS"/>
    <x v="16"/>
    <x v="4"/>
    <n v="12699"/>
    <n v="252"/>
    <n v="561"/>
    <n v="347"/>
    <n v="13165"/>
    <n v="6.1754652487656665E-2"/>
    <n v="1.9141663501709077E-2"/>
    <n v="4.2612988985947585E-2"/>
    <n v="12352"/>
    <n v="813"/>
    <n v="12352"/>
  </r>
  <r>
    <n v="2017"/>
    <x v="34"/>
    <s v="South Washington County School Dist"/>
    <s v="SUBURBS"/>
    <x v="17"/>
    <x v="0"/>
    <n v="146"/>
    <m/>
    <n v="3"/>
    <m/>
    <n v="149"/>
    <n v="2.0134228187919462E-2"/>
    <n v="0"/>
    <n v="2.0134228187919462E-2"/>
    <n v="146"/>
    <n v="3"/>
    <n v="146"/>
  </r>
  <r>
    <n v="2017"/>
    <x v="34"/>
    <s v="South Washington County School Dist"/>
    <s v="SUBURBS"/>
    <x v="17"/>
    <x v="1"/>
    <n v="2206"/>
    <n v="53"/>
    <n v="208"/>
    <n v="76"/>
    <n v="2391"/>
    <n v="0.10915934755332497"/>
    <n v="2.2166457549142617E-2"/>
    <n v="8.6992890004182352E-2"/>
    <n v="2130"/>
    <n v="261"/>
    <n v="2130"/>
  </r>
  <r>
    <n v="2017"/>
    <x v="34"/>
    <s v="South Washington County School Dist"/>
    <s v="SUBURBS"/>
    <x v="17"/>
    <x v="2"/>
    <n v="1848"/>
    <n v="43"/>
    <n v="82"/>
    <n v="83"/>
    <n v="1890"/>
    <n v="6.6137566137566134E-2"/>
    <n v="2.2751322751322751E-2"/>
    <n v="4.3386243386243389E-2"/>
    <n v="1765"/>
    <n v="125"/>
    <n v="1765"/>
  </r>
  <r>
    <n v="2017"/>
    <x v="34"/>
    <s v="South Washington County School Dist"/>
    <s v="SUBURBS"/>
    <x v="17"/>
    <x v="3"/>
    <n v="1369"/>
    <n v="45"/>
    <n v="68"/>
    <n v="33"/>
    <n v="1449"/>
    <n v="7.7984817115251903E-2"/>
    <n v="3.1055900621118012E-2"/>
    <n v="4.6928916494133888E-2"/>
    <n v="1336"/>
    <n v="113"/>
    <n v="1336"/>
  </r>
  <r>
    <n v="2017"/>
    <x v="25"/>
    <s v="Lakeville Public School District"/>
    <s v="SUBURBS"/>
    <x v="17"/>
    <x v="4"/>
    <n v="9074"/>
    <n v="347"/>
    <n v="43"/>
    <n v="513"/>
    <n v="8951"/>
    <n v="4.3570550776449557E-2"/>
    <n v="3.8766618254943583E-2"/>
    <n v="4.8039325215059768E-3"/>
    <n v="8561"/>
    <n v="390"/>
    <n v="8561"/>
  </r>
  <r>
    <n v="2000"/>
    <x v="34"/>
    <s v="South Washington County School Dist"/>
    <s v="SUBURBS"/>
    <x v="0"/>
    <x v="0"/>
    <n v="81"/>
    <m/>
    <m/>
    <m/>
    <n v="81"/>
    <n v="0"/>
    <n v="0"/>
    <n v="0"/>
    <n v="81"/>
    <n v="0"/>
    <n v="81"/>
  </r>
  <r>
    <n v="2000"/>
    <x v="34"/>
    <s v="South Washington County School Dist"/>
    <s v="SUBURBS"/>
    <x v="0"/>
    <x v="1"/>
    <n v="456"/>
    <n v="38"/>
    <m/>
    <m/>
    <n v="494"/>
    <n v="7.6923076923076927E-2"/>
    <n v="7.6923076923076927E-2"/>
    <n v="0"/>
    <n v="456"/>
    <n v="38"/>
    <n v="456"/>
  </r>
  <r>
    <n v="2000"/>
    <x v="34"/>
    <s v="South Washington County School Dist"/>
    <s v="SUBURBS"/>
    <x v="0"/>
    <x v="2"/>
    <n v="468"/>
    <n v="11"/>
    <m/>
    <m/>
    <n v="479"/>
    <n v="2.2964509394572025E-2"/>
    <n v="2.2964509394572025E-2"/>
    <n v="0"/>
    <n v="468"/>
    <n v="11"/>
    <n v="468"/>
  </r>
  <r>
    <n v="2000"/>
    <x v="34"/>
    <s v="South Washington County School Dist"/>
    <s v="SUBURBS"/>
    <x v="0"/>
    <x v="3"/>
    <n v="316"/>
    <n v="4"/>
    <m/>
    <m/>
    <n v="320"/>
    <n v="1.2500000000000001E-2"/>
    <n v="1.2500000000000001E-2"/>
    <n v="0"/>
    <n v="316"/>
    <n v="4"/>
    <n v="316"/>
  </r>
  <r>
    <n v="2000"/>
    <x v="34"/>
    <s v="South Washington County School Dist"/>
    <s v="SUBURBS"/>
    <x v="0"/>
    <x v="4"/>
    <n v="13445"/>
    <n v="57"/>
    <n v="150"/>
    <n v="23"/>
    <n v="13629"/>
    <n v="1.5188201628879594E-2"/>
    <n v="4.1822584195465549E-3"/>
    <n v="1.1005943209333039E-2"/>
    <n v="13422"/>
    <n v="207"/>
    <n v="13422"/>
  </r>
  <r>
    <n v="2001"/>
    <x v="9"/>
    <s v="Stillwater Area Public School Dist."/>
    <s v="SUBURBS"/>
    <x v="1"/>
    <x v="0"/>
    <n v="17"/>
    <m/>
    <m/>
    <m/>
    <n v="17"/>
    <n v="0"/>
    <n v="0"/>
    <n v="0"/>
    <n v="17"/>
    <n v="0"/>
    <n v="17"/>
  </r>
  <r>
    <n v="2001"/>
    <x v="9"/>
    <s v="Stillwater Area Public School Dist."/>
    <s v="SUBURBS"/>
    <x v="1"/>
    <x v="1"/>
    <n v="167"/>
    <n v="5"/>
    <m/>
    <m/>
    <n v="172"/>
    <n v="2.9069767441860465E-2"/>
    <n v="2.9069767441860465E-2"/>
    <n v="0"/>
    <n v="167"/>
    <n v="5"/>
    <n v="167"/>
  </r>
  <r>
    <n v="2001"/>
    <x v="9"/>
    <s v="Stillwater Area Public School Dist."/>
    <s v="SUBURBS"/>
    <x v="1"/>
    <x v="2"/>
    <n v="62"/>
    <m/>
    <m/>
    <m/>
    <n v="62"/>
    <n v="0"/>
    <n v="0"/>
    <n v="0"/>
    <n v="62"/>
    <n v="0"/>
    <n v="62"/>
  </r>
  <r>
    <n v="2001"/>
    <x v="9"/>
    <s v="Stillwater Area Public School Dist."/>
    <s v="SUBURBS"/>
    <x v="1"/>
    <x v="3"/>
    <n v="82"/>
    <m/>
    <m/>
    <m/>
    <n v="82"/>
    <n v="0"/>
    <n v="0"/>
    <n v="0"/>
    <n v="82"/>
    <n v="0"/>
    <n v="82"/>
  </r>
  <r>
    <n v="2001"/>
    <x v="9"/>
    <s v="Stillwater Area Public School Dist."/>
    <s v="SUBURBS"/>
    <x v="1"/>
    <x v="4"/>
    <n v="8698"/>
    <n v="18"/>
    <n v="104"/>
    <n v="3"/>
    <n v="8817"/>
    <n v="1.3836905977089713E-2"/>
    <n v="2.041510717931269E-3"/>
    <n v="1.1795395259158443E-2"/>
    <n v="8695"/>
    <n v="122"/>
    <n v="8695"/>
  </r>
  <r>
    <n v="2002"/>
    <x v="9"/>
    <s v="Stillwater Area Public School Dist."/>
    <s v="SUBURBS"/>
    <x v="2"/>
    <x v="0"/>
    <n v="20"/>
    <m/>
    <m/>
    <m/>
    <n v="20"/>
    <n v="0"/>
    <n v="0"/>
    <n v="0"/>
    <n v="20"/>
    <n v="0"/>
    <n v="20"/>
  </r>
  <r>
    <n v="2002"/>
    <x v="9"/>
    <s v="Stillwater Area Public School Dist."/>
    <s v="SUBURBS"/>
    <x v="2"/>
    <x v="1"/>
    <n v="184"/>
    <n v="9"/>
    <m/>
    <m/>
    <n v="193"/>
    <n v="4.6632124352331605E-2"/>
    <n v="4.6632124352331605E-2"/>
    <n v="0"/>
    <n v="184"/>
    <n v="9"/>
    <n v="184"/>
  </r>
  <r>
    <n v="2002"/>
    <x v="9"/>
    <s v="Stillwater Area Public School Dist."/>
    <s v="SUBURBS"/>
    <x v="2"/>
    <x v="2"/>
    <n v="70"/>
    <m/>
    <m/>
    <m/>
    <n v="70"/>
    <n v="0"/>
    <n v="0"/>
    <n v="0"/>
    <n v="70"/>
    <n v="0"/>
    <n v="70"/>
  </r>
  <r>
    <n v="2002"/>
    <x v="9"/>
    <s v="Stillwater Area Public School Dist."/>
    <s v="SUBURBS"/>
    <x v="2"/>
    <x v="3"/>
    <n v="85"/>
    <m/>
    <n v="3"/>
    <m/>
    <n v="88"/>
    <n v="3.4090909090909088E-2"/>
    <n v="0"/>
    <n v="3.4090909090909088E-2"/>
    <n v="85"/>
    <n v="3"/>
    <n v="85"/>
  </r>
  <r>
    <n v="2002"/>
    <x v="9"/>
    <s v="Stillwater Area Public School Dist."/>
    <s v="SUBURBS"/>
    <x v="2"/>
    <x v="4"/>
    <n v="8680"/>
    <n v="19"/>
    <n v="118"/>
    <n v="6"/>
    <n v="8811"/>
    <n v="1.5548745885824538E-2"/>
    <n v="2.1563954148223811E-3"/>
    <n v="1.3392350471002156E-2"/>
    <n v="8674"/>
    <n v="137"/>
    <n v="8674"/>
  </r>
  <r>
    <n v="2003"/>
    <x v="9"/>
    <s v="Stillwater Area Public School Dist."/>
    <s v="SUBURBS"/>
    <x v="3"/>
    <x v="0"/>
    <n v="21"/>
    <m/>
    <m/>
    <m/>
    <n v="21"/>
    <n v="0"/>
    <n v="0"/>
    <n v="0"/>
    <n v="21"/>
    <n v="0"/>
    <n v="21"/>
  </r>
  <r>
    <n v="2003"/>
    <x v="9"/>
    <s v="Stillwater Area Public School Dist."/>
    <s v="SUBURBS"/>
    <x v="3"/>
    <x v="1"/>
    <n v="199"/>
    <n v="4"/>
    <n v="4"/>
    <m/>
    <n v="207"/>
    <n v="3.864734299516908E-2"/>
    <n v="1.932367149758454E-2"/>
    <n v="1.932367149758454E-2"/>
    <n v="199"/>
    <n v="8"/>
    <n v="199"/>
  </r>
  <r>
    <n v="2003"/>
    <x v="9"/>
    <s v="Stillwater Area Public School Dist."/>
    <s v="SUBURBS"/>
    <x v="3"/>
    <x v="2"/>
    <n v="91"/>
    <m/>
    <m/>
    <m/>
    <n v="91"/>
    <n v="0"/>
    <n v="0"/>
    <n v="0"/>
    <n v="91"/>
    <n v="0"/>
    <n v="91"/>
  </r>
  <r>
    <n v="2003"/>
    <x v="9"/>
    <s v="Stillwater Area Public School Dist."/>
    <s v="SUBURBS"/>
    <x v="3"/>
    <x v="3"/>
    <n v="85"/>
    <m/>
    <n v="5"/>
    <m/>
    <n v="90"/>
    <n v="5.5555555555555552E-2"/>
    <n v="0"/>
    <n v="5.5555555555555552E-2"/>
    <n v="85"/>
    <n v="5"/>
    <n v="85"/>
  </r>
  <r>
    <n v="2003"/>
    <x v="9"/>
    <s v="Stillwater Area Public School Dist."/>
    <s v="SUBURBS"/>
    <x v="3"/>
    <x v="4"/>
    <n v="8609"/>
    <n v="30"/>
    <n v="138"/>
    <n v="20"/>
    <n v="8757"/>
    <n v="1.9184652278177457E-2"/>
    <n v="3.4258307639602604E-3"/>
    <n v="1.5758821514217199E-2"/>
    <n v="8589"/>
    <n v="168"/>
    <n v="8589"/>
  </r>
  <r>
    <n v="2004"/>
    <x v="9"/>
    <s v="Stillwater Area Public School Dist."/>
    <s v="SUBURBS"/>
    <x v="4"/>
    <x v="0"/>
    <n v="16"/>
    <m/>
    <m/>
    <m/>
    <n v="16"/>
    <n v="0"/>
    <n v="0"/>
    <n v="0"/>
    <n v="16"/>
    <n v="0"/>
    <n v="16"/>
  </r>
  <r>
    <n v="2004"/>
    <x v="9"/>
    <s v="Stillwater Area Public School Dist."/>
    <s v="SUBURBS"/>
    <x v="4"/>
    <x v="1"/>
    <n v="213"/>
    <m/>
    <n v="4"/>
    <m/>
    <n v="217"/>
    <n v="1.8433179723502304E-2"/>
    <n v="0"/>
    <n v="1.8433179723502304E-2"/>
    <n v="213"/>
    <n v="4"/>
    <n v="213"/>
  </r>
  <r>
    <n v="2004"/>
    <x v="9"/>
    <s v="Stillwater Area Public School Dist."/>
    <s v="SUBURBS"/>
    <x v="4"/>
    <x v="2"/>
    <n v="103"/>
    <m/>
    <m/>
    <m/>
    <n v="103"/>
    <n v="0"/>
    <n v="0"/>
    <n v="0"/>
    <n v="103"/>
    <n v="0"/>
    <n v="103"/>
  </r>
  <r>
    <n v="2004"/>
    <x v="9"/>
    <s v="Stillwater Area Public School Dist."/>
    <s v="SUBURBS"/>
    <x v="4"/>
    <x v="3"/>
    <n v="95"/>
    <m/>
    <n v="3"/>
    <m/>
    <n v="98"/>
    <n v="3.0612244897959183E-2"/>
    <n v="0"/>
    <n v="3.0612244897959183E-2"/>
    <n v="95"/>
    <n v="3"/>
    <n v="95"/>
  </r>
  <r>
    <n v="2004"/>
    <x v="9"/>
    <s v="Stillwater Area Public School Dist."/>
    <s v="SUBURBS"/>
    <x v="4"/>
    <x v="4"/>
    <n v="8566"/>
    <n v="22"/>
    <n v="136"/>
    <n v="15"/>
    <n v="8709"/>
    <n v="1.8142151796991617E-2"/>
    <n v="2.5261224021127567E-3"/>
    <n v="1.5616029394878861E-2"/>
    <n v="8551"/>
    <n v="158"/>
    <n v="8551"/>
  </r>
  <r>
    <n v="2005"/>
    <x v="9"/>
    <s v="Stillwater Area Public School Dist."/>
    <s v="SUBURBS"/>
    <x v="5"/>
    <x v="0"/>
    <n v="12"/>
    <m/>
    <n v="4"/>
    <m/>
    <n v="16"/>
    <n v="0.25"/>
    <n v="0"/>
    <n v="0.25"/>
    <n v="12"/>
    <n v="4"/>
    <n v="12"/>
  </r>
  <r>
    <n v="2005"/>
    <x v="9"/>
    <s v="Stillwater Area Public School Dist."/>
    <s v="SUBURBS"/>
    <x v="5"/>
    <x v="1"/>
    <n v="232"/>
    <m/>
    <n v="13"/>
    <m/>
    <n v="245"/>
    <n v="5.3061224489795916E-2"/>
    <n v="0"/>
    <n v="5.3061224489795916E-2"/>
    <n v="232"/>
    <n v="13"/>
    <n v="232"/>
  </r>
  <r>
    <n v="2005"/>
    <x v="9"/>
    <s v="Stillwater Area Public School Dist."/>
    <s v="SUBURBS"/>
    <x v="5"/>
    <x v="2"/>
    <n v="100"/>
    <m/>
    <m/>
    <m/>
    <n v="100"/>
    <n v="0"/>
    <n v="0"/>
    <n v="0"/>
    <n v="100"/>
    <n v="0"/>
    <n v="100"/>
  </r>
  <r>
    <n v="2005"/>
    <x v="9"/>
    <s v="Stillwater Area Public School Dist."/>
    <s v="SUBURBS"/>
    <x v="5"/>
    <x v="3"/>
    <n v="100"/>
    <m/>
    <n v="6"/>
    <m/>
    <n v="106"/>
    <n v="5.6603773584905662E-2"/>
    <n v="0"/>
    <n v="5.6603773584905662E-2"/>
    <n v="100"/>
    <n v="6"/>
    <n v="100"/>
  </r>
  <r>
    <n v="2005"/>
    <x v="9"/>
    <s v="Stillwater Area Public School Dist."/>
    <s v="SUBURBS"/>
    <x v="5"/>
    <x v="4"/>
    <n v="8330"/>
    <n v="34"/>
    <n v="324"/>
    <n v="20"/>
    <n v="8668"/>
    <n v="4.1301338255652978E-2"/>
    <n v="3.9224734656206741E-3"/>
    <n v="3.7378864790032301E-2"/>
    <n v="8310"/>
    <n v="358"/>
    <n v="8310"/>
  </r>
  <r>
    <n v="2006"/>
    <x v="9"/>
    <s v="Stillwater Area Public School Dist."/>
    <s v="SUBURBS"/>
    <x v="6"/>
    <x v="0"/>
    <n v="22"/>
    <m/>
    <m/>
    <n v="3"/>
    <n v="19"/>
    <n v="0"/>
    <n v="0"/>
    <n v="0"/>
    <n v="19"/>
    <n v="0"/>
    <n v="19"/>
  </r>
  <r>
    <n v="2006"/>
    <x v="9"/>
    <s v="Stillwater Area Public School Dist."/>
    <s v="SUBURBS"/>
    <x v="6"/>
    <x v="1"/>
    <n v="263"/>
    <m/>
    <n v="6"/>
    <n v="3"/>
    <n v="266"/>
    <n v="2.2556390977443608E-2"/>
    <n v="0"/>
    <n v="2.2556390977443608E-2"/>
    <n v="260"/>
    <n v="6"/>
    <n v="260"/>
  </r>
  <r>
    <n v="2006"/>
    <x v="9"/>
    <s v="Stillwater Area Public School Dist."/>
    <s v="SUBURBS"/>
    <x v="6"/>
    <x v="2"/>
    <n v="117"/>
    <m/>
    <m/>
    <m/>
    <n v="117"/>
    <n v="0"/>
    <n v="0"/>
    <n v="0"/>
    <n v="117"/>
    <n v="0"/>
    <n v="117"/>
  </r>
  <r>
    <n v="2006"/>
    <x v="9"/>
    <s v="Stillwater Area Public School Dist."/>
    <s v="SUBURBS"/>
    <x v="6"/>
    <x v="3"/>
    <n v="129"/>
    <m/>
    <n v="10"/>
    <m/>
    <n v="139"/>
    <n v="7.1942446043165464E-2"/>
    <n v="0"/>
    <n v="7.1942446043165464E-2"/>
    <n v="129"/>
    <n v="10"/>
    <n v="129"/>
  </r>
  <r>
    <n v="2006"/>
    <x v="9"/>
    <s v="Stillwater Area Public School Dist."/>
    <s v="SUBURBS"/>
    <x v="6"/>
    <x v="4"/>
    <n v="8254"/>
    <n v="29"/>
    <n v="383"/>
    <n v="20"/>
    <n v="8646"/>
    <n v="4.7652093453620169E-2"/>
    <n v="3.3541522091140412E-3"/>
    <n v="4.4297941244506131E-2"/>
    <n v="8234"/>
    <n v="412"/>
    <n v="8234"/>
  </r>
  <r>
    <n v="2007"/>
    <x v="9"/>
    <s v="Stillwater Area Public School Dist."/>
    <s v="SUBURBS"/>
    <x v="7"/>
    <x v="0"/>
    <n v="35"/>
    <m/>
    <m/>
    <m/>
    <n v="35"/>
    <n v="0"/>
    <n v="0"/>
    <n v="0"/>
    <n v="35"/>
    <n v="0"/>
    <n v="35"/>
  </r>
  <r>
    <n v="2007"/>
    <x v="9"/>
    <s v="Stillwater Area Public School Dist."/>
    <s v="SUBURBS"/>
    <x v="7"/>
    <x v="1"/>
    <n v="301"/>
    <n v="4"/>
    <n v="14"/>
    <n v="3"/>
    <n v="316"/>
    <n v="5.6962025316455694E-2"/>
    <n v="1.2658227848101266E-2"/>
    <n v="4.4303797468354431E-2"/>
    <n v="298"/>
    <n v="18"/>
    <n v="298"/>
  </r>
  <r>
    <n v="2007"/>
    <x v="9"/>
    <s v="Stillwater Area Public School Dist."/>
    <s v="SUBURBS"/>
    <x v="7"/>
    <x v="2"/>
    <n v="129"/>
    <m/>
    <n v="9"/>
    <m/>
    <n v="138"/>
    <n v="6.5217391304347824E-2"/>
    <n v="0"/>
    <n v="6.5217391304347824E-2"/>
    <n v="129"/>
    <n v="9"/>
    <n v="129"/>
  </r>
  <r>
    <n v="2007"/>
    <x v="9"/>
    <s v="Stillwater Area Public School Dist."/>
    <s v="SUBURBS"/>
    <x v="7"/>
    <x v="3"/>
    <n v="137"/>
    <m/>
    <n v="9"/>
    <m/>
    <n v="146"/>
    <n v="6.1643835616438353E-2"/>
    <n v="0"/>
    <n v="6.1643835616438353E-2"/>
    <n v="137"/>
    <n v="9"/>
    <n v="137"/>
  </r>
  <r>
    <n v="2007"/>
    <x v="9"/>
    <s v="Stillwater Area Public School Dist."/>
    <s v="SUBURBS"/>
    <x v="7"/>
    <x v="4"/>
    <n v="8122"/>
    <n v="27"/>
    <n v="468"/>
    <n v="26"/>
    <n v="8591"/>
    <n v="5.7618437900128043E-2"/>
    <n v="3.1428238854615295E-3"/>
    <n v="5.447561401466651E-2"/>
    <n v="8096"/>
    <n v="495"/>
    <n v="8096"/>
  </r>
  <r>
    <n v="2008"/>
    <x v="9"/>
    <s v="Stillwater Area Public School Dist."/>
    <s v="SUBURBS"/>
    <x v="8"/>
    <x v="0"/>
    <n v="37"/>
    <m/>
    <m/>
    <m/>
    <n v="37"/>
    <n v="0"/>
    <n v="0"/>
    <n v="0"/>
    <n v="37"/>
    <n v="0"/>
    <n v="37"/>
  </r>
  <r>
    <n v="2008"/>
    <x v="9"/>
    <s v="Stillwater Area Public School Dist."/>
    <s v="SUBURBS"/>
    <x v="8"/>
    <x v="1"/>
    <n v="322"/>
    <n v="4"/>
    <n v="16"/>
    <n v="4"/>
    <n v="338"/>
    <n v="5.9171597633136092E-2"/>
    <n v="1.1834319526627219E-2"/>
    <n v="4.7337278106508875E-2"/>
    <n v="318"/>
    <n v="20"/>
    <n v="318"/>
  </r>
  <r>
    <n v="2008"/>
    <x v="9"/>
    <s v="Stillwater Area Public School Dist."/>
    <s v="SUBURBS"/>
    <x v="8"/>
    <x v="2"/>
    <n v="156"/>
    <n v="3"/>
    <n v="11"/>
    <m/>
    <n v="170"/>
    <n v="8.2352941176470587E-2"/>
    <n v="1.7647058823529412E-2"/>
    <n v="6.4705882352941183E-2"/>
    <n v="156"/>
    <n v="14"/>
    <n v="156"/>
  </r>
  <r>
    <n v="2008"/>
    <x v="9"/>
    <s v="Stillwater Area Public School Dist."/>
    <s v="SUBURBS"/>
    <x v="8"/>
    <x v="3"/>
    <n v="156"/>
    <m/>
    <n v="15"/>
    <m/>
    <n v="171"/>
    <n v="8.771929824561403E-2"/>
    <n v="0"/>
    <n v="8.771929824561403E-2"/>
    <n v="156"/>
    <n v="15"/>
    <n v="156"/>
  </r>
  <r>
    <n v="2008"/>
    <x v="9"/>
    <s v="Stillwater Area Public School Dist."/>
    <s v="SUBURBS"/>
    <x v="8"/>
    <x v="4"/>
    <n v="8013"/>
    <n v="96"/>
    <n v="542"/>
    <n v="37"/>
    <n v="8614"/>
    <n v="7.4065474808451354E-2"/>
    <n v="1.1144648247039703E-2"/>
    <n v="6.2920826561411652E-2"/>
    <n v="7976"/>
    <n v="638"/>
    <n v="7976"/>
  </r>
  <r>
    <n v="2009"/>
    <x v="9"/>
    <s v="Stillwater Area Public School Dist."/>
    <s v="SUBURBS"/>
    <x v="9"/>
    <x v="0"/>
    <n v="33"/>
    <m/>
    <m/>
    <m/>
    <n v="33"/>
    <n v="0"/>
    <n v="0"/>
    <n v="0"/>
    <n v="33"/>
    <n v="0"/>
    <n v="33"/>
  </r>
  <r>
    <n v="2009"/>
    <x v="9"/>
    <s v="Stillwater Area Public School Dist."/>
    <s v="SUBURBS"/>
    <x v="9"/>
    <x v="1"/>
    <n v="315"/>
    <m/>
    <n v="37"/>
    <n v="3"/>
    <n v="349"/>
    <n v="0.10601719197707736"/>
    <n v="0"/>
    <n v="0.10601719197707736"/>
    <n v="312"/>
    <n v="37"/>
    <n v="312"/>
  </r>
  <r>
    <n v="2009"/>
    <x v="9"/>
    <s v="Stillwater Area Public School Dist."/>
    <s v="SUBURBS"/>
    <x v="9"/>
    <x v="2"/>
    <n v="182"/>
    <m/>
    <n v="11"/>
    <m/>
    <n v="193"/>
    <n v="5.6994818652849742E-2"/>
    <n v="0"/>
    <n v="5.6994818652849742E-2"/>
    <n v="182"/>
    <n v="11"/>
    <n v="182"/>
  </r>
  <r>
    <n v="2009"/>
    <x v="9"/>
    <s v="Stillwater Area Public School Dist."/>
    <s v="SUBURBS"/>
    <x v="9"/>
    <x v="3"/>
    <n v="167"/>
    <m/>
    <n v="27"/>
    <m/>
    <n v="194"/>
    <n v="0.13917525773195877"/>
    <n v="0"/>
    <n v="0.13917525773195877"/>
    <n v="167"/>
    <n v="27"/>
    <n v="167"/>
  </r>
  <r>
    <n v="2009"/>
    <x v="9"/>
    <s v="Stillwater Area Public School Dist."/>
    <s v="SUBURBS"/>
    <x v="9"/>
    <x v="4"/>
    <n v="7767"/>
    <n v="116"/>
    <n v="729"/>
    <n v="41"/>
    <n v="8571"/>
    <n v="9.8588262746470659E-2"/>
    <n v="1.3534010033835026E-2"/>
    <n v="8.5054252712635628E-2"/>
    <n v="7726"/>
    <n v="845"/>
    <n v="7726"/>
  </r>
  <r>
    <n v="2010"/>
    <x v="9"/>
    <s v="Stillwater Area Public School Dist."/>
    <s v="SUBURBS"/>
    <x v="10"/>
    <x v="0"/>
    <n v="43"/>
    <m/>
    <m/>
    <m/>
    <n v="43"/>
    <n v="0"/>
    <n v="0"/>
    <n v="0"/>
    <n v="43"/>
    <n v="0"/>
    <n v="43"/>
  </r>
  <r>
    <n v="2010"/>
    <x v="9"/>
    <s v="Stillwater Area Public School Dist."/>
    <s v="SUBURBS"/>
    <x v="10"/>
    <x v="1"/>
    <n v="338"/>
    <n v="7"/>
    <n v="35"/>
    <n v="3"/>
    <n v="377"/>
    <n v="0.11140583554376658"/>
    <n v="1.8567639257294429E-2"/>
    <n v="9.2838196286472149E-2"/>
    <n v="335"/>
    <n v="42"/>
    <n v="335"/>
  </r>
  <r>
    <n v="2010"/>
    <x v="9"/>
    <s v="Stillwater Area Public School Dist."/>
    <s v="SUBURBS"/>
    <x v="10"/>
    <x v="2"/>
    <n v="217"/>
    <n v="23"/>
    <n v="22"/>
    <m/>
    <n v="262"/>
    <n v="0.1717557251908397"/>
    <n v="8.7786259541984726E-2"/>
    <n v="8.3969465648854963E-2"/>
    <n v="217"/>
    <n v="45"/>
    <n v="217"/>
  </r>
  <r>
    <n v="2010"/>
    <x v="9"/>
    <s v="Stillwater Area Public School Dist."/>
    <s v="SUBURBS"/>
    <x v="10"/>
    <x v="3"/>
    <n v="182"/>
    <n v="3"/>
    <n v="32"/>
    <m/>
    <n v="217"/>
    <n v="0.16129032258064516"/>
    <n v="1.3824884792626729E-2"/>
    <n v="0.14746543778801843"/>
    <n v="182"/>
    <n v="35"/>
    <n v="182"/>
  </r>
  <r>
    <n v="2010"/>
    <x v="9"/>
    <s v="Stillwater Area Public School Dist."/>
    <s v="SUBURBS"/>
    <x v="10"/>
    <x v="4"/>
    <n v="7715"/>
    <n v="214"/>
    <n v="869"/>
    <n v="49"/>
    <n v="8749"/>
    <n v="0.12378557549434221"/>
    <n v="2.4459938278660418E-2"/>
    <n v="9.9325637215681786E-2"/>
    <n v="7666"/>
    <n v="1083"/>
    <n v="7666"/>
  </r>
  <r>
    <n v="2011"/>
    <x v="9"/>
    <s v="Stillwater Area Public School Dist."/>
    <s v="SUBURBS"/>
    <x v="11"/>
    <x v="0"/>
    <n v="39"/>
    <m/>
    <m/>
    <m/>
    <n v="39"/>
    <n v="0"/>
    <n v="0"/>
    <n v="0"/>
    <n v="39"/>
    <n v="0"/>
    <n v="39"/>
  </r>
  <r>
    <n v="2011"/>
    <x v="9"/>
    <s v="Stillwater Area Public School Dist."/>
    <s v="SUBURBS"/>
    <x v="11"/>
    <x v="1"/>
    <n v="367"/>
    <n v="23"/>
    <n v="42"/>
    <n v="19"/>
    <n v="413"/>
    <n v="0.15738498789346247"/>
    <n v="5.569007263922518E-2"/>
    <n v="0.10169491525423729"/>
    <n v="348"/>
    <n v="65"/>
    <n v="348"/>
  </r>
  <r>
    <n v="2011"/>
    <x v="9"/>
    <s v="Stillwater Area Public School Dist."/>
    <s v="SUBURBS"/>
    <x v="11"/>
    <x v="2"/>
    <n v="234"/>
    <n v="18"/>
    <n v="18"/>
    <m/>
    <n v="270"/>
    <n v="0.13333333333333333"/>
    <n v="6.6666666666666666E-2"/>
    <n v="6.6666666666666666E-2"/>
    <n v="234"/>
    <n v="36"/>
    <n v="234"/>
  </r>
  <r>
    <n v="2011"/>
    <x v="9"/>
    <s v="Stillwater Area Public School Dist."/>
    <s v="SUBURBS"/>
    <x v="11"/>
    <x v="3"/>
    <n v="206"/>
    <n v="6"/>
    <n v="27"/>
    <n v="3"/>
    <n v="236"/>
    <n v="0.13983050847457626"/>
    <n v="2.5423728813559324E-2"/>
    <n v="0.11440677966101695"/>
    <n v="203"/>
    <n v="33"/>
    <n v="203"/>
  </r>
  <r>
    <n v="2011"/>
    <x v="9"/>
    <s v="Stillwater Area Public School Dist."/>
    <s v="SUBURBS"/>
    <x v="11"/>
    <x v="4"/>
    <n v="7622"/>
    <n v="306"/>
    <n v="895"/>
    <n v="228"/>
    <n v="8595"/>
    <n v="0.13973240255962768"/>
    <n v="3.5602094240837698E-2"/>
    <n v="0.10413030831879"/>
    <n v="7394"/>
    <n v="1201"/>
    <n v="7394"/>
  </r>
  <r>
    <n v="2012"/>
    <x v="9"/>
    <s v="Stillwater Area Public School Dist."/>
    <s v="SUBURBS"/>
    <x v="12"/>
    <x v="0"/>
    <n v="45"/>
    <m/>
    <n v="3"/>
    <m/>
    <n v="48"/>
    <n v="6.25E-2"/>
    <n v="0"/>
    <n v="6.25E-2"/>
    <n v="45"/>
    <n v="3"/>
    <n v="45"/>
  </r>
  <r>
    <n v="2012"/>
    <x v="9"/>
    <s v="Stillwater Area Public School Dist."/>
    <s v="SUBURBS"/>
    <x v="12"/>
    <x v="1"/>
    <n v="382"/>
    <n v="14"/>
    <n v="49"/>
    <n v="19"/>
    <n v="426"/>
    <n v="0.14788732394366197"/>
    <n v="3.2863849765258218E-2"/>
    <n v="0.11502347417840375"/>
    <n v="363"/>
    <n v="63"/>
    <n v="363"/>
  </r>
  <r>
    <n v="2012"/>
    <x v="9"/>
    <s v="Stillwater Area Public School Dist."/>
    <s v="SUBURBS"/>
    <x v="12"/>
    <x v="2"/>
    <n v="254"/>
    <n v="22"/>
    <n v="22"/>
    <m/>
    <n v="298"/>
    <n v="0.1476510067114094"/>
    <n v="7.3825503355704702E-2"/>
    <n v="7.3825503355704702E-2"/>
    <n v="254"/>
    <n v="44"/>
    <n v="254"/>
  </r>
  <r>
    <n v="2012"/>
    <x v="9"/>
    <s v="Stillwater Area Public School Dist."/>
    <s v="SUBURBS"/>
    <x v="12"/>
    <x v="3"/>
    <n v="206"/>
    <n v="18"/>
    <n v="31"/>
    <m/>
    <n v="255"/>
    <n v="0.19215686274509805"/>
    <n v="7.0588235294117646E-2"/>
    <n v="0.12156862745098039"/>
    <n v="206"/>
    <n v="49"/>
    <n v="206"/>
  </r>
  <r>
    <n v="2012"/>
    <x v="9"/>
    <s v="Stillwater Area Public School Dist."/>
    <s v="SUBURBS"/>
    <x v="12"/>
    <x v="4"/>
    <n v="7411"/>
    <n v="361"/>
    <n v="930"/>
    <n v="198"/>
    <n v="8504"/>
    <n v="0.15181091251175918"/>
    <n v="4.2450611476952026E-2"/>
    <n v="0.10936030103480715"/>
    <n v="7213"/>
    <n v="1291"/>
    <n v="7213"/>
  </r>
  <r>
    <n v="2013"/>
    <x v="9"/>
    <s v="Stillwater Area Public School Dist."/>
    <s v="SUBURBS"/>
    <x v="13"/>
    <x v="0"/>
    <n v="56"/>
    <m/>
    <m/>
    <n v="3"/>
    <n v="53"/>
    <n v="0"/>
    <n v="0"/>
    <n v="0"/>
    <n v="53"/>
    <n v="0"/>
    <n v="53"/>
  </r>
  <r>
    <n v="2013"/>
    <x v="9"/>
    <s v="Stillwater Area Public School Dist."/>
    <s v="SUBURBS"/>
    <x v="13"/>
    <x v="1"/>
    <n v="400"/>
    <n v="37"/>
    <n v="45"/>
    <n v="14"/>
    <n v="468"/>
    <n v="0.1752136752136752"/>
    <n v="7.9059829059829057E-2"/>
    <n v="9.6153846153846159E-2"/>
    <n v="386"/>
    <n v="82"/>
    <n v="386"/>
  </r>
  <r>
    <n v="2013"/>
    <x v="9"/>
    <s v="Stillwater Area Public School Dist."/>
    <s v="SUBURBS"/>
    <x v="13"/>
    <x v="2"/>
    <n v="270"/>
    <n v="33"/>
    <n v="18"/>
    <n v="8"/>
    <n v="313"/>
    <n v="0.16293929712460065"/>
    <n v="0.10543130990415335"/>
    <n v="5.7507987220447282E-2"/>
    <n v="262"/>
    <n v="51"/>
    <n v="262"/>
  </r>
  <r>
    <n v="2013"/>
    <x v="9"/>
    <s v="Stillwater Area Public School Dist."/>
    <s v="SUBURBS"/>
    <x v="13"/>
    <x v="3"/>
    <n v="196"/>
    <n v="29"/>
    <n v="30"/>
    <m/>
    <n v="255"/>
    <n v="0.23137254901960785"/>
    <n v="0.11372549019607843"/>
    <n v="0.11764705882352941"/>
    <n v="196"/>
    <n v="59"/>
    <n v="196"/>
  </r>
  <r>
    <n v="2013"/>
    <x v="9"/>
    <s v="Stillwater Area Public School Dist."/>
    <s v="SUBURBS"/>
    <x v="13"/>
    <x v="4"/>
    <n v="7336"/>
    <n v="398"/>
    <n v="935"/>
    <n v="192"/>
    <n v="8477"/>
    <n v="0.15724902677834141"/>
    <n v="4.6950572136368995E-2"/>
    <n v="0.1102984546419724"/>
    <n v="7144"/>
    <n v="1333"/>
    <n v="7144"/>
  </r>
  <r>
    <n v="2014"/>
    <x v="9"/>
    <s v="Stillwater Area Public School Dist."/>
    <s v="SUBURBS"/>
    <x v="14"/>
    <x v="0"/>
    <n v="66"/>
    <m/>
    <n v="3"/>
    <n v="3"/>
    <n v="66"/>
    <n v="4.5454545454545456E-2"/>
    <n v="0"/>
    <n v="4.5454545454545456E-2"/>
    <n v="63"/>
    <n v="3"/>
    <n v="63"/>
  </r>
  <r>
    <n v="2014"/>
    <x v="9"/>
    <s v="Stillwater Area Public School Dist."/>
    <s v="SUBURBS"/>
    <x v="14"/>
    <x v="1"/>
    <n v="427"/>
    <n v="41"/>
    <n v="58"/>
    <n v="10"/>
    <n v="516"/>
    <n v="0.19186046511627908"/>
    <n v="7.9457364341085274E-2"/>
    <n v="0.1124031007751938"/>
    <n v="417"/>
    <n v="99"/>
    <n v="417"/>
  </r>
  <r>
    <n v="2014"/>
    <x v="9"/>
    <s v="Stillwater Area Public School Dist."/>
    <s v="SUBURBS"/>
    <x v="14"/>
    <x v="2"/>
    <n v="327"/>
    <n v="26"/>
    <n v="21"/>
    <n v="14"/>
    <n v="360"/>
    <n v="0.13055555555555556"/>
    <n v="7.2222222222222215E-2"/>
    <n v="5.8333333333333334E-2"/>
    <n v="313"/>
    <n v="47"/>
    <n v="313"/>
  </r>
  <r>
    <n v="2014"/>
    <x v="9"/>
    <s v="Stillwater Area Public School Dist."/>
    <s v="SUBURBS"/>
    <x v="14"/>
    <x v="3"/>
    <n v="229"/>
    <n v="17"/>
    <n v="37"/>
    <n v="7"/>
    <n v="276"/>
    <n v="0.19565217391304349"/>
    <n v="6.1594202898550728E-2"/>
    <n v="0.13405797101449277"/>
    <n v="222"/>
    <n v="54"/>
    <n v="222"/>
  </r>
  <r>
    <n v="2014"/>
    <x v="9"/>
    <s v="Stillwater Area Public School Dist."/>
    <s v="SUBURBS"/>
    <x v="14"/>
    <x v="4"/>
    <n v="7184"/>
    <n v="423"/>
    <n v="926"/>
    <n v="239"/>
    <n v="8294"/>
    <n v="0.16264769713045574"/>
    <n v="5.1000723414516516E-2"/>
    <n v="0.11164697371593924"/>
    <n v="6945"/>
    <n v="1349"/>
    <n v="6945"/>
  </r>
  <r>
    <n v="2015"/>
    <x v="9"/>
    <s v="Stillwater Area Public School Dist."/>
    <s v="SUBURBS"/>
    <x v="15"/>
    <x v="0"/>
    <n v="60"/>
    <m/>
    <m/>
    <n v="3"/>
    <n v="57"/>
    <n v="0"/>
    <n v="0"/>
    <n v="0"/>
    <n v="57"/>
    <n v="0"/>
    <n v="57"/>
  </r>
  <r>
    <n v="2015"/>
    <x v="9"/>
    <s v="Stillwater Area Public School Dist."/>
    <s v="SUBURBS"/>
    <x v="15"/>
    <x v="1"/>
    <n v="427"/>
    <n v="39"/>
    <n v="60"/>
    <n v="21"/>
    <n v="505"/>
    <n v="0.19603960396039605"/>
    <n v="7.7227722772277227E-2"/>
    <n v="0.11881188118811881"/>
    <n v="406"/>
    <n v="99"/>
    <n v="406"/>
  </r>
  <r>
    <n v="2015"/>
    <x v="9"/>
    <s v="Stillwater Area Public School Dist."/>
    <s v="SUBURBS"/>
    <x v="15"/>
    <x v="2"/>
    <n v="366"/>
    <n v="40"/>
    <n v="22"/>
    <n v="10"/>
    <n v="418"/>
    <n v="0.14832535885167464"/>
    <n v="9.569377990430622E-2"/>
    <n v="5.2631578947368418E-2"/>
    <n v="356"/>
    <n v="62"/>
    <n v="356"/>
  </r>
  <r>
    <n v="2015"/>
    <x v="9"/>
    <s v="Stillwater Area Public School Dist."/>
    <s v="SUBURBS"/>
    <x v="15"/>
    <x v="3"/>
    <n v="282"/>
    <n v="15"/>
    <n v="32"/>
    <n v="7"/>
    <n v="322"/>
    <n v="0.14596273291925466"/>
    <n v="4.6583850931677016E-2"/>
    <n v="9.9378881987577633E-2"/>
    <n v="275"/>
    <n v="47"/>
    <n v="275"/>
  </r>
  <r>
    <n v="2015"/>
    <x v="9"/>
    <s v="Stillwater Area Public School Dist."/>
    <s v="SUBURBS"/>
    <x v="15"/>
    <x v="4"/>
    <n v="7094"/>
    <n v="396"/>
    <n v="966"/>
    <n v="253"/>
    <n v="8203"/>
    <n v="0.1660368157990979"/>
    <n v="4.8275021333658415E-2"/>
    <n v="0.11776179446543947"/>
    <n v="6841"/>
    <n v="1362"/>
    <n v="6841"/>
  </r>
  <r>
    <n v="2016"/>
    <x v="9"/>
    <s v="Stillwater Area Public School Dist."/>
    <s v="SUBURBS"/>
    <x v="16"/>
    <x v="0"/>
    <n v="71"/>
    <m/>
    <n v="3"/>
    <m/>
    <n v="74"/>
    <n v="4.0540540540540543E-2"/>
    <n v="0"/>
    <n v="4.0540540540540543E-2"/>
    <n v="71"/>
    <n v="3"/>
    <n v="71"/>
  </r>
  <r>
    <n v="2016"/>
    <x v="9"/>
    <s v="Stillwater Area Public School Dist."/>
    <s v="SUBURBS"/>
    <x v="16"/>
    <x v="1"/>
    <n v="445"/>
    <n v="31"/>
    <n v="66"/>
    <n v="31"/>
    <n v="511"/>
    <n v="0.18982387475538159"/>
    <n v="6.0665362035225046E-2"/>
    <n v="0.12915851272015655"/>
    <n v="414"/>
    <n v="97"/>
    <n v="414"/>
  </r>
  <r>
    <n v="2016"/>
    <x v="9"/>
    <s v="Stillwater Area Public School Dist."/>
    <s v="SUBURBS"/>
    <x v="16"/>
    <x v="2"/>
    <n v="408"/>
    <n v="38"/>
    <n v="38"/>
    <n v="9"/>
    <n v="475"/>
    <n v="0.16"/>
    <n v="0.08"/>
    <n v="0.08"/>
    <n v="399"/>
    <n v="76"/>
    <n v="399"/>
  </r>
  <r>
    <n v="2016"/>
    <x v="9"/>
    <s v="Stillwater Area Public School Dist."/>
    <s v="SUBURBS"/>
    <x v="16"/>
    <x v="3"/>
    <n v="309"/>
    <n v="19"/>
    <n v="43"/>
    <n v="10"/>
    <n v="361"/>
    <n v="0.17174515235457063"/>
    <n v="5.2631578947368418E-2"/>
    <n v="0.11911357340720222"/>
    <n v="299"/>
    <n v="62"/>
    <n v="299"/>
  </r>
  <r>
    <n v="2016"/>
    <x v="9"/>
    <s v="Stillwater Area Public School Dist."/>
    <s v="SUBURBS"/>
    <x v="16"/>
    <x v="4"/>
    <n v="6943"/>
    <n v="379"/>
    <n v="974"/>
    <n v="249"/>
    <n v="8047"/>
    <n v="0.16813719398533614"/>
    <n v="4.7098297502174723E-2"/>
    <n v="0.12103889648316142"/>
    <n v="6694"/>
    <n v="1353"/>
    <n v="6694"/>
  </r>
  <r>
    <n v="2017"/>
    <x v="9"/>
    <s v="Stillwater Area Public School Dist."/>
    <s v="SUBURBS"/>
    <x v="17"/>
    <x v="0"/>
    <n v="73"/>
    <m/>
    <n v="3"/>
    <n v="4"/>
    <n v="72"/>
    <n v="4.1666666666666664E-2"/>
    <n v="0"/>
    <n v="4.1666666666666664E-2"/>
    <n v="69"/>
    <n v="3"/>
    <n v="69"/>
  </r>
  <r>
    <n v="2017"/>
    <x v="9"/>
    <s v="Stillwater Area Public School Dist."/>
    <s v="SUBURBS"/>
    <x v="17"/>
    <x v="1"/>
    <n v="486"/>
    <n v="31"/>
    <n v="73"/>
    <n v="26"/>
    <n v="564"/>
    <n v="0.18439716312056736"/>
    <n v="5.4964539007092202E-2"/>
    <n v="0.12943262411347517"/>
    <n v="460"/>
    <n v="104"/>
    <n v="460"/>
  </r>
  <r>
    <n v="2017"/>
    <x v="9"/>
    <s v="Stillwater Area Public School Dist."/>
    <s v="SUBURBS"/>
    <x v="17"/>
    <x v="2"/>
    <n v="451"/>
    <n v="29"/>
    <n v="43"/>
    <n v="20"/>
    <n v="503"/>
    <n v="0.14314115308151093"/>
    <n v="5.7654075546719682E-2"/>
    <n v="8.5487077534791248E-2"/>
    <n v="431"/>
    <n v="72"/>
    <n v="431"/>
  </r>
  <r>
    <n v="2017"/>
    <x v="9"/>
    <s v="Stillwater Area Public School Dist."/>
    <s v="SUBURBS"/>
    <x v="17"/>
    <x v="3"/>
    <n v="363"/>
    <n v="21"/>
    <n v="43"/>
    <n v="17"/>
    <n v="410"/>
    <n v="0.15609756097560976"/>
    <n v="5.1219512195121948E-2"/>
    <n v="0.1048780487804878"/>
    <n v="346"/>
    <n v="64"/>
    <n v="346"/>
  </r>
  <r>
    <n v="2017"/>
    <x v="40"/>
    <s v="Orono Public School District"/>
    <s v="SUBURBS"/>
    <x v="17"/>
    <x v="4"/>
    <n v="2589"/>
    <n v="53"/>
    <m/>
    <n v="723"/>
    <n v="1919"/>
    <n v="2.7618551328817093E-2"/>
    <n v="2.7618551328817093E-2"/>
    <n v="0"/>
    <n v="1866"/>
    <n v="53"/>
    <n v="1866"/>
  </r>
  <r>
    <n v="2000"/>
    <x v="9"/>
    <s v="Stillwater Area Public School Dist."/>
    <s v="SUBURBS"/>
    <x v="0"/>
    <x v="0"/>
    <n v="25"/>
    <n v="0"/>
    <n v="0"/>
    <n v="0"/>
    <n v="25"/>
    <n v="0"/>
    <n v="0"/>
    <n v="0"/>
    <n v="25"/>
    <n v="0"/>
    <n v="25"/>
  </r>
  <r>
    <n v="2000"/>
    <x v="9"/>
    <s v="Stillwater Area Public School Dist."/>
    <s v="SUBURBS"/>
    <x v="0"/>
    <x v="1"/>
    <n v="164"/>
    <n v="4"/>
    <n v="0"/>
    <n v="0"/>
    <n v="168"/>
    <n v="2.3809523809523808E-2"/>
    <n v="2.3809523809523808E-2"/>
    <n v="0"/>
    <n v="164"/>
    <n v="4"/>
    <n v="164"/>
  </r>
  <r>
    <n v="2000"/>
    <x v="9"/>
    <s v="Stillwater Area Public School Dist."/>
    <s v="SUBURBS"/>
    <x v="0"/>
    <x v="2"/>
    <n v="58"/>
    <n v="0"/>
    <n v="0"/>
    <n v="0"/>
    <n v="58"/>
    <n v="0"/>
    <n v="0"/>
    <n v="0"/>
    <n v="58"/>
    <n v="0"/>
    <n v="58"/>
  </r>
  <r>
    <n v="2000"/>
    <x v="9"/>
    <s v="Stillwater Area Public School Dist."/>
    <s v="SUBURBS"/>
    <x v="0"/>
    <x v="3"/>
    <n v="80"/>
    <n v="0"/>
    <n v="0"/>
    <n v="0"/>
    <n v="80"/>
    <n v="0"/>
    <n v="0"/>
    <n v="0"/>
    <n v="80"/>
    <n v="0"/>
    <n v="80"/>
  </r>
  <r>
    <n v="2000"/>
    <x v="9"/>
    <s v="Stillwater Area Public School Dist."/>
    <s v="SUBURBS"/>
    <x v="0"/>
    <x v="4"/>
    <n v="8703"/>
    <n v="25"/>
    <n v="96"/>
    <n v="9"/>
    <n v="8815"/>
    <n v="1.3726602382302893E-2"/>
    <n v="2.8360748723766306E-3"/>
    <n v="1.0890527509926261E-2"/>
    <n v="8694"/>
    <n v="121"/>
    <n v="869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8">
  <r>
    <s v="0286-01-000"/>
    <s v="Brooklyn Center"/>
    <x v="0"/>
    <n v="2415"/>
    <n v="374"/>
    <n v="507"/>
    <n v="1006"/>
    <n v="2315"/>
    <n v="0.38056155507559397"/>
    <n v="399"/>
    <n v="0.39136069114470845"/>
    <n v="1165"/>
    <n v="766"/>
    <n v="0.48240165631469978"/>
    <s v="Huge inflow and outflow; majority go to charter schools; others to Osseo, Fridley, Robbinsdale, Anoka-Hennepin"/>
    <n v="2.9197994987468672"/>
    <m/>
    <m/>
    <m/>
  </r>
  <r>
    <s v="0013-01-000"/>
    <s v="Columbia Heights"/>
    <x v="0"/>
    <n v="3309"/>
    <n v="886"/>
    <n v="437"/>
    <n v="802"/>
    <n v="3865"/>
    <n v="0.3423027166882277"/>
    <n v="921"/>
    <n v="0.35135834411384215"/>
    <n v="820"/>
    <n v="-101"/>
    <n v="0.247809005741916"/>
    <s v="Big inflow and outflow"/>
    <n v="-1.1231707317073172"/>
    <m/>
    <m/>
    <m/>
  </r>
  <r>
    <s v="0001-03-000"/>
    <s v="Minneapolis"/>
    <x v="1"/>
    <n v="36538"/>
    <n v="5222"/>
    <n v="12004"/>
    <n v="722"/>
    <n v="53107"/>
    <n v="0.32436401980906471"/>
    <n v="5287"/>
    <n v="0.32558796392189354"/>
    <n v="782"/>
    <n v="-4505"/>
    <n v="2.1402375608955061E-2"/>
    <n v="6.7608695652173916"/>
    <n v="-6.7608695652173916"/>
    <n v="5627"/>
    <n v="58734"/>
    <n v="9.5804814928320908E-2"/>
  </r>
  <r>
    <s v="0108-01-000"/>
    <s v="Central"/>
    <x v="2"/>
    <n v="1030"/>
    <n v="226"/>
    <n v="198"/>
    <n v="51"/>
    <n v="1416"/>
    <n v="0.29943502824858759"/>
    <n v="239"/>
    <n v="0.30861581920903952"/>
    <n v="53"/>
    <n v="-186"/>
    <n v="5.145631067961165E-2"/>
    <s v="small district -- predominantly white; 178 of those who leave go to Waconia"/>
    <n v="-4.5094339622641506"/>
    <m/>
    <m/>
    <m/>
  </r>
  <r>
    <s v="0625-01-000"/>
    <s v="St. Paul"/>
    <x v="1"/>
    <n v="37110"/>
    <n v="3305"/>
    <n v="10630"/>
    <n v="1171"/>
    <n v="49945"/>
    <n v="0.27900690759835817"/>
    <n v="3376"/>
    <n v="0.28042847131845028"/>
    <n v="1233"/>
    <n v="-2143"/>
    <n v="3.3225545675020209E-2"/>
    <n v="2.738037307380373"/>
    <n v="-2.738037307380373"/>
    <n v="5620"/>
    <n v="55565"/>
    <n v="0.10114280572302708"/>
  </r>
  <r>
    <s v="0270-01-000"/>
    <s v="Hopkins"/>
    <x v="0"/>
    <n v="6820"/>
    <n v="1379"/>
    <n v="396"/>
    <n v="1563"/>
    <n v="7055"/>
    <n v="0.25159461374911413"/>
    <n v="1402"/>
    <n v="0.25485471296952517"/>
    <n v="1615"/>
    <n v="213"/>
    <n v="0.23680351906158359"/>
    <s v="Even in and out"/>
    <n v="1.1519258202567761"/>
    <m/>
    <m/>
    <m/>
  </r>
  <r>
    <s v="0831-01-000"/>
    <s v="Forest Lake"/>
    <x v="2"/>
    <n v="6378"/>
    <n v="875"/>
    <n v="1060"/>
    <n v="598"/>
    <n v="7746"/>
    <n v="0.24980635166537568"/>
    <n v="906"/>
    <n v="0.25380841724761166"/>
    <n v="620"/>
    <n v="-286"/>
    <n v="9.720915647538414E-2"/>
    <n v="1.4612903225806451"/>
    <n v="-1.4612903225806451"/>
    <m/>
    <m/>
    <m/>
  </r>
  <r>
    <s v="0280-01-000"/>
    <s v="Richfield"/>
    <x v="0"/>
    <n v="4385"/>
    <n v="580"/>
    <n v="530"/>
    <n v="518"/>
    <n v="4998"/>
    <n v="0.22208883553421369"/>
    <n v="601"/>
    <n v="0.22629051620648261"/>
    <n v="547"/>
    <n v="-54"/>
    <n v="0.12474344355758267"/>
    <m/>
    <n v="-1.0987202925045705"/>
    <m/>
    <m/>
    <m/>
  </r>
  <r>
    <s v="0277-01-000"/>
    <s v="Westonka"/>
    <x v="2"/>
    <n v="2339"/>
    <n v="532"/>
    <n v="12"/>
    <n v="388"/>
    <n v="2512"/>
    <n v="0.21656050955414013"/>
    <n v="549"/>
    <n v="0.223328025477707"/>
    <n v="395"/>
    <n v="-154"/>
    <n v="0.16887558785805901"/>
    <m/>
    <n v="-1.3898734177215191"/>
    <m/>
    <m/>
    <m/>
  </r>
  <r>
    <s v="0279-01-000"/>
    <s v="Osseo"/>
    <x v="2"/>
    <n v="20847"/>
    <n v="2559"/>
    <n v="2945"/>
    <n v="1163"/>
    <n v="25232"/>
    <n v="0.21813570069752694"/>
    <n v="2603"/>
    <n v="0.21987951807228914"/>
    <n v="1202"/>
    <n v="-1401"/>
    <n v="5.7658176236388928E-2"/>
    <n v="2.165557404326123"/>
    <n v="-2.165557404326123"/>
    <m/>
    <m/>
    <m/>
  </r>
  <r>
    <s v="0111-01-000"/>
    <s v="Watertown-Mayer"/>
    <x v="2"/>
    <n v="1613"/>
    <n v="322"/>
    <n v="31"/>
    <n v="264"/>
    <n v="1715"/>
    <n v="0.20583090379008748"/>
    <n v="335"/>
    <n v="0.21341107871720116"/>
    <n v="278"/>
    <n v="-57"/>
    <n v="0.17234965902045876"/>
    <m/>
    <n v="-1.2050359712230216"/>
    <m/>
    <m/>
    <m/>
  </r>
  <r>
    <s v="0281-01-000"/>
    <s v="Robbinsdale"/>
    <x v="0"/>
    <n v="12553"/>
    <n v="1624"/>
    <n v="1103"/>
    <n v="1713"/>
    <n v="13620"/>
    <n v="0.20022026431718062"/>
    <n v="1677"/>
    <n v="0.20411160058737152"/>
    <n v="1745"/>
    <n v="68"/>
    <n v="0.13901059507687405"/>
    <m/>
    <n v="1.0405485986881335"/>
    <m/>
    <m/>
    <m/>
  </r>
  <r>
    <s v="0199-01-000"/>
    <s v="Inver Grove Heights"/>
    <x v="0"/>
    <n v="3632"/>
    <n v="629"/>
    <n v="171"/>
    <n v="329"/>
    <n v="4138"/>
    <n v="0.19333011116481391"/>
    <n v="664"/>
    <n v="0.20178830352827454"/>
    <n v="360"/>
    <n v="-304"/>
    <n v="9.9118942731277526E-2"/>
    <n v="1.8444444444444446"/>
    <n v="-1.8444444444444446"/>
    <m/>
    <m/>
    <m/>
  </r>
  <r>
    <s v="0014-01-000"/>
    <s v="Fridley"/>
    <x v="0"/>
    <n v="3153"/>
    <n v="377"/>
    <n v="91"/>
    <n v="1105"/>
    <n v="2551"/>
    <n v="0.18345746765974127"/>
    <n v="412"/>
    <n v="0.19717757742061937"/>
    <n v="1122"/>
    <n v="710"/>
    <n v="0.35585156993339678"/>
    <m/>
    <n v="2.7233009708737863"/>
    <m/>
    <m/>
    <m/>
  </r>
  <r>
    <s v="0622-01-000"/>
    <s v="North St Paul-Maplewood Oakdale"/>
    <x v="0"/>
    <n v="10528"/>
    <n v="1358"/>
    <n v="850"/>
    <n v="1193"/>
    <n v="11581"/>
    <n v="0.19065711078490633"/>
    <n v="1396"/>
    <n v="0.19393834729297987"/>
    <n v="1223"/>
    <n v="-173"/>
    <n v="0.11616641337386019"/>
    <m/>
    <n v="-1.1414554374488961"/>
    <m/>
    <m/>
    <m/>
  </r>
  <r>
    <s v="0191-01-000"/>
    <s v="Burnsville"/>
    <x v="2"/>
    <n v="9247"/>
    <n v="1814"/>
    <n v="238"/>
    <n v="366"/>
    <n v="10958"/>
    <n v="0.18726044898704144"/>
    <n v="1839"/>
    <n v="0.18954188720569448"/>
    <n v="404"/>
    <n v="-1435"/>
    <n v="4.3689845355250355E-2"/>
    <n v="4.5519801980198018"/>
    <n v="-4.5519801980198018"/>
    <m/>
    <m/>
    <m/>
  </r>
  <r>
    <s v="0197-01-000"/>
    <s v="West St. Paul-Mendota Hts.-Eagan"/>
    <x v="0"/>
    <n v="5015"/>
    <n v="701"/>
    <n v="222"/>
    <n v="854"/>
    <n v="5119"/>
    <n v="0.18030865403399102"/>
    <n v="736"/>
    <n v="0.18714592693885523"/>
    <n v="879"/>
    <n v="143"/>
    <n v="0.17527417746759721"/>
    <m/>
    <n v="1.1942934782608696"/>
    <m/>
    <m/>
    <m/>
  </r>
  <r>
    <s v="0016-01-000"/>
    <s v="Spring Lake Park Public"/>
    <x v="2"/>
    <n v="5775"/>
    <n v="675"/>
    <n v="221"/>
    <n v="950"/>
    <n v="5762"/>
    <n v="0.15550156195765361"/>
    <n v="716"/>
    <n v="0.16261714682401943"/>
    <n v="990"/>
    <n v="274"/>
    <n v="0.17142857142857143"/>
    <m/>
    <n v="1.3826815642458101"/>
    <m/>
    <m/>
    <m/>
  </r>
  <r>
    <s v="0834-01-000"/>
    <s v="Stillwater Area"/>
    <x v="2"/>
    <n v="8357"/>
    <n v="453"/>
    <n v="1068"/>
    <n v="319"/>
    <n v="9593"/>
    <n v="0.15855311164390701"/>
    <n v="487"/>
    <n v="0.16209736266027311"/>
    <n v="337"/>
    <n v="-150"/>
    <n v="4.0325475649156395E-2"/>
    <m/>
    <n v="-1.4451038575667656"/>
    <m/>
    <m/>
    <m/>
  </r>
  <r>
    <s v="0110-01-000"/>
    <s v="Waconia"/>
    <x v="2"/>
    <n v="3971"/>
    <n v="501"/>
    <n v="143"/>
    <n v="390"/>
    <n v="4242"/>
    <n v="0.15181518151815182"/>
    <n v="518"/>
    <n v="0.15582272512965581"/>
    <n v="411"/>
    <n v="-107"/>
    <n v="0.10350037773860489"/>
    <m/>
    <n v="-1.2603406326034063"/>
    <m/>
    <m/>
    <m/>
  </r>
  <r>
    <s v="0015-01-000"/>
    <s v="St. Francis"/>
    <x v="2"/>
    <n v="4743"/>
    <n v="561"/>
    <n v="180"/>
    <n v="46"/>
    <n v="5463"/>
    <n v="0.1356397583745195"/>
    <n v="586"/>
    <n v="0.14021599853560315"/>
    <n v="51"/>
    <n v="-535"/>
    <n v="1.0752688172043012E-2"/>
    <n v="11.490196078431373"/>
    <n v="-11.490196078431373"/>
    <m/>
    <m/>
    <m/>
  </r>
  <r>
    <s v="0272-01-000"/>
    <s v="Eden Prairie"/>
    <x v="0"/>
    <n v="8958"/>
    <n v="790"/>
    <n v="515"/>
    <n v="702"/>
    <n v="9577"/>
    <n v="0.13626396575127911"/>
    <n v="806"/>
    <n v="0.13793463506317219"/>
    <n v="748"/>
    <n v="-58"/>
    <n v="8.3500781424425088E-2"/>
    <m/>
    <n v="-1.0775401069518717"/>
    <m/>
    <m/>
    <m/>
  </r>
  <r>
    <s v="0006-03-000"/>
    <s v="South St. Paul"/>
    <x v="0"/>
    <n v="3589"/>
    <n v="312"/>
    <n v="101"/>
    <n v="684"/>
    <n v="3354"/>
    <n v="0.12313655336911151"/>
    <n v="348"/>
    <n v="0.13387000596302923"/>
    <n v="710"/>
    <n v="362"/>
    <n v="0.19782669267205349"/>
    <m/>
    <n v="2.0402298850574714"/>
    <m/>
    <m/>
    <m/>
  </r>
  <r>
    <s v="0112-01-000"/>
    <s v="Eastern Carver County"/>
    <x v="2"/>
    <n v="9690"/>
    <n v="1015"/>
    <n v="431"/>
    <n v="242"/>
    <n v="10922"/>
    <n v="0.13239333455411098"/>
    <n v="1043"/>
    <n v="0.13495696758835379"/>
    <n v="268"/>
    <n v="-775"/>
    <n v="2.7657378740970073E-2"/>
    <n v="3.8917910447761193"/>
    <n v="-3.8917910447761193"/>
    <m/>
    <m/>
    <m/>
  </r>
  <r>
    <s v="0624-01-000"/>
    <s v="White Bear Lake"/>
    <x v="0"/>
    <n v="8483"/>
    <n v="870"/>
    <n v="297"/>
    <n v="649"/>
    <n v="9035"/>
    <n v="0.12916436081903707"/>
    <n v="904"/>
    <n v="0.13292750415052573"/>
    <n v="680"/>
    <n v="-224"/>
    <n v="8.0160320641282562E-2"/>
    <n v="1.3294117647058823"/>
    <n v="-1.3294117647058823"/>
    <m/>
    <m/>
    <m/>
  </r>
  <r>
    <s v="0195-01-000"/>
    <s v="Randolph"/>
    <x v="2"/>
    <n v="667"/>
    <n v="56"/>
    <n v="3"/>
    <n v="248"/>
    <n v="481"/>
    <n v="0.12266112266112267"/>
    <n v="59"/>
    <n v="0.12889812889812891"/>
    <n v="257"/>
    <n v="198"/>
    <n v="0.38530734632683661"/>
    <m/>
    <n v="4.3559322033898304"/>
    <m/>
    <m/>
    <m/>
  </r>
  <r>
    <s v="0283-01-000"/>
    <s v="St. Louis Park"/>
    <x v="0"/>
    <n v="4729"/>
    <n v="409"/>
    <n v="132"/>
    <n v="696"/>
    <n v="4605"/>
    <n v="0.11748099891422367"/>
    <n v="440"/>
    <n v="0.12421281216069489"/>
    <n v="731"/>
    <n v="291"/>
    <n v="0.15457813491224359"/>
    <m/>
    <n v="1.6613636363636364"/>
    <m/>
    <m/>
    <m/>
  </r>
  <r>
    <s v="0623-01-000"/>
    <s v="Roseville"/>
    <x v="0"/>
    <n v="7684"/>
    <n v="395"/>
    <n v="405"/>
    <n v="1446"/>
    <n v="7079"/>
    <n v="0.11301031219098742"/>
    <n v="436"/>
    <n v="0.11880209069077553"/>
    <n v="1489"/>
    <n v="1053"/>
    <n v="0.19377928162415409"/>
    <s v="Primarily inflow"/>
    <n v="3.415137614678899"/>
    <m/>
    <m/>
    <m/>
  </r>
  <r>
    <s v="0717-01-000"/>
    <s v="Jordan"/>
    <x v="2"/>
    <n v="1811"/>
    <n v="190"/>
    <n v="23"/>
    <n v="148"/>
    <n v="1887"/>
    <n v="0.11287758346581876"/>
    <n v="201"/>
    <n v="0.118706942236354"/>
    <n v="157"/>
    <n v="-44"/>
    <n v="8.6692435118718936E-2"/>
    <m/>
    <n v="-1.2802547770700636"/>
    <m/>
    <m/>
    <m/>
  </r>
  <r>
    <s v="0716-01-000"/>
    <s v="Belle Plaine"/>
    <x v="2"/>
    <n v="1655"/>
    <n v="123"/>
    <n v="79"/>
    <n v="38"/>
    <n v="1826"/>
    <n v="0.11062431544359255"/>
    <n v="130"/>
    <n v="0.1144578313253012"/>
    <n v="44"/>
    <n v="-86"/>
    <n v="2.6586102719033233E-2"/>
    <m/>
    <n v="-2.9545454545454546"/>
    <m/>
    <m/>
    <m/>
  </r>
  <r>
    <s v="0720-01-000"/>
    <s v="Shakopee"/>
    <x v="2"/>
    <n v="8304"/>
    <n v="658"/>
    <n v="363"/>
    <n v="136"/>
    <n v="9219"/>
    <n v="0.11074953899555266"/>
    <n v="688"/>
    <n v="0.1140036880355787"/>
    <n v="165"/>
    <n v="-523"/>
    <n v="1.9869942196531792E-2"/>
    <n v="4.1696969696969699"/>
    <n v="-4.1696969696969699"/>
    <m/>
    <m/>
    <m/>
  </r>
  <r>
    <s v="0271-01-000"/>
    <s v="Bloomington"/>
    <x v="0"/>
    <n v="10645"/>
    <n v="478"/>
    <n v="709"/>
    <n v="678"/>
    <n v="11206"/>
    <n v="0.10592539710869177"/>
    <n v="530"/>
    <n v="0.11056576833839014"/>
    <n v="730"/>
    <n v="200"/>
    <n v="6.8576796618130584E-2"/>
    <m/>
    <n v="1.3773584905660377"/>
    <m/>
    <m/>
    <m/>
  </r>
  <r>
    <s v="0011-01-000"/>
    <s v="Anoka-Hennepin"/>
    <x v="2"/>
    <n v="38739"/>
    <n v="2417"/>
    <n v="2072"/>
    <n v="1784"/>
    <n v="41506"/>
    <n v="0.10815303811497133"/>
    <n v="2479"/>
    <n v="0.1096467980532935"/>
    <n v="1828"/>
    <n v="-651"/>
    <n v="4.718758873486667E-2"/>
    <n v="1.3561269146608315"/>
    <n v="-1.3561269146608315"/>
    <m/>
    <m/>
    <m/>
  </r>
  <r>
    <s v="0192-01-000"/>
    <s v="Farmington"/>
    <x v="2"/>
    <n v="7199"/>
    <n v="563"/>
    <n v="45"/>
    <n v="218"/>
    <n v="7612"/>
    <n v="7.9873883342091431E-2"/>
    <n v="586"/>
    <n v="8.2895428271150817E-2"/>
    <n v="237"/>
    <n v="-349"/>
    <n v="3.2921239060980691E-2"/>
    <n v="2.4725738396624473"/>
    <n v="-2.4725738396624473"/>
    <m/>
    <m/>
    <m/>
  </r>
  <r>
    <s v="0282-01-000"/>
    <s v="St. Anthony-New Brighton"/>
    <x v="0"/>
    <n v="1853"/>
    <n v="70"/>
    <n v="36"/>
    <n v="515"/>
    <n v="1458"/>
    <n v="7.2702331961591218E-2"/>
    <n v="84"/>
    <n v="8.2304526748971193E-2"/>
    <n v="536"/>
    <n v="452"/>
    <n v="0.2892606583917971"/>
    <s v="Primarily inflow"/>
    <n v="6.3809523809523814"/>
    <m/>
    <m/>
    <m/>
  </r>
  <r>
    <s v="0719-01-000"/>
    <s v="Prior Lake-Savage Area"/>
    <x v="2"/>
    <n v="8425"/>
    <n v="276"/>
    <n v="355"/>
    <n v="992"/>
    <n v="8092"/>
    <n v="7.7978250123578841E-2"/>
    <n v="304"/>
    <n v="8.1438457736035585E-2"/>
    <n v="1016"/>
    <n v="712"/>
    <n v="0.12059347181008902"/>
    <m/>
    <n v="3.3421052631578947"/>
    <m/>
    <m/>
    <m/>
  </r>
  <r>
    <s v="0833-01-000"/>
    <s v="South Washington County"/>
    <x v="0"/>
    <n v="18623"/>
    <n v="374"/>
    <n v="891"/>
    <n v="567"/>
    <n v="19372"/>
    <n v="6.5300433615527564E-2"/>
    <n v="425"/>
    <n v="6.7933099318604168E-2"/>
    <n v="591"/>
    <n v="166"/>
    <n v="3.1734951404177633E-2"/>
    <m/>
    <n v="1.3905882352941177"/>
    <m/>
    <m/>
    <m/>
  </r>
  <r>
    <s v="0200-01-000"/>
    <s v="Hastings"/>
    <x v="2"/>
    <n v="4455"/>
    <n v="244"/>
    <n v="37"/>
    <n v="75"/>
    <n v="4690"/>
    <n v="5.9914712153518124E-2"/>
    <n v="273"/>
    <n v="6.6098081023454158E-2"/>
    <n v="92"/>
    <n v="-181"/>
    <n v="2.0650953984287318E-2"/>
    <m/>
    <n v="-2.9673913043478262"/>
    <m/>
    <m/>
    <m/>
  </r>
  <r>
    <s v="0284-01-000"/>
    <s v="Wayzata"/>
    <x v="2"/>
    <n v="11292"/>
    <n v="579"/>
    <n v="131"/>
    <n v="399"/>
    <n v="11644"/>
    <n v="6.097560975609756E-2"/>
    <n v="620"/>
    <n v="6.4496736516660935E-2"/>
    <n v="427"/>
    <n v="-193"/>
    <n v="3.7814381863266029E-2"/>
    <m/>
    <n v="-1.4519906323185012"/>
    <m/>
    <m/>
    <m/>
  </r>
  <r>
    <s v="0012-01-000"/>
    <s v="Centennial"/>
    <x v="2"/>
    <n v="6635"/>
    <n v="224"/>
    <n v="121"/>
    <n v="1203"/>
    <n v="5804"/>
    <n v="5.9441764300482425E-2"/>
    <n v="251"/>
    <n v="6.4093728463128871E-2"/>
    <n v="1226"/>
    <n v="975"/>
    <n v="0.18477769404672192"/>
    <s v="Primarily inflow"/>
    <n v="4.8844621513944224"/>
    <m/>
    <m/>
    <m/>
  </r>
  <r>
    <s v="0621-01-000"/>
    <s v="Mounds View"/>
    <x v="0"/>
    <n v="11556"/>
    <n v="422"/>
    <n v="196"/>
    <n v="1154"/>
    <n v="11066"/>
    <n v="5.5846737755286466E-2"/>
    <n v="468"/>
    <n v="6.0003614675582864E-2"/>
    <n v="1178"/>
    <n v="710"/>
    <n v="0.10193838698511595"/>
    <m/>
    <n v="2.517094017094017"/>
    <m/>
    <m/>
    <m/>
  </r>
  <r>
    <s v="0721-01-000"/>
    <s v="New Prague Area"/>
    <x v="2"/>
    <n v="4156"/>
    <n v="184"/>
    <n v="20"/>
    <n v="554"/>
    <n v="3822"/>
    <n v="5.3375196232339092E-2"/>
    <n v="200"/>
    <n v="5.7561486132914702E-2"/>
    <n v="575"/>
    <n v="375"/>
    <n v="0.13835418671799807"/>
    <m/>
    <n v="2.875"/>
    <m/>
    <m/>
    <m/>
  </r>
  <r>
    <s v="0194-01-000"/>
    <s v="Lakeville"/>
    <x v="2"/>
    <n v="10993"/>
    <n v="462"/>
    <n v="49"/>
    <n v="639"/>
    <n v="10890"/>
    <n v="4.6923783287419654E-2"/>
    <n v="487"/>
    <n v="4.9219467401285584E-2"/>
    <n v="663"/>
    <n v="176"/>
    <n v="6.0311107068134265E-2"/>
    <m/>
    <n v="1.3613963039014374"/>
    <m/>
    <m/>
    <m/>
  </r>
  <r>
    <s v="0196-01-000"/>
    <s v="Rosemount-Apple Valley-Eagan"/>
    <x v="2"/>
    <n v="28257"/>
    <n v="795"/>
    <n v="243"/>
    <n v="2122"/>
    <n v="27230"/>
    <n v="3.8119720896070512E-2"/>
    <n v="852"/>
    <n v="4.0213000367242013E-2"/>
    <n v="2180"/>
    <n v="1328"/>
    <n v="7.7149025020348941E-2"/>
    <s v="Primarily inflow"/>
    <n v="2.5586854460093895"/>
    <m/>
    <m/>
    <m/>
  </r>
  <r>
    <s v="0832-01-000"/>
    <s v="Mahtomedi"/>
    <x v="2"/>
    <n v="3252"/>
    <n v="52"/>
    <n v="24"/>
    <n v="818"/>
    <n v="2522"/>
    <n v="3.013481363996828E-2"/>
    <n v="64"/>
    <n v="3.4892942109436956E-2"/>
    <n v="839"/>
    <n v="775"/>
    <n v="0.25799507995079951"/>
    <s v="Primarily inflow"/>
    <n v="13.109375"/>
    <m/>
    <m/>
    <m/>
  </r>
  <r>
    <s v="0278-01-000"/>
    <s v="Orono"/>
    <x v="2"/>
    <n v="2830"/>
    <n v="53"/>
    <m/>
    <n v="765"/>
    <n v="2129"/>
    <n v="2.489431658055425E-2"/>
    <n v="64"/>
    <n v="3.0061061531235323E-2"/>
    <n v="781"/>
    <n v="717"/>
    <n v="0.27597173144876325"/>
    <s v="Primarily inflow"/>
    <n v="12.203125"/>
    <m/>
    <m/>
    <m/>
  </r>
  <r>
    <s v="0276-01-000"/>
    <s v="Minnetonka"/>
    <x v="2"/>
    <n v="10567"/>
    <n v="117"/>
    <n v="44"/>
    <n v="3200"/>
    <n v="7557"/>
    <n v="2.1304750562392484E-2"/>
    <n v="146"/>
    <n v="2.5142252216488026E-2"/>
    <n v="3241"/>
    <n v="3095"/>
    <n v="0.30670956752152928"/>
    <s v="Primarily inflow"/>
    <n v="22.198630136986303"/>
    <m/>
    <m/>
    <m/>
  </r>
  <r>
    <s v="0273-01-000"/>
    <s v="Edina"/>
    <x v="0"/>
    <n v="8587"/>
    <n v="97"/>
    <n v="66"/>
    <n v="1253"/>
    <n v="7520"/>
    <n v="2.1675531914893617E-2"/>
    <n v="120"/>
    <n v="2.473404255319149E-2"/>
    <n v="1292"/>
    <n v="1172"/>
    <n v="0.15045999767089788"/>
    <s v="Primarily inflow"/>
    <n v="10.766666666666667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T8" firstHeaderRow="1" firstDataRow="2" firstDataCol="1" rowPageCount="1" colPageCount="1"/>
  <pivotFields count="9"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Page" showAll="0">
      <items count="6">
        <item x="0"/>
        <item x="1"/>
        <item x="2"/>
        <item x="3"/>
        <item x="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numFmtId="9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pageFields count="1">
    <pageField fld="1" item="4" hier="-1"/>
  </pageFields>
  <dataFields count="1">
    <dataField name="Sum of PctLeaving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T10" firstHeaderRow="1" firstDataRow="2" firstDataCol="1" rowPageCount="1" colPageCount="1"/>
  <pivotFields count="14">
    <pivotField axis="axisCol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axis="axisPage" showAll="0">
      <items count="49">
        <item x="2"/>
        <item x="39"/>
        <item x="21"/>
        <item x="33"/>
        <item x="12"/>
        <item x="3"/>
        <item x="8"/>
        <item x="4"/>
        <item x="11"/>
        <item x="22"/>
        <item x="23"/>
        <item x="13"/>
        <item x="44"/>
        <item x="5"/>
        <item x="19"/>
        <item x="20"/>
        <item x="18"/>
        <item x="40"/>
        <item x="14"/>
        <item x="45"/>
        <item x="0"/>
        <item x="24"/>
        <item x="34"/>
        <item x="43"/>
        <item x="35"/>
        <item x="26"/>
        <item x="27"/>
        <item x="41"/>
        <item x="15"/>
        <item x="28"/>
        <item x="29"/>
        <item x="16"/>
        <item x="36"/>
        <item x="42"/>
        <item x="1"/>
        <item x="46"/>
        <item x="7"/>
        <item x="30"/>
        <item x="6"/>
        <item x="31"/>
        <item x="38"/>
        <item x="47"/>
        <item x="9"/>
        <item x="10"/>
        <item x="32"/>
        <item x="17"/>
        <item x="25"/>
        <item x="37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pageFields count="1">
    <pageField fld="2" item="20" hier="-1"/>
  </pageFields>
  <dataFields count="1">
    <dataField name="Sum of Residents" fld="10" baseField="0" baseItem="0"/>
  </dataFields>
  <formats count="7">
    <format dxfId="6">
      <pivotArea collapsedLevelsAreSubtotals="1" fieldPosition="0">
        <references count="2">
          <reference field="0" count="0" selected="0"/>
          <reference field="5" count="0"/>
        </references>
      </pivotArea>
    </format>
    <format dxfId="5">
      <pivotArea collapsedLevelsAreSubtotals="1" fieldPosition="0">
        <references count="2">
          <reference field="0" count="0" selected="0"/>
          <reference field="5" count="0"/>
        </references>
      </pivotArea>
    </format>
    <format dxfId="4">
      <pivotArea dataOnly="0" labelOnly="1" fieldPosition="0">
        <references count="1">
          <reference field="5" count="0"/>
        </references>
      </pivotArea>
    </format>
    <format dxfId="3">
      <pivotArea collapsedLevelsAreSubtotals="1" fieldPosition="0">
        <references count="2">
          <reference field="0" count="0" selected="0"/>
          <reference field="5" count="0"/>
        </references>
      </pivotArea>
    </format>
    <format dxfId="2">
      <pivotArea dataOnly="0" labelOnly="1" fieldPosition="0">
        <references count="1">
          <reference field="5" count="0"/>
        </references>
      </pivotArea>
    </format>
    <format dxfId="1">
      <pivotArea collapsedLevelsAreSubtotals="1" fieldPosition="0">
        <references count="2">
          <reference field="0" count="0" selected="0"/>
          <reference field="5" count="0"/>
        </references>
      </pivotArea>
    </format>
    <format dxfId="0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0" firstDataRow="1" firstDataCol="1"/>
  <pivotFields count="19"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dataField="1" showAll="0"/>
    <pivotField numFmtId="9" showAll="0"/>
    <pivotField dataField="1" showAll="0"/>
    <pivotField numFmtId="9" showAll="0"/>
    <pivotField numFmtId="1" showAll="0"/>
    <pivotField numFmtId="1" showAll="0"/>
    <pivotField numFmtId="9" showAll="0"/>
    <pivotField showAll="0"/>
    <pivotField numFmtId="165"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eaving -- from main open enroll data" fld="9" baseField="0" baseItem="0"/>
    <dataField name="Sum of leaving charter" fld="5" baseField="2" baseItem="0"/>
    <dataField name="Sum of resident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" cacheId="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24" firstHeaderRow="1" firstDataRow="2" firstDataCol="1" rowPageCount="1" colPageCount="1"/>
  <pivotFields count="17">
    <pivotField showAll="0"/>
    <pivotField axis="axisPage" multipleItemSelectionAllowed="1" showAll="0">
      <items count="49">
        <item h="1" x="0"/>
        <item h="1" x="2"/>
        <item h="1" x="4"/>
        <item h="1" x="6"/>
        <item h="1" x="8"/>
        <item h="1" x="10"/>
        <item h="1" x="11"/>
        <item h="1" x="12"/>
        <item h="1" x="3"/>
        <item h="1" x="15"/>
        <item h="1" x="17"/>
        <item h="1" x="19"/>
        <item h="1" x="21"/>
        <item h="1" x="23"/>
        <item h="1" x="25"/>
        <item h="1" x="27"/>
        <item h="1" x="29"/>
        <item h="1" x="22"/>
        <item h="1" x="31"/>
        <item h="1" x="33"/>
        <item h="1" x="20"/>
        <item h="1" x="14"/>
        <item h="1" x="35"/>
        <item h="1" x="36"/>
        <item h="1" x="37"/>
        <item h="1" x="39"/>
        <item h="1" x="40"/>
        <item h="1" x="18"/>
        <item h="1" x="7"/>
        <item h="1" x="26"/>
        <item h="1" x="42"/>
        <item h="1" x="38"/>
        <item h="1" x="43"/>
        <item h="1" x="16"/>
        <item h="1" x="44"/>
        <item h="1" x="13"/>
        <item h="1" x="24"/>
        <item h="1" x="41"/>
        <item x="1"/>
        <item h="1" x="28"/>
        <item h="1" x="45"/>
        <item h="1" x="30"/>
        <item h="1" x="32"/>
        <item h="1" x="47"/>
        <item h="1" x="5"/>
        <item h="1" x="46"/>
        <item h="1" x="34"/>
        <item h="1" x="9"/>
        <item t="default"/>
      </items>
    </pivotField>
    <pivotField showAll="0"/>
    <pivotField showAll="0"/>
    <pivotField axis="axisRow" showAll="0">
      <items count="1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0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Sum of TotalLeaving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53" firstHeaderRow="1" firstDataRow="2" firstDataCol="1"/>
  <pivotFields count="5">
    <pivotField showAll="0">
      <items count="49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1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axis="axisRow" showAll="0" defaultSubtotal="0">
      <items count="48">
        <item x="3"/>
        <item x="39"/>
        <item x="22"/>
        <item x="34"/>
        <item x="13"/>
        <item x="4"/>
        <item x="9"/>
        <item x="5"/>
        <item x="12"/>
        <item x="23"/>
        <item x="24"/>
        <item x="14"/>
        <item x="44"/>
        <item x="6"/>
        <item x="20"/>
        <item x="21"/>
        <item x="19"/>
        <item x="40"/>
        <item x="15"/>
        <item x="45"/>
        <item x="0"/>
        <item x="25"/>
        <item x="35"/>
        <item x="43"/>
        <item x="36"/>
        <item x="27"/>
        <item x="28"/>
        <item x="41"/>
        <item x="16"/>
        <item x="29"/>
        <item x="30"/>
        <item x="17"/>
        <item x="37"/>
        <item x="42"/>
        <item x="2"/>
        <item x="46"/>
        <item x="8"/>
        <item x="1"/>
        <item x="31"/>
        <item x="7"/>
        <item x="32"/>
        <item x="47"/>
        <item x="10"/>
        <item x="11"/>
        <item x="33"/>
        <item x="18"/>
        <item x="26"/>
        <item x="38"/>
      </items>
    </pivotField>
    <pivotField showAll="0">
      <items count="3">
        <item x="0"/>
        <item x="1"/>
        <item t="default"/>
      </items>
    </pivotField>
    <pivotField axis="axisCol" showAll="0">
      <items count="28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x="26"/>
        <item t="default"/>
      </items>
    </pivotField>
    <pivotField dataField="1" showAll="0"/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3"/>
  </colFields>
  <colItems count="4">
    <i>
      <x v="6"/>
    </i>
    <i>
      <x v="16"/>
    </i>
    <i>
      <x v="26"/>
    </i>
    <i t="grand">
      <x/>
    </i>
  </colItems>
  <dataFields count="1">
    <dataField name="Sum of total enroll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19"/>
  <sheetViews>
    <sheetView topLeftCell="C1" workbookViewId="0">
      <selection activeCell="A2" sqref="A2:S9"/>
    </sheetView>
  </sheetViews>
  <sheetFormatPr defaultRowHeight="15" x14ac:dyDescent="0.25"/>
  <cols>
    <col min="1" max="1" width="15.5703125" bestFit="1" customWidth="1"/>
    <col min="2" max="2" width="15.5703125" customWidth="1"/>
  </cols>
  <sheetData>
    <row r="2" spans="1:19" x14ac:dyDescent="0.25">
      <c r="A2" t="s">
        <v>40</v>
      </c>
    </row>
    <row r="4" spans="1:19" x14ac:dyDescent="0.25">
      <c r="A4" t="s">
        <v>39</v>
      </c>
      <c r="B4" s="4" t="s">
        <v>12</v>
      </c>
      <c r="C4" s="4" t="s">
        <v>0</v>
      </c>
      <c r="D4" s="4" t="s">
        <v>13</v>
      </c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 t="s">
        <v>19</v>
      </c>
      <c r="K4" s="4" t="s">
        <v>20</v>
      </c>
      <c r="L4" s="4" t="s">
        <v>21</v>
      </c>
      <c r="M4" s="4" t="s">
        <v>22</v>
      </c>
      <c r="N4" s="4" t="s">
        <v>23</v>
      </c>
      <c r="O4" s="4" t="s">
        <v>24</v>
      </c>
      <c r="P4" s="4" t="s">
        <v>8</v>
      </c>
      <c r="Q4" s="4" t="s">
        <v>9</v>
      </c>
      <c r="R4" s="4" t="s">
        <v>10</v>
      </c>
      <c r="S4" s="4" t="s">
        <v>11</v>
      </c>
    </row>
    <row r="5" spans="1:19" x14ac:dyDescent="0.25">
      <c r="A5" s="3" t="s">
        <v>1</v>
      </c>
      <c r="B5" s="7">
        <v>7.1554912365332041E-2</v>
      </c>
      <c r="C5" s="7">
        <v>7.6860313315926895E-2</v>
      </c>
      <c r="D5" s="7">
        <v>8.172114743162108E-2</v>
      </c>
      <c r="E5" s="7">
        <v>8.1822635962763346E-2</v>
      </c>
      <c r="F5" s="7">
        <v>7.3389915127309038E-2</v>
      </c>
      <c r="G5" s="7">
        <v>8.8562147375619765E-2</v>
      </c>
      <c r="H5" s="7">
        <v>8.3551826603740609E-2</v>
      </c>
      <c r="I5" s="7">
        <v>8.9761570827489479E-2</v>
      </c>
      <c r="J5" s="7">
        <v>8.4197354308187339E-2</v>
      </c>
      <c r="K5" s="7">
        <v>6.8206039076376554E-2</v>
      </c>
      <c r="L5" s="7">
        <v>7.3498233215547701E-2</v>
      </c>
      <c r="M5" s="7">
        <v>8.2770562770562772E-2</v>
      </c>
      <c r="N5" s="7">
        <v>9.8203793855967766E-2</v>
      </c>
      <c r="O5" s="7">
        <v>8.7906671048307586E-2</v>
      </c>
      <c r="P5" s="7">
        <v>9.4458229942100916E-2</v>
      </c>
      <c r="Q5" s="7">
        <v>0.10922054772322153</v>
      </c>
      <c r="R5" s="7">
        <v>0.11547013977128336</v>
      </c>
      <c r="S5" s="7">
        <v>0.12189925429919343</v>
      </c>
    </row>
    <row r="6" spans="1:19" x14ac:dyDescent="0.25">
      <c r="A6" s="3" t="s">
        <v>4</v>
      </c>
      <c r="B6" s="7">
        <v>2.8300302317769567E-2</v>
      </c>
      <c r="C6" s="7">
        <v>4.0753277455405114E-2</v>
      </c>
      <c r="D6" s="7">
        <v>4.2767494594737117E-2</v>
      </c>
      <c r="E6" s="7">
        <v>4.5817669172932333E-2</v>
      </c>
      <c r="F6" s="7">
        <v>4.9142411642411642E-2</v>
      </c>
      <c r="G6" s="7">
        <v>6.0904036243822075E-2</v>
      </c>
      <c r="H6" s="7">
        <v>6.4217260226966347E-2</v>
      </c>
      <c r="I6" s="7">
        <v>8.2299026160015276E-2</v>
      </c>
      <c r="J6" s="7">
        <v>0.10253717059963122</v>
      </c>
      <c r="K6" s="7">
        <v>0.11723697999726614</v>
      </c>
      <c r="L6" s="7">
        <v>0.1396535966652549</v>
      </c>
      <c r="M6" s="7">
        <v>0.15615563799499613</v>
      </c>
      <c r="N6" s="7">
        <v>0.16148821238641597</v>
      </c>
      <c r="O6" s="7">
        <v>0.17088082272202765</v>
      </c>
      <c r="P6" s="7">
        <v>0.18283690978774733</v>
      </c>
      <c r="Q6" s="7">
        <v>0.18883269804128769</v>
      </c>
      <c r="R6" s="7">
        <v>0.1976472307467485</v>
      </c>
      <c r="S6" s="7">
        <v>0.20484060358576212</v>
      </c>
    </row>
    <row r="7" spans="1:19" x14ac:dyDescent="0.25">
      <c r="A7" s="3" t="s">
        <v>5</v>
      </c>
      <c r="B7" s="7">
        <v>6.138749429484254E-2</v>
      </c>
      <c r="C7" s="7">
        <v>5.4839853445219244E-2</v>
      </c>
      <c r="D7" s="7">
        <v>6.735303511375805E-2</v>
      </c>
      <c r="E7" s="7">
        <v>8.1951949759018552E-2</v>
      </c>
      <c r="F7" s="7">
        <v>0.10076908253184072</v>
      </c>
      <c r="G7" s="7">
        <v>0.12022913586883484</v>
      </c>
      <c r="H7" s="7">
        <v>0.12806002004980113</v>
      </c>
      <c r="I7" s="7">
        <v>0.14458798289885941</v>
      </c>
      <c r="J7" s="7">
        <v>0.16663644879581785</v>
      </c>
      <c r="K7" s="7">
        <v>0.17766308158181301</v>
      </c>
      <c r="L7" s="7">
        <v>0.18754438920454544</v>
      </c>
      <c r="M7" s="7">
        <v>0.20415898086234724</v>
      </c>
      <c r="N7" s="7">
        <v>0.20874897561251307</v>
      </c>
      <c r="O7" s="7">
        <v>0.21624776070788773</v>
      </c>
      <c r="P7" s="7">
        <v>0.21383426508724604</v>
      </c>
      <c r="Q7" s="7">
        <v>0.22771054273237679</v>
      </c>
      <c r="R7" s="7">
        <v>0.23995796914553183</v>
      </c>
      <c r="S7" s="7">
        <v>0.24767748791608105</v>
      </c>
    </row>
    <row r="8" spans="1:19" x14ac:dyDescent="0.25">
      <c r="A8" s="3" t="s">
        <v>6</v>
      </c>
      <c r="B8" s="7">
        <v>2.0765653863303396E-2</v>
      </c>
      <c r="C8" s="7">
        <v>3.2831342680745487E-2</v>
      </c>
      <c r="D8" s="7">
        <v>4.0301625312070107E-2</v>
      </c>
      <c r="E8" s="7">
        <v>4.3384643577056993E-2</v>
      </c>
      <c r="F8" s="7">
        <v>5.323447327862707E-2</v>
      </c>
      <c r="G8" s="7">
        <v>6.0294740082342528E-2</v>
      </c>
      <c r="H8" s="7">
        <v>6.3109359051071762E-2</v>
      </c>
      <c r="I8" s="7">
        <v>6.8554591586184321E-2</v>
      </c>
      <c r="J8" s="7">
        <v>8.1762766685326865E-2</v>
      </c>
      <c r="K8" s="7">
        <v>9.1642938914492031E-2</v>
      </c>
      <c r="L8" s="7">
        <v>0.1112476608105466</v>
      </c>
      <c r="M8" s="7">
        <v>0.11904697733336927</v>
      </c>
      <c r="N8" s="7">
        <v>0.13109812042886729</v>
      </c>
      <c r="O8" s="7">
        <v>0.13890583689241406</v>
      </c>
      <c r="P8" s="7">
        <v>0.14830306198995249</v>
      </c>
      <c r="Q8" s="7">
        <v>0.16035118144374594</v>
      </c>
      <c r="R8" s="7">
        <v>0.1719996658172856</v>
      </c>
      <c r="S8" s="7">
        <v>0.17696991692878458</v>
      </c>
    </row>
    <row r="9" spans="1:19" x14ac:dyDescent="0.25">
      <c r="A9" s="3" t="s">
        <v>7</v>
      </c>
      <c r="B9" s="7">
        <v>2.0157334290500119E-2</v>
      </c>
      <c r="C9" s="7">
        <v>2.2851363177992919E-2</v>
      </c>
      <c r="D9" s="7">
        <v>2.3557469482717874E-2</v>
      </c>
      <c r="E9" s="7">
        <v>2.7374015895394826E-2</v>
      </c>
      <c r="F9" s="7">
        <v>3.1128194710714423E-2</v>
      </c>
      <c r="G9" s="7">
        <v>3.8019798134132685E-2</v>
      </c>
      <c r="H9" s="7">
        <v>4.1887207793274525E-2</v>
      </c>
      <c r="I9" s="7">
        <v>4.8255315457781604E-2</v>
      </c>
      <c r="J9" s="7">
        <v>5.6329105347318213E-2</v>
      </c>
      <c r="K9" s="7">
        <v>6.8194447302887484E-2</v>
      </c>
      <c r="L9" s="7">
        <v>8.2327874966331246E-2</v>
      </c>
      <c r="M9" s="7">
        <v>9.386901025319104E-2</v>
      </c>
      <c r="N9" s="7">
        <v>0.10246555779569892</v>
      </c>
      <c r="O9" s="7">
        <v>0.1111981481026131</v>
      </c>
      <c r="P9" s="7">
        <v>0.11720500657911248</v>
      </c>
      <c r="Q9" s="7">
        <v>0.12263547341138877</v>
      </c>
      <c r="R9" s="7">
        <v>0.12606453116918123</v>
      </c>
      <c r="S9" s="7">
        <v>0.12705080272707281</v>
      </c>
    </row>
    <row r="12" spans="1:19" x14ac:dyDescent="0.25">
      <c r="A12" s="3" t="s">
        <v>41</v>
      </c>
    </row>
    <row r="14" spans="1:19" x14ac:dyDescent="0.25">
      <c r="B14" s="4" t="s">
        <v>12</v>
      </c>
      <c r="C14" s="4" t="s">
        <v>0</v>
      </c>
      <c r="D14" s="4" t="s">
        <v>13</v>
      </c>
      <c r="E14" s="4" t="s">
        <v>14</v>
      </c>
      <c r="F14" s="4" t="s">
        <v>15</v>
      </c>
      <c r="G14" s="4" t="s">
        <v>16</v>
      </c>
      <c r="H14" s="4" t="s">
        <v>17</v>
      </c>
      <c r="I14" s="4" t="s">
        <v>18</v>
      </c>
      <c r="J14" s="4" t="s">
        <v>19</v>
      </c>
      <c r="K14" s="4" t="s">
        <v>20</v>
      </c>
      <c r="L14" s="4" t="s">
        <v>21</v>
      </c>
      <c r="M14" s="4" t="s">
        <v>22</v>
      </c>
      <c r="N14" s="4" t="s">
        <v>23</v>
      </c>
      <c r="O14" s="4" t="s">
        <v>24</v>
      </c>
      <c r="P14" s="4" t="s">
        <v>8</v>
      </c>
      <c r="Q14" s="4" t="s">
        <v>9</v>
      </c>
      <c r="R14" s="4" t="s">
        <v>10</v>
      </c>
      <c r="S14" s="4" t="s">
        <v>11</v>
      </c>
    </row>
    <row r="15" spans="1:19" x14ac:dyDescent="0.25">
      <c r="A15" s="3" t="s">
        <v>1</v>
      </c>
      <c r="B15" s="7">
        <v>2.8348359512965889E-2</v>
      </c>
      <c r="C15" s="7">
        <v>3.320761659460951E-2</v>
      </c>
      <c r="D15" s="7">
        <v>3.6435028764496391E-2</v>
      </c>
      <c r="E15" s="7">
        <v>4.0122071627322502E-2</v>
      </c>
      <c r="F15" s="7">
        <v>4.7182175622542594E-2</v>
      </c>
      <c r="G15" s="7">
        <v>5.1277579140141277E-2</v>
      </c>
      <c r="H15" s="7">
        <v>6.2022313976983219E-2</v>
      </c>
      <c r="I15" s="7">
        <v>7.1422417506677008E-2</v>
      </c>
      <c r="J15" s="7">
        <v>7.8873717241964209E-2</v>
      </c>
      <c r="K15" s="7">
        <v>8.1040645000415593E-2</v>
      </c>
      <c r="L15" s="7">
        <v>8.8713652045342539E-2</v>
      </c>
      <c r="M15" s="7">
        <v>9.7923089404510791E-2</v>
      </c>
      <c r="N15" s="7">
        <v>0.10935611249899267</v>
      </c>
      <c r="O15" s="7">
        <v>0.1082028511334424</v>
      </c>
      <c r="P15" s="7">
        <v>0.11061579146203249</v>
      </c>
      <c r="Q15" s="7">
        <v>0.11035641250365177</v>
      </c>
      <c r="R15" s="7">
        <v>0.10987628433633885</v>
      </c>
      <c r="S15" s="7">
        <v>0.11661691542288558</v>
      </c>
    </row>
    <row r="16" spans="1:19" x14ac:dyDescent="0.25">
      <c r="A16" s="3" t="s">
        <v>4</v>
      </c>
      <c r="B16" s="7">
        <v>8.2587749483826571E-3</v>
      </c>
      <c r="C16" s="7">
        <v>1.1874032008260196E-2</v>
      </c>
      <c r="D16" s="7">
        <v>1.1392192997151952E-2</v>
      </c>
      <c r="E16" s="7">
        <v>1.2564060175235576E-2</v>
      </c>
      <c r="F16" s="7">
        <v>1.4264872750851029E-2</v>
      </c>
      <c r="G16" s="7">
        <v>1.7037387600567912E-2</v>
      </c>
      <c r="H16" s="7">
        <v>2.0192748967416244E-2</v>
      </c>
      <c r="I16" s="7">
        <v>1.8028668538495642E-2</v>
      </c>
      <c r="J16" s="7">
        <v>1.9366960543431132E-2</v>
      </c>
      <c r="K16" s="7">
        <v>2.2701793721973094E-2</v>
      </c>
      <c r="L16" s="7">
        <v>3.1173092698933553E-2</v>
      </c>
      <c r="M16" s="7">
        <v>3.1090860359153042E-2</v>
      </c>
      <c r="N16" s="7">
        <v>3.0566534914361003E-2</v>
      </c>
      <c r="O16" s="7">
        <v>3.3436213991769548E-2</v>
      </c>
      <c r="P16" s="7">
        <v>3.8106945298094649E-2</v>
      </c>
      <c r="Q16" s="7">
        <v>3.8326683593277719E-2</v>
      </c>
      <c r="R16" s="7">
        <v>4.0298159795015144E-2</v>
      </c>
      <c r="S16" s="7">
        <v>4.4485209814262787E-2</v>
      </c>
    </row>
    <row r="17" spans="1:19" x14ac:dyDescent="0.25">
      <c r="A17" s="3" t="s">
        <v>5</v>
      </c>
      <c r="B17" s="7">
        <v>1.8060836501901139E-2</v>
      </c>
      <c r="C17" s="7">
        <v>1.2836438923395446E-2</v>
      </c>
      <c r="D17" s="7">
        <v>1.4643613267466479E-2</v>
      </c>
      <c r="E17" s="7">
        <v>1.6959999999999999E-2</v>
      </c>
      <c r="F17" s="7">
        <v>2.1562952243125905E-2</v>
      </c>
      <c r="G17" s="7">
        <v>2.924374319912949E-2</v>
      </c>
      <c r="H17" s="7">
        <v>5.5459486166007904E-2</v>
      </c>
      <c r="I17" s="7">
        <v>3.9860975344846311E-2</v>
      </c>
      <c r="J17" s="7">
        <v>4.3822703569995985E-2</v>
      </c>
      <c r="K17" s="7">
        <v>4.9572810064782646E-2</v>
      </c>
      <c r="L17" s="7">
        <v>5.1234404035041148E-2</v>
      </c>
      <c r="M17" s="7">
        <v>4.9983449189010258E-2</v>
      </c>
      <c r="N17" s="7">
        <v>5.2710133542812253E-2</v>
      </c>
      <c r="O17" s="7">
        <v>5.5764229991331987E-2</v>
      </c>
      <c r="P17" s="7">
        <v>6.080405360357357E-2</v>
      </c>
      <c r="Q17" s="7">
        <v>6.8741657565829395E-2</v>
      </c>
      <c r="R17" s="7">
        <v>7.4690150032615782E-2</v>
      </c>
      <c r="S17" s="7">
        <v>8.6535567372328689E-2</v>
      </c>
    </row>
    <row r="18" spans="1:19" x14ac:dyDescent="0.25">
      <c r="A18" s="3" t="s">
        <v>6</v>
      </c>
      <c r="B18" s="7">
        <v>1.4652014652014652E-2</v>
      </c>
      <c r="C18" s="7">
        <v>1.2788184438040346E-2</v>
      </c>
      <c r="D18" s="7">
        <v>1.6119553354042481E-2</v>
      </c>
      <c r="E18" s="7">
        <v>1.6545384909996168E-2</v>
      </c>
      <c r="F18" s="7">
        <v>1.842179559570864E-2</v>
      </c>
      <c r="G18" s="7">
        <v>2.1372627107394133E-2</v>
      </c>
      <c r="H18" s="7">
        <v>2.6934560836028864E-2</v>
      </c>
      <c r="I18" s="7">
        <v>3.0487085741243071E-2</v>
      </c>
      <c r="J18" s="7">
        <v>3.2500141059640018E-2</v>
      </c>
      <c r="K18" s="7">
        <v>3.3179674099485419E-2</v>
      </c>
      <c r="L18" s="7">
        <v>3.992005739469099E-2</v>
      </c>
      <c r="M18" s="7">
        <v>3.5266379050867866E-2</v>
      </c>
      <c r="N18" s="7">
        <v>3.9527242410867539E-2</v>
      </c>
      <c r="O18" s="7">
        <v>4.1450035773908898E-2</v>
      </c>
      <c r="P18" s="7">
        <v>4.865459468607209E-2</v>
      </c>
      <c r="Q18" s="7">
        <v>5.148130160271977E-2</v>
      </c>
      <c r="R18" s="7">
        <v>5.43285195768013E-2</v>
      </c>
      <c r="S18" s="7">
        <v>5.9082926829268294E-2</v>
      </c>
    </row>
    <row r="19" spans="1:19" x14ac:dyDescent="0.25">
      <c r="A19" s="3" t="s">
        <v>7</v>
      </c>
      <c r="B19" s="7">
        <v>4.3457383590135408E-2</v>
      </c>
      <c r="C19" s="7">
        <v>4.8043059697870205E-2</v>
      </c>
      <c r="D19" s="7">
        <v>5.2321642607744023E-2</v>
      </c>
      <c r="E19" s="7">
        <v>5.735843589179189E-2</v>
      </c>
      <c r="F19" s="7">
        <v>6.3058294745661006E-2</v>
      </c>
      <c r="G19" s="7">
        <v>6.7895692481563172E-2</v>
      </c>
      <c r="H19" s="7">
        <v>7.3101995089189839E-2</v>
      </c>
      <c r="I19" s="7">
        <v>7.7625116640973962E-2</v>
      </c>
      <c r="J19" s="7">
        <v>8.3089023530735648E-2</v>
      </c>
      <c r="K19" s="7">
        <v>8.8228328161772424E-2</v>
      </c>
      <c r="L19" s="7">
        <v>9.6051459374575321E-2</v>
      </c>
      <c r="M19" s="7">
        <v>0.10212939267022073</v>
      </c>
      <c r="N19" s="7">
        <v>0.10686169740431929</v>
      </c>
      <c r="O19" s="7">
        <v>0.11294593216486358</v>
      </c>
      <c r="P19" s="7">
        <v>0.11688601106832898</v>
      </c>
      <c r="Q19" s="7">
        <v>0.12049139835392736</v>
      </c>
      <c r="R19" s="7">
        <v>0.12516853090981725</v>
      </c>
      <c r="S19" s="7">
        <v>0.12862698371130782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8"/>
  <sheetViews>
    <sheetView workbookViewId="0">
      <selection activeCell="K7" sqref="K7"/>
    </sheetView>
  </sheetViews>
  <sheetFormatPr defaultRowHeight="15" x14ac:dyDescent="0.25"/>
  <cols>
    <col min="1" max="1" width="15" customWidth="1"/>
    <col min="2" max="2" width="14.140625" customWidth="1"/>
    <col min="3" max="19" width="11.85546875" customWidth="1"/>
    <col min="20" max="20" width="11.85546875" bestFit="1" customWidth="1"/>
  </cols>
  <sheetData>
    <row r="1" spans="1:20" x14ac:dyDescent="0.25">
      <c r="A1" s="2" t="s">
        <v>26</v>
      </c>
      <c r="B1" t="s">
        <v>7</v>
      </c>
    </row>
    <row r="3" spans="1:20" x14ac:dyDescent="0.25">
      <c r="A3" s="2" t="s">
        <v>38</v>
      </c>
      <c r="B3" s="2" t="s">
        <v>35</v>
      </c>
    </row>
    <row r="4" spans="1:20" x14ac:dyDescent="0.25">
      <c r="A4" s="2" t="s">
        <v>33</v>
      </c>
      <c r="B4" t="s">
        <v>0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8</v>
      </c>
      <c r="P4" t="s">
        <v>9</v>
      </c>
      <c r="Q4" t="s">
        <v>10</v>
      </c>
      <c r="R4" t="s">
        <v>11</v>
      </c>
      <c r="S4" t="s">
        <v>12</v>
      </c>
      <c r="T4" t="s">
        <v>34</v>
      </c>
    </row>
    <row r="5" spans="1:20" x14ac:dyDescent="0.25">
      <c r="A5" s="3" t="s">
        <v>42</v>
      </c>
      <c r="B5" s="5">
        <v>7.3801347246070528E-2</v>
      </c>
      <c r="C5" s="5">
        <v>7.307960893854748E-2</v>
      </c>
      <c r="D5" s="5">
        <v>9.1019896038716616E-2</v>
      </c>
      <c r="E5" s="5">
        <v>0.10168792198049513</v>
      </c>
      <c r="F5" s="5">
        <v>0.11724219769787587</v>
      </c>
      <c r="G5" s="5">
        <v>0.12729695892734541</v>
      </c>
      <c r="H5" s="5">
        <v>0.14449437275837904</v>
      </c>
      <c r="I5" s="5">
        <v>0.15810409077586568</v>
      </c>
      <c r="J5" s="5">
        <v>0.17384931105247728</v>
      </c>
      <c r="K5" s="5">
        <v>0.21029209482967878</v>
      </c>
      <c r="L5" s="5">
        <v>0.21268581960972874</v>
      </c>
      <c r="M5" s="5">
        <v>0.21611442918552898</v>
      </c>
      <c r="N5" s="5">
        <v>0.22772420793155948</v>
      </c>
      <c r="O5" s="5">
        <v>0.23619748217806766</v>
      </c>
      <c r="P5" s="5">
        <v>0.24229902329075884</v>
      </c>
      <c r="Q5" s="5">
        <v>0.24035186224967248</v>
      </c>
      <c r="R5" s="5">
        <v>0.24370065354538931</v>
      </c>
      <c r="S5" s="5">
        <v>6.1691793351416134E-2</v>
      </c>
      <c r="T5" s="5">
        <v>2.9516330715875734</v>
      </c>
    </row>
    <row r="6" spans="1:20" x14ac:dyDescent="0.25">
      <c r="A6" s="3" t="s">
        <v>43</v>
      </c>
      <c r="B6" s="5">
        <v>4.8043059697870205E-2</v>
      </c>
      <c r="C6" s="5">
        <v>5.2321642607744023E-2</v>
      </c>
      <c r="D6" s="5">
        <v>5.735843589179189E-2</v>
      </c>
      <c r="E6" s="5">
        <v>6.3058294745661006E-2</v>
      </c>
      <c r="F6" s="5">
        <v>6.7895692481563172E-2</v>
      </c>
      <c r="G6" s="5">
        <v>7.3101995089189839E-2</v>
      </c>
      <c r="H6" s="5">
        <v>7.7625116640973962E-2</v>
      </c>
      <c r="I6" s="5">
        <v>8.3089023530735648E-2</v>
      </c>
      <c r="J6" s="5">
        <v>8.8228328161772424E-2</v>
      </c>
      <c r="K6" s="5">
        <v>9.6051459374575321E-2</v>
      </c>
      <c r="L6" s="5">
        <v>0.10212939267022073</v>
      </c>
      <c r="M6" s="5">
        <v>0.10686169740431929</v>
      </c>
      <c r="N6" s="5">
        <v>0.11294593216486358</v>
      </c>
      <c r="O6" s="5">
        <v>0.11688601106832898</v>
      </c>
      <c r="P6" s="5">
        <v>0.12049139835392736</v>
      </c>
      <c r="Q6" s="5">
        <v>0.12516853090981725</v>
      </c>
      <c r="R6" s="5">
        <v>0.12862698371130782</v>
      </c>
      <c r="S6" s="5">
        <v>4.3457383590135408E-2</v>
      </c>
      <c r="T6" s="5">
        <v>1.5633403780947979</v>
      </c>
    </row>
    <row r="7" spans="1:20" x14ac:dyDescent="0.25">
      <c r="A7" s="3" t="s">
        <v>44</v>
      </c>
      <c r="B7" s="5">
        <v>1.7707051814214319E-2</v>
      </c>
      <c r="C7" s="5">
        <v>1.8784556415925482E-2</v>
      </c>
      <c r="D7" s="5">
        <v>2.130843420418789E-2</v>
      </c>
      <c r="E7" s="5">
        <v>2.4605398207994674E-2</v>
      </c>
      <c r="F7" s="5">
        <v>3.0958584387791439E-2</v>
      </c>
      <c r="G7" s="5">
        <v>3.432354329694854E-2</v>
      </c>
      <c r="H7" s="5">
        <v>3.97811835256024E-2</v>
      </c>
      <c r="I7" s="5">
        <v>4.7369449267028636E-2</v>
      </c>
      <c r="J7" s="5">
        <v>5.8769245713730635E-2</v>
      </c>
      <c r="K7" s="5">
        <v>7.0386003594243171E-2</v>
      </c>
      <c r="L7" s="5">
        <v>8.2541647089383191E-2</v>
      </c>
      <c r="M7" s="5">
        <v>9.0949041860536831E-2</v>
      </c>
      <c r="N7" s="5">
        <v>9.8695034909274781E-2</v>
      </c>
      <c r="O7" s="5">
        <v>0.10477902597993989</v>
      </c>
      <c r="P7" s="5">
        <v>0.10989476883941748</v>
      </c>
      <c r="Q7" s="5">
        <v>0.11374430531960826</v>
      </c>
      <c r="R7" s="5">
        <v>0.1145163974686319</v>
      </c>
      <c r="S7" s="5">
        <v>1.5805613752172733E-2</v>
      </c>
      <c r="T7" s="5">
        <v>1.0949192856466323</v>
      </c>
    </row>
    <row r="8" spans="1:20" x14ac:dyDescent="0.25">
      <c r="A8" s="3" t="s">
        <v>34</v>
      </c>
      <c r="B8" s="5">
        <v>0.13955145875815506</v>
      </c>
      <c r="C8" s="5">
        <v>0.14418580796221697</v>
      </c>
      <c r="D8" s="5">
        <v>0.16968676613469641</v>
      </c>
      <c r="E8" s="5">
        <v>0.18935161493415081</v>
      </c>
      <c r="F8" s="5">
        <v>0.2160964745672305</v>
      </c>
      <c r="G8" s="5">
        <v>0.23472249731348377</v>
      </c>
      <c r="H8" s="5">
        <v>0.26190067292495539</v>
      </c>
      <c r="I8" s="5">
        <v>0.28856256357362997</v>
      </c>
      <c r="J8" s="5">
        <v>0.32084688492798036</v>
      </c>
      <c r="K8" s="5">
        <v>0.37672955779849726</v>
      </c>
      <c r="L8" s="5">
        <v>0.39735685936933263</v>
      </c>
      <c r="M8" s="5">
        <v>0.41392516845038507</v>
      </c>
      <c r="N8" s="5">
        <v>0.43936517500569783</v>
      </c>
      <c r="O8" s="5">
        <v>0.45786251922633653</v>
      </c>
      <c r="P8" s="5">
        <v>0.47268519048410373</v>
      </c>
      <c r="Q8" s="5">
        <v>0.47926469847909797</v>
      </c>
      <c r="R8" s="5">
        <v>0.48684403472532906</v>
      </c>
      <c r="S8" s="5">
        <v>0.12095479069372428</v>
      </c>
      <c r="T8" s="5">
        <v>5.6098927353290033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272"/>
  <sheetViews>
    <sheetView topLeftCell="A2" workbookViewId="0">
      <selection activeCell="C3" sqref="C3"/>
    </sheetView>
  </sheetViews>
  <sheetFormatPr defaultRowHeight="15" x14ac:dyDescent="0.25"/>
  <cols>
    <col min="1" max="1" width="9" style="1"/>
  </cols>
  <sheetData>
    <row r="2" spans="1:9" x14ac:dyDescent="0.25">
      <c r="A2" s="1" t="s">
        <v>25</v>
      </c>
      <c r="B2" t="s">
        <v>26</v>
      </c>
      <c r="C2" t="s">
        <v>45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37</v>
      </c>
    </row>
    <row r="3" spans="1:9" x14ac:dyDescent="0.25">
      <c r="A3" s="1" t="s">
        <v>0</v>
      </c>
      <c r="B3" t="s">
        <v>1</v>
      </c>
      <c r="C3" t="s">
        <v>42</v>
      </c>
      <c r="D3">
        <v>3032</v>
      </c>
      <c r="E3">
        <v>29</v>
      </c>
      <c r="F3">
        <v>408</v>
      </c>
      <c r="G3">
        <v>17</v>
      </c>
      <c r="H3">
        <f>(D3-G3)+E3+F3</f>
        <v>3452</v>
      </c>
      <c r="I3" s="6">
        <f>(E3+F3)/H3</f>
        <v>0.12659327925840091</v>
      </c>
    </row>
    <row r="4" spans="1:9" x14ac:dyDescent="0.25">
      <c r="A4" s="1" t="s">
        <v>0</v>
      </c>
      <c r="B4" t="s">
        <v>1</v>
      </c>
      <c r="C4" t="s">
        <v>43</v>
      </c>
      <c r="D4">
        <v>10786</v>
      </c>
      <c r="E4">
        <v>276</v>
      </c>
      <c r="F4">
        <v>85</v>
      </c>
      <c r="G4">
        <v>276</v>
      </c>
      <c r="H4">
        <f t="shared" ref="H4:H67" si="0">(D4-G4)+E4+F4</f>
        <v>10871</v>
      </c>
      <c r="I4" s="6">
        <f t="shared" ref="I4:I67" si="1">(E4+F4)/H4</f>
        <v>3.320761659460951E-2</v>
      </c>
    </row>
    <row r="5" spans="1:9" x14ac:dyDescent="0.25">
      <c r="A5" s="1" t="s">
        <v>0</v>
      </c>
      <c r="B5" t="s">
        <v>1</v>
      </c>
      <c r="C5" t="s">
        <v>44</v>
      </c>
      <c r="D5">
        <v>2685</v>
      </c>
      <c r="E5">
        <v>31</v>
      </c>
      <c r="F5">
        <v>3</v>
      </c>
      <c r="G5">
        <v>43</v>
      </c>
      <c r="H5">
        <f t="shared" si="0"/>
        <v>2676</v>
      </c>
      <c r="I5" s="6">
        <f t="shared" si="1"/>
        <v>1.2705530642750373E-2</v>
      </c>
    </row>
    <row r="6" spans="1:9" x14ac:dyDescent="0.25">
      <c r="A6" s="1" t="s">
        <v>0</v>
      </c>
      <c r="B6" t="s">
        <v>4</v>
      </c>
      <c r="C6" t="s">
        <v>42</v>
      </c>
      <c r="D6">
        <v>20975</v>
      </c>
      <c r="E6">
        <v>83</v>
      </c>
      <c r="F6">
        <v>1222</v>
      </c>
      <c r="G6">
        <v>107</v>
      </c>
      <c r="H6">
        <f t="shared" si="0"/>
        <v>22173</v>
      </c>
      <c r="I6" s="6">
        <f t="shared" si="1"/>
        <v>5.8855364632661347E-2</v>
      </c>
    </row>
    <row r="7" spans="1:9" x14ac:dyDescent="0.25">
      <c r="A7" s="1" t="s">
        <v>0</v>
      </c>
      <c r="B7" t="s">
        <v>4</v>
      </c>
      <c r="C7" t="s">
        <v>43</v>
      </c>
      <c r="D7">
        <v>5779</v>
      </c>
      <c r="E7">
        <v>37</v>
      </c>
      <c r="F7">
        <v>32</v>
      </c>
      <c r="G7">
        <v>37</v>
      </c>
      <c r="H7">
        <f t="shared" si="0"/>
        <v>5811</v>
      </c>
      <c r="I7" s="6">
        <f t="shared" si="1"/>
        <v>1.1874032008260196E-2</v>
      </c>
    </row>
    <row r="8" spans="1:9" x14ac:dyDescent="0.25">
      <c r="A8" s="1" t="s">
        <v>0</v>
      </c>
      <c r="B8" t="s">
        <v>4</v>
      </c>
      <c r="C8" t="s">
        <v>44</v>
      </c>
      <c r="D8">
        <v>14981</v>
      </c>
      <c r="E8">
        <v>166</v>
      </c>
      <c r="F8">
        <v>46</v>
      </c>
      <c r="G8">
        <v>142</v>
      </c>
      <c r="H8">
        <f t="shared" si="0"/>
        <v>15051</v>
      </c>
      <c r="I8" s="6">
        <f t="shared" si="1"/>
        <v>1.4085442827719088E-2</v>
      </c>
    </row>
    <row r="9" spans="1:9" x14ac:dyDescent="0.25">
      <c r="A9" s="1" t="s">
        <v>0</v>
      </c>
      <c r="B9" t="s">
        <v>5</v>
      </c>
      <c r="C9" t="s">
        <v>42</v>
      </c>
      <c r="D9">
        <v>32677</v>
      </c>
      <c r="E9">
        <v>327</v>
      </c>
      <c r="F9">
        <v>1863</v>
      </c>
      <c r="G9">
        <v>344</v>
      </c>
      <c r="H9">
        <f t="shared" si="0"/>
        <v>34523</v>
      </c>
      <c r="I9" s="6">
        <f t="shared" si="1"/>
        <v>6.3435970222750049E-2</v>
      </c>
    </row>
    <row r="10" spans="1:9" x14ac:dyDescent="0.25">
      <c r="A10" s="1" t="s">
        <v>0</v>
      </c>
      <c r="B10" t="s">
        <v>5</v>
      </c>
      <c r="C10" t="s">
        <v>43</v>
      </c>
      <c r="D10">
        <v>4778</v>
      </c>
      <c r="E10">
        <v>14</v>
      </c>
      <c r="F10">
        <v>48</v>
      </c>
      <c r="G10">
        <v>10</v>
      </c>
      <c r="H10">
        <f t="shared" si="0"/>
        <v>4830</v>
      </c>
      <c r="I10" s="6">
        <f t="shared" si="1"/>
        <v>1.2836438923395446E-2</v>
      </c>
    </row>
    <row r="11" spans="1:9" x14ac:dyDescent="0.25">
      <c r="A11" s="1" t="s">
        <v>0</v>
      </c>
      <c r="B11" t="s">
        <v>5</v>
      </c>
      <c r="C11" t="s">
        <v>44</v>
      </c>
      <c r="D11">
        <v>16080</v>
      </c>
      <c r="E11">
        <v>444</v>
      </c>
      <c r="F11">
        <v>150</v>
      </c>
      <c r="G11">
        <v>431</v>
      </c>
      <c r="H11">
        <f t="shared" si="0"/>
        <v>16243</v>
      </c>
      <c r="I11" s="6">
        <f t="shared" si="1"/>
        <v>3.6569599211968236E-2</v>
      </c>
    </row>
    <row r="12" spans="1:9" x14ac:dyDescent="0.25">
      <c r="A12" s="1" t="s">
        <v>0</v>
      </c>
      <c r="B12" t="s">
        <v>6</v>
      </c>
      <c r="C12" t="s">
        <v>42</v>
      </c>
      <c r="D12">
        <v>8930</v>
      </c>
      <c r="E12">
        <v>117</v>
      </c>
      <c r="F12">
        <v>356</v>
      </c>
      <c r="G12">
        <v>59</v>
      </c>
      <c r="H12">
        <f t="shared" si="0"/>
        <v>9344</v>
      </c>
      <c r="I12" s="6">
        <f t="shared" si="1"/>
        <v>5.0620719178082189E-2</v>
      </c>
    </row>
    <row r="13" spans="1:9" x14ac:dyDescent="0.25">
      <c r="A13" s="1" t="s">
        <v>0</v>
      </c>
      <c r="B13" t="s">
        <v>6</v>
      </c>
      <c r="C13" t="s">
        <v>43</v>
      </c>
      <c r="D13">
        <v>11074</v>
      </c>
      <c r="E13">
        <v>112</v>
      </c>
      <c r="F13">
        <v>30</v>
      </c>
      <c r="G13">
        <v>112</v>
      </c>
      <c r="H13">
        <f t="shared" si="0"/>
        <v>11104</v>
      </c>
      <c r="I13" s="6">
        <f t="shared" si="1"/>
        <v>1.2788184438040346E-2</v>
      </c>
    </row>
    <row r="14" spans="1:9" x14ac:dyDescent="0.25">
      <c r="A14" s="1" t="s">
        <v>0</v>
      </c>
      <c r="B14" t="s">
        <v>6</v>
      </c>
      <c r="C14" t="s">
        <v>44</v>
      </c>
      <c r="D14">
        <v>8036</v>
      </c>
      <c r="E14">
        <v>87</v>
      </c>
      <c r="F14">
        <v>9</v>
      </c>
      <c r="G14">
        <v>145</v>
      </c>
      <c r="H14">
        <f t="shared" si="0"/>
        <v>7987</v>
      </c>
      <c r="I14" s="6">
        <f t="shared" si="1"/>
        <v>1.2019531739075998E-2</v>
      </c>
    </row>
    <row r="15" spans="1:9" x14ac:dyDescent="0.25">
      <c r="A15" s="1" t="s">
        <v>0</v>
      </c>
      <c r="B15" t="s">
        <v>7</v>
      </c>
      <c r="C15" t="s">
        <v>42</v>
      </c>
      <c r="D15">
        <v>28335</v>
      </c>
      <c r="E15">
        <v>1235</v>
      </c>
      <c r="F15">
        <v>1000</v>
      </c>
      <c r="G15">
        <v>286</v>
      </c>
      <c r="H15">
        <f t="shared" si="0"/>
        <v>30284</v>
      </c>
      <c r="I15" s="6">
        <f t="shared" si="1"/>
        <v>7.3801347246070528E-2</v>
      </c>
    </row>
    <row r="16" spans="1:9" x14ac:dyDescent="0.25">
      <c r="A16" s="1" t="s">
        <v>0</v>
      </c>
      <c r="B16" t="s">
        <v>7</v>
      </c>
      <c r="C16" t="s">
        <v>43</v>
      </c>
      <c r="D16">
        <v>368244</v>
      </c>
      <c r="E16">
        <v>15545</v>
      </c>
      <c r="F16">
        <v>2271</v>
      </c>
      <c r="G16">
        <v>15226</v>
      </c>
      <c r="H16">
        <f t="shared" si="0"/>
        <v>370834</v>
      </c>
      <c r="I16" s="6">
        <f t="shared" si="1"/>
        <v>4.8043059697870205E-2</v>
      </c>
    </row>
    <row r="17" spans="1:9" x14ac:dyDescent="0.25">
      <c r="A17" s="1" t="s">
        <v>0</v>
      </c>
      <c r="B17" t="s">
        <v>7</v>
      </c>
      <c r="C17" t="s">
        <v>44</v>
      </c>
      <c r="D17">
        <v>299992</v>
      </c>
      <c r="E17">
        <v>4018</v>
      </c>
      <c r="F17">
        <v>1293</v>
      </c>
      <c r="G17">
        <v>5366</v>
      </c>
      <c r="H17">
        <f t="shared" si="0"/>
        <v>299937</v>
      </c>
      <c r="I17" s="6">
        <f t="shared" si="1"/>
        <v>1.7707051814214319E-2</v>
      </c>
    </row>
    <row r="18" spans="1:9" x14ac:dyDescent="0.25">
      <c r="A18" s="1" t="s">
        <v>13</v>
      </c>
      <c r="B18" t="s">
        <v>1</v>
      </c>
      <c r="C18" t="s">
        <v>42</v>
      </c>
      <c r="D18">
        <v>2785</v>
      </c>
      <c r="E18">
        <v>26</v>
      </c>
      <c r="F18">
        <v>425</v>
      </c>
      <c r="G18">
        <v>15</v>
      </c>
      <c r="H18">
        <f t="shared" si="0"/>
        <v>3221</v>
      </c>
      <c r="I18" s="6">
        <f t="shared" si="1"/>
        <v>0.14001862775535548</v>
      </c>
    </row>
    <row r="19" spans="1:9" x14ac:dyDescent="0.25">
      <c r="A19" s="1" t="s">
        <v>13</v>
      </c>
      <c r="B19" t="s">
        <v>1</v>
      </c>
      <c r="C19" t="s">
        <v>43</v>
      </c>
      <c r="D19">
        <v>10865</v>
      </c>
      <c r="E19">
        <v>313</v>
      </c>
      <c r="F19">
        <v>86</v>
      </c>
      <c r="G19">
        <v>313</v>
      </c>
      <c r="H19">
        <f t="shared" si="0"/>
        <v>10951</v>
      </c>
      <c r="I19" s="6">
        <f t="shared" si="1"/>
        <v>3.6435028764496391E-2</v>
      </c>
    </row>
    <row r="20" spans="1:9" x14ac:dyDescent="0.25">
      <c r="A20" s="1" t="s">
        <v>13</v>
      </c>
      <c r="B20" t="s">
        <v>1</v>
      </c>
      <c r="C20" t="s">
        <v>44</v>
      </c>
      <c r="D20">
        <v>2773</v>
      </c>
      <c r="E20">
        <v>26</v>
      </c>
      <c r="F20">
        <v>13</v>
      </c>
      <c r="G20">
        <v>37</v>
      </c>
      <c r="H20">
        <f t="shared" si="0"/>
        <v>2775</v>
      </c>
      <c r="I20" s="6">
        <f t="shared" si="1"/>
        <v>1.4054054054054054E-2</v>
      </c>
    </row>
    <row r="21" spans="1:9" x14ac:dyDescent="0.25">
      <c r="A21" s="1" t="s">
        <v>13</v>
      </c>
      <c r="B21" t="s">
        <v>4</v>
      </c>
      <c r="C21" t="s">
        <v>42</v>
      </c>
      <c r="D21">
        <v>20440</v>
      </c>
      <c r="E21">
        <v>130</v>
      </c>
      <c r="F21">
        <v>1241</v>
      </c>
      <c r="G21">
        <v>136</v>
      </c>
      <c r="H21">
        <f t="shared" si="0"/>
        <v>21675</v>
      </c>
      <c r="I21" s="6">
        <f t="shared" si="1"/>
        <v>6.3252595155709343E-2</v>
      </c>
    </row>
    <row r="22" spans="1:9" x14ac:dyDescent="0.25">
      <c r="A22" s="1" t="s">
        <v>13</v>
      </c>
      <c r="B22" t="s">
        <v>4</v>
      </c>
      <c r="C22" t="s">
        <v>43</v>
      </c>
      <c r="D22">
        <v>5936</v>
      </c>
      <c r="E22">
        <v>35</v>
      </c>
      <c r="F22">
        <v>33</v>
      </c>
      <c r="G22">
        <v>35</v>
      </c>
      <c r="H22">
        <f t="shared" si="0"/>
        <v>5969</v>
      </c>
      <c r="I22" s="6">
        <f t="shared" si="1"/>
        <v>1.1392192997151952E-2</v>
      </c>
    </row>
    <row r="23" spans="1:9" x14ac:dyDescent="0.25">
      <c r="A23" s="1" t="s">
        <v>13</v>
      </c>
      <c r="B23" t="s">
        <v>4</v>
      </c>
      <c r="C23" t="s">
        <v>44</v>
      </c>
      <c r="D23">
        <v>16206</v>
      </c>
      <c r="E23">
        <v>212</v>
      </c>
      <c r="F23">
        <v>39</v>
      </c>
      <c r="G23">
        <v>206</v>
      </c>
      <c r="H23">
        <f t="shared" si="0"/>
        <v>16251</v>
      </c>
      <c r="I23" s="6">
        <f t="shared" si="1"/>
        <v>1.5445203372100178E-2</v>
      </c>
    </row>
    <row r="24" spans="1:9" x14ac:dyDescent="0.25">
      <c r="A24" s="1" t="s">
        <v>13</v>
      </c>
      <c r="B24" t="s">
        <v>5</v>
      </c>
      <c r="C24" t="s">
        <v>42</v>
      </c>
      <c r="D24">
        <v>32262</v>
      </c>
      <c r="E24">
        <v>523</v>
      </c>
      <c r="F24">
        <v>2376</v>
      </c>
      <c r="G24">
        <v>410</v>
      </c>
      <c r="H24">
        <f t="shared" si="0"/>
        <v>34751</v>
      </c>
      <c r="I24" s="6">
        <f t="shared" si="1"/>
        <v>8.3422059796840378E-2</v>
      </c>
    </row>
    <row r="25" spans="1:9" x14ac:dyDescent="0.25">
      <c r="A25" s="1" t="s">
        <v>13</v>
      </c>
      <c r="B25" t="s">
        <v>5</v>
      </c>
      <c r="C25" t="s">
        <v>43</v>
      </c>
      <c r="D25">
        <v>5604</v>
      </c>
      <c r="E25">
        <v>22</v>
      </c>
      <c r="F25">
        <v>61</v>
      </c>
      <c r="G25">
        <v>19</v>
      </c>
      <c r="H25">
        <f t="shared" si="0"/>
        <v>5668</v>
      </c>
      <c r="I25" s="6">
        <f t="shared" si="1"/>
        <v>1.4643613267466479E-2</v>
      </c>
    </row>
    <row r="26" spans="1:9" x14ac:dyDescent="0.25">
      <c r="A26" s="1" t="s">
        <v>13</v>
      </c>
      <c r="B26" t="s">
        <v>5</v>
      </c>
      <c r="C26" t="s">
        <v>44</v>
      </c>
      <c r="D26">
        <v>18426</v>
      </c>
      <c r="E26">
        <v>520</v>
      </c>
      <c r="F26">
        <v>166</v>
      </c>
      <c r="G26">
        <v>636</v>
      </c>
      <c r="H26">
        <f t="shared" si="0"/>
        <v>18476</v>
      </c>
      <c r="I26" s="6">
        <f t="shared" si="1"/>
        <v>3.7129248755141807E-2</v>
      </c>
    </row>
    <row r="27" spans="1:9" x14ac:dyDescent="0.25">
      <c r="A27" s="1" t="s">
        <v>13</v>
      </c>
      <c r="B27" t="s">
        <v>6</v>
      </c>
      <c r="C27" t="s">
        <v>42</v>
      </c>
      <c r="D27">
        <v>9982</v>
      </c>
      <c r="E27">
        <v>156</v>
      </c>
      <c r="F27">
        <v>500</v>
      </c>
      <c r="G27">
        <v>67</v>
      </c>
      <c r="H27">
        <f t="shared" si="0"/>
        <v>10571</v>
      </c>
      <c r="I27" s="6">
        <f t="shared" si="1"/>
        <v>6.2056569860940311E-2</v>
      </c>
    </row>
    <row r="28" spans="1:9" x14ac:dyDescent="0.25">
      <c r="A28" s="1" t="s">
        <v>13</v>
      </c>
      <c r="B28" t="s">
        <v>6</v>
      </c>
      <c r="C28" t="s">
        <v>43</v>
      </c>
      <c r="D28">
        <v>11880</v>
      </c>
      <c r="E28">
        <v>161</v>
      </c>
      <c r="F28">
        <v>31</v>
      </c>
      <c r="G28">
        <v>161</v>
      </c>
      <c r="H28">
        <f t="shared" si="0"/>
        <v>11911</v>
      </c>
      <c r="I28" s="6">
        <f t="shared" si="1"/>
        <v>1.6119553354042481E-2</v>
      </c>
    </row>
    <row r="29" spans="1:9" x14ac:dyDescent="0.25">
      <c r="A29" s="1" t="s">
        <v>13</v>
      </c>
      <c r="B29" t="s">
        <v>6</v>
      </c>
      <c r="C29" t="s">
        <v>44</v>
      </c>
      <c r="D29">
        <v>9119</v>
      </c>
      <c r="E29">
        <v>109</v>
      </c>
      <c r="F29">
        <v>26</v>
      </c>
      <c r="G29">
        <v>198</v>
      </c>
      <c r="H29">
        <f t="shared" si="0"/>
        <v>9056</v>
      </c>
      <c r="I29" s="6">
        <f t="shared" si="1"/>
        <v>1.4907243816254417E-2</v>
      </c>
    </row>
    <row r="30" spans="1:9" x14ac:dyDescent="0.25">
      <c r="A30" s="1" t="s">
        <v>13</v>
      </c>
      <c r="B30" t="s">
        <v>7</v>
      </c>
      <c r="C30" t="s">
        <v>42</v>
      </c>
      <c r="D30">
        <v>26888</v>
      </c>
      <c r="E30">
        <v>1321</v>
      </c>
      <c r="F30">
        <v>772</v>
      </c>
      <c r="G30">
        <v>341</v>
      </c>
      <c r="H30">
        <f t="shared" si="0"/>
        <v>28640</v>
      </c>
      <c r="I30" s="6">
        <f t="shared" si="1"/>
        <v>7.307960893854748E-2</v>
      </c>
    </row>
    <row r="31" spans="1:9" x14ac:dyDescent="0.25">
      <c r="A31" s="1" t="s">
        <v>13</v>
      </c>
      <c r="B31" t="s">
        <v>7</v>
      </c>
      <c r="C31" t="s">
        <v>43</v>
      </c>
      <c r="D31">
        <v>361734</v>
      </c>
      <c r="E31">
        <v>16696</v>
      </c>
      <c r="F31">
        <v>2380</v>
      </c>
      <c r="G31">
        <v>16219</v>
      </c>
      <c r="H31">
        <f t="shared" si="0"/>
        <v>364591</v>
      </c>
      <c r="I31" s="6">
        <f t="shared" si="1"/>
        <v>5.2321642607744023E-2</v>
      </c>
    </row>
    <row r="32" spans="1:9" x14ac:dyDescent="0.25">
      <c r="A32" s="1" t="s">
        <v>13</v>
      </c>
      <c r="B32" t="s">
        <v>7</v>
      </c>
      <c r="C32" t="s">
        <v>44</v>
      </c>
      <c r="D32">
        <v>297252</v>
      </c>
      <c r="E32">
        <v>4197</v>
      </c>
      <c r="F32">
        <v>1385</v>
      </c>
      <c r="G32">
        <v>5675</v>
      </c>
      <c r="H32">
        <f t="shared" si="0"/>
        <v>297159</v>
      </c>
      <c r="I32" s="6">
        <f t="shared" si="1"/>
        <v>1.8784556415925482E-2</v>
      </c>
    </row>
    <row r="33" spans="1:9" x14ac:dyDescent="0.25">
      <c r="A33" s="1" t="s">
        <v>14</v>
      </c>
      <c r="B33" t="s">
        <v>1</v>
      </c>
      <c r="C33" t="s">
        <v>42</v>
      </c>
      <c r="D33">
        <v>2724</v>
      </c>
      <c r="E33">
        <v>46</v>
      </c>
      <c r="F33">
        <v>418</v>
      </c>
      <c r="G33">
        <v>23</v>
      </c>
      <c r="H33">
        <f t="shared" si="0"/>
        <v>3165</v>
      </c>
      <c r="I33" s="6">
        <f t="shared" si="1"/>
        <v>0.14660347551342812</v>
      </c>
    </row>
    <row r="34" spans="1:9" x14ac:dyDescent="0.25">
      <c r="A34" s="1" t="s">
        <v>14</v>
      </c>
      <c r="B34" t="s">
        <v>1</v>
      </c>
      <c r="C34" t="s">
        <v>43</v>
      </c>
      <c r="D34">
        <v>11056</v>
      </c>
      <c r="E34">
        <v>362</v>
      </c>
      <c r="F34">
        <v>85</v>
      </c>
      <c r="G34">
        <v>362</v>
      </c>
      <c r="H34">
        <f t="shared" si="0"/>
        <v>11141</v>
      </c>
      <c r="I34" s="6">
        <f t="shared" si="1"/>
        <v>4.0122071627322502E-2</v>
      </c>
    </row>
    <row r="35" spans="1:9" x14ac:dyDescent="0.25">
      <c r="A35" s="1" t="s">
        <v>14</v>
      </c>
      <c r="B35" t="s">
        <v>1</v>
      </c>
      <c r="C35" t="s">
        <v>44</v>
      </c>
      <c r="D35">
        <v>2971</v>
      </c>
      <c r="E35">
        <v>27</v>
      </c>
      <c r="F35">
        <v>10</v>
      </c>
      <c r="G35">
        <v>50</v>
      </c>
      <c r="H35">
        <f t="shared" si="0"/>
        <v>2958</v>
      </c>
      <c r="I35" s="6">
        <f t="shared" si="1"/>
        <v>1.2508451656524679E-2</v>
      </c>
    </row>
    <row r="36" spans="1:9" x14ac:dyDescent="0.25">
      <c r="A36" s="1" t="s">
        <v>14</v>
      </c>
      <c r="B36" t="s">
        <v>4</v>
      </c>
      <c r="C36" t="s">
        <v>42</v>
      </c>
      <c r="D36">
        <v>19435</v>
      </c>
      <c r="E36">
        <v>167</v>
      </c>
      <c r="F36">
        <v>1313</v>
      </c>
      <c r="G36">
        <v>124</v>
      </c>
      <c r="H36">
        <f t="shared" si="0"/>
        <v>20791</v>
      </c>
      <c r="I36" s="6">
        <f t="shared" si="1"/>
        <v>7.1184647203116735E-2</v>
      </c>
    </row>
    <row r="37" spans="1:9" x14ac:dyDescent="0.25">
      <c r="A37" s="1" t="s">
        <v>14</v>
      </c>
      <c r="B37" t="s">
        <v>4</v>
      </c>
      <c r="C37" t="s">
        <v>43</v>
      </c>
      <c r="D37">
        <v>6020</v>
      </c>
      <c r="E37">
        <v>44</v>
      </c>
      <c r="F37">
        <v>32</v>
      </c>
      <c r="G37">
        <v>47</v>
      </c>
      <c r="H37">
        <f t="shared" si="0"/>
        <v>6049</v>
      </c>
      <c r="I37" s="6">
        <f t="shared" si="1"/>
        <v>1.2564060175235576E-2</v>
      </c>
    </row>
    <row r="38" spans="1:9" x14ac:dyDescent="0.25">
      <c r="A38" s="1" t="s">
        <v>14</v>
      </c>
      <c r="B38" t="s">
        <v>4</v>
      </c>
      <c r="C38" t="s">
        <v>44</v>
      </c>
      <c r="D38">
        <v>17495</v>
      </c>
      <c r="E38">
        <v>217</v>
      </c>
      <c r="F38">
        <v>58</v>
      </c>
      <c r="G38">
        <v>257</v>
      </c>
      <c r="H38">
        <f t="shared" si="0"/>
        <v>17513</v>
      </c>
      <c r="I38" s="6">
        <f t="shared" si="1"/>
        <v>1.5702620910181007E-2</v>
      </c>
    </row>
    <row r="39" spans="1:9" x14ac:dyDescent="0.25">
      <c r="A39" s="1" t="s">
        <v>14</v>
      </c>
      <c r="B39" t="s">
        <v>5</v>
      </c>
      <c r="C39" t="s">
        <v>42</v>
      </c>
      <c r="D39">
        <v>31457</v>
      </c>
      <c r="E39">
        <v>705</v>
      </c>
      <c r="F39">
        <v>2819</v>
      </c>
      <c r="G39">
        <v>505</v>
      </c>
      <c r="H39">
        <f t="shared" si="0"/>
        <v>34476</v>
      </c>
      <c r="I39" s="6">
        <f t="shared" si="1"/>
        <v>0.10221603434273117</v>
      </c>
    </row>
    <row r="40" spans="1:9" x14ac:dyDescent="0.25">
      <c r="A40" s="1" t="s">
        <v>14</v>
      </c>
      <c r="B40" t="s">
        <v>5</v>
      </c>
      <c r="C40" t="s">
        <v>43</v>
      </c>
      <c r="D40">
        <v>6168</v>
      </c>
      <c r="E40">
        <v>21</v>
      </c>
      <c r="F40">
        <v>85</v>
      </c>
      <c r="G40">
        <v>24</v>
      </c>
      <c r="H40">
        <f t="shared" si="0"/>
        <v>6250</v>
      </c>
      <c r="I40" s="6">
        <f t="shared" si="1"/>
        <v>1.6959999999999999E-2</v>
      </c>
    </row>
    <row r="41" spans="1:9" x14ac:dyDescent="0.25">
      <c r="A41" s="1" t="s">
        <v>14</v>
      </c>
      <c r="B41" t="s">
        <v>5</v>
      </c>
      <c r="C41" t="s">
        <v>44</v>
      </c>
      <c r="D41">
        <v>20159</v>
      </c>
      <c r="E41">
        <v>627</v>
      </c>
      <c r="F41">
        <v>338</v>
      </c>
      <c r="G41">
        <v>824</v>
      </c>
      <c r="H41">
        <f t="shared" si="0"/>
        <v>20300</v>
      </c>
      <c r="I41" s="6">
        <f t="shared" si="1"/>
        <v>4.7536945812807881E-2</v>
      </c>
    </row>
    <row r="42" spans="1:9" x14ac:dyDescent="0.25">
      <c r="A42" s="1" t="s">
        <v>14</v>
      </c>
      <c r="B42" t="s">
        <v>6</v>
      </c>
      <c r="C42" t="s">
        <v>42</v>
      </c>
      <c r="D42">
        <v>10672</v>
      </c>
      <c r="E42">
        <v>160</v>
      </c>
      <c r="F42">
        <v>583</v>
      </c>
      <c r="G42">
        <v>74</v>
      </c>
      <c r="H42">
        <f t="shared" si="0"/>
        <v>11341</v>
      </c>
      <c r="I42" s="6">
        <f t="shared" si="1"/>
        <v>6.551450489374834E-2</v>
      </c>
    </row>
    <row r="43" spans="1:9" x14ac:dyDescent="0.25">
      <c r="A43" s="1" t="s">
        <v>14</v>
      </c>
      <c r="B43" t="s">
        <v>6</v>
      </c>
      <c r="C43" t="s">
        <v>43</v>
      </c>
      <c r="D43">
        <v>13020</v>
      </c>
      <c r="E43">
        <v>181</v>
      </c>
      <c r="F43">
        <v>35</v>
      </c>
      <c r="G43">
        <v>181</v>
      </c>
      <c r="H43">
        <f t="shared" si="0"/>
        <v>13055</v>
      </c>
      <c r="I43" s="6">
        <f t="shared" si="1"/>
        <v>1.6545384909996168E-2</v>
      </c>
    </row>
    <row r="44" spans="1:9" x14ac:dyDescent="0.25">
      <c r="A44" s="1" t="s">
        <v>14</v>
      </c>
      <c r="B44" t="s">
        <v>6</v>
      </c>
      <c r="C44" t="s">
        <v>44</v>
      </c>
      <c r="D44">
        <v>10514</v>
      </c>
      <c r="E44">
        <v>145</v>
      </c>
      <c r="F44">
        <v>59</v>
      </c>
      <c r="G44">
        <v>231</v>
      </c>
      <c r="H44">
        <f t="shared" si="0"/>
        <v>10487</v>
      </c>
      <c r="I44" s="6">
        <f t="shared" si="1"/>
        <v>1.945265566892343E-2</v>
      </c>
    </row>
    <row r="45" spans="1:9" x14ac:dyDescent="0.25">
      <c r="A45" s="1" t="s">
        <v>14</v>
      </c>
      <c r="B45" t="s">
        <v>7</v>
      </c>
      <c r="C45" t="s">
        <v>42</v>
      </c>
      <c r="D45">
        <v>25672</v>
      </c>
      <c r="E45">
        <v>1506</v>
      </c>
      <c r="F45">
        <v>1033</v>
      </c>
      <c r="G45">
        <v>316</v>
      </c>
      <c r="H45">
        <f t="shared" si="0"/>
        <v>27895</v>
      </c>
      <c r="I45" s="6">
        <f t="shared" si="1"/>
        <v>9.1019896038716616E-2</v>
      </c>
    </row>
    <row r="46" spans="1:9" x14ac:dyDescent="0.25">
      <c r="A46" s="1" t="s">
        <v>14</v>
      </c>
      <c r="B46" t="s">
        <v>7</v>
      </c>
      <c r="C46" t="s">
        <v>43</v>
      </c>
      <c r="D46">
        <v>355412</v>
      </c>
      <c r="E46">
        <v>17648</v>
      </c>
      <c r="F46">
        <v>2938</v>
      </c>
      <c r="G46">
        <v>17097</v>
      </c>
      <c r="H46">
        <f t="shared" si="0"/>
        <v>358901</v>
      </c>
      <c r="I46" s="6">
        <f t="shared" si="1"/>
        <v>5.735843589179189E-2</v>
      </c>
    </row>
    <row r="47" spans="1:9" x14ac:dyDescent="0.25">
      <c r="A47" s="1" t="s">
        <v>14</v>
      </c>
      <c r="B47" t="s">
        <v>7</v>
      </c>
      <c r="C47" t="s">
        <v>44</v>
      </c>
      <c r="D47">
        <v>292806</v>
      </c>
      <c r="E47">
        <v>4583</v>
      </c>
      <c r="F47">
        <v>1654</v>
      </c>
      <c r="G47">
        <v>6342</v>
      </c>
      <c r="H47">
        <f t="shared" si="0"/>
        <v>292701</v>
      </c>
      <c r="I47" s="6">
        <f t="shared" si="1"/>
        <v>2.130843420418789E-2</v>
      </c>
    </row>
    <row r="48" spans="1:9" x14ac:dyDescent="0.25">
      <c r="A48" s="1" t="s">
        <v>15</v>
      </c>
      <c r="B48" t="s">
        <v>1</v>
      </c>
      <c r="C48" t="s">
        <v>42</v>
      </c>
      <c r="D48">
        <v>2583</v>
      </c>
      <c r="E48">
        <v>39</v>
      </c>
      <c r="F48">
        <v>357</v>
      </c>
      <c r="G48">
        <v>16</v>
      </c>
      <c r="H48">
        <f t="shared" si="0"/>
        <v>2963</v>
      </c>
      <c r="I48" s="6">
        <f t="shared" si="1"/>
        <v>0.13364832939588256</v>
      </c>
    </row>
    <row r="49" spans="1:9" x14ac:dyDescent="0.25">
      <c r="A49" s="1" t="s">
        <v>15</v>
      </c>
      <c r="B49" t="s">
        <v>1</v>
      </c>
      <c r="C49" t="s">
        <v>43</v>
      </c>
      <c r="D49">
        <v>11338</v>
      </c>
      <c r="E49">
        <v>428</v>
      </c>
      <c r="F49">
        <v>112</v>
      </c>
      <c r="G49">
        <v>433</v>
      </c>
      <c r="H49">
        <f t="shared" si="0"/>
        <v>11445</v>
      </c>
      <c r="I49" s="6">
        <f t="shared" si="1"/>
        <v>4.7182175622542594E-2</v>
      </c>
    </row>
    <row r="50" spans="1:9" x14ac:dyDescent="0.25">
      <c r="A50" s="1" t="s">
        <v>15</v>
      </c>
      <c r="B50" t="s">
        <v>1</v>
      </c>
      <c r="C50" t="s">
        <v>44</v>
      </c>
      <c r="D50">
        <v>3058</v>
      </c>
      <c r="E50">
        <v>39</v>
      </c>
      <c r="F50">
        <v>6</v>
      </c>
      <c r="G50">
        <v>57</v>
      </c>
      <c r="H50">
        <f t="shared" si="0"/>
        <v>3046</v>
      </c>
      <c r="I50" s="6">
        <f t="shared" si="1"/>
        <v>1.4773473407747865E-2</v>
      </c>
    </row>
    <row r="51" spans="1:9" x14ac:dyDescent="0.25">
      <c r="A51" s="1" t="s">
        <v>15</v>
      </c>
      <c r="B51" t="s">
        <v>4</v>
      </c>
      <c r="C51" t="s">
        <v>42</v>
      </c>
      <c r="D51">
        <v>17967</v>
      </c>
      <c r="E51">
        <v>201</v>
      </c>
      <c r="F51">
        <v>1306</v>
      </c>
      <c r="G51">
        <v>133</v>
      </c>
      <c r="H51">
        <f t="shared" si="0"/>
        <v>19341</v>
      </c>
      <c r="I51" s="6">
        <f t="shared" si="1"/>
        <v>7.7917377591644688E-2</v>
      </c>
    </row>
    <row r="52" spans="1:9" x14ac:dyDescent="0.25">
      <c r="A52" s="1" t="s">
        <v>15</v>
      </c>
      <c r="B52" t="s">
        <v>4</v>
      </c>
      <c r="C52" t="s">
        <v>43</v>
      </c>
      <c r="D52">
        <v>6142</v>
      </c>
      <c r="E52">
        <v>61</v>
      </c>
      <c r="F52">
        <v>27</v>
      </c>
      <c r="G52">
        <v>61</v>
      </c>
      <c r="H52">
        <f t="shared" si="0"/>
        <v>6169</v>
      </c>
      <c r="I52" s="6">
        <f t="shared" si="1"/>
        <v>1.4264872750851029E-2</v>
      </c>
    </row>
    <row r="53" spans="1:9" x14ac:dyDescent="0.25">
      <c r="A53" s="1" t="s">
        <v>15</v>
      </c>
      <c r="B53" t="s">
        <v>4</v>
      </c>
      <c r="C53" t="s">
        <v>44</v>
      </c>
      <c r="D53">
        <v>19133</v>
      </c>
      <c r="E53">
        <v>310</v>
      </c>
      <c r="F53">
        <v>74</v>
      </c>
      <c r="G53">
        <v>378</v>
      </c>
      <c r="H53">
        <f t="shared" si="0"/>
        <v>19139</v>
      </c>
      <c r="I53" s="6">
        <f t="shared" si="1"/>
        <v>2.0063744187261614E-2</v>
      </c>
    </row>
    <row r="54" spans="1:9" x14ac:dyDescent="0.25">
      <c r="A54" s="1" t="s">
        <v>15</v>
      </c>
      <c r="B54" t="s">
        <v>5</v>
      </c>
      <c r="C54" t="s">
        <v>42</v>
      </c>
      <c r="D54">
        <v>30219</v>
      </c>
      <c r="E54">
        <v>942</v>
      </c>
      <c r="F54">
        <v>3517</v>
      </c>
      <c r="G54">
        <v>607</v>
      </c>
      <c r="H54">
        <f t="shared" si="0"/>
        <v>34071</v>
      </c>
      <c r="I54" s="6">
        <f t="shared" si="1"/>
        <v>0.13087376361128233</v>
      </c>
    </row>
    <row r="55" spans="1:9" x14ac:dyDescent="0.25">
      <c r="A55" s="1" t="s">
        <v>15</v>
      </c>
      <c r="B55" t="s">
        <v>5</v>
      </c>
      <c r="C55" t="s">
        <v>43</v>
      </c>
      <c r="D55">
        <v>6808</v>
      </c>
      <c r="E55">
        <v>50</v>
      </c>
      <c r="F55">
        <v>99</v>
      </c>
      <c r="G55">
        <v>47</v>
      </c>
      <c r="H55">
        <f t="shared" si="0"/>
        <v>6910</v>
      </c>
      <c r="I55" s="6">
        <f t="shared" si="1"/>
        <v>2.1562952243125905E-2</v>
      </c>
    </row>
    <row r="56" spans="1:9" x14ac:dyDescent="0.25">
      <c r="A56" s="1" t="s">
        <v>15</v>
      </c>
      <c r="B56" t="s">
        <v>5</v>
      </c>
      <c r="C56" t="s">
        <v>44</v>
      </c>
      <c r="D56">
        <v>22895</v>
      </c>
      <c r="E56">
        <v>840</v>
      </c>
      <c r="F56">
        <v>453</v>
      </c>
      <c r="G56">
        <v>1178</v>
      </c>
      <c r="H56">
        <f t="shared" si="0"/>
        <v>23010</v>
      </c>
      <c r="I56" s="6">
        <f t="shared" si="1"/>
        <v>5.6192959582790095E-2</v>
      </c>
    </row>
    <row r="57" spans="1:9" x14ac:dyDescent="0.25">
      <c r="A57" s="1" t="s">
        <v>15</v>
      </c>
      <c r="B57" t="s">
        <v>6</v>
      </c>
      <c r="C57" t="s">
        <v>42</v>
      </c>
      <c r="D57">
        <v>10888</v>
      </c>
      <c r="E57">
        <v>195</v>
      </c>
      <c r="F57">
        <v>788</v>
      </c>
      <c r="G57">
        <v>117</v>
      </c>
      <c r="H57">
        <f t="shared" si="0"/>
        <v>11754</v>
      </c>
      <c r="I57" s="6">
        <f t="shared" si="1"/>
        <v>8.3631104304917478E-2</v>
      </c>
    </row>
    <row r="58" spans="1:9" x14ac:dyDescent="0.25">
      <c r="A58" s="1" t="s">
        <v>15</v>
      </c>
      <c r="B58" t="s">
        <v>6</v>
      </c>
      <c r="C58" t="s">
        <v>43</v>
      </c>
      <c r="D58">
        <v>14114</v>
      </c>
      <c r="E58">
        <v>203</v>
      </c>
      <c r="F58">
        <v>58</v>
      </c>
      <c r="G58">
        <v>207</v>
      </c>
      <c r="H58">
        <f t="shared" si="0"/>
        <v>14168</v>
      </c>
      <c r="I58" s="6">
        <f t="shared" si="1"/>
        <v>1.842179559570864E-2</v>
      </c>
    </row>
    <row r="59" spans="1:9" x14ac:dyDescent="0.25">
      <c r="A59" s="1" t="s">
        <v>15</v>
      </c>
      <c r="B59" t="s">
        <v>6</v>
      </c>
      <c r="C59" t="s">
        <v>44</v>
      </c>
      <c r="D59">
        <v>12227</v>
      </c>
      <c r="E59">
        <v>195</v>
      </c>
      <c r="F59">
        <v>100</v>
      </c>
      <c r="G59">
        <v>269</v>
      </c>
      <c r="H59">
        <f t="shared" si="0"/>
        <v>12253</v>
      </c>
      <c r="I59" s="6">
        <f t="shared" si="1"/>
        <v>2.4075736554313231E-2</v>
      </c>
    </row>
    <row r="60" spans="1:9" x14ac:dyDescent="0.25">
      <c r="A60" s="1" t="s">
        <v>15</v>
      </c>
      <c r="B60" t="s">
        <v>7</v>
      </c>
      <c r="C60" t="s">
        <v>42</v>
      </c>
      <c r="D60">
        <v>24250</v>
      </c>
      <c r="E60">
        <v>1578</v>
      </c>
      <c r="F60">
        <v>1133</v>
      </c>
      <c r="G60">
        <v>301</v>
      </c>
      <c r="H60">
        <f t="shared" si="0"/>
        <v>26660</v>
      </c>
      <c r="I60" s="6">
        <f t="shared" si="1"/>
        <v>0.10168792198049513</v>
      </c>
    </row>
    <row r="61" spans="1:9" x14ac:dyDescent="0.25">
      <c r="A61" s="1" t="s">
        <v>15</v>
      </c>
      <c r="B61" t="s">
        <v>7</v>
      </c>
      <c r="C61" t="s">
        <v>43</v>
      </c>
      <c r="D61">
        <v>349533</v>
      </c>
      <c r="E61">
        <v>18944</v>
      </c>
      <c r="F61">
        <v>3335</v>
      </c>
      <c r="G61">
        <v>18504</v>
      </c>
      <c r="H61">
        <f t="shared" si="0"/>
        <v>353308</v>
      </c>
      <c r="I61" s="6">
        <f t="shared" si="1"/>
        <v>6.3058294745661006E-2</v>
      </c>
    </row>
    <row r="62" spans="1:9" x14ac:dyDescent="0.25">
      <c r="A62" s="1" t="s">
        <v>15</v>
      </c>
      <c r="B62" t="s">
        <v>7</v>
      </c>
      <c r="C62" t="s">
        <v>44</v>
      </c>
      <c r="D62">
        <v>288284</v>
      </c>
      <c r="E62">
        <v>5253</v>
      </c>
      <c r="F62">
        <v>1843</v>
      </c>
      <c r="G62">
        <v>6988</v>
      </c>
      <c r="H62">
        <f t="shared" si="0"/>
        <v>288392</v>
      </c>
      <c r="I62" s="6">
        <f t="shared" si="1"/>
        <v>2.4605398207994674E-2</v>
      </c>
    </row>
    <row r="63" spans="1:9" x14ac:dyDescent="0.25">
      <c r="A63" s="1" t="s">
        <v>16</v>
      </c>
      <c r="B63" t="s">
        <v>1</v>
      </c>
      <c r="C63" t="s">
        <v>42</v>
      </c>
      <c r="D63">
        <v>2461</v>
      </c>
      <c r="E63">
        <v>61</v>
      </c>
      <c r="F63">
        <v>368</v>
      </c>
      <c r="G63">
        <v>41</v>
      </c>
      <c r="H63">
        <f t="shared" si="0"/>
        <v>2849</v>
      </c>
      <c r="I63" s="6">
        <f t="shared" si="1"/>
        <v>0.15057915057915058</v>
      </c>
    </row>
    <row r="64" spans="1:9" x14ac:dyDescent="0.25">
      <c r="A64" s="1" t="s">
        <v>16</v>
      </c>
      <c r="B64" t="s">
        <v>1</v>
      </c>
      <c r="C64" t="s">
        <v>43</v>
      </c>
      <c r="D64">
        <v>11331</v>
      </c>
      <c r="E64">
        <v>448</v>
      </c>
      <c r="F64">
        <v>140</v>
      </c>
      <c r="G64">
        <v>452</v>
      </c>
      <c r="H64">
        <f t="shared" si="0"/>
        <v>11467</v>
      </c>
      <c r="I64" s="6">
        <f t="shared" si="1"/>
        <v>5.1277579140141277E-2</v>
      </c>
    </row>
    <row r="65" spans="1:9" x14ac:dyDescent="0.25">
      <c r="A65" s="1" t="s">
        <v>16</v>
      </c>
      <c r="B65" t="s">
        <v>1</v>
      </c>
      <c r="C65" t="s">
        <v>44</v>
      </c>
      <c r="D65">
        <v>2992</v>
      </c>
      <c r="E65">
        <v>65</v>
      </c>
      <c r="F65">
        <v>24</v>
      </c>
      <c r="G65">
        <v>81</v>
      </c>
      <c r="H65">
        <f t="shared" si="0"/>
        <v>3000</v>
      </c>
      <c r="I65" s="6">
        <f t="shared" si="1"/>
        <v>2.9666666666666668E-2</v>
      </c>
    </row>
    <row r="66" spans="1:9" x14ac:dyDescent="0.25">
      <c r="A66" s="1" t="s">
        <v>16</v>
      </c>
      <c r="B66" t="s">
        <v>4</v>
      </c>
      <c r="C66" t="s">
        <v>42</v>
      </c>
      <c r="D66">
        <v>16443</v>
      </c>
      <c r="E66">
        <v>239</v>
      </c>
      <c r="F66">
        <v>1554</v>
      </c>
      <c r="G66">
        <v>184</v>
      </c>
      <c r="H66">
        <f t="shared" si="0"/>
        <v>18052</v>
      </c>
      <c r="I66" s="6">
        <f t="shared" si="1"/>
        <v>9.9324174606691781E-2</v>
      </c>
    </row>
    <row r="67" spans="1:9" x14ac:dyDescent="0.25">
      <c r="A67" s="1" t="s">
        <v>16</v>
      </c>
      <c r="B67" t="s">
        <v>4</v>
      </c>
      <c r="C67" t="s">
        <v>43</v>
      </c>
      <c r="D67">
        <v>6307</v>
      </c>
      <c r="E67">
        <v>76</v>
      </c>
      <c r="F67">
        <v>32</v>
      </c>
      <c r="G67">
        <v>76</v>
      </c>
      <c r="H67">
        <f t="shared" si="0"/>
        <v>6339</v>
      </c>
      <c r="I67" s="6">
        <f t="shared" si="1"/>
        <v>1.7037387600567912E-2</v>
      </c>
    </row>
    <row r="68" spans="1:9" x14ac:dyDescent="0.25">
      <c r="A68" s="1" t="s">
        <v>16</v>
      </c>
      <c r="B68" t="s">
        <v>4</v>
      </c>
      <c r="C68" t="s">
        <v>44</v>
      </c>
      <c r="D68">
        <v>20705</v>
      </c>
      <c r="E68">
        <v>427</v>
      </c>
      <c r="F68">
        <v>146</v>
      </c>
      <c r="G68">
        <v>482</v>
      </c>
      <c r="H68">
        <f t="shared" ref="H68:H131" si="2">(D68-G68)+E68+F68</f>
        <v>20796</v>
      </c>
      <c r="I68" s="6">
        <f t="shared" ref="I68:I131" si="3">(E68+F68)/H68</f>
        <v>2.7553375649163301E-2</v>
      </c>
    </row>
    <row r="69" spans="1:9" x14ac:dyDescent="0.25">
      <c r="A69" s="1" t="s">
        <v>16</v>
      </c>
      <c r="B69" t="s">
        <v>5</v>
      </c>
      <c r="C69" t="s">
        <v>42</v>
      </c>
      <c r="D69">
        <v>29100</v>
      </c>
      <c r="E69">
        <v>1135</v>
      </c>
      <c r="F69">
        <v>4344</v>
      </c>
      <c r="G69">
        <v>779</v>
      </c>
      <c r="H69">
        <f t="shared" si="2"/>
        <v>33800</v>
      </c>
      <c r="I69" s="6">
        <f t="shared" si="3"/>
        <v>0.16210059171597632</v>
      </c>
    </row>
    <row r="70" spans="1:9" x14ac:dyDescent="0.25">
      <c r="A70" s="1" t="s">
        <v>16</v>
      </c>
      <c r="B70" t="s">
        <v>5</v>
      </c>
      <c r="C70" t="s">
        <v>43</v>
      </c>
      <c r="D70">
        <v>7198</v>
      </c>
      <c r="E70">
        <v>64</v>
      </c>
      <c r="F70">
        <v>151</v>
      </c>
      <c r="G70">
        <v>61</v>
      </c>
      <c r="H70">
        <f t="shared" si="2"/>
        <v>7352</v>
      </c>
      <c r="I70" s="6">
        <f t="shared" si="3"/>
        <v>2.924374319912949E-2</v>
      </c>
    </row>
    <row r="71" spans="1:9" x14ac:dyDescent="0.25">
      <c r="A71" s="1" t="s">
        <v>16</v>
      </c>
      <c r="B71" t="s">
        <v>5</v>
      </c>
      <c r="C71" t="s">
        <v>44</v>
      </c>
      <c r="D71">
        <v>25544</v>
      </c>
      <c r="E71">
        <v>1135</v>
      </c>
      <c r="F71">
        <v>543</v>
      </c>
      <c r="G71">
        <v>1494</v>
      </c>
      <c r="H71">
        <f t="shared" si="2"/>
        <v>25728</v>
      </c>
      <c r="I71" s="6">
        <f t="shared" si="3"/>
        <v>6.5220771144278614E-2</v>
      </c>
    </row>
    <row r="72" spans="1:9" x14ac:dyDescent="0.25">
      <c r="A72" s="1" t="s">
        <v>16</v>
      </c>
      <c r="B72" t="s">
        <v>6</v>
      </c>
      <c r="C72" t="s">
        <v>42</v>
      </c>
      <c r="D72">
        <v>10891</v>
      </c>
      <c r="E72">
        <v>221</v>
      </c>
      <c r="F72">
        <v>934</v>
      </c>
      <c r="G72">
        <v>146</v>
      </c>
      <c r="H72">
        <f t="shared" si="2"/>
        <v>11900</v>
      </c>
      <c r="I72" s="6">
        <f t="shared" si="3"/>
        <v>9.7058823529411767E-2</v>
      </c>
    </row>
    <row r="73" spans="1:9" x14ac:dyDescent="0.25">
      <c r="A73" s="1" t="s">
        <v>16</v>
      </c>
      <c r="B73" t="s">
        <v>6</v>
      </c>
      <c r="C73" t="s">
        <v>43</v>
      </c>
      <c r="D73">
        <v>15026</v>
      </c>
      <c r="E73">
        <v>271</v>
      </c>
      <c r="F73">
        <v>51</v>
      </c>
      <c r="G73">
        <v>282</v>
      </c>
      <c r="H73">
        <f t="shared" si="2"/>
        <v>15066</v>
      </c>
      <c r="I73" s="6">
        <f t="shared" si="3"/>
        <v>2.1372627107394133E-2</v>
      </c>
    </row>
    <row r="74" spans="1:9" x14ac:dyDescent="0.25">
      <c r="A74" s="1" t="s">
        <v>16</v>
      </c>
      <c r="B74" t="s">
        <v>6</v>
      </c>
      <c r="C74" t="s">
        <v>44</v>
      </c>
      <c r="D74">
        <v>14004</v>
      </c>
      <c r="E74">
        <v>263</v>
      </c>
      <c r="F74">
        <v>149</v>
      </c>
      <c r="G74">
        <v>327</v>
      </c>
      <c r="H74">
        <f t="shared" si="2"/>
        <v>14089</v>
      </c>
      <c r="I74" s="6">
        <f t="shared" si="3"/>
        <v>2.9242671587763502E-2</v>
      </c>
    </row>
    <row r="75" spans="1:9" x14ac:dyDescent="0.25">
      <c r="A75" s="1" t="s">
        <v>16</v>
      </c>
      <c r="B75" t="s">
        <v>7</v>
      </c>
      <c r="C75" t="s">
        <v>42</v>
      </c>
      <c r="D75">
        <v>22723</v>
      </c>
      <c r="E75">
        <v>1683</v>
      </c>
      <c r="F75">
        <v>1281</v>
      </c>
      <c r="G75">
        <v>406</v>
      </c>
      <c r="H75">
        <f t="shared" si="2"/>
        <v>25281</v>
      </c>
      <c r="I75" s="6">
        <f t="shared" si="3"/>
        <v>0.11724219769787587</v>
      </c>
    </row>
    <row r="76" spans="1:9" x14ac:dyDescent="0.25">
      <c r="A76" s="1" t="s">
        <v>16</v>
      </c>
      <c r="B76" t="s">
        <v>7</v>
      </c>
      <c r="C76" t="s">
        <v>43</v>
      </c>
      <c r="D76">
        <v>344532</v>
      </c>
      <c r="E76">
        <v>19922</v>
      </c>
      <c r="F76">
        <v>3748</v>
      </c>
      <c r="G76">
        <v>19579</v>
      </c>
      <c r="H76">
        <f t="shared" si="2"/>
        <v>348623</v>
      </c>
      <c r="I76" s="6">
        <f t="shared" si="3"/>
        <v>6.7895692481563172E-2</v>
      </c>
    </row>
    <row r="77" spans="1:9" x14ac:dyDescent="0.25">
      <c r="A77" s="1" t="s">
        <v>16</v>
      </c>
      <c r="B77" t="s">
        <v>7</v>
      </c>
      <c r="C77" t="s">
        <v>44</v>
      </c>
      <c r="D77">
        <v>282503</v>
      </c>
      <c r="E77">
        <v>5988</v>
      </c>
      <c r="F77">
        <v>2793</v>
      </c>
      <c r="G77">
        <v>7647</v>
      </c>
      <c r="H77">
        <f t="shared" si="2"/>
        <v>283637</v>
      </c>
      <c r="I77" s="6">
        <f t="shared" si="3"/>
        <v>3.0958584387791439E-2</v>
      </c>
    </row>
    <row r="78" spans="1:9" x14ac:dyDescent="0.25">
      <c r="A78" s="1" t="s">
        <v>17</v>
      </c>
      <c r="B78" t="s">
        <v>1</v>
      </c>
      <c r="C78" t="s">
        <v>42</v>
      </c>
      <c r="D78">
        <v>2361</v>
      </c>
      <c r="E78">
        <v>39</v>
      </c>
      <c r="F78">
        <v>384</v>
      </c>
      <c r="G78">
        <v>17</v>
      </c>
      <c r="H78">
        <f t="shared" si="2"/>
        <v>2767</v>
      </c>
      <c r="I78" s="6">
        <f t="shared" si="3"/>
        <v>0.15287314781351644</v>
      </c>
    </row>
    <row r="79" spans="1:9" x14ac:dyDescent="0.25">
      <c r="A79" s="1" t="s">
        <v>17</v>
      </c>
      <c r="B79" t="s">
        <v>1</v>
      </c>
      <c r="C79" t="s">
        <v>43</v>
      </c>
      <c r="D79">
        <v>11166</v>
      </c>
      <c r="E79">
        <v>489</v>
      </c>
      <c r="F79">
        <v>217</v>
      </c>
      <c r="G79">
        <v>489</v>
      </c>
      <c r="H79">
        <f t="shared" si="2"/>
        <v>11383</v>
      </c>
      <c r="I79" s="6">
        <f t="shared" si="3"/>
        <v>6.2022313976983219E-2</v>
      </c>
    </row>
    <row r="80" spans="1:9" x14ac:dyDescent="0.25">
      <c r="A80" s="1" t="s">
        <v>17</v>
      </c>
      <c r="B80" t="s">
        <v>1</v>
      </c>
      <c r="C80" t="s">
        <v>44</v>
      </c>
      <c r="D80">
        <v>2955</v>
      </c>
      <c r="E80">
        <v>34</v>
      </c>
      <c r="F80">
        <v>21</v>
      </c>
      <c r="G80">
        <v>56</v>
      </c>
      <c r="H80">
        <f t="shared" si="2"/>
        <v>2954</v>
      </c>
      <c r="I80" s="6">
        <f t="shared" si="3"/>
        <v>1.8618821936357482E-2</v>
      </c>
    </row>
    <row r="81" spans="1:9" x14ac:dyDescent="0.25">
      <c r="A81" s="1" t="s">
        <v>17</v>
      </c>
      <c r="B81" t="s">
        <v>4</v>
      </c>
      <c r="C81" t="s">
        <v>42</v>
      </c>
      <c r="D81">
        <v>16417</v>
      </c>
      <c r="E81">
        <v>222</v>
      </c>
      <c r="F81">
        <v>1867</v>
      </c>
      <c r="G81">
        <v>71</v>
      </c>
      <c r="H81">
        <f t="shared" si="2"/>
        <v>18435</v>
      </c>
      <c r="I81" s="6">
        <f t="shared" si="3"/>
        <v>0.11331705994033089</v>
      </c>
    </row>
    <row r="82" spans="1:9" x14ac:dyDescent="0.25">
      <c r="A82" s="1" t="s">
        <v>17</v>
      </c>
      <c r="B82" t="s">
        <v>4</v>
      </c>
      <c r="C82" t="s">
        <v>43</v>
      </c>
      <c r="D82">
        <v>6486</v>
      </c>
      <c r="E82">
        <v>90</v>
      </c>
      <c r="F82">
        <v>42</v>
      </c>
      <c r="G82">
        <v>81</v>
      </c>
      <c r="H82">
        <f t="shared" si="2"/>
        <v>6537</v>
      </c>
      <c r="I82" s="6">
        <f t="shared" si="3"/>
        <v>2.0192748967416244E-2</v>
      </c>
    </row>
    <row r="83" spans="1:9" x14ac:dyDescent="0.25">
      <c r="A83" s="1" t="s">
        <v>17</v>
      </c>
      <c r="B83" t="s">
        <v>4</v>
      </c>
      <c r="C83" t="s">
        <v>44</v>
      </c>
      <c r="D83">
        <v>22367</v>
      </c>
      <c r="E83">
        <v>374</v>
      </c>
      <c r="F83">
        <v>157</v>
      </c>
      <c r="G83">
        <v>534</v>
      </c>
      <c r="H83">
        <f t="shared" si="2"/>
        <v>22364</v>
      </c>
      <c r="I83" s="6">
        <f t="shared" si="3"/>
        <v>2.3743516365587553E-2</v>
      </c>
    </row>
    <row r="84" spans="1:9" x14ac:dyDescent="0.25">
      <c r="A84" s="1" t="s">
        <v>17</v>
      </c>
      <c r="B84" t="s">
        <v>5</v>
      </c>
      <c r="C84" t="s">
        <v>42</v>
      </c>
      <c r="D84">
        <v>28062</v>
      </c>
      <c r="E84">
        <v>1310</v>
      </c>
      <c r="F84">
        <v>4865</v>
      </c>
      <c r="G84">
        <v>563</v>
      </c>
      <c r="H84">
        <f t="shared" si="2"/>
        <v>33674</v>
      </c>
      <c r="I84" s="6">
        <f t="shared" si="3"/>
        <v>0.183375898319178</v>
      </c>
    </row>
    <row r="85" spans="1:9" x14ac:dyDescent="0.25">
      <c r="A85" s="1" t="s">
        <v>17</v>
      </c>
      <c r="B85" t="s">
        <v>5</v>
      </c>
      <c r="C85" t="s">
        <v>43</v>
      </c>
      <c r="D85">
        <v>7744</v>
      </c>
      <c r="E85">
        <v>92</v>
      </c>
      <c r="F85">
        <v>357</v>
      </c>
      <c r="G85">
        <v>97</v>
      </c>
      <c r="H85">
        <f t="shared" si="2"/>
        <v>8096</v>
      </c>
      <c r="I85" s="6">
        <f t="shared" si="3"/>
        <v>5.5459486166007904E-2</v>
      </c>
    </row>
    <row r="86" spans="1:9" x14ac:dyDescent="0.25">
      <c r="A86" s="1" t="s">
        <v>17</v>
      </c>
      <c r="B86" t="s">
        <v>5</v>
      </c>
      <c r="C86" t="s">
        <v>44</v>
      </c>
      <c r="D86">
        <v>28266</v>
      </c>
      <c r="E86">
        <v>1097</v>
      </c>
      <c r="F86">
        <v>648</v>
      </c>
      <c r="G86">
        <v>1839</v>
      </c>
      <c r="H86">
        <f t="shared" si="2"/>
        <v>28172</v>
      </c>
      <c r="I86" s="6">
        <f t="shared" si="3"/>
        <v>6.194093426096834E-2</v>
      </c>
    </row>
    <row r="87" spans="1:9" x14ac:dyDescent="0.25">
      <c r="A87" s="1" t="s">
        <v>17</v>
      </c>
      <c r="B87" t="s">
        <v>6</v>
      </c>
      <c r="C87" t="s">
        <v>42</v>
      </c>
      <c r="D87">
        <v>11122</v>
      </c>
      <c r="E87">
        <v>308</v>
      </c>
      <c r="F87">
        <v>998</v>
      </c>
      <c r="G87">
        <v>118</v>
      </c>
      <c r="H87">
        <f t="shared" si="2"/>
        <v>12310</v>
      </c>
      <c r="I87" s="6">
        <f t="shared" si="3"/>
        <v>0.10609260763606823</v>
      </c>
    </row>
    <row r="88" spans="1:9" x14ac:dyDescent="0.25">
      <c r="A88" s="1" t="s">
        <v>17</v>
      </c>
      <c r="B88" t="s">
        <v>6</v>
      </c>
      <c r="C88" t="s">
        <v>43</v>
      </c>
      <c r="D88">
        <v>15926</v>
      </c>
      <c r="E88">
        <v>284</v>
      </c>
      <c r="F88">
        <v>149</v>
      </c>
      <c r="G88">
        <v>283</v>
      </c>
      <c r="H88">
        <f t="shared" si="2"/>
        <v>16076</v>
      </c>
      <c r="I88" s="6">
        <f t="shared" si="3"/>
        <v>2.6934560836028864E-2</v>
      </c>
    </row>
    <row r="89" spans="1:9" x14ac:dyDescent="0.25">
      <c r="A89" s="1" t="s">
        <v>17</v>
      </c>
      <c r="B89" t="s">
        <v>6</v>
      </c>
      <c r="C89" t="s">
        <v>44</v>
      </c>
      <c r="D89">
        <v>16067</v>
      </c>
      <c r="E89">
        <v>262</v>
      </c>
      <c r="F89">
        <v>225</v>
      </c>
      <c r="G89">
        <v>453</v>
      </c>
      <c r="H89">
        <f t="shared" si="2"/>
        <v>16101</v>
      </c>
      <c r="I89" s="6">
        <f t="shared" si="3"/>
        <v>3.0246568536115768E-2</v>
      </c>
    </row>
    <row r="90" spans="1:9" x14ac:dyDescent="0.25">
      <c r="A90" s="1" t="s">
        <v>17</v>
      </c>
      <c r="B90" t="s">
        <v>7</v>
      </c>
      <c r="C90" t="s">
        <v>42</v>
      </c>
      <c r="D90">
        <v>21837</v>
      </c>
      <c r="E90">
        <v>1769</v>
      </c>
      <c r="F90">
        <v>1383</v>
      </c>
      <c r="G90">
        <v>228</v>
      </c>
      <c r="H90">
        <f t="shared" si="2"/>
        <v>24761</v>
      </c>
      <c r="I90" s="6">
        <f t="shared" si="3"/>
        <v>0.12729695892734541</v>
      </c>
    </row>
    <row r="91" spans="1:9" x14ac:dyDescent="0.25">
      <c r="A91" s="1" t="s">
        <v>17</v>
      </c>
      <c r="B91" t="s">
        <v>7</v>
      </c>
      <c r="C91" t="s">
        <v>43</v>
      </c>
      <c r="D91">
        <v>339923</v>
      </c>
      <c r="E91">
        <v>20811</v>
      </c>
      <c r="F91">
        <v>4376</v>
      </c>
      <c r="G91">
        <v>20564</v>
      </c>
      <c r="H91">
        <f t="shared" si="2"/>
        <v>344546</v>
      </c>
      <c r="I91" s="6">
        <f t="shared" si="3"/>
        <v>7.3101995089189839E-2</v>
      </c>
    </row>
    <row r="92" spans="1:9" x14ac:dyDescent="0.25">
      <c r="A92" s="1" t="s">
        <v>17</v>
      </c>
      <c r="B92" t="s">
        <v>7</v>
      </c>
      <c r="C92" t="s">
        <v>44</v>
      </c>
      <c r="D92">
        <v>278158</v>
      </c>
      <c r="E92">
        <v>6324</v>
      </c>
      <c r="F92">
        <v>3273</v>
      </c>
      <c r="G92">
        <v>8151</v>
      </c>
      <c r="H92">
        <f t="shared" si="2"/>
        <v>279604</v>
      </c>
      <c r="I92" s="6">
        <f t="shared" si="3"/>
        <v>3.432354329694854E-2</v>
      </c>
    </row>
    <row r="93" spans="1:9" x14ac:dyDescent="0.25">
      <c r="A93" s="1" t="s">
        <v>18</v>
      </c>
      <c r="B93" t="s">
        <v>1</v>
      </c>
      <c r="C93" t="s">
        <v>42</v>
      </c>
      <c r="D93">
        <v>2345</v>
      </c>
      <c r="E93">
        <v>37</v>
      </c>
      <c r="F93">
        <v>412</v>
      </c>
      <c r="G93">
        <v>6</v>
      </c>
      <c r="H93">
        <f t="shared" si="2"/>
        <v>2788</v>
      </c>
      <c r="I93" s="6">
        <f t="shared" si="3"/>
        <v>0.16104734576757532</v>
      </c>
    </row>
    <row r="94" spans="1:9" x14ac:dyDescent="0.25">
      <c r="A94" s="1" t="s">
        <v>18</v>
      </c>
      <c r="B94" t="s">
        <v>1</v>
      </c>
      <c r="C94" t="s">
        <v>43</v>
      </c>
      <c r="D94">
        <v>11326</v>
      </c>
      <c r="E94">
        <v>545</v>
      </c>
      <c r="F94">
        <v>284</v>
      </c>
      <c r="G94">
        <v>548</v>
      </c>
      <c r="H94">
        <f t="shared" si="2"/>
        <v>11607</v>
      </c>
      <c r="I94" s="6">
        <f t="shared" si="3"/>
        <v>7.1422417506677008E-2</v>
      </c>
    </row>
    <row r="95" spans="1:9" x14ac:dyDescent="0.25">
      <c r="A95" s="1" t="s">
        <v>18</v>
      </c>
      <c r="B95" t="s">
        <v>1</v>
      </c>
      <c r="C95" t="s">
        <v>44</v>
      </c>
      <c r="D95">
        <v>2911</v>
      </c>
      <c r="E95">
        <v>30</v>
      </c>
      <c r="F95">
        <v>33</v>
      </c>
      <c r="G95">
        <v>58</v>
      </c>
      <c r="H95">
        <f t="shared" si="2"/>
        <v>2916</v>
      </c>
      <c r="I95" s="6">
        <f t="shared" si="3"/>
        <v>2.1604938271604937E-2</v>
      </c>
    </row>
    <row r="96" spans="1:9" x14ac:dyDescent="0.25">
      <c r="A96" s="1" t="s">
        <v>18</v>
      </c>
      <c r="B96" t="s">
        <v>4</v>
      </c>
      <c r="C96" t="s">
        <v>42</v>
      </c>
      <c r="D96">
        <v>15458</v>
      </c>
      <c r="E96">
        <v>259</v>
      </c>
      <c r="F96">
        <v>2305</v>
      </c>
      <c r="G96">
        <v>157</v>
      </c>
      <c r="H96">
        <f t="shared" si="2"/>
        <v>17865</v>
      </c>
      <c r="I96" s="6">
        <f t="shared" si="3"/>
        <v>0.14352085082563673</v>
      </c>
    </row>
    <row r="97" spans="1:9" x14ac:dyDescent="0.25">
      <c r="A97" s="1" t="s">
        <v>18</v>
      </c>
      <c r="B97" t="s">
        <v>4</v>
      </c>
      <c r="C97" t="s">
        <v>43</v>
      </c>
      <c r="D97">
        <v>6704</v>
      </c>
      <c r="E97">
        <v>70</v>
      </c>
      <c r="F97">
        <v>52</v>
      </c>
      <c r="G97">
        <v>59</v>
      </c>
      <c r="H97">
        <f t="shared" si="2"/>
        <v>6767</v>
      </c>
      <c r="I97" s="6">
        <f t="shared" si="3"/>
        <v>1.8028668538495642E-2</v>
      </c>
    </row>
    <row r="98" spans="1:9" x14ac:dyDescent="0.25">
      <c r="A98" s="1" t="s">
        <v>18</v>
      </c>
      <c r="B98" t="s">
        <v>4</v>
      </c>
      <c r="C98" t="s">
        <v>44</v>
      </c>
      <c r="D98">
        <v>23827</v>
      </c>
      <c r="E98">
        <v>567</v>
      </c>
      <c r="F98">
        <v>317</v>
      </c>
      <c r="G98">
        <v>680</v>
      </c>
      <c r="H98">
        <f t="shared" si="2"/>
        <v>24031</v>
      </c>
      <c r="I98" s="6">
        <f t="shared" si="3"/>
        <v>3.6785818318005911E-2</v>
      </c>
    </row>
    <row r="99" spans="1:9" x14ac:dyDescent="0.25">
      <c r="A99" s="1" t="s">
        <v>18</v>
      </c>
      <c r="B99" t="s">
        <v>5</v>
      </c>
      <c r="C99" t="s">
        <v>42</v>
      </c>
      <c r="D99">
        <v>27422</v>
      </c>
      <c r="E99">
        <v>1584</v>
      </c>
      <c r="F99">
        <v>5366</v>
      </c>
      <c r="G99">
        <v>716</v>
      </c>
      <c r="H99">
        <f t="shared" si="2"/>
        <v>33656</v>
      </c>
      <c r="I99" s="6">
        <f t="shared" si="3"/>
        <v>0.20650106964582837</v>
      </c>
    </row>
    <row r="100" spans="1:9" x14ac:dyDescent="0.25">
      <c r="A100" s="1" t="s">
        <v>18</v>
      </c>
      <c r="B100" t="s">
        <v>5</v>
      </c>
      <c r="C100" t="s">
        <v>43</v>
      </c>
      <c r="D100">
        <v>8945</v>
      </c>
      <c r="E100">
        <v>109</v>
      </c>
      <c r="F100">
        <v>258</v>
      </c>
      <c r="G100">
        <v>105</v>
      </c>
      <c r="H100">
        <f t="shared" si="2"/>
        <v>9207</v>
      </c>
      <c r="I100" s="6">
        <f t="shared" si="3"/>
        <v>3.9860975344846311E-2</v>
      </c>
    </row>
    <row r="101" spans="1:9" x14ac:dyDescent="0.25">
      <c r="A101" s="1" t="s">
        <v>18</v>
      </c>
      <c r="B101" t="s">
        <v>5</v>
      </c>
      <c r="C101" t="s">
        <v>44</v>
      </c>
      <c r="D101">
        <v>31113</v>
      </c>
      <c r="E101">
        <v>1524</v>
      </c>
      <c r="F101">
        <v>894</v>
      </c>
      <c r="G101">
        <v>2396</v>
      </c>
      <c r="H101">
        <f t="shared" si="2"/>
        <v>31135</v>
      </c>
      <c r="I101" s="6">
        <f t="shared" si="3"/>
        <v>7.7661795407098125E-2</v>
      </c>
    </row>
    <row r="102" spans="1:9" x14ac:dyDescent="0.25">
      <c r="A102" s="1" t="s">
        <v>18</v>
      </c>
      <c r="B102" t="s">
        <v>6</v>
      </c>
      <c r="C102" t="s">
        <v>42</v>
      </c>
      <c r="D102">
        <v>11332</v>
      </c>
      <c r="E102">
        <v>344</v>
      </c>
      <c r="F102">
        <v>1033</v>
      </c>
      <c r="G102">
        <v>170</v>
      </c>
      <c r="H102">
        <f t="shared" si="2"/>
        <v>12539</v>
      </c>
      <c r="I102" s="6">
        <f t="shared" si="3"/>
        <v>0.10981736980620464</v>
      </c>
    </row>
    <row r="103" spans="1:9" x14ac:dyDescent="0.25">
      <c r="A103" s="1" t="s">
        <v>18</v>
      </c>
      <c r="B103" t="s">
        <v>6</v>
      </c>
      <c r="C103" t="s">
        <v>43</v>
      </c>
      <c r="D103">
        <v>16777</v>
      </c>
      <c r="E103">
        <v>345</v>
      </c>
      <c r="F103">
        <v>172</v>
      </c>
      <c r="G103">
        <v>336</v>
      </c>
      <c r="H103">
        <f t="shared" si="2"/>
        <v>16958</v>
      </c>
      <c r="I103" s="6">
        <f t="shared" si="3"/>
        <v>3.0487085741243071E-2</v>
      </c>
    </row>
    <row r="104" spans="1:9" x14ac:dyDescent="0.25">
      <c r="A104" s="1" t="s">
        <v>18</v>
      </c>
      <c r="B104" t="s">
        <v>6</v>
      </c>
      <c r="C104" t="s">
        <v>44</v>
      </c>
      <c r="D104">
        <v>17902</v>
      </c>
      <c r="E104">
        <v>430</v>
      </c>
      <c r="F104">
        <v>287</v>
      </c>
      <c r="G104">
        <v>613</v>
      </c>
      <c r="H104">
        <f t="shared" si="2"/>
        <v>18006</v>
      </c>
      <c r="I104" s="6">
        <f t="shared" si="3"/>
        <v>3.9820059980006664E-2</v>
      </c>
    </row>
    <row r="105" spans="1:9" x14ac:dyDescent="0.25">
      <c r="A105" s="1" t="s">
        <v>18</v>
      </c>
      <c r="B105" t="s">
        <v>7</v>
      </c>
      <c r="C105" t="s">
        <v>42</v>
      </c>
      <c r="D105">
        <v>21134</v>
      </c>
      <c r="E105">
        <v>1822</v>
      </c>
      <c r="F105">
        <v>1683</v>
      </c>
      <c r="G105">
        <v>382</v>
      </c>
      <c r="H105">
        <f t="shared" si="2"/>
        <v>24257</v>
      </c>
      <c r="I105" s="6">
        <f t="shared" si="3"/>
        <v>0.14449437275837904</v>
      </c>
    </row>
    <row r="106" spans="1:9" x14ac:dyDescent="0.25">
      <c r="A106" s="1" t="s">
        <v>18</v>
      </c>
      <c r="B106" t="s">
        <v>7</v>
      </c>
      <c r="C106" t="s">
        <v>43</v>
      </c>
      <c r="D106">
        <v>336766</v>
      </c>
      <c r="E106">
        <v>21787</v>
      </c>
      <c r="F106">
        <v>4750</v>
      </c>
      <c r="G106">
        <v>21442</v>
      </c>
      <c r="H106">
        <f t="shared" si="2"/>
        <v>341861</v>
      </c>
      <c r="I106" s="6">
        <f t="shared" si="3"/>
        <v>7.7625116640973962E-2</v>
      </c>
    </row>
    <row r="107" spans="1:9" x14ac:dyDescent="0.25">
      <c r="A107" s="1" t="s">
        <v>18</v>
      </c>
      <c r="B107" t="s">
        <v>7</v>
      </c>
      <c r="C107" t="s">
        <v>44</v>
      </c>
      <c r="D107">
        <v>273276</v>
      </c>
      <c r="E107">
        <v>6927</v>
      </c>
      <c r="F107">
        <v>4032</v>
      </c>
      <c r="G107">
        <v>8753</v>
      </c>
      <c r="H107">
        <f t="shared" si="2"/>
        <v>275482</v>
      </c>
      <c r="I107" s="6">
        <f t="shared" si="3"/>
        <v>3.97811835256024E-2</v>
      </c>
    </row>
    <row r="108" spans="1:9" x14ac:dyDescent="0.25">
      <c r="A108" s="1" t="s">
        <v>19</v>
      </c>
      <c r="B108" t="s">
        <v>1</v>
      </c>
      <c r="C108" t="s">
        <v>42</v>
      </c>
      <c r="D108">
        <v>2299</v>
      </c>
      <c r="E108">
        <v>46</v>
      </c>
      <c r="F108">
        <v>358</v>
      </c>
      <c r="G108">
        <v>18</v>
      </c>
      <c r="H108">
        <f t="shared" si="2"/>
        <v>2685</v>
      </c>
      <c r="I108" s="6">
        <f t="shared" si="3"/>
        <v>0.15046554934823092</v>
      </c>
    </row>
    <row r="109" spans="1:9" x14ac:dyDescent="0.25">
      <c r="A109" s="1" t="s">
        <v>19</v>
      </c>
      <c r="B109" t="s">
        <v>1</v>
      </c>
      <c r="C109" t="s">
        <v>43</v>
      </c>
      <c r="D109">
        <v>11429</v>
      </c>
      <c r="E109">
        <v>565</v>
      </c>
      <c r="F109">
        <v>365</v>
      </c>
      <c r="G109">
        <v>568</v>
      </c>
      <c r="H109">
        <f t="shared" si="2"/>
        <v>11791</v>
      </c>
      <c r="I109" s="6">
        <f t="shared" si="3"/>
        <v>7.8873717241964209E-2</v>
      </c>
    </row>
    <row r="110" spans="1:9" x14ac:dyDescent="0.25">
      <c r="A110" s="1" t="s">
        <v>19</v>
      </c>
      <c r="B110" t="s">
        <v>1</v>
      </c>
      <c r="C110" t="s">
        <v>44</v>
      </c>
      <c r="D110">
        <v>2910</v>
      </c>
      <c r="E110">
        <v>43</v>
      </c>
      <c r="F110">
        <v>24</v>
      </c>
      <c r="G110">
        <v>68</v>
      </c>
      <c r="H110">
        <f t="shared" si="2"/>
        <v>2909</v>
      </c>
      <c r="I110" s="6">
        <f t="shared" si="3"/>
        <v>2.3031969749054658E-2</v>
      </c>
    </row>
    <row r="111" spans="1:9" x14ac:dyDescent="0.25">
      <c r="A111" s="1" t="s">
        <v>19</v>
      </c>
      <c r="B111" t="s">
        <v>4</v>
      </c>
      <c r="C111" t="s">
        <v>42</v>
      </c>
      <c r="D111">
        <v>14731</v>
      </c>
      <c r="E111">
        <v>351</v>
      </c>
      <c r="F111">
        <v>2734</v>
      </c>
      <c r="G111">
        <v>184</v>
      </c>
      <c r="H111">
        <f t="shared" si="2"/>
        <v>17632</v>
      </c>
      <c r="I111" s="6">
        <f t="shared" si="3"/>
        <v>0.17496597096188748</v>
      </c>
    </row>
    <row r="112" spans="1:9" x14ac:dyDescent="0.25">
      <c r="A112" s="1" t="s">
        <v>19</v>
      </c>
      <c r="B112" t="s">
        <v>4</v>
      </c>
      <c r="C112" t="s">
        <v>43</v>
      </c>
      <c r="D112">
        <v>6845</v>
      </c>
      <c r="E112">
        <v>74</v>
      </c>
      <c r="F112">
        <v>60</v>
      </c>
      <c r="G112">
        <v>60</v>
      </c>
      <c r="H112">
        <f t="shared" si="2"/>
        <v>6919</v>
      </c>
      <c r="I112" s="6">
        <f t="shared" si="3"/>
        <v>1.9366960543431132E-2</v>
      </c>
    </row>
    <row r="113" spans="1:9" x14ac:dyDescent="0.25">
      <c r="A113" s="1" t="s">
        <v>19</v>
      </c>
      <c r="B113" t="s">
        <v>4</v>
      </c>
      <c r="C113" t="s">
        <v>44</v>
      </c>
      <c r="D113">
        <v>24727</v>
      </c>
      <c r="E113">
        <v>643</v>
      </c>
      <c r="F113">
        <v>665</v>
      </c>
      <c r="G113">
        <v>824</v>
      </c>
      <c r="H113">
        <f t="shared" si="2"/>
        <v>25211</v>
      </c>
      <c r="I113" s="6">
        <f t="shared" si="3"/>
        <v>5.1882114949823491E-2</v>
      </c>
    </row>
    <row r="114" spans="1:9" x14ac:dyDescent="0.25">
      <c r="A114" s="1" t="s">
        <v>19</v>
      </c>
      <c r="B114" t="s">
        <v>5</v>
      </c>
      <c r="C114" t="s">
        <v>42</v>
      </c>
      <c r="D114">
        <v>25769</v>
      </c>
      <c r="E114">
        <v>1797</v>
      </c>
      <c r="F114">
        <v>6371</v>
      </c>
      <c r="G114">
        <v>801</v>
      </c>
      <c r="H114">
        <f t="shared" si="2"/>
        <v>33136</v>
      </c>
      <c r="I114" s="6">
        <f t="shared" si="3"/>
        <v>0.24649927571221633</v>
      </c>
    </row>
    <row r="115" spans="1:9" x14ac:dyDescent="0.25">
      <c r="A115" s="1" t="s">
        <v>19</v>
      </c>
      <c r="B115" t="s">
        <v>5</v>
      </c>
      <c r="C115" t="s">
        <v>43</v>
      </c>
      <c r="D115">
        <v>9655</v>
      </c>
      <c r="E115">
        <v>118</v>
      </c>
      <c r="F115">
        <v>319</v>
      </c>
      <c r="G115">
        <v>120</v>
      </c>
      <c r="H115">
        <f t="shared" si="2"/>
        <v>9972</v>
      </c>
      <c r="I115" s="6">
        <f t="shared" si="3"/>
        <v>4.3822703569995985E-2</v>
      </c>
    </row>
    <row r="116" spans="1:9" x14ac:dyDescent="0.25">
      <c r="A116" s="1" t="s">
        <v>19</v>
      </c>
      <c r="B116" t="s">
        <v>5</v>
      </c>
      <c r="C116" t="s">
        <v>44</v>
      </c>
      <c r="D116">
        <v>32869</v>
      </c>
      <c r="E116">
        <v>1686</v>
      </c>
      <c r="F116">
        <v>1175</v>
      </c>
      <c r="G116">
        <v>2680</v>
      </c>
      <c r="H116">
        <f t="shared" si="2"/>
        <v>33050</v>
      </c>
      <c r="I116" s="6">
        <f t="shared" si="3"/>
        <v>8.6565809379727687E-2</v>
      </c>
    </row>
    <row r="117" spans="1:9" x14ac:dyDescent="0.25">
      <c r="A117" s="1" t="s">
        <v>19</v>
      </c>
      <c r="B117" t="s">
        <v>6</v>
      </c>
      <c r="C117" t="s">
        <v>42</v>
      </c>
      <c r="D117">
        <v>11347</v>
      </c>
      <c r="E117">
        <v>447</v>
      </c>
      <c r="F117">
        <v>1237</v>
      </c>
      <c r="G117">
        <v>221</v>
      </c>
      <c r="H117">
        <f t="shared" si="2"/>
        <v>12810</v>
      </c>
      <c r="I117" s="6">
        <f t="shared" si="3"/>
        <v>0.13145979703356753</v>
      </c>
    </row>
    <row r="118" spans="1:9" x14ac:dyDescent="0.25">
      <c r="A118" s="1" t="s">
        <v>19</v>
      </c>
      <c r="B118" t="s">
        <v>6</v>
      </c>
      <c r="C118" t="s">
        <v>43</v>
      </c>
      <c r="D118">
        <v>17511</v>
      </c>
      <c r="E118">
        <v>373</v>
      </c>
      <c r="F118">
        <v>203</v>
      </c>
      <c r="G118">
        <v>364</v>
      </c>
      <c r="H118">
        <f t="shared" si="2"/>
        <v>17723</v>
      </c>
      <c r="I118" s="6">
        <f t="shared" si="3"/>
        <v>3.2500141059640018E-2</v>
      </c>
    </row>
    <row r="119" spans="1:9" x14ac:dyDescent="0.25">
      <c r="A119" s="1" t="s">
        <v>19</v>
      </c>
      <c r="B119" t="s">
        <v>6</v>
      </c>
      <c r="C119" t="s">
        <v>44</v>
      </c>
      <c r="D119">
        <v>19220</v>
      </c>
      <c r="E119">
        <v>586</v>
      </c>
      <c r="F119">
        <v>359</v>
      </c>
      <c r="G119">
        <v>821</v>
      </c>
      <c r="H119">
        <f t="shared" si="2"/>
        <v>19344</v>
      </c>
      <c r="I119" s="6">
        <f t="shared" si="3"/>
        <v>4.8852357320099259E-2</v>
      </c>
    </row>
    <row r="120" spans="1:9" x14ac:dyDescent="0.25">
      <c r="A120" s="1" t="s">
        <v>19</v>
      </c>
      <c r="B120" t="s">
        <v>7</v>
      </c>
      <c r="C120" t="s">
        <v>42</v>
      </c>
      <c r="D120">
        <v>20534</v>
      </c>
      <c r="E120">
        <v>1938</v>
      </c>
      <c r="F120">
        <v>1838</v>
      </c>
      <c r="G120">
        <v>427</v>
      </c>
      <c r="H120">
        <f t="shared" si="2"/>
        <v>23883</v>
      </c>
      <c r="I120" s="6">
        <f t="shared" si="3"/>
        <v>0.15810409077586568</v>
      </c>
    </row>
    <row r="121" spans="1:9" x14ac:dyDescent="0.25">
      <c r="A121" s="1" t="s">
        <v>19</v>
      </c>
      <c r="B121" t="s">
        <v>7</v>
      </c>
      <c r="C121" t="s">
        <v>43</v>
      </c>
      <c r="D121">
        <v>331958</v>
      </c>
      <c r="E121">
        <v>22683</v>
      </c>
      <c r="F121">
        <v>5375</v>
      </c>
      <c r="G121">
        <v>22330</v>
      </c>
      <c r="H121">
        <f t="shared" si="2"/>
        <v>337686</v>
      </c>
      <c r="I121" s="6">
        <f t="shared" si="3"/>
        <v>8.3089023530735648E-2</v>
      </c>
    </row>
    <row r="122" spans="1:9" x14ac:dyDescent="0.25">
      <c r="A122" s="1" t="s">
        <v>19</v>
      </c>
      <c r="B122" t="s">
        <v>7</v>
      </c>
      <c r="C122" t="s">
        <v>44</v>
      </c>
      <c r="D122">
        <v>268381</v>
      </c>
      <c r="E122">
        <v>8038</v>
      </c>
      <c r="F122">
        <v>4813</v>
      </c>
      <c r="G122">
        <v>9939</v>
      </c>
      <c r="H122">
        <f t="shared" si="2"/>
        <v>271293</v>
      </c>
      <c r="I122" s="6">
        <f t="shared" si="3"/>
        <v>4.7369449267028636E-2</v>
      </c>
    </row>
    <row r="123" spans="1:9" x14ac:dyDescent="0.25">
      <c r="A123" s="1" t="s">
        <v>20</v>
      </c>
      <c r="B123" t="s">
        <v>1</v>
      </c>
      <c r="C123" t="s">
        <v>42</v>
      </c>
      <c r="D123">
        <v>2296</v>
      </c>
      <c r="E123">
        <v>52</v>
      </c>
      <c r="F123">
        <v>245</v>
      </c>
      <c r="G123">
        <v>19</v>
      </c>
      <c r="H123">
        <f t="shared" si="2"/>
        <v>2574</v>
      </c>
      <c r="I123" s="6">
        <f t="shared" si="3"/>
        <v>0.11538461538461539</v>
      </c>
    </row>
    <row r="124" spans="1:9" x14ac:dyDescent="0.25">
      <c r="A124" s="1" t="s">
        <v>20</v>
      </c>
      <c r="B124" t="s">
        <v>1</v>
      </c>
      <c r="C124" t="s">
        <v>43</v>
      </c>
      <c r="D124">
        <v>11718</v>
      </c>
      <c r="E124">
        <v>662</v>
      </c>
      <c r="F124">
        <v>313</v>
      </c>
      <c r="G124">
        <v>662</v>
      </c>
      <c r="H124">
        <f t="shared" si="2"/>
        <v>12031</v>
      </c>
      <c r="I124" s="6">
        <f t="shared" si="3"/>
        <v>8.1040645000415593E-2</v>
      </c>
    </row>
    <row r="125" spans="1:9" x14ac:dyDescent="0.25">
      <c r="A125" s="1" t="s">
        <v>20</v>
      </c>
      <c r="B125" t="s">
        <v>1</v>
      </c>
      <c r="C125" t="s">
        <v>44</v>
      </c>
      <c r="D125">
        <v>3053</v>
      </c>
      <c r="E125">
        <v>51</v>
      </c>
      <c r="F125">
        <v>36</v>
      </c>
      <c r="G125">
        <v>84</v>
      </c>
      <c r="H125">
        <f t="shared" si="2"/>
        <v>3056</v>
      </c>
      <c r="I125" s="6">
        <f t="shared" si="3"/>
        <v>2.8468586387434554E-2</v>
      </c>
    </row>
    <row r="126" spans="1:9" x14ac:dyDescent="0.25">
      <c r="A126" s="1" t="s">
        <v>20</v>
      </c>
      <c r="B126" t="s">
        <v>4</v>
      </c>
      <c r="C126" t="s">
        <v>42</v>
      </c>
      <c r="D126">
        <v>14424</v>
      </c>
      <c r="E126">
        <v>372</v>
      </c>
      <c r="F126">
        <v>2757</v>
      </c>
      <c r="G126">
        <v>172</v>
      </c>
      <c r="H126">
        <f t="shared" si="2"/>
        <v>17381</v>
      </c>
      <c r="I126" s="6">
        <f t="shared" si="3"/>
        <v>0.18002416431735804</v>
      </c>
    </row>
    <row r="127" spans="1:9" x14ac:dyDescent="0.25">
      <c r="A127" s="1" t="s">
        <v>20</v>
      </c>
      <c r="B127" t="s">
        <v>4</v>
      </c>
      <c r="C127" t="s">
        <v>43</v>
      </c>
      <c r="D127">
        <v>7063</v>
      </c>
      <c r="E127">
        <v>99</v>
      </c>
      <c r="F127">
        <v>63</v>
      </c>
      <c r="G127">
        <v>89</v>
      </c>
      <c r="H127">
        <f t="shared" si="2"/>
        <v>7136</v>
      </c>
      <c r="I127" s="6">
        <f t="shared" si="3"/>
        <v>2.2701793721973094E-2</v>
      </c>
    </row>
    <row r="128" spans="1:9" x14ac:dyDescent="0.25">
      <c r="A128" s="1" t="s">
        <v>20</v>
      </c>
      <c r="B128" t="s">
        <v>4</v>
      </c>
      <c r="C128" t="s">
        <v>44</v>
      </c>
      <c r="D128">
        <v>25510</v>
      </c>
      <c r="E128">
        <v>804</v>
      </c>
      <c r="F128">
        <v>1213</v>
      </c>
      <c r="G128">
        <v>1014</v>
      </c>
      <c r="H128">
        <f t="shared" si="2"/>
        <v>26513</v>
      </c>
      <c r="I128" s="6">
        <f t="shared" si="3"/>
        <v>7.6075887300569536E-2</v>
      </c>
    </row>
    <row r="129" spans="1:9" x14ac:dyDescent="0.25">
      <c r="A129" s="1" t="s">
        <v>20</v>
      </c>
      <c r="B129" t="s">
        <v>5</v>
      </c>
      <c r="C129" t="s">
        <v>42</v>
      </c>
      <c r="D129">
        <v>24892</v>
      </c>
      <c r="E129">
        <v>1762</v>
      </c>
      <c r="F129">
        <v>6691</v>
      </c>
      <c r="G129">
        <v>674</v>
      </c>
      <c r="H129">
        <f t="shared" si="2"/>
        <v>32671</v>
      </c>
      <c r="I129" s="6">
        <f t="shared" si="3"/>
        <v>0.25873098466529948</v>
      </c>
    </row>
    <row r="130" spans="1:9" x14ac:dyDescent="0.25">
      <c r="A130" s="1" t="s">
        <v>20</v>
      </c>
      <c r="B130" t="s">
        <v>5</v>
      </c>
      <c r="C130" t="s">
        <v>43</v>
      </c>
      <c r="D130">
        <v>10253</v>
      </c>
      <c r="E130">
        <v>121</v>
      </c>
      <c r="F130">
        <v>407</v>
      </c>
      <c r="G130">
        <v>130</v>
      </c>
      <c r="H130">
        <f t="shared" si="2"/>
        <v>10651</v>
      </c>
      <c r="I130" s="6">
        <f t="shared" si="3"/>
        <v>4.9572810064782646E-2</v>
      </c>
    </row>
    <row r="131" spans="1:9" x14ac:dyDescent="0.25">
      <c r="A131" s="1" t="s">
        <v>20</v>
      </c>
      <c r="B131" t="s">
        <v>5</v>
      </c>
      <c r="C131" t="s">
        <v>44</v>
      </c>
      <c r="D131">
        <v>33828</v>
      </c>
      <c r="E131">
        <v>1840</v>
      </c>
      <c r="F131">
        <v>1617</v>
      </c>
      <c r="G131">
        <v>2919</v>
      </c>
      <c r="H131">
        <f t="shared" si="2"/>
        <v>34366</v>
      </c>
      <c r="I131" s="6">
        <f t="shared" si="3"/>
        <v>0.10059360996333586</v>
      </c>
    </row>
    <row r="132" spans="1:9" x14ac:dyDescent="0.25">
      <c r="A132" s="1" t="s">
        <v>20</v>
      </c>
      <c r="B132" t="s">
        <v>6</v>
      </c>
      <c r="C132" t="s">
        <v>42</v>
      </c>
      <c r="D132">
        <v>11509</v>
      </c>
      <c r="E132">
        <v>477</v>
      </c>
      <c r="F132">
        <v>1487</v>
      </c>
      <c r="G132">
        <v>211</v>
      </c>
      <c r="H132">
        <f t="shared" ref="H132:H195" si="4">(D132-G132)+E132+F132</f>
        <v>13262</v>
      </c>
      <c r="I132" s="6">
        <f t="shared" ref="I132:I195" si="5">(E132+F132)/H132</f>
        <v>0.14809229377167848</v>
      </c>
    </row>
    <row r="133" spans="1:9" x14ac:dyDescent="0.25">
      <c r="A133" s="1" t="s">
        <v>20</v>
      </c>
      <c r="B133" t="s">
        <v>6</v>
      </c>
      <c r="C133" t="s">
        <v>43</v>
      </c>
      <c r="D133">
        <v>18464</v>
      </c>
      <c r="E133">
        <v>429</v>
      </c>
      <c r="F133">
        <v>190</v>
      </c>
      <c r="G133">
        <v>427</v>
      </c>
      <c r="H133">
        <f t="shared" si="4"/>
        <v>18656</v>
      </c>
      <c r="I133" s="6">
        <f t="shared" si="5"/>
        <v>3.3179674099485419E-2</v>
      </c>
    </row>
    <row r="134" spans="1:9" x14ac:dyDescent="0.25">
      <c r="A134" s="1" t="s">
        <v>20</v>
      </c>
      <c r="B134" t="s">
        <v>6</v>
      </c>
      <c r="C134" t="s">
        <v>44</v>
      </c>
      <c r="D134">
        <v>20590</v>
      </c>
      <c r="E134">
        <v>675</v>
      </c>
      <c r="F134">
        <v>483</v>
      </c>
      <c r="G134">
        <v>943</v>
      </c>
      <c r="H134">
        <f t="shared" si="4"/>
        <v>20805</v>
      </c>
      <c r="I134" s="6">
        <f t="shared" si="5"/>
        <v>5.565969718817592E-2</v>
      </c>
    </row>
    <row r="135" spans="1:9" x14ac:dyDescent="0.25">
      <c r="A135" s="1" t="s">
        <v>20</v>
      </c>
      <c r="B135" t="s">
        <v>7</v>
      </c>
      <c r="C135" t="s">
        <v>42</v>
      </c>
      <c r="D135">
        <v>20119</v>
      </c>
      <c r="E135">
        <v>2007</v>
      </c>
      <c r="F135">
        <v>2144</v>
      </c>
      <c r="G135">
        <v>393</v>
      </c>
      <c r="H135">
        <f t="shared" si="4"/>
        <v>23877</v>
      </c>
      <c r="I135" s="6">
        <f t="shared" si="5"/>
        <v>0.17384931105247728</v>
      </c>
    </row>
    <row r="136" spans="1:9" x14ac:dyDescent="0.25">
      <c r="A136" s="1" t="s">
        <v>20</v>
      </c>
      <c r="B136" t="s">
        <v>7</v>
      </c>
      <c r="C136" t="s">
        <v>43</v>
      </c>
      <c r="D136">
        <v>326792</v>
      </c>
      <c r="E136">
        <v>23156</v>
      </c>
      <c r="F136">
        <v>6273</v>
      </c>
      <c r="G136">
        <v>22666</v>
      </c>
      <c r="H136">
        <f t="shared" si="4"/>
        <v>333555</v>
      </c>
      <c r="I136" s="6">
        <f t="shared" si="5"/>
        <v>8.8228328161772424E-2</v>
      </c>
    </row>
    <row r="137" spans="1:9" x14ac:dyDescent="0.25">
      <c r="A137" s="1" t="s">
        <v>20</v>
      </c>
      <c r="B137" t="s">
        <v>7</v>
      </c>
      <c r="C137" t="s">
        <v>44</v>
      </c>
      <c r="D137">
        <v>263375</v>
      </c>
      <c r="E137">
        <v>9305</v>
      </c>
      <c r="F137">
        <v>6425</v>
      </c>
      <c r="G137">
        <v>11448</v>
      </c>
      <c r="H137">
        <f t="shared" si="4"/>
        <v>267657</v>
      </c>
      <c r="I137" s="6">
        <f t="shared" si="5"/>
        <v>5.8769245713730635E-2</v>
      </c>
    </row>
    <row r="138" spans="1:9" x14ac:dyDescent="0.25">
      <c r="A138" s="1" t="s">
        <v>21</v>
      </c>
      <c r="B138" t="s">
        <v>1</v>
      </c>
      <c r="C138" t="s">
        <v>42</v>
      </c>
      <c r="D138">
        <v>2300</v>
      </c>
      <c r="E138">
        <v>75</v>
      </c>
      <c r="F138">
        <v>243</v>
      </c>
      <c r="G138">
        <v>17</v>
      </c>
      <c r="H138">
        <f t="shared" si="4"/>
        <v>2601</v>
      </c>
      <c r="I138" s="6">
        <f t="shared" si="5"/>
        <v>0.12226066897347174</v>
      </c>
    </row>
    <row r="139" spans="1:9" x14ac:dyDescent="0.25">
      <c r="A139" s="1" t="s">
        <v>21</v>
      </c>
      <c r="B139" t="s">
        <v>1</v>
      </c>
      <c r="C139" t="s">
        <v>43</v>
      </c>
      <c r="D139">
        <v>11863</v>
      </c>
      <c r="E139">
        <v>759</v>
      </c>
      <c r="F139">
        <v>321</v>
      </c>
      <c r="G139">
        <v>769</v>
      </c>
      <c r="H139">
        <f t="shared" si="4"/>
        <v>12174</v>
      </c>
      <c r="I139" s="6">
        <f t="shared" si="5"/>
        <v>8.8713652045342539E-2</v>
      </c>
    </row>
    <row r="140" spans="1:9" x14ac:dyDescent="0.25">
      <c r="A140" s="1" t="s">
        <v>21</v>
      </c>
      <c r="B140" t="s">
        <v>1</v>
      </c>
      <c r="C140" t="s">
        <v>44</v>
      </c>
      <c r="D140">
        <v>3077</v>
      </c>
      <c r="E140">
        <v>68</v>
      </c>
      <c r="F140">
        <v>30</v>
      </c>
      <c r="G140">
        <v>116</v>
      </c>
      <c r="H140">
        <f t="shared" si="4"/>
        <v>3059</v>
      </c>
      <c r="I140" s="6">
        <f t="shared" si="5"/>
        <v>3.2036613272311214E-2</v>
      </c>
    </row>
    <row r="141" spans="1:9" x14ac:dyDescent="0.25">
      <c r="A141" s="1" t="s">
        <v>21</v>
      </c>
      <c r="B141" t="s">
        <v>4</v>
      </c>
      <c r="C141" t="s">
        <v>42</v>
      </c>
      <c r="D141">
        <v>14157</v>
      </c>
      <c r="E141">
        <v>564</v>
      </c>
      <c r="F141">
        <v>3287</v>
      </c>
      <c r="G141">
        <v>281</v>
      </c>
      <c r="H141">
        <f t="shared" si="4"/>
        <v>17727</v>
      </c>
      <c r="I141" s="6">
        <f t="shared" si="5"/>
        <v>0.21723923957804478</v>
      </c>
    </row>
    <row r="142" spans="1:9" x14ac:dyDescent="0.25">
      <c r="A142" s="1" t="s">
        <v>21</v>
      </c>
      <c r="B142" t="s">
        <v>4</v>
      </c>
      <c r="C142" t="s">
        <v>43</v>
      </c>
      <c r="D142">
        <v>7249</v>
      </c>
      <c r="E142">
        <v>163</v>
      </c>
      <c r="F142">
        <v>65</v>
      </c>
      <c r="G142">
        <v>163</v>
      </c>
      <c r="H142">
        <f t="shared" si="4"/>
        <v>7314</v>
      </c>
      <c r="I142" s="6">
        <f t="shared" si="5"/>
        <v>3.1173092698933553E-2</v>
      </c>
    </row>
    <row r="143" spans="1:9" x14ac:dyDescent="0.25">
      <c r="A143" s="1" t="s">
        <v>21</v>
      </c>
      <c r="B143" t="s">
        <v>4</v>
      </c>
      <c r="C143" t="s">
        <v>44</v>
      </c>
      <c r="D143">
        <v>26256</v>
      </c>
      <c r="E143">
        <v>1260</v>
      </c>
      <c r="F143">
        <v>1154</v>
      </c>
      <c r="G143">
        <v>1536</v>
      </c>
      <c r="H143">
        <f t="shared" si="4"/>
        <v>27134</v>
      </c>
      <c r="I143" s="6">
        <f t="shared" si="5"/>
        <v>8.8965873074371635E-2</v>
      </c>
    </row>
    <row r="144" spans="1:9" x14ac:dyDescent="0.25">
      <c r="A144" s="1" t="s">
        <v>21</v>
      </c>
      <c r="B144" t="s">
        <v>5</v>
      </c>
      <c r="C144" t="s">
        <v>42</v>
      </c>
      <c r="D144">
        <v>24427</v>
      </c>
      <c r="E144">
        <v>1992</v>
      </c>
      <c r="F144">
        <v>6544</v>
      </c>
      <c r="G144">
        <v>815</v>
      </c>
      <c r="H144">
        <f t="shared" si="4"/>
        <v>32148</v>
      </c>
      <c r="I144" s="6">
        <f t="shared" si="5"/>
        <v>0.26552196093069552</v>
      </c>
    </row>
    <row r="145" spans="1:9" x14ac:dyDescent="0.25">
      <c r="A145" s="1" t="s">
        <v>21</v>
      </c>
      <c r="B145" t="s">
        <v>5</v>
      </c>
      <c r="C145" t="s">
        <v>43</v>
      </c>
      <c r="D145">
        <v>10901</v>
      </c>
      <c r="E145">
        <v>166</v>
      </c>
      <c r="F145">
        <v>413</v>
      </c>
      <c r="G145">
        <v>179</v>
      </c>
      <c r="H145">
        <f t="shared" si="4"/>
        <v>11301</v>
      </c>
      <c r="I145" s="6">
        <f t="shared" si="5"/>
        <v>5.1234404035041148E-2</v>
      </c>
    </row>
    <row r="146" spans="1:9" x14ac:dyDescent="0.25">
      <c r="A146" s="1" t="s">
        <v>21</v>
      </c>
      <c r="B146" t="s">
        <v>5</v>
      </c>
      <c r="C146" t="s">
        <v>44</v>
      </c>
      <c r="D146">
        <v>34936</v>
      </c>
      <c r="E146">
        <v>2481</v>
      </c>
      <c r="F146">
        <v>1658</v>
      </c>
      <c r="G146">
        <v>3639</v>
      </c>
      <c r="H146">
        <f t="shared" si="4"/>
        <v>35436</v>
      </c>
      <c r="I146" s="6">
        <f t="shared" si="5"/>
        <v>0.11680212213568122</v>
      </c>
    </row>
    <row r="147" spans="1:9" x14ac:dyDescent="0.25">
      <c r="A147" s="1" t="s">
        <v>21</v>
      </c>
      <c r="B147" t="s">
        <v>6</v>
      </c>
      <c r="C147" t="s">
        <v>42</v>
      </c>
      <c r="D147">
        <v>11622</v>
      </c>
      <c r="E147">
        <v>612</v>
      </c>
      <c r="F147">
        <v>1654</v>
      </c>
      <c r="G147">
        <v>365</v>
      </c>
      <c r="H147">
        <f t="shared" si="4"/>
        <v>13523</v>
      </c>
      <c r="I147" s="6">
        <f t="shared" si="5"/>
        <v>0.16756636840937661</v>
      </c>
    </row>
    <row r="148" spans="1:9" x14ac:dyDescent="0.25">
      <c r="A148" s="1" t="s">
        <v>21</v>
      </c>
      <c r="B148" t="s">
        <v>6</v>
      </c>
      <c r="C148" t="s">
        <v>43</v>
      </c>
      <c r="D148">
        <v>19228</v>
      </c>
      <c r="E148">
        <v>475</v>
      </c>
      <c r="F148">
        <v>304</v>
      </c>
      <c r="G148">
        <v>493</v>
      </c>
      <c r="H148">
        <f t="shared" si="4"/>
        <v>19514</v>
      </c>
      <c r="I148" s="6">
        <f t="shared" si="5"/>
        <v>3.992005739469099E-2</v>
      </c>
    </row>
    <row r="149" spans="1:9" x14ac:dyDescent="0.25">
      <c r="A149" s="1" t="s">
        <v>21</v>
      </c>
      <c r="B149" t="s">
        <v>6</v>
      </c>
      <c r="C149" t="s">
        <v>44</v>
      </c>
      <c r="D149">
        <v>21939</v>
      </c>
      <c r="E149">
        <v>1150</v>
      </c>
      <c r="F149">
        <v>567</v>
      </c>
      <c r="G149">
        <v>1376</v>
      </c>
      <c r="H149">
        <f t="shared" si="4"/>
        <v>22280</v>
      </c>
      <c r="I149" s="6">
        <f t="shared" si="5"/>
        <v>7.706463195691203E-2</v>
      </c>
    </row>
    <row r="150" spans="1:9" x14ac:dyDescent="0.25">
      <c r="A150" s="1" t="s">
        <v>21</v>
      </c>
      <c r="B150" t="s">
        <v>7</v>
      </c>
      <c r="C150" t="s">
        <v>42</v>
      </c>
      <c r="D150">
        <v>20031</v>
      </c>
      <c r="E150">
        <v>2517</v>
      </c>
      <c r="F150">
        <v>2681</v>
      </c>
      <c r="G150">
        <v>511</v>
      </c>
      <c r="H150">
        <f t="shared" si="4"/>
        <v>24718</v>
      </c>
      <c r="I150" s="6">
        <f t="shared" si="5"/>
        <v>0.21029209482967878</v>
      </c>
    </row>
    <row r="151" spans="1:9" x14ac:dyDescent="0.25">
      <c r="A151" s="1" t="s">
        <v>21</v>
      </c>
      <c r="B151" t="s">
        <v>7</v>
      </c>
      <c r="C151" t="s">
        <v>43</v>
      </c>
      <c r="D151">
        <v>323892</v>
      </c>
      <c r="E151">
        <v>24930</v>
      </c>
      <c r="F151">
        <v>6876</v>
      </c>
      <c r="G151">
        <v>24563</v>
      </c>
      <c r="H151">
        <f t="shared" si="4"/>
        <v>331135</v>
      </c>
      <c r="I151" s="6">
        <f t="shared" si="5"/>
        <v>9.6051459374575321E-2</v>
      </c>
    </row>
    <row r="152" spans="1:9" x14ac:dyDescent="0.25">
      <c r="A152" s="1" t="s">
        <v>21</v>
      </c>
      <c r="B152" t="s">
        <v>7</v>
      </c>
      <c r="C152" t="s">
        <v>44</v>
      </c>
      <c r="D152">
        <v>260241</v>
      </c>
      <c r="E152">
        <v>11604</v>
      </c>
      <c r="F152">
        <v>7039</v>
      </c>
      <c r="G152">
        <v>14016</v>
      </c>
      <c r="H152">
        <f t="shared" si="4"/>
        <v>264868</v>
      </c>
      <c r="I152" s="6">
        <f t="shared" si="5"/>
        <v>7.0386003594243171E-2</v>
      </c>
    </row>
    <row r="153" spans="1:9" x14ac:dyDescent="0.25">
      <c r="A153" s="1" t="s">
        <v>22</v>
      </c>
      <c r="B153" t="s">
        <v>1</v>
      </c>
      <c r="C153" t="s">
        <v>42</v>
      </c>
      <c r="D153">
        <v>2313</v>
      </c>
      <c r="E153">
        <v>85</v>
      </c>
      <c r="F153">
        <v>248</v>
      </c>
      <c r="G153">
        <v>20</v>
      </c>
      <c r="H153">
        <f t="shared" si="4"/>
        <v>2626</v>
      </c>
      <c r="I153" s="6">
        <f t="shared" si="5"/>
        <v>0.12680883472962681</v>
      </c>
    </row>
    <row r="154" spans="1:9" x14ac:dyDescent="0.25">
      <c r="A154" s="1" t="s">
        <v>22</v>
      </c>
      <c r="B154" t="s">
        <v>1</v>
      </c>
      <c r="C154" t="s">
        <v>43</v>
      </c>
      <c r="D154">
        <v>11967</v>
      </c>
      <c r="E154">
        <v>847</v>
      </c>
      <c r="F154">
        <v>360</v>
      </c>
      <c r="G154">
        <v>848</v>
      </c>
      <c r="H154">
        <f t="shared" si="4"/>
        <v>12326</v>
      </c>
      <c r="I154" s="6">
        <f t="shared" si="5"/>
        <v>9.7923089404510791E-2</v>
      </c>
    </row>
    <row r="155" spans="1:9" x14ac:dyDescent="0.25">
      <c r="A155" s="1" t="s">
        <v>22</v>
      </c>
      <c r="B155" t="s">
        <v>1</v>
      </c>
      <c r="C155" t="s">
        <v>44</v>
      </c>
      <c r="D155">
        <v>3172</v>
      </c>
      <c r="E155">
        <v>104</v>
      </c>
      <c r="F155">
        <v>41</v>
      </c>
      <c r="G155">
        <v>168</v>
      </c>
      <c r="H155">
        <f t="shared" si="4"/>
        <v>3149</v>
      </c>
      <c r="I155" s="6">
        <f t="shared" si="5"/>
        <v>4.6046363925055574E-2</v>
      </c>
    </row>
    <row r="156" spans="1:9" x14ac:dyDescent="0.25">
      <c r="A156" s="1" t="s">
        <v>22</v>
      </c>
      <c r="B156" t="s">
        <v>4</v>
      </c>
      <c r="C156" t="s">
        <v>42</v>
      </c>
      <c r="D156">
        <v>14260</v>
      </c>
      <c r="E156">
        <v>673</v>
      </c>
      <c r="F156">
        <v>3585</v>
      </c>
      <c r="G156">
        <v>327</v>
      </c>
      <c r="H156">
        <f t="shared" si="4"/>
        <v>18191</v>
      </c>
      <c r="I156" s="6">
        <f t="shared" si="5"/>
        <v>0.23407179374415921</v>
      </c>
    </row>
    <row r="157" spans="1:9" x14ac:dyDescent="0.25">
      <c r="A157" s="1" t="s">
        <v>22</v>
      </c>
      <c r="B157" t="s">
        <v>4</v>
      </c>
      <c r="C157" t="s">
        <v>43</v>
      </c>
      <c r="D157">
        <v>7412</v>
      </c>
      <c r="E157">
        <v>164</v>
      </c>
      <c r="F157">
        <v>68</v>
      </c>
      <c r="G157">
        <v>182</v>
      </c>
      <c r="H157">
        <f t="shared" si="4"/>
        <v>7462</v>
      </c>
      <c r="I157" s="6">
        <f t="shared" si="5"/>
        <v>3.1090860359153042E-2</v>
      </c>
    </row>
    <row r="158" spans="1:9" x14ac:dyDescent="0.25">
      <c r="A158" s="1" t="s">
        <v>22</v>
      </c>
      <c r="B158" t="s">
        <v>4</v>
      </c>
      <c r="C158" t="s">
        <v>44</v>
      </c>
      <c r="D158">
        <v>27118</v>
      </c>
      <c r="E158">
        <v>1613</v>
      </c>
      <c r="F158">
        <v>1369</v>
      </c>
      <c r="G158">
        <v>1927</v>
      </c>
      <c r="H158">
        <f t="shared" si="4"/>
        <v>28173</v>
      </c>
      <c r="I158" s="6">
        <f t="shared" si="5"/>
        <v>0.10584602278777552</v>
      </c>
    </row>
    <row r="159" spans="1:9" x14ac:dyDescent="0.25">
      <c r="A159" s="1" t="s">
        <v>22</v>
      </c>
      <c r="B159" t="s">
        <v>5</v>
      </c>
      <c r="C159" t="s">
        <v>42</v>
      </c>
      <c r="D159">
        <v>23920</v>
      </c>
      <c r="E159">
        <v>2203</v>
      </c>
      <c r="F159">
        <v>6822</v>
      </c>
      <c r="G159">
        <v>851</v>
      </c>
      <c r="H159">
        <f t="shared" si="4"/>
        <v>32094</v>
      </c>
      <c r="I159" s="6">
        <f t="shared" si="5"/>
        <v>0.28120520969651647</v>
      </c>
    </row>
    <row r="160" spans="1:9" x14ac:dyDescent="0.25">
      <c r="A160" s="1" t="s">
        <v>22</v>
      </c>
      <c r="B160" t="s">
        <v>5</v>
      </c>
      <c r="C160" t="s">
        <v>43</v>
      </c>
      <c r="D160">
        <v>11705</v>
      </c>
      <c r="E160">
        <v>178</v>
      </c>
      <c r="F160">
        <v>426</v>
      </c>
      <c r="G160">
        <v>225</v>
      </c>
      <c r="H160">
        <f t="shared" si="4"/>
        <v>12084</v>
      </c>
      <c r="I160" s="6">
        <f t="shared" si="5"/>
        <v>4.9983449189010258E-2</v>
      </c>
    </row>
    <row r="161" spans="1:9" x14ac:dyDescent="0.25">
      <c r="A161" s="1" t="s">
        <v>22</v>
      </c>
      <c r="B161" t="s">
        <v>5</v>
      </c>
      <c r="C161" t="s">
        <v>44</v>
      </c>
      <c r="D161">
        <v>36541</v>
      </c>
      <c r="E161">
        <v>3093</v>
      </c>
      <c r="F161">
        <v>2049</v>
      </c>
      <c r="G161">
        <v>4385</v>
      </c>
      <c r="H161">
        <f t="shared" si="4"/>
        <v>37298</v>
      </c>
      <c r="I161" s="6">
        <f t="shared" si="5"/>
        <v>0.13786261997962357</v>
      </c>
    </row>
    <row r="162" spans="1:9" x14ac:dyDescent="0.25">
      <c r="A162" s="1" t="s">
        <v>22</v>
      </c>
      <c r="B162" t="s">
        <v>6</v>
      </c>
      <c r="C162" t="s">
        <v>42</v>
      </c>
      <c r="D162">
        <v>11505</v>
      </c>
      <c r="E162">
        <v>737</v>
      </c>
      <c r="F162">
        <v>1783</v>
      </c>
      <c r="G162">
        <v>391</v>
      </c>
      <c r="H162">
        <f t="shared" si="4"/>
        <v>13634</v>
      </c>
      <c r="I162" s="6">
        <f t="shared" si="5"/>
        <v>0.18483203755317587</v>
      </c>
    </row>
    <row r="163" spans="1:9" x14ac:dyDescent="0.25">
      <c r="A163" s="1" t="s">
        <v>22</v>
      </c>
      <c r="B163" t="s">
        <v>6</v>
      </c>
      <c r="C163" t="s">
        <v>43</v>
      </c>
      <c r="D163">
        <v>19768</v>
      </c>
      <c r="E163">
        <v>521</v>
      </c>
      <c r="F163">
        <v>182</v>
      </c>
      <c r="G163">
        <v>537</v>
      </c>
      <c r="H163">
        <f t="shared" si="4"/>
        <v>19934</v>
      </c>
      <c r="I163" s="6">
        <f t="shared" si="5"/>
        <v>3.5266379050867866E-2</v>
      </c>
    </row>
    <row r="164" spans="1:9" x14ac:dyDescent="0.25">
      <c r="A164" s="1" t="s">
        <v>22</v>
      </c>
      <c r="B164" t="s">
        <v>6</v>
      </c>
      <c r="C164" t="s">
        <v>44</v>
      </c>
      <c r="D164">
        <v>23258</v>
      </c>
      <c r="E164">
        <v>1359</v>
      </c>
      <c r="F164">
        <v>538</v>
      </c>
      <c r="G164">
        <v>1686</v>
      </c>
      <c r="H164">
        <f t="shared" si="4"/>
        <v>23469</v>
      </c>
      <c r="I164" s="6">
        <f t="shared" si="5"/>
        <v>8.0830031104861727E-2</v>
      </c>
    </row>
    <row r="165" spans="1:9" x14ac:dyDescent="0.25">
      <c r="A165" s="1" t="s">
        <v>22</v>
      </c>
      <c r="B165" t="s">
        <v>7</v>
      </c>
      <c r="C165" t="s">
        <v>42</v>
      </c>
      <c r="D165">
        <v>20197</v>
      </c>
      <c r="E165">
        <v>2815</v>
      </c>
      <c r="F165">
        <v>2493</v>
      </c>
      <c r="G165">
        <v>548</v>
      </c>
      <c r="H165">
        <f t="shared" si="4"/>
        <v>24957</v>
      </c>
      <c r="I165" s="6">
        <f t="shared" si="5"/>
        <v>0.21268581960972874</v>
      </c>
    </row>
    <row r="166" spans="1:9" x14ac:dyDescent="0.25">
      <c r="A166" s="1" t="s">
        <v>22</v>
      </c>
      <c r="B166" t="s">
        <v>7</v>
      </c>
      <c r="C166" t="s">
        <v>43</v>
      </c>
      <c r="D166">
        <v>321494</v>
      </c>
      <c r="E166">
        <v>26531</v>
      </c>
      <c r="F166">
        <v>7071</v>
      </c>
      <c r="G166">
        <v>26082</v>
      </c>
      <c r="H166">
        <f t="shared" si="4"/>
        <v>329014</v>
      </c>
      <c r="I166" s="6">
        <f t="shared" si="5"/>
        <v>0.10212939267022073</v>
      </c>
    </row>
    <row r="167" spans="1:9" x14ac:dyDescent="0.25">
      <c r="A167" s="1" t="s">
        <v>22</v>
      </c>
      <c r="B167" t="s">
        <v>7</v>
      </c>
      <c r="C167" t="s">
        <v>44</v>
      </c>
      <c r="D167">
        <v>256840</v>
      </c>
      <c r="E167">
        <v>13930</v>
      </c>
      <c r="F167">
        <v>7678</v>
      </c>
      <c r="G167">
        <v>16665</v>
      </c>
      <c r="H167">
        <f t="shared" si="4"/>
        <v>261783</v>
      </c>
      <c r="I167" s="6">
        <f t="shared" si="5"/>
        <v>8.2541647089383191E-2</v>
      </c>
    </row>
    <row r="168" spans="1:9" x14ac:dyDescent="0.25">
      <c r="A168" s="1" t="s">
        <v>23</v>
      </c>
      <c r="B168" t="s">
        <v>1</v>
      </c>
      <c r="C168" t="s">
        <v>42</v>
      </c>
      <c r="D168">
        <v>2306</v>
      </c>
      <c r="E168">
        <v>111</v>
      </c>
      <c r="F168">
        <v>235</v>
      </c>
      <c r="G168">
        <v>32</v>
      </c>
      <c r="H168">
        <f t="shared" si="4"/>
        <v>2620</v>
      </c>
      <c r="I168" s="6">
        <f t="shared" si="5"/>
        <v>0.13206106870229006</v>
      </c>
    </row>
    <row r="169" spans="1:9" x14ac:dyDescent="0.25">
      <c r="A169" s="1" t="s">
        <v>23</v>
      </c>
      <c r="B169" t="s">
        <v>1</v>
      </c>
      <c r="C169" t="s">
        <v>43</v>
      </c>
      <c r="D169">
        <v>12009</v>
      </c>
      <c r="E169">
        <v>958</v>
      </c>
      <c r="F169">
        <v>399</v>
      </c>
      <c r="G169">
        <v>957</v>
      </c>
      <c r="H169">
        <f t="shared" si="4"/>
        <v>12409</v>
      </c>
      <c r="I169" s="6">
        <f t="shared" si="5"/>
        <v>0.10935611249899267</v>
      </c>
    </row>
    <row r="170" spans="1:9" x14ac:dyDescent="0.25">
      <c r="A170" s="1" t="s">
        <v>23</v>
      </c>
      <c r="B170" t="s">
        <v>1</v>
      </c>
      <c r="C170" t="s">
        <v>44</v>
      </c>
      <c r="D170">
        <v>3369</v>
      </c>
      <c r="E170">
        <v>191</v>
      </c>
      <c r="F170">
        <v>48</v>
      </c>
      <c r="G170">
        <v>271</v>
      </c>
      <c r="H170">
        <f t="shared" si="4"/>
        <v>3337</v>
      </c>
      <c r="I170" s="6">
        <f t="shared" si="5"/>
        <v>7.1621216661672163E-2</v>
      </c>
    </row>
    <row r="171" spans="1:9" x14ac:dyDescent="0.25">
      <c r="A171" s="1" t="s">
        <v>23</v>
      </c>
      <c r="B171" t="s">
        <v>4</v>
      </c>
      <c r="C171" t="s">
        <v>42</v>
      </c>
      <c r="D171">
        <v>14542</v>
      </c>
      <c r="E171">
        <v>707</v>
      </c>
      <c r="F171">
        <v>3755</v>
      </c>
      <c r="G171">
        <v>312</v>
      </c>
      <c r="H171">
        <f t="shared" si="4"/>
        <v>18692</v>
      </c>
      <c r="I171" s="6">
        <f t="shared" si="5"/>
        <v>0.23871174834153649</v>
      </c>
    </row>
    <row r="172" spans="1:9" x14ac:dyDescent="0.25">
      <c r="A172" s="1" t="s">
        <v>23</v>
      </c>
      <c r="B172" t="s">
        <v>4</v>
      </c>
      <c r="C172" t="s">
        <v>43</v>
      </c>
      <c r="D172">
        <v>7529</v>
      </c>
      <c r="E172">
        <v>162</v>
      </c>
      <c r="F172">
        <v>70</v>
      </c>
      <c r="G172">
        <v>171</v>
      </c>
      <c r="H172">
        <f t="shared" si="4"/>
        <v>7590</v>
      </c>
      <c r="I172" s="6">
        <f t="shared" si="5"/>
        <v>3.0566534914361003E-2</v>
      </c>
    </row>
    <row r="173" spans="1:9" x14ac:dyDescent="0.25">
      <c r="A173" s="1" t="s">
        <v>23</v>
      </c>
      <c r="B173" t="s">
        <v>4</v>
      </c>
      <c r="C173" t="s">
        <v>44</v>
      </c>
      <c r="D173">
        <v>28063</v>
      </c>
      <c r="E173">
        <v>1876</v>
      </c>
      <c r="F173">
        <v>1375</v>
      </c>
      <c r="G173">
        <v>2244</v>
      </c>
      <c r="H173">
        <f t="shared" si="4"/>
        <v>29070</v>
      </c>
      <c r="I173" s="6">
        <f t="shared" si="5"/>
        <v>0.11183350533195735</v>
      </c>
    </row>
    <row r="174" spans="1:9" x14ac:dyDescent="0.25">
      <c r="A174" s="1" t="s">
        <v>23</v>
      </c>
      <c r="B174" t="s">
        <v>5</v>
      </c>
      <c r="C174" t="s">
        <v>42</v>
      </c>
      <c r="D174">
        <v>23435</v>
      </c>
      <c r="E174">
        <v>2237</v>
      </c>
      <c r="F174">
        <v>7238</v>
      </c>
      <c r="G174">
        <v>781</v>
      </c>
      <c r="H174">
        <f t="shared" si="4"/>
        <v>32129</v>
      </c>
      <c r="I174" s="6">
        <f t="shared" si="5"/>
        <v>0.29490491456316725</v>
      </c>
    </row>
    <row r="175" spans="1:9" x14ac:dyDescent="0.25">
      <c r="A175" s="1" t="s">
        <v>23</v>
      </c>
      <c r="B175" t="s">
        <v>5</v>
      </c>
      <c r="C175" t="s">
        <v>43</v>
      </c>
      <c r="D175">
        <v>12295</v>
      </c>
      <c r="E175">
        <v>192</v>
      </c>
      <c r="F175">
        <v>479</v>
      </c>
      <c r="G175">
        <v>236</v>
      </c>
      <c r="H175">
        <f t="shared" si="4"/>
        <v>12730</v>
      </c>
      <c r="I175" s="6">
        <f t="shared" si="5"/>
        <v>5.2710133542812253E-2</v>
      </c>
    </row>
    <row r="176" spans="1:9" x14ac:dyDescent="0.25">
      <c r="A176" s="1" t="s">
        <v>23</v>
      </c>
      <c r="B176" t="s">
        <v>5</v>
      </c>
      <c r="C176" t="s">
        <v>44</v>
      </c>
      <c r="D176">
        <v>37983</v>
      </c>
      <c r="E176">
        <v>3244</v>
      </c>
      <c r="F176">
        <v>2055</v>
      </c>
      <c r="G176">
        <v>4637</v>
      </c>
      <c r="H176">
        <f t="shared" si="4"/>
        <v>38645</v>
      </c>
      <c r="I176" s="6">
        <f t="shared" si="5"/>
        <v>0.13711993789623497</v>
      </c>
    </row>
    <row r="177" spans="1:9" x14ac:dyDescent="0.25">
      <c r="A177" s="1" t="s">
        <v>23</v>
      </c>
      <c r="B177" t="s">
        <v>6</v>
      </c>
      <c r="C177" t="s">
        <v>42</v>
      </c>
      <c r="D177">
        <v>10834</v>
      </c>
      <c r="E177">
        <v>897</v>
      </c>
      <c r="F177">
        <v>1941</v>
      </c>
      <c r="G177">
        <v>335</v>
      </c>
      <c r="H177">
        <f t="shared" si="4"/>
        <v>13337</v>
      </c>
      <c r="I177" s="6">
        <f t="shared" si="5"/>
        <v>0.21279148234235584</v>
      </c>
    </row>
    <row r="178" spans="1:9" x14ac:dyDescent="0.25">
      <c r="A178" s="1" t="s">
        <v>23</v>
      </c>
      <c r="B178" t="s">
        <v>6</v>
      </c>
      <c r="C178" t="s">
        <v>43</v>
      </c>
      <c r="D178">
        <v>20227</v>
      </c>
      <c r="E178">
        <v>615</v>
      </c>
      <c r="F178">
        <v>191</v>
      </c>
      <c r="G178">
        <v>642</v>
      </c>
      <c r="H178">
        <f t="shared" si="4"/>
        <v>20391</v>
      </c>
      <c r="I178" s="6">
        <f t="shared" si="5"/>
        <v>3.9527242410867539E-2</v>
      </c>
    </row>
    <row r="179" spans="1:9" x14ac:dyDescent="0.25">
      <c r="A179" s="1" t="s">
        <v>23</v>
      </c>
      <c r="B179" t="s">
        <v>6</v>
      </c>
      <c r="C179" t="s">
        <v>44</v>
      </c>
      <c r="D179">
        <v>24702</v>
      </c>
      <c r="E179">
        <v>1520</v>
      </c>
      <c r="F179">
        <v>643</v>
      </c>
      <c r="G179">
        <v>2055</v>
      </c>
      <c r="H179">
        <f t="shared" si="4"/>
        <v>24810</v>
      </c>
      <c r="I179" s="6">
        <f t="shared" si="5"/>
        <v>8.7182587666263606E-2</v>
      </c>
    </row>
    <row r="180" spans="1:9" x14ac:dyDescent="0.25">
      <c r="A180" s="1" t="s">
        <v>23</v>
      </c>
      <c r="B180" t="s">
        <v>7</v>
      </c>
      <c r="C180" t="s">
        <v>42</v>
      </c>
      <c r="D180">
        <v>21183</v>
      </c>
      <c r="E180">
        <v>2953</v>
      </c>
      <c r="F180">
        <v>2728</v>
      </c>
      <c r="G180">
        <v>577</v>
      </c>
      <c r="H180">
        <f t="shared" si="4"/>
        <v>26287</v>
      </c>
      <c r="I180" s="6">
        <f t="shared" si="5"/>
        <v>0.21611442918552898</v>
      </c>
    </row>
    <row r="181" spans="1:9" x14ac:dyDescent="0.25">
      <c r="A181" s="1" t="s">
        <v>23</v>
      </c>
      <c r="B181" t="s">
        <v>7</v>
      </c>
      <c r="C181" t="s">
        <v>43</v>
      </c>
      <c r="D181">
        <v>319227</v>
      </c>
      <c r="E181">
        <v>27873</v>
      </c>
      <c r="F181">
        <v>7026</v>
      </c>
      <c r="G181">
        <v>27545</v>
      </c>
      <c r="H181">
        <f t="shared" si="4"/>
        <v>326581</v>
      </c>
      <c r="I181" s="6">
        <f t="shared" si="5"/>
        <v>0.10686169740431929</v>
      </c>
    </row>
    <row r="182" spans="1:9" x14ac:dyDescent="0.25">
      <c r="A182" s="1" t="s">
        <v>23</v>
      </c>
      <c r="B182" t="s">
        <v>7</v>
      </c>
      <c r="C182" t="s">
        <v>44</v>
      </c>
      <c r="D182">
        <v>253772</v>
      </c>
      <c r="E182">
        <v>15247</v>
      </c>
      <c r="F182">
        <v>8346</v>
      </c>
      <c r="G182">
        <v>17956</v>
      </c>
      <c r="H182">
        <f t="shared" si="4"/>
        <v>259409</v>
      </c>
      <c r="I182" s="6">
        <f t="shared" si="5"/>
        <v>9.0949041860536831E-2</v>
      </c>
    </row>
    <row r="183" spans="1:9" x14ac:dyDescent="0.25">
      <c r="A183" s="1" t="s">
        <v>24</v>
      </c>
      <c r="B183" t="s">
        <v>1</v>
      </c>
      <c r="C183" t="s">
        <v>42</v>
      </c>
      <c r="D183">
        <v>2367</v>
      </c>
      <c r="E183">
        <v>121</v>
      </c>
      <c r="F183">
        <v>200</v>
      </c>
      <c r="G183">
        <v>39</v>
      </c>
      <c r="H183">
        <f t="shared" si="4"/>
        <v>2649</v>
      </c>
      <c r="I183" s="6">
        <f t="shared" si="5"/>
        <v>0.12117780294450736</v>
      </c>
    </row>
    <row r="184" spans="1:9" x14ac:dyDescent="0.25">
      <c r="A184" s="1" t="s">
        <v>24</v>
      </c>
      <c r="B184" t="s">
        <v>1</v>
      </c>
      <c r="C184" t="s">
        <v>43</v>
      </c>
      <c r="D184">
        <v>12454</v>
      </c>
      <c r="E184">
        <v>1008</v>
      </c>
      <c r="F184">
        <v>381</v>
      </c>
      <c r="G184">
        <v>1006</v>
      </c>
      <c r="H184">
        <f t="shared" si="4"/>
        <v>12837</v>
      </c>
      <c r="I184" s="6">
        <f t="shared" si="5"/>
        <v>0.1082028511334424</v>
      </c>
    </row>
    <row r="185" spans="1:9" x14ac:dyDescent="0.25">
      <c r="A185" s="1" t="s">
        <v>24</v>
      </c>
      <c r="B185" t="s">
        <v>1</v>
      </c>
      <c r="C185" t="s">
        <v>44</v>
      </c>
      <c r="D185">
        <v>3489</v>
      </c>
      <c r="E185">
        <v>186</v>
      </c>
      <c r="F185">
        <v>28</v>
      </c>
      <c r="G185">
        <v>266</v>
      </c>
      <c r="H185">
        <f t="shared" si="4"/>
        <v>3437</v>
      </c>
      <c r="I185" s="6">
        <f t="shared" si="5"/>
        <v>6.2263601978469599E-2</v>
      </c>
    </row>
    <row r="186" spans="1:9" x14ac:dyDescent="0.25">
      <c r="A186" s="1" t="s">
        <v>24</v>
      </c>
      <c r="B186" t="s">
        <v>4</v>
      </c>
      <c r="C186" t="s">
        <v>42</v>
      </c>
      <c r="D186">
        <v>14606</v>
      </c>
      <c r="E186">
        <v>770</v>
      </c>
      <c r="F186">
        <v>4086</v>
      </c>
      <c r="G186">
        <v>349</v>
      </c>
      <c r="H186">
        <f t="shared" si="4"/>
        <v>19113</v>
      </c>
      <c r="I186" s="6">
        <f t="shared" si="5"/>
        <v>0.25406791189242922</v>
      </c>
    </row>
    <row r="187" spans="1:9" x14ac:dyDescent="0.25">
      <c r="A187" s="1" t="s">
        <v>24</v>
      </c>
      <c r="B187" t="s">
        <v>4</v>
      </c>
      <c r="C187" t="s">
        <v>43</v>
      </c>
      <c r="D187">
        <v>7714</v>
      </c>
      <c r="E187">
        <v>182</v>
      </c>
      <c r="F187">
        <v>78</v>
      </c>
      <c r="G187">
        <v>198</v>
      </c>
      <c r="H187">
        <f t="shared" si="4"/>
        <v>7776</v>
      </c>
      <c r="I187" s="6">
        <f t="shared" si="5"/>
        <v>3.3436213991769548E-2</v>
      </c>
    </row>
    <row r="188" spans="1:9" x14ac:dyDescent="0.25">
      <c r="A188" s="1" t="s">
        <v>24</v>
      </c>
      <c r="B188" t="s">
        <v>4</v>
      </c>
      <c r="C188" t="s">
        <v>44</v>
      </c>
      <c r="D188">
        <v>29237</v>
      </c>
      <c r="E188">
        <v>2147</v>
      </c>
      <c r="F188">
        <v>1438</v>
      </c>
      <c r="G188">
        <v>2538</v>
      </c>
      <c r="H188">
        <f t="shared" si="4"/>
        <v>30284</v>
      </c>
      <c r="I188" s="6">
        <f t="shared" si="5"/>
        <v>0.11837934222691851</v>
      </c>
    </row>
    <row r="189" spans="1:9" x14ac:dyDescent="0.25">
      <c r="A189" s="1" t="s">
        <v>24</v>
      </c>
      <c r="B189" t="s">
        <v>5</v>
      </c>
      <c r="C189" t="s">
        <v>42</v>
      </c>
      <c r="D189">
        <v>23951</v>
      </c>
      <c r="E189">
        <v>2349</v>
      </c>
      <c r="F189">
        <v>7875</v>
      </c>
      <c r="G189">
        <v>883</v>
      </c>
      <c r="H189">
        <f t="shared" si="4"/>
        <v>33292</v>
      </c>
      <c r="I189" s="6">
        <f t="shared" si="5"/>
        <v>0.30710080499819775</v>
      </c>
    </row>
    <row r="190" spans="1:9" x14ac:dyDescent="0.25">
      <c r="A190" s="1" t="s">
        <v>24</v>
      </c>
      <c r="B190" t="s">
        <v>5</v>
      </c>
      <c r="C190" t="s">
        <v>43</v>
      </c>
      <c r="D190">
        <v>13445</v>
      </c>
      <c r="E190">
        <v>265</v>
      </c>
      <c r="F190">
        <v>507</v>
      </c>
      <c r="G190">
        <v>373</v>
      </c>
      <c r="H190">
        <f t="shared" si="4"/>
        <v>13844</v>
      </c>
      <c r="I190" s="6">
        <f t="shared" si="5"/>
        <v>5.5764229991331987E-2</v>
      </c>
    </row>
    <row r="191" spans="1:9" x14ac:dyDescent="0.25">
      <c r="A191" s="1" t="s">
        <v>24</v>
      </c>
      <c r="B191" t="s">
        <v>5</v>
      </c>
      <c r="C191" t="s">
        <v>44</v>
      </c>
      <c r="D191">
        <v>39556</v>
      </c>
      <c r="E191">
        <v>3553</v>
      </c>
      <c r="F191">
        <v>2157</v>
      </c>
      <c r="G191">
        <v>4874</v>
      </c>
      <c r="H191">
        <f t="shared" si="4"/>
        <v>40392</v>
      </c>
      <c r="I191" s="6">
        <f t="shared" si="5"/>
        <v>0.1413646266587443</v>
      </c>
    </row>
    <row r="192" spans="1:9" x14ac:dyDescent="0.25">
      <c r="A192" s="1" t="s">
        <v>24</v>
      </c>
      <c r="B192" t="s">
        <v>6</v>
      </c>
      <c r="C192" t="s">
        <v>42</v>
      </c>
      <c r="D192">
        <v>10330</v>
      </c>
      <c r="E192">
        <v>978</v>
      </c>
      <c r="F192">
        <v>2155</v>
      </c>
      <c r="G192">
        <v>304</v>
      </c>
      <c r="H192">
        <f t="shared" si="4"/>
        <v>13159</v>
      </c>
      <c r="I192" s="6">
        <f t="shared" si="5"/>
        <v>0.23808800060794894</v>
      </c>
    </row>
    <row r="193" spans="1:9" x14ac:dyDescent="0.25">
      <c r="A193" s="1" t="s">
        <v>24</v>
      </c>
      <c r="B193" t="s">
        <v>6</v>
      </c>
      <c r="C193" t="s">
        <v>43</v>
      </c>
      <c r="D193">
        <v>20748</v>
      </c>
      <c r="E193">
        <v>649</v>
      </c>
      <c r="F193">
        <v>220</v>
      </c>
      <c r="G193">
        <v>652</v>
      </c>
      <c r="H193">
        <f t="shared" si="4"/>
        <v>20965</v>
      </c>
      <c r="I193" s="6">
        <f t="shared" si="5"/>
        <v>4.1450035773908898E-2</v>
      </c>
    </row>
    <row r="194" spans="1:9" x14ac:dyDescent="0.25">
      <c r="A194" s="1" t="s">
        <v>24</v>
      </c>
      <c r="B194" t="s">
        <v>6</v>
      </c>
      <c r="C194" t="s">
        <v>44</v>
      </c>
      <c r="D194">
        <v>26157</v>
      </c>
      <c r="E194">
        <v>1649</v>
      </c>
      <c r="F194">
        <v>682</v>
      </c>
      <c r="G194">
        <v>2311</v>
      </c>
      <c r="H194">
        <f t="shared" si="4"/>
        <v>26177</v>
      </c>
      <c r="I194" s="6">
        <f t="shared" si="5"/>
        <v>8.9047637238797411E-2</v>
      </c>
    </row>
    <row r="195" spans="1:9" x14ac:dyDescent="0.25">
      <c r="A195" s="1" t="s">
        <v>24</v>
      </c>
      <c r="B195" t="s">
        <v>7</v>
      </c>
      <c r="C195" t="s">
        <v>42</v>
      </c>
      <c r="D195">
        <v>21921</v>
      </c>
      <c r="E195">
        <v>3092</v>
      </c>
      <c r="F195">
        <v>3190</v>
      </c>
      <c r="G195">
        <v>617</v>
      </c>
      <c r="H195">
        <f t="shared" si="4"/>
        <v>27586</v>
      </c>
      <c r="I195" s="6">
        <f t="shared" si="5"/>
        <v>0.22772420793155948</v>
      </c>
    </row>
    <row r="196" spans="1:9" x14ac:dyDescent="0.25">
      <c r="A196" s="1" t="s">
        <v>24</v>
      </c>
      <c r="B196" t="s">
        <v>7</v>
      </c>
      <c r="C196" t="s">
        <v>43</v>
      </c>
      <c r="D196">
        <v>317890</v>
      </c>
      <c r="E196">
        <v>29397</v>
      </c>
      <c r="F196">
        <v>7373</v>
      </c>
      <c r="G196">
        <v>29106</v>
      </c>
      <c r="H196">
        <f t="shared" ref="H196:H259" si="6">(D196-G196)+E196+F196</f>
        <v>325554</v>
      </c>
      <c r="I196" s="6">
        <f t="shared" ref="I196:I259" si="7">(E196+F196)/H196</f>
        <v>0.11294593216486358</v>
      </c>
    </row>
    <row r="197" spans="1:9" x14ac:dyDescent="0.25">
      <c r="A197" s="1" t="s">
        <v>24</v>
      </c>
      <c r="B197" t="s">
        <v>7</v>
      </c>
      <c r="C197" t="s">
        <v>44</v>
      </c>
      <c r="D197">
        <v>251116</v>
      </c>
      <c r="E197">
        <v>16630</v>
      </c>
      <c r="F197">
        <v>8744</v>
      </c>
      <c r="G197">
        <v>19395</v>
      </c>
      <c r="H197">
        <f t="shared" si="6"/>
        <v>257095</v>
      </c>
      <c r="I197" s="6">
        <f t="shared" si="7"/>
        <v>9.8695034909274781E-2</v>
      </c>
    </row>
    <row r="198" spans="1:9" x14ac:dyDescent="0.25">
      <c r="A198" s="1" t="s">
        <v>8</v>
      </c>
      <c r="B198" t="s">
        <v>1</v>
      </c>
      <c r="C198" t="s">
        <v>42</v>
      </c>
      <c r="D198">
        <v>2236</v>
      </c>
      <c r="E198">
        <v>126</v>
      </c>
      <c r="F198">
        <v>220</v>
      </c>
      <c r="G198">
        <v>30</v>
      </c>
      <c r="H198">
        <f t="shared" si="6"/>
        <v>2552</v>
      </c>
      <c r="I198" s="6">
        <f t="shared" si="7"/>
        <v>0.13557993730407525</v>
      </c>
    </row>
    <row r="199" spans="1:9" x14ac:dyDescent="0.25">
      <c r="A199" s="1" t="s">
        <v>8</v>
      </c>
      <c r="B199" t="s">
        <v>1</v>
      </c>
      <c r="C199" t="s">
        <v>43</v>
      </c>
      <c r="D199">
        <v>12771</v>
      </c>
      <c r="E199">
        <v>1000</v>
      </c>
      <c r="F199">
        <v>464</v>
      </c>
      <c r="G199">
        <v>1000</v>
      </c>
      <c r="H199">
        <f t="shared" si="6"/>
        <v>13235</v>
      </c>
      <c r="I199" s="6">
        <f t="shared" si="7"/>
        <v>0.11061579146203249</v>
      </c>
    </row>
    <row r="200" spans="1:9" x14ac:dyDescent="0.25">
      <c r="A200" s="1" t="s">
        <v>8</v>
      </c>
      <c r="B200" t="s">
        <v>1</v>
      </c>
      <c r="C200" t="s">
        <v>44</v>
      </c>
      <c r="D200">
        <v>3544</v>
      </c>
      <c r="E200">
        <v>184</v>
      </c>
      <c r="F200">
        <v>41</v>
      </c>
      <c r="G200">
        <v>276</v>
      </c>
      <c r="H200">
        <f t="shared" si="6"/>
        <v>3493</v>
      </c>
      <c r="I200" s="6">
        <f t="shared" si="7"/>
        <v>6.4414543372459207E-2</v>
      </c>
    </row>
    <row r="201" spans="1:9" x14ac:dyDescent="0.25">
      <c r="A201" s="1" t="s">
        <v>8</v>
      </c>
      <c r="B201" t="s">
        <v>4</v>
      </c>
      <c r="C201" t="s">
        <v>42</v>
      </c>
      <c r="D201">
        <v>14427</v>
      </c>
      <c r="E201">
        <v>855</v>
      </c>
      <c r="F201">
        <v>4524</v>
      </c>
      <c r="G201">
        <v>337</v>
      </c>
      <c r="H201">
        <f t="shared" si="6"/>
        <v>19469</v>
      </c>
      <c r="I201" s="6">
        <f t="shared" si="7"/>
        <v>0.27628537675278647</v>
      </c>
    </row>
    <row r="202" spans="1:9" x14ac:dyDescent="0.25">
      <c r="A202" s="1" t="s">
        <v>8</v>
      </c>
      <c r="B202" t="s">
        <v>4</v>
      </c>
      <c r="C202" t="s">
        <v>43</v>
      </c>
      <c r="D202">
        <v>8046</v>
      </c>
      <c r="E202">
        <v>206</v>
      </c>
      <c r="F202">
        <v>104</v>
      </c>
      <c r="G202">
        <v>221</v>
      </c>
      <c r="H202">
        <f t="shared" si="6"/>
        <v>8135</v>
      </c>
      <c r="I202" s="6">
        <f t="shared" si="7"/>
        <v>3.8106945298094649E-2</v>
      </c>
    </row>
    <row r="203" spans="1:9" x14ac:dyDescent="0.25">
      <c r="A203" s="1" t="s">
        <v>8</v>
      </c>
      <c r="B203" t="s">
        <v>4</v>
      </c>
      <c r="C203" t="s">
        <v>44</v>
      </c>
      <c r="D203">
        <v>30737</v>
      </c>
      <c r="E203">
        <v>2330</v>
      </c>
      <c r="F203">
        <v>1689</v>
      </c>
      <c r="G203">
        <v>2824</v>
      </c>
      <c r="H203">
        <f t="shared" si="6"/>
        <v>31932</v>
      </c>
      <c r="I203" s="6">
        <f t="shared" si="7"/>
        <v>0.1258612050607541</v>
      </c>
    </row>
    <row r="204" spans="1:9" x14ac:dyDescent="0.25">
      <c r="A204" s="1" t="s">
        <v>8</v>
      </c>
      <c r="B204" t="s">
        <v>5</v>
      </c>
      <c r="C204" t="s">
        <v>42</v>
      </c>
      <c r="D204">
        <v>24808</v>
      </c>
      <c r="E204">
        <v>2505</v>
      </c>
      <c r="F204">
        <v>7851</v>
      </c>
      <c r="G204">
        <v>841</v>
      </c>
      <c r="H204">
        <f t="shared" si="6"/>
        <v>34323</v>
      </c>
      <c r="I204" s="6">
        <f t="shared" si="7"/>
        <v>0.30172187745826412</v>
      </c>
    </row>
    <row r="205" spans="1:9" x14ac:dyDescent="0.25">
      <c r="A205" s="1" t="s">
        <v>8</v>
      </c>
      <c r="B205" t="s">
        <v>5</v>
      </c>
      <c r="C205" t="s">
        <v>43</v>
      </c>
      <c r="D205">
        <v>14455</v>
      </c>
      <c r="E205">
        <v>278</v>
      </c>
      <c r="F205">
        <v>634</v>
      </c>
      <c r="G205">
        <v>368</v>
      </c>
      <c r="H205">
        <f t="shared" si="6"/>
        <v>14999</v>
      </c>
      <c r="I205" s="6">
        <f t="shared" si="7"/>
        <v>6.080405360357357E-2</v>
      </c>
    </row>
    <row r="206" spans="1:9" x14ac:dyDescent="0.25">
      <c r="A206" s="1" t="s">
        <v>8</v>
      </c>
      <c r="B206" t="s">
        <v>5</v>
      </c>
      <c r="C206" t="s">
        <v>44</v>
      </c>
      <c r="D206">
        <v>41563</v>
      </c>
      <c r="E206">
        <v>3654</v>
      </c>
      <c r="F206">
        <v>2399</v>
      </c>
      <c r="G206">
        <v>5202</v>
      </c>
      <c r="H206">
        <f t="shared" si="6"/>
        <v>42414</v>
      </c>
      <c r="I206" s="6">
        <f t="shared" si="7"/>
        <v>0.14271231197246192</v>
      </c>
    </row>
    <row r="207" spans="1:9" x14ac:dyDescent="0.25">
      <c r="A207" s="1" t="s">
        <v>8</v>
      </c>
      <c r="B207" t="s">
        <v>6</v>
      </c>
      <c r="C207" t="s">
        <v>42</v>
      </c>
      <c r="D207">
        <v>11975</v>
      </c>
      <c r="E207">
        <v>1102</v>
      </c>
      <c r="F207">
        <v>2638</v>
      </c>
      <c r="G207">
        <v>290</v>
      </c>
      <c r="H207">
        <f t="shared" si="6"/>
        <v>15425</v>
      </c>
      <c r="I207" s="6">
        <f t="shared" si="7"/>
        <v>0.24246353322528363</v>
      </c>
    </row>
    <row r="208" spans="1:9" x14ac:dyDescent="0.25">
      <c r="A208" s="1" t="s">
        <v>8</v>
      </c>
      <c r="B208" t="s">
        <v>6</v>
      </c>
      <c r="C208" t="s">
        <v>43</v>
      </c>
      <c r="D208">
        <v>23394</v>
      </c>
      <c r="E208">
        <v>884</v>
      </c>
      <c r="F208">
        <v>266</v>
      </c>
      <c r="G208">
        <v>908</v>
      </c>
      <c r="H208">
        <f t="shared" si="6"/>
        <v>23636</v>
      </c>
      <c r="I208" s="6">
        <f t="shared" si="7"/>
        <v>4.865459468607209E-2</v>
      </c>
    </row>
    <row r="209" spans="1:9" x14ac:dyDescent="0.25">
      <c r="A209" s="1" t="s">
        <v>8</v>
      </c>
      <c r="B209" t="s">
        <v>6</v>
      </c>
      <c r="C209" t="s">
        <v>44</v>
      </c>
      <c r="D209">
        <v>28490</v>
      </c>
      <c r="E209">
        <v>1927</v>
      </c>
      <c r="F209">
        <v>857</v>
      </c>
      <c r="G209">
        <v>2708</v>
      </c>
      <c r="H209">
        <f t="shared" si="6"/>
        <v>28566</v>
      </c>
      <c r="I209" s="6">
        <f t="shared" si="7"/>
        <v>9.7458517118252472E-2</v>
      </c>
    </row>
    <row r="210" spans="1:9" x14ac:dyDescent="0.25">
      <c r="A210" s="1" t="s">
        <v>8</v>
      </c>
      <c r="B210" t="s">
        <v>7</v>
      </c>
      <c r="C210" t="s">
        <v>42</v>
      </c>
      <c r="D210">
        <v>20702</v>
      </c>
      <c r="E210">
        <v>3006</v>
      </c>
      <c r="F210">
        <v>3223</v>
      </c>
      <c r="G210">
        <v>559</v>
      </c>
      <c r="H210">
        <f t="shared" si="6"/>
        <v>26372</v>
      </c>
      <c r="I210" s="6">
        <f t="shared" si="7"/>
        <v>0.23619748217806766</v>
      </c>
    </row>
    <row r="211" spans="1:9" x14ac:dyDescent="0.25">
      <c r="A211" s="1" t="s">
        <v>8</v>
      </c>
      <c r="B211" t="s">
        <v>7</v>
      </c>
      <c r="C211" t="s">
        <v>43</v>
      </c>
      <c r="D211">
        <v>315116</v>
      </c>
      <c r="E211">
        <v>30217</v>
      </c>
      <c r="F211">
        <v>7547</v>
      </c>
      <c r="G211">
        <v>29796</v>
      </c>
      <c r="H211">
        <f t="shared" si="6"/>
        <v>323084</v>
      </c>
      <c r="I211" s="6">
        <f t="shared" si="7"/>
        <v>0.11688601106832898</v>
      </c>
    </row>
    <row r="212" spans="1:9" x14ac:dyDescent="0.25">
      <c r="A212" s="1" t="s">
        <v>8</v>
      </c>
      <c r="B212" t="s">
        <v>7</v>
      </c>
      <c r="C212" t="s">
        <v>44</v>
      </c>
      <c r="D212">
        <v>246397</v>
      </c>
      <c r="E212">
        <v>17442</v>
      </c>
      <c r="F212">
        <v>9019</v>
      </c>
      <c r="G212">
        <v>20317</v>
      </c>
      <c r="H212">
        <f t="shared" si="6"/>
        <v>252541</v>
      </c>
      <c r="I212" s="6">
        <f t="shared" si="7"/>
        <v>0.10477902597993989</v>
      </c>
    </row>
    <row r="213" spans="1:9" x14ac:dyDescent="0.25">
      <c r="A213" s="1" t="s">
        <v>9</v>
      </c>
      <c r="B213" t="s">
        <v>1</v>
      </c>
      <c r="C213" t="s">
        <v>42</v>
      </c>
      <c r="D213">
        <v>2131</v>
      </c>
      <c r="E213">
        <v>150</v>
      </c>
      <c r="F213">
        <v>257</v>
      </c>
      <c r="G213">
        <v>41</v>
      </c>
      <c r="H213">
        <f t="shared" si="6"/>
        <v>2497</v>
      </c>
      <c r="I213" s="6">
        <f t="shared" si="7"/>
        <v>0.16299559471365638</v>
      </c>
    </row>
    <row r="214" spans="1:9" x14ac:dyDescent="0.25">
      <c r="A214" s="1" t="s">
        <v>9</v>
      </c>
      <c r="B214" t="s">
        <v>1</v>
      </c>
      <c r="C214" t="s">
        <v>43</v>
      </c>
      <c r="D214">
        <v>13190</v>
      </c>
      <c r="E214">
        <v>1012</v>
      </c>
      <c r="F214">
        <v>499</v>
      </c>
      <c r="G214">
        <v>1009</v>
      </c>
      <c r="H214">
        <f t="shared" si="6"/>
        <v>13692</v>
      </c>
      <c r="I214" s="6">
        <f t="shared" si="7"/>
        <v>0.11035641250365177</v>
      </c>
    </row>
    <row r="215" spans="1:9" x14ac:dyDescent="0.25">
      <c r="A215" s="1" t="s">
        <v>9</v>
      </c>
      <c r="B215" t="s">
        <v>1</v>
      </c>
      <c r="C215" t="s">
        <v>44</v>
      </c>
      <c r="D215">
        <v>3711</v>
      </c>
      <c r="E215">
        <v>192</v>
      </c>
      <c r="F215">
        <v>75</v>
      </c>
      <c r="G215">
        <v>304</v>
      </c>
      <c r="H215">
        <f t="shared" si="6"/>
        <v>3674</v>
      </c>
      <c r="I215" s="6">
        <f t="shared" si="7"/>
        <v>7.2672836145890041E-2</v>
      </c>
    </row>
    <row r="216" spans="1:9" x14ac:dyDescent="0.25">
      <c r="A216" s="1" t="s">
        <v>9</v>
      </c>
      <c r="B216" t="s">
        <v>4</v>
      </c>
      <c r="C216" t="s">
        <v>42</v>
      </c>
      <c r="D216">
        <v>14432</v>
      </c>
      <c r="E216">
        <v>914</v>
      </c>
      <c r="F216">
        <v>4641</v>
      </c>
      <c r="G216">
        <v>319</v>
      </c>
      <c r="H216">
        <f t="shared" si="6"/>
        <v>19668</v>
      </c>
      <c r="I216" s="6">
        <f t="shared" si="7"/>
        <v>0.28243847874720357</v>
      </c>
    </row>
    <row r="217" spans="1:9" x14ac:dyDescent="0.25">
      <c r="A217" s="1" t="s">
        <v>9</v>
      </c>
      <c r="B217" t="s">
        <v>4</v>
      </c>
      <c r="C217" t="s">
        <v>43</v>
      </c>
      <c r="D217">
        <v>8183</v>
      </c>
      <c r="E217">
        <v>214</v>
      </c>
      <c r="F217">
        <v>103</v>
      </c>
      <c r="G217">
        <v>229</v>
      </c>
      <c r="H217">
        <f t="shared" si="6"/>
        <v>8271</v>
      </c>
      <c r="I217" s="6">
        <f t="shared" si="7"/>
        <v>3.8326683593277719E-2</v>
      </c>
    </row>
    <row r="218" spans="1:9" x14ac:dyDescent="0.25">
      <c r="A218" s="1" t="s">
        <v>9</v>
      </c>
      <c r="B218" t="s">
        <v>4</v>
      </c>
      <c r="C218" t="s">
        <v>44</v>
      </c>
      <c r="D218">
        <v>31962</v>
      </c>
      <c r="E218">
        <v>2527</v>
      </c>
      <c r="F218">
        <v>1925</v>
      </c>
      <c r="G218">
        <v>3088</v>
      </c>
      <c r="H218">
        <f t="shared" si="6"/>
        <v>33326</v>
      </c>
      <c r="I218" s="6">
        <f t="shared" si="7"/>
        <v>0.13358938966572645</v>
      </c>
    </row>
    <row r="219" spans="1:9" x14ac:dyDescent="0.25">
      <c r="A219" s="1" t="s">
        <v>9</v>
      </c>
      <c r="B219" t="s">
        <v>5</v>
      </c>
      <c r="C219" t="s">
        <v>42</v>
      </c>
      <c r="D219">
        <v>24930</v>
      </c>
      <c r="E219">
        <v>2652</v>
      </c>
      <c r="F219">
        <v>8731</v>
      </c>
      <c r="G219">
        <v>848</v>
      </c>
      <c r="H219">
        <f t="shared" si="6"/>
        <v>35465</v>
      </c>
      <c r="I219" s="6">
        <f t="shared" si="7"/>
        <v>0.32096433103059352</v>
      </c>
    </row>
    <row r="220" spans="1:9" x14ac:dyDescent="0.25">
      <c r="A220" s="1" t="s">
        <v>9</v>
      </c>
      <c r="B220" t="s">
        <v>5</v>
      </c>
      <c r="C220" t="s">
        <v>43</v>
      </c>
      <c r="D220">
        <v>15749</v>
      </c>
      <c r="E220">
        <v>304</v>
      </c>
      <c r="F220">
        <v>829</v>
      </c>
      <c r="G220">
        <v>400</v>
      </c>
      <c r="H220">
        <f t="shared" si="6"/>
        <v>16482</v>
      </c>
      <c r="I220" s="6">
        <f t="shared" si="7"/>
        <v>6.8741657565829395E-2</v>
      </c>
    </row>
    <row r="221" spans="1:9" x14ac:dyDescent="0.25">
      <c r="A221" s="1" t="s">
        <v>9</v>
      </c>
      <c r="B221" t="s">
        <v>5</v>
      </c>
      <c r="C221" t="s">
        <v>44</v>
      </c>
      <c r="D221">
        <v>43373</v>
      </c>
      <c r="E221">
        <v>3874</v>
      </c>
      <c r="F221">
        <v>2994</v>
      </c>
      <c r="G221">
        <v>5556</v>
      </c>
      <c r="H221">
        <f t="shared" si="6"/>
        <v>44685</v>
      </c>
      <c r="I221" s="6">
        <f t="shared" si="7"/>
        <v>0.15369810898511804</v>
      </c>
    </row>
    <row r="222" spans="1:9" x14ac:dyDescent="0.25">
      <c r="A222" s="1" t="s">
        <v>9</v>
      </c>
      <c r="B222" t="s">
        <v>6</v>
      </c>
      <c r="C222" t="s">
        <v>42</v>
      </c>
      <c r="D222">
        <v>12062</v>
      </c>
      <c r="E222">
        <v>1176</v>
      </c>
      <c r="F222">
        <v>3015</v>
      </c>
      <c r="G222">
        <v>299</v>
      </c>
      <c r="H222">
        <f t="shared" si="6"/>
        <v>15954</v>
      </c>
      <c r="I222" s="6">
        <f t="shared" si="7"/>
        <v>0.26269274163219253</v>
      </c>
    </row>
    <row r="223" spans="1:9" x14ac:dyDescent="0.25">
      <c r="A223" s="1" t="s">
        <v>9</v>
      </c>
      <c r="B223" t="s">
        <v>6</v>
      </c>
      <c r="C223" t="s">
        <v>43</v>
      </c>
      <c r="D223">
        <v>24440</v>
      </c>
      <c r="E223">
        <v>967</v>
      </c>
      <c r="F223">
        <v>305</v>
      </c>
      <c r="G223">
        <v>1004</v>
      </c>
      <c r="H223">
        <f t="shared" si="6"/>
        <v>24708</v>
      </c>
      <c r="I223" s="6">
        <f t="shared" si="7"/>
        <v>5.148130160271977E-2</v>
      </c>
    </row>
    <row r="224" spans="1:9" x14ac:dyDescent="0.25">
      <c r="A224" s="1" t="s">
        <v>9</v>
      </c>
      <c r="B224" t="s">
        <v>6</v>
      </c>
      <c r="C224" t="s">
        <v>44</v>
      </c>
      <c r="D224">
        <v>29975</v>
      </c>
      <c r="E224">
        <v>2196</v>
      </c>
      <c r="F224">
        <v>1010</v>
      </c>
      <c r="G224">
        <v>3005</v>
      </c>
      <c r="H224">
        <f t="shared" si="6"/>
        <v>30176</v>
      </c>
      <c r="I224" s="6">
        <f t="shared" si="7"/>
        <v>0.10624337221633086</v>
      </c>
    </row>
    <row r="225" spans="1:9" x14ac:dyDescent="0.25">
      <c r="A225" s="1" t="s">
        <v>9</v>
      </c>
      <c r="B225" t="s">
        <v>7</v>
      </c>
      <c r="C225" t="s">
        <v>42</v>
      </c>
      <c r="D225">
        <v>20714</v>
      </c>
      <c r="E225">
        <v>3072</v>
      </c>
      <c r="F225">
        <v>3378</v>
      </c>
      <c r="G225">
        <v>544</v>
      </c>
      <c r="H225">
        <f t="shared" si="6"/>
        <v>26620</v>
      </c>
      <c r="I225" s="6">
        <f t="shared" si="7"/>
        <v>0.24229902329075884</v>
      </c>
    </row>
    <row r="226" spans="1:9" x14ac:dyDescent="0.25">
      <c r="A226" s="1" t="s">
        <v>9</v>
      </c>
      <c r="B226" t="s">
        <v>7</v>
      </c>
      <c r="C226" t="s">
        <v>43</v>
      </c>
      <c r="D226">
        <v>313292</v>
      </c>
      <c r="E226">
        <v>30772</v>
      </c>
      <c r="F226">
        <v>8009</v>
      </c>
      <c r="G226">
        <v>30216</v>
      </c>
      <c r="H226">
        <f t="shared" si="6"/>
        <v>321857</v>
      </c>
      <c r="I226" s="6">
        <f t="shared" si="7"/>
        <v>0.12049139835392736</v>
      </c>
    </row>
    <row r="227" spans="1:9" x14ac:dyDescent="0.25">
      <c r="A227" s="1" t="s">
        <v>9</v>
      </c>
      <c r="B227" t="s">
        <v>7</v>
      </c>
      <c r="C227" t="s">
        <v>44</v>
      </c>
      <c r="D227">
        <v>243482</v>
      </c>
      <c r="E227">
        <v>17900</v>
      </c>
      <c r="F227">
        <v>9576</v>
      </c>
      <c r="G227">
        <v>20937</v>
      </c>
      <c r="H227">
        <f t="shared" si="6"/>
        <v>250021</v>
      </c>
      <c r="I227" s="6">
        <f t="shared" si="7"/>
        <v>0.10989476883941748</v>
      </c>
    </row>
    <row r="228" spans="1:9" x14ac:dyDescent="0.25">
      <c r="A228" s="1" t="s">
        <v>10</v>
      </c>
      <c r="B228" t="s">
        <v>1</v>
      </c>
      <c r="C228" t="s">
        <v>42</v>
      </c>
      <c r="D228">
        <v>2107</v>
      </c>
      <c r="E228">
        <v>157</v>
      </c>
      <c r="F228">
        <v>290</v>
      </c>
      <c r="G228">
        <v>33</v>
      </c>
      <c r="H228">
        <f t="shared" si="6"/>
        <v>2521</v>
      </c>
      <c r="I228" s="6">
        <f t="shared" si="7"/>
        <v>0.17731059103530344</v>
      </c>
    </row>
    <row r="229" spans="1:9" x14ac:dyDescent="0.25">
      <c r="A229" s="1" t="s">
        <v>10</v>
      </c>
      <c r="B229" t="s">
        <v>1</v>
      </c>
      <c r="C229" t="s">
        <v>43</v>
      </c>
      <c r="D229">
        <v>13851</v>
      </c>
      <c r="E229">
        <v>1110</v>
      </c>
      <c r="F229">
        <v>462</v>
      </c>
      <c r="G229">
        <v>1116</v>
      </c>
      <c r="H229">
        <f t="shared" si="6"/>
        <v>14307</v>
      </c>
      <c r="I229" s="6">
        <f t="shared" si="7"/>
        <v>0.10987628433633885</v>
      </c>
    </row>
    <row r="230" spans="1:9" x14ac:dyDescent="0.25">
      <c r="A230" s="1" t="s">
        <v>10</v>
      </c>
      <c r="B230" t="s">
        <v>1</v>
      </c>
      <c r="C230" t="s">
        <v>44</v>
      </c>
      <c r="D230">
        <v>3825</v>
      </c>
      <c r="E230">
        <v>212</v>
      </c>
      <c r="F230">
        <v>68</v>
      </c>
      <c r="G230">
        <v>330</v>
      </c>
      <c r="H230">
        <f t="shared" si="6"/>
        <v>3775</v>
      </c>
      <c r="I230" s="6">
        <f t="shared" si="7"/>
        <v>7.4172185430463583E-2</v>
      </c>
    </row>
    <row r="231" spans="1:9" x14ac:dyDescent="0.25">
      <c r="A231" s="1" t="s">
        <v>10</v>
      </c>
      <c r="B231" t="s">
        <v>4</v>
      </c>
      <c r="C231" t="s">
        <v>42</v>
      </c>
      <c r="D231">
        <v>14400</v>
      </c>
      <c r="E231">
        <v>1005</v>
      </c>
      <c r="F231">
        <v>4993</v>
      </c>
      <c r="G231">
        <v>337</v>
      </c>
      <c r="H231">
        <f t="shared" si="6"/>
        <v>20061</v>
      </c>
      <c r="I231" s="6">
        <f t="shared" si="7"/>
        <v>0.29898808633667312</v>
      </c>
    </row>
    <row r="232" spans="1:9" x14ac:dyDescent="0.25">
      <c r="A232" s="1" t="s">
        <v>10</v>
      </c>
      <c r="B232" t="s">
        <v>4</v>
      </c>
      <c r="C232" t="s">
        <v>43</v>
      </c>
      <c r="D232">
        <v>8491</v>
      </c>
      <c r="E232">
        <v>239</v>
      </c>
      <c r="F232">
        <v>107</v>
      </c>
      <c r="G232">
        <v>251</v>
      </c>
      <c r="H232">
        <f t="shared" si="6"/>
        <v>8586</v>
      </c>
      <c r="I232" s="6">
        <f t="shared" si="7"/>
        <v>4.0298159795015144E-2</v>
      </c>
    </row>
    <row r="233" spans="1:9" x14ac:dyDescent="0.25">
      <c r="A233" s="1" t="s">
        <v>10</v>
      </c>
      <c r="B233" t="s">
        <v>4</v>
      </c>
      <c r="C233" t="s">
        <v>44</v>
      </c>
      <c r="D233">
        <v>33137</v>
      </c>
      <c r="E233">
        <v>2638</v>
      </c>
      <c r="F233">
        <v>2184</v>
      </c>
      <c r="G233">
        <v>3276</v>
      </c>
      <c r="H233">
        <f t="shared" si="6"/>
        <v>34683</v>
      </c>
      <c r="I233" s="6">
        <f t="shared" si="7"/>
        <v>0.13903064902113427</v>
      </c>
    </row>
    <row r="234" spans="1:9" x14ac:dyDescent="0.25">
      <c r="A234" s="1" t="s">
        <v>10</v>
      </c>
      <c r="B234" t="s">
        <v>5</v>
      </c>
      <c r="C234" t="s">
        <v>42</v>
      </c>
      <c r="D234">
        <v>25136</v>
      </c>
      <c r="E234">
        <v>2833</v>
      </c>
      <c r="F234">
        <v>9337</v>
      </c>
      <c r="G234">
        <v>788</v>
      </c>
      <c r="H234">
        <f t="shared" si="6"/>
        <v>36518</v>
      </c>
      <c r="I234" s="6">
        <f t="shared" si="7"/>
        <v>0.33326030998411743</v>
      </c>
    </row>
    <row r="235" spans="1:9" x14ac:dyDescent="0.25">
      <c r="A235" s="1" t="s">
        <v>10</v>
      </c>
      <c r="B235" t="s">
        <v>5</v>
      </c>
      <c r="C235" t="s">
        <v>43</v>
      </c>
      <c r="D235">
        <v>17522</v>
      </c>
      <c r="E235">
        <v>401</v>
      </c>
      <c r="F235">
        <v>973</v>
      </c>
      <c r="G235">
        <v>500</v>
      </c>
      <c r="H235">
        <f t="shared" si="6"/>
        <v>18396</v>
      </c>
      <c r="I235" s="6">
        <f t="shared" si="7"/>
        <v>7.4690150032615782E-2</v>
      </c>
    </row>
    <row r="236" spans="1:9" x14ac:dyDescent="0.25">
      <c r="A236" s="1" t="s">
        <v>10</v>
      </c>
      <c r="B236" t="s">
        <v>5</v>
      </c>
      <c r="C236" t="s">
        <v>44</v>
      </c>
      <c r="D236">
        <v>45652</v>
      </c>
      <c r="E236">
        <v>4457</v>
      </c>
      <c r="F236">
        <v>3469</v>
      </c>
      <c r="G236">
        <v>6348</v>
      </c>
      <c r="H236">
        <f t="shared" si="6"/>
        <v>47230</v>
      </c>
      <c r="I236" s="6">
        <f t="shared" si="7"/>
        <v>0.16781706542451832</v>
      </c>
    </row>
    <row r="237" spans="1:9" x14ac:dyDescent="0.25">
      <c r="A237" s="1" t="s">
        <v>10</v>
      </c>
      <c r="B237" t="s">
        <v>6</v>
      </c>
      <c r="C237" t="s">
        <v>42</v>
      </c>
      <c r="D237">
        <v>11745</v>
      </c>
      <c r="E237">
        <v>1284</v>
      </c>
      <c r="F237">
        <v>3379</v>
      </c>
      <c r="G237">
        <v>328</v>
      </c>
      <c r="H237">
        <f t="shared" si="6"/>
        <v>16080</v>
      </c>
      <c r="I237" s="6">
        <f t="shared" si="7"/>
        <v>0.28998756218905475</v>
      </c>
    </row>
    <row r="238" spans="1:9" x14ac:dyDescent="0.25">
      <c r="A238" s="1" t="s">
        <v>10</v>
      </c>
      <c r="B238" t="s">
        <v>6</v>
      </c>
      <c r="C238" t="s">
        <v>43</v>
      </c>
      <c r="D238">
        <v>25621</v>
      </c>
      <c r="E238">
        <v>1099</v>
      </c>
      <c r="F238">
        <v>308</v>
      </c>
      <c r="G238">
        <v>1130</v>
      </c>
      <c r="H238">
        <f t="shared" si="6"/>
        <v>25898</v>
      </c>
      <c r="I238" s="6">
        <f t="shared" si="7"/>
        <v>5.43285195768013E-2</v>
      </c>
    </row>
    <row r="239" spans="1:9" x14ac:dyDescent="0.25">
      <c r="A239" s="1" t="s">
        <v>10</v>
      </c>
      <c r="B239" t="s">
        <v>6</v>
      </c>
      <c r="C239" t="s">
        <v>44</v>
      </c>
      <c r="D239">
        <v>31604</v>
      </c>
      <c r="E239">
        <v>2478</v>
      </c>
      <c r="F239">
        <v>1094</v>
      </c>
      <c r="G239">
        <v>3378</v>
      </c>
      <c r="H239">
        <f t="shared" si="6"/>
        <v>31798</v>
      </c>
      <c r="I239" s="6">
        <f t="shared" si="7"/>
        <v>0.11233410906346311</v>
      </c>
    </row>
    <row r="240" spans="1:9" x14ac:dyDescent="0.25">
      <c r="A240" s="1" t="s">
        <v>10</v>
      </c>
      <c r="B240" t="s">
        <v>7</v>
      </c>
      <c r="C240" t="s">
        <v>42</v>
      </c>
      <c r="D240">
        <v>20903</v>
      </c>
      <c r="E240">
        <v>2972</v>
      </c>
      <c r="F240">
        <v>3449</v>
      </c>
      <c r="G240">
        <v>609</v>
      </c>
      <c r="H240">
        <f t="shared" si="6"/>
        <v>26715</v>
      </c>
      <c r="I240" s="6">
        <f t="shared" si="7"/>
        <v>0.24035186224967248</v>
      </c>
    </row>
    <row r="241" spans="1:9" x14ac:dyDescent="0.25">
      <c r="A241" s="1" t="s">
        <v>10</v>
      </c>
      <c r="B241" t="s">
        <v>7</v>
      </c>
      <c r="C241" t="s">
        <v>43</v>
      </c>
      <c r="D241">
        <v>311622</v>
      </c>
      <c r="E241">
        <v>31811</v>
      </c>
      <c r="F241">
        <v>8295</v>
      </c>
      <c r="G241">
        <v>31312</v>
      </c>
      <c r="H241">
        <f t="shared" si="6"/>
        <v>320416</v>
      </c>
      <c r="I241" s="6">
        <f t="shared" si="7"/>
        <v>0.12516853090981725</v>
      </c>
    </row>
    <row r="242" spans="1:9" x14ac:dyDescent="0.25">
      <c r="A242" s="1" t="s">
        <v>10</v>
      </c>
      <c r="B242" t="s">
        <v>7</v>
      </c>
      <c r="C242" t="s">
        <v>44</v>
      </c>
      <c r="D242">
        <v>240847</v>
      </c>
      <c r="E242">
        <v>18391</v>
      </c>
      <c r="F242">
        <v>9797</v>
      </c>
      <c r="G242">
        <v>21216</v>
      </c>
      <c r="H242">
        <f t="shared" si="6"/>
        <v>247819</v>
      </c>
      <c r="I242" s="6">
        <f t="shared" si="7"/>
        <v>0.11374430531960826</v>
      </c>
    </row>
    <row r="243" spans="1:9" x14ac:dyDescent="0.25">
      <c r="A243" s="1" t="s">
        <v>11</v>
      </c>
      <c r="B243" t="s">
        <v>1</v>
      </c>
      <c r="C243" t="s">
        <v>42</v>
      </c>
      <c r="D243">
        <v>2068</v>
      </c>
      <c r="E243">
        <v>184</v>
      </c>
      <c r="F243">
        <v>317</v>
      </c>
      <c r="G243">
        <v>23</v>
      </c>
      <c r="H243">
        <f t="shared" si="6"/>
        <v>2546</v>
      </c>
      <c r="I243" s="6">
        <f t="shared" si="7"/>
        <v>0.19677926158680284</v>
      </c>
    </row>
    <row r="244" spans="1:9" x14ac:dyDescent="0.25">
      <c r="A244" s="1" t="s">
        <v>11</v>
      </c>
      <c r="B244" t="s">
        <v>1</v>
      </c>
      <c r="C244" t="s">
        <v>43</v>
      </c>
      <c r="D244">
        <v>14568</v>
      </c>
      <c r="E244">
        <v>1245</v>
      </c>
      <c r="F244">
        <v>513</v>
      </c>
      <c r="G244">
        <v>1251</v>
      </c>
      <c r="H244">
        <f t="shared" si="6"/>
        <v>15075</v>
      </c>
      <c r="I244" s="6">
        <f t="shared" si="7"/>
        <v>0.11661691542288558</v>
      </c>
    </row>
    <row r="245" spans="1:9" x14ac:dyDescent="0.25">
      <c r="A245" s="1" t="s">
        <v>11</v>
      </c>
      <c r="B245" t="s">
        <v>1</v>
      </c>
      <c r="C245" t="s">
        <v>44</v>
      </c>
      <c r="D245">
        <v>4112</v>
      </c>
      <c r="E245">
        <v>221</v>
      </c>
      <c r="F245">
        <v>79</v>
      </c>
      <c r="G245">
        <v>387</v>
      </c>
      <c r="H245">
        <f t="shared" si="6"/>
        <v>4025</v>
      </c>
      <c r="I245" s="6">
        <f t="shared" si="7"/>
        <v>7.4534161490683232E-2</v>
      </c>
    </row>
    <row r="246" spans="1:9" x14ac:dyDescent="0.25">
      <c r="A246" s="1" t="s">
        <v>11</v>
      </c>
      <c r="B246" t="s">
        <v>4</v>
      </c>
      <c r="C246" t="s">
        <v>42</v>
      </c>
      <c r="D246">
        <v>14407</v>
      </c>
      <c r="E246">
        <v>997</v>
      </c>
      <c r="F246">
        <v>5193</v>
      </c>
      <c r="G246">
        <v>333</v>
      </c>
      <c r="H246">
        <f t="shared" si="6"/>
        <v>20264</v>
      </c>
      <c r="I246" s="6">
        <f t="shared" si="7"/>
        <v>0.30546782471377815</v>
      </c>
    </row>
    <row r="247" spans="1:9" x14ac:dyDescent="0.25">
      <c r="A247" s="1" t="s">
        <v>11</v>
      </c>
      <c r="B247" t="s">
        <v>4</v>
      </c>
      <c r="C247" t="s">
        <v>43</v>
      </c>
      <c r="D247">
        <v>8598</v>
      </c>
      <c r="E247">
        <v>239</v>
      </c>
      <c r="F247">
        <v>149</v>
      </c>
      <c r="G247">
        <v>264</v>
      </c>
      <c r="H247">
        <f t="shared" si="6"/>
        <v>8722</v>
      </c>
      <c r="I247" s="6">
        <f t="shared" si="7"/>
        <v>4.4485209814262787E-2</v>
      </c>
    </row>
    <row r="248" spans="1:9" x14ac:dyDescent="0.25">
      <c r="A248" s="1" t="s">
        <v>11</v>
      </c>
      <c r="B248" t="s">
        <v>4</v>
      </c>
      <c r="C248" t="s">
        <v>44</v>
      </c>
      <c r="D248">
        <v>34676</v>
      </c>
      <c r="E248">
        <v>2723</v>
      </c>
      <c r="F248">
        <v>2775</v>
      </c>
      <c r="G248">
        <v>3379</v>
      </c>
      <c r="H248">
        <f t="shared" si="6"/>
        <v>36795</v>
      </c>
      <c r="I248" s="6">
        <f t="shared" si="7"/>
        <v>0.14942247587987498</v>
      </c>
    </row>
    <row r="249" spans="1:9" x14ac:dyDescent="0.25">
      <c r="A249" s="1" t="s">
        <v>11</v>
      </c>
      <c r="B249" t="s">
        <v>5</v>
      </c>
      <c r="C249" t="s">
        <v>42</v>
      </c>
      <c r="D249">
        <v>24985</v>
      </c>
      <c r="E249">
        <v>3058</v>
      </c>
      <c r="F249">
        <v>10000</v>
      </c>
      <c r="G249">
        <v>722</v>
      </c>
      <c r="H249">
        <f t="shared" si="6"/>
        <v>37321</v>
      </c>
      <c r="I249" s="6">
        <f t="shared" si="7"/>
        <v>0.3498834436376303</v>
      </c>
    </row>
    <row r="250" spans="1:9" x14ac:dyDescent="0.25">
      <c r="A250" s="1" t="s">
        <v>11</v>
      </c>
      <c r="B250" t="s">
        <v>5</v>
      </c>
      <c r="C250" t="s">
        <v>43</v>
      </c>
      <c r="D250">
        <v>18756</v>
      </c>
      <c r="E250">
        <v>396</v>
      </c>
      <c r="F250">
        <v>1329</v>
      </c>
      <c r="G250">
        <v>547</v>
      </c>
      <c r="H250">
        <f t="shared" si="6"/>
        <v>19934</v>
      </c>
      <c r="I250" s="6">
        <f t="shared" si="7"/>
        <v>8.6535567372328689E-2</v>
      </c>
    </row>
    <row r="251" spans="1:9" x14ac:dyDescent="0.25">
      <c r="A251" s="1" t="s">
        <v>11</v>
      </c>
      <c r="B251" t="s">
        <v>5</v>
      </c>
      <c r="C251" t="s">
        <v>44</v>
      </c>
      <c r="D251">
        <v>48370</v>
      </c>
      <c r="E251">
        <v>4677</v>
      </c>
      <c r="F251">
        <v>3940</v>
      </c>
      <c r="G251">
        <v>6795</v>
      </c>
      <c r="H251">
        <f t="shared" si="6"/>
        <v>50192</v>
      </c>
      <c r="I251" s="6">
        <f t="shared" si="7"/>
        <v>0.17168074593560728</v>
      </c>
    </row>
    <row r="252" spans="1:9" x14ac:dyDescent="0.25">
      <c r="A252" s="1" t="s">
        <v>11</v>
      </c>
      <c r="B252" t="s">
        <v>6</v>
      </c>
      <c r="C252" t="s">
        <v>42</v>
      </c>
      <c r="D252">
        <v>11623</v>
      </c>
      <c r="E252">
        <v>1350</v>
      </c>
      <c r="F252">
        <v>3611</v>
      </c>
      <c r="G252">
        <v>270</v>
      </c>
      <c r="H252">
        <f t="shared" si="6"/>
        <v>16314</v>
      </c>
      <c r="I252" s="6">
        <f t="shared" si="7"/>
        <v>0.30409464263822483</v>
      </c>
    </row>
    <row r="253" spans="1:9" x14ac:dyDescent="0.25">
      <c r="A253" s="1" t="s">
        <v>11</v>
      </c>
      <c r="B253" t="s">
        <v>6</v>
      </c>
      <c r="C253" t="s">
        <v>43</v>
      </c>
      <c r="D253">
        <v>25044</v>
      </c>
      <c r="E253">
        <v>1138</v>
      </c>
      <c r="F253">
        <v>376</v>
      </c>
      <c r="G253">
        <v>933</v>
      </c>
      <c r="H253">
        <f t="shared" si="6"/>
        <v>25625</v>
      </c>
      <c r="I253" s="6">
        <f t="shared" si="7"/>
        <v>5.9082926829268294E-2</v>
      </c>
    </row>
    <row r="254" spans="1:9" x14ac:dyDescent="0.25">
      <c r="A254" s="1" t="s">
        <v>11</v>
      </c>
      <c r="B254" t="s">
        <v>6</v>
      </c>
      <c r="C254" t="s">
        <v>44</v>
      </c>
      <c r="D254">
        <v>33068</v>
      </c>
      <c r="E254">
        <v>2569</v>
      </c>
      <c r="F254">
        <v>1247</v>
      </c>
      <c r="G254">
        <v>3602</v>
      </c>
      <c r="H254">
        <f t="shared" si="6"/>
        <v>33282</v>
      </c>
      <c r="I254" s="6">
        <f t="shared" si="7"/>
        <v>0.11465657111952407</v>
      </c>
    </row>
    <row r="255" spans="1:9" x14ac:dyDescent="0.25">
      <c r="A255" s="1" t="s">
        <v>11</v>
      </c>
      <c r="B255" t="s">
        <v>7</v>
      </c>
      <c r="C255" t="s">
        <v>42</v>
      </c>
      <c r="D255">
        <v>20565</v>
      </c>
      <c r="E255">
        <v>2938</v>
      </c>
      <c r="F255">
        <v>3513</v>
      </c>
      <c r="G255">
        <v>545</v>
      </c>
      <c r="H255">
        <f t="shared" si="6"/>
        <v>26471</v>
      </c>
      <c r="I255" s="6">
        <f t="shared" si="7"/>
        <v>0.24370065354538931</v>
      </c>
    </row>
    <row r="256" spans="1:9" x14ac:dyDescent="0.25">
      <c r="A256" s="1" t="s">
        <v>11</v>
      </c>
      <c r="B256" t="s">
        <v>7</v>
      </c>
      <c r="C256" t="s">
        <v>43</v>
      </c>
      <c r="D256">
        <v>296039</v>
      </c>
      <c r="E256">
        <v>30675</v>
      </c>
      <c r="F256">
        <v>8619</v>
      </c>
      <c r="G256">
        <v>29845</v>
      </c>
      <c r="H256">
        <f t="shared" si="6"/>
        <v>305488</v>
      </c>
      <c r="I256" s="6">
        <f t="shared" si="7"/>
        <v>0.12862698371130782</v>
      </c>
    </row>
    <row r="257" spans="1:9" x14ac:dyDescent="0.25">
      <c r="A257" s="1" t="s">
        <v>11</v>
      </c>
      <c r="B257" t="s">
        <v>7</v>
      </c>
      <c r="C257" t="s">
        <v>44</v>
      </c>
      <c r="D257">
        <v>239518</v>
      </c>
      <c r="E257">
        <v>18461</v>
      </c>
      <c r="F257">
        <v>9750</v>
      </c>
      <c r="G257">
        <v>21380</v>
      </c>
      <c r="H257">
        <f t="shared" si="6"/>
        <v>246349</v>
      </c>
      <c r="I257" s="6">
        <f t="shared" si="7"/>
        <v>0.1145163974686319</v>
      </c>
    </row>
    <row r="258" spans="1:9" x14ac:dyDescent="0.25">
      <c r="A258" s="1" t="s">
        <v>12</v>
      </c>
      <c r="B258" t="s">
        <v>1</v>
      </c>
      <c r="C258" t="s">
        <v>42</v>
      </c>
      <c r="D258">
        <v>3278</v>
      </c>
      <c r="E258">
        <v>13</v>
      </c>
      <c r="F258">
        <v>403</v>
      </c>
      <c r="G258">
        <v>11</v>
      </c>
      <c r="H258">
        <f t="shared" si="6"/>
        <v>3683</v>
      </c>
      <c r="I258" s="6">
        <f t="shared" si="7"/>
        <v>0.11295139831658974</v>
      </c>
    </row>
    <row r="259" spans="1:9" x14ac:dyDescent="0.25">
      <c r="A259" s="1" t="s">
        <v>12</v>
      </c>
      <c r="B259" t="s">
        <v>1</v>
      </c>
      <c r="C259" t="s">
        <v>43</v>
      </c>
      <c r="D259">
        <v>10689</v>
      </c>
      <c r="E259">
        <v>235</v>
      </c>
      <c r="F259">
        <v>70</v>
      </c>
      <c r="G259">
        <v>235</v>
      </c>
      <c r="H259">
        <f t="shared" si="6"/>
        <v>10759</v>
      </c>
      <c r="I259" s="6">
        <f t="shared" si="7"/>
        <v>2.8348359512965889E-2</v>
      </c>
    </row>
    <row r="260" spans="1:9" x14ac:dyDescent="0.25">
      <c r="A260" s="1" t="s">
        <v>12</v>
      </c>
      <c r="B260" t="s">
        <v>1</v>
      </c>
      <c r="C260" t="s">
        <v>44</v>
      </c>
      <c r="D260">
        <v>2535</v>
      </c>
      <c r="E260">
        <v>26</v>
      </c>
      <c r="F260">
        <v>3</v>
      </c>
      <c r="G260">
        <v>28</v>
      </c>
      <c r="H260">
        <f t="shared" ref="H260:H272" si="8">(D260-G260)+E260+F260</f>
        <v>2536</v>
      </c>
      <c r="I260" s="6">
        <f t="shared" ref="I260:I272" si="9">(E260+F260)/H260</f>
        <v>1.1435331230283912E-2</v>
      </c>
    </row>
    <row r="261" spans="1:9" x14ac:dyDescent="0.25">
      <c r="A261" s="1" t="s">
        <v>12</v>
      </c>
      <c r="B261" t="s">
        <v>4</v>
      </c>
      <c r="C261" t="s">
        <v>42</v>
      </c>
      <c r="D261">
        <v>21119</v>
      </c>
      <c r="E261">
        <v>89</v>
      </c>
      <c r="F261">
        <v>684</v>
      </c>
      <c r="G261">
        <v>157</v>
      </c>
      <c r="H261">
        <f t="shared" si="8"/>
        <v>21735</v>
      </c>
      <c r="I261" s="6">
        <f t="shared" si="9"/>
        <v>3.5564757303887737E-2</v>
      </c>
    </row>
    <row r="262" spans="1:9" x14ac:dyDescent="0.25">
      <c r="A262" s="1" t="s">
        <v>12</v>
      </c>
      <c r="B262" t="s">
        <v>4</v>
      </c>
      <c r="C262" t="s">
        <v>43</v>
      </c>
      <c r="D262">
        <v>5795</v>
      </c>
      <c r="E262">
        <v>35</v>
      </c>
      <c r="F262">
        <v>13</v>
      </c>
      <c r="G262">
        <v>31</v>
      </c>
      <c r="H262">
        <f t="shared" si="8"/>
        <v>5812</v>
      </c>
      <c r="I262" s="6">
        <f t="shared" si="9"/>
        <v>8.2587749483826571E-3</v>
      </c>
    </row>
    <row r="263" spans="1:9" x14ac:dyDescent="0.25">
      <c r="A263" s="1" t="s">
        <v>12</v>
      </c>
      <c r="B263" t="s">
        <v>4</v>
      </c>
      <c r="C263" t="s">
        <v>44</v>
      </c>
      <c r="D263">
        <v>13915</v>
      </c>
      <c r="E263">
        <v>228</v>
      </c>
      <c r="F263">
        <v>10</v>
      </c>
      <c r="G263">
        <v>164</v>
      </c>
      <c r="H263">
        <f t="shared" si="8"/>
        <v>13989</v>
      </c>
      <c r="I263" s="6">
        <f t="shared" si="9"/>
        <v>1.7013367646007579E-2</v>
      </c>
    </row>
    <row r="264" spans="1:9" x14ac:dyDescent="0.25">
      <c r="A264" s="1" t="s">
        <v>12</v>
      </c>
      <c r="B264" t="s">
        <v>5</v>
      </c>
      <c r="C264" t="s">
        <v>42</v>
      </c>
      <c r="D264">
        <v>31602</v>
      </c>
      <c r="E264">
        <v>289</v>
      </c>
      <c r="F264">
        <v>2216</v>
      </c>
      <c r="G264">
        <v>247</v>
      </c>
      <c r="H264">
        <f t="shared" si="8"/>
        <v>33860</v>
      </c>
      <c r="I264" s="6">
        <f t="shared" si="9"/>
        <v>7.3981098641464849E-2</v>
      </c>
    </row>
    <row r="265" spans="1:9" x14ac:dyDescent="0.25">
      <c r="A265" s="1" t="s">
        <v>12</v>
      </c>
      <c r="B265" t="s">
        <v>5</v>
      </c>
      <c r="C265" t="s">
        <v>43</v>
      </c>
      <c r="D265">
        <v>4153</v>
      </c>
      <c r="E265">
        <v>37</v>
      </c>
      <c r="F265">
        <v>39</v>
      </c>
      <c r="G265">
        <v>21</v>
      </c>
      <c r="H265">
        <f t="shared" si="8"/>
        <v>4208</v>
      </c>
      <c r="I265" s="6">
        <f t="shared" si="9"/>
        <v>1.8060836501901139E-2</v>
      </c>
    </row>
    <row r="266" spans="1:9" x14ac:dyDescent="0.25">
      <c r="A266" s="1" t="s">
        <v>12</v>
      </c>
      <c r="B266" t="s">
        <v>5</v>
      </c>
      <c r="C266" t="s">
        <v>44</v>
      </c>
      <c r="D266">
        <v>14282</v>
      </c>
      <c r="E266">
        <v>336</v>
      </c>
      <c r="F266">
        <v>118</v>
      </c>
      <c r="G266">
        <v>394</v>
      </c>
      <c r="H266">
        <f t="shared" si="8"/>
        <v>14342</v>
      </c>
      <c r="I266" s="6">
        <f t="shared" si="9"/>
        <v>3.1655278203876723E-2</v>
      </c>
    </row>
    <row r="267" spans="1:9" x14ac:dyDescent="0.25">
      <c r="A267" s="1" t="s">
        <v>12</v>
      </c>
      <c r="B267" t="s">
        <v>6</v>
      </c>
      <c r="C267" t="s">
        <v>42</v>
      </c>
      <c r="D267">
        <v>8432</v>
      </c>
      <c r="E267">
        <v>103</v>
      </c>
      <c r="F267">
        <v>147</v>
      </c>
      <c r="G267">
        <v>60</v>
      </c>
      <c r="H267">
        <f t="shared" si="8"/>
        <v>8622</v>
      </c>
      <c r="I267" s="6">
        <f t="shared" si="9"/>
        <v>2.8995592669914173E-2</v>
      </c>
    </row>
    <row r="268" spans="1:9" x14ac:dyDescent="0.25">
      <c r="A268" s="1" t="s">
        <v>12</v>
      </c>
      <c r="B268" t="s">
        <v>6</v>
      </c>
      <c r="C268" t="s">
        <v>43</v>
      </c>
      <c r="D268">
        <v>10086</v>
      </c>
      <c r="E268">
        <v>136</v>
      </c>
      <c r="F268">
        <v>12</v>
      </c>
      <c r="G268">
        <v>133</v>
      </c>
      <c r="H268">
        <f t="shared" si="8"/>
        <v>10101</v>
      </c>
      <c r="I268" s="6">
        <f t="shared" si="9"/>
        <v>1.4652014652014652E-2</v>
      </c>
    </row>
    <row r="269" spans="1:9" x14ac:dyDescent="0.25">
      <c r="A269" s="1" t="s">
        <v>12</v>
      </c>
      <c r="B269" t="s">
        <v>6</v>
      </c>
      <c r="C269" t="s">
        <v>44</v>
      </c>
      <c r="D269">
        <v>7120</v>
      </c>
      <c r="E269">
        <v>73</v>
      </c>
      <c r="F269">
        <v>3</v>
      </c>
      <c r="G269">
        <v>119</v>
      </c>
      <c r="H269">
        <f t="shared" si="8"/>
        <v>7077</v>
      </c>
      <c r="I269" s="6">
        <f t="shared" si="9"/>
        <v>1.0739013706372758E-2</v>
      </c>
    </row>
    <row r="270" spans="1:9" x14ac:dyDescent="0.25">
      <c r="A270" s="1" t="s">
        <v>12</v>
      </c>
      <c r="B270" t="s">
        <v>7</v>
      </c>
      <c r="C270" t="s">
        <v>42</v>
      </c>
      <c r="D270">
        <v>30063</v>
      </c>
      <c r="E270">
        <v>1122</v>
      </c>
      <c r="F270">
        <v>834</v>
      </c>
      <c r="G270">
        <v>313</v>
      </c>
      <c r="H270">
        <f t="shared" si="8"/>
        <v>31706</v>
      </c>
      <c r="I270" s="6">
        <f t="shared" si="9"/>
        <v>6.1691793351416134E-2</v>
      </c>
    </row>
    <row r="271" spans="1:9" x14ac:dyDescent="0.25">
      <c r="A271" s="1" t="s">
        <v>12</v>
      </c>
      <c r="B271" t="s">
        <v>7</v>
      </c>
      <c r="C271" t="s">
        <v>43</v>
      </c>
      <c r="D271">
        <v>374841</v>
      </c>
      <c r="E271">
        <v>14550</v>
      </c>
      <c r="F271">
        <v>1831</v>
      </c>
      <c r="G271">
        <v>14278</v>
      </c>
      <c r="H271">
        <f t="shared" si="8"/>
        <v>376944</v>
      </c>
      <c r="I271" s="6">
        <f t="shared" si="9"/>
        <v>4.3457383590135408E-2</v>
      </c>
    </row>
    <row r="272" spans="1:9" x14ac:dyDescent="0.25">
      <c r="A272" s="1" t="s">
        <v>12</v>
      </c>
      <c r="B272" t="s">
        <v>7</v>
      </c>
      <c r="C272" t="s">
        <v>44</v>
      </c>
      <c r="D272">
        <v>302747</v>
      </c>
      <c r="E272">
        <v>3771</v>
      </c>
      <c r="F272">
        <v>1012</v>
      </c>
      <c r="G272">
        <v>4916</v>
      </c>
      <c r="H272">
        <f t="shared" si="8"/>
        <v>302614</v>
      </c>
      <c r="I272" s="6">
        <f t="shared" si="9"/>
        <v>1.5805613752172733E-2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S111"/>
  <sheetViews>
    <sheetView workbookViewId="0">
      <selection activeCell="A36" sqref="A36:S41"/>
    </sheetView>
  </sheetViews>
  <sheetFormatPr defaultRowHeight="15" x14ac:dyDescent="0.25"/>
  <cols>
    <col min="1" max="1" width="10" bestFit="1" customWidth="1"/>
  </cols>
  <sheetData>
    <row r="5" spans="1:19" x14ac:dyDescent="0.25">
      <c r="A5" t="s">
        <v>45</v>
      </c>
      <c r="B5" s="4" t="s">
        <v>12</v>
      </c>
      <c r="C5" s="4" t="s">
        <v>0</v>
      </c>
      <c r="D5" s="4" t="s">
        <v>13</v>
      </c>
      <c r="E5" s="4" t="s">
        <v>14</v>
      </c>
      <c r="F5" s="4" t="s">
        <v>15</v>
      </c>
      <c r="G5" s="4" t="s">
        <v>16</v>
      </c>
      <c r="H5" s="4" t="s">
        <v>17</v>
      </c>
      <c r="I5" s="4" t="s">
        <v>18</v>
      </c>
      <c r="J5" s="4" t="s">
        <v>19</v>
      </c>
      <c r="K5" s="4" t="s">
        <v>20</v>
      </c>
      <c r="L5" s="4" t="s">
        <v>21</v>
      </c>
      <c r="M5" s="4" t="s">
        <v>22</v>
      </c>
      <c r="N5" s="4" t="s">
        <v>23</v>
      </c>
      <c r="O5" s="4" t="s">
        <v>24</v>
      </c>
      <c r="P5" s="4" t="s">
        <v>8</v>
      </c>
      <c r="Q5" s="4" t="s">
        <v>9</v>
      </c>
      <c r="R5" s="4" t="s">
        <v>10</v>
      </c>
      <c r="S5" s="4" t="s">
        <v>11</v>
      </c>
    </row>
    <row r="6" spans="1:19" x14ac:dyDescent="0.25">
      <c r="A6" s="3" t="s">
        <v>42</v>
      </c>
      <c r="B6" s="7">
        <v>5.9233379515290244E-2</v>
      </c>
      <c r="C6" s="7">
        <v>6.6549069916613218E-2</v>
      </c>
      <c r="D6" s="7">
        <v>7.5562928645127356E-2</v>
      </c>
      <c r="E6" s="7">
        <v>8.9589220624974403E-2</v>
      </c>
      <c r="F6" s="7">
        <v>0.1060882591861925</v>
      </c>
      <c r="G6" s="7">
        <v>0.12864325983326441</v>
      </c>
      <c r="H6" s="7">
        <v>0.1429627937833752</v>
      </c>
      <c r="I6" s="7">
        <v>0.16294385599034081</v>
      </c>
      <c r="J6" s="7">
        <v>0.18988085993832227</v>
      </c>
      <c r="K6" s="7">
        <v>0.20045674817579234</v>
      </c>
      <c r="L6" s="7">
        <v>0.22232878071364795</v>
      </c>
      <c r="M6" s="7">
        <v>0.23435553321238881</v>
      </c>
      <c r="N6" s="7">
        <v>0.24501155106645892</v>
      </c>
      <c r="O6" s="7">
        <v>0.25904236996210817</v>
      </c>
      <c r="P6" s="7">
        <v>0.26543442597894867</v>
      </c>
      <c r="Q6" s="7">
        <v>0.27929024789429563</v>
      </c>
      <c r="R6" s="7">
        <v>0.29146670592276364</v>
      </c>
      <c r="S6" s="7">
        <v>0.30278090870224261</v>
      </c>
    </row>
    <row r="7" spans="1:19" x14ac:dyDescent="0.25">
      <c r="A7" s="3" t="s">
        <v>43</v>
      </c>
      <c r="B7" s="7">
        <v>4.1581662678017967E-2</v>
      </c>
      <c r="C7" s="7">
        <v>4.5730573800966665E-2</v>
      </c>
      <c r="D7" s="7">
        <v>4.9657971886040743E-2</v>
      </c>
      <c r="E7" s="7">
        <v>5.4201357626278465E-2</v>
      </c>
      <c r="F7" s="7">
        <v>5.9482142857142858E-2</v>
      </c>
      <c r="G7" s="7">
        <v>6.4043184080113766E-2</v>
      </c>
      <c r="H7" s="7">
        <v>6.9592228389346103E-2</v>
      </c>
      <c r="I7" s="7">
        <v>7.3426501035196684E-2</v>
      </c>
      <c r="J7" s="7">
        <v>7.8457969595746843E-2</v>
      </c>
      <c r="K7" s="7">
        <v>8.3012022647495354E-2</v>
      </c>
      <c r="L7" s="7">
        <v>9.0373796003544477E-2</v>
      </c>
      <c r="M7" s="7">
        <v>9.5446667717031669E-2</v>
      </c>
      <c r="N7" s="7">
        <v>9.998656837880332E-2</v>
      </c>
      <c r="O7" s="7">
        <v>0.10515098063920036</v>
      </c>
      <c r="P7" s="7">
        <v>0.10859095406028364</v>
      </c>
      <c r="Q7" s="7">
        <v>0.11172177346042959</v>
      </c>
      <c r="R7" s="7">
        <v>0.1155950805334324</v>
      </c>
      <c r="S7" s="7">
        <v>0.11919358453116496</v>
      </c>
    </row>
    <row r="8" spans="1:19" x14ac:dyDescent="0.25">
      <c r="A8" s="3" t="s">
        <v>44</v>
      </c>
      <c r="B8" s="7">
        <v>1.6384874235812988E-2</v>
      </c>
      <c r="C8" s="7">
        <v>1.8271745043785502E-2</v>
      </c>
      <c r="D8" s="7">
        <v>1.9472414806366866E-2</v>
      </c>
      <c r="E8" s="7">
        <v>2.2438720894060047E-2</v>
      </c>
      <c r="F8" s="7">
        <v>2.6350335415220912E-2</v>
      </c>
      <c r="G8" s="7">
        <v>3.3212383009359255E-2</v>
      </c>
      <c r="H8" s="7">
        <v>3.5553200933575793E-2</v>
      </c>
      <c r="I8" s="7">
        <v>4.2782376198196657E-2</v>
      </c>
      <c r="J8" s="7">
        <v>5.1255375816854125E-2</v>
      </c>
      <c r="K8" s="7">
        <v>6.3703720519754703E-2</v>
      </c>
      <c r="L8" s="7">
        <v>7.6566782981883741E-2</v>
      </c>
      <c r="M8" s="7">
        <v>8.9789528417054759E-2</v>
      </c>
      <c r="N8" s="7">
        <v>9.7235631391247815E-2</v>
      </c>
      <c r="O8" s="7">
        <v>0.10412860080865173</v>
      </c>
      <c r="P8" s="7">
        <v>0.11016141703766026</v>
      </c>
      <c r="Q8" s="7">
        <v>0.11680326736339469</v>
      </c>
      <c r="R8" s="7">
        <v>0.12260439906379601</v>
      </c>
      <c r="S8" s="7">
        <v>0.12530116581184589</v>
      </c>
    </row>
    <row r="36" spans="1:19" x14ac:dyDescent="0.25">
      <c r="A36" t="s">
        <v>46</v>
      </c>
      <c r="B36" s="4" t="s">
        <v>12</v>
      </c>
      <c r="C36" s="4" t="s">
        <v>0</v>
      </c>
      <c r="D36" s="4" t="s">
        <v>13</v>
      </c>
      <c r="E36" s="4" t="s">
        <v>14</v>
      </c>
      <c r="F36" s="4" t="s">
        <v>15</v>
      </c>
      <c r="G36" s="4" t="s">
        <v>16</v>
      </c>
      <c r="H36" s="4" t="s">
        <v>17</v>
      </c>
      <c r="I36" s="4" t="s">
        <v>18</v>
      </c>
      <c r="J36" s="4" t="s">
        <v>19</v>
      </c>
      <c r="K36" s="4" t="s">
        <v>20</v>
      </c>
      <c r="L36" s="4" t="s">
        <v>21</v>
      </c>
      <c r="M36" s="4" t="s">
        <v>22</v>
      </c>
      <c r="N36" s="4" t="s">
        <v>23</v>
      </c>
      <c r="O36" s="4" t="s">
        <v>24</v>
      </c>
      <c r="P36" s="4" t="s">
        <v>8</v>
      </c>
      <c r="Q36" s="4" t="s">
        <v>9</v>
      </c>
      <c r="R36" s="4" t="s">
        <v>10</v>
      </c>
      <c r="S36" s="4" t="s">
        <v>11</v>
      </c>
    </row>
    <row r="37" spans="1:19" x14ac:dyDescent="0.25">
      <c r="A37" s="3" t="s">
        <v>1</v>
      </c>
      <c r="B37" s="7">
        <v>4.4174814465779241E-2</v>
      </c>
      <c r="C37" s="7">
        <v>4.8944055532678395E-2</v>
      </c>
      <c r="D37" s="7">
        <v>5.2457662123089631E-2</v>
      </c>
      <c r="E37" s="7">
        <v>5.4911955514365153E-2</v>
      </c>
      <c r="F37" s="7">
        <v>5.620488140254383E-2</v>
      </c>
      <c r="G37" s="7">
        <v>6.3871563871563869E-2</v>
      </c>
      <c r="H37" s="7">
        <v>6.9223573433115054E-2</v>
      </c>
      <c r="I37" s="7">
        <v>7.746519554040783E-2</v>
      </c>
      <c r="J37" s="7">
        <v>8.0586712683347717E-2</v>
      </c>
      <c r="K37" s="7">
        <v>7.6949210124002035E-2</v>
      </c>
      <c r="L37" s="7">
        <v>8.388471459010878E-2</v>
      </c>
      <c r="M37" s="7">
        <v>9.3088779625435061E-2</v>
      </c>
      <c r="N37" s="7">
        <v>0.10573886529456604</v>
      </c>
      <c r="O37" s="7">
        <v>0.10167521006182952</v>
      </c>
      <c r="P37" s="7">
        <v>0.10554979253112033</v>
      </c>
      <c r="Q37" s="7">
        <v>0.11000352414036148</v>
      </c>
      <c r="R37" s="7">
        <v>0.11158569140416444</v>
      </c>
      <c r="S37" s="7">
        <v>0.11822045643536912</v>
      </c>
    </row>
    <row r="38" spans="1:19" x14ac:dyDescent="0.25">
      <c r="A38" s="3" t="s">
        <v>4</v>
      </c>
      <c r="B38" s="7">
        <v>2.549595531587057E-2</v>
      </c>
      <c r="C38" s="7">
        <v>3.6853723713256653E-2</v>
      </c>
      <c r="D38" s="7">
        <v>3.8500968219614989E-2</v>
      </c>
      <c r="E38" s="7">
        <v>4.1282438617455418E-2</v>
      </c>
      <c r="F38" s="7">
        <v>4.4323501086250529E-2</v>
      </c>
      <c r="G38" s="7">
        <v>5.475026003053976E-2</v>
      </c>
      <c r="H38" s="7">
        <v>5.8137569714382289E-2</v>
      </c>
      <c r="I38" s="7">
        <v>7.3361691634301215E-2</v>
      </c>
      <c r="J38" s="7">
        <v>9.0973031630561474E-2</v>
      </c>
      <c r="K38" s="7">
        <v>0.1040172447579855</v>
      </c>
      <c r="L38" s="7">
        <v>0.12444657402970771</v>
      </c>
      <c r="M38" s="7">
        <v>0.13881767175714338</v>
      </c>
      <c r="N38" s="7">
        <v>0.14353591559473913</v>
      </c>
      <c r="O38" s="7">
        <v>0.15218722124079548</v>
      </c>
      <c r="P38" s="7">
        <v>0.16306100510615426</v>
      </c>
      <c r="Q38" s="7">
        <v>0.16851383334693545</v>
      </c>
      <c r="R38" s="7">
        <v>0.17631454287067741</v>
      </c>
      <c r="S38" s="7">
        <v>0.18357884495523025</v>
      </c>
    </row>
    <row r="39" spans="1:19" x14ac:dyDescent="0.25">
      <c r="A39" s="3" t="s">
        <v>5</v>
      </c>
      <c r="B39" s="7">
        <v>5.7908796031291739E-2</v>
      </c>
      <c r="C39" s="7">
        <v>5.1190733146269513E-2</v>
      </c>
      <c r="D39" s="7">
        <v>6.2280329399779268E-2</v>
      </c>
      <c r="E39" s="7">
        <v>7.5295775571068063E-2</v>
      </c>
      <c r="F39" s="7">
        <v>9.2216092888062387E-2</v>
      </c>
      <c r="G39" s="7">
        <v>0.11022727272727273</v>
      </c>
      <c r="H39" s="7">
        <v>0.11965628663749964</v>
      </c>
      <c r="I39" s="7">
        <v>0.13155760966512609</v>
      </c>
      <c r="J39" s="7">
        <v>0.15055542424958637</v>
      </c>
      <c r="K39" s="7">
        <v>0.16010194624652457</v>
      </c>
      <c r="L39" s="7">
        <v>0.16801673321924321</v>
      </c>
      <c r="M39" s="7">
        <v>0.18129265059649469</v>
      </c>
      <c r="N39" s="7">
        <v>0.18496119946349876</v>
      </c>
      <c r="O39" s="7">
        <v>0.19086463760168174</v>
      </c>
      <c r="P39" s="7">
        <v>0.18881355193162991</v>
      </c>
      <c r="Q39" s="7">
        <v>0.20059607583409222</v>
      </c>
      <c r="R39" s="7">
        <v>0.21019345238095238</v>
      </c>
      <c r="S39" s="7">
        <v>0.21778179009185925</v>
      </c>
    </row>
    <row r="40" spans="1:19" x14ac:dyDescent="0.25">
      <c r="A40" s="3" t="s">
        <v>6</v>
      </c>
      <c r="B40" s="7">
        <v>1.8372093023255813E-2</v>
      </c>
      <c r="C40" s="7">
        <v>2.500439599085634E-2</v>
      </c>
      <c r="D40" s="7">
        <v>3.116874881095821E-2</v>
      </c>
      <c r="E40" s="7">
        <v>3.3340022360462115E-2</v>
      </c>
      <c r="F40" s="7">
        <v>4.0314341846758348E-2</v>
      </c>
      <c r="G40" s="7">
        <v>4.6011448057483861E-2</v>
      </c>
      <c r="H40" s="7">
        <v>5.0037089486816372E-2</v>
      </c>
      <c r="I40" s="7">
        <v>5.4964949582131654E-2</v>
      </c>
      <c r="J40" s="7">
        <v>6.4258074864165848E-2</v>
      </c>
      <c r="K40" s="7">
        <v>7.0955749862488857E-2</v>
      </c>
      <c r="L40" s="7">
        <v>8.6085651788781026E-2</v>
      </c>
      <c r="M40" s="7">
        <v>8.97662920560338E-2</v>
      </c>
      <c r="N40" s="7">
        <v>9.9200519320783082E-2</v>
      </c>
      <c r="O40" s="7">
        <v>0.1050231339447107</v>
      </c>
      <c r="P40" s="7">
        <v>0.11347538704955122</v>
      </c>
      <c r="Q40" s="7">
        <v>0.12237781981422401</v>
      </c>
      <c r="R40" s="7">
        <v>0.13069290826284971</v>
      </c>
      <c r="S40" s="7">
        <v>0.13681019927945653</v>
      </c>
    </row>
    <row r="41" spans="1:19" x14ac:dyDescent="0.25">
      <c r="A41" s="3" t="s">
        <v>7</v>
      </c>
      <c r="B41" s="7">
        <v>3.2505511315067258E-2</v>
      </c>
      <c r="C41" s="7">
        <v>3.6176904807754026E-2</v>
      </c>
      <c r="D41" s="7">
        <v>3.8747664363620565E-2</v>
      </c>
      <c r="E41" s="7">
        <v>4.3211375473328067E-2</v>
      </c>
      <c r="F41" s="7">
        <v>4.8007062062361598E-2</v>
      </c>
      <c r="G41" s="7">
        <v>5.3859759315388701E-2</v>
      </c>
      <c r="H41" s="7">
        <v>5.846102161929756E-2</v>
      </c>
      <c r="I41" s="7">
        <v>6.3904301745635911E-2</v>
      </c>
      <c r="J41" s="7">
        <v>7.0607810233510621E-2</v>
      </c>
      <c r="K41" s="7">
        <v>7.8884766809206364E-2</v>
      </c>
      <c r="L41" s="7">
        <v>8.9648972726877288E-2</v>
      </c>
      <c r="M41" s="7">
        <v>9.8282755775845554E-2</v>
      </c>
      <c r="N41" s="7">
        <v>0.10481040444112713</v>
      </c>
      <c r="O41" s="7">
        <v>0.11213057264824207</v>
      </c>
      <c r="P41" s="7">
        <v>0.11703380581630805</v>
      </c>
      <c r="Q41" s="7">
        <v>0.12148244438577907</v>
      </c>
      <c r="R41" s="7">
        <v>0.1255819816791327</v>
      </c>
      <c r="S41" s="7">
        <v>0.12788341160765543</v>
      </c>
    </row>
    <row r="52" spans="1:19" x14ac:dyDescent="0.25">
      <c r="A52" t="s">
        <v>48</v>
      </c>
    </row>
    <row r="54" spans="1:19" x14ac:dyDescent="0.25">
      <c r="B54" s="4" t="s">
        <v>12</v>
      </c>
      <c r="C54" s="4" t="s">
        <v>0</v>
      </c>
      <c r="D54" s="4" t="s">
        <v>13</v>
      </c>
      <c r="E54" s="4" t="s">
        <v>14</v>
      </c>
      <c r="F54" s="4" t="s">
        <v>15</v>
      </c>
      <c r="G54" s="4" t="s">
        <v>16</v>
      </c>
      <c r="H54" s="4" t="s">
        <v>17</v>
      </c>
      <c r="I54" s="4" t="s">
        <v>18</v>
      </c>
      <c r="J54" s="4" t="s">
        <v>19</v>
      </c>
      <c r="K54" s="4" t="s">
        <v>20</v>
      </c>
      <c r="L54" s="4" t="s">
        <v>21</v>
      </c>
      <c r="M54" s="4" t="s">
        <v>22</v>
      </c>
      <c r="N54" s="4" t="s">
        <v>23</v>
      </c>
      <c r="O54" s="4" t="s">
        <v>24</v>
      </c>
      <c r="P54" s="4" t="s">
        <v>8</v>
      </c>
      <c r="Q54" s="4" t="s">
        <v>9</v>
      </c>
      <c r="R54" s="4" t="s">
        <v>10</v>
      </c>
      <c r="S54" s="4" t="s">
        <v>11</v>
      </c>
    </row>
    <row r="55" spans="1:19" x14ac:dyDescent="0.25">
      <c r="A55" s="3" t="s">
        <v>1</v>
      </c>
      <c r="B55" s="7">
        <v>0.11295139831658974</v>
      </c>
      <c r="C55" s="7">
        <v>0.12659327925840091</v>
      </c>
      <c r="D55" s="7">
        <v>0.14001862775535548</v>
      </c>
      <c r="E55" s="7">
        <v>0.14660347551342812</v>
      </c>
      <c r="F55" s="7">
        <v>0.13364832939588256</v>
      </c>
      <c r="G55" s="7">
        <v>0.15057915057915058</v>
      </c>
      <c r="H55" s="7">
        <v>0.15287314781351644</v>
      </c>
      <c r="I55" s="7">
        <v>0.16104734576757532</v>
      </c>
      <c r="J55" s="7">
        <v>0.15046554934823092</v>
      </c>
      <c r="K55" s="7">
        <v>0.11538461538461539</v>
      </c>
      <c r="L55" s="7">
        <v>0.12226066897347174</v>
      </c>
      <c r="M55" s="7">
        <v>0.12680883472962681</v>
      </c>
      <c r="N55" s="7">
        <v>0.13206106870229006</v>
      </c>
      <c r="O55" s="7">
        <v>0.12117780294450736</v>
      </c>
      <c r="P55" s="7">
        <v>0.13557993730407525</v>
      </c>
      <c r="Q55" s="7">
        <v>0.16299559471365638</v>
      </c>
      <c r="R55" s="7">
        <v>0.17731059103530344</v>
      </c>
      <c r="S55" s="7">
        <v>0.19677926158680284</v>
      </c>
    </row>
    <row r="56" spans="1:19" x14ac:dyDescent="0.25">
      <c r="A56" s="3" t="s">
        <v>4</v>
      </c>
      <c r="B56" s="7">
        <v>3.5564757303887737E-2</v>
      </c>
      <c r="C56" s="7">
        <v>5.8855364632661347E-2</v>
      </c>
      <c r="D56" s="7">
        <v>6.3252595155709343E-2</v>
      </c>
      <c r="E56" s="7">
        <v>7.1184647203116735E-2</v>
      </c>
      <c r="F56" s="7">
        <v>7.7917377591644688E-2</v>
      </c>
      <c r="G56" s="7">
        <v>9.9324174606691781E-2</v>
      </c>
      <c r="H56" s="7">
        <v>0.11331705994033089</v>
      </c>
      <c r="I56" s="7">
        <v>0.14352085082563673</v>
      </c>
      <c r="J56" s="7">
        <v>0.17496597096188748</v>
      </c>
      <c r="K56" s="7">
        <v>0.18002416431735804</v>
      </c>
      <c r="L56" s="7">
        <v>0.21723923957804478</v>
      </c>
      <c r="M56" s="7">
        <v>0.23407179374415921</v>
      </c>
      <c r="N56" s="7">
        <v>0.23871174834153649</v>
      </c>
      <c r="O56" s="7">
        <v>0.25406791189242922</v>
      </c>
      <c r="P56" s="7">
        <v>0.27628537675278647</v>
      </c>
      <c r="Q56" s="7">
        <v>0.28243847874720357</v>
      </c>
      <c r="R56" s="7">
        <v>0.29898808633667312</v>
      </c>
      <c r="S56" s="7">
        <v>0.30546782471377815</v>
      </c>
    </row>
    <row r="57" spans="1:19" x14ac:dyDescent="0.25">
      <c r="A57" s="3" t="s">
        <v>5</v>
      </c>
      <c r="B57" s="7">
        <v>7.3981098641464849E-2</v>
      </c>
      <c r="C57" s="7">
        <v>6.3435970222750049E-2</v>
      </c>
      <c r="D57" s="7">
        <v>8.3422059796840378E-2</v>
      </c>
      <c r="E57" s="7">
        <v>0.10221603434273117</v>
      </c>
      <c r="F57" s="7">
        <v>0.13087376361128233</v>
      </c>
      <c r="G57" s="7">
        <v>0.16210059171597632</v>
      </c>
      <c r="H57" s="7">
        <v>0.183375898319178</v>
      </c>
      <c r="I57" s="7">
        <v>0.20650106964582837</v>
      </c>
      <c r="J57" s="7">
        <v>0.24649927571221633</v>
      </c>
      <c r="K57" s="7">
        <v>0.25873098466529948</v>
      </c>
      <c r="L57" s="7">
        <v>0.26552196093069552</v>
      </c>
      <c r="M57" s="7">
        <v>0.28120520969651647</v>
      </c>
      <c r="N57" s="7">
        <v>0.29490491456316725</v>
      </c>
      <c r="O57" s="7">
        <v>0.30710080499819775</v>
      </c>
      <c r="P57" s="7">
        <v>0.30172187745826412</v>
      </c>
      <c r="Q57" s="7">
        <v>0.32096433103059352</v>
      </c>
      <c r="R57" s="7">
        <v>0.33326030998411743</v>
      </c>
      <c r="S57" s="7">
        <v>0.3498834436376303</v>
      </c>
    </row>
    <row r="58" spans="1:19" x14ac:dyDescent="0.25">
      <c r="A58" s="3" t="s">
        <v>6</v>
      </c>
      <c r="B58" s="7">
        <v>2.8995592669914173E-2</v>
      </c>
      <c r="C58" s="7">
        <v>5.0620719178082189E-2</v>
      </c>
      <c r="D58" s="7">
        <v>6.2056569860940311E-2</v>
      </c>
      <c r="E58" s="7">
        <v>6.551450489374834E-2</v>
      </c>
      <c r="F58" s="7">
        <v>8.3631104304917478E-2</v>
      </c>
      <c r="G58" s="7">
        <v>9.7058823529411767E-2</v>
      </c>
      <c r="H58" s="7">
        <v>0.10609260763606823</v>
      </c>
      <c r="I58" s="7">
        <v>0.10981736980620464</v>
      </c>
      <c r="J58" s="7">
        <v>0.13145979703356753</v>
      </c>
      <c r="K58" s="7">
        <v>0.14809229377167848</v>
      </c>
      <c r="L58" s="7">
        <v>0.16756636840937661</v>
      </c>
      <c r="M58" s="7">
        <v>0.18483203755317587</v>
      </c>
      <c r="N58" s="7">
        <v>0.21279148234235584</v>
      </c>
      <c r="O58" s="7">
        <v>0.23808800060794894</v>
      </c>
      <c r="P58" s="7">
        <v>0.24246353322528363</v>
      </c>
      <c r="Q58" s="7">
        <v>0.26269274163219253</v>
      </c>
      <c r="R58" s="7">
        <v>0.28998756218905475</v>
      </c>
      <c r="S58" s="7">
        <v>0.30409464263822483</v>
      </c>
    </row>
    <row r="59" spans="1:19" x14ac:dyDescent="0.25">
      <c r="A59" s="3" t="s">
        <v>7</v>
      </c>
      <c r="B59" s="7">
        <v>6.1691793351416134E-2</v>
      </c>
      <c r="C59" s="7">
        <v>7.3801347246070528E-2</v>
      </c>
      <c r="D59" s="7">
        <v>7.307960893854748E-2</v>
      </c>
      <c r="E59" s="7">
        <v>9.1019896038716616E-2</v>
      </c>
      <c r="F59" s="7">
        <v>0.10168792198049513</v>
      </c>
      <c r="G59" s="7">
        <v>0.11724219769787587</v>
      </c>
      <c r="H59" s="7">
        <v>0.12729695892734541</v>
      </c>
      <c r="I59" s="7">
        <v>0.14449437275837904</v>
      </c>
      <c r="J59" s="7">
        <v>0.15810409077586568</v>
      </c>
      <c r="K59" s="7">
        <v>0.17384931105247728</v>
      </c>
      <c r="L59" s="7">
        <v>0.21029209482967878</v>
      </c>
      <c r="M59" s="7">
        <v>0.21268581960972874</v>
      </c>
      <c r="N59" s="7">
        <v>0.21611442918552898</v>
      </c>
      <c r="O59" s="7">
        <v>0.22772420793155948</v>
      </c>
      <c r="P59" s="7">
        <v>0.23619748217806766</v>
      </c>
      <c r="Q59" s="7">
        <v>0.24229902329075884</v>
      </c>
      <c r="R59" s="7">
        <v>0.24035186224967248</v>
      </c>
      <c r="S59" s="7">
        <v>0.24370065354538931</v>
      </c>
    </row>
    <row r="91" spans="1:3" x14ac:dyDescent="0.25">
      <c r="A91" t="s">
        <v>48</v>
      </c>
    </row>
    <row r="93" spans="1:3" x14ac:dyDescent="0.25">
      <c r="A93" s="1" t="s">
        <v>25</v>
      </c>
      <c r="B93" t="s">
        <v>264</v>
      </c>
      <c r="C93" t="s">
        <v>265</v>
      </c>
    </row>
    <row r="94" spans="1:3" x14ac:dyDescent="0.25">
      <c r="A94" s="1" t="s">
        <v>12</v>
      </c>
      <c r="B94" s="6">
        <v>1.6223922253679496E-2</v>
      </c>
      <c r="C94" s="6">
        <v>4.3009457261610748E-2</v>
      </c>
    </row>
    <row r="95" spans="1:3" x14ac:dyDescent="0.25">
      <c r="A95" s="1" t="s">
        <v>0</v>
      </c>
      <c r="B95" s="6">
        <v>1.7950208466966003E-2</v>
      </c>
      <c r="C95" s="6">
        <v>4.8598861449647208E-2</v>
      </c>
    </row>
    <row r="96" spans="1:3" x14ac:dyDescent="0.25">
      <c r="A96" s="1" t="s">
        <v>13</v>
      </c>
      <c r="B96" s="6">
        <v>2.1809059459022031E-2</v>
      </c>
      <c r="C96" s="6">
        <v>5.3753869186105321E-2</v>
      </c>
    </row>
    <row r="97" spans="1:3" x14ac:dyDescent="0.25">
      <c r="A97" s="1" t="s">
        <v>14</v>
      </c>
      <c r="B97" s="6">
        <v>2.6456976696563869E-2</v>
      </c>
      <c r="C97" s="6">
        <v>6.3132243928410534E-2</v>
      </c>
    </row>
    <row r="98" spans="1:3" x14ac:dyDescent="0.25">
      <c r="A98" s="1" t="s">
        <v>15</v>
      </c>
      <c r="B98" s="6">
        <v>3.1174503370644271E-2</v>
      </c>
      <c r="C98" s="6">
        <v>7.4913755815548211E-2</v>
      </c>
    </row>
    <row r="99" spans="1:3" x14ac:dyDescent="0.25">
      <c r="A99" s="1" t="s">
        <v>16</v>
      </c>
      <c r="B99" s="6">
        <v>3.6340088374219107E-2</v>
      </c>
      <c r="C99" s="6">
        <v>9.2303171459045291E-2</v>
      </c>
    </row>
    <row r="100" spans="1:3" x14ac:dyDescent="0.25">
      <c r="A100" s="1" t="s">
        <v>17</v>
      </c>
      <c r="B100" s="6">
        <v>3.9675030180430032E-2</v>
      </c>
      <c r="C100" s="6">
        <v>0.10328776360294517</v>
      </c>
    </row>
    <row r="101" spans="1:3" x14ac:dyDescent="0.25">
      <c r="A101" s="1" t="s">
        <v>18</v>
      </c>
      <c r="B101" s="6">
        <v>4.4410295812524009E-2</v>
      </c>
      <c r="C101" s="6">
        <v>0.1185335601778168</v>
      </c>
    </row>
    <row r="102" spans="1:3" x14ac:dyDescent="0.25">
      <c r="A102" s="1" t="s">
        <v>19</v>
      </c>
      <c r="B102" s="6">
        <v>5.0795376389412727E-2</v>
      </c>
      <c r="C102" s="6">
        <v>0.13908548354890954</v>
      </c>
    </row>
    <row r="103" spans="1:3" x14ac:dyDescent="0.25">
      <c r="A103" s="1" t="s">
        <v>20</v>
      </c>
      <c r="B103" s="6">
        <v>5.2024731242689241E-2</v>
      </c>
      <c r="C103" s="6">
        <v>0.14843201693310309</v>
      </c>
    </row>
    <row r="104" spans="1:3" x14ac:dyDescent="0.25">
      <c r="A104" s="1" t="s">
        <v>21</v>
      </c>
      <c r="B104" s="6">
        <v>6.3494163166771395E-2</v>
      </c>
      <c r="C104" s="6">
        <v>0.15883461754687656</v>
      </c>
    </row>
    <row r="105" spans="1:3" x14ac:dyDescent="0.25">
      <c r="A105" s="1" t="s">
        <v>22</v>
      </c>
      <c r="B105" s="6">
        <v>7.1178772048698394E-2</v>
      </c>
      <c r="C105" s="6">
        <v>0.1631767611636904</v>
      </c>
    </row>
    <row r="106" spans="1:3" x14ac:dyDescent="0.25">
      <c r="A106" s="1" t="s">
        <v>23</v>
      </c>
      <c r="B106" s="6">
        <v>7.4195454789663134E-2</v>
      </c>
      <c r="C106" s="6">
        <v>0.17081609627679578</v>
      </c>
    </row>
    <row r="107" spans="1:3" x14ac:dyDescent="0.25">
      <c r="A107" s="1" t="s">
        <v>24</v>
      </c>
      <c r="B107" s="6">
        <v>7.6305598179521705E-2</v>
      </c>
      <c r="C107" s="6">
        <v>0.18273677178258646</v>
      </c>
    </row>
    <row r="108" spans="1:3" x14ac:dyDescent="0.25">
      <c r="A108" s="1" t="s">
        <v>8</v>
      </c>
      <c r="B108" s="6">
        <v>7.7378465676934211E-2</v>
      </c>
      <c r="C108" s="6">
        <v>0.18805596030201444</v>
      </c>
    </row>
    <row r="109" spans="1:3" x14ac:dyDescent="0.25">
      <c r="A109" s="1" t="s">
        <v>9</v>
      </c>
      <c r="B109" s="6">
        <v>7.9477865155083635E-2</v>
      </c>
      <c r="C109" s="6">
        <v>0.19981238273921201</v>
      </c>
    </row>
    <row r="110" spans="1:3" x14ac:dyDescent="0.25">
      <c r="A110" s="1" t="s">
        <v>10</v>
      </c>
      <c r="B110" s="6">
        <v>8.0975514009519606E-2</v>
      </c>
      <c r="C110" s="6">
        <v>0.21049119191324403</v>
      </c>
    </row>
    <row r="111" spans="1:3" x14ac:dyDescent="0.25">
      <c r="A111" s="1" t="s">
        <v>11</v>
      </c>
      <c r="B111" s="6">
        <v>8.2853978001476938E-2</v>
      </c>
      <c r="C111" s="6">
        <v>0.21992693070076566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0"/>
  <sheetViews>
    <sheetView workbookViewId="0">
      <selection activeCell="A5" sqref="A5:S9"/>
    </sheetView>
  </sheetViews>
  <sheetFormatPr defaultRowHeight="15" x14ac:dyDescent="0.25"/>
  <cols>
    <col min="1" max="1" width="16.85546875" customWidth="1"/>
    <col min="2" max="2" width="26.42578125" customWidth="1"/>
    <col min="3" max="19" width="7.5703125" customWidth="1"/>
    <col min="20" max="20" width="9.85546875" customWidth="1"/>
  </cols>
  <sheetData>
    <row r="1" spans="1:20" x14ac:dyDescent="0.25">
      <c r="A1" s="2" t="s">
        <v>146</v>
      </c>
      <c r="B1" t="s">
        <v>50</v>
      </c>
    </row>
    <row r="3" spans="1:20" x14ac:dyDescent="0.25">
      <c r="A3" s="2" t="s">
        <v>36</v>
      </c>
      <c r="B3" s="2" t="s">
        <v>35</v>
      </c>
    </row>
    <row r="4" spans="1:20" x14ac:dyDescent="0.25">
      <c r="A4" s="2" t="s">
        <v>33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 t="s">
        <v>34</v>
      </c>
    </row>
    <row r="5" spans="1:20" x14ac:dyDescent="0.25">
      <c r="A5" s="8" t="s">
        <v>1</v>
      </c>
      <c r="B5" s="9">
        <v>2740</v>
      </c>
      <c r="C5" s="9">
        <v>2536</v>
      </c>
      <c r="D5" s="9">
        <v>2357</v>
      </c>
      <c r="E5" s="9">
        <v>2300</v>
      </c>
      <c r="F5" s="9">
        <v>2141</v>
      </c>
      <c r="G5" s="9">
        <v>2001</v>
      </c>
      <c r="H5" s="9">
        <v>1934</v>
      </c>
      <c r="I5" s="9">
        <v>1984</v>
      </c>
      <c r="J5" s="9">
        <v>1930</v>
      </c>
      <c r="K5" s="9">
        <v>1856</v>
      </c>
      <c r="L5" s="9">
        <v>1845</v>
      </c>
      <c r="M5" s="9">
        <v>1896</v>
      </c>
      <c r="N5" s="9">
        <v>1875</v>
      </c>
      <c r="O5" s="9">
        <v>1884</v>
      </c>
      <c r="P5" s="9">
        <v>1784</v>
      </c>
      <c r="Q5" s="9">
        <v>1692</v>
      </c>
      <c r="R5" s="9">
        <v>1686</v>
      </c>
      <c r="S5" s="9">
        <v>1673</v>
      </c>
      <c r="T5" s="5">
        <v>36114</v>
      </c>
    </row>
    <row r="6" spans="1:20" x14ac:dyDescent="0.25">
      <c r="A6" s="8" t="s">
        <v>4</v>
      </c>
      <c r="B6" s="9">
        <v>7214</v>
      </c>
      <c r="C6" s="9">
        <v>7235</v>
      </c>
      <c r="D6" s="9">
        <v>7018</v>
      </c>
      <c r="E6" s="9">
        <v>6566</v>
      </c>
      <c r="F6" s="9">
        <v>5852</v>
      </c>
      <c r="G6" s="9">
        <v>5123</v>
      </c>
      <c r="H6" s="9">
        <v>4826</v>
      </c>
      <c r="I6" s="9">
        <v>4524</v>
      </c>
      <c r="J6" s="9">
        <v>4361</v>
      </c>
      <c r="K6" s="9">
        <v>4030</v>
      </c>
      <c r="L6" s="9">
        <v>4282</v>
      </c>
      <c r="M6" s="9">
        <v>4238</v>
      </c>
      <c r="N6" s="9">
        <v>4130</v>
      </c>
      <c r="O6" s="9">
        <v>4085</v>
      </c>
      <c r="P6" s="9">
        <v>4067</v>
      </c>
      <c r="Q6" s="9">
        <v>3878</v>
      </c>
      <c r="R6" s="9">
        <v>3911</v>
      </c>
      <c r="S6" s="9">
        <v>3848</v>
      </c>
      <c r="T6" s="5">
        <v>89188</v>
      </c>
    </row>
    <row r="7" spans="1:20" x14ac:dyDescent="0.25">
      <c r="A7" s="8" t="s">
        <v>5</v>
      </c>
      <c r="B7" s="9">
        <v>22390</v>
      </c>
      <c r="C7" s="9">
        <v>22530</v>
      </c>
      <c r="D7" s="9">
        <v>22460</v>
      </c>
      <c r="E7" s="9">
        <v>21694</v>
      </c>
      <c r="F7" s="9">
        <v>20873</v>
      </c>
      <c r="G7" s="9">
        <v>20545</v>
      </c>
      <c r="H7" s="9">
        <v>20207</v>
      </c>
      <c r="I7" s="9">
        <v>20254</v>
      </c>
      <c r="J7" s="9">
        <v>19822</v>
      </c>
      <c r="K7" s="9">
        <v>19699</v>
      </c>
      <c r="L7" s="9">
        <v>19198</v>
      </c>
      <c r="M7" s="9">
        <v>19177</v>
      </c>
      <c r="N7" s="9">
        <v>19245</v>
      </c>
      <c r="O7" s="9">
        <v>20186</v>
      </c>
      <c r="P7" s="9">
        <v>20791</v>
      </c>
      <c r="Q7" s="9">
        <v>21491</v>
      </c>
      <c r="R7" s="9">
        <v>22373</v>
      </c>
      <c r="S7" s="9">
        <v>22727</v>
      </c>
      <c r="T7" s="5">
        <v>375662</v>
      </c>
    </row>
    <row r="8" spans="1:20" x14ac:dyDescent="0.25">
      <c r="A8" s="8" t="s">
        <v>6</v>
      </c>
      <c r="B8" s="9">
        <v>4129</v>
      </c>
      <c r="C8" s="9">
        <v>4693</v>
      </c>
      <c r="D8" s="9">
        <v>5607</v>
      </c>
      <c r="E8" s="9">
        <v>6144</v>
      </c>
      <c r="F8" s="9">
        <v>6291</v>
      </c>
      <c r="G8" s="9">
        <v>6402</v>
      </c>
      <c r="H8" s="9">
        <v>6543</v>
      </c>
      <c r="I8" s="9">
        <v>6740</v>
      </c>
      <c r="J8" s="9">
        <v>6837</v>
      </c>
      <c r="K8" s="9">
        <v>7166</v>
      </c>
      <c r="L8" s="9">
        <v>7457</v>
      </c>
      <c r="M8" s="9">
        <v>7495</v>
      </c>
      <c r="N8" s="9">
        <v>7250</v>
      </c>
      <c r="O8" s="9">
        <v>6890</v>
      </c>
      <c r="P8" s="9">
        <v>8769</v>
      </c>
      <c r="Q8" s="9">
        <v>9239</v>
      </c>
      <c r="R8" s="9">
        <v>9301</v>
      </c>
      <c r="S8" s="9">
        <v>9387</v>
      </c>
      <c r="T8" s="5">
        <v>126340</v>
      </c>
    </row>
    <row r="9" spans="1:20" x14ac:dyDescent="0.25">
      <c r="A9" s="8" t="s">
        <v>7</v>
      </c>
      <c r="B9" s="9">
        <v>14798</v>
      </c>
      <c r="C9" s="9">
        <v>14259</v>
      </c>
      <c r="D9" s="9">
        <v>13700</v>
      </c>
      <c r="E9" s="9">
        <v>13408</v>
      </c>
      <c r="F9" s="9">
        <v>13113</v>
      </c>
      <c r="G9" s="9">
        <v>12536</v>
      </c>
      <c r="H9" s="9">
        <v>12371</v>
      </c>
      <c r="I9" s="9">
        <v>12320</v>
      </c>
      <c r="J9" s="9">
        <v>12292</v>
      </c>
      <c r="K9" s="9">
        <v>12496</v>
      </c>
      <c r="L9" s="9">
        <v>13032</v>
      </c>
      <c r="M9" s="9">
        <v>13355</v>
      </c>
      <c r="N9" s="9">
        <v>14504</v>
      </c>
      <c r="O9" s="9">
        <v>15670</v>
      </c>
      <c r="P9" s="9">
        <v>14717</v>
      </c>
      <c r="Q9" s="9">
        <v>15004</v>
      </c>
      <c r="R9" s="9">
        <v>15359</v>
      </c>
      <c r="S9" s="9">
        <v>15407</v>
      </c>
      <c r="T9" s="5">
        <v>248341</v>
      </c>
    </row>
    <row r="10" spans="1:20" x14ac:dyDescent="0.25">
      <c r="A10" s="3" t="s">
        <v>34</v>
      </c>
      <c r="B10" s="5">
        <v>51271</v>
      </c>
      <c r="C10" s="5">
        <v>51253</v>
      </c>
      <c r="D10" s="5">
        <v>51142</v>
      </c>
      <c r="E10" s="5">
        <v>50112</v>
      </c>
      <c r="F10" s="5">
        <v>48270</v>
      </c>
      <c r="G10" s="5">
        <v>46607</v>
      </c>
      <c r="H10" s="5">
        <v>45881</v>
      </c>
      <c r="I10" s="5">
        <v>45822</v>
      </c>
      <c r="J10" s="5">
        <v>45242</v>
      </c>
      <c r="K10" s="5">
        <v>45247</v>
      </c>
      <c r="L10" s="5">
        <v>45814</v>
      </c>
      <c r="M10" s="5">
        <v>46161</v>
      </c>
      <c r="N10" s="5">
        <v>47004</v>
      </c>
      <c r="O10" s="5">
        <v>48715</v>
      </c>
      <c r="P10" s="5">
        <v>50128</v>
      </c>
      <c r="Q10" s="5">
        <v>51304</v>
      </c>
      <c r="R10" s="5">
        <v>52630</v>
      </c>
      <c r="S10" s="5">
        <v>53042</v>
      </c>
      <c r="T10" s="5">
        <v>875645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81"/>
  <sheetViews>
    <sheetView topLeftCell="A49" workbookViewId="0">
      <selection activeCell="A75" sqref="A75:S81"/>
    </sheetView>
  </sheetViews>
  <sheetFormatPr defaultRowHeight="15" x14ac:dyDescent="0.25"/>
  <sheetData>
    <row r="2" spans="1:19" x14ac:dyDescent="0.25">
      <c r="A2" t="s">
        <v>155</v>
      </c>
    </row>
    <row r="3" spans="1:19" x14ac:dyDescent="0.25">
      <c r="B3">
        <v>2000</v>
      </c>
      <c r="C3">
        <v>2001</v>
      </c>
      <c r="D3">
        <v>2002</v>
      </c>
      <c r="E3">
        <v>2003</v>
      </c>
      <c r="F3">
        <v>2004</v>
      </c>
      <c r="G3">
        <v>2005</v>
      </c>
      <c r="H3">
        <v>2006</v>
      </c>
      <c r="I3">
        <v>2007</v>
      </c>
      <c r="J3">
        <v>2008</v>
      </c>
      <c r="K3">
        <v>2009</v>
      </c>
      <c r="L3">
        <v>2010</v>
      </c>
      <c r="M3">
        <v>2011</v>
      </c>
      <c r="N3">
        <v>2012</v>
      </c>
      <c r="O3">
        <v>2013</v>
      </c>
      <c r="P3">
        <v>2014</v>
      </c>
      <c r="Q3">
        <v>2015</v>
      </c>
      <c r="R3">
        <v>2016</v>
      </c>
      <c r="S3">
        <v>2017</v>
      </c>
    </row>
    <row r="4" spans="1:19" x14ac:dyDescent="0.25">
      <c r="A4" s="3" t="s">
        <v>1</v>
      </c>
      <c r="B4" s="7">
        <v>0.1259124087591241</v>
      </c>
      <c r="C4" s="7">
        <v>0.14432176656151419</v>
      </c>
      <c r="D4" s="7">
        <v>0.16164616037335597</v>
      </c>
      <c r="E4" s="7">
        <v>0.17217391304347826</v>
      </c>
      <c r="F4" s="7">
        <v>0.16160672582905183</v>
      </c>
      <c r="G4" s="7">
        <v>0.18290854572713644</v>
      </c>
      <c r="H4" s="7">
        <v>0.19131334022750776</v>
      </c>
      <c r="I4" s="7">
        <v>0.20060483870967741</v>
      </c>
      <c r="J4" s="7">
        <v>0.18704663212435232</v>
      </c>
      <c r="K4" s="7">
        <v>0.12823275862068967</v>
      </c>
      <c r="L4" s="7">
        <v>0.12845528455284552</v>
      </c>
      <c r="M4" s="7">
        <v>0.1339662447257384</v>
      </c>
      <c r="N4" s="7">
        <v>0.12853333333333333</v>
      </c>
      <c r="O4" s="7">
        <v>0.10774946921443737</v>
      </c>
      <c r="P4" s="7">
        <v>0.13396860986547085</v>
      </c>
      <c r="Q4" s="7">
        <v>0.16252955082742318</v>
      </c>
      <c r="R4" s="7">
        <v>0.18505338078291814</v>
      </c>
      <c r="S4" s="7">
        <v>0.19426180514046623</v>
      </c>
    </row>
    <row r="5" spans="1:19" x14ac:dyDescent="0.25">
      <c r="A5" s="3" t="s">
        <v>4</v>
      </c>
      <c r="B5" s="7">
        <v>1.1921264208483504E-2</v>
      </c>
      <c r="C5" s="7">
        <v>1.2439530062197651E-2</v>
      </c>
      <c r="D5" s="7">
        <v>2.0518666286691366E-2</v>
      </c>
      <c r="E5" s="7">
        <v>3.1982942430703626E-2</v>
      </c>
      <c r="F5" s="7">
        <v>4.1011619958988381E-2</v>
      </c>
      <c r="G5" s="7">
        <v>0.10247901620144446</v>
      </c>
      <c r="H5" s="7">
        <v>0.14815582262743474</v>
      </c>
      <c r="I5" s="7">
        <v>0.22435897435897437</v>
      </c>
      <c r="J5" s="7">
        <v>0.29511579912864022</v>
      </c>
      <c r="K5" s="7">
        <v>0.31</v>
      </c>
      <c r="L5" s="7">
        <v>0.34446520317608592</v>
      </c>
      <c r="M5" s="7">
        <v>0.36007550731477111</v>
      </c>
      <c r="N5" s="7">
        <v>0.34915254237288135</v>
      </c>
      <c r="O5" s="7">
        <v>0.36230110159118728</v>
      </c>
      <c r="P5" s="7">
        <v>0.37521514629948366</v>
      </c>
      <c r="Q5" s="7">
        <v>0.37880350696235171</v>
      </c>
      <c r="R5" s="7">
        <v>0.41038097673229351</v>
      </c>
      <c r="S5" s="7">
        <v>0.42905405405405406</v>
      </c>
    </row>
    <row r="6" spans="1:19" x14ac:dyDescent="0.25">
      <c r="A6" s="3" t="s">
        <v>5</v>
      </c>
      <c r="B6" s="7">
        <v>5.5069227333631086E-2</v>
      </c>
      <c r="C6" s="7">
        <v>4.7847314691522418E-2</v>
      </c>
      <c r="D6" s="7">
        <v>7.150489759572573E-2</v>
      </c>
      <c r="E6" s="7">
        <v>0.10634276758550751</v>
      </c>
      <c r="F6" s="7">
        <v>0.14765486513677958</v>
      </c>
      <c r="G6" s="7">
        <v>0.19299099537600389</v>
      </c>
      <c r="H6" s="7">
        <v>0.23506705597070321</v>
      </c>
      <c r="I6" s="7">
        <v>0.27318060629999014</v>
      </c>
      <c r="J6" s="7">
        <v>0.33790737564322471</v>
      </c>
      <c r="K6" s="7">
        <v>0.34895172343773795</v>
      </c>
      <c r="L6" s="7">
        <v>0.34956766329826022</v>
      </c>
      <c r="M6" s="7">
        <v>0.36267403660635134</v>
      </c>
      <c r="N6" s="7">
        <v>0.38378799688230708</v>
      </c>
      <c r="O6" s="7">
        <v>0.39041910234816207</v>
      </c>
      <c r="P6" s="7">
        <v>0.37756721658409886</v>
      </c>
      <c r="Q6" s="7">
        <v>0.39393234377181147</v>
      </c>
      <c r="R6" s="7">
        <v>0.40472891431636349</v>
      </c>
      <c r="S6" s="7">
        <v>0.41017292207506489</v>
      </c>
    </row>
    <row r="7" spans="1:19" x14ac:dyDescent="0.25">
      <c r="A7" s="3" t="s">
        <v>6</v>
      </c>
      <c r="B7" s="7">
        <v>2.2039234681520949E-2</v>
      </c>
      <c r="C7" s="7">
        <v>4.9009162582569786E-2</v>
      </c>
      <c r="D7" s="7">
        <v>5.1721062957018012E-2</v>
      </c>
      <c r="E7" s="7">
        <v>5.6315104166666664E-2</v>
      </c>
      <c r="F7" s="7">
        <v>7.8365919567636305E-2</v>
      </c>
      <c r="G7" s="7">
        <v>9.3564511090284283E-2</v>
      </c>
      <c r="H7" s="7">
        <v>0.11095827602017423</v>
      </c>
      <c r="I7" s="7">
        <v>0.1172106824925816</v>
      </c>
      <c r="J7" s="7">
        <v>0.13982740968260934</v>
      </c>
      <c r="K7" s="7">
        <v>0.15350265140943345</v>
      </c>
      <c r="L7" s="7">
        <v>0.16910285637655895</v>
      </c>
      <c r="M7" s="7">
        <v>0.18332221480987324</v>
      </c>
      <c r="N7" s="7">
        <v>0.22427586206896552</v>
      </c>
      <c r="O7" s="7">
        <v>0.2595065312046444</v>
      </c>
      <c r="P7" s="7">
        <v>0.24609419546128408</v>
      </c>
      <c r="Q7" s="7">
        <v>0.27827686979110294</v>
      </c>
      <c r="R7" s="7">
        <v>0.30695624126438015</v>
      </c>
      <c r="S7" s="7">
        <v>0.31373175668477682</v>
      </c>
    </row>
    <row r="8" spans="1:19" x14ac:dyDescent="0.25">
      <c r="A8" s="3" t="s">
        <v>7</v>
      </c>
      <c r="B8" s="7">
        <v>5.5953507230706849E-2</v>
      </c>
      <c r="C8" s="7">
        <v>7.8055964653902798E-2</v>
      </c>
      <c r="D8" s="7">
        <v>7.7810218978102183E-2</v>
      </c>
      <c r="E8" s="7">
        <v>0.10516109785202864</v>
      </c>
      <c r="F8" s="7">
        <v>0.11515290170060245</v>
      </c>
      <c r="G8" s="7">
        <v>0.13034460753031271</v>
      </c>
      <c r="H8" s="7">
        <v>0.13895400533505781</v>
      </c>
      <c r="I8" s="7">
        <v>0.16209415584415585</v>
      </c>
      <c r="J8" s="7">
        <v>0.16539212495932315</v>
      </c>
      <c r="K8" s="7">
        <v>0.17797695262483995</v>
      </c>
      <c r="L8" s="7">
        <v>0.20135052179251076</v>
      </c>
      <c r="M8" s="7">
        <v>0.19041557469112691</v>
      </c>
      <c r="N8" s="7">
        <v>0.18525923883066739</v>
      </c>
      <c r="O8" s="7">
        <v>0.18838544990427569</v>
      </c>
      <c r="P8" s="7">
        <v>0.19773051573010803</v>
      </c>
      <c r="Q8" s="7">
        <v>0.19848040522527327</v>
      </c>
      <c r="R8" s="7">
        <v>0.19578097532391431</v>
      </c>
      <c r="S8" s="7">
        <v>0.1936132926591809</v>
      </c>
    </row>
    <row r="10" spans="1:19" x14ac:dyDescent="0.25">
      <c r="A10" s="3" t="s">
        <v>156</v>
      </c>
    </row>
    <row r="11" spans="1:19" x14ac:dyDescent="0.25">
      <c r="B11">
        <v>2000</v>
      </c>
      <c r="C11">
        <v>2001</v>
      </c>
      <c r="D11">
        <v>2002</v>
      </c>
      <c r="E11">
        <v>2003</v>
      </c>
      <c r="F11">
        <v>2004</v>
      </c>
      <c r="G11">
        <v>2005</v>
      </c>
      <c r="H11">
        <v>2006</v>
      </c>
      <c r="I11">
        <v>2007</v>
      </c>
      <c r="J11">
        <v>2008</v>
      </c>
      <c r="K11">
        <v>2009</v>
      </c>
      <c r="L11">
        <v>2010</v>
      </c>
      <c r="M11">
        <v>2011</v>
      </c>
      <c r="N11">
        <v>2012</v>
      </c>
      <c r="O11">
        <v>2013</v>
      </c>
      <c r="P11">
        <v>2014</v>
      </c>
      <c r="Q11">
        <v>2015</v>
      </c>
      <c r="R11">
        <v>2016</v>
      </c>
      <c r="S11">
        <v>2017</v>
      </c>
    </row>
    <row r="12" spans="1:19" x14ac:dyDescent="0.25">
      <c r="A12" s="3" t="s">
        <v>1</v>
      </c>
      <c r="B12" s="7">
        <v>7.5291622481442208E-2</v>
      </c>
      <c r="C12" s="7">
        <v>7.7510917030567686E-2</v>
      </c>
      <c r="D12" s="7">
        <v>8.1018518518518517E-2</v>
      </c>
      <c r="E12" s="7">
        <v>7.8612716763005783E-2</v>
      </c>
      <c r="F12" s="7">
        <v>6.0827250608272508E-2</v>
      </c>
      <c r="G12" s="7">
        <v>7.4292452830188677E-2</v>
      </c>
      <c r="H12" s="7">
        <v>6.3625450180072027E-2</v>
      </c>
      <c r="I12" s="7">
        <v>6.3432835820895525E-2</v>
      </c>
      <c r="J12" s="7">
        <v>5.6953642384105961E-2</v>
      </c>
      <c r="K12" s="7">
        <v>8.2172701949860719E-2</v>
      </c>
      <c r="L12" s="7">
        <v>0.10714285714285714</v>
      </c>
      <c r="M12" s="7">
        <v>0.10821917808219178</v>
      </c>
      <c r="N12" s="7">
        <v>0.14093959731543623</v>
      </c>
      <c r="O12" s="7">
        <v>0.1542483660130719</v>
      </c>
      <c r="P12" s="7">
        <v>0.13932291666666666</v>
      </c>
      <c r="Q12" s="7">
        <v>0.1639751552795031</v>
      </c>
      <c r="R12" s="7">
        <v>0.16167664670658682</v>
      </c>
      <c r="S12" s="7">
        <v>0.2016036655211913</v>
      </c>
    </row>
    <row r="13" spans="1:19" x14ac:dyDescent="0.25">
      <c r="A13" s="3" t="s">
        <v>4</v>
      </c>
      <c r="B13" s="7">
        <v>4.7310791267819022E-2</v>
      </c>
      <c r="C13" s="7">
        <v>8.1336189583612259E-2</v>
      </c>
      <c r="D13" s="7">
        <v>8.3714266220918335E-2</v>
      </c>
      <c r="E13" s="7">
        <v>8.9279437609841833E-2</v>
      </c>
      <c r="F13" s="7">
        <v>9.3928386092371557E-2</v>
      </c>
      <c r="G13" s="7">
        <v>9.8074096991259962E-2</v>
      </c>
      <c r="H13" s="7">
        <v>0.10096259828054964</v>
      </c>
      <c r="I13" s="7">
        <v>0.1161082377632861</v>
      </c>
      <c r="J13" s="7">
        <v>0.13548338482405245</v>
      </c>
      <c r="K13" s="7">
        <v>0.15324694779417272</v>
      </c>
      <c r="L13" s="7">
        <v>0.17671997024916325</v>
      </c>
      <c r="M13" s="7">
        <v>0.19580018633985521</v>
      </c>
      <c r="N13" s="7">
        <v>0.20738909490454607</v>
      </c>
      <c r="O13" s="7">
        <v>0.22464732499334575</v>
      </c>
      <c r="P13" s="7">
        <v>0.25016231658226207</v>
      </c>
      <c r="Q13" s="7">
        <v>0.25877137428752373</v>
      </c>
      <c r="R13" s="7">
        <v>0.2720123839009288</v>
      </c>
      <c r="S13" s="7">
        <v>0.27649853801169588</v>
      </c>
    </row>
    <row r="14" spans="1:19" x14ac:dyDescent="0.25">
      <c r="A14" s="3" t="s">
        <v>5</v>
      </c>
      <c r="B14" s="7">
        <v>0.1108979947689625</v>
      </c>
      <c r="C14" s="7">
        <v>9.2720753773034265E-2</v>
      </c>
      <c r="D14" s="7">
        <v>0.10519892604344643</v>
      </c>
      <c r="E14" s="7">
        <v>9.5212016898763893E-2</v>
      </c>
      <c r="F14" s="7">
        <v>0.10433398999848462</v>
      </c>
      <c r="G14" s="7">
        <v>0.11422104866088269</v>
      </c>
      <c r="H14" s="7">
        <v>0.10581421251949209</v>
      </c>
      <c r="I14" s="7">
        <v>0.10573048798686763</v>
      </c>
      <c r="J14" s="7">
        <v>0.11041009463722397</v>
      </c>
      <c r="K14" s="7">
        <v>0.12172371261177922</v>
      </c>
      <c r="L14" s="7">
        <v>0.14092664092664092</v>
      </c>
      <c r="M14" s="7">
        <v>0.16025392893086629</v>
      </c>
      <c r="N14" s="7">
        <v>0.16213908723998757</v>
      </c>
      <c r="O14" s="7">
        <v>0.17877308103158859</v>
      </c>
      <c r="P14" s="7">
        <v>0.18519065917824415</v>
      </c>
      <c r="Q14" s="7">
        <v>0.20874481179333046</v>
      </c>
      <c r="R14" s="7">
        <v>0.22021915871332626</v>
      </c>
      <c r="S14" s="7">
        <v>0.25599561463615184</v>
      </c>
    </row>
    <row r="15" spans="1:19" x14ac:dyDescent="0.25">
      <c r="A15" s="3" t="s">
        <v>6</v>
      </c>
      <c r="B15" s="7">
        <v>3.5388381927442689E-2</v>
      </c>
      <c r="C15" s="7">
        <v>5.2246828639002367E-2</v>
      </c>
      <c r="D15" s="7">
        <v>7.3730862207896861E-2</v>
      </c>
      <c r="E15" s="7">
        <v>7.6390225129882625E-2</v>
      </c>
      <c r="F15" s="7">
        <v>8.9694307157239611E-2</v>
      </c>
      <c r="G15" s="7">
        <v>0.10112768279374318</v>
      </c>
      <c r="H15" s="7">
        <v>0.10057222125888678</v>
      </c>
      <c r="I15" s="7">
        <v>0.10122434902569409</v>
      </c>
      <c r="J15" s="7">
        <v>0.12188180143981249</v>
      </c>
      <c r="K15" s="7">
        <v>0.14173228346456693</v>
      </c>
      <c r="L15" s="7">
        <v>0.16567754698318496</v>
      </c>
      <c r="M15" s="7">
        <v>0.18667535429223001</v>
      </c>
      <c r="N15" s="7">
        <v>0.19911286347954657</v>
      </c>
      <c r="O15" s="7">
        <v>0.21454777476471526</v>
      </c>
      <c r="P15" s="7">
        <v>0.23768028846153846</v>
      </c>
      <c r="Q15" s="7">
        <v>0.24125093075204765</v>
      </c>
      <c r="R15" s="7">
        <v>0.26670600383537396</v>
      </c>
      <c r="S15" s="7">
        <v>0.29103508012126461</v>
      </c>
    </row>
    <row r="16" spans="1:19" x14ac:dyDescent="0.25">
      <c r="A16" s="3" t="s">
        <v>7</v>
      </c>
      <c r="B16" s="7">
        <v>6.6713981547196599E-2</v>
      </c>
      <c r="C16" s="7">
        <v>7.0015600624024968E-2</v>
      </c>
      <c r="D16" s="7">
        <v>6.8741633199464525E-2</v>
      </c>
      <c r="E16" s="7">
        <v>7.7931938979774976E-2</v>
      </c>
      <c r="F16" s="7">
        <v>8.8654314608400384E-2</v>
      </c>
      <c r="G16" s="7">
        <v>0.10435464888191448</v>
      </c>
      <c r="H16" s="7">
        <v>0.11565778853914448</v>
      </c>
      <c r="I16" s="7">
        <v>0.12632989863449778</v>
      </c>
      <c r="J16" s="7">
        <v>0.15037529117418688</v>
      </c>
      <c r="K16" s="7">
        <v>0.16931728319128372</v>
      </c>
      <c r="L16" s="7">
        <v>0.22026356323806265</v>
      </c>
      <c r="M16" s="7">
        <v>0.23832097914152733</v>
      </c>
      <c r="N16" s="7">
        <v>0.25409488245777817</v>
      </c>
      <c r="O16" s="7">
        <v>0.27945619335347432</v>
      </c>
      <c r="P16" s="7">
        <v>0.28477048477048478</v>
      </c>
      <c r="Q16" s="7">
        <v>0.29889807162534437</v>
      </c>
      <c r="R16" s="7">
        <v>0.30063402606551604</v>
      </c>
      <c r="S16" s="7">
        <v>0.31344902386117135</v>
      </c>
    </row>
    <row r="19" spans="1:19" x14ac:dyDescent="0.25">
      <c r="A19" s="3" t="s">
        <v>157</v>
      </c>
    </row>
    <row r="20" spans="1:19" x14ac:dyDescent="0.25">
      <c r="B20">
        <v>2000</v>
      </c>
      <c r="C20">
        <v>2001</v>
      </c>
      <c r="D20">
        <v>2002</v>
      </c>
      <c r="E20">
        <v>2003</v>
      </c>
      <c r="F20">
        <v>2004</v>
      </c>
      <c r="G20">
        <v>2005</v>
      </c>
      <c r="H20">
        <v>2006</v>
      </c>
      <c r="I20">
        <v>2007</v>
      </c>
      <c r="J20">
        <v>2008</v>
      </c>
      <c r="K20">
        <v>2009</v>
      </c>
      <c r="L20">
        <v>2010</v>
      </c>
      <c r="M20">
        <v>2011</v>
      </c>
      <c r="N20">
        <v>2012</v>
      </c>
      <c r="O20">
        <v>2013</v>
      </c>
      <c r="P20">
        <v>2014</v>
      </c>
      <c r="Q20">
        <v>2015</v>
      </c>
      <c r="R20">
        <v>2016</v>
      </c>
      <c r="S20">
        <v>2017</v>
      </c>
    </row>
    <row r="21" spans="1:19" x14ac:dyDescent="0.25">
      <c r="A21" s="3" t="s">
        <v>1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2.097902097902098E-2</v>
      </c>
      <c r="S21" s="7">
        <v>1.9230769230769232E-2</v>
      </c>
    </row>
    <row r="22" spans="1:19" x14ac:dyDescent="0.25">
      <c r="A22" s="3" t="s">
        <v>4</v>
      </c>
      <c r="B22" s="7">
        <v>4.3715846994535519E-3</v>
      </c>
      <c r="C22" s="7">
        <v>6.6079295154185024E-3</v>
      </c>
      <c r="D22" s="7">
        <v>0</v>
      </c>
      <c r="E22" s="7">
        <v>6.382978723404255E-3</v>
      </c>
      <c r="F22" s="7">
        <v>9.5541401273885346E-3</v>
      </c>
      <c r="G22" s="7">
        <v>1.511879049676026E-2</v>
      </c>
      <c r="H22" s="7">
        <v>1.7112299465240642E-2</v>
      </c>
      <c r="I22" s="7">
        <v>1.644398766700925E-2</v>
      </c>
      <c r="J22" s="7">
        <v>2.5490196078431372E-2</v>
      </c>
      <c r="K22" s="7">
        <v>2.5787965616045846E-2</v>
      </c>
      <c r="L22" s="7">
        <v>2.8901734104046242E-2</v>
      </c>
      <c r="M22" s="7">
        <v>2.7370478983382209E-2</v>
      </c>
      <c r="N22" s="7">
        <v>4.1545893719806763E-2</v>
      </c>
      <c r="O22" s="7">
        <v>3.9347408829174667E-2</v>
      </c>
      <c r="P22" s="7">
        <v>4.0674603174603176E-2</v>
      </c>
      <c r="Q22" s="7">
        <v>6.4264849074975663E-2</v>
      </c>
      <c r="R22" s="7">
        <v>6.2689585439838214E-2</v>
      </c>
      <c r="S22" s="7">
        <v>7.9844206426484904E-2</v>
      </c>
    </row>
    <row r="23" spans="1:19" x14ac:dyDescent="0.25">
      <c r="A23" s="3" t="s">
        <v>5</v>
      </c>
      <c r="B23" s="7">
        <v>0</v>
      </c>
      <c r="C23" s="7">
        <v>1.6427104722792608E-2</v>
      </c>
      <c r="D23" s="7">
        <v>1.1288805268109126E-2</v>
      </c>
      <c r="E23" s="7">
        <v>2.3450586264656615E-2</v>
      </c>
      <c r="F23" s="7">
        <v>2.2239872915011914E-2</v>
      </c>
      <c r="G23" s="7">
        <v>2.7046263345195731E-2</v>
      </c>
      <c r="H23" s="7">
        <v>2.7704485488126648E-2</v>
      </c>
      <c r="I23" s="7">
        <v>4.743833017077799E-2</v>
      </c>
      <c r="J23" s="7">
        <v>5.8181818181818182E-2</v>
      </c>
      <c r="K23" s="7">
        <v>6.0795454545454548E-2</v>
      </c>
      <c r="L23" s="7">
        <v>6.7286652078774614E-2</v>
      </c>
      <c r="M23" s="7">
        <v>7.6722338204592899E-2</v>
      </c>
      <c r="N23" s="7">
        <v>8.3172147001934232E-2</v>
      </c>
      <c r="O23" s="7">
        <v>7.6271186440677971E-2</v>
      </c>
      <c r="P23" s="7">
        <v>8.9814350225790263E-2</v>
      </c>
      <c r="Q23" s="7">
        <v>9.6726917440156324E-2</v>
      </c>
      <c r="R23" s="7">
        <v>9.5890410958904104E-2</v>
      </c>
      <c r="S23" s="7">
        <v>9.3117408906882596E-2</v>
      </c>
    </row>
    <row r="24" spans="1:19" x14ac:dyDescent="0.25">
      <c r="A24" s="3" t="s">
        <v>6</v>
      </c>
      <c r="B24" s="7">
        <v>0</v>
      </c>
      <c r="C24" s="7">
        <v>9.3896713615023476E-3</v>
      </c>
      <c r="D24" s="7">
        <v>7.7519379844961239E-3</v>
      </c>
      <c r="E24" s="7">
        <v>9.4637223974763408E-3</v>
      </c>
      <c r="F24" s="7">
        <v>1.1968085106382979E-2</v>
      </c>
      <c r="G24" s="7">
        <v>1.6518424396442185E-2</v>
      </c>
      <c r="H24" s="7">
        <v>1.5384615384615385E-2</v>
      </c>
      <c r="I24" s="7">
        <v>5.1837888784165884E-2</v>
      </c>
      <c r="J24" s="7">
        <v>5.5851063829787231E-2</v>
      </c>
      <c r="K24" s="7">
        <v>5.0675675675675678E-2</v>
      </c>
      <c r="L24" s="7">
        <v>5.4971705739692803E-2</v>
      </c>
      <c r="M24" s="7">
        <v>7.2234762979683967E-2</v>
      </c>
      <c r="N24" s="7">
        <v>7.7340569877883306E-2</v>
      </c>
      <c r="O24" s="7">
        <v>0.10186335403726708</v>
      </c>
      <c r="P24" s="7">
        <v>0.10413030831879</v>
      </c>
      <c r="Q24" s="7">
        <v>0.13435281267067176</v>
      </c>
      <c r="R24" s="7">
        <v>0.12717678100263852</v>
      </c>
      <c r="S24" s="7">
        <v>0.12292682926829268</v>
      </c>
    </row>
    <row r="25" spans="1:19" x14ac:dyDescent="0.25">
      <c r="A25" s="3" t="s">
        <v>7</v>
      </c>
      <c r="B25" s="7">
        <v>3.6305877013841615E-3</v>
      </c>
      <c r="C25" s="7">
        <v>6.1176470588235297E-3</v>
      </c>
      <c r="D25" s="7">
        <v>6.9149581463059566E-3</v>
      </c>
      <c r="E25" s="7">
        <v>7.5690677431563009E-3</v>
      </c>
      <c r="F25" s="7">
        <v>8.5680903544073737E-3</v>
      </c>
      <c r="G25" s="7">
        <v>1.469017094017094E-2</v>
      </c>
      <c r="H25" s="7">
        <v>1.862348178137652E-2</v>
      </c>
      <c r="I25" s="7">
        <v>2.7938478905037391E-2</v>
      </c>
      <c r="J25" s="7">
        <v>3.0157342657342656E-2</v>
      </c>
      <c r="K25" s="7">
        <v>4.2408066429418745E-2</v>
      </c>
      <c r="L25" s="7">
        <v>5.2012383900928792E-2</v>
      </c>
      <c r="M25" s="7">
        <v>6.0571979434447303E-2</v>
      </c>
      <c r="N25" s="7">
        <v>6.5579066386690352E-2</v>
      </c>
      <c r="O25" s="7">
        <v>8.1393401440294763E-2</v>
      </c>
      <c r="P25" s="7">
        <v>9.5205596314622082E-2</v>
      </c>
      <c r="Q25" s="7">
        <v>0.10495425513550838</v>
      </c>
      <c r="R25" s="7">
        <v>0.1045717288491855</v>
      </c>
      <c r="S25" s="7">
        <v>0.11284661284661285</v>
      </c>
    </row>
    <row r="27" spans="1:19" x14ac:dyDescent="0.25">
      <c r="A27" s="3" t="s">
        <v>158</v>
      </c>
    </row>
    <row r="28" spans="1:19" x14ac:dyDescent="0.25">
      <c r="B28">
        <v>2000</v>
      </c>
      <c r="C28">
        <v>2001</v>
      </c>
      <c r="D28">
        <v>2002</v>
      </c>
      <c r="E28">
        <v>2003</v>
      </c>
      <c r="F28">
        <v>2004</v>
      </c>
      <c r="G28">
        <v>2005</v>
      </c>
      <c r="H28">
        <v>2006</v>
      </c>
      <c r="I28">
        <v>2007</v>
      </c>
      <c r="J28">
        <v>2008</v>
      </c>
      <c r="K28">
        <v>2009</v>
      </c>
      <c r="L28">
        <v>2010</v>
      </c>
      <c r="M28">
        <v>2011</v>
      </c>
      <c r="N28">
        <v>2012</v>
      </c>
      <c r="O28">
        <v>2013</v>
      </c>
      <c r="P28">
        <v>2014</v>
      </c>
      <c r="Q28">
        <v>2015</v>
      </c>
      <c r="R28">
        <v>2016</v>
      </c>
      <c r="S28">
        <v>2017</v>
      </c>
    </row>
    <row r="29" spans="1:19" x14ac:dyDescent="0.25">
      <c r="A29" s="3" t="s">
        <v>1</v>
      </c>
      <c r="B29" s="7">
        <v>6.3559322033898309E-3</v>
      </c>
      <c r="C29" s="7">
        <v>6.1855670103092781E-3</v>
      </c>
      <c r="D29" s="7">
        <v>1.8749999999999999E-2</v>
      </c>
      <c r="E29" s="7">
        <v>5.0000000000000001E-3</v>
      </c>
      <c r="F29" s="7">
        <v>1.5437392795883362E-2</v>
      </c>
      <c r="G29" s="7">
        <v>3.7478705281090291E-2</v>
      </c>
      <c r="H29" s="7">
        <v>2.4163568773234202E-2</v>
      </c>
      <c r="I29" s="7">
        <v>4.0152963671128104E-2</v>
      </c>
      <c r="J29" s="7">
        <v>2.5830258302583026E-2</v>
      </c>
      <c r="K29" s="7">
        <v>3.6585365853658534E-2</v>
      </c>
      <c r="L29" s="7">
        <v>4.8913043478260872E-2</v>
      </c>
      <c r="M29" s="7">
        <v>5.5258467023172907E-2</v>
      </c>
      <c r="N29" s="7">
        <v>8.0789946140035901E-2</v>
      </c>
      <c r="O29" s="7">
        <v>7.5085324232081918E-2</v>
      </c>
      <c r="P29" s="7">
        <v>8.7542087542087546E-2</v>
      </c>
      <c r="Q29" s="7">
        <v>0.10593900481540931</v>
      </c>
      <c r="R29" s="7">
        <v>0.10989010989010989</v>
      </c>
      <c r="S29" s="7">
        <v>9.7597597597597591E-2</v>
      </c>
    </row>
    <row r="30" spans="1:19" x14ac:dyDescent="0.25">
      <c r="A30" s="3" t="s">
        <v>4</v>
      </c>
      <c r="B30" s="7">
        <v>2.5020850708924102E-3</v>
      </c>
      <c r="C30" s="7">
        <v>7.4515648286140089E-3</v>
      </c>
      <c r="D30" s="7">
        <v>7.3089700996677737E-3</v>
      </c>
      <c r="E30" s="7">
        <v>1.0501750291715286E-2</v>
      </c>
      <c r="F30" s="7">
        <v>2.1090534979423869E-2</v>
      </c>
      <c r="G30" s="7">
        <v>2.7491408934707903E-2</v>
      </c>
      <c r="H30" s="7">
        <v>2.8461538461538462E-2</v>
      </c>
      <c r="I30" s="7">
        <v>4.2073628850488355E-2</v>
      </c>
      <c r="J30" s="7">
        <v>5.384907091391733E-2</v>
      </c>
      <c r="K30" s="7">
        <v>7.5972373682297353E-2</v>
      </c>
      <c r="L30" s="7">
        <v>0.1028673835125448</v>
      </c>
      <c r="M30" s="7">
        <v>0.12222222222222222</v>
      </c>
      <c r="N30" s="7">
        <v>0.12417340191036003</v>
      </c>
      <c r="O30" s="7">
        <v>0.13069016152716592</v>
      </c>
      <c r="P30" s="7">
        <v>0.13191489361702127</v>
      </c>
      <c r="Q30" s="7">
        <v>0.13588614029142662</v>
      </c>
      <c r="R30" s="7">
        <v>0.14208518753973298</v>
      </c>
      <c r="S30" s="7">
        <v>0.14402810304449648</v>
      </c>
    </row>
    <row r="31" spans="1:19" x14ac:dyDescent="0.25">
      <c r="A31" s="3" t="s">
        <v>5</v>
      </c>
      <c r="B31" s="7">
        <v>3.6173633440514469E-2</v>
      </c>
      <c r="C31" s="7">
        <v>4.1095890410958902E-2</v>
      </c>
      <c r="D31" s="7">
        <v>2.9709228824273071E-2</v>
      </c>
      <c r="E31" s="7">
        <v>4.2358328563251287E-2</v>
      </c>
      <c r="F31" s="7">
        <v>7.0396270396270402E-2</v>
      </c>
      <c r="G31" s="7">
        <v>7.5650118203309691E-2</v>
      </c>
      <c r="H31" s="7">
        <v>6.8006700167504194E-2</v>
      </c>
      <c r="I31" s="7">
        <v>8.7793826111583123E-2</v>
      </c>
      <c r="J31" s="7">
        <v>8.4551980856155284E-2</v>
      </c>
      <c r="K31" s="7">
        <v>8.7723658051689857E-2</v>
      </c>
      <c r="L31" s="7">
        <v>9.8364657066145958E-2</v>
      </c>
      <c r="M31" s="7">
        <v>0.12023809523809524</v>
      </c>
      <c r="N31" s="7">
        <v>0.11068973690447974</v>
      </c>
      <c r="O31" s="7">
        <v>0.12053258584442887</v>
      </c>
      <c r="P31" s="7">
        <v>0.1215482118605704</v>
      </c>
      <c r="Q31" s="7">
        <v>0.15306338774644901</v>
      </c>
      <c r="R31" s="7">
        <v>0.16030534351145037</v>
      </c>
      <c r="S31" s="7">
        <v>0.16060385594761731</v>
      </c>
    </row>
    <row r="32" spans="1:19" x14ac:dyDescent="0.25">
      <c r="A32" s="3" t="s">
        <v>6</v>
      </c>
      <c r="B32" s="7">
        <v>6.1099796334012219E-3</v>
      </c>
      <c r="C32" s="7">
        <v>1.0362694300518135E-2</v>
      </c>
      <c r="D32" s="7">
        <v>6.1443932411674347E-3</v>
      </c>
      <c r="E32" s="7">
        <v>3.9113428943937422E-3</v>
      </c>
      <c r="F32" s="7">
        <v>1.5783540022547914E-2</v>
      </c>
      <c r="G32" s="7">
        <v>3.0456852791878174E-2</v>
      </c>
      <c r="H32" s="7">
        <v>4.7377326565143825E-2</v>
      </c>
      <c r="I32" s="7">
        <v>3.746177370030581E-2</v>
      </c>
      <c r="J32" s="7">
        <v>4.1085840058694055E-2</v>
      </c>
      <c r="K32" s="7">
        <v>5.1132686084142398E-2</v>
      </c>
      <c r="L32" s="7">
        <v>6.1538461538461542E-2</v>
      </c>
      <c r="M32" s="7">
        <v>7.0250458155161885E-2</v>
      </c>
      <c r="N32" s="7">
        <v>8.7635054021608649E-2</v>
      </c>
      <c r="O32" s="7">
        <v>0.10400929692039512</v>
      </c>
      <c r="P32" s="7">
        <v>0.12452002194185409</v>
      </c>
      <c r="Q32" s="7">
        <v>0.1261730969760167</v>
      </c>
      <c r="R32" s="7">
        <v>0.14162265962554008</v>
      </c>
      <c r="S32" s="7">
        <v>0.14899098325461571</v>
      </c>
    </row>
    <row r="33" spans="1:19" x14ac:dyDescent="0.25">
      <c r="A33" s="3" t="s">
        <v>7</v>
      </c>
      <c r="B33" s="7">
        <v>1.8246934880924371E-2</v>
      </c>
      <c r="C33" s="7">
        <v>1.920868566656227E-2</v>
      </c>
      <c r="D33" s="7">
        <v>1.9992108378271735E-2</v>
      </c>
      <c r="E33" s="7">
        <v>2.2285089006912381E-2</v>
      </c>
      <c r="F33" s="7">
        <v>2.8158336492121083E-2</v>
      </c>
      <c r="G33" s="7">
        <v>3.3880287832533801E-2</v>
      </c>
      <c r="H33" s="7">
        <v>3.5383671648449702E-2</v>
      </c>
      <c r="I33" s="7">
        <v>3.9255316120584131E-2</v>
      </c>
      <c r="J33" s="7">
        <v>4.4938257222739982E-2</v>
      </c>
      <c r="K33" s="7">
        <v>4.9797510124493773E-2</v>
      </c>
      <c r="L33" s="7">
        <v>5.6195877546042203E-2</v>
      </c>
      <c r="M33" s="7">
        <v>6.49637534613111E-2</v>
      </c>
      <c r="N33" s="7">
        <v>7.1417330269742854E-2</v>
      </c>
      <c r="O33" s="7">
        <v>8.0045813184016296E-2</v>
      </c>
      <c r="P33" s="7">
        <v>8.5749338154581259E-2</v>
      </c>
      <c r="Q33" s="7">
        <v>9.248650072435137E-2</v>
      </c>
      <c r="R33" s="7">
        <v>9.4381419077666645E-2</v>
      </c>
      <c r="S33" s="7">
        <v>9.1484679194176396E-2</v>
      </c>
    </row>
    <row r="35" spans="1:19" x14ac:dyDescent="0.25">
      <c r="A35" s="3" t="s">
        <v>159</v>
      </c>
    </row>
    <row r="36" spans="1:19" x14ac:dyDescent="0.25">
      <c r="B36">
        <v>2000</v>
      </c>
      <c r="C36">
        <v>2001</v>
      </c>
      <c r="D36">
        <v>2002</v>
      </c>
      <c r="E36">
        <v>2003</v>
      </c>
      <c r="F36">
        <v>2004</v>
      </c>
      <c r="G36">
        <v>2005</v>
      </c>
      <c r="H36">
        <v>2006</v>
      </c>
      <c r="I36">
        <v>2007</v>
      </c>
      <c r="J36">
        <v>2008</v>
      </c>
      <c r="K36">
        <v>2009</v>
      </c>
      <c r="L36">
        <v>2010</v>
      </c>
      <c r="M36">
        <v>2011</v>
      </c>
      <c r="N36">
        <v>2012</v>
      </c>
      <c r="O36">
        <v>2013</v>
      </c>
      <c r="P36">
        <v>2014</v>
      </c>
      <c r="Q36">
        <v>2015</v>
      </c>
      <c r="R36">
        <v>2016</v>
      </c>
      <c r="S36">
        <v>2017</v>
      </c>
    </row>
    <row r="37" spans="1:19" x14ac:dyDescent="0.25">
      <c r="A37" s="3" t="s">
        <v>1</v>
      </c>
      <c r="B37" s="7">
        <v>0</v>
      </c>
      <c r="C37" s="7">
        <v>3.5714285714285712E-2</v>
      </c>
      <c r="D37" s="7">
        <v>3.5714285714285712E-2</v>
      </c>
      <c r="E37" s="7">
        <v>9.0090090090090086E-2</v>
      </c>
      <c r="F37" s="7">
        <v>0.05</v>
      </c>
      <c r="G37" s="7">
        <v>7.4999999999999997E-2</v>
      </c>
      <c r="H37" s="7">
        <v>4.1666666666666664E-2</v>
      </c>
      <c r="I37" s="7">
        <v>8.771929824561403E-2</v>
      </c>
      <c r="J37" s="7">
        <v>0.10526315789473684</v>
      </c>
      <c r="K37" s="7">
        <v>3.3333333333333333E-2</v>
      </c>
      <c r="L37" s="7">
        <v>8.4210526315789472E-2</v>
      </c>
      <c r="M37" s="7">
        <v>0.19565217391304349</v>
      </c>
      <c r="N37" s="7">
        <v>0.16513761467889909</v>
      </c>
      <c r="O37" s="7">
        <v>0.17699115044247787</v>
      </c>
      <c r="P37" s="7">
        <v>0.15555555555555556</v>
      </c>
      <c r="Q37" s="7">
        <v>9.7560975609756101E-2</v>
      </c>
      <c r="R37" s="7">
        <v>0.10975609756097561</v>
      </c>
      <c r="S37" s="7">
        <v>0.21052631578947367</v>
      </c>
    </row>
    <row r="38" spans="1:19" x14ac:dyDescent="0.25">
      <c r="A38" s="3" t="s">
        <v>4</v>
      </c>
      <c r="B38" s="7">
        <v>1.8749999999999999E-2</v>
      </c>
      <c r="C38" s="7">
        <v>1.6759776536312849E-2</v>
      </c>
      <c r="D38" s="7">
        <v>1.6129032258064516E-2</v>
      </c>
      <c r="E38" s="7">
        <v>1.5957446808510637E-2</v>
      </c>
      <c r="F38" s="7">
        <v>1.9512195121951219E-2</v>
      </c>
      <c r="G38" s="7">
        <v>5.8139534883720929E-2</v>
      </c>
      <c r="H38" s="7">
        <v>4.8611111111111112E-2</v>
      </c>
      <c r="I38" s="7">
        <v>1.9607843137254902E-2</v>
      </c>
      <c r="J38" s="7">
        <v>0.10191082802547771</v>
      </c>
      <c r="K38" s="7">
        <v>8.9655172413793102E-2</v>
      </c>
      <c r="L38" s="7">
        <v>0.10674157303370786</v>
      </c>
      <c r="M38" s="7">
        <v>0.17127071823204421</v>
      </c>
      <c r="N38" s="7">
        <v>0.2011173184357542</v>
      </c>
      <c r="O38" s="7">
        <v>0.24882629107981222</v>
      </c>
      <c r="P38" s="7">
        <v>0.27027027027027029</v>
      </c>
      <c r="Q38" s="7">
        <v>0.21100917431192662</v>
      </c>
      <c r="R38" s="7">
        <v>0.27433628318584069</v>
      </c>
      <c r="S38" s="7">
        <v>0.28085106382978725</v>
      </c>
    </row>
    <row r="39" spans="1:19" x14ac:dyDescent="0.25">
      <c r="A39" s="3" t="s">
        <v>5</v>
      </c>
      <c r="B39" s="7">
        <v>4.797047970479705E-2</v>
      </c>
      <c r="C39" s="7">
        <v>3.484320557491289E-2</v>
      </c>
      <c r="D39" s="7">
        <v>3.6649214659685861E-2</v>
      </c>
      <c r="E39" s="7">
        <v>5.1569506726457402E-2</v>
      </c>
      <c r="F39" s="7">
        <v>7.7369439071566737E-2</v>
      </c>
      <c r="G39" s="7">
        <v>0.12598425196850394</v>
      </c>
      <c r="H39" s="7">
        <v>0.11390728476821192</v>
      </c>
      <c r="I39" s="7">
        <v>0.11411042944785275</v>
      </c>
      <c r="J39" s="7">
        <v>0.11710677382319173</v>
      </c>
      <c r="K39" s="7">
        <v>0.18253968253968253</v>
      </c>
      <c r="L39" s="7">
        <v>0.20585048754062837</v>
      </c>
      <c r="M39" s="7">
        <v>0.26164519326065411</v>
      </c>
      <c r="N39" s="7">
        <v>0.28610603290676417</v>
      </c>
      <c r="O39" s="7">
        <v>0.30638297872340425</v>
      </c>
      <c r="P39" s="7">
        <v>0.31111111111111112</v>
      </c>
      <c r="Q39" s="7">
        <v>0.34214618973561428</v>
      </c>
      <c r="R39" s="7">
        <v>0.402689313517339</v>
      </c>
      <c r="S39" s="7">
        <v>0.39905149051490513</v>
      </c>
    </row>
    <row r="40" spans="1:19" x14ac:dyDescent="0.25">
      <c r="A40" s="3" t="s">
        <v>6</v>
      </c>
      <c r="B40" s="7">
        <v>0</v>
      </c>
      <c r="C40" s="7">
        <v>0</v>
      </c>
      <c r="D40" s="7">
        <v>1.7045454545454544E-2</v>
      </c>
      <c r="E40" s="7">
        <v>2.2522522522522521E-2</v>
      </c>
      <c r="F40" s="7">
        <v>2.6578073089700997E-2</v>
      </c>
      <c r="G40" s="7">
        <v>3.4759358288770054E-2</v>
      </c>
      <c r="H40" s="7">
        <v>4.5248868778280542E-2</v>
      </c>
      <c r="I40" s="7">
        <v>5.2953156822810592E-2</v>
      </c>
      <c r="J40" s="7">
        <v>5.1693404634581108E-2</v>
      </c>
      <c r="K40" s="7">
        <v>4.9833887043189369E-2</v>
      </c>
      <c r="L40" s="7">
        <v>5.6316590563165903E-2</v>
      </c>
      <c r="M40" s="7">
        <v>7.8492935635792779E-2</v>
      </c>
      <c r="N40" s="7">
        <v>7.9365079365079361E-2</v>
      </c>
      <c r="O40" s="7">
        <v>7.6923076923076927E-2</v>
      </c>
      <c r="P40" s="7">
        <v>0.11764705882352941</v>
      </c>
      <c r="Q40" s="7">
        <v>0.13449564134495642</v>
      </c>
      <c r="R40" s="7">
        <v>0.15393654524089306</v>
      </c>
      <c r="S40" s="7">
        <v>0.13590033975084936</v>
      </c>
    </row>
    <row r="41" spans="1:19" x14ac:dyDescent="0.25">
      <c r="A41" s="3" t="s">
        <v>7</v>
      </c>
      <c r="B41" s="7">
        <v>5.7457212713936431E-2</v>
      </c>
      <c r="C41" s="7">
        <v>6.4748201438848921E-2</v>
      </c>
      <c r="D41" s="7">
        <v>5.867014341590613E-2</v>
      </c>
      <c r="E41" s="7">
        <v>6.91333982473223E-2</v>
      </c>
      <c r="F41" s="7">
        <v>9.5711297071129714E-2</v>
      </c>
      <c r="G41" s="7">
        <v>0.11538461538461539</v>
      </c>
      <c r="H41" s="7">
        <v>0.14717477003942181</v>
      </c>
      <c r="I41" s="7">
        <v>0.18794326241134751</v>
      </c>
      <c r="J41" s="7">
        <v>0.21361502347417841</v>
      </c>
      <c r="K41" s="7">
        <v>0.24438902743142144</v>
      </c>
      <c r="L41" s="7">
        <v>0.28399999999999997</v>
      </c>
      <c r="M41" s="7">
        <v>0.35611237661351558</v>
      </c>
      <c r="N41" s="7">
        <v>0.41699142634450509</v>
      </c>
      <c r="O41" s="7">
        <v>0.4375</v>
      </c>
      <c r="P41" s="7">
        <v>0.43390105433901055</v>
      </c>
      <c r="Q41" s="7">
        <v>0.45499587118084228</v>
      </c>
      <c r="R41" s="7">
        <v>0.4700996677740864</v>
      </c>
      <c r="S41" s="7">
        <v>0.45862068965517239</v>
      </c>
    </row>
    <row r="43" spans="1:19" x14ac:dyDescent="0.25">
      <c r="A43" s="3" t="s">
        <v>168</v>
      </c>
    </row>
    <row r="44" spans="1:19" x14ac:dyDescent="0.25">
      <c r="B44">
        <v>2000</v>
      </c>
      <c r="C44">
        <v>2001</v>
      </c>
      <c r="D44">
        <v>2002</v>
      </c>
      <c r="E44">
        <v>2003</v>
      </c>
      <c r="F44">
        <v>2004</v>
      </c>
      <c r="G44">
        <v>2005</v>
      </c>
      <c r="H44">
        <v>2006</v>
      </c>
      <c r="I44">
        <v>2007</v>
      </c>
      <c r="J44">
        <v>2008</v>
      </c>
      <c r="K44">
        <v>2009</v>
      </c>
      <c r="L44">
        <v>2010</v>
      </c>
      <c r="M44">
        <v>2011</v>
      </c>
      <c r="N44">
        <v>2012</v>
      </c>
      <c r="O44">
        <v>2013</v>
      </c>
      <c r="P44">
        <v>2014</v>
      </c>
      <c r="Q44">
        <v>2015</v>
      </c>
      <c r="R44">
        <v>2016</v>
      </c>
      <c r="S44">
        <v>2017</v>
      </c>
    </row>
    <row r="45" spans="1:19" x14ac:dyDescent="0.25">
      <c r="A45" s="3" t="s">
        <v>1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0.15789473684210525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0.2</v>
      </c>
      <c r="Q45" s="7">
        <v>0.13793103448275862</v>
      </c>
      <c r="R45" s="7">
        <v>0.15384615384615385</v>
      </c>
      <c r="S45" s="7">
        <v>0.11764705882352941</v>
      </c>
    </row>
    <row r="46" spans="1:19" x14ac:dyDescent="0.25">
      <c r="A46" s="3" t="s">
        <v>4</v>
      </c>
      <c r="B46" s="7">
        <v>0</v>
      </c>
      <c r="C46" s="7">
        <v>1.0600706713780919E-2</v>
      </c>
      <c r="D46" s="7">
        <v>0</v>
      </c>
      <c r="E46" s="7">
        <v>0</v>
      </c>
      <c r="F46" s="7">
        <v>1.0101010101010102E-2</v>
      </c>
      <c r="G46" s="7">
        <v>5.1369863013698627E-2</v>
      </c>
      <c r="H46" s="7">
        <v>3.9426523297491037E-2</v>
      </c>
      <c r="I46" s="7">
        <v>0.11666666666666667</v>
      </c>
      <c r="J46" s="7">
        <v>0.11627906976744186</v>
      </c>
      <c r="K46" s="7">
        <v>0.18099547511312217</v>
      </c>
      <c r="L46" s="7">
        <v>0.15053763440860216</v>
      </c>
      <c r="M46" s="7">
        <v>0.2570093457943925</v>
      </c>
      <c r="N46" s="7">
        <v>0.40384615384615385</v>
      </c>
      <c r="O46" s="7">
        <v>0.41635687732342008</v>
      </c>
      <c r="P46" s="7">
        <v>0.43343653250773995</v>
      </c>
      <c r="Q46" s="7">
        <v>0.46511627906976744</v>
      </c>
      <c r="R46" s="7">
        <v>0.53636363636363638</v>
      </c>
      <c r="S46" s="7">
        <v>0.66796116504854364</v>
      </c>
    </row>
    <row r="47" spans="1:19" x14ac:dyDescent="0.25">
      <c r="A47" s="3" t="s">
        <v>5</v>
      </c>
      <c r="B47" s="7">
        <v>2.5056947608200455E-2</v>
      </c>
      <c r="C47" s="7">
        <v>4.6153846153846156E-2</v>
      </c>
      <c r="D47" s="7">
        <v>4.585537918871252E-2</v>
      </c>
      <c r="E47" s="7">
        <v>6.4798598949211902E-2</v>
      </c>
      <c r="F47" s="7">
        <v>0.1005586592178771</v>
      </c>
      <c r="G47" s="7">
        <v>0.11559633027522936</v>
      </c>
      <c r="H47" s="7">
        <v>0.124282982791587</v>
      </c>
      <c r="I47" s="7">
        <v>0.16493055555555555</v>
      </c>
      <c r="J47" s="7">
        <v>0.17527386541471049</v>
      </c>
      <c r="K47" s="7">
        <v>0.20516717325227962</v>
      </c>
      <c r="L47" s="7">
        <v>0.19581464872944693</v>
      </c>
      <c r="M47" s="7">
        <v>0.25801749271137026</v>
      </c>
      <c r="N47" s="7">
        <v>0.34061135371179041</v>
      </c>
      <c r="O47" s="7">
        <v>0.35654596100278552</v>
      </c>
      <c r="P47" s="7">
        <v>0.31190150478796169</v>
      </c>
      <c r="Q47" s="7">
        <v>0.31074168797953966</v>
      </c>
      <c r="R47" s="7">
        <v>0.36605080831408776</v>
      </c>
      <c r="S47" s="7">
        <v>0.39308176100628933</v>
      </c>
    </row>
    <row r="48" spans="1:19" x14ac:dyDescent="0.25">
      <c r="A48" s="3" t="s">
        <v>6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4.8387096774193547E-2</v>
      </c>
      <c r="I48" s="7">
        <v>4.8672566371681415E-2</v>
      </c>
      <c r="J48" s="7">
        <v>9.1286307053941904E-2</v>
      </c>
      <c r="K48" s="7">
        <v>5.1587301587301584E-2</v>
      </c>
      <c r="L48" s="7">
        <v>7.407407407407407E-2</v>
      </c>
      <c r="M48" s="7">
        <v>8.8967971530249115E-2</v>
      </c>
      <c r="N48" s="7">
        <v>6.273062730627306E-2</v>
      </c>
      <c r="O48" s="7">
        <v>8.9783281733746126E-2</v>
      </c>
      <c r="P48" s="7">
        <v>8.1395348837209308E-2</v>
      </c>
      <c r="Q48" s="7">
        <v>0.12531969309462915</v>
      </c>
      <c r="R48" s="7">
        <v>0.15384615384615385</v>
      </c>
      <c r="S48" s="7">
        <v>0.15738498789346247</v>
      </c>
    </row>
    <row r="49" spans="1:19" x14ac:dyDescent="0.25">
      <c r="A49" s="3" t="s">
        <v>7</v>
      </c>
      <c r="B49" s="7">
        <v>2.7027027027027029E-2</v>
      </c>
      <c r="C49" s="7">
        <v>1.9704433497536946E-2</v>
      </c>
      <c r="D49" s="7">
        <v>3.4578146611341634E-2</v>
      </c>
      <c r="E49" s="7">
        <v>2.4464831804281346E-2</v>
      </c>
      <c r="F49" s="7">
        <v>3.6585365853658534E-2</v>
      </c>
      <c r="G49" s="7">
        <v>3.8696537678207736E-2</v>
      </c>
      <c r="H49" s="7">
        <v>8.5158150851581502E-2</v>
      </c>
      <c r="I49" s="7">
        <v>0.11168831168831168</v>
      </c>
      <c r="J49" s="7">
        <v>9.5890410958904104E-2</v>
      </c>
      <c r="K49" s="7">
        <v>7.3459715639810422E-2</v>
      </c>
      <c r="L49" s="7">
        <v>0.11872146118721461</v>
      </c>
      <c r="M49" s="7">
        <v>0.14087759815242495</v>
      </c>
      <c r="N49" s="7">
        <v>0.17708333333333334</v>
      </c>
      <c r="O49" s="7">
        <v>0.18944844124700239</v>
      </c>
      <c r="P49" s="7">
        <v>0.2282051282051282</v>
      </c>
      <c r="Q49" s="7">
        <v>0.23846153846153847</v>
      </c>
      <c r="R49" s="7">
        <v>0.24484536082474226</v>
      </c>
      <c r="S49" s="7">
        <v>0.24866310160427807</v>
      </c>
    </row>
    <row r="51" spans="1:19" x14ac:dyDescent="0.25">
      <c r="A51" s="3" t="s">
        <v>169</v>
      </c>
    </row>
    <row r="53" spans="1:19" x14ac:dyDescent="0.25">
      <c r="A53" s="3" t="s">
        <v>1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0.1</v>
      </c>
      <c r="O53" s="7">
        <v>0.2</v>
      </c>
      <c r="P53" s="7">
        <v>0.125</v>
      </c>
      <c r="Q53" s="7">
        <v>0.21428571428571427</v>
      </c>
      <c r="R53" s="7">
        <v>0.18181818181818182</v>
      </c>
      <c r="S53" s="7">
        <v>0.17307692307692307</v>
      </c>
    </row>
    <row r="54" spans="1:19" x14ac:dyDescent="0.25">
      <c r="A54" s="3" t="s">
        <v>4</v>
      </c>
      <c r="B54" s="7">
        <v>0</v>
      </c>
      <c r="C54" s="7">
        <v>0</v>
      </c>
      <c r="D54" s="7">
        <v>0</v>
      </c>
      <c r="E54" s="7">
        <v>5.235602094240838E-3</v>
      </c>
      <c r="F54" s="7">
        <v>2.1374045801526718E-2</v>
      </c>
      <c r="G54" s="7">
        <v>2.4011299435028249E-2</v>
      </c>
      <c r="H54" s="7">
        <v>2.3904382470119521E-2</v>
      </c>
      <c r="I54" s="7">
        <v>2.2077922077922078E-2</v>
      </c>
      <c r="J54" s="7">
        <v>2.6620370370370371E-2</v>
      </c>
      <c r="K54" s="7">
        <v>4.2462845010615709E-2</v>
      </c>
      <c r="L54" s="7">
        <v>5.3201970443349754E-2</v>
      </c>
      <c r="M54" s="7">
        <v>7.4749316317228809E-2</v>
      </c>
      <c r="N54" s="7">
        <v>0.11723534558180228</v>
      </c>
      <c r="O54" s="7">
        <v>0.13290113452188007</v>
      </c>
      <c r="P54" s="7">
        <v>0.17429837518463812</v>
      </c>
      <c r="Q54" s="7">
        <v>0.18788713007570543</v>
      </c>
      <c r="R54" s="7">
        <v>0.18687872763419483</v>
      </c>
      <c r="S54" s="7">
        <v>0.24031007751937986</v>
      </c>
    </row>
    <row r="55" spans="1:19" x14ac:dyDescent="0.25">
      <c r="A55" s="3" t="s">
        <v>5</v>
      </c>
      <c r="B55" s="7">
        <v>5.4054054054054057E-2</v>
      </c>
      <c r="C55" s="7">
        <v>1.9390581717451522E-2</v>
      </c>
      <c r="D55" s="7">
        <v>0</v>
      </c>
      <c r="E55" s="7">
        <v>8.2987551867219917E-3</v>
      </c>
      <c r="F55" s="7">
        <v>2.7538726333907058E-2</v>
      </c>
      <c r="G55" s="7">
        <v>2.9411764705882353E-2</v>
      </c>
      <c r="H55" s="7">
        <v>4.0557667934093787E-2</v>
      </c>
      <c r="I55" s="7">
        <v>3.7362637362637362E-2</v>
      </c>
      <c r="J55" s="7">
        <v>5.3442959917780058E-2</v>
      </c>
      <c r="K55" s="7">
        <v>6.3509149623250813E-2</v>
      </c>
      <c r="L55" s="7">
        <v>7.1497584541062809E-2</v>
      </c>
      <c r="M55" s="7">
        <v>7.1986123156981788E-2</v>
      </c>
      <c r="N55" s="7">
        <v>8.3550913838120106E-2</v>
      </c>
      <c r="O55" s="7">
        <v>6.850459482038429E-2</v>
      </c>
      <c r="P55" s="7">
        <v>7.4468085106382975E-2</v>
      </c>
      <c r="Q55" s="7">
        <v>6.7275747508305644E-2</v>
      </c>
      <c r="R55" s="7">
        <v>8.2926829268292687E-2</v>
      </c>
      <c r="S55" s="7">
        <v>0.11792086889061287</v>
      </c>
    </row>
    <row r="56" spans="1:19" x14ac:dyDescent="0.25">
      <c r="A56" s="3" t="s">
        <v>6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1.0273972602739725E-2</v>
      </c>
      <c r="J56" s="7">
        <v>2.564102564102564E-2</v>
      </c>
      <c r="K56" s="7">
        <v>3.2544378698224852E-2</v>
      </c>
      <c r="L56" s="7">
        <v>5.6603773584905662E-2</v>
      </c>
      <c r="M56" s="7">
        <v>2.4725274725274724E-2</v>
      </c>
      <c r="N56" s="7">
        <v>5.6994818652849742E-2</v>
      </c>
      <c r="O56" s="7">
        <v>6.6508313539192399E-2</v>
      </c>
      <c r="P56" s="7">
        <v>6.8649885583524028E-2</v>
      </c>
      <c r="Q56" s="7">
        <v>7.0796460176991149E-2</v>
      </c>
      <c r="R56" s="7">
        <v>7.1803852889667244E-2</v>
      </c>
      <c r="S56" s="7">
        <v>6.6439522998296419E-2</v>
      </c>
    </row>
    <row r="57" spans="1:19" x14ac:dyDescent="0.25">
      <c r="A57" s="3" t="s">
        <v>7</v>
      </c>
      <c r="B57" s="7">
        <v>5.8918050348152114E-3</v>
      </c>
      <c r="C57" s="7">
        <v>6.1329890251775338E-3</v>
      </c>
      <c r="D57" s="7">
        <v>6.8255687973997831E-3</v>
      </c>
      <c r="E57" s="7">
        <v>9.1319177027175714E-3</v>
      </c>
      <c r="F57" s="7">
        <v>1.2633953750705021E-2</v>
      </c>
      <c r="G57" s="7">
        <v>1.8841427735517845E-2</v>
      </c>
      <c r="H57" s="7">
        <v>2.301914223406833E-2</v>
      </c>
      <c r="I57" s="7">
        <v>2.6820403559343276E-2</v>
      </c>
      <c r="J57" s="7">
        <v>3.0595192184085358E-2</v>
      </c>
      <c r="K57" s="7">
        <v>3.445534057778956E-2</v>
      </c>
      <c r="L57" s="7">
        <v>4.0092103480969796E-2</v>
      </c>
      <c r="M57" s="7">
        <v>5.243393602225313E-2</v>
      </c>
      <c r="N57" s="7">
        <v>7.418015179722183E-2</v>
      </c>
      <c r="O57" s="7">
        <v>8.7260294336256872E-2</v>
      </c>
      <c r="P57" s="7">
        <v>9.2338523200246644E-2</v>
      </c>
      <c r="Q57" s="7">
        <v>0.10200564086493262</v>
      </c>
      <c r="R57" s="7">
        <v>0.10970602726227624</v>
      </c>
      <c r="S57" s="7">
        <v>0.11786433848220282</v>
      </c>
    </row>
    <row r="59" spans="1:19" x14ac:dyDescent="0.25">
      <c r="A59" s="3" t="s">
        <v>170</v>
      </c>
    </row>
    <row r="61" spans="1:19" x14ac:dyDescent="0.25">
      <c r="A61" s="3" t="s">
        <v>1</v>
      </c>
      <c r="B61" s="7">
        <v>0</v>
      </c>
      <c r="C61" s="7">
        <v>1.6666666666666666E-2</v>
      </c>
      <c r="D61" s="7">
        <v>1.6216216216216217E-2</v>
      </c>
      <c r="E61" s="7">
        <v>2.1739130434782608E-2</v>
      </c>
      <c r="F61" s="7">
        <v>0</v>
      </c>
      <c r="G61" s="7">
        <v>4.8484848484848485E-2</v>
      </c>
      <c r="H61" s="7">
        <v>4.878048780487805E-2</v>
      </c>
      <c r="I61" s="7">
        <v>6.2893081761006289E-2</v>
      </c>
      <c r="J61" s="7">
        <v>4.5454545454545456E-2</v>
      </c>
      <c r="K61" s="7">
        <v>5.2287581699346407E-2</v>
      </c>
      <c r="L61" s="7">
        <v>1.935483870967742E-2</v>
      </c>
      <c r="M61" s="7">
        <v>7.1856287425149698E-2</v>
      </c>
      <c r="N61" s="7">
        <v>0.15060240963855423</v>
      </c>
      <c r="O61" s="7">
        <v>0.10559006211180125</v>
      </c>
      <c r="P61" s="7">
        <v>7.4285714285714288E-2</v>
      </c>
      <c r="Q61" s="7">
        <v>0.15217391304347827</v>
      </c>
      <c r="R61" s="7">
        <v>0.12568306010928962</v>
      </c>
      <c r="S61" s="7">
        <v>7.3593073593073599E-2</v>
      </c>
    </row>
    <row r="62" spans="1:19" x14ac:dyDescent="0.25">
      <c r="A62" s="3" t="s">
        <v>4</v>
      </c>
      <c r="B62" s="7">
        <v>1.3333333333333334E-2</v>
      </c>
      <c r="C62" s="7">
        <v>1.2023000522739153E-2</v>
      </c>
      <c r="D62" s="7">
        <v>1.2500000000000001E-2</v>
      </c>
      <c r="E62" s="7">
        <v>2.554594149155336E-2</v>
      </c>
      <c r="F62" s="7">
        <v>2.843062926459439E-2</v>
      </c>
      <c r="G62" s="7">
        <v>3.6493738819320214E-2</v>
      </c>
      <c r="H62" s="7">
        <v>4.6688741721854304E-2</v>
      </c>
      <c r="I62" s="7">
        <v>5.9206245933636957E-2</v>
      </c>
      <c r="J62" s="7">
        <v>0.11478960396039604</v>
      </c>
      <c r="K62" s="7">
        <v>0.13826561552456035</v>
      </c>
      <c r="L62" s="7">
        <v>0.17837990403612758</v>
      </c>
      <c r="M62" s="7">
        <v>0.18865400053518866</v>
      </c>
      <c r="N62" s="7">
        <v>0.20342448249424994</v>
      </c>
      <c r="O62" s="7">
        <v>0.20563448109800145</v>
      </c>
      <c r="P62" s="7">
        <v>0.20952156493047372</v>
      </c>
      <c r="Q62" s="7">
        <v>0.22482758620689655</v>
      </c>
      <c r="R62" s="7">
        <v>0.2375056280954525</v>
      </c>
      <c r="S62" s="7">
        <v>0.25174520069808026</v>
      </c>
    </row>
    <row r="63" spans="1:19" x14ac:dyDescent="0.25">
      <c r="A63" s="3" t="s">
        <v>5</v>
      </c>
      <c r="B63" s="7">
        <v>3.655750190403656E-2</v>
      </c>
      <c r="C63" s="7">
        <v>5.0819124038783019E-2</v>
      </c>
      <c r="D63" s="7">
        <v>5.1565377532228361E-2</v>
      </c>
      <c r="E63" s="7">
        <v>7.5761734833928077E-2</v>
      </c>
      <c r="F63" s="7">
        <v>8.9630931458699478E-2</v>
      </c>
      <c r="G63" s="7">
        <v>0.10050251256281408</v>
      </c>
      <c r="H63" s="7">
        <v>0.10914760914760915</v>
      </c>
      <c r="I63" s="7">
        <v>0.12079132585124595</v>
      </c>
      <c r="J63" s="7">
        <v>0.14571584500636711</v>
      </c>
      <c r="K63" s="7">
        <v>0.16403903903903905</v>
      </c>
      <c r="L63" s="7">
        <v>0.1829313543599258</v>
      </c>
      <c r="M63" s="7">
        <v>0.21899325376232487</v>
      </c>
      <c r="N63" s="7">
        <v>0.21724372029871011</v>
      </c>
      <c r="O63" s="7">
        <v>0.22811584770582494</v>
      </c>
      <c r="P63" s="7">
        <v>0.23779527559055119</v>
      </c>
      <c r="Q63" s="7">
        <v>0.27349397590361446</v>
      </c>
      <c r="R63" s="7">
        <v>0.30752341920374709</v>
      </c>
      <c r="S63" s="7">
        <v>0.30113794060505134</v>
      </c>
    </row>
    <row r="64" spans="1:19" x14ac:dyDescent="0.25">
      <c r="A64" s="3" t="s">
        <v>6</v>
      </c>
      <c r="B64" s="7">
        <v>1.6203703703703703E-2</v>
      </c>
      <c r="C64" s="7">
        <v>1.9148936170212766E-2</v>
      </c>
      <c r="D64" s="7">
        <v>1.6245487364620937E-2</v>
      </c>
      <c r="E64" s="7">
        <v>2.2151898734177215E-2</v>
      </c>
      <c r="F64" s="7">
        <v>2.9062087186261559E-2</v>
      </c>
      <c r="G64" s="7">
        <v>2.9475982532751091E-2</v>
      </c>
      <c r="H64" s="7">
        <v>3.0783582089552237E-2</v>
      </c>
      <c r="I64" s="7">
        <v>4.9193548387096775E-2</v>
      </c>
      <c r="J64" s="7">
        <v>3.8317054845980462E-2</v>
      </c>
      <c r="K64" s="7">
        <v>6.3165365507452095E-2</v>
      </c>
      <c r="L64" s="7">
        <v>8.7275149900066629E-2</v>
      </c>
      <c r="M64" s="7">
        <v>8.6984536082474223E-2</v>
      </c>
      <c r="N64" s="7">
        <v>0.10037641154328733</v>
      </c>
      <c r="O64" s="7">
        <v>0.11873508353221957</v>
      </c>
      <c r="P64" s="7">
        <v>0.12923607122343481</v>
      </c>
      <c r="Q64" s="7">
        <v>0.15102720710716269</v>
      </c>
      <c r="R64" s="7">
        <v>0.1606404958677686</v>
      </c>
      <c r="S64" s="7">
        <v>0.15997993981945838</v>
      </c>
    </row>
    <row r="65" spans="1:19" x14ac:dyDescent="0.25">
      <c r="A65" s="3" t="s">
        <v>7</v>
      </c>
      <c r="B65" s="7">
        <v>1.7423806785508915E-2</v>
      </c>
      <c r="C65" s="7">
        <v>2.0541382201461254E-2</v>
      </c>
      <c r="D65" s="7">
        <v>2.0614089389624862E-2</v>
      </c>
      <c r="E65" s="7">
        <v>2.6793208083155787E-2</v>
      </c>
      <c r="F65" s="7">
        <v>3.1319608504893688E-2</v>
      </c>
      <c r="G65" s="7">
        <v>4.1649196366177497E-2</v>
      </c>
      <c r="H65" s="7">
        <v>4.7034913261232492E-2</v>
      </c>
      <c r="I65" s="7">
        <v>5.2358384111938612E-2</v>
      </c>
      <c r="J65" s="7">
        <v>5.6551082150337446E-2</v>
      </c>
      <c r="K65" s="7">
        <v>6.8213044532449682E-2</v>
      </c>
      <c r="L65" s="7">
        <v>9.0574374079528716E-2</v>
      </c>
      <c r="M65" s="7">
        <v>0.10387869648990533</v>
      </c>
      <c r="N65" s="7">
        <v>0.14221928228873823</v>
      </c>
      <c r="O65" s="7">
        <v>0.14849785407725322</v>
      </c>
      <c r="P65" s="7">
        <v>0.15071728481455562</v>
      </c>
      <c r="Q65" s="7">
        <v>0.17152613606514316</v>
      </c>
      <c r="R65" s="7">
        <v>0.17031373582915899</v>
      </c>
      <c r="S65" s="7">
        <v>0.16504072317193233</v>
      </c>
    </row>
    <row r="67" spans="1:19" x14ac:dyDescent="0.25">
      <c r="A67" s="3" t="s">
        <v>171</v>
      </c>
    </row>
    <row r="69" spans="1:19" x14ac:dyDescent="0.25">
      <c r="A69" s="3" t="s">
        <v>1</v>
      </c>
      <c r="B69" s="7">
        <v>0</v>
      </c>
      <c r="C69" s="7">
        <v>4.0540540540540543E-2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0.1</v>
      </c>
      <c r="L69" s="7">
        <v>0</v>
      </c>
      <c r="M69" s="7">
        <v>0</v>
      </c>
      <c r="N69" s="7">
        <v>0.1111111111111111</v>
      </c>
      <c r="O69" s="7">
        <v>9.0909090909090912E-2</v>
      </c>
      <c r="P69" s="7">
        <v>0.1276595744680851</v>
      </c>
      <c r="Q69" s="7">
        <v>0.1206896551724138</v>
      </c>
      <c r="R69" s="7">
        <v>0.21311475409836064</v>
      </c>
      <c r="S69" s="7">
        <v>0.16</v>
      </c>
    </row>
    <row r="70" spans="1:19" x14ac:dyDescent="0.25">
      <c r="A70" s="3" t="s">
        <v>4</v>
      </c>
      <c r="B70" s="7">
        <v>2.2508038585209004E-2</v>
      </c>
      <c r="C70" s="7">
        <v>2.6011560693641619E-2</v>
      </c>
      <c r="D70" s="7">
        <v>3.5714285714285712E-2</v>
      </c>
      <c r="E70" s="7">
        <v>4.778156996587031E-2</v>
      </c>
      <c r="F70" s="7">
        <v>5.9027777777777776E-2</v>
      </c>
      <c r="G70" s="7">
        <v>4.9833887043189369E-2</v>
      </c>
      <c r="H70" s="7">
        <v>5.9649122807017542E-2</v>
      </c>
      <c r="I70" s="7">
        <v>4.519774011299435E-2</v>
      </c>
      <c r="J70" s="7">
        <v>8.4010840108401083E-2</v>
      </c>
      <c r="K70" s="7">
        <v>7.407407407407407E-2</v>
      </c>
      <c r="L70" s="7">
        <v>7.8125E-2</v>
      </c>
      <c r="M70" s="7">
        <v>0.10476190476190476</v>
      </c>
      <c r="N70" s="7">
        <v>0.11085450346420324</v>
      </c>
      <c r="O70" s="7">
        <v>0.13615023474178403</v>
      </c>
      <c r="P70" s="7">
        <v>0.19621749408983452</v>
      </c>
      <c r="Q70" s="7">
        <v>0.20681818181818182</v>
      </c>
      <c r="R70" s="7">
        <v>0.19626168224299065</v>
      </c>
      <c r="S70" s="7">
        <v>0.26623376623376621</v>
      </c>
    </row>
    <row r="71" spans="1:19" x14ac:dyDescent="0.25">
      <c r="A71" s="3" t="s">
        <v>5</v>
      </c>
      <c r="B71" s="7">
        <v>2.9304029304029304E-2</v>
      </c>
      <c r="C71" s="7">
        <v>2.0952380952380951E-2</v>
      </c>
      <c r="D71" s="7">
        <v>1.4492753623188406E-2</v>
      </c>
      <c r="E71" s="7">
        <v>3.8748137108792845E-2</v>
      </c>
      <c r="F71" s="7">
        <v>5.4932735426008968E-2</v>
      </c>
      <c r="G71" s="7">
        <v>6.3457330415754923E-2</v>
      </c>
      <c r="H71" s="7">
        <v>6.4552661381653456E-2</v>
      </c>
      <c r="I71" s="7">
        <v>5.3658536585365853E-2</v>
      </c>
      <c r="J71" s="7">
        <v>8.1339712918660281E-2</v>
      </c>
      <c r="K71" s="7">
        <v>0.10027347310847767</v>
      </c>
      <c r="L71" s="7">
        <v>9.8491570541259982E-2</v>
      </c>
      <c r="M71" s="7">
        <v>9.3829247675401517E-2</v>
      </c>
      <c r="N71" s="7">
        <v>9.9415204678362568E-2</v>
      </c>
      <c r="O71" s="7">
        <v>9.2529711375212223E-2</v>
      </c>
      <c r="P71" s="7">
        <v>0.10047468354430379</v>
      </c>
      <c r="Q71" s="7">
        <v>9.556057185854025E-2</v>
      </c>
      <c r="R71" s="7">
        <v>0.12041522491349481</v>
      </c>
      <c r="S71" s="7">
        <v>0.13449899125756556</v>
      </c>
    </row>
    <row r="72" spans="1:19" x14ac:dyDescent="0.25">
      <c r="A72" s="3" t="s">
        <v>6</v>
      </c>
      <c r="B72" s="7">
        <v>2.5830258302583026E-2</v>
      </c>
      <c r="C72" s="7">
        <v>1.8461538461538463E-2</v>
      </c>
      <c r="D72" s="7">
        <v>2.1212121212121213E-2</v>
      </c>
      <c r="E72" s="7">
        <v>3.5989717223650387E-2</v>
      </c>
      <c r="F72" s="7">
        <v>8.4507042253521118E-3</v>
      </c>
      <c r="G72" s="7">
        <v>2.4064171122994651E-2</v>
      </c>
      <c r="H72" s="7">
        <v>5.6497175141242938E-2</v>
      </c>
      <c r="I72" s="7">
        <v>5.3488372093023255E-2</v>
      </c>
      <c r="J72" s="7">
        <v>8.9330024813895778E-2</v>
      </c>
      <c r="K72" s="7">
        <v>8.4233261339092869E-2</v>
      </c>
      <c r="L72" s="7">
        <v>0.1095890410958904</v>
      </c>
      <c r="M72" s="7">
        <v>0.10752688172043011</v>
      </c>
      <c r="N72" s="7">
        <v>9.9485420240137221E-2</v>
      </c>
      <c r="O72" s="7">
        <v>0.11290322580645161</v>
      </c>
      <c r="P72" s="7">
        <v>0.10730253353204174</v>
      </c>
      <c r="Q72" s="7">
        <v>0.11315417256011315</v>
      </c>
      <c r="R72" s="7">
        <v>0.11094890510948906</v>
      </c>
      <c r="S72" s="7">
        <v>0.15372907153729071</v>
      </c>
    </row>
    <row r="73" spans="1:19" x14ac:dyDescent="0.25">
      <c r="A73" s="3" t="s">
        <v>7</v>
      </c>
      <c r="B73" s="7">
        <v>2.9498525073746312E-2</v>
      </c>
      <c r="C73" s="7">
        <v>3.3232191879786155E-2</v>
      </c>
      <c r="D73" s="7">
        <v>3.5216544282931216E-2</v>
      </c>
      <c r="E73" s="7">
        <v>4.1704857928505958E-2</v>
      </c>
      <c r="F73" s="7">
        <v>4.8482952768220205E-2</v>
      </c>
      <c r="G73" s="7">
        <v>5.914322250639386E-2</v>
      </c>
      <c r="H73" s="7">
        <v>6.3801869772019029E-2</v>
      </c>
      <c r="I73" s="7">
        <v>7.8221128493584105E-2</v>
      </c>
      <c r="J73" s="7">
        <v>0.11017260374586853</v>
      </c>
      <c r="K73" s="7">
        <v>0.14681547046372909</v>
      </c>
      <c r="L73" s="7">
        <v>0.16502946954813361</v>
      </c>
      <c r="M73" s="7">
        <v>0.18693648567421359</v>
      </c>
      <c r="N73" s="7">
        <v>0.20704663212435234</v>
      </c>
      <c r="O73" s="7">
        <v>0.25168815224063845</v>
      </c>
      <c r="P73" s="7">
        <v>0.26086012163336231</v>
      </c>
      <c r="Q73" s="7">
        <v>0.27706013363028953</v>
      </c>
      <c r="R73" s="7">
        <v>0.27926497277676948</v>
      </c>
      <c r="S73" s="7">
        <v>0.30690127970749542</v>
      </c>
    </row>
    <row r="75" spans="1:19" x14ac:dyDescent="0.25">
      <c r="A75" s="3" t="s">
        <v>218</v>
      </c>
    </row>
    <row r="76" spans="1:19" x14ac:dyDescent="0.25">
      <c r="B76">
        <v>2000</v>
      </c>
      <c r="C76">
        <v>2001</v>
      </c>
      <c r="D76">
        <v>2002</v>
      </c>
      <c r="E76">
        <v>2003</v>
      </c>
      <c r="F76">
        <v>2004</v>
      </c>
      <c r="G76">
        <v>2005</v>
      </c>
      <c r="H76">
        <v>2006</v>
      </c>
      <c r="I76">
        <v>2007</v>
      </c>
      <c r="J76">
        <v>2008</v>
      </c>
      <c r="K76">
        <v>2009</v>
      </c>
      <c r="L76">
        <v>2010</v>
      </c>
      <c r="M76">
        <v>2011</v>
      </c>
      <c r="N76">
        <v>2012</v>
      </c>
      <c r="O76">
        <v>2013</v>
      </c>
      <c r="P76">
        <v>2014</v>
      </c>
      <c r="Q76">
        <v>2015</v>
      </c>
      <c r="R76">
        <v>2016</v>
      </c>
      <c r="S76">
        <v>2017</v>
      </c>
    </row>
    <row r="77" spans="1:19" x14ac:dyDescent="0.25">
      <c r="A77" s="3" t="s">
        <v>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3.125E-2</v>
      </c>
      <c r="M77" s="6">
        <v>6.8627450980392163E-2</v>
      </c>
      <c r="N77" s="6">
        <v>0.11009174311926606</v>
      </c>
      <c r="O77" s="6">
        <v>0.10256410256410256</v>
      </c>
      <c r="P77" s="6">
        <v>0.1271186440677966</v>
      </c>
      <c r="Q77" s="6">
        <v>0.18487394957983194</v>
      </c>
      <c r="R77" s="6">
        <v>0.23140495867768596</v>
      </c>
      <c r="S77" s="6">
        <v>0.21739130434782608</v>
      </c>
    </row>
    <row r="78" spans="1:19" x14ac:dyDescent="0.25">
      <c r="A78" s="3" t="s">
        <v>4</v>
      </c>
      <c r="B78" s="6">
        <v>3.740648379052369E-3</v>
      </c>
      <c r="C78" s="6">
        <v>0</v>
      </c>
      <c r="D78" s="6">
        <v>0</v>
      </c>
      <c r="E78" s="6">
        <v>1.2135922330097087E-2</v>
      </c>
      <c r="F78" s="6">
        <v>1.9767441860465116E-2</v>
      </c>
      <c r="G78" s="6">
        <v>2.1251475796930343E-2</v>
      </c>
      <c r="H78" s="6">
        <v>6.7796610169491523E-3</v>
      </c>
      <c r="I78" s="6">
        <v>1.5765765765765764E-2</v>
      </c>
      <c r="J78" s="6">
        <v>2.176278563656148E-2</v>
      </c>
      <c r="K78" s="6">
        <v>5.5737704918032788E-2</v>
      </c>
      <c r="L78" s="6">
        <v>8.8204038257173226E-2</v>
      </c>
      <c r="M78" s="6">
        <v>7.6923076923076927E-2</v>
      </c>
      <c r="N78" s="6">
        <v>8.9852008456659624E-2</v>
      </c>
      <c r="O78" s="6">
        <v>0.10932475884244373</v>
      </c>
      <c r="P78" s="6">
        <v>0.12004287245444802</v>
      </c>
      <c r="Q78" s="6">
        <v>0.14212678936605316</v>
      </c>
      <c r="R78" s="6">
        <v>0.16451932606541131</v>
      </c>
      <c r="S78" s="6">
        <v>0.16356513222331048</v>
      </c>
    </row>
    <row r="79" spans="1:19" x14ac:dyDescent="0.25">
      <c r="A79" s="3" t="s">
        <v>5</v>
      </c>
      <c r="B79" s="6">
        <v>1.0600706713780919E-2</v>
      </c>
      <c r="C79" s="6">
        <v>2.268041237113402E-2</v>
      </c>
      <c r="D79" s="6">
        <v>1.9097222222222224E-2</v>
      </c>
      <c r="E79" s="6">
        <v>1.0543390105433901E-2</v>
      </c>
      <c r="F79" s="6">
        <v>2.1390374331550801E-2</v>
      </c>
      <c r="G79" s="6">
        <v>2.02854996243426E-2</v>
      </c>
      <c r="H79" s="6">
        <v>2.2695035460992909E-2</v>
      </c>
      <c r="I79" s="6">
        <v>3.1289910600255426E-2</v>
      </c>
      <c r="J79" s="6">
        <v>2.6490066225165563E-2</v>
      </c>
      <c r="K79" s="6">
        <v>5.3302433371958287E-2</v>
      </c>
      <c r="L79" s="6">
        <v>7.6879910213243544E-2</v>
      </c>
      <c r="M79" s="6">
        <v>9.192944949225014E-2</v>
      </c>
      <c r="N79" s="6">
        <v>0.11026033690658499</v>
      </c>
      <c r="O79" s="6">
        <v>9.6216721158337223E-2</v>
      </c>
      <c r="P79" s="6">
        <v>0.10768562744246635</v>
      </c>
      <c r="Q79" s="6">
        <v>0.12308313155770782</v>
      </c>
      <c r="R79" s="6">
        <v>0.14191547111283442</v>
      </c>
      <c r="S79" s="6">
        <v>0.13444767441860464</v>
      </c>
    </row>
    <row r="80" spans="1:19" x14ac:dyDescent="0.25">
      <c r="A80" s="3" t="s">
        <v>6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1.0914051841746248E-2</v>
      </c>
      <c r="I80" s="6">
        <v>9.9875156054931337E-3</v>
      </c>
      <c r="J80" s="6">
        <v>1.5081206496519721E-2</v>
      </c>
      <c r="K80" s="6">
        <v>4.0582726326742979E-2</v>
      </c>
      <c r="L80" s="6">
        <v>5.3442028985507248E-2</v>
      </c>
      <c r="M80" s="6">
        <v>5.4908485856905158E-2</v>
      </c>
      <c r="N80" s="6">
        <v>5.8914728682170542E-2</v>
      </c>
      <c r="O80" s="6">
        <v>5.7334326135517498E-2</v>
      </c>
      <c r="P80" s="6">
        <v>6.4189189189189186E-2</v>
      </c>
      <c r="Q80" s="6">
        <v>6.3938618925831206E-2</v>
      </c>
      <c r="R80" s="6">
        <v>7.3288915808600849E-2</v>
      </c>
      <c r="S80" s="6">
        <v>6.5857885615251299E-2</v>
      </c>
    </row>
    <row r="81" spans="1:19" x14ac:dyDescent="0.25">
      <c r="A81" s="3" t="s">
        <v>7</v>
      </c>
      <c r="B81" s="6">
        <v>8.3116883116883117E-3</v>
      </c>
      <c r="C81" s="6">
        <v>1.3533674339300937E-2</v>
      </c>
      <c r="D81" s="6">
        <v>1.0946907498631636E-2</v>
      </c>
      <c r="E81" s="6">
        <v>1.237651867832406E-2</v>
      </c>
      <c r="F81" s="6">
        <v>2.0217365899263762E-2</v>
      </c>
      <c r="G81" s="6">
        <v>2.6528117359413204E-2</v>
      </c>
      <c r="H81" s="6">
        <v>2.8685876728259466E-2</v>
      </c>
      <c r="I81" s="6">
        <v>4.4182035292556723E-2</v>
      </c>
      <c r="J81" s="6">
        <v>5.5132289790829757E-2</v>
      </c>
      <c r="K81" s="6">
        <v>8.4728490318823707E-2</v>
      </c>
      <c r="L81" s="6">
        <v>0.10872144764164936</v>
      </c>
      <c r="M81" s="6">
        <v>0.13098699311400153</v>
      </c>
      <c r="N81" s="6">
        <v>0.14855875831485588</v>
      </c>
      <c r="O81" s="6">
        <v>0.16118909991742361</v>
      </c>
      <c r="P81" s="6">
        <v>0.18554383537956079</v>
      </c>
      <c r="Q81" s="6">
        <v>0.21152819782956769</v>
      </c>
      <c r="R81" s="6">
        <v>0.2443192146882385</v>
      </c>
      <c r="S81" s="6">
        <v>0.25893865261573201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8"/>
  <sheetViews>
    <sheetView workbookViewId="0">
      <selection activeCell="A5" sqref="A5:S5"/>
    </sheetView>
  </sheetViews>
  <sheetFormatPr defaultRowHeight="15" x14ac:dyDescent="0.25"/>
  <cols>
    <col min="1" max="1" width="16.85546875" bestFit="1" customWidth="1"/>
  </cols>
  <sheetData>
    <row r="1" spans="1:19" x14ac:dyDescent="0.25">
      <c r="A1" t="s">
        <v>172</v>
      </c>
    </row>
    <row r="2" spans="1:19" x14ac:dyDescent="0.25">
      <c r="A2" t="s">
        <v>155</v>
      </c>
    </row>
    <row r="3" spans="1:19" x14ac:dyDescent="0.25">
      <c r="B3">
        <v>2000</v>
      </c>
      <c r="C3">
        <v>2001</v>
      </c>
      <c r="D3">
        <v>2002</v>
      </c>
      <c r="E3">
        <v>2003</v>
      </c>
      <c r="F3">
        <v>2004</v>
      </c>
      <c r="G3">
        <v>2005</v>
      </c>
      <c r="H3">
        <v>2006</v>
      </c>
      <c r="I3">
        <v>2007</v>
      </c>
      <c r="J3">
        <v>2008</v>
      </c>
      <c r="K3">
        <v>2009</v>
      </c>
      <c r="L3">
        <v>2010</v>
      </c>
      <c r="M3">
        <v>2011</v>
      </c>
      <c r="N3">
        <v>2012</v>
      </c>
      <c r="O3">
        <v>2013</v>
      </c>
      <c r="P3">
        <v>2014</v>
      </c>
      <c r="Q3">
        <v>2015</v>
      </c>
      <c r="R3">
        <v>2016</v>
      </c>
      <c r="S3">
        <v>2017</v>
      </c>
    </row>
    <row r="4" spans="1:19" x14ac:dyDescent="0.25">
      <c r="A4" s="8" t="s">
        <v>1</v>
      </c>
      <c r="B4" s="9">
        <v>2740</v>
      </c>
      <c r="C4" s="9">
        <v>2536</v>
      </c>
      <c r="D4" s="9">
        <v>2357</v>
      </c>
      <c r="E4" s="9">
        <v>2300</v>
      </c>
      <c r="F4" s="9">
        <v>2141</v>
      </c>
      <c r="G4" s="9">
        <v>2001</v>
      </c>
      <c r="H4" s="9">
        <v>1934</v>
      </c>
      <c r="I4" s="9">
        <v>1984</v>
      </c>
      <c r="J4" s="9">
        <v>1930</v>
      </c>
      <c r="K4" s="9">
        <v>1856</v>
      </c>
      <c r="L4" s="9">
        <v>1845</v>
      </c>
      <c r="M4" s="9">
        <v>1896</v>
      </c>
      <c r="N4" s="9">
        <v>1875</v>
      </c>
      <c r="O4" s="9">
        <v>1884</v>
      </c>
      <c r="P4" s="9">
        <v>1784</v>
      </c>
      <c r="Q4" s="9">
        <v>1692</v>
      </c>
      <c r="R4" s="9">
        <v>1686</v>
      </c>
      <c r="S4" s="9">
        <v>1673</v>
      </c>
    </row>
    <row r="5" spans="1:19" x14ac:dyDescent="0.25">
      <c r="A5" s="8" t="s">
        <v>4</v>
      </c>
      <c r="B5" s="9">
        <v>7214</v>
      </c>
      <c r="C5" s="9">
        <v>7235</v>
      </c>
      <c r="D5" s="9">
        <v>7018</v>
      </c>
      <c r="E5" s="9">
        <v>6566</v>
      </c>
      <c r="F5" s="9">
        <v>5852</v>
      </c>
      <c r="G5" s="9">
        <v>5123</v>
      </c>
      <c r="H5" s="9">
        <v>4826</v>
      </c>
      <c r="I5" s="9">
        <v>4524</v>
      </c>
      <c r="J5" s="9">
        <v>4361</v>
      </c>
      <c r="K5" s="9">
        <v>4030</v>
      </c>
      <c r="L5" s="9">
        <v>4282</v>
      </c>
      <c r="M5" s="9">
        <v>4238</v>
      </c>
      <c r="N5" s="9">
        <v>4130</v>
      </c>
      <c r="O5" s="9">
        <v>4085</v>
      </c>
      <c r="P5" s="9">
        <v>4067</v>
      </c>
      <c r="Q5" s="9">
        <v>3878</v>
      </c>
      <c r="R5" s="9">
        <v>3911</v>
      </c>
      <c r="S5" s="9">
        <v>3848</v>
      </c>
    </row>
    <row r="6" spans="1:19" x14ac:dyDescent="0.25">
      <c r="A6" s="8" t="s">
        <v>5</v>
      </c>
      <c r="B6" s="9">
        <v>22390</v>
      </c>
      <c r="C6" s="9">
        <v>22530</v>
      </c>
      <c r="D6" s="9">
        <v>22460</v>
      </c>
      <c r="E6" s="9">
        <v>21694</v>
      </c>
      <c r="F6" s="9">
        <v>20873</v>
      </c>
      <c r="G6" s="9">
        <v>20545</v>
      </c>
      <c r="H6" s="9">
        <v>20207</v>
      </c>
      <c r="I6" s="9">
        <v>20254</v>
      </c>
      <c r="J6" s="9">
        <v>19822</v>
      </c>
      <c r="K6" s="9">
        <v>19699</v>
      </c>
      <c r="L6" s="9">
        <v>19198</v>
      </c>
      <c r="M6" s="9">
        <v>19177</v>
      </c>
      <c r="N6" s="9">
        <v>19245</v>
      </c>
      <c r="O6" s="9">
        <v>20186</v>
      </c>
      <c r="P6" s="9">
        <v>20791</v>
      </c>
      <c r="Q6" s="9">
        <v>21491</v>
      </c>
      <c r="R6" s="9">
        <v>22373</v>
      </c>
      <c r="S6" s="9">
        <v>22727</v>
      </c>
    </row>
    <row r="7" spans="1:19" x14ac:dyDescent="0.25">
      <c r="A7" s="8" t="s">
        <v>6</v>
      </c>
      <c r="B7" s="9">
        <v>4129</v>
      </c>
      <c r="C7" s="9">
        <v>4693</v>
      </c>
      <c r="D7" s="9">
        <v>5607</v>
      </c>
      <c r="E7" s="9">
        <v>6144</v>
      </c>
      <c r="F7" s="9">
        <v>6291</v>
      </c>
      <c r="G7" s="9">
        <v>6402</v>
      </c>
      <c r="H7" s="9">
        <v>6543</v>
      </c>
      <c r="I7" s="9">
        <v>6740</v>
      </c>
      <c r="J7" s="9">
        <v>6837</v>
      </c>
      <c r="K7" s="9">
        <v>7166</v>
      </c>
      <c r="L7" s="9">
        <v>7457</v>
      </c>
      <c r="M7" s="9">
        <v>7495</v>
      </c>
      <c r="N7" s="9">
        <v>7250</v>
      </c>
      <c r="O7" s="9">
        <v>6890</v>
      </c>
      <c r="P7" s="9">
        <v>8769</v>
      </c>
      <c r="Q7" s="9">
        <v>9239</v>
      </c>
      <c r="R7" s="9">
        <v>9301</v>
      </c>
      <c r="S7" s="9">
        <v>9387</v>
      </c>
    </row>
    <row r="8" spans="1:19" x14ac:dyDescent="0.25">
      <c r="A8" s="8" t="s">
        <v>7</v>
      </c>
      <c r="B8" s="9">
        <v>14798</v>
      </c>
      <c r="C8" s="9">
        <v>14259</v>
      </c>
      <c r="D8" s="9">
        <v>13700</v>
      </c>
      <c r="E8" s="9">
        <v>13408</v>
      </c>
      <c r="F8" s="9">
        <v>13113</v>
      </c>
      <c r="G8" s="9">
        <v>12536</v>
      </c>
      <c r="H8" s="9">
        <v>12371</v>
      </c>
      <c r="I8" s="9">
        <v>12320</v>
      </c>
      <c r="J8" s="9">
        <v>12292</v>
      </c>
      <c r="K8" s="9">
        <v>12496</v>
      </c>
      <c r="L8" s="9">
        <v>13032</v>
      </c>
      <c r="M8" s="9">
        <v>13355</v>
      </c>
      <c r="N8" s="9">
        <v>14504</v>
      </c>
      <c r="O8" s="9">
        <v>15670</v>
      </c>
      <c r="P8" s="9">
        <v>14717</v>
      </c>
      <c r="Q8" s="9">
        <v>15004</v>
      </c>
      <c r="R8" s="9">
        <v>15359</v>
      </c>
      <c r="S8" s="9">
        <v>15407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E18"/>
  <sheetViews>
    <sheetView workbookViewId="0">
      <selection activeCell="B21" sqref="B21"/>
    </sheetView>
  </sheetViews>
  <sheetFormatPr defaultRowHeight="15" x14ac:dyDescent="0.25"/>
  <cols>
    <col min="1" max="1" width="13.140625" bestFit="1" customWidth="1"/>
    <col min="2" max="2" width="41.42578125" bestFit="1" customWidth="1"/>
    <col min="3" max="3" width="21" customWidth="1"/>
    <col min="4" max="4" width="16" bestFit="1" customWidth="1"/>
  </cols>
  <sheetData>
    <row r="3" spans="1:5" x14ac:dyDescent="0.25">
      <c r="A3" s="2" t="s">
        <v>33</v>
      </c>
      <c r="B3" t="s">
        <v>281</v>
      </c>
      <c r="C3" t="s">
        <v>282</v>
      </c>
      <c r="D3" t="s">
        <v>283</v>
      </c>
    </row>
    <row r="4" spans="1:5" x14ac:dyDescent="0.25">
      <c r="A4" s="3" t="s">
        <v>279</v>
      </c>
      <c r="B4" s="5">
        <v>8663</v>
      </c>
      <c r="C4" s="5">
        <v>22634</v>
      </c>
      <c r="D4" s="5">
        <v>103052</v>
      </c>
    </row>
    <row r="5" spans="1:5" x14ac:dyDescent="0.25">
      <c r="A5" s="3" t="s">
        <v>278</v>
      </c>
      <c r="B5" s="5">
        <v>12769</v>
      </c>
      <c r="C5" s="5">
        <v>7655</v>
      </c>
      <c r="D5" s="5">
        <v>139514</v>
      </c>
    </row>
    <row r="6" spans="1:5" x14ac:dyDescent="0.25">
      <c r="A6" s="3" t="s">
        <v>280</v>
      </c>
      <c r="B6" s="5">
        <v>17225</v>
      </c>
      <c r="C6" s="5">
        <v>10136</v>
      </c>
      <c r="D6" s="5">
        <v>232472</v>
      </c>
    </row>
    <row r="7" spans="1:5" x14ac:dyDescent="0.25">
      <c r="A7" s="3" t="s">
        <v>34</v>
      </c>
      <c r="B7" s="5">
        <v>38657</v>
      </c>
      <c r="C7" s="5">
        <v>40425</v>
      </c>
      <c r="D7" s="5">
        <v>475038</v>
      </c>
    </row>
    <row r="15" spans="1:5" x14ac:dyDescent="0.25">
      <c r="B15" t="s">
        <v>284</v>
      </c>
      <c r="C15" t="s">
        <v>265</v>
      </c>
      <c r="D15" t="s">
        <v>32</v>
      </c>
      <c r="E15" t="s">
        <v>37</v>
      </c>
    </row>
    <row r="16" spans="1:5" x14ac:dyDescent="0.25">
      <c r="A16" s="3" t="s">
        <v>279</v>
      </c>
      <c r="B16" s="5">
        <v>8663</v>
      </c>
      <c r="C16" s="5">
        <v>22634</v>
      </c>
      <c r="D16" s="5">
        <v>103052</v>
      </c>
      <c r="E16" s="6">
        <f>(B16+C16)/D16</f>
        <v>0.30370104413305904</v>
      </c>
    </row>
    <row r="17" spans="1:5" x14ac:dyDescent="0.25">
      <c r="A17" s="3" t="s">
        <v>278</v>
      </c>
      <c r="B17" s="5">
        <v>12769</v>
      </c>
      <c r="C17" s="5">
        <v>7655</v>
      </c>
      <c r="D17" s="5">
        <v>139514</v>
      </c>
      <c r="E17" s="6">
        <f>(B17+C17)/D17</f>
        <v>0.14639391028857318</v>
      </c>
    </row>
    <row r="18" spans="1:5" x14ac:dyDescent="0.25">
      <c r="A18" s="3" t="s">
        <v>280</v>
      </c>
      <c r="B18" s="5">
        <v>17225</v>
      </c>
      <c r="C18" s="5">
        <v>10136</v>
      </c>
      <c r="D18" s="5">
        <v>232472</v>
      </c>
      <c r="E18" s="6">
        <f>(B18+C18)/D18</f>
        <v>0.11769589455934479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51"/>
  <sheetViews>
    <sheetView workbookViewId="0">
      <selection activeCell="R8" sqref="R8"/>
    </sheetView>
  </sheetViews>
  <sheetFormatPr defaultRowHeight="15" x14ac:dyDescent="0.25"/>
  <cols>
    <col min="1" max="1" width="11.140625" bestFit="1" customWidth="1"/>
    <col min="2" max="2" width="6.28515625" bestFit="1" customWidth="1"/>
    <col min="3" max="3" width="14.28515625" bestFit="1" customWidth="1"/>
    <col min="4" max="6" width="9.140625" customWidth="1"/>
    <col min="7" max="7" width="15.85546875" customWidth="1"/>
    <col min="8" max="16" width="9.140625" customWidth="1"/>
    <col min="21" max="21" width="9.5703125" bestFit="1" customWidth="1"/>
  </cols>
  <sheetData>
    <row r="1" spans="1:21" x14ac:dyDescent="0.25">
      <c r="A1" t="s">
        <v>167</v>
      </c>
    </row>
    <row r="2" spans="1:21" x14ac:dyDescent="0.25">
      <c r="A2" t="s">
        <v>289</v>
      </c>
    </row>
    <row r="3" spans="1:21" ht="45" x14ac:dyDescent="0.25">
      <c r="A3" s="22" t="s">
        <v>160</v>
      </c>
      <c r="B3" s="22" t="s">
        <v>166</v>
      </c>
      <c r="C3" s="22" t="s">
        <v>164</v>
      </c>
      <c r="D3" s="22" t="s">
        <v>162</v>
      </c>
      <c r="E3" s="24" t="s">
        <v>285</v>
      </c>
      <c r="F3" s="10" t="s">
        <v>288</v>
      </c>
      <c r="G3" s="10" t="s">
        <v>286</v>
      </c>
      <c r="H3" s="23" t="s">
        <v>287</v>
      </c>
      <c r="K3" s="10"/>
      <c r="L3" s="11"/>
      <c r="M3" s="11"/>
      <c r="N3" s="11"/>
      <c r="O3" s="11"/>
      <c r="P3" s="11"/>
      <c r="Q3" s="11"/>
      <c r="S3" s="11"/>
      <c r="T3" s="11"/>
    </row>
    <row r="4" spans="1:21" x14ac:dyDescent="0.25">
      <c r="A4" t="s">
        <v>194</v>
      </c>
      <c r="B4">
        <v>10567</v>
      </c>
      <c r="C4" s="13">
        <f t="shared" ref="C4:C51" si="0">(B4-G4)+E4+D4</f>
        <v>7516</v>
      </c>
      <c r="D4">
        <v>44</v>
      </c>
      <c r="E4">
        <v>146</v>
      </c>
      <c r="F4">
        <f>D4+E4</f>
        <v>190</v>
      </c>
      <c r="G4" s="12">
        <v>3241</v>
      </c>
      <c r="H4" s="14">
        <f>IF(F4&gt;G4, (F4/G4)*-1, (G4/F4))</f>
        <v>17.057894736842105</v>
      </c>
      <c r="J4" s="6"/>
      <c r="L4" s="6"/>
      <c r="M4" s="12"/>
      <c r="N4" s="12"/>
      <c r="O4" s="6"/>
      <c r="P4" s="7"/>
      <c r="Q4" s="14"/>
      <c r="U4" s="6"/>
    </row>
    <row r="5" spans="1:21" x14ac:dyDescent="0.25">
      <c r="A5" t="s">
        <v>195</v>
      </c>
      <c r="B5">
        <v>3252</v>
      </c>
      <c r="C5" s="13">
        <f t="shared" si="0"/>
        <v>2501</v>
      </c>
      <c r="D5">
        <v>24</v>
      </c>
      <c r="E5">
        <v>64</v>
      </c>
      <c r="F5">
        <f t="shared" ref="F5:F51" si="1">D5+E5</f>
        <v>88</v>
      </c>
      <c r="G5" s="12">
        <v>839</v>
      </c>
      <c r="H5" s="14">
        <f t="shared" ref="H5:H51" si="2">IF(F5&gt;G5, (F5/G5)*-1, (G5/F5))</f>
        <v>9.5340909090909083</v>
      </c>
      <c r="J5" s="6"/>
      <c r="L5" s="6"/>
      <c r="M5" s="12"/>
      <c r="N5" s="12"/>
      <c r="O5" s="6"/>
      <c r="P5" s="7"/>
      <c r="Q5" s="14"/>
      <c r="U5" s="6"/>
    </row>
    <row r="6" spans="1:21" x14ac:dyDescent="0.25">
      <c r="A6" t="s">
        <v>196</v>
      </c>
      <c r="B6">
        <v>2830</v>
      </c>
      <c r="C6" s="13">
        <f t="shared" si="0"/>
        <v>2113</v>
      </c>
      <c r="D6">
        <v>0</v>
      </c>
      <c r="E6">
        <v>64</v>
      </c>
      <c r="F6">
        <f t="shared" si="1"/>
        <v>64</v>
      </c>
      <c r="G6" s="12">
        <v>781</v>
      </c>
      <c r="H6" s="14">
        <f t="shared" si="2"/>
        <v>12.203125</v>
      </c>
      <c r="J6" s="6"/>
      <c r="L6" s="6"/>
      <c r="M6" s="12"/>
      <c r="N6" s="12"/>
      <c r="O6" s="6"/>
      <c r="P6" s="13"/>
      <c r="Q6" s="14"/>
      <c r="R6" s="5"/>
      <c r="T6" s="6"/>
      <c r="U6" s="6"/>
    </row>
    <row r="7" spans="1:21" x14ac:dyDescent="0.25">
      <c r="A7" t="s">
        <v>197</v>
      </c>
      <c r="B7">
        <v>8587</v>
      </c>
      <c r="C7" s="13">
        <f t="shared" si="0"/>
        <v>7481</v>
      </c>
      <c r="D7">
        <v>66</v>
      </c>
      <c r="E7">
        <v>120</v>
      </c>
      <c r="F7">
        <f t="shared" si="1"/>
        <v>186</v>
      </c>
      <c r="G7" s="12">
        <v>1292</v>
      </c>
      <c r="H7" s="14">
        <f t="shared" si="2"/>
        <v>6.946236559139785</v>
      </c>
      <c r="J7" s="6"/>
      <c r="L7" s="6"/>
      <c r="M7" s="12"/>
      <c r="N7" s="12"/>
      <c r="O7" s="6"/>
      <c r="P7" s="7"/>
      <c r="Q7" s="14"/>
      <c r="U7" s="6"/>
    </row>
    <row r="8" spans="1:21" x14ac:dyDescent="0.25">
      <c r="A8" t="s">
        <v>225</v>
      </c>
      <c r="B8">
        <v>1853</v>
      </c>
      <c r="C8" s="13">
        <f t="shared" si="0"/>
        <v>1437</v>
      </c>
      <c r="D8">
        <v>36</v>
      </c>
      <c r="E8">
        <v>84</v>
      </c>
      <c r="F8">
        <f t="shared" si="1"/>
        <v>120</v>
      </c>
      <c r="G8" s="12">
        <v>536</v>
      </c>
      <c r="H8" s="14">
        <f t="shared" si="2"/>
        <v>4.4666666666666668</v>
      </c>
      <c r="J8" s="6"/>
      <c r="L8" s="6"/>
      <c r="M8" s="12"/>
      <c r="N8" s="12"/>
      <c r="O8" s="6"/>
      <c r="P8" s="13"/>
      <c r="Q8" s="14"/>
      <c r="R8" s="5"/>
      <c r="T8" s="6"/>
      <c r="U8" s="6"/>
    </row>
    <row r="9" spans="1:21" x14ac:dyDescent="0.25">
      <c r="A9" t="s">
        <v>198</v>
      </c>
      <c r="B9">
        <v>6635</v>
      </c>
      <c r="C9" s="13">
        <f t="shared" si="0"/>
        <v>5781</v>
      </c>
      <c r="D9">
        <v>121</v>
      </c>
      <c r="E9">
        <v>251</v>
      </c>
      <c r="F9">
        <f t="shared" si="1"/>
        <v>372</v>
      </c>
      <c r="G9" s="12">
        <v>1226</v>
      </c>
      <c r="H9" s="14">
        <f t="shared" si="2"/>
        <v>3.295698924731183</v>
      </c>
      <c r="J9" s="6"/>
      <c r="L9" s="6"/>
      <c r="M9" s="12"/>
      <c r="N9" s="12"/>
      <c r="O9" s="6"/>
      <c r="P9" s="7"/>
      <c r="Q9" s="14"/>
      <c r="U9" s="6"/>
    </row>
    <row r="10" spans="1:21" x14ac:dyDescent="0.25">
      <c r="A10" t="s">
        <v>199</v>
      </c>
      <c r="B10">
        <v>667</v>
      </c>
      <c r="C10" s="13">
        <f t="shared" si="0"/>
        <v>472</v>
      </c>
      <c r="D10">
        <v>3</v>
      </c>
      <c r="E10">
        <v>59</v>
      </c>
      <c r="F10">
        <f t="shared" si="1"/>
        <v>62</v>
      </c>
      <c r="G10" s="12">
        <v>257</v>
      </c>
      <c r="H10" s="14">
        <f t="shared" si="2"/>
        <v>4.145161290322581</v>
      </c>
      <c r="J10" s="6"/>
      <c r="L10" s="6"/>
      <c r="M10" s="12"/>
      <c r="N10" s="12"/>
      <c r="O10" s="6"/>
      <c r="P10" s="14"/>
      <c r="Q10" s="14"/>
      <c r="U10" s="6"/>
    </row>
    <row r="11" spans="1:21" x14ac:dyDescent="0.25">
      <c r="A11" t="s">
        <v>200</v>
      </c>
      <c r="B11">
        <v>7684</v>
      </c>
      <c r="C11" s="13">
        <f t="shared" si="0"/>
        <v>7036</v>
      </c>
      <c r="D11">
        <v>405</v>
      </c>
      <c r="E11">
        <v>436</v>
      </c>
      <c r="F11">
        <f t="shared" si="1"/>
        <v>841</v>
      </c>
      <c r="G11" s="12">
        <v>1489</v>
      </c>
      <c r="H11" s="14">
        <f t="shared" si="2"/>
        <v>1.7705112960760998</v>
      </c>
      <c r="J11" s="6"/>
      <c r="L11" s="6"/>
      <c r="M11" s="12"/>
      <c r="N11" s="12"/>
      <c r="O11" s="6"/>
      <c r="P11" s="7"/>
      <c r="Q11" s="14"/>
      <c r="U11" s="6"/>
    </row>
    <row r="12" spans="1:21" x14ac:dyDescent="0.25">
      <c r="A12" t="s">
        <v>226</v>
      </c>
      <c r="B12">
        <v>8425</v>
      </c>
      <c r="C12" s="13">
        <f t="shared" si="0"/>
        <v>8068</v>
      </c>
      <c r="D12">
        <v>355</v>
      </c>
      <c r="E12">
        <v>304</v>
      </c>
      <c r="F12">
        <f t="shared" si="1"/>
        <v>659</v>
      </c>
      <c r="G12" s="12">
        <v>1016</v>
      </c>
      <c r="H12" s="14">
        <f t="shared" si="2"/>
        <v>1.5417298937784523</v>
      </c>
      <c r="J12" s="6"/>
      <c r="L12" s="6"/>
      <c r="M12" s="12"/>
      <c r="N12" s="12"/>
      <c r="O12" s="6"/>
      <c r="P12" s="7"/>
      <c r="Q12" s="14"/>
      <c r="U12" s="6"/>
    </row>
    <row r="13" spans="1:21" x14ac:dyDescent="0.25">
      <c r="A13" t="s">
        <v>168</v>
      </c>
      <c r="B13">
        <v>2415</v>
      </c>
      <c r="C13" s="13">
        <f t="shared" si="0"/>
        <v>2156</v>
      </c>
      <c r="D13">
        <v>507</v>
      </c>
      <c r="E13">
        <v>399</v>
      </c>
      <c r="F13">
        <f t="shared" si="1"/>
        <v>906</v>
      </c>
      <c r="G13" s="12">
        <v>1165</v>
      </c>
      <c r="H13" s="14">
        <f t="shared" si="2"/>
        <v>1.2858719646799117</v>
      </c>
      <c r="J13" s="6"/>
      <c r="L13" s="6"/>
      <c r="M13" s="12"/>
      <c r="N13" s="12"/>
      <c r="O13" s="6"/>
      <c r="P13" s="13"/>
      <c r="Q13" s="14"/>
      <c r="U13" s="6"/>
    </row>
    <row r="14" spans="1:21" x14ac:dyDescent="0.25">
      <c r="A14" t="s">
        <v>227</v>
      </c>
      <c r="B14">
        <v>4156</v>
      </c>
      <c r="C14" s="13">
        <f t="shared" si="0"/>
        <v>3801</v>
      </c>
      <c r="D14">
        <v>20</v>
      </c>
      <c r="E14">
        <v>200</v>
      </c>
      <c r="F14">
        <f t="shared" si="1"/>
        <v>220</v>
      </c>
      <c r="G14" s="12">
        <v>575</v>
      </c>
      <c r="H14" s="14">
        <f t="shared" si="2"/>
        <v>2.6136363636363638</v>
      </c>
      <c r="J14" s="6"/>
      <c r="L14" s="6"/>
      <c r="M14" s="12"/>
      <c r="N14" s="12"/>
      <c r="O14" s="6"/>
      <c r="P14" s="7"/>
      <c r="Q14" s="14"/>
      <c r="U14" s="6"/>
    </row>
    <row r="15" spans="1:21" x14ac:dyDescent="0.25">
      <c r="A15" t="s">
        <v>201</v>
      </c>
      <c r="B15">
        <v>3153</v>
      </c>
      <c r="C15" s="13">
        <f t="shared" si="0"/>
        <v>2534</v>
      </c>
      <c r="D15">
        <v>91</v>
      </c>
      <c r="E15">
        <v>412</v>
      </c>
      <c r="F15">
        <f t="shared" si="1"/>
        <v>503</v>
      </c>
      <c r="G15" s="12">
        <v>1122</v>
      </c>
      <c r="H15" s="14">
        <f t="shared" si="2"/>
        <v>2.2306163021868786</v>
      </c>
      <c r="J15" s="6"/>
      <c r="L15" s="6"/>
      <c r="M15" s="12"/>
      <c r="N15" s="12"/>
      <c r="O15" s="6"/>
      <c r="P15" s="7"/>
      <c r="Q15" s="14"/>
      <c r="U15" s="6"/>
    </row>
    <row r="16" spans="1:21" x14ac:dyDescent="0.25">
      <c r="A16" t="s">
        <v>82</v>
      </c>
      <c r="B16">
        <v>28257</v>
      </c>
      <c r="C16" s="13">
        <f t="shared" si="0"/>
        <v>27172</v>
      </c>
      <c r="D16">
        <v>243</v>
      </c>
      <c r="E16">
        <v>852</v>
      </c>
      <c r="F16">
        <f t="shared" si="1"/>
        <v>1095</v>
      </c>
      <c r="G16" s="12">
        <v>2180</v>
      </c>
      <c r="H16" s="14">
        <f t="shared" si="2"/>
        <v>1.9908675799086757</v>
      </c>
      <c r="J16" s="6"/>
      <c r="L16" s="6"/>
      <c r="M16" s="12"/>
      <c r="N16" s="12"/>
      <c r="O16" s="6"/>
      <c r="P16" s="13"/>
      <c r="Q16" s="14"/>
      <c r="U16" s="6"/>
    </row>
    <row r="17" spans="1:21" x14ac:dyDescent="0.25">
      <c r="A17" t="s">
        <v>202</v>
      </c>
      <c r="B17">
        <v>11556</v>
      </c>
      <c r="C17" s="13">
        <f t="shared" si="0"/>
        <v>11042</v>
      </c>
      <c r="D17">
        <v>196</v>
      </c>
      <c r="E17">
        <v>468</v>
      </c>
      <c r="F17">
        <f t="shared" si="1"/>
        <v>664</v>
      </c>
      <c r="G17" s="12">
        <v>1178</v>
      </c>
      <c r="H17" s="14">
        <f t="shared" si="2"/>
        <v>1.7740963855421688</v>
      </c>
      <c r="J17" s="6"/>
      <c r="L17" s="6"/>
      <c r="M17" s="12"/>
      <c r="N17" s="12"/>
      <c r="O17" s="6"/>
      <c r="P17" s="7"/>
      <c r="Q17" s="14"/>
      <c r="U17" s="6"/>
    </row>
    <row r="18" spans="1:21" x14ac:dyDescent="0.25">
      <c r="A18" t="s">
        <v>220</v>
      </c>
      <c r="B18">
        <v>3589</v>
      </c>
      <c r="C18" s="13">
        <f t="shared" si="0"/>
        <v>3328</v>
      </c>
      <c r="D18">
        <v>101</v>
      </c>
      <c r="E18">
        <v>348</v>
      </c>
      <c r="F18">
        <f t="shared" si="1"/>
        <v>449</v>
      </c>
      <c r="G18" s="12">
        <v>710</v>
      </c>
      <c r="H18" s="14">
        <f t="shared" si="2"/>
        <v>1.581291759465479</v>
      </c>
      <c r="J18" s="6"/>
      <c r="L18" s="6"/>
      <c r="M18" s="12"/>
      <c r="N18" s="12"/>
      <c r="O18" s="6"/>
      <c r="P18" s="7"/>
      <c r="Q18" s="14"/>
      <c r="U18" s="6"/>
    </row>
    <row r="19" spans="1:21" x14ac:dyDescent="0.25">
      <c r="A19" t="s">
        <v>221</v>
      </c>
      <c r="B19">
        <v>4729</v>
      </c>
      <c r="C19" s="13">
        <f t="shared" si="0"/>
        <v>4570</v>
      </c>
      <c r="D19">
        <v>132</v>
      </c>
      <c r="E19">
        <v>440</v>
      </c>
      <c r="F19">
        <f t="shared" si="1"/>
        <v>572</v>
      </c>
      <c r="G19" s="12">
        <v>731</v>
      </c>
      <c r="H19" s="14">
        <f t="shared" si="2"/>
        <v>1.2779720279720279</v>
      </c>
      <c r="J19" s="6"/>
      <c r="L19" s="6"/>
      <c r="M19" s="12"/>
      <c r="N19" s="12"/>
      <c r="O19" s="6"/>
      <c r="P19" s="13"/>
      <c r="Q19" s="14"/>
      <c r="U19" s="6"/>
    </row>
    <row r="20" spans="1:21" x14ac:dyDescent="0.25">
      <c r="A20" t="s">
        <v>224</v>
      </c>
      <c r="B20">
        <v>18623</v>
      </c>
      <c r="C20" s="13">
        <f t="shared" si="0"/>
        <v>19348</v>
      </c>
      <c r="D20">
        <v>891</v>
      </c>
      <c r="E20">
        <v>425</v>
      </c>
      <c r="F20">
        <f t="shared" si="1"/>
        <v>1316</v>
      </c>
      <c r="G20" s="12">
        <v>591</v>
      </c>
      <c r="H20" s="14">
        <f t="shared" si="2"/>
        <v>-2.2267343485617599</v>
      </c>
      <c r="J20" s="6"/>
      <c r="L20" s="6"/>
      <c r="M20" s="12"/>
      <c r="N20" s="12"/>
      <c r="O20" s="6"/>
      <c r="P20" s="7"/>
      <c r="Q20" s="14"/>
      <c r="U20" s="6"/>
    </row>
    <row r="21" spans="1:21" x14ac:dyDescent="0.25">
      <c r="A21" t="s">
        <v>228</v>
      </c>
      <c r="B21">
        <v>5775</v>
      </c>
      <c r="C21" s="13">
        <f t="shared" si="0"/>
        <v>5722</v>
      </c>
      <c r="D21">
        <v>221</v>
      </c>
      <c r="E21">
        <v>716</v>
      </c>
      <c r="F21">
        <f t="shared" si="1"/>
        <v>937</v>
      </c>
      <c r="G21" s="12">
        <v>990</v>
      </c>
      <c r="H21" s="14">
        <f t="shared" si="2"/>
        <v>1.056563500533618</v>
      </c>
      <c r="J21" s="6"/>
      <c r="L21" s="6"/>
      <c r="M21" s="12"/>
      <c r="N21" s="12"/>
      <c r="O21" s="6"/>
      <c r="P21" s="7"/>
      <c r="Q21" s="14"/>
      <c r="U21" s="6"/>
    </row>
    <row r="22" spans="1:21" x14ac:dyDescent="0.25">
      <c r="A22" t="s">
        <v>157</v>
      </c>
      <c r="B22">
        <v>10645</v>
      </c>
      <c r="C22" s="13">
        <f t="shared" si="0"/>
        <v>11154</v>
      </c>
      <c r="D22">
        <v>709</v>
      </c>
      <c r="E22">
        <v>530</v>
      </c>
      <c r="F22">
        <f t="shared" si="1"/>
        <v>1239</v>
      </c>
      <c r="G22" s="12">
        <v>730</v>
      </c>
      <c r="H22" s="14">
        <f t="shared" si="2"/>
        <v>-1.6972602739726028</v>
      </c>
      <c r="J22" s="6"/>
      <c r="L22" s="6"/>
      <c r="M22" s="12"/>
      <c r="N22" s="12"/>
      <c r="O22" s="6"/>
      <c r="P22" s="7"/>
      <c r="Q22" s="14"/>
      <c r="U22" s="6"/>
    </row>
    <row r="23" spans="1:21" x14ac:dyDescent="0.25">
      <c r="A23" t="s">
        <v>203</v>
      </c>
      <c r="B23">
        <v>10993</v>
      </c>
      <c r="C23" s="13">
        <f t="shared" si="0"/>
        <v>10866</v>
      </c>
      <c r="D23">
        <v>49</v>
      </c>
      <c r="E23">
        <v>487</v>
      </c>
      <c r="F23">
        <f t="shared" si="1"/>
        <v>536</v>
      </c>
      <c r="G23" s="12">
        <v>663</v>
      </c>
      <c r="H23" s="14">
        <f t="shared" si="2"/>
        <v>1.2369402985074627</v>
      </c>
      <c r="J23" s="6"/>
      <c r="L23" s="6"/>
      <c r="M23" s="12"/>
      <c r="N23" s="12"/>
      <c r="O23" s="6"/>
      <c r="P23" s="7"/>
      <c r="Q23" s="14"/>
    </row>
    <row r="24" spans="1:21" x14ac:dyDescent="0.25">
      <c r="A24" t="s">
        <v>84</v>
      </c>
      <c r="B24">
        <v>5015</v>
      </c>
      <c r="C24" s="13">
        <f t="shared" si="0"/>
        <v>5094</v>
      </c>
      <c r="D24">
        <v>222</v>
      </c>
      <c r="E24">
        <v>736</v>
      </c>
      <c r="F24">
        <f t="shared" si="1"/>
        <v>958</v>
      </c>
      <c r="G24" s="12">
        <v>879</v>
      </c>
      <c r="H24" s="14">
        <f t="shared" si="2"/>
        <v>-1.0898748577929465</v>
      </c>
      <c r="J24" s="6"/>
      <c r="L24" s="6"/>
      <c r="M24" s="12"/>
      <c r="N24" s="12"/>
      <c r="O24" s="6"/>
      <c r="P24" s="13"/>
      <c r="Q24" s="14"/>
    </row>
    <row r="25" spans="1:21" x14ac:dyDescent="0.25">
      <c r="A25" t="s">
        <v>171</v>
      </c>
      <c r="B25">
        <v>6820</v>
      </c>
      <c r="C25" s="13">
        <f t="shared" si="0"/>
        <v>7003</v>
      </c>
      <c r="D25">
        <v>396</v>
      </c>
      <c r="E25">
        <v>1402</v>
      </c>
      <c r="F25">
        <f t="shared" si="1"/>
        <v>1798</v>
      </c>
      <c r="G25" s="12">
        <v>1615</v>
      </c>
      <c r="H25" s="14">
        <f t="shared" si="2"/>
        <v>-1.1133126934984521</v>
      </c>
      <c r="J25" s="6"/>
      <c r="L25" s="6"/>
      <c r="M25" s="12"/>
      <c r="N25" s="12"/>
      <c r="O25" s="6"/>
      <c r="P25" s="7"/>
      <c r="Q25" s="14"/>
    </row>
    <row r="26" spans="1:21" x14ac:dyDescent="0.25">
      <c r="A26" t="s">
        <v>204</v>
      </c>
      <c r="B26">
        <v>12553</v>
      </c>
      <c r="C26" s="13">
        <f t="shared" si="0"/>
        <v>13588</v>
      </c>
      <c r="D26">
        <v>1103</v>
      </c>
      <c r="E26">
        <v>1677</v>
      </c>
      <c r="F26">
        <f t="shared" si="1"/>
        <v>2780</v>
      </c>
      <c r="G26" s="12">
        <v>1745</v>
      </c>
      <c r="H26" s="14">
        <f t="shared" si="2"/>
        <v>-1.5931232091690544</v>
      </c>
      <c r="J26" s="6"/>
      <c r="L26" s="6"/>
      <c r="M26" s="12"/>
      <c r="N26" s="12"/>
      <c r="O26" s="6"/>
      <c r="P26" s="7"/>
      <c r="Q26" s="14"/>
    </row>
    <row r="27" spans="1:21" x14ac:dyDescent="0.25">
      <c r="A27" t="s">
        <v>169</v>
      </c>
      <c r="B27">
        <v>8958</v>
      </c>
      <c r="C27" s="13">
        <f t="shared" si="0"/>
        <v>9531</v>
      </c>
      <c r="D27">
        <v>515</v>
      </c>
      <c r="E27">
        <v>806</v>
      </c>
      <c r="F27">
        <f t="shared" si="1"/>
        <v>1321</v>
      </c>
      <c r="G27" s="12">
        <v>748</v>
      </c>
      <c r="H27" s="14">
        <f t="shared" si="2"/>
        <v>-1.7660427807486632</v>
      </c>
      <c r="J27" s="6"/>
      <c r="L27" s="6"/>
      <c r="M27" s="12"/>
      <c r="N27" s="12"/>
      <c r="O27" s="6"/>
      <c r="P27" s="13"/>
      <c r="Q27" s="14"/>
    </row>
    <row r="28" spans="1:21" x14ac:dyDescent="0.25">
      <c r="A28" t="s">
        <v>205</v>
      </c>
      <c r="B28">
        <v>4385</v>
      </c>
      <c r="C28" s="13">
        <f t="shared" si="0"/>
        <v>4969</v>
      </c>
      <c r="D28">
        <v>530</v>
      </c>
      <c r="E28">
        <v>601</v>
      </c>
      <c r="F28">
        <f t="shared" si="1"/>
        <v>1131</v>
      </c>
      <c r="G28" s="12">
        <v>547</v>
      </c>
      <c r="H28" s="14">
        <f t="shared" si="2"/>
        <v>-2.0676416819012795</v>
      </c>
      <c r="J28" s="6"/>
      <c r="L28" s="6"/>
      <c r="M28" s="12"/>
      <c r="N28" s="12"/>
      <c r="O28" s="6"/>
      <c r="P28" s="13"/>
      <c r="Q28" s="14"/>
    </row>
    <row r="29" spans="1:21" x14ac:dyDescent="0.25">
      <c r="A29" t="s">
        <v>159</v>
      </c>
      <c r="B29">
        <v>3309</v>
      </c>
      <c r="C29" s="13">
        <f t="shared" si="0"/>
        <v>3847</v>
      </c>
      <c r="D29">
        <v>437</v>
      </c>
      <c r="E29">
        <v>921</v>
      </c>
      <c r="F29">
        <f t="shared" si="1"/>
        <v>1358</v>
      </c>
      <c r="G29" s="12">
        <v>820</v>
      </c>
      <c r="H29" s="14">
        <f t="shared" si="2"/>
        <v>-1.6560975609756097</v>
      </c>
      <c r="J29" s="6"/>
      <c r="L29" s="6"/>
      <c r="M29" s="12"/>
      <c r="N29" s="12"/>
      <c r="O29" s="6"/>
      <c r="P29" s="7"/>
      <c r="Q29" s="14"/>
    </row>
    <row r="30" spans="1:21" x14ac:dyDescent="0.25">
      <c r="A30" t="s">
        <v>206</v>
      </c>
      <c r="B30">
        <v>10528</v>
      </c>
      <c r="C30" s="13">
        <f t="shared" si="0"/>
        <v>11551</v>
      </c>
      <c r="D30">
        <v>850</v>
      </c>
      <c r="E30">
        <v>1396</v>
      </c>
      <c r="F30">
        <f t="shared" si="1"/>
        <v>2246</v>
      </c>
      <c r="G30" s="12">
        <v>1223</v>
      </c>
      <c r="H30" s="14">
        <f t="shared" si="2"/>
        <v>-1.8364677023712184</v>
      </c>
      <c r="J30" s="6"/>
      <c r="L30" s="6"/>
      <c r="M30" s="12"/>
      <c r="N30" s="12"/>
      <c r="O30" s="6"/>
      <c r="P30" s="7"/>
      <c r="Q30" s="14"/>
    </row>
    <row r="31" spans="1:21" x14ac:dyDescent="0.25">
      <c r="A31" t="s">
        <v>222</v>
      </c>
      <c r="B31">
        <v>1613</v>
      </c>
      <c r="C31" s="13">
        <f t="shared" si="0"/>
        <v>1701</v>
      </c>
      <c r="D31">
        <v>31</v>
      </c>
      <c r="E31">
        <v>335</v>
      </c>
      <c r="F31">
        <f t="shared" si="1"/>
        <v>366</v>
      </c>
      <c r="G31" s="12">
        <v>278</v>
      </c>
      <c r="H31" s="14">
        <f t="shared" si="2"/>
        <v>-1.3165467625899281</v>
      </c>
      <c r="J31" s="6"/>
      <c r="L31" s="6"/>
      <c r="M31" s="12"/>
      <c r="N31" s="12"/>
      <c r="O31" s="6"/>
      <c r="P31" s="7"/>
      <c r="Q31" s="14"/>
    </row>
    <row r="32" spans="1:21" x14ac:dyDescent="0.25">
      <c r="A32" t="s">
        <v>207</v>
      </c>
      <c r="B32">
        <v>3971</v>
      </c>
      <c r="C32" s="13">
        <f t="shared" si="0"/>
        <v>4221</v>
      </c>
      <c r="D32">
        <v>143</v>
      </c>
      <c r="E32">
        <v>518</v>
      </c>
      <c r="F32">
        <f t="shared" si="1"/>
        <v>661</v>
      </c>
      <c r="G32" s="12">
        <v>411</v>
      </c>
      <c r="H32" s="14">
        <f t="shared" si="2"/>
        <v>-1.608272506082725</v>
      </c>
      <c r="J32" s="6"/>
      <c r="L32" s="6"/>
      <c r="M32" s="12"/>
      <c r="N32" s="12"/>
      <c r="O32" s="6"/>
      <c r="P32" s="7"/>
      <c r="Q32" s="14"/>
    </row>
    <row r="33" spans="1:17" x14ac:dyDescent="0.25">
      <c r="A33" t="s">
        <v>208</v>
      </c>
      <c r="B33">
        <v>1811</v>
      </c>
      <c r="C33" s="13">
        <f t="shared" si="0"/>
        <v>1878</v>
      </c>
      <c r="D33">
        <v>23</v>
      </c>
      <c r="E33">
        <v>201</v>
      </c>
      <c r="F33">
        <f t="shared" si="1"/>
        <v>224</v>
      </c>
      <c r="G33" s="12">
        <v>157</v>
      </c>
      <c r="H33" s="14">
        <f t="shared" si="2"/>
        <v>-1.4267515923566878</v>
      </c>
      <c r="J33" s="6"/>
      <c r="L33" s="6"/>
      <c r="M33" s="12"/>
      <c r="N33" s="12"/>
      <c r="O33" s="6"/>
      <c r="P33" s="7"/>
      <c r="Q33" s="14"/>
    </row>
    <row r="34" spans="1:17" x14ac:dyDescent="0.25">
      <c r="A34" t="s">
        <v>263</v>
      </c>
      <c r="B34">
        <v>8483</v>
      </c>
      <c r="C34" s="13">
        <f t="shared" si="0"/>
        <v>9004</v>
      </c>
      <c r="D34">
        <v>297</v>
      </c>
      <c r="E34">
        <v>904</v>
      </c>
      <c r="F34">
        <f t="shared" si="1"/>
        <v>1201</v>
      </c>
      <c r="G34" s="12">
        <v>680</v>
      </c>
      <c r="H34" s="14">
        <f t="shared" si="2"/>
        <v>-1.7661764705882352</v>
      </c>
      <c r="J34" s="6"/>
      <c r="L34" s="6"/>
      <c r="M34" s="12"/>
      <c r="N34" s="12"/>
      <c r="O34" s="6"/>
      <c r="P34" s="13"/>
      <c r="Q34" s="14"/>
    </row>
    <row r="35" spans="1:17" x14ac:dyDescent="0.25">
      <c r="A35" t="s">
        <v>158</v>
      </c>
      <c r="B35">
        <v>38739</v>
      </c>
      <c r="C35" s="13">
        <f t="shared" si="0"/>
        <v>41462</v>
      </c>
      <c r="D35">
        <v>2072</v>
      </c>
      <c r="E35">
        <v>2479</v>
      </c>
      <c r="F35">
        <f t="shared" si="1"/>
        <v>4551</v>
      </c>
      <c r="G35" s="12">
        <v>1828</v>
      </c>
      <c r="H35" s="14">
        <f t="shared" si="2"/>
        <v>-2.4896061269146608</v>
      </c>
      <c r="J35" s="6"/>
      <c r="L35" s="6"/>
      <c r="M35" s="12"/>
      <c r="N35" s="12"/>
      <c r="O35" s="6"/>
      <c r="P35" s="7"/>
      <c r="Q35" s="14"/>
    </row>
    <row r="36" spans="1:17" x14ac:dyDescent="0.25">
      <c r="A36" t="s">
        <v>209</v>
      </c>
      <c r="B36">
        <v>2339</v>
      </c>
      <c r="C36" s="13">
        <f t="shared" si="0"/>
        <v>2505</v>
      </c>
      <c r="D36">
        <v>12</v>
      </c>
      <c r="E36">
        <v>549</v>
      </c>
      <c r="F36">
        <f t="shared" si="1"/>
        <v>561</v>
      </c>
      <c r="G36" s="12">
        <v>395</v>
      </c>
      <c r="H36" s="14">
        <f t="shared" si="2"/>
        <v>-1.420253164556962</v>
      </c>
      <c r="J36" s="6"/>
      <c r="L36" s="6"/>
      <c r="M36" s="12"/>
      <c r="N36" s="12"/>
      <c r="O36" s="6"/>
      <c r="P36" s="13"/>
      <c r="Q36" s="14"/>
    </row>
    <row r="37" spans="1:17" x14ac:dyDescent="0.25">
      <c r="A37" t="s">
        <v>223</v>
      </c>
      <c r="B37">
        <v>8357</v>
      </c>
      <c r="C37" s="13">
        <f t="shared" si="0"/>
        <v>9575</v>
      </c>
      <c r="D37">
        <v>1068</v>
      </c>
      <c r="E37">
        <v>487</v>
      </c>
      <c r="F37">
        <f t="shared" si="1"/>
        <v>1555</v>
      </c>
      <c r="G37" s="12">
        <v>337</v>
      </c>
      <c r="H37" s="14">
        <f t="shared" si="2"/>
        <v>-4.6142433234421363</v>
      </c>
      <c r="J37" s="6"/>
      <c r="L37" s="6"/>
      <c r="M37" s="12"/>
      <c r="N37" s="12"/>
      <c r="O37" s="6"/>
      <c r="P37" s="13"/>
      <c r="Q37" s="14"/>
    </row>
    <row r="38" spans="1:17" x14ac:dyDescent="0.25">
      <c r="A38" t="s">
        <v>210</v>
      </c>
      <c r="B38">
        <v>11292</v>
      </c>
      <c r="C38" s="13">
        <f t="shared" si="0"/>
        <v>11616</v>
      </c>
      <c r="D38">
        <v>131</v>
      </c>
      <c r="E38">
        <v>620</v>
      </c>
      <c r="F38">
        <f t="shared" si="1"/>
        <v>751</v>
      </c>
      <c r="G38" s="12">
        <v>427</v>
      </c>
      <c r="H38" s="14">
        <f t="shared" si="2"/>
        <v>-1.7587822014051522</v>
      </c>
      <c r="J38" s="6"/>
      <c r="L38" s="6"/>
      <c r="M38" s="12"/>
      <c r="N38" s="12"/>
      <c r="O38" s="6"/>
      <c r="P38" s="7"/>
      <c r="Q38" s="14"/>
    </row>
    <row r="39" spans="1:17" x14ac:dyDescent="0.25">
      <c r="A39" t="s">
        <v>211</v>
      </c>
      <c r="B39">
        <v>6378</v>
      </c>
      <c r="C39" s="13">
        <f t="shared" si="0"/>
        <v>7724</v>
      </c>
      <c r="D39">
        <v>1060</v>
      </c>
      <c r="E39">
        <v>906</v>
      </c>
      <c r="F39">
        <f t="shared" si="1"/>
        <v>1966</v>
      </c>
      <c r="G39" s="12">
        <v>620</v>
      </c>
      <c r="H39" s="14">
        <f t="shared" si="2"/>
        <v>-3.1709677419354838</v>
      </c>
      <c r="J39" s="6"/>
      <c r="L39" s="6"/>
      <c r="M39" s="12"/>
      <c r="N39" s="12"/>
      <c r="O39" s="6"/>
      <c r="P39" s="7"/>
      <c r="Q39" s="14"/>
    </row>
    <row r="40" spans="1:17" x14ac:dyDescent="0.25">
      <c r="A40" t="s">
        <v>229</v>
      </c>
      <c r="B40">
        <v>3632</v>
      </c>
      <c r="C40" s="13">
        <f t="shared" si="0"/>
        <v>4107</v>
      </c>
      <c r="D40">
        <v>171</v>
      </c>
      <c r="E40">
        <v>664</v>
      </c>
      <c r="F40">
        <f t="shared" si="1"/>
        <v>835</v>
      </c>
      <c r="G40" s="12">
        <v>360</v>
      </c>
      <c r="H40" s="14">
        <f t="shared" si="2"/>
        <v>-2.3194444444444446</v>
      </c>
      <c r="J40" s="6"/>
      <c r="L40" s="6"/>
      <c r="M40" s="12"/>
      <c r="N40" s="12"/>
      <c r="O40" s="6"/>
      <c r="P40" s="7"/>
      <c r="Q40" s="14"/>
    </row>
    <row r="41" spans="1:17" x14ac:dyDescent="0.25">
      <c r="A41" t="s">
        <v>170</v>
      </c>
      <c r="B41">
        <v>20847</v>
      </c>
      <c r="C41" s="13">
        <f t="shared" si="0"/>
        <v>25193</v>
      </c>
      <c r="D41">
        <v>2945</v>
      </c>
      <c r="E41">
        <v>2603</v>
      </c>
      <c r="F41">
        <f t="shared" si="1"/>
        <v>5548</v>
      </c>
      <c r="G41" s="12">
        <v>1202</v>
      </c>
      <c r="H41" s="14">
        <f t="shared" si="2"/>
        <v>-4.6156405990016642</v>
      </c>
      <c r="J41" s="6"/>
      <c r="L41" s="6"/>
      <c r="M41" s="12"/>
      <c r="N41" s="12"/>
      <c r="O41" s="6"/>
      <c r="P41" s="7"/>
      <c r="Q41" s="14"/>
    </row>
    <row r="42" spans="1:17" x14ac:dyDescent="0.25">
      <c r="A42" t="s">
        <v>212</v>
      </c>
      <c r="B42">
        <v>7199</v>
      </c>
      <c r="C42" s="13">
        <f t="shared" si="0"/>
        <v>7593</v>
      </c>
      <c r="D42">
        <v>45</v>
      </c>
      <c r="E42">
        <v>586</v>
      </c>
      <c r="F42">
        <f t="shared" si="1"/>
        <v>631</v>
      </c>
      <c r="G42" s="12">
        <v>237</v>
      </c>
      <c r="H42" s="14">
        <f t="shared" si="2"/>
        <v>-2.6624472573839664</v>
      </c>
      <c r="J42" s="6"/>
      <c r="L42" s="6"/>
      <c r="M42" s="12"/>
      <c r="N42" s="12"/>
      <c r="O42" s="6"/>
      <c r="P42" s="7"/>
      <c r="Q42" s="14"/>
    </row>
    <row r="43" spans="1:17" x14ac:dyDescent="0.25">
      <c r="A43" t="s">
        <v>213</v>
      </c>
      <c r="B43">
        <v>37110</v>
      </c>
      <c r="C43" s="13">
        <f t="shared" si="0"/>
        <v>49883</v>
      </c>
      <c r="D43">
        <v>10630</v>
      </c>
      <c r="E43">
        <v>3376</v>
      </c>
      <c r="F43">
        <f t="shared" si="1"/>
        <v>14006</v>
      </c>
      <c r="G43" s="12">
        <v>1233</v>
      </c>
      <c r="H43" s="14">
        <f t="shared" si="2"/>
        <v>-11.359286293592863</v>
      </c>
      <c r="J43" s="6"/>
      <c r="L43" s="6"/>
      <c r="M43" s="12"/>
      <c r="N43" s="12"/>
      <c r="O43" s="6"/>
      <c r="P43" s="7"/>
      <c r="Q43" s="14"/>
    </row>
    <row r="44" spans="1:17" x14ac:dyDescent="0.25">
      <c r="A44" t="s">
        <v>214</v>
      </c>
      <c r="B44">
        <v>1655</v>
      </c>
      <c r="C44" s="13">
        <f t="shared" si="0"/>
        <v>1820</v>
      </c>
      <c r="D44">
        <v>79</v>
      </c>
      <c r="E44">
        <v>130</v>
      </c>
      <c r="F44">
        <f t="shared" si="1"/>
        <v>209</v>
      </c>
      <c r="G44" s="12">
        <v>44</v>
      </c>
      <c r="H44" s="14">
        <f t="shared" si="2"/>
        <v>-4.75</v>
      </c>
      <c r="J44" s="6"/>
      <c r="L44" s="6"/>
      <c r="M44" s="12"/>
      <c r="N44" s="12"/>
      <c r="O44" s="6"/>
      <c r="P44" s="7"/>
      <c r="Q44" s="14"/>
    </row>
    <row r="45" spans="1:17" x14ac:dyDescent="0.25">
      <c r="A45" t="s">
        <v>215</v>
      </c>
      <c r="B45">
        <v>4455</v>
      </c>
      <c r="C45" s="13">
        <f t="shared" si="0"/>
        <v>4673</v>
      </c>
      <c r="D45">
        <v>37</v>
      </c>
      <c r="E45">
        <v>273</v>
      </c>
      <c r="F45">
        <f t="shared" si="1"/>
        <v>310</v>
      </c>
      <c r="G45" s="12">
        <v>92</v>
      </c>
      <c r="H45" s="14">
        <f t="shared" si="2"/>
        <v>-3.3695652173913042</v>
      </c>
      <c r="J45" s="6"/>
      <c r="L45" s="6"/>
      <c r="M45" s="12"/>
      <c r="N45" s="12"/>
      <c r="O45" s="6"/>
      <c r="P45" s="7"/>
      <c r="Q45" s="14"/>
    </row>
    <row r="46" spans="1:17" x14ac:dyDescent="0.25">
      <c r="A46" t="s">
        <v>230</v>
      </c>
      <c r="B46">
        <v>9690</v>
      </c>
      <c r="C46" s="13">
        <f t="shared" si="0"/>
        <v>10896</v>
      </c>
      <c r="D46">
        <v>431</v>
      </c>
      <c r="E46">
        <v>1043</v>
      </c>
      <c r="F46">
        <f t="shared" si="1"/>
        <v>1474</v>
      </c>
      <c r="G46" s="12">
        <v>268</v>
      </c>
      <c r="H46" s="14">
        <f t="shared" si="2"/>
        <v>-5.5</v>
      </c>
      <c r="J46" s="6"/>
      <c r="L46" s="6"/>
      <c r="M46" s="12"/>
      <c r="N46" s="12"/>
      <c r="O46" s="6"/>
      <c r="P46" s="7"/>
      <c r="Q46" s="14"/>
    </row>
    <row r="47" spans="1:17" x14ac:dyDescent="0.25">
      <c r="A47" t="s">
        <v>216</v>
      </c>
      <c r="B47">
        <v>8304</v>
      </c>
      <c r="C47" s="13">
        <f t="shared" si="0"/>
        <v>9190</v>
      </c>
      <c r="D47">
        <v>363</v>
      </c>
      <c r="E47">
        <v>688</v>
      </c>
      <c r="F47">
        <f t="shared" si="1"/>
        <v>1051</v>
      </c>
      <c r="G47" s="12">
        <v>165</v>
      </c>
      <c r="H47" s="14">
        <f t="shared" si="2"/>
        <v>-6.3696969696969701</v>
      </c>
      <c r="J47" s="6"/>
      <c r="L47" s="6"/>
      <c r="M47" s="12"/>
      <c r="N47" s="12"/>
      <c r="O47" s="6"/>
      <c r="P47" s="7"/>
      <c r="Q47" s="14"/>
    </row>
    <row r="48" spans="1:17" x14ac:dyDescent="0.25">
      <c r="A48" t="s">
        <v>217</v>
      </c>
      <c r="B48">
        <v>1030</v>
      </c>
      <c r="C48" s="13">
        <f t="shared" si="0"/>
        <v>1414</v>
      </c>
      <c r="D48">
        <v>198</v>
      </c>
      <c r="E48">
        <v>239</v>
      </c>
      <c r="F48">
        <f t="shared" si="1"/>
        <v>437</v>
      </c>
      <c r="G48" s="12">
        <v>53</v>
      </c>
      <c r="H48" s="14">
        <f t="shared" si="2"/>
        <v>-8.2452830188679247</v>
      </c>
      <c r="J48" s="6"/>
      <c r="L48" s="6"/>
      <c r="M48" s="12"/>
      <c r="N48" s="12"/>
      <c r="O48" s="6"/>
      <c r="P48" s="7"/>
      <c r="Q48" s="14"/>
    </row>
    <row r="49" spans="1:17" x14ac:dyDescent="0.25">
      <c r="A49" t="s">
        <v>218</v>
      </c>
      <c r="B49">
        <v>9247</v>
      </c>
      <c r="C49" s="13">
        <f t="shared" si="0"/>
        <v>10920</v>
      </c>
      <c r="D49">
        <v>238</v>
      </c>
      <c r="E49">
        <v>1839</v>
      </c>
      <c r="F49">
        <f t="shared" si="1"/>
        <v>2077</v>
      </c>
      <c r="G49" s="12">
        <v>404</v>
      </c>
      <c r="H49" s="14">
        <f t="shared" si="2"/>
        <v>-5.141089108910891</v>
      </c>
      <c r="J49" s="6"/>
      <c r="L49" s="6"/>
      <c r="M49" s="12"/>
      <c r="N49" s="12"/>
      <c r="O49" s="6"/>
      <c r="P49" s="7"/>
      <c r="Q49" s="14"/>
    </row>
    <row r="50" spans="1:17" x14ac:dyDescent="0.25">
      <c r="A50" t="s">
        <v>155</v>
      </c>
      <c r="B50">
        <v>36538</v>
      </c>
      <c r="C50" s="13">
        <f t="shared" si="0"/>
        <v>53047</v>
      </c>
      <c r="D50">
        <v>12004</v>
      </c>
      <c r="E50">
        <v>5287</v>
      </c>
      <c r="F50">
        <f t="shared" si="1"/>
        <v>17291</v>
      </c>
      <c r="G50" s="12">
        <v>782</v>
      </c>
      <c r="H50" s="14">
        <f t="shared" si="2"/>
        <v>-22.111253196930946</v>
      </c>
      <c r="J50" s="6"/>
      <c r="L50" s="6"/>
      <c r="M50" s="12"/>
      <c r="N50" s="12"/>
      <c r="O50" s="6"/>
      <c r="P50" s="7"/>
      <c r="Q50" s="14"/>
    </row>
    <row r="51" spans="1:17" x14ac:dyDescent="0.25">
      <c r="A51" t="s">
        <v>219</v>
      </c>
      <c r="B51">
        <v>4743</v>
      </c>
      <c r="C51" s="13">
        <f t="shared" si="0"/>
        <v>5458</v>
      </c>
      <c r="D51">
        <v>180</v>
      </c>
      <c r="E51">
        <v>586</v>
      </c>
      <c r="F51">
        <f t="shared" si="1"/>
        <v>766</v>
      </c>
      <c r="G51" s="12">
        <v>51</v>
      </c>
      <c r="H51" s="14">
        <f t="shared" si="2"/>
        <v>-15.019607843137255</v>
      </c>
      <c r="J51" s="6"/>
      <c r="L51" s="6"/>
      <c r="M51" s="12"/>
      <c r="N51" s="12"/>
      <c r="O51" s="6"/>
      <c r="P51" s="7"/>
      <c r="Q51" s="14"/>
    </row>
  </sheetData>
  <sortState ref="A4:T51">
    <sortCondition descending="1" ref="L4:L51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51"/>
  <sheetViews>
    <sheetView workbookViewId="0">
      <selection activeCell="A21" sqref="A21"/>
    </sheetView>
  </sheetViews>
  <sheetFormatPr defaultRowHeight="15" x14ac:dyDescent="0.25"/>
  <cols>
    <col min="1" max="1" width="51.85546875" bestFit="1" customWidth="1"/>
  </cols>
  <sheetData>
    <row r="1" spans="1:20" x14ac:dyDescent="0.25">
      <c r="A1" t="s">
        <v>183</v>
      </c>
    </row>
    <row r="3" spans="1:20" x14ac:dyDescent="0.25">
      <c r="B3" s="4">
        <v>2000</v>
      </c>
      <c r="C3" s="4">
        <v>2001</v>
      </c>
      <c r="D3" s="4">
        <v>2002</v>
      </c>
      <c r="E3" s="4">
        <v>2003</v>
      </c>
      <c r="F3" s="4">
        <v>2004</v>
      </c>
      <c r="G3" s="4">
        <v>2005</v>
      </c>
      <c r="H3" s="4">
        <v>2006</v>
      </c>
      <c r="I3" s="4">
        <v>2007</v>
      </c>
      <c r="J3" s="4">
        <v>2008</v>
      </c>
      <c r="K3" s="4">
        <v>2009</v>
      </c>
      <c r="L3" s="4">
        <v>2010</v>
      </c>
      <c r="M3" s="4">
        <v>2011</v>
      </c>
      <c r="N3" s="4">
        <v>2012</v>
      </c>
      <c r="O3" s="4">
        <v>2013</v>
      </c>
      <c r="P3" s="4">
        <v>2014</v>
      </c>
      <c r="Q3" s="4">
        <v>2015</v>
      </c>
      <c r="R3" s="4">
        <v>2016</v>
      </c>
      <c r="S3" s="4">
        <v>2017</v>
      </c>
      <c r="T3" t="s">
        <v>184</v>
      </c>
    </row>
    <row r="4" spans="1:20" x14ac:dyDescent="0.25">
      <c r="A4" s="3" t="s">
        <v>62</v>
      </c>
      <c r="B4" s="5">
        <v>6044</v>
      </c>
      <c r="C4" s="5">
        <v>6007</v>
      </c>
      <c r="D4" s="5">
        <v>6064</v>
      </c>
      <c r="E4" s="5">
        <v>6046</v>
      </c>
      <c r="F4" s="5">
        <v>6040</v>
      </c>
      <c r="G4" s="5">
        <v>6135</v>
      </c>
      <c r="H4" s="5">
        <v>6284</v>
      </c>
      <c r="I4" s="5">
        <v>6153</v>
      </c>
      <c r="J4" s="5">
        <v>6124</v>
      </c>
      <c r="K4" s="5">
        <v>5976</v>
      </c>
      <c r="L4" s="5">
        <v>5936</v>
      </c>
      <c r="M4" s="5">
        <v>5853</v>
      </c>
      <c r="N4" s="5">
        <v>5788</v>
      </c>
      <c r="O4" s="5">
        <v>5687</v>
      </c>
      <c r="P4" s="5">
        <v>5523</v>
      </c>
      <c r="Q4" s="5">
        <v>5388</v>
      </c>
      <c r="R4" s="5">
        <v>5380</v>
      </c>
      <c r="S4" s="5">
        <v>5438</v>
      </c>
      <c r="T4" s="6">
        <f t="shared" ref="T4:T51" si="0">(S4-O4)/O4</f>
        <v>-4.3784068929136624E-2</v>
      </c>
    </row>
    <row r="5" spans="1:20" x14ac:dyDescent="0.25">
      <c r="A5" s="3" t="s">
        <v>88</v>
      </c>
      <c r="B5" s="5">
        <v>5161</v>
      </c>
      <c r="C5" s="5">
        <v>5188</v>
      </c>
      <c r="D5" s="5">
        <v>5179</v>
      </c>
      <c r="E5" s="5">
        <v>5156</v>
      </c>
      <c r="F5" s="5">
        <v>5154</v>
      </c>
      <c r="G5" s="5">
        <v>5209</v>
      </c>
      <c r="H5" s="5">
        <v>5123</v>
      </c>
      <c r="I5" s="5">
        <v>5082</v>
      </c>
      <c r="J5" s="5">
        <v>4941</v>
      </c>
      <c r="K5" s="5">
        <v>4970</v>
      </c>
      <c r="L5" s="5">
        <v>4944</v>
      </c>
      <c r="M5" s="5">
        <v>4857</v>
      </c>
      <c r="N5" s="5">
        <v>4855</v>
      </c>
      <c r="O5" s="5">
        <v>4862</v>
      </c>
      <c r="P5" s="5">
        <v>4800</v>
      </c>
      <c r="Q5" s="5">
        <v>4781</v>
      </c>
      <c r="R5" s="5">
        <v>4713</v>
      </c>
      <c r="S5" s="5">
        <v>4661</v>
      </c>
      <c r="T5" s="6">
        <f t="shared" si="0"/>
        <v>-4.1341011929247225E-2</v>
      </c>
    </row>
    <row r="6" spans="1:20" x14ac:dyDescent="0.25">
      <c r="A6" s="3" t="s">
        <v>56</v>
      </c>
      <c r="B6" s="5">
        <v>6772</v>
      </c>
      <c r="C6" s="5">
        <v>6828</v>
      </c>
      <c r="D6" s="5">
        <v>6946</v>
      </c>
      <c r="E6" s="5">
        <v>6874</v>
      </c>
      <c r="F6" s="5">
        <v>6847</v>
      </c>
      <c r="G6" s="5">
        <v>6807</v>
      </c>
      <c r="H6" s="5">
        <v>6753</v>
      </c>
      <c r="I6" s="5">
        <v>6756</v>
      </c>
      <c r="J6" s="5">
        <v>6577</v>
      </c>
      <c r="K6" s="5">
        <v>6500</v>
      </c>
      <c r="L6" s="5">
        <v>6382</v>
      </c>
      <c r="M6" s="5">
        <v>6188</v>
      </c>
      <c r="N6" s="5">
        <v>5990</v>
      </c>
      <c r="O6" s="5">
        <v>6024</v>
      </c>
      <c r="P6" s="5">
        <v>5949</v>
      </c>
      <c r="Q6" s="5">
        <v>5892</v>
      </c>
      <c r="R6" s="5">
        <v>5777</v>
      </c>
      <c r="S6" s="5">
        <v>5777</v>
      </c>
      <c r="T6" s="6">
        <f t="shared" si="0"/>
        <v>-4.1002656042496678E-2</v>
      </c>
    </row>
    <row r="7" spans="1:20" x14ac:dyDescent="0.25">
      <c r="A7" s="3" t="s">
        <v>78</v>
      </c>
      <c r="B7" s="5">
        <v>9211</v>
      </c>
      <c r="C7" s="5">
        <v>9504</v>
      </c>
      <c r="D7" s="5">
        <v>9943</v>
      </c>
      <c r="E7" s="5">
        <v>10174</v>
      </c>
      <c r="F7" s="5">
        <v>10487</v>
      </c>
      <c r="G7" s="5">
        <v>10721</v>
      </c>
      <c r="H7" s="5">
        <v>11038</v>
      </c>
      <c r="I7" s="5">
        <v>11213</v>
      </c>
      <c r="J7" s="5">
        <v>11438</v>
      </c>
      <c r="K7" s="5">
        <v>11541</v>
      </c>
      <c r="L7" s="5">
        <v>11499</v>
      </c>
      <c r="M7" s="5">
        <v>11451</v>
      </c>
      <c r="N7" s="5">
        <v>11234</v>
      </c>
      <c r="O7" s="5">
        <v>11076</v>
      </c>
      <c r="P7" s="5">
        <v>11011</v>
      </c>
      <c r="Q7" s="5">
        <v>10851</v>
      </c>
      <c r="R7" s="5">
        <v>10775</v>
      </c>
      <c r="S7" s="5">
        <v>10865</v>
      </c>
      <c r="T7" s="6">
        <f t="shared" si="0"/>
        <v>-1.9050198627663415E-2</v>
      </c>
    </row>
    <row r="8" spans="1:20" x14ac:dyDescent="0.25">
      <c r="A8" s="3" t="s">
        <v>100</v>
      </c>
      <c r="B8" s="5">
        <v>2560</v>
      </c>
      <c r="C8" s="5">
        <v>2517</v>
      </c>
      <c r="D8" s="5">
        <v>2468</v>
      </c>
      <c r="E8" s="5">
        <v>2427</v>
      </c>
      <c r="F8" s="5">
        <v>2494</v>
      </c>
      <c r="G8" s="5">
        <v>2473</v>
      </c>
      <c r="H8" s="5">
        <v>2481</v>
      </c>
      <c r="I8" s="5">
        <v>2438</v>
      </c>
      <c r="J8" s="5">
        <v>2477</v>
      </c>
      <c r="K8" s="5">
        <v>2461</v>
      </c>
      <c r="L8" s="5">
        <v>2467</v>
      </c>
      <c r="M8" s="5">
        <v>2483</v>
      </c>
      <c r="N8" s="5">
        <v>2519</v>
      </c>
      <c r="O8" s="5">
        <v>2538</v>
      </c>
      <c r="P8" s="5">
        <v>2466</v>
      </c>
      <c r="Q8" s="5">
        <v>2452</v>
      </c>
      <c r="R8" s="5">
        <v>2477</v>
      </c>
      <c r="S8" s="5">
        <v>2495</v>
      </c>
      <c r="T8" s="6">
        <f t="shared" si="0"/>
        <v>-1.69424743892829E-2</v>
      </c>
    </row>
    <row r="9" spans="1:20" x14ac:dyDescent="0.25">
      <c r="A9" s="3" t="s">
        <v>90</v>
      </c>
      <c r="B9" s="5">
        <v>8302</v>
      </c>
      <c r="C9" s="5">
        <v>8191</v>
      </c>
      <c r="D9" s="5">
        <v>7996</v>
      </c>
      <c r="E9" s="5">
        <v>7954</v>
      </c>
      <c r="F9" s="5">
        <v>7975</v>
      </c>
      <c r="G9" s="5">
        <v>7891</v>
      </c>
      <c r="H9" s="5">
        <v>7653</v>
      </c>
      <c r="I9" s="5">
        <v>7542</v>
      </c>
      <c r="J9" s="5">
        <v>7304</v>
      </c>
      <c r="K9" s="5">
        <v>7175</v>
      </c>
      <c r="L9" s="5">
        <v>7147</v>
      </c>
      <c r="M9" s="5">
        <v>7187</v>
      </c>
      <c r="N9" s="5">
        <v>7074</v>
      </c>
      <c r="O9" s="5">
        <v>7144</v>
      </c>
      <c r="P9" s="5">
        <v>7009</v>
      </c>
      <c r="Q9" s="5">
        <v>7024</v>
      </c>
      <c r="R9" s="5">
        <v>7027</v>
      </c>
      <c r="S9" s="5">
        <v>7032</v>
      </c>
      <c r="T9" s="6">
        <f t="shared" si="0"/>
        <v>-1.5677491601343786E-2</v>
      </c>
    </row>
    <row r="10" spans="1:20" x14ac:dyDescent="0.25">
      <c r="A10" s="3" t="s">
        <v>138</v>
      </c>
      <c r="B10" s="5">
        <v>7769</v>
      </c>
      <c r="C10" s="5">
        <v>7862</v>
      </c>
      <c r="D10" s="5">
        <v>7832</v>
      </c>
      <c r="E10" s="5">
        <v>7804</v>
      </c>
      <c r="F10" s="5">
        <v>7969</v>
      </c>
      <c r="G10" s="5">
        <v>7957</v>
      </c>
      <c r="H10" s="5">
        <v>8021</v>
      </c>
      <c r="I10" s="5">
        <v>7913</v>
      </c>
      <c r="J10" s="5">
        <v>7760</v>
      </c>
      <c r="K10" s="5">
        <v>7879</v>
      </c>
      <c r="L10" s="5">
        <v>7807</v>
      </c>
      <c r="M10" s="5">
        <v>7883</v>
      </c>
      <c r="N10" s="5">
        <v>7772</v>
      </c>
      <c r="O10" s="5">
        <v>7766</v>
      </c>
      <c r="P10" s="5">
        <v>7677</v>
      </c>
      <c r="Q10" s="5">
        <v>7777</v>
      </c>
      <c r="R10" s="5">
        <v>7812</v>
      </c>
      <c r="S10" s="5">
        <v>7715</v>
      </c>
      <c r="T10" s="6">
        <f t="shared" si="0"/>
        <v>-6.5670873036312132E-3</v>
      </c>
    </row>
    <row r="11" spans="1:20" x14ac:dyDescent="0.25">
      <c r="A11" s="3" t="s">
        <v>94</v>
      </c>
      <c r="B11" s="5">
        <v>10245</v>
      </c>
      <c r="C11" s="5">
        <v>10334</v>
      </c>
      <c r="D11" s="5">
        <v>10365</v>
      </c>
      <c r="E11" s="5">
        <v>10356</v>
      </c>
      <c r="F11" s="5">
        <v>10333</v>
      </c>
      <c r="G11" s="5">
        <v>10186</v>
      </c>
      <c r="H11" s="5">
        <v>10077</v>
      </c>
      <c r="I11" s="5">
        <v>9978</v>
      </c>
      <c r="J11" s="5">
        <v>9964</v>
      </c>
      <c r="K11" s="5">
        <v>9793</v>
      </c>
      <c r="L11" s="5">
        <v>9833</v>
      </c>
      <c r="M11" s="5">
        <v>9842</v>
      </c>
      <c r="N11" s="5">
        <v>9701</v>
      </c>
      <c r="O11" s="5">
        <v>9614</v>
      </c>
      <c r="P11" s="5">
        <v>9532</v>
      </c>
      <c r="Q11" s="5">
        <v>9533</v>
      </c>
      <c r="R11" s="5">
        <v>9454</v>
      </c>
      <c r="S11" s="5">
        <v>9561</v>
      </c>
      <c r="T11" s="6">
        <f t="shared" si="0"/>
        <v>-5.5127938423132931E-3</v>
      </c>
    </row>
    <row r="12" spans="1:20" x14ac:dyDescent="0.25">
      <c r="A12" s="3" t="s">
        <v>86</v>
      </c>
      <c r="B12" s="5">
        <v>4171</v>
      </c>
      <c r="C12" s="5">
        <v>4134</v>
      </c>
      <c r="D12" s="5">
        <v>4111</v>
      </c>
      <c r="E12" s="5">
        <v>4020</v>
      </c>
      <c r="F12" s="5">
        <v>3954</v>
      </c>
      <c r="G12" s="5">
        <v>3920</v>
      </c>
      <c r="H12" s="5">
        <v>3939</v>
      </c>
      <c r="I12" s="5">
        <v>4050</v>
      </c>
      <c r="J12" s="5">
        <v>3969</v>
      </c>
      <c r="K12" s="5">
        <v>4065</v>
      </c>
      <c r="L12" s="5">
        <v>4203</v>
      </c>
      <c r="M12" s="5">
        <v>4155</v>
      </c>
      <c r="N12" s="5">
        <v>4175</v>
      </c>
      <c r="O12" s="5">
        <v>4119</v>
      </c>
      <c r="P12" s="5">
        <v>4152</v>
      </c>
      <c r="Q12" s="5">
        <v>4169</v>
      </c>
      <c r="R12" s="5">
        <v>4151</v>
      </c>
      <c r="S12" s="5">
        <v>4103</v>
      </c>
      <c r="T12" s="6">
        <f t="shared" si="0"/>
        <v>-3.8844379703811605E-3</v>
      </c>
    </row>
    <row r="13" spans="1:20" x14ac:dyDescent="0.25">
      <c r="A13" s="3" t="s">
        <v>98</v>
      </c>
      <c r="B13" s="5">
        <v>7810</v>
      </c>
      <c r="C13" s="5">
        <v>7759</v>
      </c>
      <c r="D13" s="5">
        <v>7733</v>
      </c>
      <c r="E13" s="5">
        <v>7602</v>
      </c>
      <c r="F13" s="5">
        <v>7629</v>
      </c>
      <c r="G13" s="5">
        <v>7532</v>
      </c>
      <c r="H13" s="5">
        <v>7573</v>
      </c>
      <c r="I13" s="5">
        <v>7612</v>
      </c>
      <c r="J13" s="5">
        <v>7594</v>
      </c>
      <c r="K13" s="5">
        <v>7567</v>
      </c>
      <c r="L13" s="5">
        <v>7518</v>
      </c>
      <c r="M13" s="5">
        <v>7466</v>
      </c>
      <c r="N13" s="5">
        <v>7485</v>
      </c>
      <c r="O13" s="5">
        <v>7537</v>
      </c>
      <c r="P13" s="5">
        <v>7481</v>
      </c>
      <c r="Q13" s="5">
        <v>7442</v>
      </c>
      <c r="R13" s="5">
        <v>7494</v>
      </c>
      <c r="S13" s="5">
        <v>7528</v>
      </c>
      <c r="T13" s="6">
        <f t="shared" si="0"/>
        <v>-1.1941090619609924E-3</v>
      </c>
    </row>
    <row r="14" spans="1:20" x14ac:dyDescent="0.25">
      <c r="A14" s="3" t="s">
        <v>144</v>
      </c>
      <c r="B14" s="5">
        <v>9146</v>
      </c>
      <c r="C14" s="5">
        <v>9150</v>
      </c>
      <c r="D14" s="5">
        <v>9182</v>
      </c>
      <c r="E14" s="5">
        <v>9166</v>
      </c>
      <c r="F14" s="5">
        <v>9143</v>
      </c>
      <c r="G14" s="5">
        <v>9135</v>
      </c>
      <c r="H14" s="5">
        <v>9187</v>
      </c>
      <c r="I14" s="5">
        <v>9226</v>
      </c>
      <c r="J14" s="5">
        <v>9330</v>
      </c>
      <c r="K14" s="5">
        <v>9340</v>
      </c>
      <c r="L14" s="5">
        <v>9648</v>
      </c>
      <c r="M14" s="5">
        <v>9553</v>
      </c>
      <c r="N14" s="5">
        <v>9531</v>
      </c>
      <c r="O14" s="5">
        <v>9566</v>
      </c>
      <c r="P14" s="5">
        <v>9512</v>
      </c>
      <c r="Q14" s="5">
        <v>9505</v>
      </c>
      <c r="R14" s="5">
        <v>9468</v>
      </c>
      <c r="S14" s="5">
        <v>9559</v>
      </c>
      <c r="T14" s="6">
        <f t="shared" si="0"/>
        <v>-7.3175831068367139E-4</v>
      </c>
    </row>
    <row r="15" spans="1:20" x14ac:dyDescent="0.25">
      <c r="A15" s="3" t="s">
        <v>82</v>
      </c>
      <c r="B15" s="5">
        <v>28223</v>
      </c>
      <c r="C15" s="5">
        <v>28362</v>
      </c>
      <c r="D15" s="5">
        <v>28433</v>
      </c>
      <c r="E15" s="5">
        <v>28527</v>
      </c>
      <c r="F15" s="5">
        <v>28654</v>
      </c>
      <c r="G15" s="5">
        <v>28428</v>
      </c>
      <c r="H15" s="5">
        <v>28464</v>
      </c>
      <c r="I15" s="5">
        <v>28295</v>
      </c>
      <c r="J15" s="5">
        <v>28075</v>
      </c>
      <c r="K15" s="5">
        <v>27541</v>
      </c>
      <c r="L15" s="5">
        <v>27318</v>
      </c>
      <c r="M15" s="5">
        <v>27260</v>
      </c>
      <c r="N15" s="5">
        <v>27000</v>
      </c>
      <c r="O15" s="5">
        <v>26784</v>
      </c>
      <c r="P15" s="5">
        <v>26707</v>
      </c>
      <c r="Q15" s="5">
        <v>26798</v>
      </c>
      <c r="R15" s="5">
        <v>26939</v>
      </c>
      <c r="S15" s="5">
        <v>27173</v>
      </c>
      <c r="T15" s="6">
        <f t="shared" si="0"/>
        <v>1.4523596176821984E-2</v>
      </c>
    </row>
    <row r="16" spans="1:20" x14ac:dyDescent="0.25">
      <c r="A16" s="3" t="s">
        <v>112</v>
      </c>
      <c r="B16" s="5">
        <v>4281</v>
      </c>
      <c r="C16" s="5">
        <v>4227</v>
      </c>
      <c r="D16" s="5">
        <v>4233</v>
      </c>
      <c r="E16" s="5">
        <v>4199</v>
      </c>
      <c r="F16" s="5">
        <v>4277</v>
      </c>
      <c r="G16" s="5">
        <v>4304</v>
      </c>
      <c r="H16" s="5">
        <v>4220</v>
      </c>
      <c r="I16" s="5">
        <v>4159</v>
      </c>
      <c r="J16" s="5">
        <v>4104</v>
      </c>
      <c r="K16" s="5">
        <v>4108</v>
      </c>
      <c r="L16" s="5">
        <v>4269</v>
      </c>
      <c r="M16" s="5">
        <v>4299</v>
      </c>
      <c r="N16" s="5">
        <v>4407</v>
      </c>
      <c r="O16" s="5">
        <v>4500</v>
      </c>
      <c r="P16" s="5">
        <v>4552</v>
      </c>
      <c r="Q16" s="5">
        <v>4583</v>
      </c>
      <c r="R16" s="5">
        <v>4605</v>
      </c>
      <c r="S16" s="5">
        <v>4574</v>
      </c>
      <c r="T16" s="6">
        <f t="shared" si="0"/>
        <v>1.6444444444444446E-2</v>
      </c>
    </row>
    <row r="17" spans="1:20" x14ac:dyDescent="0.25">
      <c r="A17" s="3" t="s">
        <v>124</v>
      </c>
      <c r="B17" s="5">
        <v>9510</v>
      </c>
      <c r="C17" s="5">
        <v>9339</v>
      </c>
      <c r="D17" s="5">
        <v>9263</v>
      </c>
      <c r="E17" s="5">
        <v>9140</v>
      </c>
      <c r="F17" s="5">
        <v>8879</v>
      </c>
      <c r="G17" s="5">
        <v>8755</v>
      </c>
      <c r="H17" s="5">
        <v>8646</v>
      </c>
      <c r="I17" s="5">
        <v>8701</v>
      </c>
      <c r="J17" s="5">
        <v>8833</v>
      </c>
      <c r="K17" s="5">
        <v>8815</v>
      </c>
      <c r="L17" s="5">
        <v>8758</v>
      </c>
      <c r="M17" s="5">
        <v>8822</v>
      </c>
      <c r="N17" s="5">
        <v>8932</v>
      </c>
      <c r="O17" s="5">
        <v>8855</v>
      </c>
      <c r="P17" s="5">
        <v>8849</v>
      </c>
      <c r="Q17" s="5">
        <v>8920</v>
      </c>
      <c r="R17" s="5">
        <v>8985</v>
      </c>
      <c r="S17" s="5">
        <v>9001</v>
      </c>
      <c r="T17" s="6">
        <f t="shared" si="0"/>
        <v>1.6487859966120837E-2</v>
      </c>
    </row>
    <row r="18" spans="1:20" x14ac:dyDescent="0.25">
      <c r="A18" s="3" t="s">
        <v>54</v>
      </c>
      <c r="B18" s="5">
        <v>41659</v>
      </c>
      <c r="C18" s="5">
        <v>42109</v>
      </c>
      <c r="D18" s="5">
        <v>42233</v>
      </c>
      <c r="E18" s="5">
        <v>42297</v>
      </c>
      <c r="F18" s="5">
        <v>42493</v>
      </c>
      <c r="G18" s="5">
        <v>43126</v>
      </c>
      <c r="H18" s="5">
        <v>43169</v>
      </c>
      <c r="I18" s="5">
        <v>43153</v>
      </c>
      <c r="J18" s="5">
        <v>42639</v>
      </c>
      <c r="K18" s="5">
        <v>42229</v>
      </c>
      <c r="L18" s="5">
        <v>41860</v>
      </c>
      <c r="M18" s="5">
        <v>41329</v>
      </c>
      <c r="N18" s="5">
        <v>40935</v>
      </c>
      <c r="O18" s="5">
        <v>40744</v>
      </c>
      <c r="P18" s="5">
        <v>40629</v>
      </c>
      <c r="Q18" s="5">
        <v>40581</v>
      </c>
      <c r="R18" s="5">
        <v>40769</v>
      </c>
      <c r="S18" s="5">
        <v>41444</v>
      </c>
      <c r="T18" s="6">
        <f t="shared" si="0"/>
        <v>1.7180443746318476E-2</v>
      </c>
    </row>
    <row r="19" spans="1:20" x14ac:dyDescent="0.25">
      <c r="A19" s="3" t="s">
        <v>102</v>
      </c>
      <c r="B19" s="5">
        <v>2348</v>
      </c>
      <c r="C19" s="5">
        <v>2369</v>
      </c>
      <c r="D19" s="5">
        <v>2283</v>
      </c>
      <c r="E19" s="5">
        <v>2200</v>
      </c>
      <c r="F19" s="5">
        <v>2162</v>
      </c>
      <c r="G19" s="5">
        <v>2113</v>
      </c>
      <c r="H19" s="5">
        <v>2176</v>
      </c>
      <c r="I19" s="5">
        <v>2127</v>
      </c>
      <c r="J19" s="5">
        <v>2104</v>
      </c>
      <c r="K19" s="5">
        <v>2146</v>
      </c>
      <c r="L19" s="5">
        <v>2144</v>
      </c>
      <c r="M19" s="5">
        <v>2169</v>
      </c>
      <c r="N19" s="5">
        <v>2080</v>
      </c>
      <c r="O19" s="5">
        <v>2078</v>
      </c>
      <c r="P19" s="5">
        <v>2050</v>
      </c>
      <c r="Q19" s="5">
        <v>2042</v>
      </c>
      <c r="R19" s="5">
        <v>2077</v>
      </c>
      <c r="S19" s="5">
        <v>2118</v>
      </c>
      <c r="T19" s="6">
        <f t="shared" si="0"/>
        <v>1.9249278152069296E-2</v>
      </c>
    </row>
    <row r="20" spans="1:20" x14ac:dyDescent="0.25">
      <c r="A20" s="3" t="s">
        <v>96</v>
      </c>
      <c r="B20" s="5">
        <v>6570</v>
      </c>
      <c r="C20" s="5">
        <v>6590</v>
      </c>
      <c r="D20" s="5">
        <v>6507</v>
      </c>
      <c r="E20" s="5">
        <v>6505</v>
      </c>
      <c r="F20" s="5">
        <v>6617</v>
      </c>
      <c r="G20" s="5">
        <v>6607</v>
      </c>
      <c r="H20" s="5">
        <v>6720</v>
      </c>
      <c r="I20" s="5">
        <v>6719</v>
      </c>
      <c r="J20" s="5">
        <v>6846</v>
      </c>
      <c r="K20" s="5">
        <v>6997</v>
      </c>
      <c r="L20" s="5">
        <v>7040</v>
      </c>
      <c r="M20" s="5">
        <v>7279</v>
      </c>
      <c r="N20" s="5">
        <v>7337</v>
      </c>
      <c r="O20" s="5">
        <v>7353</v>
      </c>
      <c r="P20" s="5">
        <v>7395</v>
      </c>
      <c r="Q20" s="5">
        <v>7370</v>
      </c>
      <c r="R20" s="5">
        <v>7387</v>
      </c>
      <c r="S20" s="5">
        <v>7497</v>
      </c>
      <c r="T20" s="6">
        <f t="shared" si="0"/>
        <v>1.9583843329253364E-2</v>
      </c>
    </row>
    <row r="21" spans="1:20" x14ac:dyDescent="0.25">
      <c r="A21" s="3" t="s">
        <v>140</v>
      </c>
      <c r="B21" s="5">
        <v>3075</v>
      </c>
      <c r="C21" s="5">
        <v>3062</v>
      </c>
      <c r="D21" s="5">
        <v>3070</v>
      </c>
      <c r="E21" s="5">
        <v>3109</v>
      </c>
      <c r="F21" s="5">
        <v>3094</v>
      </c>
      <c r="G21" s="5">
        <v>3087</v>
      </c>
      <c r="H21" s="5">
        <v>3114</v>
      </c>
      <c r="I21" s="5">
        <v>3073</v>
      </c>
      <c r="J21" s="5">
        <v>2790</v>
      </c>
      <c r="K21" s="5">
        <v>2797</v>
      </c>
      <c r="L21" s="5">
        <v>2677</v>
      </c>
      <c r="M21" s="5">
        <v>2614</v>
      </c>
      <c r="N21" s="5">
        <v>2500</v>
      </c>
      <c r="O21" s="5">
        <v>2441</v>
      </c>
      <c r="P21" s="5">
        <v>2388</v>
      </c>
      <c r="Q21" s="5">
        <v>2418</v>
      </c>
      <c r="R21" s="5">
        <v>2497</v>
      </c>
      <c r="S21" s="5">
        <v>2510</v>
      </c>
      <c r="T21" s="6">
        <f t="shared" si="0"/>
        <v>2.8267103646046701E-2</v>
      </c>
    </row>
    <row r="22" spans="1:20" x14ac:dyDescent="0.25">
      <c r="A22" s="3" t="s">
        <v>106</v>
      </c>
      <c r="B22" s="5">
        <v>4227</v>
      </c>
      <c r="C22" s="5">
        <v>4259</v>
      </c>
      <c r="D22" s="5">
        <v>4201</v>
      </c>
      <c r="E22" s="5">
        <v>4138</v>
      </c>
      <c r="F22" s="5">
        <v>4113</v>
      </c>
      <c r="G22" s="5">
        <v>4358</v>
      </c>
      <c r="H22" s="5">
        <v>4289</v>
      </c>
      <c r="I22" s="5">
        <v>4431</v>
      </c>
      <c r="J22" s="5">
        <v>4524</v>
      </c>
      <c r="K22" s="5">
        <v>4622</v>
      </c>
      <c r="L22" s="5">
        <v>4594</v>
      </c>
      <c r="M22" s="5">
        <v>4651</v>
      </c>
      <c r="N22" s="5">
        <v>4725</v>
      </c>
      <c r="O22" s="5">
        <v>4835</v>
      </c>
      <c r="P22" s="5">
        <v>4909</v>
      </c>
      <c r="Q22" s="5">
        <v>4892</v>
      </c>
      <c r="R22" s="5">
        <v>4836</v>
      </c>
      <c r="S22" s="5">
        <v>4977</v>
      </c>
      <c r="T22" s="6">
        <f t="shared" si="0"/>
        <v>2.9369183040330919E-2</v>
      </c>
    </row>
    <row r="23" spans="1:20" x14ac:dyDescent="0.25">
      <c r="A23" s="3" t="s">
        <v>108</v>
      </c>
      <c r="B23" s="5">
        <v>13807</v>
      </c>
      <c r="C23" s="5">
        <v>13723</v>
      </c>
      <c r="D23" s="5">
        <v>13717</v>
      </c>
      <c r="E23" s="5">
        <v>13503</v>
      </c>
      <c r="F23" s="5">
        <v>13580</v>
      </c>
      <c r="G23" s="5">
        <v>13180</v>
      </c>
      <c r="H23" s="5">
        <v>13226</v>
      </c>
      <c r="I23" s="5">
        <v>13032</v>
      </c>
      <c r="J23" s="5">
        <v>13000</v>
      </c>
      <c r="K23" s="5">
        <v>13307</v>
      </c>
      <c r="L23" s="5">
        <v>12940</v>
      </c>
      <c r="M23" s="5">
        <v>13039</v>
      </c>
      <c r="N23" s="5">
        <v>13015</v>
      </c>
      <c r="O23" s="5">
        <v>13171</v>
      </c>
      <c r="P23" s="5">
        <v>13184</v>
      </c>
      <c r="Q23" s="5">
        <v>13346</v>
      </c>
      <c r="R23" s="5">
        <v>13594</v>
      </c>
      <c r="S23" s="5">
        <v>13567</v>
      </c>
      <c r="T23" s="6">
        <f t="shared" si="0"/>
        <v>3.0066054210006833E-2</v>
      </c>
    </row>
    <row r="24" spans="1:20" x14ac:dyDescent="0.25">
      <c r="A24" s="3" t="s">
        <v>130</v>
      </c>
      <c r="B24" s="5">
        <v>1313</v>
      </c>
      <c r="C24" s="5">
        <v>1400</v>
      </c>
      <c r="D24" s="5">
        <v>1448</v>
      </c>
      <c r="E24" s="5">
        <v>1473</v>
      </c>
      <c r="F24" s="5">
        <v>1581</v>
      </c>
      <c r="G24" s="5">
        <v>1610</v>
      </c>
      <c r="H24" s="5">
        <v>1635</v>
      </c>
      <c r="I24" s="5">
        <v>1643</v>
      </c>
      <c r="J24" s="5">
        <v>1652</v>
      </c>
      <c r="K24" s="5">
        <v>1773</v>
      </c>
      <c r="L24" s="5">
        <v>1812</v>
      </c>
      <c r="M24" s="5">
        <v>1759</v>
      </c>
      <c r="N24" s="5">
        <v>1793</v>
      </c>
      <c r="O24" s="5">
        <v>1819</v>
      </c>
      <c r="P24" s="5">
        <v>1842</v>
      </c>
      <c r="Q24" s="5">
        <v>1884</v>
      </c>
      <c r="R24" s="5">
        <v>1883</v>
      </c>
      <c r="S24" s="5">
        <v>1876</v>
      </c>
      <c r="T24" s="6">
        <f t="shared" si="0"/>
        <v>3.1335898845519516E-2</v>
      </c>
    </row>
    <row r="25" spans="1:20" x14ac:dyDescent="0.25">
      <c r="A25" s="3" t="s">
        <v>74</v>
      </c>
      <c r="B25" s="5">
        <v>11618</v>
      </c>
      <c r="C25" s="5">
        <v>11541</v>
      </c>
      <c r="D25" s="5">
        <v>11552</v>
      </c>
      <c r="E25" s="5">
        <v>11350</v>
      </c>
      <c r="F25" s="5">
        <v>11277</v>
      </c>
      <c r="G25" s="5">
        <v>11009</v>
      </c>
      <c r="H25" s="5">
        <v>10831</v>
      </c>
      <c r="I25" s="5">
        <v>10870</v>
      </c>
      <c r="J25" s="5">
        <v>10741</v>
      </c>
      <c r="K25" s="5">
        <v>10559</v>
      </c>
      <c r="L25" s="5">
        <v>10665</v>
      </c>
      <c r="M25" s="5">
        <v>10659</v>
      </c>
      <c r="N25" s="5">
        <v>10618</v>
      </c>
      <c r="O25" s="5">
        <v>10589</v>
      </c>
      <c r="P25" s="5">
        <v>10617</v>
      </c>
      <c r="Q25" s="5">
        <v>10760</v>
      </c>
      <c r="R25" s="5">
        <v>10861</v>
      </c>
      <c r="S25" s="5">
        <v>10933</v>
      </c>
      <c r="T25" s="6">
        <f t="shared" si="0"/>
        <v>3.2486542638587211E-2</v>
      </c>
    </row>
    <row r="26" spans="1:20" x14ac:dyDescent="0.25">
      <c r="A26" s="3" t="s">
        <v>120</v>
      </c>
      <c r="B26" s="5">
        <v>11655</v>
      </c>
      <c r="C26" s="5">
        <v>11721</v>
      </c>
      <c r="D26" s="5">
        <v>11759</v>
      </c>
      <c r="E26" s="5">
        <v>11631</v>
      </c>
      <c r="F26" s="5">
        <v>11608</v>
      </c>
      <c r="G26" s="5">
        <v>11515</v>
      </c>
      <c r="H26" s="5">
        <v>11310</v>
      </c>
      <c r="I26" s="5">
        <v>11494</v>
      </c>
      <c r="J26" s="5">
        <v>11340</v>
      </c>
      <c r="K26" s="5">
        <v>11422</v>
      </c>
      <c r="L26" s="5">
        <v>10913</v>
      </c>
      <c r="M26" s="5">
        <v>10965</v>
      </c>
      <c r="N26" s="5">
        <v>11020</v>
      </c>
      <c r="O26" s="5">
        <v>11138</v>
      </c>
      <c r="P26" s="5">
        <v>11171</v>
      </c>
      <c r="Q26" s="5">
        <v>11301</v>
      </c>
      <c r="R26" s="5">
        <v>11237</v>
      </c>
      <c r="S26" s="5">
        <v>11543</v>
      </c>
      <c r="T26" s="6">
        <f t="shared" si="0"/>
        <v>3.6362003950439932E-2</v>
      </c>
    </row>
    <row r="27" spans="1:20" x14ac:dyDescent="0.25">
      <c r="A27" s="3" t="s">
        <v>92</v>
      </c>
      <c r="B27" s="5">
        <v>11077</v>
      </c>
      <c r="C27" s="5">
        <v>10896</v>
      </c>
      <c r="D27" s="5">
        <v>10798</v>
      </c>
      <c r="E27" s="5">
        <v>10782</v>
      </c>
      <c r="F27" s="5">
        <v>10760</v>
      </c>
      <c r="G27" s="5">
        <v>10704</v>
      </c>
      <c r="H27" s="5">
        <v>10879</v>
      </c>
      <c r="I27" s="5">
        <v>10798</v>
      </c>
      <c r="J27" s="5">
        <v>10762</v>
      </c>
      <c r="K27" s="5">
        <v>10846</v>
      </c>
      <c r="L27" s="5">
        <v>10671</v>
      </c>
      <c r="M27" s="5">
        <v>10597</v>
      </c>
      <c r="N27" s="5">
        <v>10881</v>
      </c>
      <c r="O27" s="5">
        <v>10750</v>
      </c>
      <c r="P27" s="5">
        <v>10710</v>
      </c>
      <c r="Q27" s="5">
        <v>10835</v>
      </c>
      <c r="R27" s="5">
        <v>10853</v>
      </c>
      <c r="S27" s="5">
        <v>11154</v>
      </c>
      <c r="T27" s="6">
        <f t="shared" si="0"/>
        <v>3.7581395348837213E-2</v>
      </c>
    </row>
    <row r="28" spans="1:20" x14ac:dyDescent="0.25">
      <c r="A28" s="3" t="s">
        <v>136</v>
      </c>
      <c r="B28" s="5">
        <v>2403</v>
      </c>
      <c r="C28" s="5">
        <v>2407</v>
      </c>
      <c r="D28" s="5">
        <v>2503</v>
      </c>
      <c r="E28" s="5">
        <v>2537</v>
      </c>
      <c r="F28" s="5">
        <v>2708</v>
      </c>
      <c r="G28" s="5">
        <v>2901</v>
      </c>
      <c r="H28" s="5">
        <v>3037</v>
      </c>
      <c r="I28" s="5">
        <v>3281</v>
      </c>
      <c r="J28" s="5">
        <v>3417</v>
      </c>
      <c r="K28" s="5">
        <v>3389</v>
      </c>
      <c r="L28" s="5">
        <v>3505</v>
      </c>
      <c r="M28" s="5">
        <v>3517</v>
      </c>
      <c r="N28" s="5">
        <v>3604</v>
      </c>
      <c r="O28" s="5">
        <v>3665</v>
      </c>
      <c r="P28" s="5">
        <v>3682</v>
      </c>
      <c r="Q28" s="5">
        <v>3707</v>
      </c>
      <c r="R28" s="5">
        <v>3833</v>
      </c>
      <c r="S28" s="5">
        <v>3806</v>
      </c>
      <c r="T28" s="6">
        <f t="shared" si="0"/>
        <v>3.8472032742155528E-2</v>
      </c>
    </row>
    <row r="29" spans="1:20" x14ac:dyDescent="0.25">
      <c r="A29" s="3" t="s">
        <v>70</v>
      </c>
      <c r="B29" s="5">
        <v>1357</v>
      </c>
      <c r="C29" s="5">
        <v>1376</v>
      </c>
      <c r="D29" s="5">
        <v>1333</v>
      </c>
      <c r="E29" s="5">
        <v>1346</v>
      </c>
      <c r="F29" s="5">
        <v>1422</v>
      </c>
      <c r="G29" s="5">
        <v>1472</v>
      </c>
      <c r="H29" s="5">
        <v>1485</v>
      </c>
      <c r="I29" s="5">
        <v>1523</v>
      </c>
      <c r="J29" s="5">
        <v>1596</v>
      </c>
      <c r="K29" s="5">
        <v>1606</v>
      </c>
      <c r="L29" s="5">
        <v>1571</v>
      </c>
      <c r="M29" s="5">
        <v>1593</v>
      </c>
      <c r="N29" s="5">
        <v>1649</v>
      </c>
      <c r="O29" s="5">
        <v>1624</v>
      </c>
      <c r="P29" s="5">
        <v>1645</v>
      </c>
      <c r="Q29" s="5">
        <v>1655</v>
      </c>
      <c r="R29" s="5">
        <v>1656</v>
      </c>
      <c r="S29" s="5">
        <v>1702</v>
      </c>
      <c r="T29" s="6">
        <f t="shared" si="0"/>
        <v>4.8029556650246302E-2</v>
      </c>
    </row>
    <row r="30" spans="1:20" x14ac:dyDescent="0.25">
      <c r="A30" s="3" t="s">
        <v>122</v>
      </c>
      <c r="B30" s="5">
        <v>6498</v>
      </c>
      <c r="C30" s="5">
        <v>6446</v>
      </c>
      <c r="D30" s="5">
        <v>6419</v>
      </c>
      <c r="E30" s="5">
        <v>6225</v>
      </c>
      <c r="F30" s="5">
        <v>6216</v>
      </c>
      <c r="G30" s="5">
        <v>6079</v>
      </c>
      <c r="H30" s="5">
        <v>5984</v>
      </c>
      <c r="I30" s="5">
        <v>6045</v>
      </c>
      <c r="J30" s="5">
        <v>6174</v>
      </c>
      <c r="K30" s="5">
        <v>6187</v>
      </c>
      <c r="L30" s="5">
        <v>6287</v>
      </c>
      <c r="M30" s="5">
        <v>6454</v>
      </c>
      <c r="N30" s="5">
        <v>6559</v>
      </c>
      <c r="O30" s="5">
        <v>6664</v>
      </c>
      <c r="P30" s="5">
        <v>6784</v>
      </c>
      <c r="Q30" s="5">
        <v>6906</v>
      </c>
      <c r="R30" s="5">
        <v>7065</v>
      </c>
      <c r="S30" s="5">
        <v>7038</v>
      </c>
      <c r="T30" s="6">
        <f t="shared" si="0"/>
        <v>5.6122448979591837E-2</v>
      </c>
    </row>
    <row r="31" spans="1:20" x14ac:dyDescent="0.25">
      <c r="A31" s="3" t="s">
        <v>60</v>
      </c>
      <c r="B31" s="5">
        <v>2514</v>
      </c>
      <c r="C31" s="5">
        <v>2479</v>
      </c>
      <c r="D31" s="5">
        <v>2473</v>
      </c>
      <c r="E31" s="5">
        <v>2517</v>
      </c>
      <c r="F31" s="5">
        <v>2544</v>
      </c>
      <c r="G31" s="5">
        <v>2556</v>
      </c>
      <c r="H31" s="5">
        <v>2557</v>
      </c>
      <c r="I31" s="5">
        <v>2667</v>
      </c>
      <c r="J31" s="5">
        <v>2697</v>
      </c>
      <c r="K31" s="5">
        <v>2752</v>
      </c>
      <c r="L31" s="5">
        <v>2615</v>
      </c>
      <c r="M31" s="5">
        <v>2455</v>
      </c>
      <c r="N31" s="5">
        <v>2373</v>
      </c>
      <c r="O31" s="5">
        <v>2378</v>
      </c>
      <c r="P31" s="5">
        <v>2421</v>
      </c>
      <c r="Q31" s="5">
        <v>2477</v>
      </c>
      <c r="R31" s="5">
        <v>2429</v>
      </c>
      <c r="S31" s="5">
        <v>2516</v>
      </c>
      <c r="T31" s="6">
        <f t="shared" si="0"/>
        <v>5.8031959629941128E-2</v>
      </c>
    </row>
    <row r="32" spans="1:20" x14ac:dyDescent="0.25">
      <c r="A32" s="3" t="s">
        <v>104</v>
      </c>
      <c r="B32" s="5">
        <v>22323</v>
      </c>
      <c r="C32" s="5">
        <v>22252</v>
      </c>
      <c r="D32" s="5">
        <v>22311</v>
      </c>
      <c r="E32" s="5">
        <v>22375</v>
      </c>
      <c r="F32" s="5">
        <v>22366</v>
      </c>
      <c r="G32" s="5">
        <v>22564</v>
      </c>
      <c r="H32" s="5">
        <v>22843</v>
      </c>
      <c r="I32" s="5">
        <v>23023</v>
      </c>
      <c r="J32" s="5">
        <v>23105</v>
      </c>
      <c r="K32" s="5">
        <v>22561</v>
      </c>
      <c r="L32" s="5">
        <v>22811</v>
      </c>
      <c r="M32" s="5">
        <v>23174</v>
      </c>
      <c r="N32" s="5">
        <v>23659</v>
      </c>
      <c r="O32" s="5">
        <v>23786</v>
      </c>
      <c r="P32" s="5">
        <v>23941</v>
      </c>
      <c r="Q32" s="5">
        <v>24396</v>
      </c>
      <c r="R32" s="5">
        <v>24772</v>
      </c>
      <c r="S32" s="5">
        <v>25188</v>
      </c>
      <c r="T32" s="6">
        <f t="shared" si="0"/>
        <v>5.8942234928108975E-2</v>
      </c>
    </row>
    <row r="33" spans="1:20" x14ac:dyDescent="0.25">
      <c r="A33" s="3" t="s">
        <v>126</v>
      </c>
      <c r="B33" s="5">
        <v>48335</v>
      </c>
      <c r="C33" s="5">
        <v>48523</v>
      </c>
      <c r="D33" s="5">
        <v>47716</v>
      </c>
      <c r="E33" s="5">
        <v>47556</v>
      </c>
      <c r="F33" s="5">
        <v>46519</v>
      </c>
      <c r="G33" s="5">
        <v>45275</v>
      </c>
      <c r="H33" s="5">
        <v>46066</v>
      </c>
      <c r="I33" s="5">
        <v>45283</v>
      </c>
      <c r="J33" s="5">
        <v>44904</v>
      </c>
      <c r="K33" s="5">
        <v>44518</v>
      </c>
      <c r="L33" s="5">
        <v>44903</v>
      </c>
      <c r="M33" s="5">
        <v>45341</v>
      </c>
      <c r="N33" s="5">
        <v>46061</v>
      </c>
      <c r="O33" s="5">
        <v>47084</v>
      </c>
      <c r="P33" s="5">
        <v>48013</v>
      </c>
      <c r="Q33" s="5">
        <v>48900</v>
      </c>
      <c r="R33" s="5">
        <v>49265</v>
      </c>
      <c r="S33" s="5">
        <v>49874</v>
      </c>
      <c r="T33" s="6">
        <f t="shared" si="0"/>
        <v>5.9255798147990826E-2</v>
      </c>
    </row>
    <row r="34" spans="1:20" x14ac:dyDescent="0.25">
      <c r="A34" s="3" t="s">
        <v>76</v>
      </c>
      <c r="B34" s="5">
        <v>4478</v>
      </c>
      <c r="C34" s="5">
        <v>4755</v>
      </c>
      <c r="D34" s="5">
        <v>4984</v>
      </c>
      <c r="E34" s="5">
        <v>5239</v>
      </c>
      <c r="F34" s="5">
        <v>5438</v>
      </c>
      <c r="G34" s="5">
        <v>5624</v>
      </c>
      <c r="H34" s="5">
        <v>5852</v>
      </c>
      <c r="I34" s="5">
        <v>6136</v>
      </c>
      <c r="J34" s="5">
        <v>6355</v>
      </c>
      <c r="K34" s="5">
        <v>6620</v>
      </c>
      <c r="L34" s="5">
        <v>6749</v>
      </c>
      <c r="M34" s="5">
        <v>6850</v>
      </c>
      <c r="N34" s="5">
        <v>7025</v>
      </c>
      <c r="O34" s="5">
        <v>7160</v>
      </c>
      <c r="P34" s="5">
        <v>7377</v>
      </c>
      <c r="Q34" s="5">
        <v>7490</v>
      </c>
      <c r="R34" s="5">
        <v>7523</v>
      </c>
      <c r="S34" s="5">
        <v>7589</v>
      </c>
      <c r="T34" s="6">
        <f t="shared" si="0"/>
        <v>5.9916201117318435E-2</v>
      </c>
    </row>
    <row r="35" spans="1:20" x14ac:dyDescent="0.25">
      <c r="A35" s="3" t="s">
        <v>128</v>
      </c>
      <c r="B35" s="5">
        <v>1125</v>
      </c>
      <c r="C35" s="5">
        <v>1154</v>
      </c>
      <c r="D35" s="5">
        <v>1223</v>
      </c>
      <c r="E35" s="5">
        <v>1292</v>
      </c>
      <c r="F35" s="5">
        <v>1350</v>
      </c>
      <c r="G35" s="5">
        <v>1435</v>
      </c>
      <c r="H35" s="5">
        <v>1475</v>
      </c>
      <c r="I35" s="5">
        <v>1537</v>
      </c>
      <c r="J35" s="5">
        <v>1541</v>
      </c>
      <c r="K35" s="5">
        <v>1555</v>
      </c>
      <c r="L35" s="5">
        <v>1567</v>
      </c>
      <c r="M35" s="5">
        <v>1658</v>
      </c>
      <c r="N35" s="5">
        <v>1707</v>
      </c>
      <c r="O35" s="5">
        <v>1715</v>
      </c>
      <c r="P35" s="5">
        <v>1710</v>
      </c>
      <c r="Q35" s="5">
        <v>1730</v>
      </c>
      <c r="R35" s="5">
        <v>1773</v>
      </c>
      <c r="S35" s="5">
        <v>1819</v>
      </c>
      <c r="T35" s="6">
        <f t="shared" si="0"/>
        <v>6.0641399416909623E-2</v>
      </c>
    </row>
    <row r="36" spans="1:20" x14ac:dyDescent="0.25">
      <c r="A36" s="3" t="s">
        <v>80</v>
      </c>
      <c r="B36" s="5">
        <v>452</v>
      </c>
      <c r="C36" s="5">
        <v>460</v>
      </c>
      <c r="D36" s="5">
        <v>486</v>
      </c>
      <c r="E36" s="5">
        <v>510</v>
      </c>
      <c r="F36" s="5">
        <v>525</v>
      </c>
      <c r="G36" s="5">
        <v>515</v>
      </c>
      <c r="H36" s="5">
        <v>543</v>
      </c>
      <c r="I36" s="5">
        <v>566</v>
      </c>
      <c r="J36" s="5">
        <v>558</v>
      </c>
      <c r="K36" s="5">
        <v>475</v>
      </c>
      <c r="L36" s="5">
        <v>473</v>
      </c>
      <c r="M36" s="5">
        <v>471</v>
      </c>
      <c r="N36" s="5">
        <v>466</v>
      </c>
      <c r="O36" s="5">
        <v>450</v>
      </c>
      <c r="P36" s="5">
        <v>452</v>
      </c>
      <c r="Q36" s="5">
        <v>490</v>
      </c>
      <c r="R36" s="5">
        <v>493</v>
      </c>
      <c r="S36" s="5">
        <v>478</v>
      </c>
      <c r="T36" s="6">
        <f t="shared" si="0"/>
        <v>6.222222222222222E-2</v>
      </c>
    </row>
    <row r="37" spans="1:20" x14ac:dyDescent="0.25">
      <c r="A37" s="3" t="s">
        <v>72</v>
      </c>
      <c r="B37" s="5">
        <v>6961</v>
      </c>
      <c r="C37" s="5">
        <v>7222</v>
      </c>
      <c r="D37" s="5">
        <v>7625</v>
      </c>
      <c r="E37" s="5">
        <v>7970</v>
      </c>
      <c r="F37" s="5">
        <v>8232</v>
      </c>
      <c r="G37" s="5">
        <v>8489</v>
      </c>
      <c r="H37" s="5">
        <v>8781</v>
      </c>
      <c r="I37" s="5">
        <v>9032</v>
      </c>
      <c r="J37" s="5">
        <v>9256</v>
      </c>
      <c r="K37" s="5">
        <v>9370</v>
      </c>
      <c r="L37" s="5">
        <v>9629</v>
      </c>
      <c r="M37" s="5">
        <v>9826</v>
      </c>
      <c r="N37" s="5">
        <v>9969</v>
      </c>
      <c r="O37" s="5">
        <v>10240</v>
      </c>
      <c r="P37" s="5">
        <v>10446</v>
      </c>
      <c r="Q37" s="5">
        <v>10506</v>
      </c>
      <c r="R37" s="5">
        <v>10687</v>
      </c>
      <c r="S37" s="5">
        <v>10894</v>
      </c>
      <c r="T37" s="6">
        <f t="shared" si="0"/>
        <v>6.3867187500000006E-2</v>
      </c>
    </row>
    <row r="38" spans="1:20" x14ac:dyDescent="0.25">
      <c r="A38" s="3" t="s">
        <v>84</v>
      </c>
      <c r="B38" s="5">
        <v>4968</v>
      </c>
      <c r="C38" s="5">
        <v>4789</v>
      </c>
      <c r="D38" s="5">
        <v>4731</v>
      </c>
      <c r="E38" s="5">
        <v>4816</v>
      </c>
      <c r="F38" s="5">
        <v>4829</v>
      </c>
      <c r="G38" s="5">
        <v>4864</v>
      </c>
      <c r="H38" s="5">
        <v>4733</v>
      </c>
      <c r="I38" s="5">
        <v>4731</v>
      </c>
      <c r="J38" s="5">
        <v>4504</v>
      </c>
      <c r="K38" s="5">
        <v>4543</v>
      </c>
      <c r="L38" s="5">
        <v>4502</v>
      </c>
      <c r="M38" s="5">
        <v>4534</v>
      </c>
      <c r="N38" s="5">
        <v>4659</v>
      </c>
      <c r="O38" s="5">
        <v>4770</v>
      </c>
      <c r="P38" s="5">
        <v>4876</v>
      </c>
      <c r="Q38" s="5">
        <v>4971</v>
      </c>
      <c r="R38" s="5">
        <v>5050</v>
      </c>
      <c r="S38" s="5">
        <v>5084</v>
      </c>
      <c r="T38" s="6">
        <f t="shared" si="0"/>
        <v>6.5828092243186587E-2</v>
      </c>
    </row>
    <row r="39" spans="1:20" x14ac:dyDescent="0.25">
      <c r="A39" s="3" t="s">
        <v>142</v>
      </c>
      <c r="B39" s="5">
        <v>15003</v>
      </c>
      <c r="C39" s="5">
        <v>15189</v>
      </c>
      <c r="D39" s="5">
        <v>15438</v>
      </c>
      <c r="E39" s="5">
        <v>15697</v>
      </c>
      <c r="F39" s="5">
        <v>15928</v>
      </c>
      <c r="G39" s="5">
        <v>16264</v>
      </c>
      <c r="H39" s="5">
        <v>16567</v>
      </c>
      <c r="I39" s="5">
        <v>16886</v>
      </c>
      <c r="J39" s="5">
        <v>17154</v>
      </c>
      <c r="K39" s="5">
        <v>17238</v>
      </c>
      <c r="L39" s="5">
        <v>17337</v>
      </c>
      <c r="M39" s="5">
        <v>17594</v>
      </c>
      <c r="N39" s="5">
        <v>17826</v>
      </c>
      <c r="O39" s="5">
        <v>18083</v>
      </c>
      <c r="P39" s="5">
        <v>18199</v>
      </c>
      <c r="Q39" s="5">
        <v>18458</v>
      </c>
      <c r="R39" s="5">
        <v>18665</v>
      </c>
      <c r="S39" s="5">
        <v>19321</v>
      </c>
      <c r="T39" s="6">
        <f t="shared" si="0"/>
        <v>6.8462091467123815E-2</v>
      </c>
    </row>
    <row r="40" spans="1:20" x14ac:dyDescent="0.25">
      <c r="A40" s="3" t="s">
        <v>64</v>
      </c>
      <c r="B40" s="5">
        <v>4105</v>
      </c>
      <c r="C40" s="5">
        <v>4121</v>
      </c>
      <c r="D40" s="5">
        <v>4172</v>
      </c>
      <c r="E40" s="5">
        <v>4190</v>
      </c>
      <c r="F40" s="5">
        <v>4095</v>
      </c>
      <c r="G40" s="5">
        <v>4097</v>
      </c>
      <c r="H40" s="5">
        <v>4301</v>
      </c>
      <c r="I40" s="5">
        <v>4361</v>
      </c>
      <c r="J40" s="5">
        <v>4528</v>
      </c>
      <c r="K40" s="5">
        <v>4711</v>
      </c>
      <c r="L40" s="5">
        <v>5002</v>
      </c>
      <c r="M40" s="5">
        <v>5154</v>
      </c>
      <c r="N40" s="5">
        <v>5270</v>
      </c>
      <c r="O40" s="5">
        <v>5341</v>
      </c>
      <c r="P40" s="5">
        <v>5485</v>
      </c>
      <c r="Q40" s="5">
        <v>5624</v>
      </c>
      <c r="R40" s="5">
        <v>5741</v>
      </c>
      <c r="S40" s="5">
        <v>5721</v>
      </c>
      <c r="T40" s="6">
        <f t="shared" si="0"/>
        <v>7.114772514510391E-2</v>
      </c>
    </row>
    <row r="41" spans="1:20" x14ac:dyDescent="0.25">
      <c r="A41" s="3" t="s">
        <v>50</v>
      </c>
      <c r="B41" s="5">
        <v>51271</v>
      </c>
      <c r="C41" s="5">
        <v>51253</v>
      </c>
      <c r="D41" s="5">
        <v>51142</v>
      </c>
      <c r="E41" s="5">
        <v>50112</v>
      </c>
      <c r="F41" s="5">
        <v>48270</v>
      </c>
      <c r="G41" s="5">
        <v>46607</v>
      </c>
      <c r="H41" s="5">
        <v>45881</v>
      </c>
      <c r="I41" s="5">
        <v>45822</v>
      </c>
      <c r="J41" s="5">
        <v>45242</v>
      </c>
      <c r="K41" s="5">
        <v>45247</v>
      </c>
      <c r="L41" s="5">
        <v>45814</v>
      </c>
      <c r="M41" s="5">
        <v>46161</v>
      </c>
      <c r="N41" s="5">
        <v>47004</v>
      </c>
      <c r="O41" s="5">
        <v>48715</v>
      </c>
      <c r="P41" s="5">
        <v>50128</v>
      </c>
      <c r="Q41" s="5">
        <v>51304</v>
      </c>
      <c r="R41" s="5">
        <v>52630</v>
      </c>
      <c r="S41" s="5">
        <v>53042</v>
      </c>
      <c r="T41" s="6">
        <f t="shared" si="0"/>
        <v>8.8822744534537618E-2</v>
      </c>
    </row>
    <row r="42" spans="1:20" x14ac:dyDescent="0.25">
      <c r="A42" s="3" t="s">
        <v>68</v>
      </c>
      <c r="B42" s="5">
        <v>1998</v>
      </c>
      <c r="C42" s="5">
        <v>2085</v>
      </c>
      <c r="D42" s="5">
        <v>2188</v>
      </c>
      <c r="E42" s="5">
        <v>2277</v>
      </c>
      <c r="F42" s="5">
        <v>2383</v>
      </c>
      <c r="G42" s="5">
        <v>2543</v>
      </c>
      <c r="H42" s="5">
        <v>2804</v>
      </c>
      <c r="I42" s="5">
        <v>2970</v>
      </c>
      <c r="J42" s="5">
        <v>3054</v>
      </c>
      <c r="K42" s="5">
        <v>3178</v>
      </c>
      <c r="L42" s="5">
        <v>3383</v>
      </c>
      <c r="M42" s="5">
        <v>3522</v>
      </c>
      <c r="N42" s="5">
        <v>3653</v>
      </c>
      <c r="O42" s="5">
        <v>3879</v>
      </c>
      <c r="P42" s="5">
        <v>3948</v>
      </c>
      <c r="Q42" s="5">
        <v>4004</v>
      </c>
      <c r="R42" s="5">
        <v>4136</v>
      </c>
      <c r="S42" s="5">
        <v>4225</v>
      </c>
      <c r="T42" s="6">
        <f t="shared" si="0"/>
        <v>8.9198246970868783E-2</v>
      </c>
    </row>
    <row r="43" spans="1:20" x14ac:dyDescent="0.25">
      <c r="A43" s="3" t="s">
        <v>132</v>
      </c>
      <c r="B43" s="5">
        <v>4492</v>
      </c>
      <c r="C43" s="5">
        <v>4647</v>
      </c>
      <c r="D43" s="5">
        <v>4984</v>
      </c>
      <c r="E43" s="5">
        <v>5193</v>
      </c>
      <c r="F43" s="5">
        <v>5476</v>
      </c>
      <c r="G43" s="5">
        <v>5832</v>
      </c>
      <c r="H43" s="5">
        <v>6161</v>
      </c>
      <c r="I43" s="5">
        <v>6459</v>
      </c>
      <c r="J43" s="5">
        <v>6722</v>
      </c>
      <c r="K43" s="5">
        <v>6966</v>
      </c>
      <c r="L43" s="5">
        <v>7047</v>
      </c>
      <c r="M43" s="5">
        <v>7138</v>
      </c>
      <c r="N43" s="5">
        <v>7267</v>
      </c>
      <c r="O43" s="5">
        <v>7389</v>
      </c>
      <c r="P43" s="5">
        <v>7471</v>
      </c>
      <c r="Q43" s="5">
        <v>7536</v>
      </c>
      <c r="R43" s="5">
        <v>7689</v>
      </c>
      <c r="S43" s="5">
        <v>8064</v>
      </c>
      <c r="T43" s="6">
        <f t="shared" si="0"/>
        <v>9.1352009744214369E-2</v>
      </c>
    </row>
    <row r="44" spans="1:20" x14ac:dyDescent="0.25">
      <c r="A44" s="3" t="s">
        <v>118</v>
      </c>
      <c r="B44" s="5">
        <v>12090</v>
      </c>
      <c r="C44" s="5">
        <v>11874</v>
      </c>
      <c r="D44" s="5">
        <v>11669</v>
      </c>
      <c r="E44" s="5">
        <v>11428</v>
      </c>
      <c r="F44" s="5">
        <v>11045</v>
      </c>
      <c r="G44" s="5">
        <v>11002</v>
      </c>
      <c r="H44" s="5">
        <v>10731</v>
      </c>
      <c r="I44" s="5">
        <v>10726</v>
      </c>
      <c r="J44" s="5">
        <v>10536</v>
      </c>
      <c r="K44" s="5">
        <v>10540</v>
      </c>
      <c r="L44" s="5">
        <v>10486</v>
      </c>
      <c r="M44" s="5">
        <v>10002</v>
      </c>
      <c r="N44" s="5">
        <v>10076</v>
      </c>
      <c r="O44" s="5">
        <v>10091</v>
      </c>
      <c r="P44" s="5">
        <v>10352</v>
      </c>
      <c r="Q44" s="5">
        <v>10454</v>
      </c>
      <c r="R44" s="5">
        <v>10735</v>
      </c>
      <c r="S44" s="5">
        <v>11020</v>
      </c>
      <c r="T44" s="6">
        <f t="shared" si="0"/>
        <v>9.2062233673570512E-2</v>
      </c>
    </row>
    <row r="45" spans="1:20" x14ac:dyDescent="0.25">
      <c r="A45" s="3" t="s">
        <v>134</v>
      </c>
      <c r="B45" s="5">
        <v>3725</v>
      </c>
      <c r="C45" s="5">
        <v>4040</v>
      </c>
      <c r="D45" s="5">
        <v>4350</v>
      </c>
      <c r="E45" s="5">
        <v>4617</v>
      </c>
      <c r="F45" s="5">
        <v>4937</v>
      </c>
      <c r="G45" s="5">
        <v>5303</v>
      </c>
      <c r="H45" s="5">
        <v>5632</v>
      </c>
      <c r="I45" s="5">
        <v>6055</v>
      </c>
      <c r="J45" s="5">
        <v>6422</v>
      </c>
      <c r="K45" s="5">
        <v>6829</v>
      </c>
      <c r="L45" s="5">
        <v>7144</v>
      </c>
      <c r="M45" s="5">
        <v>7621</v>
      </c>
      <c r="N45" s="5">
        <v>7927</v>
      </c>
      <c r="O45" s="5">
        <v>8261</v>
      </c>
      <c r="P45" s="5">
        <v>8571</v>
      </c>
      <c r="Q45" s="5">
        <v>8785</v>
      </c>
      <c r="R45" s="5">
        <v>9014</v>
      </c>
      <c r="S45" s="5">
        <v>9189</v>
      </c>
      <c r="T45" s="6">
        <f t="shared" si="0"/>
        <v>0.11233506839365694</v>
      </c>
    </row>
    <row r="46" spans="1:20" x14ac:dyDescent="0.25">
      <c r="A46" s="3" t="s">
        <v>52</v>
      </c>
      <c r="B46" s="5">
        <v>3332</v>
      </c>
      <c r="C46" s="5">
        <v>3337</v>
      </c>
      <c r="D46" s="5">
        <v>3280</v>
      </c>
      <c r="E46" s="5">
        <v>3250</v>
      </c>
      <c r="F46" s="5">
        <v>3187</v>
      </c>
      <c r="G46" s="5">
        <v>3074</v>
      </c>
      <c r="H46" s="5">
        <v>3066</v>
      </c>
      <c r="I46" s="5">
        <v>2994</v>
      </c>
      <c r="J46" s="5">
        <v>3056</v>
      </c>
      <c r="K46" s="5">
        <v>2997</v>
      </c>
      <c r="L46" s="5">
        <v>2949</v>
      </c>
      <c r="M46" s="5">
        <v>2923</v>
      </c>
      <c r="N46" s="5">
        <v>2955</v>
      </c>
      <c r="O46" s="5">
        <v>2972</v>
      </c>
      <c r="P46" s="5">
        <v>3110</v>
      </c>
      <c r="Q46" s="5">
        <v>3217</v>
      </c>
      <c r="R46" s="5">
        <v>3220</v>
      </c>
      <c r="S46" s="5">
        <v>3318</v>
      </c>
      <c r="T46" s="6">
        <f t="shared" si="0"/>
        <v>0.11641991924629878</v>
      </c>
    </row>
    <row r="47" spans="1:20" x14ac:dyDescent="0.25">
      <c r="A47" s="3" t="s">
        <v>66</v>
      </c>
      <c r="B47" s="5">
        <v>1198</v>
      </c>
      <c r="C47" s="5">
        <v>1200</v>
      </c>
      <c r="D47" s="5">
        <v>1075</v>
      </c>
      <c r="E47" s="5">
        <v>1067</v>
      </c>
      <c r="F47" s="5">
        <v>1030</v>
      </c>
      <c r="G47" s="5">
        <v>1051</v>
      </c>
      <c r="H47" s="5">
        <v>1072</v>
      </c>
      <c r="I47" s="5">
        <v>1105</v>
      </c>
      <c r="J47" s="5">
        <v>1172</v>
      </c>
      <c r="K47" s="5">
        <v>1232</v>
      </c>
      <c r="L47" s="5">
        <v>1204</v>
      </c>
      <c r="M47" s="5">
        <v>1182</v>
      </c>
      <c r="N47" s="5">
        <v>1221</v>
      </c>
      <c r="O47" s="5">
        <v>1254</v>
      </c>
      <c r="P47" s="5">
        <v>1284</v>
      </c>
      <c r="Q47" s="5">
        <v>1305</v>
      </c>
      <c r="R47" s="5">
        <v>1363</v>
      </c>
      <c r="S47" s="5">
        <v>1403</v>
      </c>
      <c r="T47" s="6">
        <f t="shared" si="0"/>
        <v>0.11881977671451356</v>
      </c>
    </row>
    <row r="48" spans="1:20" x14ac:dyDescent="0.25">
      <c r="A48" s="3" t="s">
        <v>114</v>
      </c>
      <c r="B48" s="5">
        <v>9014</v>
      </c>
      <c r="C48" s="5">
        <v>9148</v>
      </c>
      <c r="D48" s="5">
        <v>9216</v>
      </c>
      <c r="E48" s="5">
        <v>9231</v>
      </c>
      <c r="F48" s="5">
        <v>9354</v>
      </c>
      <c r="G48" s="5">
        <v>9321</v>
      </c>
      <c r="H48" s="5">
        <v>9399</v>
      </c>
      <c r="I48" s="5">
        <v>9600</v>
      </c>
      <c r="J48" s="5">
        <v>9656</v>
      </c>
      <c r="K48" s="5">
        <v>9781</v>
      </c>
      <c r="L48" s="5">
        <v>9759</v>
      </c>
      <c r="M48" s="5">
        <v>9920</v>
      </c>
      <c r="N48" s="5">
        <v>10074</v>
      </c>
      <c r="O48" s="5">
        <v>10368</v>
      </c>
      <c r="P48" s="5">
        <v>10531</v>
      </c>
      <c r="Q48" s="5">
        <v>10805</v>
      </c>
      <c r="R48" s="5">
        <v>11166</v>
      </c>
      <c r="S48" s="5">
        <v>11603</v>
      </c>
      <c r="T48" s="6">
        <f t="shared" si="0"/>
        <v>0.11911651234567901</v>
      </c>
    </row>
    <row r="49" spans="1:20" x14ac:dyDescent="0.25">
      <c r="A49" s="3" t="s">
        <v>58</v>
      </c>
      <c r="B49" s="5">
        <v>3098</v>
      </c>
      <c r="C49" s="5">
        <v>3083</v>
      </c>
      <c r="D49" s="5">
        <v>3157</v>
      </c>
      <c r="E49" s="5">
        <v>3021</v>
      </c>
      <c r="F49" s="5">
        <v>3035</v>
      </c>
      <c r="G49" s="5">
        <v>3017</v>
      </c>
      <c r="H49" s="5">
        <v>2959</v>
      </c>
      <c r="I49" s="5">
        <v>2983</v>
      </c>
      <c r="J49" s="5">
        <v>2962</v>
      </c>
      <c r="K49" s="5">
        <v>2922</v>
      </c>
      <c r="L49" s="5">
        <v>3103</v>
      </c>
      <c r="M49" s="5">
        <v>3236</v>
      </c>
      <c r="N49" s="5">
        <v>3295</v>
      </c>
      <c r="O49" s="5">
        <v>3415</v>
      </c>
      <c r="P49" s="5">
        <v>3570</v>
      </c>
      <c r="Q49" s="5">
        <v>3600</v>
      </c>
      <c r="R49" s="5">
        <v>3776</v>
      </c>
      <c r="S49" s="5">
        <v>3830</v>
      </c>
      <c r="T49" s="6">
        <f t="shared" si="0"/>
        <v>0.12152269399707175</v>
      </c>
    </row>
    <row r="50" spans="1:20" x14ac:dyDescent="0.25">
      <c r="A50" s="3" t="s">
        <v>110</v>
      </c>
      <c r="B50" s="5">
        <v>1154</v>
      </c>
      <c r="C50" s="5">
        <v>1102</v>
      </c>
      <c r="D50" s="5">
        <v>1084</v>
      </c>
      <c r="E50" s="5">
        <v>1050</v>
      </c>
      <c r="F50" s="5">
        <v>1073</v>
      </c>
      <c r="G50" s="5">
        <v>1001</v>
      </c>
      <c r="H50" s="5">
        <v>980</v>
      </c>
      <c r="I50" s="5">
        <v>988</v>
      </c>
      <c r="J50" s="5">
        <v>975</v>
      </c>
      <c r="K50" s="5">
        <v>925</v>
      </c>
      <c r="L50" s="5">
        <v>1006</v>
      </c>
      <c r="M50" s="5">
        <v>1033</v>
      </c>
      <c r="N50" s="5">
        <v>1083</v>
      </c>
      <c r="O50" s="5">
        <v>1130</v>
      </c>
      <c r="P50" s="5">
        <v>1153</v>
      </c>
      <c r="Q50" s="5">
        <v>1243</v>
      </c>
      <c r="R50" s="5">
        <v>1345</v>
      </c>
      <c r="S50" s="5">
        <v>1444</v>
      </c>
      <c r="T50" s="6">
        <f t="shared" si="0"/>
        <v>0.27787610619469028</v>
      </c>
    </row>
    <row r="51" spans="1:20" x14ac:dyDescent="0.25">
      <c r="A51" s="3" t="s">
        <v>116</v>
      </c>
      <c r="B51" s="5">
        <v>1716</v>
      </c>
      <c r="C51" s="5">
        <v>1656</v>
      </c>
      <c r="D51" s="5">
        <v>1700</v>
      </c>
      <c r="E51" s="5">
        <v>1678</v>
      </c>
      <c r="F51" s="5">
        <v>1547</v>
      </c>
      <c r="G51" s="5">
        <v>1484</v>
      </c>
      <c r="H51" s="5">
        <v>1425</v>
      </c>
      <c r="I51" s="5">
        <v>1444</v>
      </c>
      <c r="J51" s="5">
        <v>1479</v>
      </c>
      <c r="K51" s="5">
        <v>1591</v>
      </c>
      <c r="L51" s="5">
        <v>1603</v>
      </c>
      <c r="M51" s="5">
        <v>1655</v>
      </c>
      <c r="N51" s="5">
        <v>1587</v>
      </c>
      <c r="O51" s="5">
        <v>1760</v>
      </c>
      <c r="P51" s="5">
        <v>1823</v>
      </c>
      <c r="Q51" s="5">
        <v>1979</v>
      </c>
      <c r="R51" s="5">
        <v>2123</v>
      </c>
      <c r="S51" s="5">
        <v>2290</v>
      </c>
      <c r="T51" s="6">
        <f t="shared" si="0"/>
        <v>0.30113636363636365</v>
      </c>
    </row>
  </sheetData>
  <sortState ref="A4:T51">
    <sortCondition ref="T4:T5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M62"/>
  <sheetViews>
    <sheetView topLeftCell="A34" workbookViewId="0">
      <selection activeCell="G62" sqref="G62"/>
    </sheetView>
  </sheetViews>
  <sheetFormatPr defaultRowHeight="15" x14ac:dyDescent="0.25"/>
  <sheetData>
    <row r="3" spans="1:6" x14ac:dyDescent="0.25">
      <c r="B3" t="s">
        <v>231</v>
      </c>
      <c r="C3" t="s">
        <v>232</v>
      </c>
      <c r="D3" t="s">
        <v>233</v>
      </c>
      <c r="E3" s="15" t="s">
        <v>32</v>
      </c>
    </row>
    <row r="4" spans="1:6" x14ac:dyDescent="0.25">
      <c r="A4" s="3">
        <v>2000</v>
      </c>
      <c r="B4" s="5">
        <v>102</v>
      </c>
      <c r="C4" s="5">
        <v>92</v>
      </c>
      <c r="D4" s="5">
        <f>E4-C4</f>
        <v>11526</v>
      </c>
      <c r="E4" s="5">
        <v>11618</v>
      </c>
      <c r="F4" s="6">
        <f>C4/E4</f>
        <v>7.9187467722499575E-3</v>
      </c>
    </row>
    <row r="5" spans="1:6" x14ac:dyDescent="0.25">
      <c r="A5" s="3">
        <v>2001</v>
      </c>
      <c r="B5" s="5">
        <v>137</v>
      </c>
      <c r="C5" s="5">
        <v>149</v>
      </c>
      <c r="D5" s="5">
        <f t="shared" ref="D5:D21" si="0">E5-C5</f>
        <v>11392</v>
      </c>
      <c r="E5" s="5">
        <v>11541</v>
      </c>
      <c r="F5" s="6">
        <f t="shared" ref="F5:F21" si="1">C5/E5</f>
        <v>1.2910493024867862E-2</v>
      </c>
    </row>
    <row r="6" spans="1:6" x14ac:dyDescent="0.25">
      <c r="A6" s="3">
        <v>2002</v>
      </c>
      <c r="B6" s="5">
        <v>163</v>
      </c>
      <c r="C6" s="5">
        <v>122</v>
      </c>
      <c r="D6" s="5">
        <f t="shared" si="0"/>
        <v>11430</v>
      </c>
      <c r="E6" s="5">
        <v>11552</v>
      </c>
      <c r="F6" s="6">
        <f t="shared" si="1"/>
        <v>1.0560941828254847E-2</v>
      </c>
    </row>
    <row r="7" spans="1:6" x14ac:dyDescent="0.25">
      <c r="A7" s="3">
        <v>2003</v>
      </c>
      <c r="B7" s="5">
        <v>168</v>
      </c>
      <c r="C7" s="5">
        <v>132</v>
      </c>
      <c r="D7" s="5">
        <f t="shared" si="0"/>
        <v>11218</v>
      </c>
      <c r="E7" s="5">
        <v>11350</v>
      </c>
      <c r="F7" s="6">
        <f t="shared" si="1"/>
        <v>1.1629955947136564E-2</v>
      </c>
    </row>
    <row r="8" spans="1:6" x14ac:dyDescent="0.25">
      <c r="A8" s="3">
        <v>2004</v>
      </c>
      <c r="B8" s="5">
        <v>161</v>
      </c>
      <c r="C8" s="5">
        <v>218</v>
      </c>
      <c r="D8" s="5">
        <f t="shared" si="0"/>
        <v>11059</v>
      </c>
      <c r="E8" s="5">
        <v>11277</v>
      </c>
      <c r="F8" s="6">
        <f t="shared" si="1"/>
        <v>1.9331382459874081E-2</v>
      </c>
    </row>
    <row r="9" spans="1:6" x14ac:dyDescent="0.25">
      <c r="A9" s="3">
        <v>2005</v>
      </c>
      <c r="B9" s="5">
        <v>141</v>
      </c>
      <c r="C9" s="5">
        <v>262</v>
      </c>
      <c r="D9" s="5">
        <f t="shared" si="0"/>
        <v>10747</v>
      </c>
      <c r="E9" s="5">
        <v>11009</v>
      </c>
      <c r="F9" s="6">
        <f t="shared" si="1"/>
        <v>2.3798710146243983E-2</v>
      </c>
    </row>
    <row r="10" spans="1:6" x14ac:dyDescent="0.25">
      <c r="A10" s="3">
        <v>2006</v>
      </c>
      <c r="B10" s="5">
        <v>126</v>
      </c>
      <c r="C10" s="5">
        <v>268</v>
      </c>
      <c r="D10" s="5">
        <f t="shared" si="0"/>
        <v>10563</v>
      </c>
      <c r="E10" s="5">
        <v>10831</v>
      </c>
      <c r="F10" s="6">
        <f t="shared" si="1"/>
        <v>2.4743790970362847E-2</v>
      </c>
    </row>
    <row r="11" spans="1:6" x14ac:dyDescent="0.25">
      <c r="A11" s="3">
        <v>2007</v>
      </c>
      <c r="B11" s="5">
        <v>125</v>
      </c>
      <c r="C11" s="5">
        <v>404</v>
      </c>
      <c r="D11" s="5">
        <f t="shared" si="0"/>
        <v>10466</v>
      </c>
      <c r="E11" s="5">
        <v>10870</v>
      </c>
      <c r="F11" s="6">
        <f t="shared" si="1"/>
        <v>3.7166513339466418E-2</v>
      </c>
    </row>
    <row r="12" spans="1:6" x14ac:dyDescent="0.25">
      <c r="A12" s="3">
        <v>2008</v>
      </c>
      <c r="B12" s="5">
        <v>123</v>
      </c>
      <c r="C12" s="5">
        <v>475</v>
      </c>
      <c r="D12" s="5">
        <f t="shared" si="0"/>
        <v>10266</v>
      </c>
      <c r="E12" s="5">
        <v>10741</v>
      </c>
      <c r="F12" s="6">
        <f t="shared" si="1"/>
        <v>4.4223070477609164E-2</v>
      </c>
    </row>
    <row r="13" spans="1:6" x14ac:dyDescent="0.25">
      <c r="A13" s="3">
        <v>2009</v>
      </c>
      <c r="B13" s="5">
        <v>366</v>
      </c>
      <c r="C13" s="5">
        <v>764</v>
      </c>
      <c r="D13" s="5">
        <f t="shared" si="0"/>
        <v>9795</v>
      </c>
      <c r="E13" s="5">
        <v>10559</v>
      </c>
      <c r="F13" s="6">
        <f t="shared" si="1"/>
        <v>7.2355336679609805E-2</v>
      </c>
    </row>
    <row r="14" spans="1:6" x14ac:dyDescent="0.25">
      <c r="A14" s="3">
        <v>2010</v>
      </c>
      <c r="B14" s="5">
        <v>399</v>
      </c>
      <c r="C14" s="5">
        <v>1015</v>
      </c>
      <c r="D14" s="5">
        <f t="shared" si="0"/>
        <v>9650</v>
      </c>
      <c r="E14" s="5">
        <v>10665</v>
      </c>
      <c r="F14" s="6">
        <f t="shared" si="1"/>
        <v>9.5171120487576186E-2</v>
      </c>
    </row>
    <row r="15" spans="1:6" x14ac:dyDescent="0.25">
      <c r="A15" s="3">
        <v>2011</v>
      </c>
      <c r="B15" s="5">
        <v>434</v>
      </c>
      <c r="C15" s="5">
        <v>1174</v>
      </c>
      <c r="D15" s="5">
        <f t="shared" si="0"/>
        <v>9485</v>
      </c>
      <c r="E15" s="5">
        <v>10659</v>
      </c>
      <c r="F15" s="6">
        <f t="shared" si="1"/>
        <v>0.11014166432123089</v>
      </c>
    </row>
    <row r="16" spans="1:6" x14ac:dyDescent="0.25">
      <c r="A16" s="3">
        <v>2012</v>
      </c>
      <c r="B16" s="5">
        <v>481</v>
      </c>
      <c r="C16" s="5">
        <v>1327</v>
      </c>
      <c r="D16" s="5">
        <f t="shared" si="0"/>
        <v>9291</v>
      </c>
      <c r="E16" s="5">
        <v>10618</v>
      </c>
      <c r="F16" s="6">
        <f t="shared" si="1"/>
        <v>0.12497645507628555</v>
      </c>
    </row>
    <row r="17" spans="1:7" x14ac:dyDescent="0.25">
      <c r="A17" s="3">
        <v>2013</v>
      </c>
      <c r="B17" s="5">
        <v>494</v>
      </c>
      <c r="C17" s="5">
        <v>1373</v>
      </c>
      <c r="D17" s="5">
        <f t="shared" si="0"/>
        <v>9216</v>
      </c>
      <c r="E17" s="5">
        <v>10589</v>
      </c>
      <c r="F17" s="6">
        <f t="shared" si="1"/>
        <v>0.12966285768250072</v>
      </c>
    </row>
    <row r="18" spans="1:7" x14ac:dyDescent="0.25">
      <c r="A18" s="3">
        <v>2014</v>
      </c>
      <c r="B18" s="5">
        <v>492</v>
      </c>
      <c r="C18" s="5">
        <v>1543</v>
      </c>
      <c r="D18" s="5">
        <f t="shared" si="0"/>
        <v>9074</v>
      </c>
      <c r="E18" s="5">
        <v>10617</v>
      </c>
      <c r="F18" s="6">
        <f t="shared" si="1"/>
        <v>0.1453329565790713</v>
      </c>
    </row>
    <row r="19" spans="1:7" x14ac:dyDescent="0.25">
      <c r="A19" s="3">
        <v>2015</v>
      </c>
      <c r="B19" s="5">
        <v>444</v>
      </c>
      <c r="C19" s="5">
        <v>1755</v>
      </c>
      <c r="D19" s="5">
        <f t="shared" si="0"/>
        <v>9005</v>
      </c>
      <c r="E19" s="5">
        <v>10760</v>
      </c>
      <c r="F19" s="6">
        <f t="shared" si="1"/>
        <v>0.16310408921933087</v>
      </c>
    </row>
    <row r="20" spans="1:7" x14ac:dyDescent="0.25">
      <c r="A20" s="3">
        <v>2016</v>
      </c>
      <c r="B20" s="5">
        <v>364</v>
      </c>
      <c r="C20" s="5">
        <v>2025</v>
      </c>
      <c r="D20" s="5">
        <f t="shared" si="0"/>
        <v>8836</v>
      </c>
      <c r="E20" s="5">
        <v>10861</v>
      </c>
      <c r="F20" s="6">
        <f t="shared" si="1"/>
        <v>0.18644692017309639</v>
      </c>
    </row>
    <row r="21" spans="1:7" x14ac:dyDescent="0.25">
      <c r="A21" s="3">
        <v>2017</v>
      </c>
      <c r="B21" s="5">
        <v>366</v>
      </c>
      <c r="C21" s="5">
        <v>2052</v>
      </c>
      <c r="D21" s="5">
        <f t="shared" si="0"/>
        <v>8881</v>
      </c>
      <c r="E21" s="5">
        <v>10933</v>
      </c>
      <c r="F21" s="6">
        <f t="shared" si="1"/>
        <v>0.18768864904417817</v>
      </c>
      <c r="G21">
        <f>B21/(B21+D21)</f>
        <v>3.9580404455499082E-2</v>
      </c>
    </row>
    <row r="41" spans="1:13" x14ac:dyDescent="0.25">
      <c r="A41" t="s">
        <v>234</v>
      </c>
    </row>
    <row r="42" spans="1:13" x14ac:dyDescent="0.25">
      <c r="B42" s="4" t="s">
        <v>1</v>
      </c>
      <c r="C42" s="4" t="s">
        <v>4</v>
      </c>
      <c r="D42" s="4" t="s">
        <v>5</v>
      </c>
      <c r="E42" s="4" t="s">
        <v>6</v>
      </c>
      <c r="F42" s="4" t="s">
        <v>7</v>
      </c>
      <c r="G42" s="4" t="s">
        <v>34</v>
      </c>
      <c r="I42" s="16" t="s">
        <v>239</v>
      </c>
      <c r="J42" s="16" t="s">
        <v>237</v>
      </c>
      <c r="K42" s="16" t="s">
        <v>238</v>
      </c>
      <c r="L42" s="16" t="s">
        <v>236</v>
      </c>
      <c r="M42" s="16" t="s">
        <v>235</v>
      </c>
    </row>
    <row r="43" spans="1:13" x14ac:dyDescent="0.25">
      <c r="A43" s="3">
        <v>2000</v>
      </c>
      <c r="B43" s="5">
        <v>60</v>
      </c>
      <c r="C43" s="5">
        <v>802</v>
      </c>
      <c r="D43" s="5">
        <v>843</v>
      </c>
      <c r="E43" s="5">
        <v>282</v>
      </c>
      <c r="F43" s="5">
        <v>9641</v>
      </c>
      <c r="G43" s="5">
        <v>11628</v>
      </c>
      <c r="I43" s="6">
        <f t="shared" ref="I43:I60" si="2">F43/$G43</f>
        <v>0.82911936704506362</v>
      </c>
      <c r="J43" s="6">
        <f t="shared" ref="J43:J60" si="3">D43/$G43</f>
        <v>7.249742002063983E-2</v>
      </c>
      <c r="K43" s="6">
        <f t="shared" ref="K43:K60" si="4">E43/$G43</f>
        <v>2.4251805985552117E-2</v>
      </c>
      <c r="L43" s="6">
        <f t="shared" ref="L43:L60" si="5">C43/$G43</f>
        <v>6.8971448228414167E-2</v>
      </c>
      <c r="M43" s="6">
        <f t="shared" ref="M43:M60" si="6">B43/$G43</f>
        <v>5.1599587203302374E-3</v>
      </c>
    </row>
    <row r="44" spans="1:13" x14ac:dyDescent="0.25">
      <c r="A44" s="3">
        <v>2001</v>
      </c>
      <c r="B44" s="5">
        <v>62</v>
      </c>
      <c r="C44" s="5">
        <v>802</v>
      </c>
      <c r="D44" s="5">
        <v>948</v>
      </c>
      <c r="E44" s="5">
        <v>323</v>
      </c>
      <c r="F44" s="5">
        <v>9394</v>
      </c>
      <c r="G44" s="5">
        <v>11529</v>
      </c>
      <c r="I44" s="6">
        <f t="shared" si="2"/>
        <v>0.81481481481481477</v>
      </c>
      <c r="J44" s="6">
        <f t="shared" si="3"/>
        <v>8.2227426489721575E-2</v>
      </c>
      <c r="K44" s="6">
        <f t="shared" si="4"/>
        <v>2.8016306704831295E-2</v>
      </c>
      <c r="L44" s="6">
        <f t="shared" si="5"/>
        <v>6.95637089079712E-2</v>
      </c>
      <c r="M44" s="6">
        <f t="shared" si="6"/>
        <v>5.3777430826611157E-3</v>
      </c>
    </row>
    <row r="45" spans="1:13" x14ac:dyDescent="0.25">
      <c r="A45" s="3">
        <v>2002</v>
      </c>
      <c r="B45" s="5">
        <v>66</v>
      </c>
      <c r="C45" s="5">
        <v>829</v>
      </c>
      <c r="D45" s="5">
        <v>1136</v>
      </c>
      <c r="E45" s="5">
        <v>373</v>
      </c>
      <c r="F45" s="5">
        <v>9189</v>
      </c>
      <c r="G45" s="5">
        <v>11593</v>
      </c>
      <c r="I45" s="6">
        <f t="shared" si="2"/>
        <v>0.79263348572414383</v>
      </c>
      <c r="J45" s="6">
        <f t="shared" si="3"/>
        <v>9.7990166479772281E-2</v>
      </c>
      <c r="K45" s="6">
        <f t="shared" si="4"/>
        <v>3.2174588113516776E-2</v>
      </c>
      <c r="L45" s="6">
        <f t="shared" si="5"/>
        <v>7.1508669024411289E-2</v>
      </c>
      <c r="M45" s="6">
        <f t="shared" si="6"/>
        <v>5.6930906581557838E-3</v>
      </c>
    </row>
    <row r="46" spans="1:13" x14ac:dyDescent="0.25">
      <c r="A46" s="3">
        <v>2003</v>
      </c>
      <c r="B46" s="5">
        <v>67</v>
      </c>
      <c r="C46" s="5">
        <v>814</v>
      </c>
      <c r="D46" s="5">
        <v>1225</v>
      </c>
      <c r="E46" s="5">
        <v>419</v>
      </c>
      <c r="F46" s="5">
        <v>8861</v>
      </c>
      <c r="G46" s="5">
        <v>11386</v>
      </c>
      <c r="I46" s="6">
        <f t="shared" si="2"/>
        <v>0.77823643070437376</v>
      </c>
      <c r="J46" s="6">
        <f t="shared" si="3"/>
        <v>0.10758826629193746</v>
      </c>
      <c r="K46" s="6">
        <f t="shared" si="4"/>
        <v>3.6799578429650447E-2</v>
      </c>
      <c r="L46" s="6">
        <f t="shared" si="5"/>
        <v>7.149130511154049E-2</v>
      </c>
      <c r="M46" s="6">
        <f t="shared" si="6"/>
        <v>5.8844194624978041E-3</v>
      </c>
    </row>
    <row r="47" spans="1:13" x14ac:dyDescent="0.25">
      <c r="A47" s="3">
        <v>2004</v>
      </c>
      <c r="B47" s="5">
        <v>68</v>
      </c>
      <c r="C47" s="5">
        <v>843</v>
      </c>
      <c r="D47" s="5">
        <v>1289</v>
      </c>
      <c r="E47" s="5">
        <v>483</v>
      </c>
      <c r="F47" s="5">
        <v>8537</v>
      </c>
      <c r="G47" s="5">
        <v>11220</v>
      </c>
      <c r="I47" s="6">
        <f t="shared" si="2"/>
        <v>0.76087344028520498</v>
      </c>
      <c r="J47" s="6">
        <f t="shared" si="3"/>
        <v>0.11488413547237077</v>
      </c>
      <c r="K47" s="6">
        <f t="shared" si="4"/>
        <v>4.3048128342245986E-2</v>
      </c>
      <c r="L47" s="6">
        <f t="shared" si="5"/>
        <v>7.5133689839572193E-2</v>
      </c>
      <c r="M47" s="6">
        <f t="shared" si="6"/>
        <v>6.0606060606060606E-3</v>
      </c>
    </row>
    <row r="48" spans="1:13" x14ac:dyDescent="0.25">
      <c r="A48" s="3">
        <v>2005</v>
      </c>
      <c r="B48" s="5">
        <v>50</v>
      </c>
      <c r="C48" s="5">
        <v>829</v>
      </c>
      <c r="D48" s="5">
        <v>1314</v>
      </c>
      <c r="E48" s="5">
        <v>601</v>
      </c>
      <c r="F48" s="5">
        <v>8094</v>
      </c>
      <c r="G48" s="5">
        <v>10888</v>
      </c>
      <c r="I48" s="6">
        <f t="shared" si="2"/>
        <v>0.74338721528288021</v>
      </c>
      <c r="J48" s="6">
        <f t="shared" si="3"/>
        <v>0.12068332108743571</v>
      </c>
      <c r="K48" s="6">
        <f t="shared" si="4"/>
        <v>5.5198383541513595E-2</v>
      </c>
      <c r="L48" s="6">
        <f t="shared" si="5"/>
        <v>7.6138868479059513E-2</v>
      </c>
      <c r="M48" s="6">
        <f t="shared" si="6"/>
        <v>4.592211609110948E-3</v>
      </c>
    </row>
    <row r="49" spans="1:13" x14ac:dyDescent="0.25">
      <c r="A49" s="3">
        <v>2006</v>
      </c>
      <c r="B49" s="5">
        <v>64</v>
      </c>
      <c r="C49" s="5">
        <v>879</v>
      </c>
      <c r="D49" s="5">
        <v>1384</v>
      </c>
      <c r="E49" s="5">
        <v>725</v>
      </c>
      <c r="F49" s="5">
        <v>7637</v>
      </c>
      <c r="G49" s="5">
        <v>10689</v>
      </c>
      <c r="I49" s="6">
        <f t="shared" si="2"/>
        <v>0.7144728225278324</v>
      </c>
      <c r="J49" s="6">
        <f t="shared" si="3"/>
        <v>0.12947890354570118</v>
      </c>
      <c r="K49" s="6">
        <f t="shared" si="4"/>
        <v>6.782673776779867E-2</v>
      </c>
      <c r="L49" s="6">
        <f t="shared" si="5"/>
        <v>8.2234072410889703E-2</v>
      </c>
      <c r="M49" s="6">
        <f t="shared" si="6"/>
        <v>5.9874637477780896E-3</v>
      </c>
    </row>
    <row r="50" spans="1:13" x14ac:dyDescent="0.25">
      <c r="A50" s="3">
        <v>2007</v>
      </c>
      <c r="B50" s="5">
        <v>78</v>
      </c>
      <c r="C50" s="5">
        <v>874</v>
      </c>
      <c r="D50" s="5">
        <v>1527</v>
      </c>
      <c r="E50" s="5">
        <v>793</v>
      </c>
      <c r="F50" s="5">
        <v>7319</v>
      </c>
      <c r="G50" s="5">
        <v>10591</v>
      </c>
      <c r="I50" s="6">
        <f t="shared" si="2"/>
        <v>0.69105844585025022</v>
      </c>
      <c r="J50" s="6">
        <f t="shared" si="3"/>
        <v>0.14417901992257579</v>
      </c>
      <c r="K50" s="6">
        <f t="shared" si="4"/>
        <v>7.4874893777735818E-2</v>
      </c>
      <c r="L50" s="6">
        <f t="shared" si="5"/>
        <v>8.2522896799169104E-2</v>
      </c>
      <c r="M50" s="6">
        <f t="shared" si="6"/>
        <v>7.3647436502690964E-3</v>
      </c>
    </row>
    <row r="51" spans="1:13" x14ac:dyDescent="0.25">
      <c r="A51" s="3">
        <v>2008</v>
      </c>
      <c r="B51" s="5">
        <v>80</v>
      </c>
      <c r="C51" s="5">
        <v>899</v>
      </c>
      <c r="D51" s="5">
        <v>1624</v>
      </c>
      <c r="E51" s="5">
        <v>849</v>
      </c>
      <c r="F51" s="5">
        <v>6937</v>
      </c>
      <c r="G51" s="5">
        <v>10389</v>
      </c>
      <c r="I51" s="6">
        <f t="shared" si="2"/>
        <v>0.66772547887188372</v>
      </c>
      <c r="J51" s="6">
        <f t="shared" si="3"/>
        <v>0.15631918375204543</v>
      </c>
      <c r="K51" s="6">
        <f t="shared" si="4"/>
        <v>8.1721051111752818E-2</v>
      </c>
      <c r="L51" s="6">
        <f t="shared" si="5"/>
        <v>8.653383386273944E-2</v>
      </c>
      <c r="M51" s="6">
        <f t="shared" si="6"/>
        <v>7.7004524015785924E-3</v>
      </c>
    </row>
    <row r="52" spans="1:13" x14ac:dyDescent="0.25">
      <c r="A52" s="3">
        <v>2009</v>
      </c>
      <c r="B52" s="5">
        <v>88</v>
      </c>
      <c r="C52" s="5">
        <v>894</v>
      </c>
      <c r="D52" s="5">
        <v>1691</v>
      </c>
      <c r="E52" s="5">
        <v>934</v>
      </c>
      <c r="F52" s="5">
        <v>6554</v>
      </c>
      <c r="G52" s="5">
        <v>10161</v>
      </c>
      <c r="I52" s="6">
        <f t="shared" si="2"/>
        <v>0.64501525440409413</v>
      </c>
      <c r="J52" s="6">
        <f t="shared" si="3"/>
        <v>0.1664206278909556</v>
      </c>
      <c r="K52" s="6">
        <f t="shared" si="4"/>
        <v>9.1920086605649057E-2</v>
      </c>
      <c r="L52" s="6">
        <f t="shared" si="5"/>
        <v>8.798346619427222E-2</v>
      </c>
      <c r="M52" s="6">
        <f t="shared" si="6"/>
        <v>8.6605649050290334E-3</v>
      </c>
    </row>
    <row r="53" spans="1:13" x14ac:dyDescent="0.25">
      <c r="A53" s="3">
        <v>2010</v>
      </c>
      <c r="B53" s="5">
        <v>93</v>
      </c>
      <c r="C53" s="5">
        <v>892</v>
      </c>
      <c r="D53" s="5">
        <v>1701</v>
      </c>
      <c r="E53" s="5">
        <v>1062</v>
      </c>
      <c r="F53" s="5">
        <v>6301</v>
      </c>
      <c r="G53" s="5">
        <v>10049</v>
      </c>
      <c r="I53" s="6">
        <f t="shared" si="2"/>
        <v>0.62702756493183398</v>
      </c>
      <c r="J53" s="6">
        <f t="shared" si="3"/>
        <v>0.16927057418648622</v>
      </c>
      <c r="K53" s="6">
        <f t="shared" si="4"/>
        <v>0.10568215742859986</v>
      </c>
      <c r="L53" s="6">
        <f t="shared" si="5"/>
        <v>8.8765051248880483E-2</v>
      </c>
      <c r="M53" s="6">
        <f t="shared" si="6"/>
        <v>9.2546522041994234E-3</v>
      </c>
    </row>
    <row r="54" spans="1:13" x14ac:dyDescent="0.25">
      <c r="A54" s="3">
        <v>2011</v>
      </c>
      <c r="B54" s="5">
        <v>95</v>
      </c>
      <c r="C54" s="5">
        <v>923</v>
      </c>
      <c r="D54" s="5">
        <v>1769</v>
      </c>
      <c r="E54" s="5">
        <v>1157</v>
      </c>
      <c r="F54" s="5">
        <v>5975</v>
      </c>
      <c r="G54" s="5">
        <v>9919</v>
      </c>
      <c r="I54" s="6">
        <f t="shared" si="2"/>
        <v>0.60237927210404274</v>
      </c>
      <c r="J54" s="6">
        <f t="shared" si="3"/>
        <v>0.17834459118862789</v>
      </c>
      <c r="K54" s="6">
        <f t="shared" si="4"/>
        <v>0.11664482306684142</v>
      </c>
      <c r="L54" s="6">
        <f t="shared" si="5"/>
        <v>9.3053735255570119E-2</v>
      </c>
      <c r="M54" s="6">
        <f t="shared" si="6"/>
        <v>9.5775783849178352E-3</v>
      </c>
    </row>
    <row r="55" spans="1:13" x14ac:dyDescent="0.25">
      <c r="A55" s="3">
        <v>2012</v>
      </c>
      <c r="B55" s="5">
        <v>100</v>
      </c>
      <c r="C55" s="5">
        <v>916</v>
      </c>
      <c r="D55" s="5">
        <v>1827</v>
      </c>
      <c r="E55" s="5">
        <v>1247</v>
      </c>
      <c r="F55" s="5">
        <v>5682</v>
      </c>
      <c r="G55" s="5">
        <v>9772</v>
      </c>
      <c r="I55" s="6">
        <f t="shared" si="2"/>
        <v>0.58145722472370032</v>
      </c>
      <c r="J55" s="6">
        <f t="shared" si="3"/>
        <v>0.18696275071633237</v>
      </c>
      <c r="K55" s="6">
        <f t="shared" si="4"/>
        <v>0.1276094965206713</v>
      </c>
      <c r="L55" s="6">
        <f t="shared" si="5"/>
        <v>9.3737208350388859E-2</v>
      </c>
      <c r="M55" s="6">
        <f t="shared" si="6"/>
        <v>1.0233319688907082E-2</v>
      </c>
    </row>
    <row r="56" spans="1:13" x14ac:dyDescent="0.25">
      <c r="A56" s="3">
        <v>2013</v>
      </c>
      <c r="B56" s="5">
        <v>105</v>
      </c>
      <c r="C56" s="5">
        <v>914</v>
      </c>
      <c r="D56" s="5">
        <v>2025</v>
      </c>
      <c r="E56" s="5">
        <v>1289</v>
      </c>
      <c r="F56" s="5">
        <v>5377</v>
      </c>
      <c r="G56" s="5">
        <v>9710</v>
      </c>
      <c r="I56" s="6">
        <f t="shared" si="2"/>
        <v>0.55375901132852734</v>
      </c>
      <c r="J56" s="6">
        <f t="shared" si="3"/>
        <v>0.20854788877445932</v>
      </c>
      <c r="K56" s="6">
        <f t="shared" si="4"/>
        <v>0.13274974253347066</v>
      </c>
      <c r="L56" s="6">
        <f t="shared" si="5"/>
        <v>9.4129763130792993E-2</v>
      </c>
      <c r="M56" s="6">
        <f t="shared" si="6"/>
        <v>1.0813594232749742E-2</v>
      </c>
    </row>
    <row r="57" spans="1:13" x14ac:dyDescent="0.25">
      <c r="A57" s="3">
        <v>2014</v>
      </c>
      <c r="B57" s="5">
        <v>103</v>
      </c>
      <c r="C57" s="5">
        <v>897</v>
      </c>
      <c r="D57" s="5">
        <v>2153</v>
      </c>
      <c r="E57" s="5">
        <v>1426</v>
      </c>
      <c r="F57" s="5">
        <v>4987</v>
      </c>
      <c r="G57" s="5">
        <v>9566</v>
      </c>
      <c r="I57" s="6">
        <f t="shared" si="2"/>
        <v>0.52132552791135267</v>
      </c>
      <c r="J57" s="6">
        <f t="shared" si="3"/>
        <v>0.22506794898599206</v>
      </c>
      <c r="K57" s="6">
        <f t="shared" si="4"/>
        <v>0.14906962157641648</v>
      </c>
      <c r="L57" s="6">
        <f t="shared" si="5"/>
        <v>9.3769600669036168E-2</v>
      </c>
      <c r="M57" s="6">
        <f t="shared" si="6"/>
        <v>1.0767300857202592E-2</v>
      </c>
    </row>
    <row r="58" spans="1:13" x14ac:dyDescent="0.25">
      <c r="A58" s="3">
        <v>2015</v>
      </c>
      <c r="B58" s="5">
        <v>97</v>
      </c>
      <c r="C58" s="5">
        <v>912</v>
      </c>
      <c r="D58" s="5">
        <v>2254</v>
      </c>
      <c r="E58" s="5">
        <v>1508</v>
      </c>
      <c r="F58" s="5">
        <v>4678</v>
      </c>
      <c r="G58" s="5">
        <v>9449</v>
      </c>
      <c r="I58" s="6">
        <f t="shared" si="2"/>
        <v>0.49507884432215049</v>
      </c>
      <c r="J58" s="6">
        <f t="shared" si="3"/>
        <v>0.23854376124457616</v>
      </c>
      <c r="K58" s="6">
        <f t="shared" si="4"/>
        <v>0.15959360778918405</v>
      </c>
      <c r="L58" s="6">
        <f t="shared" si="5"/>
        <v>9.6518150068790345E-2</v>
      </c>
      <c r="M58" s="6">
        <f t="shared" si="6"/>
        <v>1.0265636575298973E-2</v>
      </c>
    </row>
    <row r="59" spans="1:13" x14ac:dyDescent="0.25">
      <c r="A59" s="3">
        <v>2016</v>
      </c>
      <c r="B59" s="5">
        <v>93</v>
      </c>
      <c r="C59" s="5">
        <v>907</v>
      </c>
      <c r="D59" s="5">
        <v>2286</v>
      </c>
      <c r="E59" s="5">
        <v>1576</v>
      </c>
      <c r="F59" s="5">
        <v>4338</v>
      </c>
      <c r="G59" s="5">
        <v>9200</v>
      </c>
      <c r="I59" s="6">
        <f t="shared" si="2"/>
        <v>0.47152173913043477</v>
      </c>
      <c r="J59" s="6">
        <f t="shared" si="3"/>
        <v>0.2484782608695652</v>
      </c>
      <c r="K59" s="6">
        <f t="shared" si="4"/>
        <v>0.17130434782608694</v>
      </c>
      <c r="L59" s="6">
        <f t="shared" si="5"/>
        <v>9.8586956521739127E-2</v>
      </c>
      <c r="M59" s="6">
        <f t="shared" si="6"/>
        <v>1.0108695652173913E-2</v>
      </c>
    </row>
    <row r="60" spans="1:13" x14ac:dyDescent="0.25">
      <c r="A60" s="3">
        <v>2017</v>
      </c>
      <c r="B60" s="5">
        <v>90</v>
      </c>
      <c r="C60" s="5">
        <v>916</v>
      </c>
      <c r="D60" s="5">
        <v>2456</v>
      </c>
      <c r="E60" s="5">
        <v>1659</v>
      </c>
      <c r="F60" s="5">
        <v>4126</v>
      </c>
      <c r="G60" s="5">
        <v>9247</v>
      </c>
      <c r="I60" s="6">
        <f t="shared" si="2"/>
        <v>0.44619876716773005</v>
      </c>
      <c r="J60" s="6">
        <f t="shared" si="3"/>
        <v>0.26559965394181895</v>
      </c>
      <c r="K60" s="6">
        <f t="shared" si="4"/>
        <v>0.17940953822861469</v>
      </c>
      <c r="L60" s="6">
        <f t="shared" si="5"/>
        <v>9.90591543203201E-2</v>
      </c>
      <c r="M60" s="6">
        <f t="shared" si="6"/>
        <v>9.7328863415161674E-3</v>
      </c>
    </row>
    <row r="62" spans="1:13" x14ac:dyDescent="0.25">
      <c r="G62" s="6">
        <f>(G60-G43)/G43</f>
        <v>-0.20476436188510491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E21"/>
  <sheetViews>
    <sheetView workbookViewId="0">
      <selection activeCell="A3" sqref="A3:E21"/>
    </sheetView>
  </sheetViews>
  <sheetFormatPr defaultRowHeight="15" x14ac:dyDescent="0.25"/>
  <sheetData>
    <row r="3" spans="1:5" x14ac:dyDescent="0.25">
      <c r="B3" t="s">
        <v>255</v>
      </c>
      <c r="C3" t="s">
        <v>261</v>
      </c>
      <c r="D3" t="s">
        <v>256</v>
      </c>
      <c r="E3" t="s">
        <v>262</v>
      </c>
    </row>
    <row r="4" spans="1:5" x14ac:dyDescent="0.25">
      <c r="A4" s="3">
        <v>2000</v>
      </c>
      <c r="B4" s="5">
        <v>2930</v>
      </c>
      <c r="C4" s="5">
        <v>120</v>
      </c>
      <c r="D4" s="5">
        <v>11</v>
      </c>
      <c r="E4" s="5"/>
    </row>
    <row r="5" spans="1:5" x14ac:dyDescent="0.25">
      <c r="A5" s="3">
        <v>2001</v>
      </c>
      <c r="B5" s="5">
        <v>2912</v>
      </c>
      <c r="C5" s="5">
        <v>129</v>
      </c>
      <c r="D5" s="5">
        <v>7</v>
      </c>
      <c r="E5" s="5"/>
    </row>
    <row r="6" spans="1:5" x14ac:dyDescent="0.25">
      <c r="A6" s="3">
        <v>2002</v>
      </c>
      <c r="B6" s="5">
        <v>2908</v>
      </c>
      <c r="C6" s="5">
        <v>148</v>
      </c>
      <c r="D6" s="5"/>
      <c r="E6" s="5"/>
    </row>
    <row r="7" spans="1:5" x14ac:dyDescent="0.25">
      <c r="A7" s="3">
        <v>2003</v>
      </c>
      <c r="B7" s="5">
        <v>2932</v>
      </c>
      <c r="C7" s="5">
        <v>161</v>
      </c>
      <c r="D7" s="5"/>
      <c r="E7" s="5"/>
    </row>
    <row r="8" spans="1:5" x14ac:dyDescent="0.25">
      <c r="A8" s="3">
        <v>2004</v>
      </c>
      <c r="B8" s="5">
        <v>2900</v>
      </c>
      <c r="C8" s="5">
        <v>178</v>
      </c>
      <c r="D8" s="5"/>
      <c r="E8" s="5"/>
    </row>
    <row r="9" spans="1:5" x14ac:dyDescent="0.25">
      <c r="A9" s="3">
        <v>2005</v>
      </c>
      <c r="B9" s="5">
        <v>2879</v>
      </c>
      <c r="C9" s="5">
        <v>194</v>
      </c>
      <c r="D9" s="5"/>
      <c r="E9" s="5"/>
    </row>
    <row r="10" spans="1:5" x14ac:dyDescent="0.25">
      <c r="A10" s="3">
        <v>2006</v>
      </c>
      <c r="B10" s="5">
        <v>2889</v>
      </c>
      <c r="C10" s="5">
        <v>216</v>
      </c>
      <c r="D10" s="5"/>
      <c r="E10" s="5"/>
    </row>
    <row r="11" spans="1:5" x14ac:dyDescent="0.25">
      <c r="A11" s="3">
        <v>2007</v>
      </c>
      <c r="B11" s="5">
        <v>2816</v>
      </c>
      <c r="C11" s="5">
        <v>245</v>
      </c>
      <c r="D11" s="5"/>
      <c r="E11" s="5"/>
    </row>
    <row r="12" spans="1:5" x14ac:dyDescent="0.25">
      <c r="A12" s="3">
        <v>2008</v>
      </c>
      <c r="B12" s="5">
        <v>2550</v>
      </c>
      <c r="C12" s="5">
        <v>230</v>
      </c>
      <c r="D12" s="5">
        <v>322</v>
      </c>
      <c r="E12" s="5">
        <v>22</v>
      </c>
    </row>
    <row r="13" spans="1:5" x14ac:dyDescent="0.25">
      <c r="A13" s="3">
        <v>2009</v>
      </c>
      <c r="B13" s="5">
        <v>2553</v>
      </c>
      <c r="C13" s="5">
        <v>239</v>
      </c>
      <c r="D13" s="5">
        <v>410</v>
      </c>
      <c r="E13" s="5">
        <v>28</v>
      </c>
    </row>
    <row r="14" spans="1:5" x14ac:dyDescent="0.25">
      <c r="A14" s="3">
        <v>2010</v>
      </c>
      <c r="B14" s="5">
        <v>2435</v>
      </c>
      <c r="C14" s="5">
        <v>224</v>
      </c>
      <c r="D14" s="5">
        <v>537</v>
      </c>
      <c r="E14" s="5">
        <v>39</v>
      </c>
    </row>
    <row r="15" spans="1:5" x14ac:dyDescent="0.25">
      <c r="A15" s="3">
        <v>2011</v>
      </c>
      <c r="B15" s="5">
        <v>2343</v>
      </c>
      <c r="C15" s="5">
        <v>223</v>
      </c>
      <c r="D15" s="5">
        <v>640</v>
      </c>
      <c r="E15" s="5">
        <v>58</v>
      </c>
    </row>
    <row r="16" spans="1:5" x14ac:dyDescent="0.25">
      <c r="A16" s="3">
        <v>2012</v>
      </c>
      <c r="B16" s="5">
        <v>2240</v>
      </c>
      <c r="C16" s="5">
        <v>219</v>
      </c>
      <c r="D16" s="5">
        <v>770</v>
      </c>
      <c r="E16" s="5">
        <v>64</v>
      </c>
    </row>
    <row r="17" spans="1:5" x14ac:dyDescent="0.25">
      <c r="A17" s="3">
        <v>2013</v>
      </c>
      <c r="B17" s="5">
        <v>2171</v>
      </c>
      <c r="C17" s="5">
        <v>223</v>
      </c>
      <c r="D17" s="5">
        <v>829</v>
      </c>
      <c r="E17" s="5">
        <v>82</v>
      </c>
    </row>
    <row r="18" spans="1:5" x14ac:dyDescent="0.25">
      <c r="A18" s="3">
        <v>2014</v>
      </c>
      <c r="B18" s="5">
        <v>2073</v>
      </c>
      <c r="C18" s="5">
        <v>256</v>
      </c>
      <c r="D18" s="5">
        <v>893</v>
      </c>
      <c r="E18" s="5">
        <v>99</v>
      </c>
    </row>
    <row r="19" spans="1:5" x14ac:dyDescent="0.25">
      <c r="A19" s="3">
        <v>2015</v>
      </c>
      <c r="B19" s="5">
        <v>2073</v>
      </c>
      <c r="C19" s="5">
        <v>285</v>
      </c>
      <c r="D19" s="5">
        <v>852</v>
      </c>
      <c r="E19" s="5">
        <v>107</v>
      </c>
    </row>
    <row r="20" spans="1:5" x14ac:dyDescent="0.25">
      <c r="A20" s="3">
        <v>2016</v>
      </c>
      <c r="B20" s="5">
        <v>2098</v>
      </c>
      <c r="C20" s="5">
        <v>322</v>
      </c>
      <c r="D20" s="5">
        <v>802</v>
      </c>
      <c r="E20" s="5">
        <v>93</v>
      </c>
    </row>
    <row r="21" spans="1:5" x14ac:dyDescent="0.25">
      <c r="A21" s="3">
        <v>2017</v>
      </c>
      <c r="B21" s="5">
        <v>2109</v>
      </c>
      <c r="C21" s="5">
        <v>325</v>
      </c>
      <c r="D21" s="5">
        <v>722</v>
      </c>
      <c r="E21" s="5">
        <v>96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I24"/>
  <sheetViews>
    <sheetView workbookViewId="0">
      <selection activeCell="A6" sqref="A6:F23"/>
    </sheetView>
  </sheetViews>
  <sheetFormatPr defaultRowHeight="15" x14ac:dyDescent="0.25"/>
  <cols>
    <col min="1" max="1" width="19" customWidth="1"/>
    <col min="2" max="2" width="18" customWidth="1"/>
    <col min="3" max="4" width="6.5703125" customWidth="1"/>
    <col min="5" max="5" width="9.42578125" customWidth="1"/>
    <col min="6" max="6" width="6.85546875" customWidth="1"/>
    <col min="7" max="7" width="11.28515625" customWidth="1"/>
    <col min="8" max="8" width="20.140625" bestFit="1" customWidth="1"/>
    <col min="9" max="9" width="20.140625" customWidth="1"/>
    <col min="10" max="10" width="20.140625" bestFit="1" customWidth="1"/>
    <col min="11" max="13" width="20.140625" customWidth="1"/>
    <col min="14" max="15" width="20.140625" bestFit="1" customWidth="1"/>
    <col min="16" max="16" width="25.140625" bestFit="1" customWidth="1"/>
    <col min="17" max="17" width="24" customWidth="1"/>
    <col min="18" max="18" width="21.5703125" customWidth="1"/>
  </cols>
  <sheetData>
    <row r="2" spans="1:7" x14ac:dyDescent="0.25">
      <c r="A2" s="2" t="s">
        <v>145</v>
      </c>
      <c r="B2" t="s">
        <v>125</v>
      </c>
    </row>
    <row r="4" spans="1:7" x14ac:dyDescent="0.25">
      <c r="A4" s="2" t="s">
        <v>269</v>
      </c>
      <c r="B4" s="2" t="s">
        <v>35</v>
      </c>
    </row>
    <row r="5" spans="1:7" x14ac:dyDescent="0.25">
      <c r="A5" s="2" t="s">
        <v>33</v>
      </c>
      <c r="B5" t="s">
        <v>1</v>
      </c>
      <c r="C5" t="s">
        <v>4</v>
      </c>
      <c r="D5" t="s">
        <v>5</v>
      </c>
      <c r="E5" t="s">
        <v>6</v>
      </c>
      <c r="F5" t="s">
        <v>7</v>
      </c>
      <c r="G5" t="s">
        <v>34</v>
      </c>
    </row>
    <row r="6" spans="1:7" x14ac:dyDescent="0.25">
      <c r="A6" s="3" t="s">
        <v>0</v>
      </c>
      <c r="B6" s="5">
        <v>71</v>
      </c>
      <c r="C6" s="5">
        <v>1215</v>
      </c>
      <c r="D6" s="5">
        <v>1112</v>
      </c>
      <c r="E6" s="5">
        <v>243</v>
      </c>
      <c r="F6" s="5">
        <v>1122</v>
      </c>
      <c r="G6" s="5">
        <v>3763</v>
      </c>
    </row>
    <row r="7" spans="1:7" x14ac:dyDescent="0.25">
      <c r="A7" s="3" t="s">
        <v>13</v>
      </c>
      <c r="B7" s="5">
        <v>70</v>
      </c>
      <c r="C7" s="5">
        <v>1227</v>
      </c>
      <c r="D7" s="5">
        <v>1293</v>
      </c>
      <c r="E7" s="5">
        <v>366</v>
      </c>
      <c r="F7" s="5">
        <v>1027</v>
      </c>
      <c r="G7" s="5">
        <v>3983</v>
      </c>
    </row>
    <row r="8" spans="1:7" x14ac:dyDescent="0.25">
      <c r="A8" s="3" t="s">
        <v>14</v>
      </c>
      <c r="B8" s="5">
        <v>68</v>
      </c>
      <c r="C8" s="5">
        <v>1270</v>
      </c>
      <c r="D8" s="5">
        <v>1217</v>
      </c>
      <c r="E8" s="5">
        <v>397</v>
      </c>
      <c r="F8" s="5">
        <v>1129</v>
      </c>
      <c r="G8" s="5">
        <v>4081</v>
      </c>
    </row>
    <row r="9" spans="1:7" x14ac:dyDescent="0.25">
      <c r="A9" s="3" t="s">
        <v>15</v>
      </c>
      <c r="B9" s="5">
        <v>50</v>
      </c>
      <c r="C9" s="5">
        <v>1267</v>
      </c>
      <c r="D9" s="5">
        <v>1377</v>
      </c>
      <c r="E9" s="5">
        <v>490</v>
      </c>
      <c r="F9" s="5">
        <v>1201</v>
      </c>
      <c r="G9" s="5">
        <v>4385</v>
      </c>
    </row>
    <row r="10" spans="1:7" x14ac:dyDescent="0.25">
      <c r="A10" s="3" t="s">
        <v>16</v>
      </c>
      <c r="B10" s="5">
        <v>63</v>
      </c>
      <c r="C10" s="5">
        <v>1268</v>
      </c>
      <c r="D10" s="5">
        <v>1514</v>
      </c>
      <c r="E10" s="5">
        <v>556</v>
      </c>
      <c r="F10" s="5">
        <v>1330</v>
      </c>
      <c r="G10" s="5">
        <v>4731</v>
      </c>
    </row>
    <row r="11" spans="1:7" x14ac:dyDescent="0.25">
      <c r="A11" s="3" t="s">
        <v>17</v>
      </c>
      <c r="B11" s="5">
        <v>53</v>
      </c>
      <c r="C11" s="5">
        <v>1374</v>
      </c>
      <c r="D11" s="5">
        <v>1425</v>
      </c>
      <c r="E11" s="5">
        <v>580</v>
      </c>
      <c r="F11" s="5">
        <v>1433</v>
      </c>
      <c r="G11" s="5">
        <v>4865</v>
      </c>
    </row>
    <row r="12" spans="1:7" x14ac:dyDescent="0.25">
      <c r="A12" s="3" t="s">
        <v>18</v>
      </c>
      <c r="B12" s="5">
        <v>51</v>
      </c>
      <c r="C12" s="5">
        <v>1549</v>
      </c>
      <c r="D12" s="5">
        <v>1417</v>
      </c>
      <c r="E12" s="5">
        <v>587</v>
      </c>
      <c r="F12" s="5">
        <v>1508</v>
      </c>
      <c r="G12" s="5">
        <v>5112</v>
      </c>
    </row>
    <row r="13" spans="1:7" x14ac:dyDescent="0.25">
      <c r="A13" s="3" t="s">
        <v>19</v>
      </c>
      <c r="B13" s="5">
        <v>43</v>
      </c>
      <c r="C13" s="5">
        <v>1798</v>
      </c>
      <c r="D13" s="5">
        <v>1470</v>
      </c>
      <c r="E13" s="5">
        <v>728</v>
      </c>
      <c r="F13" s="5">
        <v>1743</v>
      </c>
      <c r="G13" s="5">
        <v>5782</v>
      </c>
    </row>
    <row r="14" spans="1:7" x14ac:dyDescent="0.25">
      <c r="A14" s="3" t="s">
        <v>20</v>
      </c>
      <c r="B14" s="5">
        <v>59</v>
      </c>
      <c r="C14" s="5">
        <v>2046</v>
      </c>
      <c r="D14" s="5">
        <v>1579</v>
      </c>
      <c r="E14" s="5">
        <v>864</v>
      </c>
      <c r="F14" s="5">
        <v>1927</v>
      </c>
      <c r="G14" s="5">
        <v>6475</v>
      </c>
    </row>
    <row r="15" spans="1:7" x14ac:dyDescent="0.25">
      <c r="A15" s="3" t="s">
        <v>21</v>
      </c>
      <c r="B15" s="5">
        <v>81</v>
      </c>
      <c r="C15" s="5">
        <v>2376</v>
      </c>
      <c r="D15" s="5">
        <v>1825</v>
      </c>
      <c r="E15" s="5">
        <v>1005</v>
      </c>
      <c r="F15" s="5">
        <v>2574</v>
      </c>
      <c r="G15" s="5">
        <v>7861</v>
      </c>
    </row>
    <row r="16" spans="1:7" x14ac:dyDescent="0.25">
      <c r="A16" s="3" t="s">
        <v>22</v>
      </c>
      <c r="B16" s="5">
        <v>79</v>
      </c>
      <c r="C16" s="5">
        <v>2732</v>
      </c>
      <c r="D16" s="5">
        <v>2070</v>
      </c>
      <c r="E16" s="5">
        <v>1146</v>
      </c>
      <c r="F16" s="5">
        <v>2765</v>
      </c>
      <c r="G16" s="5">
        <v>8792</v>
      </c>
    </row>
    <row r="17" spans="1:9" x14ac:dyDescent="0.25">
      <c r="A17" s="3" t="s">
        <v>23</v>
      </c>
      <c r="B17" s="5">
        <v>105</v>
      </c>
      <c r="C17" s="5">
        <v>3020</v>
      </c>
      <c r="D17" s="5">
        <v>2089</v>
      </c>
      <c r="E17" s="5">
        <v>1212</v>
      </c>
      <c r="F17" s="5">
        <v>2994</v>
      </c>
      <c r="G17" s="5">
        <v>9420</v>
      </c>
    </row>
    <row r="18" spans="1:9" x14ac:dyDescent="0.25">
      <c r="A18" s="3" t="s">
        <v>24</v>
      </c>
      <c r="B18" s="5">
        <v>118</v>
      </c>
      <c r="C18" s="5">
        <v>3376</v>
      </c>
      <c r="D18" s="5">
        <v>2343</v>
      </c>
      <c r="E18" s="5">
        <v>1345</v>
      </c>
      <c r="F18" s="5">
        <v>3330</v>
      </c>
      <c r="G18" s="5">
        <v>10512</v>
      </c>
    </row>
    <row r="19" spans="1:9" x14ac:dyDescent="0.25">
      <c r="A19" s="3" t="s">
        <v>8</v>
      </c>
      <c r="B19" s="5">
        <v>107</v>
      </c>
      <c r="C19" s="5">
        <v>3853</v>
      </c>
      <c r="D19" s="5">
        <v>2506</v>
      </c>
      <c r="E19" s="5">
        <v>1582</v>
      </c>
      <c r="F19" s="5">
        <v>3319</v>
      </c>
      <c r="G19" s="5">
        <v>11367</v>
      </c>
    </row>
    <row r="20" spans="1:9" x14ac:dyDescent="0.25">
      <c r="A20" s="3" t="s">
        <v>9</v>
      </c>
      <c r="B20" s="5">
        <v>132</v>
      </c>
      <c r="C20" s="5">
        <v>4086</v>
      </c>
      <c r="D20" s="5">
        <v>2917</v>
      </c>
      <c r="E20" s="5">
        <v>1620</v>
      </c>
      <c r="F20" s="5">
        <v>3472</v>
      </c>
      <c r="G20" s="5">
        <v>12227</v>
      </c>
    </row>
    <row r="21" spans="1:9" x14ac:dyDescent="0.25">
      <c r="A21" s="3" t="s">
        <v>10</v>
      </c>
      <c r="B21" s="5">
        <v>135</v>
      </c>
      <c r="C21" s="5">
        <v>4393</v>
      </c>
      <c r="D21" s="5">
        <v>3115</v>
      </c>
      <c r="E21" s="5">
        <v>1808</v>
      </c>
      <c r="F21" s="5">
        <v>3414</v>
      </c>
      <c r="G21" s="5">
        <v>12865</v>
      </c>
      <c r="H21" s="6" t="e">
        <f>GETPIVOTDATA("race_enrolled",$A$3,"datayear","16-17","studentgroup","BLACK")/GETPIVOTDATA("race_enrolled",$A$3,"datayear","16-17")</f>
        <v>#REF!</v>
      </c>
      <c r="I21" s="6" t="e">
        <f>GETPIVOTDATA("race_enrolled",$A$3,"datayear","16-17","studentgroup","WHITE")/GETPIVOTDATA("race_enrolled",$A$3,"datayear","16-17")</f>
        <v>#REF!</v>
      </c>
    </row>
    <row r="22" spans="1:9" x14ac:dyDescent="0.25">
      <c r="A22" s="3" t="s">
        <v>11</v>
      </c>
      <c r="B22" s="5">
        <v>176</v>
      </c>
      <c r="C22" s="5">
        <v>4539</v>
      </c>
      <c r="D22" s="5">
        <v>3736</v>
      </c>
      <c r="E22" s="5">
        <v>2016</v>
      </c>
      <c r="F22" s="5">
        <v>3468</v>
      </c>
      <c r="G22" s="5">
        <v>13935</v>
      </c>
    </row>
    <row r="23" spans="1:9" x14ac:dyDescent="0.25">
      <c r="A23" s="3" t="s">
        <v>12</v>
      </c>
      <c r="B23" s="5">
        <v>71</v>
      </c>
      <c r="C23" s="5">
        <v>687</v>
      </c>
      <c r="D23" s="5">
        <v>1272</v>
      </c>
      <c r="E23" s="5">
        <v>159</v>
      </c>
      <c r="F23" s="5">
        <v>1128</v>
      </c>
      <c r="G23" s="5">
        <v>3317</v>
      </c>
    </row>
    <row r="24" spans="1:9" x14ac:dyDescent="0.25">
      <c r="A24" s="3" t="s">
        <v>34</v>
      </c>
      <c r="B24" s="5">
        <v>1532</v>
      </c>
      <c r="C24" s="5">
        <v>42076</v>
      </c>
      <c r="D24" s="5">
        <v>34277</v>
      </c>
      <c r="E24" s="5">
        <v>16704</v>
      </c>
      <c r="F24" s="5">
        <v>38884</v>
      </c>
      <c r="G24" s="5">
        <v>133473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L62"/>
  <sheetViews>
    <sheetView topLeftCell="A22" workbookViewId="0">
      <selection activeCell="Q34" sqref="Q34"/>
    </sheetView>
  </sheetViews>
  <sheetFormatPr defaultRowHeight="15" x14ac:dyDescent="0.25"/>
  <sheetData>
    <row r="2" spans="1:12" x14ac:dyDescent="0.25">
      <c r="C2" s="4" t="s">
        <v>1</v>
      </c>
      <c r="D2" s="4" t="s">
        <v>4</v>
      </c>
      <c r="E2" s="4" t="s">
        <v>5</v>
      </c>
      <c r="F2" s="4" t="s">
        <v>6</v>
      </c>
      <c r="G2" s="4" t="s">
        <v>7</v>
      </c>
      <c r="H2" s="16" t="s">
        <v>270</v>
      </c>
      <c r="I2" s="16" t="s">
        <v>236</v>
      </c>
      <c r="J2" s="16" t="s">
        <v>237</v>
      </c>
      <c r="K2" s="16" t="s">
        <v>271</v>
      </c>
      <c r="L2" s="16" t="s">
        <v>239</v>
      </c>
    </row>
    <row r="3" spans="1:12" x14ac:dyDescent="0.25">
      <c r="A3" t="s">
        <v>155</v>
      </c>
      <c r="B3" s="3" t="s">
        <v>12</v>
      </c>
      <c r="C3" s="5">
        <v>345</v>
      </c>
      <c r="D3" s="5">
        <v>86</v>
      </c>
      <c r="E3" s="5">
        <v>1233</v>
      </c>
      <c r="F3" s="5">
        <v>91</v>
      </c>
      <c r="G3" s="5">
        <v>828</v>
      </c>
      <c r="H3" s="6">
        <f>C3/SUM($C3:$G3)</f>
        <v>0.13356562137049943</v>
      </c>
      <c r="I3" s="6">
        <f>D3/SUM($C3:$G3)</f>
        <v>3.3294618660472321E-2</v>
      </c>
      <c r="J3" s="6">
        <f>E3/SUM($C3:$G3)</f>
        <v>0.47735191637630664</v>
      </c>
      <c r="K3" s="6">
        <f>F3/SUM($C3:$G3)</f>
        <v>3.5230352303523033E-2</v>
      </c>
      <c r="L3" s="6">
        <f>G3/SUM($C3:$G3)</f>
        <v>0.32055749128919858</v>
      </c>
    </row>
    <row r="4" spans="1:12" x14ac:dyDescent="0.25">
      <c r="A4" t="s">
        <v>155</v>
      </c>
      <c r="B4" s="3" t="s">
        <v>0</v>
      </c>
      <c r="C4" s="5">
        <v>366</v>
      </c>
      <c r="D4" s="5">
        <v>90</v>
      </c>
      <c r="E4" s="5">
        <v>1078</v>
      </c>
      <c r="F4" s="5">
        <v>230</v>
      </c>
      <c r="G4" s="5">
        <v>1113</v>
      </c>
      <c r="H4" s="6">
        <f t="shared" ref="H4:H20" si="0">C4/SUM($C4:$G4)</f>
        <v>0.12721584984358708</v>
      </c>
      <c r="I4" s="6">
        <f t="shared" ref="I4:I20" si="1">D4/SUM($C4:$G4)</f>
        <v>3.1282586027111578E-2</v>
      </c>
      <c r="J4" s="6">
        <f t="shared" ref="J4:J20" si="2">E4/SUM($C4:$G4)</f>
        <v>0.37469586374695862</v>
      </c>
      <c r="K4" s="6">
        <f t="shared" ref="K4:K20" si="3">F4/SUM($C4:$G4)</f>
        <v>7.9944386513729579E-2</v>
      </c>
      <c r="L4" s="6">
        <f t="shared" ref="L4:L20" si="4">G4/SUM($C4:$G4)</f>
        <v>0.38686131386861317</v>
      </c>
    </row>
    <row r="5" spans="1:12" x14ac:dyDescent="0.25">
      <c r="A5" t="s">
        <v>155</v>
      </c>
      <c r="B5" s="3" t="s">
        <v>13</v>
      </c>
      <c r="C5" s="5">
        <v>381</v>
      </c>
      <c r="D5" s="5">
        <v>144</v>
      </c>
      <c r="E5" s="5">
        <v>1606</v>
      </c>
      <c r="F5" s="5">
        <v>290</v>
      </c>
      <c r="G5" s="5">
        <v>1066</v>
      </c>
      <c r="H5" s="6">
        <f t="shared" si="0"/>
        <v>0.1092629767708632</v>
      </c>
      <c r="I5" s="6">
        <f t="shared" si="1"/>
        <v>4.1296243188987669E-2</v>
      </c>
      <c r="J5" s="6">
        <f t="shared" si="2"/>
        <v>0.4605678233438486</v>
      </c>
      <c r="K5" s="6">
        <f t="shared" si="3"/>
        <v>8.316604531115572E-2</v>
      </c>
      <c r="L5" s="6">
        <f t="shared" si="4"/>
        <v>0.30570691138514483</v>
      </c>
    </row>
    <row r="6" spans="1:12" x14ac:dyDescent="0.25">
      <c r="A6" t="s">
        <v>155</v>
      </c>
      <c r="B6" s="3" t="s">
        <v>14</v>
      </c>
      <c r="C6" s="5">
        <v>396</v>
      </c>
      <c r="D6" s="5">
        <v>210</v>
      </c>
      <c r="E6" s="5">
        <v>2307</v>
      </c>
      <c r="F6" s="5">
        <v>346</v>
      </c>
      <c r="G6" s="5">
        <v>1410</v>
      </c>
      <c r="H6" s="6">
        <f t="shared" si="0"/>
        <v>8.4814735489398163E-2</v>
      </c>
      <c r="I6" s="6">
        <f t="shared" si="1"/>
        <v>4.4977511244377814E-2</v>
      </c>
      <c r="J6" s="6">
        <f t="shared" si="2"/>
        <v>0.49411008781323623</v>
      </c>
      <c r="K6" s="6">
        <f t="shared" si="3"/>
        <v>7.4105804240736775E-2</v>
      </c>
      <c r="L6" s="6">
        <f t="shared" si="4"/>
        <v>0.30199186121225102</v>
      </c>
    </row>
    <row r="7" spans="1:12" x14ac:dyDescent="0.25">
      <c r="A7" t="s">
        <v>155</v>
      </c>
      <c r="B7" s="3" t="s">
        <v>15</v>
      </c>
      <c r="C7" s="5">
        <v>346</v>
      </c>
      <c r="D7" s="5">
        <v>240</v>
      </c>
      <c r="E7" s="5">
        <v>3082</v>
      </c>
      <c r="F7" s="5">
        <v>493</v>
      </c>
      <c r="G7" s="5">
        <v>1510</v>
      </c>
      <c r="H7" s="6">
        <f t="shared" si="0"/>
        <v>6.1012167166284603E-2</v>
      </c>
      <c r="I7" s="6">
        <f t="shared" si="1"/>
        <v>4.2320578381237879E-2</v>
      </c>
      <c r="J7" s="6">
        <f t="shared" si="2"/>
        <v>0.54346676071239641</v>
      </c>
      <c r="K7" s="6">
        <f t="shared" si="3"/>
        <v>8.6933521424792812E-2</v>
      </c>
      <c r="L7" s="6">
        <f t="shared" si="4"/>
        <v>0.26626697231528829</v>
      </c>
    </row>
    <row r="8" spans="1:12" x14ac:dyDescent="0.25">
      <c r="A8" t="s">
        <v>155</v>
      </c>
      <c r="B8" s="3" t="s">
        <v>16</v>
      </c>
      <c r="C8" s="5">
        <v>366</v>
      </c>
      <c r="D8" s="5">
        <v>525</v>
      </c>
      <c r="E8" s="5">
        <v>3965</v>
      </c>
      <c r="F8" s="5">
        <v>599</v>
      </c>
      <c r="G8" s="5">
        <v>1634</v>
      </c>
      <c r="H8" s="6">
        <f t="shared" si="0"/>
        <v>5.1629284807448161E-2</v>
      </c>
      <c r="I8" s="6">
        <f t="shared" si="1"/>
        <v>7.4058400338552682E-2</v>
      </c>
      <c r="J8" s="6">
        <f t="shared" si="2"/>
        <v>0.55931725208068839</v>
      </c>
      <c r="K8" s="6">
        <f t="shared" si="3"/>
        <v>8.4497108195796311E-2</v>
      </c>
      <c r="L8" s="6">
        <f t="shared" si="4"/>
        <v>0.23049795457751446</v>
      </c>
    </row>
    <row r="9" spans="1:12" x14ac:dyDescent="0.25">
      <c r="A9" t="s">
        <v>155</v>
      </c>
      <c r="B9" s="3" t="s">
        <v>17</v>
      </c>
      <c r="C9" s="5">
        <v>370</v>
      </c>
      <c r="D9" s="5">
        <v>715</v>
      </c>
      <c r="E9" s="5">
        <v>4750</v>
      </c>
      <c r="F9" s="5">
        <v>726</v>
      </c>
      <c r="G9" s="5">
        <v>1719</v>
      </c>
      <c r="H9" s="6">
        <f t="shared" si="0"/>
        <v>4.4685990338164248E-2</v>
      </c>
      <c r="I9" s="6">
        <f t="shared" si="1"/>
        <v>8.6352657004830913E-2</v>
      </c>
      <c r="J9" s="6">
        <f t="shared" si="2"/>
        <v>0.57367149758454106</v>
      </c>
      <c r="K9" s="6">
        <f t="shared" si="3"/>
        <v>8.7681159420289853E-2</v>
      </c>
      <c r="L9" s="6">
        <f t="shared" si="4"/>
        <v>0.20760869565217391</v>
      </c>
    </row>
    <row r="10" spans="1:12" x14ac:dyDescent="0.25">
      <c r="A10" t="s">
        <v>155</v>
      </c>
      <c r="B10" s="3" t="s">
        <v>18</v>
      </c>
      <c r="C10" s="5">
        <v>398</v>
      </c>
      <c r="D10" s="5">
        <v>1015</v>
      </c>
      <c r="E10" s="5">
        <v>5533</v>
      </c>
      <c r="F10" s="5">
        <v>790</v>
      </c>
      <c r="G10" s="5">
        <v>1997</v>
      </c>
      <c r="H10" s="6">
        <f t="shared" si="0"/>
        <v>4.0891811363402857E-2</v>
      </c>
      <c r="I10" s="6">
        <f t="shared" si="1"/>
        <v>0.10428439330114045</v>
      </c>
      <c r="J10" s="6">
        <f t="shared" si="2"/>
        <v>0.56847837254700506</v>
      </c>
      <c r="K10" s="6">
        <f t="shared" si="3"/>
        <v>8.1167163259015726E-2</v>
      </c>
      <c r="L10" s="6">
        <f t="shared" si="4"/>
        <v>0.20517825952943594</v>
      </c>
    </row>
    <row r="11" spans="1:12" x14ac:dyDescent="0.25">
      <c r="A11" t="s">
        <v>155</v>
      </c>
      <c r="B11" s="3" t="s">
        <v>19</v>
      </c>
      <c r="C11" s="5">
        <v>361</v>
      </c>
      <c r="D11" s="5">
        <v>1287</v>
      </c>
      <c r="E11" s="5">
        <v>6698</v>
      </c>
      <c r="F11" s="5">
        <v>956</v>
      </c>
      <c r="G11" s="5">
        <v>2033</v>
      </c>
      <c r="H11" s="6">
        <f t="shared" si="0"/>
        <v>3.1848257609175118E-2</v>
      </c>
      <c r="I11" s="6">
        <f t="shared" si="1"/>
        <v>0.11354212615791795</v>
      </c>
      <c r="J11" s="6">
        <f t="shared" si="2"/>
        <v>0.59091310101455663</v>
      </c>
      <c r="K11" s="6">
        <f t="shared" si="3"/>
        <v>8.4340538156153513E-2</v>
      </c>
      <c r="L11" s="6">
        <f t="shared" si="4"/>
        <v>0.17935597706219675</v>
      </c>
    </row>
    <row r="12" spans="1:12" x14ac:dyDescent="0.25">
      <c r="A12" t="s">
        <v>155</v>
      </c>
      <c r="B12" s="3" t="s">
        <v>20</v>
      </c>
      <c r="C12" s="5">
        <v>238</v>
      </c>
      <c r="D12" s="5">
        <v>1083</v>
      </c>
      <c r="E12" s="5">
        <v>6874</v>
      </c>
      <c r="F12" s="5">
        <v>1100</v>
      </c>
      <c r="G12" s="5">
        <v>2224</v>
      </c>
      <c r="H12" s="6">
        <f t="shared" si="0"/>
        <v>2.0661515756576092E-2</v>
      </c>
      <c r="I12" s="6">
        <f t="shared" si="1"/>
        <v>9.401857800156263E-2</v>
      </c>
      <c r="J12" s="6">
        <f t="shared" si="2"/>
        <v>0.59675319038110952</v>
      </c>
      <c r="K12" s="6">
        <f t="shared" si="3"/>
        <v>9.5494400555603778E-2</v>
      </c>
      <c r="L12" s="6">
        <f t="shared" si="4"/>
        <v>0.19307231530514801</v>
      </c>
    </row>
    <row r="13" spans="1:12" x14ac:dyDescent="0.25">
      <c r="A13" t="s">
        <v>155</v>
      </c>
      <c r="B13" s="3" t="s">
        <v>21</v>
      </c>
      <c r="C13" s="5">
        <v>237</v>
      </c>
      <c r="D13" s="5">
        <v>1475</v>
      </c>
      <c r="E13" s="5">
        <v>6711</v>
      </c>
      <c r="F13" s="5">
        <v>1261</v>
      </c>
      <c r="G13" s="5">
        <v>2624</v>
      </c>
      <c r="H13" s="6">
        <f t="shared" si="0"/>
        <v>1.9255768605784856E-2</v>
      </c>
      <c r="I13" s="6">
        <f t="shared" si="1"/>
        <v>0.11984075398115047</v>
      </c>
      <c r="J13" s="6">
        <f t="shared" si="2"/>
        <v>0.54525511862203446</v>
      </c>
      <c r="K13" s="6">
        <f t="shared" si="3"/>
        <v>0.10245368865778355</v>
      </c>
      <c r="L13" s="6">
        <f t="shared" si="4"/>
        <v>0.21319467013324667</v>
      </c>
    </row>
    <row r="14" spans="1:12" x14ac:dyDescent="0.25">
      <c r="A14" t="s">
        <v>155</v>
      </c>
      <c r="B14" s="3" t="s">
        <v>22</v>
      </c>
      <c r="C14" s="5">
        <v>254</v>
      </c>
      <c r="D14" s="5">
        <v>1526</v>
      </c>
      <c r="E14" s="5">
        <v>6955</v>
      </c>
      <c r="F14" s="5">
        <v>1374</v>
      </c>
      <c r="G14" s="5">
        <v>2543</v>
      </c>
      <c r="H14" s="6">
        <f t="shared" si="0"/>
        <v>2.007587733164717E-2</v>
      </c>
      <c r="I14" s="6">
        <f t="shared" si="1"/>
        <v>0.12061334176414797</v>
      </c>
      <c r="J14" s="6">
        <f t="shared" si="2"/>
        <v>0.5497154600063231</v>
      </c>
      <c r="K14" s="6">
        <f t="shared" si="3"/>
        <v>0.10859943092001265</v>
      </c>
      <c r="L14" s="6">
        <f t="shared" si="4"/>
        <v>0.2009958899778691</v>
      </c>
    </row>
    <row r="15" spans="1:12" x14ac:dyDescent="0.25">
      <c r="A15" t="s">
        <v>155</v>
      </c>
      <c r="B15" s="3" t="s">
        <v>23</v>
      </c>
      <c r="C15" s="5">
        <v>241</v>
      </c>
      <c r="D15" s="5">
        <v>1442</v>
      </c>
      <c r="E15" s="5">
        <v>7386</v>
      </c>
      <c r="F15" s="5">
        <v>1626</v>
      </c>
      <c r="G15" s="5">
        <v>2687</v>
      </c>
      <c r="H15" s="6">
        <f t="shared" si="0"/>
        <v>1.8009266178448662E-2</v>
      </c>
      <c r="I15" s="6">
        <f t="shared" si="1"/>
        <v>0.10775668808847706</v>
      </c>
      <c r="J15" s="6">
        <f t="shared" si="2"/>
        <v>0.5519354356598416</v>
      </c>
      <c r="K15" s="6">
        <f t="shared" si="3"/>
        <v>0.12150650127036318</v>
      </c>
      <c r="L15" s="6">
        <f t="shared" si="4"/>
        <v>0.20079210880286952</v>
      </c>
    </row>
    <row r="16" spans="1:12" x14ac:dyDescent="0.25">
      <c r="A16" t="s">
        <v>155</v>
      </c>
      <c r="B16" s="3" t="s">
        <v>24</v>
      </c>
      <c r="C16" s="5">
        <v>203</v>
      </c>
      <c r="D16" s="5">
        <v>1480</v>
      </c>
      <c r="E16" s="5">
        <v>7881</v>
      </c>
      <c r="F16" s="5">
        <v>1788</v>
      </c>
      <c r="G16" s="5">
        <v>2952</v>
      </c>
      <c r="H16" s="6">
        <f t="shared" si="0"/>
        <v>1.4191834451901565E-2</v>
      </c>
      <c r="I16" s="6">
        <f t="shared" si="1"/>
        <v>0.10346756152125279</v>
      </c>
      <c r="J16" s="6">
        <f t="shared" si="2"/>
        <v>0.55096476510067116</v>
      </c>
      <c r="K16" s="6">
        <f t="shared" si="3"/>
        <v>0.125</v>
      </c>
      <c r="L16" s="6">
        <f t="shared" si="4"/>
        <v>0.2063758389261745</v>
      </c>
    </row>
    <row r="17" spans="1:12" x14ac:dyDescent="0.25">
      <c r="A17" t="s">
        <v>155</v>
      </c>
      <c r="B17" s="3" t="s">
        <v>8</v>
      </c>
      <c r="C17" s="5">
        <v>239</v>
      </c>
      <c r="D17" s="5">
        <v>1526</v>
      </c>
      <c r="E17" s="5">
        <v>7850</v>
      </c>
      <c r="F17" s="5">
        <v>2158</v>
      </c>
      <c r="G17" s="5">
        <v>2910</v>
      </c>
      <c r="H17" s="6">
        <f t="shared" si="0"/>
        <v>1.6277327521623645E-2</v>
      </c>
      <c r="I17" s="6">
        <f t="shared" si="1"/>
        <v>0.10392971463597357</v>
      </c>
      <c r="J17" s="6">
        <f t="shared" si="2"/>
        <v>0.53463188721650889</v>
      </c>
      <c r="K17" s="6">
        <f t="shared" si="3"/>
        <v>0.14697268950486958</v>
      </c>
      <c r="L17" s="6">
        <f t="shared" si="4"/>
        <v>0.19818838112102433</v>
      </c>
    </row>
    <row r="18" spans="1:12" x14ac:dyDescent="0.25">
      <c r="A18" t="s">
        <v>155</v>
      </c>
      <c r="B18" s="3" t="s">
        <v>9</v>
      </c>
      <c r="C18" s="5">
        <v>275</v>
      </c>
      <c r="D18" s="5">
        <v>1469</v>
      </c>
      <c r="E18" s="5">
        <v>8466</v>
      </c>
      <c r="F18" s="5">
        <v>2571</v>
      </c>
      <c r="G18" s="5">
        <v>2978</v>
      </c>
      <c r="H18" s="6">
        <f t="shared" si="0"/>
        <v>1.7450345834126531E-2</v>
      </c>
      <c r="I18" s="6">
        <f t="shared" si="1"/>
        <v>9.3216574655752268E-2</v>
      </c>
      <c r="J18" s="6">
        <f t="shared" si="2"/>
        <v>0.53721682847896435</v>
      </c>
      <c r="K18" s="6">
        <f t="shared" si="3"/>
        <v>0.16314486959832478</v>
      </c>
      <c r="L18" s="6">
        <f t="shared" si="4"/>
        <v>0.18897138143283204</v>
      </c>
    </row>
    <row r="19" spans="1:12" x14ac:dyDescent="0.25">
      <c r="A19" t="s">
        <v>155</v>
      </c>
      <c r="B19" s="3" t="s">
        <v>10</v>
      </c>
      <c r="C19" s="5">
        <v>312</v>
      </c>
      <c r="D19" s="5">
        <v>1605</v>
      </c>
      <c r="E19" s="5">
        <v>9055</v>
      </c>
      <c r="F19" s="5">
        <v>2855</v>
      </c>
      <c r="G19" s="5">
        <v>3007</v>
      </c>
      <c r="H19" s="6">
        <f t="shared" si="0"/>
        <v>1.8533919448734705E-2</v>
      </c>
      <c r="I19" s="6">
        <f t="shared" si="1"/>
        <v>9.5342758702625638E-2</v>
      </c>
      <c r="J19" s="6">
        <f t="shared" si="2"/>
        <v>0.53789948912914343</v>
      </c>
      <c r="K19" s="6">
        <f t="shared" si="3"/>
        <v>0.16959724367351789</v>
      </c>
      <c r="L19" s="6">
        <f t="shared" si="4"/>
        <v>0.17862658904597839</v>
      </c>
    </row>
    <row r="20" spans="1:12" x14ac:dyDescent="0.25">
      <c r="A20" t="s">
        <v>155</v>
      </c>
      <c r="B20" s="3" t="s">
        <v>11</v>
      </c>
      <c r="C20" s="5">
        <v>325</v>
      </c>
      <c r="D20" s="5">
        <v>1651</v>
      </c>
      <c r="E20" s="5">
        <v>9322</v>
      </c>
      <c r="F20" s="5">
        <v>2945</v>
      </c>
      <c r="G20" s="5">
        <v>2983</v>
      </c>
      <c r="H20" s="6">
        <f t="shared" si="0"/>
        <v>1.8866829211656798E-2</v>
      </c>
      <c r="I20" s="6">
        <f t="shared" si="1"/>
        <v>9.5843492395216529E-2</v>
      </c>
      <c r="J20" s="6">
        <f t="shared" si="2"/>
        <v>0.54115871357250667</v>
      </c>
      <c r="K20" s="6">
        <f t="shared" si="3"/>
        <v>0.17096249854870543</v>
      </c>
      <c r="L20" s="6">
        <f t="shared" si="4"/>
        <v>0.17316846627191454</v>
      </c>
    </row>
    <row r="23" spans="1:12" x14ac:dyDescent="0.25">
      <c r="A23" t="s">
        <v>155</v>
      </c>
    </row>
    <row r="24" spans="1:12" x14ac:dyDescent="0.25">
      <c r="C24" s="4" t="s">
        <v>1</v>
      </c>
      <c r="D24" s="4" t="s">
        <v>4</v>
      </c>
      <c r="E24" s="4" t="s">
        <v>5</v>
      </c>
      <c r="F24" s="4" t="s">
        <v>6</v>
      </c>
      <c r="G24" s="4" t="s">
        <v>7</v>
      </c>
      <c r="H24" s="16" t="s">
        <v>273</v>
      </c>
    </row>
    <row r="25" spans="1:12" x14ac:dyDescent="0.25">
      <c r="A25" t="s">
        <v>188</v>
      </c>
      <c r="B25" s="3" t="s">
        <v>11</v>
      </c>
      <c r="C25" s="5">
        <v>1358</v>
      </c>
      <c r="D25" s="5">
        <v>2245</v>
      </c>
      <c r="E25" s="5">
        <v>13758</v>
      </c>
      <c r="F25" s="5">
        <v>6536</v>
      </c>
      <c r="G25" s="5">
        <v>12641</v>
      </c>
      <c r="H25" s="5">
        <v>36538</v>
      </c>
    </row>
    <row r="26" spans="1:12" x14ac:dyDescent="0.25">
      <c r="A26" t="s">
        <v>232</v>
      </c>
      <c r="C26" s="5">
        <v>325</v>
      </c>
      <c r="D26" s="5">
        <v>1651</v>
      </c>
      <c r="E26" s="5">
        <v>9322</v>
      </c>
      <c r="F26" s="5">
        <v>2945</v>
      </c>
      <c r="G26" s="5">
        <v>2983</v>
      </c>
      <c r="H26">
        <f>SUM(C26:G26)</f>
        <v>17226</v>
      </c>
    </row>
    <row r="27" spans="1:12" x14ac:dyDescent="0.25">
      <c r="A27" t="s">
        <v>32</v>
      </c>
      <c r="C27" s="5">
        <v>1673</v>
      </c>
      <c r="D27" s="5">
        <v>3848</v>
      </c>
      <c r="E27" s="5">
        <v>22727</v>
      </c>
      <c r="F27" s="5">
        <v>9387</v>
      </c>
      <c r="G27" s="5">
        <v>15407</v>
      </c>
      <c r="H27" s="5">
        <v>53042</v>
      </c>
    </row>
    <row r="29" spans="1:12" x14ac:dyDescent="0.25">
      <c r="A29" t="s">
        <v>188</v>
      </c>
      <c r="C29" s="6">
        <f t="shared" ref="C29:G31" si="5">C25/$H25</f>
        <v>3.7166785264655972E-2</v>
      </c>
      <c r="D29" s="6">
        <f t="shared" si="5"/>
        <v>6.1442881383764844E-2</v>
      </c>
      <c r="E29" s="6">
        <f t="shared" si="5"/>
        <v>0.37653949313043955</v>
      </c>
      <c r="F29" s="6">
        <f t="shared" si="5"/>
        <v>0.17888225956538398</v>
      </c>
      <c r="G29" s="6">
        <f t="shared" si="5"/>
        <v>0.34596858065575564</v>
      </c>
    </row>
    <row r="30" spans="1:12" x14ac:dyDescent="0.25">
      <c r="A30" t="s">
        <v>232</v>
      </c>
      <c r="C30" s="6">
        <f t="shared" si="5"/>
        <v>1.8866829211656798E-2</v>
      </c>
      <c r="D30" s="6">
        <f t="shared" si="5"/>
        <v>9.5843492395216529E-2</v>
      </c>
      <c r="E30" s="6">
        <f t="shared" si="5"/>
        <v>0.54115871357250667</v>
      </c>
      <c r="F30" s="6">
        <f t="shared" si="5"/>
        <v>0.17096249854870543</v>
      </c>
      <c r="G30" s="6">
        <f t="shared" si="5"/>
        <v>0.17316846627191454</v>
      </c>
    </row>
    <row r="31" spans="1:12" x14ac:dyDescent="0.25">
      <c r="A31" t="s">
        <v>32</v>
      </c>
      <c r="C31" s="6">
        <f t="shared" si="5"/>
        <v>3.1541042947098523E-2</v>
      </c>
      <c r="D31" s="6">
        <f t="shared" si="5"/>
        <v>7.2546284076769357E-2</v>
      </c>
      <c r="E31" s="6">
        <f t="shared" si="5"/>
        <v>0.42847177708231216</v>
      </c>
      <c r="F31" s="6">
        <f t="shared" si="5"/>
        <v>0.17697296482033106</v>
      </c>
      <c r="G31" s="6">
        <f t="shared" si="5"/>
        <v>0.29046793107348895</v>
      </c>
    </row>
    <row r="32" spans="1:12" x14ac:dyDescent="0.25">
      <c r="C32" s="6"/>
      <c r="D32" s="6"/>
      <c r="E32" s="6"/>
      <c r="F32" s="6"/>
      <c r="G32" s="6"/>
    </row>
    <row r="33" spans="1:12" x14ac:dyDescent="0.25">
      <c r="A33" t="s">
        <v>213</v>
      </c>
    </row>
    <row r="35" spans="1:12" x14ac:dyDescent="0.25">
      <c r="A35" s="3" t="s">
        <v>272</v>
      </c>
      <c r="B35" s="3"/>
      <c r="C35" s="5">
        <v>13287</v>
      </c>
      <c r="D35" s="5">
        <v>220012</v>
      </c>
      <c r="E35" s="5">
        <v>206312</v>
      </c>
      <c r="F35" s="5">
        <v>91103</v>
      </c>
      <c r="G35" s="5">
        <v>194056</v>
      </c>
      <c r="H35" s="5">
        <v>724770</v>
      </c>
    </row>
    <row r="36" spans="1:12" x14ac:dyDescent="0.25">
      <c r="A36" s="3" t="s">
        <v>269</v>
      </c>
      <c r="B36" s="3"/>
      <c r="C36" s="5">
        <v>1532</v>
      </c>
      <c r="D36" s="5">
        <v>42076</v>
      </c>
      <c r="E36" s="5">
        <v>34277</v>
      </c>
      <c r="F36" s="5">
        <v>16704</v>
      </c>
      <c r="G36" s="5">
        <v>38884</v>
      </c>
      <c r="H36" s="5">
        <v>133473</v>
      </c>
    </row>
    <row r="37" spans="1:12" x14ac:dyDescent="0.25">
      <c r="A37" s="3" t="s">
        <v>36</v>
      </c>
      <c r="B37" s="3"/>
      <c r="C37" s="5">
        <v>14645</v>
      </c>
      <c r="D37" s="5">
        <v>259077</v>
      </c>
      <c r="E37" s="5">
        <v>236246</v>
      </c>
      <c r="F37" s="5">
        <v>105539</v>
      </c>
      <c r="G37" s="5">
        <v>228629</v>
      </c>
      <c r="H37" s="5">
        <v>844136</v>
      </c>
    </row>
    <row r="39" spans="1:12" x14ac:dyDescent="0.25">
      <c r="A39" t="s">
        <v>188</v>
      </c>
      <c r="C39" s="6">
        <f t="shared" ref="C39:G41" si="6">C35/$H35</f>
        <v>1.8332712446707231E-2</v>
      </c>
      <c r="D39" s="6">
        <f t="shared" si="6"/>
        <v>0.30356112973770988</v>
      </c>
      <c r="E39" s="6">
        <f t="shared" si="6"/>
        <v>0.28465858134304678</v>
      </c>
      <c r="F39" s="6">
        <f t="shared" si="6"/>
        <v>0.12569918732839383</v>
      </c>
      <c r="G39" s="6">
        <f t="shared" si="6"/>
        <v>0.26774838914414228</v>
      </c>
    </row>
    <row r="40" spans="1:12" x14ac:dyDescent="0.25">
      <c r="A40" t="s">
        <v>232</v>
      </c>
      <c r="C40" s="6">
        <f t="shared" si="6"/>
        <v>1.1477976819281803E-2</v>
      </c>
      <c r="D40" s="6">
        <f t="shared" si="6"/>
        <v>0.31523978632382577</v>
      </c>
      <c r="E40" s="6">
        <f t="shared" si="6"/>
        <v>0.25680849310347409</v>
      </c>
      <c r="F40" s="6">
        <f t="shared" si="6"/>
        <v>0.12514890652041985</v>
      </c>
      <c r="G40" s="6">
        <f t="shared" si="6"/>
        <v>0.29132483723299846</v>
      </c>
    </row>
    <row r="41" spans="1:12" x14ac:dyDescent="0.25">
      <c r="A41" t="s">
        <v>32</v>
      </c>
      <c r="C41" s="6">
        <f t="shared" si="6"/>
        <v>1.734910014500033E-2</v>
      </c>
      <c r="D41" s="6">
        <f t="shared" si="6"/>
        <v>0.30691381483552416</v>
      </c>
      <c r="E41" s="6">
        <f t="shared" si="6"/>
        <v>0.27986722518646284</v>
      </c>
      <c r="F41" s="6">
        <f t="shared" si="6"/>
        <v>0.12502606215112258</v>
      </c>
      <c r="G41" s="6">
        <f t="shared" si="6"/>
        <v>0.2708437976818901</v>
      </c>
    </row>
    <row r="44" spans="1:12" x14ac:dyDescent="0.25">
      <c r="C44" s="4" t="s">
        <v>1</v>
      </c>
      <c r="D44" s="4" t="s">
        <v>4</v>
      </c>
      <c r="E44" s="4" t="s">
        <v>5</v>
      </c>
      <c r="F44" s="4" t="s">
        <v>6</v>
      </c>
      <c r="G44" s="4" t="s">
        <v>7</v>
      </c>
      <c r="H44" s="16" t="s">
        <v>270</v>
      </c>
      <c r="I44" s="16" t="s">
        <v>236</v>
      </c>
      <c r="J44" s="16" t="s">
        <v>237</v>
      </c>
      <c r="K44" s="16" t="s">
        <v>271</v>
      </c>
      <c r="L44" s="16" t="s">
        <v>239</v>
      </c>
    </row>
    <row r="45" spans="1:12" x14ac:dyDescent="0.25">
      <c r="B45" s="3" t="s">
        <v>12</v>
      </c>
      <c r="C45" s="5">
        <v>71</v>
      </c>
      <c r="D45" s="5">
        <v>687</v>
      </c>
      <c r="E45" s="5">
        <v>1272</v>
      </c>
      <c r="F45" s="5">
        <v>159</v>
      </c>
      <c r="G45" s="5">
        <v>1128</v>
      </c>
      <c r="H45" s="6">
        <f t="shared" ref="H45:L46" si="7">C45/SUM($C45:$G45)</f>
        <v>2.1404883931263191E-2</v>
      </c>
      <c r="I45" s="6">
        <f t="shared" si="7"/>
        <v>0.20711486282785649</v>
      </c>
      <c r="J45" s="6">
        <f t="shared" si="7"/>
        <v>0.38347904733192645</v>
      </c>
      <c r="K45" s="6">
        <f t="shared" si="7"/>
        <v>4.7934880916490806E-2</v>
      </c>
      <c r="L45" s="6">
        <f t="shared" si="7"/>
        <v>0.34006632499246309</v>
      </c>
    </row>
    <row r="46" spans="1:12" x14ac:dyDescent="0.25">
      <c r="A46" t="s">
        <v>156</v>
      </c>
      <c r="B46" s="3" t="s">
        <v>0</v>
      </c>
      <c r="C46" s="5">
        <v>71</v>
      </c>
      <c r="D46" s="5">
        <v>1215</v>
      </c>
      <c r="E46" s="5">
        <v>1112</v>
      </c>
      <c r="F46" s="5">
        <v>243</v>
      </c>
      <c r="G46" s="5">
        <v>1122</v>
      </c>
      <c r="H46" s="6">
        <f t="shared" si="7"/>
        <v>1.8867924528301886E-2</v>
      </c>
      <c r="I46" s="6">
        <f t="shared" si="7"/>
        <v>0.32288068030826467</v>
      </c>
      <c r="J46" s="6">
        <f t="shared" si="7"/>
        <v>0.29550890247143236</v>
      </c>
      <c r="K46" s="6">
        <f t="shared" si="7"/>
        <v>6.4576136061652939E-2</v>
      </c>
      <c r="L46" s="6">
        <f t="shared" si="7"/>
        <v>0.29816635663034813</v>
      </c>
    </row>
    <row r="47" spans="1:12" x14ac:dyDescent="0.25">
      <c r="B47" s="3" t="s">
        <v>13</v>
      </c>
      <c r="C47" s="5">
        <v>70</v>
      </c>
      <c r="D47" s="5">
        <v>1227</v>
      </c>
      <c r="E47" s="5">
        <v>1293</v>
      </c>
      <c r="F47" s="5">
        <v>366</v>
      </c>
      <c r="G47" s="5">
        <v>1027</v>
      </c>
      <c r="H47" s="6">
        <f t="shared" ref="H47:H62" si="8">C47/SUM($C47:$G47)</f>
        <v>1.7574692442882251E-2</v>
      </c>
      <c r="I47" s="6">
        <f t="shared" ref="I47:I62" si="9">D47/SUM($C47:$G47)</f>
        <v>0.30805925182023602</v>
      </c>
      <c r="J47" s="6">
        <f t="shared" ref="J47:J62" si="10">E47/SUM($C47:$G47)</f>
        <v>0.324629676123525</v>
      </c>
      <c r="K47" s="6">
        <f t="shared" ref="K47:K62" si="11">F47/SUM($C47:$G47)</f>
        <v>9.1890534772784332E-2</v>
      </c>
      <c r="L47" s="6">
        <f t="shared" ref="L47:L62" si="12">G47/SUM($C47:$G47)</f>
        <v>0.25784584484057244</v>
      </c>
    </row>
    <row r="48" spans="1:12" x14ac:dyDescent="0.25">
      <c r="B48" s="3" t="s">
        <v>14</v>
      </c>
      <c r="C48" s="5">
        <v>68</v>
      </c>
      <c r="D48" s="5">
        <v>1270</v>
      </c>
      <c r="E48" s="5">
        <v>1217</v>
      </c>
      <c r="F48" s="5">
        <v>397</v>
      </c>
      <c r="G48" s="5">
        <v>1129</v>
      </c>
      <c r="H48" s="6">
        <f t="shared" si="8"/>
        <v>1.6662582700318548E-2</v>
      </c>
      <c r="I48" s="6">
        <f t="shared" si="9"/>
        <v>0.3111982357265376</v>
      </c>
      <c r="J48" s="6">
        <f t="shared" si="10"/>
        <v>0.29821122273952461</v>
      </c>
      <c r="K48" s="6">
        <f t="shared" si="11"/>
        <v>9.7280078412153886E-2</v>
      </c>
      <c r="L48" s="6">
        <f t="shared" si="12"/>
        <v>0.27664788042146532</v>
      </c>
    </row>
    <row r="49" spans="2:12" x14ac:dyDescent="0.25">
      <c r="B49" s="3" t="s">
        <v>15</v>
      </c>
      <c r="C49" s="5">
        <v>50</v>
      </c>
      <c r="D49" s="5">
        <v>1267</v>
      </c>
      <c r="E49" s="5">
        <v>1377</v>
      </c>
      <c r="F49" s="5">
        <v>490</v>
      </c>
      <c r="G49" s="5">
        <v>1201</v>
      </c>
      <c r="H49" s="6">
        <f t="shared" si="8"/>
        <v>1.1402508551881414E-2</v>
      </c>
      <c r="I49" s="6">
        <f t="shared" si="9"/>
        <v>0.28893956670467502</v>
      </c>
      <c r="J49" s="6">
        <f t="shared" si="10"/>
        <v>0.31402508551881414</v>
      </c>
      <c r="K49" s="6">
        <f t="shared" si="11"/>
        <v>0.11174458380843785</v>
      </c>
      <c r="L49" s="6">
        <f t="shared" si="12"/>
        <v>0.27388825541619155</v>
      </c>
    </row>
    <row r="50" spans="2:12" x14ac:dyDescent="0.25">
      <c r="B50" s="3" t="s">
        <v>16</v>
      </c>
      <c r="C50" s="5">
        <v>63</v>
      </c>
      <c r="D50" s="5">
        <v>1268</v>
      </c>
      <c r="E50" s="5">
        <v>1514</v>
      </c>
      <c r="F50" s="5">
        <v>556</v>
      </c>
      <c r="G50" s="5">
        <v>1330</v>
      </c>
      <c r="H50" s="6">
        <f t="shared" si="8"/>
        <v>1.3316423589093214E-2</v>
      </c>
      <c r="I50" s="6">
        <f t="shared" si="9"/>
        <v>0.26801944620587614</v>
      </c>
      <c r="J50" s="6">
        <f t="shared" si="10"/>
        <v>0.32001690974424013</v>
      </c>
      <c r="K50" s="6">
        <f t="shared" si="11"/>
        <v>0.11752272246882266</v>
      </c>
      <c r="L50" s="6">
        <f t="shared" si="12"/>
        <v>0.28112449799196787</v>
      </c>
    </row>
    <row r="51" spans="2:12" x14ac:dyDescent="0.25">
      <c r="B51" s="3" t="s">
        <v>17</v>
      </c>
      <c r="C51" s="5">
        <v>53</v>
      </c>
      <c r="D51" s="5">
        <v>1374</v>
      </c>
      <c r="E51" s="5">
        <v>1425</v>
      </c>
      <c r="F51" s="5">
        <v>580</v>
      </c>
      <c r="G51" s="5">
        <v>1433</v>
      </c>
      <c r="H51" s="6">
        <f t="shared" si="8"/>
        <v>1.0894141829393628E-2</v>
      </c>
      <c r="I51" s="6">
        <f t="shared" si="9"/>
        <v>0.28242548818088387</v>
      </c>
      <c r="J51" s="6">
        <f t="shared" si="10"/>
        <v>0.29290853031860226</v>
      </c>
      <c r="K51" s="6">
        <f t="shared" si="11"/>
        <v>0.11921891058581706</v>
      </c>
      <c r="L51" s="6">
        <f t="shared" si="12"/>
        <v>0.29455292908530317</v>
      </c>
    </row>
    <row r="52" spans="2:12" x14ac:dyDescent="0.25">
      <c r="B52" s="3" t="s">
        <v>18</v>
      </c>
      <c r="C52" s="5">
        <v>51</v>
      </c>
      <c r="D52" s="5">
        <v>1549</v>
      </c>
      <c r="E52" s="5">
        <v>1417</v>
      </c>
      <c r="F52" s="5">
        <v>587</v>
      </c>
      <c r="G52" s="5">
        <v>1508</v>
      </c>
      <c r="H52" s="6">
        <f t="shared" si="8"/>
        <v>9.9765258215962441E-3</v>
      </c>
      <c r="I52" s="6">
        <f t="shared" si="9"/>
        <v>0.30301251956181535</v>
      </c>
      <c r="J52" s="6">
        <f t="shared" si="10"/>
        <v>0.27719092331768386</v>
      </c>
      <c r="K52" s="6">
        <f t="shared" si="11"/>
        <v>0.11482785602503913</v>
      </c>
      <c r="L52" s="6">
        <f t="shared" si="12"/>
        <v>0.2949921752738654</v>
      </c>
    </row>
    <row r="53" spans="2:12" x14ac:dyDescent="0.25">
      <c r="B53" s="3" t="s">
        <v>19</v>
      </c>
      <c r="C53" s="5">
        <v>43</v>
      </c>
      <c r="D53" s="5">
        <v>1798</v>
      </c>
      <c r="E53" s="5">
        <v>1470</v>
      </c>
      <c r="F53" s="5">
        <v>728</v>
      </c>
      <c r="G53" s="5">
        <v>1743</v>
      </c>
      <c r="H53" s="6">
        <f t="shared" si="8"/>
        <v>7.4368730543064683E-3</v>
      </c>
      <c r="I53" s="6">
        <f t="shared" si="9"/>
        <v>0.31096506399169838</v>
      </c>
      <c r="J53" s="6">
        <f t="shared" si="10"/>
        <v>0.25423728813559321</v>
      </c>
      <c r="K53" s="6">
        <f t="shared" si="11"/>
        <v>0.12590799031476999</v>
      </c>
      <c r="L53" s="6">
        <f t="shared" si="12"/>
        <v>0.30145278450363194</v>
      </c>
    </row>
    <row r="54" spans="2:12" x14ac:dyDescent="0.25">
      <c r="B54" s="3" t="s">
        <v>20</v>
      </c>
      <c r="C54" s="5">
        <v>59</v>
      </c>
      <c r="D54" s="5">
        <v>2046</v>
      </c>
      <c r="E54" s="5">
        <v>1579</v>
      </c>
      <c r="F54" s="5">
        <v>864</v>
      </c>
      <c r="G54" s="5">
        <v>1927</v>
      </c>
      <c r="H54" s="6">
        <f t="shared" si="8"/>
        <v>9.1119691119691121E-3</v>
      </c>
      <c r="I54" s="6">
        <f t="shared" si="9"/>
        <v>0.31598455598455599</v>
      </c>
      <c r="J54" s="6">
        <f t="shared" si="10"/>
        <v>0.24386100386100387</v>
      </c>
      <c r="K54" s="6">
        <f t="shared" si="11"/>
        <v>0.13343629343629343</v>
      </c>
      <c r="L54" s="6">
        <f t="shared" si="12"/>
        <v>0.29760617760617758</v>
      </c>
    </row>
    <row r="55" spans="2:12" x14ac:dyDescent="0.25">
      <c r="B55" s="3" t="s">
        <v>21</v>
      </c>
      <c r="C55" s="5">
        <v>81</v>
      </c>
      <c r="D55" s="5">
        <v>2376</v>
      </c>
      <c r="E55" s="5">
        <v>1825</v>
      </c>
      <c r="F55" s="5">
        <v>1005</v>
      </c>
      <c r="G55" s="5">
        <v>2574</v>
      </c>
      <c r="H55" s="6">
        <f t="shared" si="8"/>
        <v>1.0304032565831319E-2</v>
      </c>
      <c r="I55" s="6">
        <f t="shared" si="9"/>
        <v>0.30225162193105204</v>
      </c>
      <c r="J55" s="6">
        <f t="shared" si="10"/>
        <v>0.23215875842768097</v>
      </c>
      <c r="K55" s="6">
        <f t="shared" si="11"/>
        <v>0.12784632998346265</v>
      </c>
      <c r="L55" s="6">
        <f t="shared" si="12"/>
        <v>0.32743925709197302</v>
      </c>
    </row>
    <row r="56" spans="2:12" x14ac:dyDescent="0.25">
      <c r="B56" s="3" t="s">
        <v>22</v>
      </c>
      <c r="C56" s="5">
        <v>79</v>
      </c>
      <c r="D56" s="5">
        <v>2732</v>
      </c>
      <c r="E56" s="5">
        <v>2070</v>
      </c>
      <c r="F56" s="5">
        <v>1146</v>
      </c>
      <c r="G56" s="5">
        <v>2765</v>
      </c>
      <c r="H56" s="6">
        <f t="shared" si="8"/>
        <v>8.9854413102820746E-3</v>
      </c>
      <c r="I56" s="6">
        <f t="shared" si="9"/>
        <v>0.31073703366696998</v>
      </c>
      <c r="J56" s="6">
        <f t="shared" si="10"/>
        <v>0.2354413102820746</v>
      </c>
      <c r="K56" s="6">
        <f t="shared" si="11"/>
        <v>0.13034576888080074</v>
      </c>
      <c r="L56" s="6">
        <f t="shared" si="12"/>
        <v>0.31449044585987262</v>
      </c>
    </row>
    <row r="57" spans="2:12" x14ac:dyDescent="0.25">
      <c r="B57" s="3" t="s">
        <v>23</v>
      </c>
      <c r="C57" s="5">
        <v>105</v>
      </c>
      <c r="D57" s="5">
        <v>3020</v>
      </c>
      <c r="E57" s="5">
        <v>2089</v>
      </c>
      <c r="F57" s="5">
        <v>1212</v>
      </c>
      <c r="G57" s="5">
        <v>2994</v>
      </c>
      <c r="H57" s="6">
        <f t="shared" si="8"/>
        <v>1.1146496815286623E-2</v>
      </c>
      <c r="I57" s="6">
        <f t="shared" si="9"/>
        <v>0.3205944798301486</v>
      </c>
      <c r="J57" s="6">
        <f t="shared" si="10"/>
        <v>0.22176220806794056</v>
      </c>
      <c r="K57" s="6">
        <f t="shared" si="11"/>
        <v>0.1286624203821656</v>
      </c>
      <c r="L57" s="6">
        <f t="shared" si="12"/>
        <v>0.31783439490445858</v>
      </c>
    </row>
    <row r="58" spans="2:12" x14ac:dyDescent="0.25">
      <c r="B58" s="3" t="s">
        <v>24</v>
      </c>
      <c r="C58" s="5">
        <v>118</v>
      </c>
      <c r="D58" s="5">
        <v>3376</v>
      </c>
      <c r="E58" s="5">
        <v>2343</v>
      </c>
      <c r="F58" s="5">
        <v>1345</v>
      </c>
      <c r="G58" s="5">
        <v>3330</v>
      </c>
      <c r="H58" s="6">
        <f t="shared" si="8"/>
        <v>1.1225266362252663E-2</v>
      </c>
      <c r="I58" s="6">
        <f t="shared" si="9"/>
        <v>0.32115677321156771</v>
      </c>
      <c r="J58" s="6">
        <f t="shared" si="10"/>
        <v>0.22288812785388129</v>
      </c>
      <c r="K58" s="6">
        <f t="shared" si="11"/>
        <v>0.1279490106544901</v>
      </c>
      <c r="L58" s="6">
        <f t="shared" si="12"/>
        <v>0.31678082191780821</v>
      </c>
    </row>
    <row r="59" spans="2:12" x14ac:dyDescent="0.25">
      <c r="B59" s="3" t="s">
        <v>8</v>
      </c>
      <c r="C59" s="5">
        <v>107</v>
      </c>
      <c r="D59" s="5">
        <v>3853</v>
      </c>
      <c r="E59" s="5">
        <v>2506</v>
      </c>
      <c r="F59" s="5">
        <v>1582</v>
      </c>
      <c r="G59" s="5">
        <v>3319</v>
      </c>
      <c r="H59" s="6">
        <f t="shared" si="8"/>
        <v>9.4132136887481298E-3</v>
      </c>
      <c r="I59" s="6">
        <f t="shared" si="9"/>
        <v>0.33896366675464062</v>
      </c>
      <c r="J59" s="6">
        <f t="shared" si="10"/>
        <v>0.22046274302806371</v>
      </c>
      <c r="K59" s="6">
        <f t="shared" si="11"/>
        <v>0.13917480425793965</v>
      </c>
      <c r="L59" s="6">
        <f t="shared" si="12"/>
        <v>0.2919855722706079</v>
      </c>
    </row>
    <row r="60" spans="2:12" x14ac:dyDescent="0.25">
      <c r="B60" s="3" t="s">
        <v>9</v>
      </c>
      <c r="C60" s="5">
        <v>132</v>
      </c>
      <c r="D60" s="5">
        <v>4086</v>
      </c>
      <c r="E60" s="5">
        <v>2917</v>
      </c>
      <c r="F60" s="5">
        <v>1620</v>
      </c>
      <c r="G60" s="5">
        <v>3472</v>
      </c>
      <c r="H60" s="6">
        <f t="shared" si="8"/>
        <v>1.0795779831520406E-2</v>
      </c>
      <c r="I60" s="6">
        <f t="shared" si="9"/>
        <v>0.33417845751206349</v>
      </c>
      <c r="J60" s="6">
        <f t="shared" si="10"/>
        <v>0.23857037703443199</v>
      </c>
      <c r="K60" s="6">
        <f t="shared" si="11"/>
        <v>0.13249366156865952</v>
      </c>
      <c r="L60" s="6">
        <f t="shared" si="12"/>
        <v>0.28396172405332459</v>
      </c>
    </row>
    <row r="61" spans="2:12" x14ac:dyDescent="0.25">
      <c r="B61" s="3" t="s">
        <v>10</v>
      </c>
      <c r="C61" s="5">
        <v>135</v>
      </c>
      <c r="D61" s="5">
        <v>4393</v>
      </c>
      <c r="E61" s="5">
        <v>3115</v>
      </c>
      <c r="F61" s="5">
        <v>1808</v>
      </c>
      <c r="G61" s="5">
        <v>3414</v>
      </c>
      <c r="H61" s="6">
        <f t="shared" si="8"/>
        <v>1.0493587252234746E-2</v>
      </c>
      <c r="I61" s="6">
        <f t="shared" si="9"/>
        <v>0.34146910221531285</v>
      </c>
      <c r="J61" s="6">
        <f t="shared" si="10"/>
        <v>0.24212980956082394</v>
      </c>
      <c r="K61" s="6">
        <f t="shared" si="11"/>
        <v>0.14053633890400311</v>
      </c>
      <c r="L61" s="6">
        <f t="shared" si="12"/>
        <v>0.26537116206762534</v>
      </c>
    </row>
    <row r="62" spans="2:12" x14ac:dyDescent="0.25">
      <c r="B62" s="3" t="s">
        <v>11</v>
      </c>
      <c r="C62" s="5">
        <v>176</v>
      </c>
      <c r="D62" s="5">
        <v>4539</v>
      </c>
      <c r="E62" s="5">
        <v>3736</v>
      </c>
      <c r="F62" s="5">
        <v>2016</v>
      </c>
      <c r="G62" s="5">
        <v>3468</v>
      </c>
      <c r="H62" s="6">
        <f t="shared" si="8"/>
        <v>1.2630068173663437E-2</v>
      </c>
      <c r="I62" s="6">
        <f t="shared" si="9"/>
        <v>0.32572658772874058</v>
      </c>
      <c r="J62" s="6">
        <f t="shared" si="10"/>
        <v>0.26810190168640113</v>
      </c>
      <c r="K62" s="6">
        <f t="shared" si="11"/>
        <v>0.14467168998923574</v>
      </c>
      <c r="L62" s="6">
        <f t="shared" si="12"/>
        <v>0.24886975242195911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2:R4325"/>
  <sheetViews>
    <sheetView topLeftCell="D1" workbookViewId="0">
      <selection activeCell="E2" sqref="E2:Q537"/>
    </sheetView>
  </sheetViews>
  <sheetFormatPr defaultRowHeight="15" x14ac:dyDescent="0.25"/>
  <cols>
    <col min="2" max="2" width="11.140625" style="1" bestFit="1" customWidth="1"/>
    <col min="3" max="3" width="44" bestFit="1" customWidth="1"/>
    <col min="4" max="4" width="10" bestFit="1" customWidth="1"/>
    <col min="5" max="5" width="7.42578125" style="1" bestFit="1" customWidth="1"/>
    <col min="6" max="6" width="15.5703125" bestFit="1" customWidth="1"/>
    <col min="7" max="7" width="11" bestFit="1" customWidth="1"/>
    <col min="8" max="8" width="19.140625" customWidth="1"/>
    <col min="9" max="9" width="23.5703125" customWidth="1"/>
    <col min="10" max="10" width="9.140625" bestFit="1" customWidth="1"/>
    <col min="11" max="11" width="14.42578125" customWidth="1"/>
    <col min="12" max="12" width="8.85546875" bestFit="1" customWidth="1"/>
    <col min="15" max="15" width="17.42578125" bestFit="1" customWidth="1"/>
  </cols>
  <sheetData>
    <row r="2" spans="1:17" x14ac:dyDescent="0.25">
      <c r="A2" t="s">
        <v>47</v>
      </c>
      <c r="B2" s="1" t="s">
        <v>145</v>
      </c>
      <c r="C2" t="s">
        <v>146</v>
      </c>
      <c r="D2" t="s">
        <v>45</v>
      </c>
      <c r="E2" s="1" t="s">
        <v>25</v>
      </c>
      <c r="F2" t="s">
        <v>26</v>
      </c>
      <c r="G2" t="s">
        <v>147</v>
      </c>
      <c r="H2" t="s">
        <v>148</v>
      </c>
      <c r="I2" t="s">
        <v>149</v>
      </c>
      <c r="J2" s="11" t="s">
        <v>150</v>
      </c>
      <c r="K2" t="s">
        <v>32</v>
      </c>
      <c r="L2" t="s">
        <v>151</v>
      </c>
      <c r="M2" t="s">
        <v>152</v>
      </c>
      <c r="N2" t="s">
        <v>153</v>
      </c>
      <c r="O2" t="s">
        <v>185</v>
      </c>
      <c r="P2" s="11" t="s">
        <v>186</v>
      </c>
      <c r="Q2" t="s">
        <v>260</v>
      </c>
    </row>
    <row r="3" spans="1:17" hidden="1" x14ac:dyDescent="0.25">
      <c r="A3">
        <v>2000</v>
      </c>
      <c r="B3" s="1" t="s">
        <v>49</v>
      </c>
      <c r="C3" t="s">
        <v>50</v>
      </c>
      <c r="D3" t="s">
        <v>42</v>
      </c>
      <c r="E3" s="1" t="s">
        <v>12</v>
      </c>
      <c r="F3" t="s">
        <v>1</v>
      </c>
      <c r="G3">
        <v>2401</v>
      </c>
      <c r="H3">
        <v>13</v>
      </c>
      <c r="I3">
        <v>332</v>
      </c>
      <c r="J3">
        <v>6</v>
      </c>
      <c r="K3">
        <f t="shared" ref="K3:K66" si="0">(G3-J3)+H3+I3</f>
        <v>2740</v>
      </c>
      <c r="L3" s="6">
        <f t="shared" ref="L3:L66" si="1">(H3+I3)/K3</f>
        <v>0.1259124087591241</v>
      </c>
      <c r="M3" s="6">
        <f t="shared" ref="M3:M66" si="2">H3/K3</f>
        <v>4.7445255474452552E-3</v>
      </c>
      <c r="N3" s="6">
        <f t="shared" ref="N3:N66" si="3">I3/K3</f>
        <v>0.12116788321167883</v>
      </c>
      <c r="O3">
        <f t="shared" ref="O3:O66" si="4">K3-(I3+H3)</f>
        <v>2395</v>
      </c>
      <c r="P3">
        <f t="shared" ref="P3:P66" si="5">H3+I3</f>
        <v>345</v>
      </c>
      <c r="Q3">
        <f>K3-P3</f>
        <v>2395</v>
      </c>
    </row>
    <row r="4" spans="1:17" hidden="1" x14ac:dyDescent="0.25">
      <c r="A4">
        <v>2000</v>
      </c>
      <c r="B4" s="1" t="s">
        <v>49</v>
      </c>
      <c r="C4" t="s">
        <v>50</v>
      </c>
      <c r="D4" t="s">
        <v>42</v>
      </c>
      <c r="E4" s="1" t="s">
        <v>12</v>
      </c>
      <c r="F4" t="s">
        <v>4</v>
      </c>
      <c r="G4">
        <v>7134</v>
      </c>
      <c r="H4">
        <v>57</v>
      </c>
      <c r="I4">
        <v>29</v>
      </c>
      <c r="J4">
        <v>6</v>
      </c>
      <c r="K4">
        <f t="shared" si="0"/>
        <v>7214</v>
      </c>
      <c r="L4" s="6">
        <f t="shared" si="1"/>
        <v>1.1921264208483504E-2</v>
      </c>
      <c r="M4" s="6">
        <f t="shared" si="2"/>
        <v>7.9013030219018572E-3</v>
      </c>
      <c r="N4" s="6">
        <f t="shared" si="3"/>
        <v>4.0199611865816467E-3</v>
      </c>
      <c r="O4">
        <f t="shared" si="4"/>
        <v>7128</v>
      </c>
      <c r="P4">
        <f t="shared" si="5"/>
        <v>86</v>
      </c>
      <c r="Q4">
        <f t="shared" ref="Q4:Q67" si="6">K4-P4</f>
        <v>7128</v>
      </c>
    </row>
    <row r="5" spans="1:17" hidden="1" x14ac:dyDescent="0.25">
      <c r="A5">
        <v>2000</v>
      </c>
      <c r="B5" s="1" t="s">
        <v>49</v>
      </c>
      <c r="C5" t="s">
        <v>50</v>
      </c>
      <c r="D5" t="s">
        <v>42</v>
      </c>
      <c r="E5" s="1" t="s">
        <v>12</v>
      </c>
      <c r="F5" t="s">
        <v>5</v>
      </c>
      <c r="G5">
        <v>21307</v>
      </c>
      <c r="H5">
        <v>273</v>
      </c>
      <c r="I5">
        <v>960</v>
      </c>
      <c r="J5">
        <v>150</v>
      </c>
      <c r="K5">
        <f t="shared" si="0"/>
        <v>22390</v>
      </c>
      <c r="L5" s="6">
        <f t="shared" si="1"/>
        <v>5.5069227333631086E-2</v>
      </c>
      <c r="M5" s="6">
        <f t="shared" si="2"/>
        <v>1.2192943278249218E-2</v>
      </c>
      <c r="N5" s="6">
        <f t="shared" si="3"/>
        <v>4.2876284055381866E-2</v>
      </c>
      <c r="O5">
        <f t="shared" si="4"/>
        <v>21157</v>
      </c>
      <c r="P5">
        <f t="shared" si="5"/>
        <v>1233</v>
      </c>
      <c r="Q5">
        <f t="shared" si="6"/>
        <v>21157</v>
      </c>
    </row>
    <row r="6" spans="1:17" hidden="1" x14ac:dyDescent="0.25">
      <c r="A6">
        <v>2000</v>
      </c>
      <c r="B6" s="1" t="s">
        <v>49</v>
      </c>
      <c r="C6" t="s">
        <v>50</v>
      </c>
      <c r="D6" t="s">
        <v>42</v>
      </c>
      <c r="E6" s="1" t="s">
        <v>12</v>
      </c>
      <c r="F6" t="s">
        <v>6</v>
      </c>
      <c r="G6">
        <v>4044</v>
      </c>
      <c r="H6">
        <v>56</v>
      </c>
      <c r="I6">
        <v>35</v>
      </c>
      <c r="J6">
        <v>6</v>
      </c>
      <c r="K6">
        <f t="shared" si="0"/>
        <v>4129</v>
      </c>
      <c r="L6" s="6">
        <f t="shared" si="1"/>
        <v>2.2039234681520949E-2</v>
      </c>
      <c r="M6" s="6">
        <f t="shared" si="2"/>
        <v>1.3562605957859046E-2</v>
      </c>
      <c r="N6" s="6">
        <f t="shared" si="3"/>
        <v>8.4766287236619029E-3</v>
      </c>
      <c r="O6">
        <f t="shared" si="4"/>
        <v>4038</v>
      </c>
      <c r="P6">
        <f t="shared" si="5"/>
        <v>91</v>
      </c>
      <c r="Q6">
        <f t="shared" si="6"/>
        <v>4038</v>
      </c>
    </row>
    <row r="7" spans="1:17" hidden="1" x14ac:dyDescent="0.25">
      <c r="A7">
        <v>2000</v>
      </c>
      <c r="B7" s="1" t="s">
        <v>49</v>
      </c>
      <c r="C7" t="s">
        <v>50</v>
      </c>
      <c r="D7" t="s">
        <v>42</v>
      </c>
      <c r="E7" s="1" t="s">
        <v>12</v>
      </c>
      <c r="F7" t="s">
        <v>7</v>
      </c>
      <c r="G7">
        <v>14090</v>
      </c>
      <c r="H7">
        <v>613</v>
      </c>
      <c r="I7">
        <v>215</v>
      </c>
      <c r="J7">
        <v>120</v>
      </c>
      <c r="K7">
        <f t="shared" si="0"/>
        <v>14798</v>
      </c>
      <c r="L7" s="6">
        <f t="shared" si="1"/>
        <v>5.5953507230706849E-2</v>
      </c>
      <c r="M7" s="6">
        <f t="shared" si="2"/>
        <v>4.1424516826598187E-2</v>
      </c>
      <c r="N7" s="6">
        <f t="shared" si="3"/>
        <v>1.4528990404108664E-2</v>
      </c>
      <c r="O7">
        <f t="shared" si="4"/>
        <v>13970</v>
      </c>
      <c r="P7">
        <f t="shared" si="5"/>
        <v>828</v>
      </c>
      <c r="Q7">
        <f t="shared" si="6"/>
        <v>13970</v>
      </c>
    </row>
    <row r="8" spans="1:17" hidden="1" x14ac:dyDescent="0.25">
      <c r="A8">
        <v>2001</v>
      </c>
      <c r="B8" s="1" t="s">
        <v>49</v>
      </c>
      <c r="C8" t="s">
        <v>50</v>
      </c>
      <c r="D8" t="s">
        <v>42</v>
      </c>
      <c r="E8" s="1" t="s">
        <v>0</v>
      </c>
      <c r="F8" t="s">
        <v>1</v>
      </c>
      <c r="G8">
        <v>2184</v>
      </c>
      <c r="H8">
        <v>26</v>
      </c>
      <c r="I8">
        <v>340</v>
      </c>
      <c r="J8">
        <v>14</v>
      </c>
      <c r="K8">
        <f t="shared" si="0"/>
        <v>2536</v>
      </c>
      <c r="L8" s="6">
        <f t="shared" si="1"/>
        <v>0.14432176656151419</v>
      </c>
      <c r="M8" s="6">
        <f t="shared" si="2"/>
        <v>1.025236593059937E-2</v>
      </c>
      <c r="N8" s="6">
        <f t="shared" si="3"/>
        <v>0.13406940063091483</v>
      </c>
      <c r="O8">
        <f t="shared" si="4"/>
        <v>2170</v>
      </c>
      <c r="P8">
        <f t="shared" si="5"/>
        <v>366</v>
      </c>
      <c r="Q8">
        <f t="shared" si="6"/>
        <v>2170</v>
      </c>
    </row>
    <row r="9" spans="1:17" hidden="1" x14ac:dyDescent="0.25">
      <c r="A9">
        <v>2001</v>
      </c>
      <c r="B9" s="1" t="s">
        <v>49</v>
      </c>
      <c r="C9" t="s">
        <v>50</v>
      </c>
      <c r="D9" t="s">
        <v>42</v>
      </c>
      <c r="E9" s="1" t="s">
        <v>0</v>
      </c>
      <c r="F9" t="s">
        <v>4</v>
      </c>
      <c r="G9">
        <v>7161</v>
      </c>
      <c r="H9">
        <v>56</v>
      </c>
      <c r="I9">
        <v>34</v>
      </c>
      <c r="J9">
        <v>16</v>
      </c>
      <c r="K9">
        <f t="shared" si="0"/>
        <v>7235</v>
      </c>
      <c r="L9" s="6">
        <f t="shared" si="1"/>
        <v>1.2439530062197651E-2</v>
      </c>
      <c r="M9" s="6">
        <f t="shared" si="2"/>
        <v>7.7401520387007606E-3</v>
      </c>
      <c r="N9" s="6">
        <f t="shared" si="3"/>
        <v>4.6993780234968899E-3</v>
      </c>
      <c r="O9">
        <f t="shared" si="4"/>
        <v>7145</v>
      </c>
      <c r="P9">
        <f t="shared" si="5"/>
        <v>90</v>
      </c>
      <c r="Q9">
        <f t="shared" si="6"/>
        <v>7145</v>
      </c>
    </row>
    <row r="10" spans="1:17" hidden="1" x14ac:dyDescent="0.25">
      <c r="A10">
        <v>2001</v>
      </c>
      <c r="B10" s="1" t="s">
        <v>49</v>
      </c>
      <c r="C10" t="s">
        <v>50</v>
      </c>
      <c r="D10" t="s">
        <v>42</v>
      </c>
      <c r="E10" s="1" t="s">
        <v>0</v>
      </c>
      <c r="F10" t="s">
        <v>5</v>
      </c>
      <c r="G10">
        <v>21725</v>
      </c>
      <c r="H10">
        <v>295</v>
      </c>
      <c r="I10">
        <v>783</v>
      </c>
      <c r="J10">
        <v>273</v>
      </c>
      <c r="K10">
        <f t="shared" si="0"/>
        <v>22530</v>
      </c>
      <c r="L10" s="6">
        <f t="shared" si="1"/>
        <v>4.7847314691522418E-2</v>
      </c>
      <c r="M10" s="6">
        <f t="shared" si="2"/>
        <v>1.3093652907234798E-2</v>
      </c>
      <c r="N10" s="6">
        <f t="shared" si="3"/>
        <v>3.4753661784287619E-2</v>
      </c>
      <c r="O10">
        <f t="shared" si="4"/>
        <v>21452</v>
      </c>
      <c r="P10">
        <f t="shared" si="5"/>
        <v>1078</v>
      </c>
      <c r="Q10">
        <f t="shared" si="6"/>
        <v>21452</v>
      </c>
    </row>
    <row r="11" spans="1:17" hidden="1" x14ac:dyDescent="0.25">
      <c r="A11">
        <v>2001</v>
      </c>
      <c r="B11" s="1" t="s">
        <v>49</v>
      </c>
      <c r="C11" t="s">
        <v>50</v>
      </c>
      <c r="D11" t="s">
        <v>42</v>
      </c>
      <c r="E11" s="1" t="s">
        <v>0</v>
      </c>
      <c r="F11" t="s">
        <v>6</v>
      </c>
      <c r="G11">
        <v>4471</v>
      </c>
      <c r="H11">
        <v>61</v>
      </c>
      <c r="I11">
        <v>169</v>
      </c>
      <c r="J11">
        <v>8</v>
      </c>
      <c r="K11">
        <f t="shared" si="0"/>
        <v>4693</v>
      </c>
      <c r="L11" s="6">
        <f t="shared" si="1"/>
        <v>4.9009162582569786E-2</v>
      </c>
      <c r="M11" s="6">
        <f t="shared" si="2"/>
        <v>1.2998082250159812E-2</v>
      </c>
      <c r="N11" s="6">
        <f t="shared" si="3"/>
        <v>3.6011080332409975E-2</v>
      </c>
      <c r="O11">
        <f t="shared" si="4"/>
        <v>4463</v>
      </c>
      <c r="P11">
        <f t="shared" si="5"/>
        <v>230</v>
      </c>
      <c r="Q11">
        <f t="shared" si="6"/>
        <v>4463</v>
      </c>
    </row>
    <row r="12" spans="1:17" hidden="1" x14ac:dyDescent="0.25">
      <c r="A12">
        <v>2001</v>
      </c>
      <c r="B12" s="1" t="s">
        <v>49</v>
      </c>
      <c r="C12" t="s">
        <v>50</v>
      </c>
      <c r="D12" t="s">
        <v>42</v>
      </c>
      <c r="E12" s="1" t="s">
        <v>0</v>
      </c>
      <c r="F12" t="s">
        <v>7</v>
      </c>
      <c r="G12">
        <v>13293</v>
      </c>
      <c r="H12">
        <v>721</v>
      </c>
      <c r="I12">
        <v>392</v>
      </c>
      <c r="J12">
        <v>147</v>
      </c>
      <c r="K12">
        <f t="shared" si="0"/>
        <v>14259</v>
      </c>
      <c r="L12" s="6">
        <f t="shared" si="1"/>
        <v>7.8055964653902798E-2</v>
      </c>
      <c r="M12" s="6">
        <f t="shared" si="2"/>
        <v>5.0564555719194895E-2</v>
      </c>
      <c r="N12" s="6">
        <f t="shared" si="3"/>
        <v>2.7491408934707903E-2</v>
      </c>
      <c r="O12">
        <f t="shared" si="4"/>
        <v>13146</v>
      </c>
      <c r="P12">
        <f t="shared" si="5"/>
        <v>1113</v>
      </c>
      <c r="Q12">
        <f t="shared" si="6"/>
        <v>13146</v>
      </c>
    </row>
    <row r="13" spans="1:17" hidden="1" x14ac:dyDescent="0.25">
      <c r="A13">
        <v>2002</v>
      </c>
      <c r="B13" s="1" t="s">
        <v>49</v>
      </c>
      <c r="C13" t="s">
        <v>50</v>
      </c>
      <c r="D13" t="s">
        <v>42</v>
      </c>
      <c r="E13" s="1" t="s">
        <v>13</v>
      </c>
      <c r="F13" t="s">
        <v>1</v>
      </c>
      <c r="G13">
        <v>1988</v>
      </c>
      <c r="H13">
        <v>23</v>
      </c>
      <c r="I13">
        <v>358</v>
      </c>
      <c r="J13">
        <v>12</v>
      </c>
      <c r="K13">
        <f t="shared" si="0"/>
        <v>2357</v>
      </c>
      <c r="L13" s="6">
        <f t="shared" si="1"/>
        <v>0.16164616037335597</v>
      </c>
      <c r="M13" s="6">
        <f t="shared" si="2"/>
        <v>9.7581671616461599E-3</v>
      </c>
      <c r="N13" s="6">
        <f t="shared" si="3"/>
        <v>0.15188799321170979</v>
      </c>
      <c r="O13">
        <f t="shared" si="4"/>
        <v>1976</v>
      </c>
      <c r="P13">
        <f t="shared" si="5"/>
        <v>381</v>
      </c>
      <c r="Q13">
        <f t="shared" si="6"/>
        <v>1976</v>
      </c>
    </row>
    <row r="14" spans="1:17" hidden="1" x14ac:dyDescent="0.25">
      <c r="A14">
        <v>2002</v>
      </c>
      <c r="B14" s="1" t="s">
        <v>49</v>
      </c>
      <c r="C14" t="s">
        <v>50</v>
      </c>
      <c r="D14" t="s">
        <v>42</v>
      </c>
      <c r="E14" s="1" t="s">
        <v>13</v>
      </c>
      <c r="F14" t="s">
        <v>4</v>
      </c>
      <c r="G14">
        <v>6902</v>
      </c>
      <c r="H14">
        <v>104</v>
      </c>
      <c r="I14">
        <v>40</v>
      </c>
      <c r="J14">
        <v>28</v>
      </c>
      <c r="K14">
        <f t="shared" si="0"/>
        <v>7018</v>
      </c>
      <c r="L14" s="6">
        <f t="shared" si="1"/>
        <v>2.0518666286691366E-2</v>
      </c>
      <c r="M14" s="6">
        <f t="shared" si="2"/>
        <v>1.481903676261043E-2</v>
      </c>
      <c r="N14" s="6">
        <f t="shared" si="3"/>
        <v>5.6996295240809344E-3</v>
      </c>
      <c r="O14">
        <f t="shared" si="4"/>
        <v>6874</v>
      </c>
      <c r="P14">
        <f t="shared" si="5"/>
        <v>144</v>
      </c>
      <c r="Q14">
        <f t="shared" si="6"/>
        <v>6874</v>
      </c>
    </row>
    <row r="15" spans="1:17" hidden="1" x14ac:dyDescent="0.25">
      <c r="A15">
        <v>2002</v>
      </c>
      <c r="B15" s="1" t="s">
        <v>49</v>
      </c>
      <c r="C15" t="s">
        <v>50</v>
      </c>
      <c r="D15" t="s">
        <v>42</v>
      </c>
      <c r="E15" s="1" t="s">
        <v>13</v>
      </c>
      <c r="F15" t="s">
        <v>5</v>
      </c>
      <c r="G15">
        <v>21143</v>
      </c>
      <c r="H15">
        <v>480</v>
      </c>
      <c r="I15">
        <v>1126</v>
      </c>
      <c r="J15">
        <v>289</v>
      </c>
      <c r="K15">
        <f t="shared" si="0"/>
        <v>22460</v>
      </c>
      <c r="L15" s="6">
        <f t="shared" si="1"/>
        <v>7.150489759572573E-2</v>
      </c>
      <c r="M15" s="6">
        <f t="shared" si="2"/>
        <v>2.1371326803205699E-2</v>
      </c>
      <c r="N15" s="6">
        <f t="shared" si="3"/>
        <v>5.0133570792520038E-2</v>
      </c>
      <c r="O15">
        <f t="shared" si="4"/>
        <v>20854</v>
      </c>
      <c r="P15">
        <f t="shared" si="5"/>
        <v>1606</v>
      </c>
      <c r="Q15">
        <f t="shared" si="6"/>
        <v>20854</v>
      </c>
    </row>
    <row r="16" spans="1:17" hidden="1" x14ac:dyDescent="0.25">
      <c r="A16">
        <v>2002</v>
      </c>
      <c r="B16" s="1" t="s">
        <v>49</v>
      </c>
      <c r="C16" t="s">
        <v>50</v>
      </c>
      <c r="D16" t="s">
        <v>42</v>
      </c>
      <c r="E16" s="1" t="s">
        <v>13</v>
      </c>
      <c r="F16" t="s">
        <v>6</v>
      </c>
      <c r="G16">
        <v>5334</v>
      </c>
      <c r="H16">
        <v>88</v>
      </c>
      <c r="I16">
        <v>202</v>
      </c>
      <c r="J16">
        <v>17</v>
      </c>
      <c r="K16">
        <f t="shared" si="0"/>
        <v>5607</v>
      </c>
      <c r="L16" s="6">
        <f t="shared" si="1"/>
        <v>5.1721062957018012E-2</v>
      </c>
      <c r="M16" s="6">
        <f t="shared" si="2"/>
        <v>1.5694667380060638E-2</v>
      </c>
      <c r="N16" s="6">
        <f t="shared" si="3"/>
        <v>3.6026395576957373E-2</v>
      </c>
      <c r="O16">
        <f t="shared" si="4"/>
        <v>5317</v>
      </c>
      <c r="P16">
        <f t="shared" si="5"/>
        <v>290</v>
      </c>
      <c r="Q16">
        <f t="shared" si="6"/>
        <v>5317</v>
      </c>
    </row>
    <row r="17" spans="1:17" hidden="1" x14ac:dyDescent="0.25">
      <c r="A17">
        <v>2002</v>
      </c>
      <c r="B17" s="1" t="s">
        <v>49</v>
      </c>
      <c r="C17" t="s">
        <v>50</v>
      </c>
      <c r="D17" t="s">
        <v>42</v>
      </c>
      <c r="E17" s="1" t="s">
        <v>13</v>
      </c>
      <c r="F17" t="s">
        <v>7</v>
      </c>
      <c r="G17">
        <v>12789</v>
      </c>
      <c r="H17">
        <v>838</v>
      </c>
      <c r="I17">
        <v>228</v>
      </c>
      <c r="J17">
        <v>155</v>
      </c>
      <c r="K17">
        <f t="shared" si="0"/>
        <v>13700</v>
      </c>
      <c r="L17" s="6">
        <f t="shared" si="1"/>
        <v>7.7810218978102183E-2</v>
      </c>
      <c r="M17" s="6">
        <f t="shared" si="2"/>
        <v>6.1167883211678833E-2</v>
      </c>
      <c r="N17" s="6">
        <f t="shared" si="3"/>
        <v>1.6642335766423356E-2</v>
      </c>
      <c r="O17">
        <f t="shared" si="4"/>
        <v>12634</v>
      </c>
      <c r="P17">
        <f t="shared" si="5"/>
        <v>1066</v>
      </c>
      <c r="Q17">
        <f t="shared" si="6"/>
        <v>12634</v>
      </c>
    </row>
    <row r="18" spans="1:17" hidden="1" x14ac:dyDescent="0.25">
      <c r="A18">
        <v>2003</v>
      </c>
      <c r="B18" s="1" t="s">
        <v>49</v>
      </c>
      <c r="C18" t="s">
        <v>50</v>
      </c>
      <c r="D18" t="s">
        <v>42</v>
      </c>
      <c r="E18" s="1" t="s">
        <v>14</v>
      </c>
      <c r="F18" t="s">
        <v>1</v>
      </c>
      <c r="G18">
        <v>1922</v>
      </c>
      <c r="H18">
        <v>41</v>
      </c>
      <c r="I18">
        <v>355</v>
      </c>
      <c r="J18">
        <v>18</v>
      </c>
      <c r="K18">
        <f t="shared" si="0"/>
        <v>2300</v>
      </c>
      <c r="L18" s="6">
        <f t="shared" si="1"/>
        <v>0.17217391304347826</v>
      </c>
      <c r="M18" s="6">
        <f t="shared" si="2"/>
        <v>1.7826086956521738E-2</v>
      </c>
      <c r="N18" s="6">
        <f t="shared" si="3"/>
        <v>0.15434782608695652</v>
      </c>
      <c r="O18">
        <f t="shared" si="4"/>
        <v>1904</v>
      </c>
      <c r="P18">
        <f t="shared" si="5"/>
        <v>396</v>
      </c>
      <c r="Q18">
        <f t="shared" si="6"/>
        <v>1904</v>
      </c>
    </row>
    <row r="19" spans="1:17" hidden="1" x14ac:dyDescent="0.25">
      <c r="A19">
        <v>2003</v>
      </c>
      <c r="B19" s="1" t="s">
        <v>49</v>
      </c>
      <c r="C19" t="s">
        <v>50</v>
      </c>
      <c r="D19" t="s">
        <v>42</v>
      </c>
      <c r="E19" s="1" t="s">
        <v>14</v>
      </c>
      <c r="F19" t="s">
        <v>4</v>
      </c>
      <c r="G19">
        <v>6384</v>
      </c>
      <c r="H19">
        <v>132</v>
      </c>
      <c r="I19">
        <v>78</v>
      </c>
      <c r="J19">
        <v>28</v>
      </c>
      <c r="K19">
        <f t="shared" si="0"/>
        <v>6566</v>
      </c>
      <c r="L19" s="6">
        <f t="shared" si="1"/>
        <v>3.1982942430703626E-2</v>
      </c>
      <c r="M19" s="6">
        <f t="shared" si="2"/>
        <v>2.0103563813585135E-2</v>
      </c>
      <c r="N19" s="6">
        <f t="shared" si="3"/>
        <v>1.1879378617118489E-2</v>
      </c>
      <c r="O19">
        <f t="shared" si="4"/>
        <v>6356</v>
      </c>
      <c r="P19">
        <f t="shared" si="5"/>
        <v>210</v>
      </c>
      <c r="Q19">
        <f t="shared" si="6"/>
        <v>6356</v>
      </c>
    </row>
    <row r="20" spans="1:17" hidden="1" x14ac:dyDescent="0.25">
      <c r="A20">
        <v>2003</v>
      </c>
      <c r="B20" s="1" t="s">
        <v>49</v>
      </c>
      <c r="C20" t="s">
        <v>50</v>
      </c>
      <c r="D20" t="s">
        <v>42</v>
      </c>
      <c r="E20" s="1" t="s">
        <v>14</v>
      </c>
      <c r="F20" t="s">
        <v>5</v>
      </c>
      <c r="G20">
        <v>19759</v>
      </c>
      <c r="H20">
        <v>651</v>
      </c>
      <c r="I20">
        <v>1656</v>
      </c>
      <c r="J20">
        <v>372</v>
      </c>
      <c r="K20">
        <f t="shared" si="0"/>
        <v>21694</v>
      </c>
      <c r="L20" s="6">
        <f t="shared" si="1"/>
        <v>0.10634276758550751</v>
      </c>
      <c r="M20" s="6">
        <f t="shared" si="2"/>
        <v>3.0008297225039181E-2</v>
      </c>
      <c r="N20" s="6">
        <f t="shared" si="3"/>
        <v>7.6334470360468337E-2</v>
      </c>
      <c r="O20">
        <f t="shared" si="4"/>
        <v>19387</v>
      </c>
      <c r="P20">
        <f t="shared" si="5"/>
        <v>2307</v>
      </c>
      <c r="Q20">
        <f t="shared" si="6"/>
        <v>19387</v>
      </c>
    </row>
    <row r="21" spans="1:17" hidden="1" x14ac:dyDescent="0.25">
      <c r="A21">
        <v>2003</v>
      </c>
      <c r="B21" s="1" t="s">
        <v>49</v>
      </c>
      <c r="C21" t="s">
        <v>50</v>
      </c>
      <c r="D21" t="s">
        <v>42</v>
      </c>
      <c r="E21" s="1" t="s">
        <v>14</v>
      </c>
      <c r="F21" t="s">
        <v>6</v>
      </c>
      <c r="G21">
        <v>5823</v>
      </c>
      <c r="H21">
        <v>86</v>
      </c>
      <c r="I21">
        <v>260</v>
      </c>
      <c r="J21">
        <v>25</v>
      </c>
      <c r="K21">
        <f t="shared" si="0"/>
        <v>6144</v>
      </c>
      <c r="L21" s="6">
        <f t="shared" si="1"/>
        <v>5.6315104166666664E-2</v>
      </c>
      <c r="M21" s="6">
        <f t="shared" si="2"/>
        <v>1.3997395833333334E-2</v>
      </c>
      <c r="N21" s="6">
        <f t="shared" si="3"/>
        <v>4.2317708333333336E-2</v>
      </c>
      <c r="O21">
        <f t="shared" si="4"/>
        <v>5798</v>
      </c>
      <c r="P21">
        <f t="shared" si="5"/>
        <v>346</v>
      </c>
      <c r="Q21">
        <f t="shared" si="6"/>
        <v>5798</v>
      </c>
    </row>
    <row r="22" spans="1:17" hidden="1" x14ac:dyDescent="0.25">
      <c r="A22">
        <v>2003</v>
      </c>
      <c r="B22" s="1" t="s">
        <v>49</v>
      </c>
      <c r="C22" t="s">
        <v>50</v>
      </c>
      <c r="D22" t="s">
        <v>42</v>
      </c>
      <c r="E22" s="1" t="s">
        <v>14</v>
      </c>
      <c r="F22" t="s">
        <v>7</v>
      </c>
      <c r="G22">
        <v>12149</v>
      </c>
      <c r="H22">
        <v>990</v>
      </c>
      <c r="I22">
        <v>420</v>
      </c>
      <c r="J22">
        <v>151</v>
      </c>
      <c r="K22">
        <f t="shared" si="0"/>
        <v>13408</v>
      </c>
      <c r="L22" s="6">
        <f t="shared" si="1"/>
        <v>0.10516109785202864</v>
      </c>
      <c r="M22" s="6">
        <f t="shared" si="2"/>
        <v>7.3836515513126491E-2</v>
      </c>
      <c r="N22" s="6">
        <f t="shared" si="3"/>
        <v>3.1324582338902146E-2</v>
      </c>
      <c r="O22">
        <f t="shared" si="4"/>
        <v>11998</v>
      </c>
      <c r="P22">
        <f t="shared" si="5"/>
        <v>1410</v>
      </c>
      <c r="Q22">
        <f t="shared" si="6"/>
        <v>11998</v>
      </c>
    </row>
    <row r="23" spans="1:17" hidden="1" x14ac:dyDescent="0.25">
      <c r="A23">
        <v>2004</v>
      </c>
      <c r="B23" s="1" t="s">
        <v>49</v>
      </c>
      <c r="C23" t="s">
        <v>50</v>
      </c>
      <c r="D23" t="s">
        <v>42</v>
      </c>
      <c r="E23" s="1" t="s">
        <v>15</v>
      </c>
      <c r="F23" t="s">
        <v>1</v>
      </c>
      <c r="G23">
        <v>1811</v>
      </c>
      <c r="H23">
        <v>39</v>
      </c>
      <c r="I23">
        <v>307</v>
      </c>
      <c r="J23">
        <v>16</v>
      </c>
      <c r="K23">
        <f t="shared" si="0"/>
        <v>2141</v>
      </c>
      <c r="L23" s="6">
        <f t="shared" si="1"/>
        <v>0.16160672582905183</v>
      </c>
      <c r="M23" s="6">
        <f t="shared" si="2"/>
        <v>1.8215787015413359E-2</v>
      </c>
      <c r="N23" s="6">
        <f t="shared" si="3"/>
        <v>0.14339093881363849</v>
      </c>
      <c r="O23">
        <f t="shared" si="4"/>
        <v>1795</v>
      </c>
      <c r="P23">
        <f t="shared" si="5"/>
        <v>346</v>
      </c>
      <c r="Q23">
        <f t="shared" si="6"/>
        <v>1795</v>
      </c>
    </row>
    <row r="24" spans="1:17" hidden="1" x14ac:dyDescent="0.25">
      <c r="A24">
        <v>2004</v>
      </c>
      <c r="B24" s="1" t="s">
        <v>49</v>
      </c>
      <c r="C24" t="s">
        <v>50</v>
      </c>
      <c r="D24" t="s">
        <v>42</v>
      </c>
      <c r="E24" s="1" t="s">
        <v>15</v>
      </c>
      <c r="F24" t="s">
        <v>4</v>
      </c>
      <c r="G24">
        <v>5680</v>
      </c>
      <c r="H24">
        <v>178</v>
      </c>
      <c r="I24">
        <v>62</v>
      </c>
      <c r="J24">
        <v>68</v>
      </c>
      <c r="K24">
        <f t="shared" si="0"/>
        <v>5852</v>
      </c>
      <c r="L24" s="6">
        <f t="shared" si="1"/>
        <v>4.1011619958988381E-2</v>
      </c>
      <c r="M24" s="6">
        <f t="shared" si="2"/>
        <v>3.0416951469583047E-2</v>
      </c>
      <c r="N24" s="6">
        <f t="shared" si="3"/>
        <v>1.0594668489405332E-2</v>
      </c>
      <c r="O24">
        <f t="shared" si="4"/>
        <v>5612</v>
      </c>
      <c r="P24">
        <f t="shared" si="5"/>
        <v>240</v>
      </c>
      <c r="Q24">
        <f t="shared" si="6"/>
        <v>5612</v>
      </c>
    </row>
    <row r="25" spans="1:17" hidden="1" x14ac:dyDescent="0.25">
      <c r="A25">
        <v>2004</v>
      </c>
      <c r="B25" s="1" t="s">
        <v>49</v>
      </c>
      <c r="C25" t="s">
        <v>50</v>
      </c>
      <c r="D25" t="s">
        <v>42</v>
      </c>
      <c r="E25" s="1" t="s">
        <v>15</v>
      </c>
      <c r="F25" t="s">
        <v>5</v>
      </c>
      <c r="G25">
        <v>18281</v>
      </c>
      <c r="H25">
        <v>864</v>
      </c>
      <c r="I25">
        <v>2218</v>
      </c>
      <c r="J25">
        <v>490</v>
      </c>
      <c r="K25">
        <f t="shared" si="0"/>
        <v>20873</v>
      </c>
      <c r="L25" s="6">
        <f t="shared" si="1"/>
        <v>0.14765486513677958</v>
      </c>
      <c r="M25" s="6">
        <f t="shared" si="2"/>
        <v>4.1393187371245151E-2</v>
      </c>
      <c r="N25" s="6">
        <f t="shared" si="3"/>
        <v>0.10626167776553443</v>
      </c>
      <c r="O25">
        <f t="shared" si="4"/>
        <v>17791</v>
      </c>
      <c r="P25">
        <f t="shared" si="5"/>
        <v>3082</v>
      </c>
      <c r="Q25">
        <f t="shared" si="6"/>
        <v>17791</v>
      </c>
    </row>
    <row r="26" spans="1:17" hidden="1" x14ac:dyDescent="0.25">
      <c r="A26">
        <v>2004</v>
      </c>
      <c r="B26" s="1" t="s">
        <v>49</v>
      </c>
      <c r="C26" t="s">
        <v>50</v>
      </c>
      <c r="D26" t="s">
        <v>42</v>
      </c>
      <c r="E26" s="1" t="s">
        <v>15</v>
      </c>
      <c r="F26" t="s">
        <v>6</v>
      </c>
      <c r="G26">
        <v>5852</v>
      </c>
      <c r="H26">
        <v>124</v>
      </c>
      <c r="I26">
        <v>369</v>
      </c>
      <c r="J26">
        <v>54</v>
      </c>
      <c r="K26">
        <f t="shared" si="0"/>
        <v>6291</v>
      </c>
      <c r="L26" s="6">
        <f t="shared" si="1"/>
        <v>7.8365919567636305E-2</v>
      </c>
      <c r="M26" s="6">
        <f t="shared" si="2"/>
        <v>1.9710697822285805E-2</v>
      </c>
      <c r="N26" s="6">
        <f t="shared" si="3"/>
        <v>5.8655221745350504E-2</v>
      </c>
      <c r="O26">
        <f t="shared" si="4"/>
        <v>5798</v>
      </c>
      <c r="P26">
        <f t="shared" si="5"/>
        <v>493</v>
      </c>
      <c r="Q26">
        <f t="shared" si="6"/>
        <v>5798</v>
      </c>
    </row>
    <row r="27" spans="1:17" hidden="1" x14ac:dyDescent="0.25">
      <c r="A27">
        <v>2004</v>
      </c>
      <c r="B27" s="1" t="s">
        <v>49</v>
      </c>
      <c r="C27" t="s">
        <v>50</v>
      </c>
      <c r="D27" t="s">
        <v>42</v>
      </c>
      <c r="E27" s="1" t="s">
        <v>15</v>
      </c>
      <c r="F27" t="s">
        <v>7</v>
      </c>
      <c r="G27">
        <v>11773</v>
      </c>
      <c r="H27">
        <v>1078</v>
      </c>
      <c r="I27">
        <v>432</v>
      </c>
      <c r="J27">
        <v>170</v>
      </c>
      <c r="K27">
        <f t="shared" si="0"/>
        <v>13113</v>
      </c>
      <c r="L27" s="6">
        <f t="shared" si="1"/>
        <v>0.11515290170060245</v>
      </c>
      <c r="M27" s="6">
        <f t="shared" si="2"/>
        <v>8.2208495386257907E-2</v>
      </c>
      <c r="N27" s="6">
        <f t="shared" si="3"/>
        <v>3.2944406314344546E-2</v>
      </c>
      <c r="O27">
        <f t="shared" si="4"/>
        <v>11603</v>
      </c>
      <c r="P27">
        <f t="shared" si="5"/>
        <v>1510</v>
      </c>
      <c r="Q27">
        <f t="shared" si="6"/>
        <v>11603</v>
      </c>
    </row>
    <row r="28" spans="1:17" hidden="1" x14ac:dyDescent="0.25">
      <c r="A28">
        <v>2005</v>
      </c>
      <c r="B28" s="1" t="s">
        <v>49</v>
      </c>
      <c r="C28" t="s">
        <v>50</v>
      </c>
      <c r="D28" t="s">
        <v>42</v>
      </c>
      <c r="E28" s="1" t="s">
        <v>16</v>
      </c>
      <c r="F28" t="s">
        <v>1</v>
      </c>
      <c r="G28">
        <v>1656</v>
      </c>
      <c r="H28">
        <v>52</v>
      </c>
      <c r="I28">
        <v>314</v>
      </c>
      <c r="J28">
        <v>21</v>
      </c>
      <c r="K28">
        <f t="shared" si="0"/>
        <v>2001</v>
      </c>
      <c r="L28" s="6">
        <f t="shared" si="1"/>
        <v>0.18290854572713644</v>
      </c>
      <c r="M28" s="6">
        <f t="shared" si="2"/>
        <v>2.5987006496751622E-2</v>
      </c>
      <c r="N28" s="6">
        <f t="shared" si="3"/>
        <v>0.15692153923038482</v>
      </c>
      <c r="O28">
        <f t="shared" si="4"/>
        <v>1635</v>
      </c>
      <c r="P28">
        <f t="shared" si="5"/>
        <v>366</v>
      </c>
      <c r="Q28">
        <f t="shared" si="6"/>
        <v>1635</v>
      </c>
    </row>
    <row r="29" spans="1:17" hidden="1" x14ac:dyDescent="0.25">
      <c r="A29">
        <v>2005</v>
      </c>
      <c r="B29" s="1" t="s">
        <v>49</v>
      </c>
      <c r="C29" t="s">
        <v>50</v>
      </c>
      <c r="D29" t="s">
        <v>42</v>
      </c>
      <c r="E29" s="1" t="s">
        <v>16</v>
      </c>
      <c r="F29" t="s">
        <v>4</v>
      </c>
      <c r="G29">
        <v>4661</v>
      </c>
      <c r="H29">
        <v>206</v>
      </c>
      <c r="I29">
        <v>319</v>
      </c>
      <c r="J29">
        <v>63</v>
      </c>
      <c r="K29">
        <f t="shared" si="0"/>
        <v>5123</v>
      </c>
      <c r="L29" s="6">
        <f t="shared" si="1"/>
        <v>0.10247901620144446</v>
      </c>
      <c r="M29" s="6">
        <f t="shared" si="2"/>
        <v>4.0210813976185832E-2</v>
      </c>
      <c r="N29" s="6">
        <f t="shared" si="3"/>
        <v>6.226820222525864E-2</v>
      </c>
      <c r="O29">
        <f t="shared" si="4"/>
        <v>4598</v>
      </c>
      <c r="P29">
        <f t="shared" si="5"/>
        <v>525</v>
      </c>
      <c r="Q29">
        <f t="shared" si="6"/>
        <v>4598</v>
      </c>
    </row>
    <row r="30" spans="1:17" hidden="1" x14ac:dyDescent="0.25">
      <c r="A30">
        <v>2005</v>
      </c>
      <c r="B30" s="1" t="s">
        <v>49</v>
      </c>
      <c r="C30" t="s">
        <v>50</v>
      </c>
      <c r="D30" t="s">
        <v>42</v>
      </c>
      <c r="E30" s="1" t="s">
        <v>16</v>
      </c>
      <c r="F30" t="s">
        <v>5</v>
      </c>
      <c r="G30">
        <v>17178</v>
      </c>
      <c r="H30">
        <v>1041</v>
      </c>
      <c r="I30">
        <v>2924</v>
      </c>
      <c r="J30">
        <v>598</v>
      </c>
      <c r="K30">
        <f t="shared" si="0"/>
        <v>20545</v>
      </c>
      <c r="L30" s="6">
        <f t="shared" si="1"/>
        <v>0.19299099537600389</v>
      </c>
      <c r="M30" s="6">
        <f t="shared" si="2"/>
        <v>5.0669262594305181E-2</v>
      </c>
      <c r="N30" s="6">
        <f t="shared" si="3"/>
        <v>0.14232173278169871</v>
      </c>
      <c r="O30">
        <f t="shared" si="4"/>
        <v>16580</v>
      </c>
      <c r="P30">
        <f t="shared" si="5"/>
        <v>3965</v>
      </c>
      <c r="Q30">
        <f t="shared" si="6"/>
        <v>16580</v>
      </c>
    </row>
    <row r="31" spans="1:17" hidden="1" x14ac:dyDescent="0.25">
      <c r="A31">
        <v>2005</v>
      </c>
      <c r="B31" s="1" t="s">
        <v>49</v>
      </c>
      <c r="C31" t="s">
        <v>50</v>
      </c>
      <c r="D31" t="s">
        <v>42</v>
      </c>
      <c r="E31" s="1" t="s">
        <v>16</v>
      </c>
      <c r="F31" t="s">
        <v>6</v>
      </c>
      <c r="G31">
        <v>5870</v>
      </c>
      <c r="H31">
        <v>150</v>
      </c>
      <c r="I31">
        <v>449</v>
      </c>
      <c r="J31">
        <v>67</v>
      </c>
      <c r="K31">
        <f t="shared" si="0"/>
        <v>6402</v>
      </c>
      <c r="L31" s="6">
        <f t="shared" si="1"/>
        <v>9.3564511090284283E-2</v>
      </c>
      <c r="M31" s="6">
        <f t="shared" si="2"/>
        <v>2.3430178069353328E-2</v>
      </c>
      <c r="N31" s="6">
        <f t="shared" si="3"/>
        <v>7.0134333020930958E-2</v>
      </c>
      <c r="O31">
        <f t="shared" si="4"/>
        <v>5803</v>
      </c>
      <c r="P31">
        <f t="shared" si="5"/>
        <v>599</v>
      </c>
      <c r="Q31">
        <f t="shared" si="6"/>
        <v>5803</v>
      </c>
    </row>
    <row r="32" spans="1:17" hidden="1" x14ac:dyDescent="0.25">
      <c r="A32">
        <v>2005</v>
      </c>
      <c r="B32" s="1" t="s">
        <v>49</v>
      </c>
      <c r="C32" t="s">
        <v>50</v>
      </c>
      <c r="D32" t="s">
        <v>42</v>
      </c>
      <c r="E32" s="1" t="s">
        <v>16</v>
      </c>
      <c r="F32" t="s">
        <v>7</v>
      </c>
      <c r="G32">
        <v>11134</v>
      </c>
      <c r="H32">
        <v>1167</v>
      </c>
      <c r="I32">
        <v>467</v>
      </c>
      <c r="J32">
        <v>232</v>
      </c>
      <c r="K32">
        <f t="shared" si="0"/>
        <v>12536</v>
      </c>
      <c r="L32" s="6">
        <f t="shared" si="1"/>
        <v>0.13034460753031271</v>
      </c>
      <c r="M32" s="6">
        <f t="shared" si="2"/>
        <v>9.3091895341416722E-2</v>
      </c>
      <c r="N32" s="6">
        <f t="shared" si="3"/>
        <v>3.7252712188895983E-2</v>
      </c>
      <c r="O32">
        <f t="shared" si="4"/>
        <v>10902</v>
      </c>
      <c r="P32">
        <f t="shared" si="5"/>
        <v>1634</v>
      </c>
      <c r="Q32">
        <f t="shared" si="6"/>
        <v>10902</v>
      </c>
    </row>
    <row r="33" spans="1:17" hidden="1" x14ac:dyDescent="0.25">
      <c r="A33">
        <v>2006</v>
      </c>
      <c r="B33" s="1" t="s">
        <v>49</v>
      </c>
      <c r="C33" t="s">
        <v>50</v>
      </c>
      <c r="D33" t="s">
        <v>42</v>
      </c>
      <c r="E33" s="1" t="s">
        <v>17</v>
      </c>
      <c r="F33" t="s">
        <v>1</v>
      </c>
      <c r="G33">
        <v>1581</v>
      </c>
      <c r="H33">
        <v>34</v>
      </c>
      <c r="I33">
        <v>336</v>
      </c>
      <c r="J33">
        <v>17</v>
      </c>
      <c r="K33">
        <f t="shared" si="0"/>
        <v>1934</v>
      </c>
      <c r="L33" s="6">
        <f t="shared" si="1"/>
        <v>0.19131334022750776</v>
      </c>
      <c r="M33" s="6">
        <f t="shared" si="2"/>
        <v>1.7580144777662874E-2</v>
      </c>
      <c r="N33" s="6">
        <f t="shared" si="3"/>
        <v>0.17373319544984489</v>
      </c>
      <c r="O33">
        <f t="shared" si="4"/>
        <v>1564</v>
      </c>
      <c r="P33">
        <f t="shared" si="5"/>
        <v>370</v>
      </c>
      <c r="Q33">
        <f t="shared" si="6"/>
        <v>1564</v>
      </c>
    </row>
    <row r="34" spans="1:17" hidden="1" x14ac:dyDescent="0.25">
      <c r="A34">
        <v>2006</v>
      </c>
      <c r="B34" s="1" t="s">
        <v>49</v>
      </c>
      <c r="C34" t="s">
        <v>50</v>
      </c>
      <c r="D34" t="s">
        <v>42</v>
      </c>
      <c r="E34" s="1" t="s">
        <v>17</v>
      </c>
      <c r="F34" t="s">
        <v>4</v>
      </c>
      <c r="G34">
        <v>4166</v>
      </c>
      <c r="H34">
        <v>191</v>
      </c>
      <c r="I34">
        <v>524</v>
      </c>
      <c r="J34">
        <v>55</v>
      </c>
      <c r="K34">
        <f t="shared" si="0"/>
        <v>4826</v>
      </c>
      <c r="L34" s="6">
        <f t="shared" si="1"/>
        <v>0.14815582262743474</v>
      </c>
      <c r="M34" s="6">
        <f t="shared" si="2"/>
        <v>3.9577289680895154E-2</v>
      </c>
      <c r="N34" s="6">
        <f t="shared" si="3"/>
        <v>0.10857853294653957</v>
      </c>
      <c r="O34">
        <f t="shared" si="4"/>
        <v>4111</v>
      </c>
      <c r="P34">
        <f t="shared" si="5"/>
        <v>715</v>
      </c>
      <c r="Q34">
        <f t="shared" si="6"/>
        <v>4111</v>
      </c>
    </row>
    <row r="35" spans="1:17" hidden="1" x14ac:dyDescent="0.25">
      <c r="A35">
        <v>2006</v>
      </c>
      <c r="B35" s="1" t="s">
        <v>49</v>
      </c>
      <c r="C35" t="s">
        <v>50</v>
      </c>
      <c r="D35" t="s">
        <v>42</v>
      </c>
      <c r="E35" s="1" t="s">
        <v>17</v>
      </c>
      <c r="F35" t="s">
        <v>5</v>
      </c>
      <c r="G35">
        <v>15993</v>
      </c>
      <c r="H35">
        <v>1211</v>
      </c>
      <c r="I35">
        <v>3539</v>
      </c>
      <c r="J35">
        <v>536</v>
      </c>
      <c r="K35">
        <f t="shared" si="0"/>
        <v>20207</v>
      </c>
      <c r="L35" s="6">
        <f t="shared" si="1"/>
        <v>0.23506705597070321</v>
      </c>
      <c r="M35" s="6">
        <f t="shared" si="2"/>
        <v>5.9929727322215076E-2</v>
      </c>
      <c r="N35" s="6">
        <f t="shared" si="3"/>
        <v>0.17513732864848816</v>
      </c>
      <c r="O35">
        <f t="shared" si="4"/>
        <v>15457</v>
      </c>
      <c r="P35">
        <f t="shared" si="5"/>
        <v>4750</v>
      </c>
      <c r="Q35">
        <f t="shared" si="6"/>
        <v>15457</v>
      </c>
    </row>
    <row r="36" spans="1:17" hidden="1" x14ac:dyDescent="0.25">
      <c r="A36">
        <v>2006</v>
      </c>
      <c r="B36" s="1" t="s">
        <v>49</v>
      </c>
      <c r="C36" t="s">
        <v>50</v>
      </c>
      <c r="D36" t="s">
        <v>42</v>
      </c>
      <c r="E36" s="1" t="s">
        <v>17</v>
      </c>
      <c r="F36" t="s">
        <v>6</v>
      </c>
      <c r="G36">
        <v>5921</v>
      </c>
      <c r="H36">
        <v>229</v>
      </c>
      <c r="I36">
        <v>497</v>
      </c>
      <c r="J36">
        <v>104</v>
      </c>
      <c r="K36">
        <f t="shared" si="0"/>
        <v>6543</v>
      </c>
      <c r="L36" s="6">
        <f t="shared" si="1"/>
        <v>0.11095827602017423</v>
      </c>
      <c r="M36" s="6">
        <f t="shared" si="2"/>
        <v>3.4999235824545318E-2</v>
      </c>
      <c r="N36" s="6">
        <f t="shared" si="3"/>
        <v>7.5959040195628921E-2</v>
      </c>
      <c r="O36">
        <f t="shared" si="4"/>
        <v>5817</v>
      </c>
      <c r="P36">
        <f t="shared" si="5"/>
        <v>726</v>
      </c>
      <c r="Q36">
        <f t="shared" si="6"/>
        <v>5817</v>
      </c>
    </row>
    <row r="37" spans="1:17" hidden="1" x14ac:dyDescent="0.25">
      <c r="A37">
        <v>2006</v>
      </c>
      <c r="B37" s="1" t="s">
        <v>49</v>
      </c>
      <c r="C37" t="s">
        <v>50</v>
      </c>
      <c r="D37" t="s">
        <v>42</v>
      </c>
      <c r="E37" s="1" t="s">
        <v>17</v>
      </c>
      <c r="F37" t="s">
        <v>7</v>
      </c>
      <c r="G37">
        <v>10871</v>
      </c>
      <c r="H37">
        <v>1216</v>
      </c>
      <c r="I37">
        <v>503</v>
      </c>
      <c r="J37">
        <v>219</v>
      </c>
      <c r="K37">
        <f t="shared" si="0"/>
        <v>12371</v>
      </c>
      <c r="L37" s="6">
        <f t="shared" si="1"/>
        <v>0.13895400533505781</v>
      </c>
      <c r="M37" s="6">
        <f t="shared" si="2"/>
        <v>9.8294398189313723E-2</v>
      </c>
      <c r="N37" s="6">
        <f t="shared" si="3"/>
        <v>4.0659607145744077E-2</v>
      </c>
      <c r="O37">
        <f t="shared" si="4"/>
        <v>10652</v>
      </c>
      <c r="P37">
        <f t="shared" si="5"/>
        <v>1719</v>
      </c>
      <c r="Q37">
        <f t="shared" si="6"/>
        <v>10652</v>
      </c>
    </row>
    <row r="38" spans="1:17" hidden="1" x14ac:dyDescent="0.25">
      <c r="A38">
        <v>2007</v>
      </c>
      <c r="B38" s="1" t="s">
        <v>49</v>
      </c>
      <c r="C38" t="s">
        <v>50</v>
      </c>
      <c r="D38" t="s">
        <v>42</v>
      </c>
      <c r="E38" s="1" t="s">
        <v>18</v>
      </c>
      <c r="F38" t="s">
        <v>1</v>
      </c>
      <c r="G38">
        <v>1589</v>
      </c>
      <c r="H38">
        <v>37</v>
      </c>
      <c r="I38">
        <v>361</v>
      </c>
      <c r="J38">
        <v>3</v>
      </c>
      <c r="K38">
        <f t="shared" si="0"/>
        <v>1984</v>
      </c>
      <c r="L38" s="6">
        <f t="shared" si="1"/>
        <v>0.20060483870967741</v>
      </c>
      <c r="M38" s="6">
        <f t="shared" si="2"/>
        <v>1.8649193548387098E-2</v>
      </c>
      <c r="N38" s="6">
        <f t="shared" si="3"/>
        <v>0.18195564516129031</v>
      </c>
      <c r="O38">
        <f t="shared" si="4"/>
        <v>1586</v>
      </c>
      <c r="P38">
        <f t="shared" si="5"/>
        <v>398</v>
      </c>
      <c r="Q38">
        <f t="shared" si="6"/>
        <v>1586</v>
      </c>
    </row>
    <row r="39" spans="1:17" hidden="1" x14ac:dyDescent="0.25">
      <c r="A39">
        <v>2007</v>
      </c>
      <c r="B39" s="1" t="s">
        <v>49</v>
      </c>
      <c r="C39" t="s">
        <v>50</v>
      </c>
      <c r="D39" t="s">
        <v>42</v>
      </c>
      <c r="E39" s="1" t="s">
        <v>18</v>
      </c>
      <c r="F39" t="s">
        <v>4</v>
      </c>
      <c r="G39">
        <v>3555</v>
      </c>
      <c r="H39">
        <v>218</v>
      </c>
      <c r="I39">
        <v>797</v>
      </c>
      <c r="J39">
        <v>46</v>
      </c>
      <c r="K39">
        <f t="shared" si="0"/>
        <v>4524</v>
      </c>
      <c r="L39" s="6">
        <f t="shared" si="1"/>
        <v>0.22435897435897437</v>
      </c>
      <c r="M39" s="6">
        <f t="shared" si="2"/>
        <v>4.8187444739168875E-2</v>
      </c>
      <c r="N39" s="6">
        <f t="shared" si="3"/>
        <v>0.17617152961980548</v>
      </c>
      <c r="O39">
        <f t="shared" si="4"/>
        <v>3509</v>
      </c>
      <c r="P39">
        <f t="shared" si="5"/>
        <v>1015</v>
      </c>
      <c r="Q39">
        <f t="shared" si="6"/>
        <v>3509</v>
      </c>
    </row>
    <row r="40" spans="1:17" hidden="1" x14ac:dyDescent="0.25">
      <c r="A40">
        <v>2007</v>
      </c>
      <c r="B40" s="1" t="s">
        <v>49</v>
      </c>
      <c r="C40" t="s">
        <v>50</v>
      </c>
      <c r="D40" t="s">
        <v>42</v>
      </c>
      <c r="E40" s="1" t="s">
        <v>18</v>
      </c>
      <c r="F40" t="s">
        <v>5</v>
      </c>
      <c r="G40">
        <v>15299</v>
      </c>
      <c r="H40">
        <v>1472</v>
      </c>
      <c r="I40">
        <v>4061</v>
      </c>
      <c r="J40">
        <v>578</v>
      </c>
      <c r="K40">
        <f t="shared" si="0"/>
        <v>20254</v>
      </c>
      <c r="L40" s="6">
        <f t="shared" si="1"/>
        <v>0.27318060629999014</v>
      </c>
      <c r="M40" s="6">
        <f t="shared" si="2"/>
        <v>7.2677002073664468E-2</v>
      </c>
      <c r="N40" s="6">
        <f t="shared" si="3"/>
        <v>0.20050360422632565</v>
      </c>
      <c r="O40">
        <f t="shared" si="4"/>
        <v>14721</v>
      </c>
      <c r="P40">
        <f t="shared" si="5"/>
        <v>5533</v>
      </c>
      <c r="Q40">
        <f t="shared" si="6"/>
        <v>14721</v>
      </c>
    </row>
    <row r="41" spans="1:17" hidden="1" x14ac:dyDescent="0.25">
      <c r="A41">
        <v>2007</v>
      </c>
      <c r="B41" s="1" t="s">
        <v>49</v>
      </c>
      <c r="C41" t="s">
        <v>50</v>
      </c>
      <c r="D41" t="s">
        <v>42</v>
      </c>
      <c r="E41" s="1" t="s">
        <v>18</v>
      </c>
      <c r="F41" t="s">
        <v>6</v>
      </c>
      <c r="G41">
        <v>6050</v>
      </c>
      <c r="H41">
        <v>258</v>
      </c>
      <c r="I41">
        <v>532</v>
      </c>
      <c r="J41">
        <v>100</v>
      </c>
      <c r="K41">
        <f t="shared" si="0"/>
        <v>6740</v>
      </c>
      <c r="L41" s="6">
        <f t="shared" si="1"/>
        <v>0.1172106824925816</v>
      </c>
      <c r="M41" s="6">
        <f t="shared" si="2"/>
        <v>3.8278931750741839E-2</v>
      </c>
      <c r="N41" s="6">
        <f t="shared" si="3"/>
        <v>7.8931750741839765E-2</v>
      </c>
      <c r="O41">
        <f t="shared" si="4"/>
        <v>5950</v>
      </c>
      <c r="P41">
        <f t="shared" si="5"/>
        <v>790</v>
      </c>
      <c r="Q41">
        <f t="shared" si="6"/>
        <v>5950</v>
      </c>
    </row>
    <row r="42" spans="1:17" hidden="1" x14ac:dyDescent="0.25">
      <c r="A42">
        <v>2007</v>
      </c>
      <c r="B42" s="1" t="s">
        <v>49</v>
      </c>
      <c r="C42" t="s">
        <v>50</v>
      </c>
      <c r="D42" t="s">
        <v>42</v>
      </c>
      <c r="E42" s="1" t="s">
        <v>18</v>
      </c>
      <c r="F42" t="s">
        <v>7</v>
      </c>
      <c r="G42">
        <v>10540</v>
      </c>
      <c r="H42">
        <v>1275</v>
      </c>
      <c r="I42">
        <v>722</v>
      </c>
      <c r="J42">
        <v>217</v>
      </c>
      <c r="K42">
        <f t="shared" si="0"/>
        <v>12320</v>
      </c>
      <c r="L42" s="6">
        <f t="shared" si="1"/>
        <v>0.16209415584415585</v>
      </c>
      <c r="M42" s="6">
        <f t="shared" si="2"/>
        <v>0.10349025974025974</v>
      </c>
      <c r="N42" s="6">
        <f t="shared" si="3"/>
        <v>5.8603896103896103E-2</v>
      </c>
      <c r="O42">
        <f t="shared" si="4"/>
        <v>10323</v>
      </c>
      <c r="P42">
        <f t="shared" si="5"/>
        <v>1997</v>
      </c>
      <c r="Q42">
        <f t="shared" si="6"/>
        <v>10323</v>
      </c>
    </row>
    <row r="43" spans="1:17" hidden="1" x14ac:dyDescent="0.25">
      <c r="A43">
        <v>2008</v>
      </c>
      <c r="B43" s="1" t="s">
        <v>49</v>
      </c>
      <c r="C43" t="s">
        <v>50</v>
      </c>
      <c r="D43" t="s">
        <v>42</v>
      </c>
      <c r="E43" s="1" t="s">
        <v>19</v>
      </c>
      <c r="F43" t="s">
        <v>1</v>
      </c>
      <c r="G43">
        <v>1583</v>
      </c>
      <c r="H43">
        <v>43</v>
      </c>
      <c r="I43">
        <v>318</v>
      </c>
      <c r="J43">
        <v>14</v>
      </c>
      <c r="K43">
        <f t="shared" si="0"/>
        <v>1930</v>
      </c>
      <c r="L43" s="6">
        <f t="shared" si="1"/>
        <v>0.18704663212435232</v>
      </c>
      <c r="M43" s="6">
        <f t="shared" si="2"/>
        <v>2.227979274611399E-2</v>
      </c>
      <c r="N43" s="6">
        <f t="shared" si="3"/>
        <v>0.16476683937823836</v>
      </c>
      <c r="O43">
        <f t="shared" si="4"/>
        <v>1569</v>
      </c>
      <c r="P43">
        <f t="shared" si="5"/>
        <v>361</v>
      </c>
      <c r="Q43">
        <f t="shared" si="6"/>
        <v>1569</v>
      </c>
    </row>
    <row r="44" spans="1:17" hidden="1" x14ac:dyDescent="0.25">
      <c r="A44">
        <v>2008</v>
      </c>
      <c r="B44" s="1" t="s">
        <v>49</v>
      </c>
      <c r="C44" t="s">
        <v>50</v>
      </c>
      <c r="D44" t="s">
        <v>42</v>
      </c>
      <c r="E44" s="1" t="s">
        <v>19</v>
      </c>
      <c r="F44" t="s">
        <v>4</v>
      </c>
      <c r="G44">
        <v>3135</v>
      </c>
      <c r="H44">
        <v>302</v>
      </c>
      <c r="I44">
        <v>985</v>
      </c>
      <c r="J44">
        <v>61</v>
      </c>
      <c r="K44">
        <f t="shared" si="0"/>
        <v>4361</v>
      </c>
      <c r="L44" s="6">
        <f t="shared" si="1"/>
        <v>0.29511579912864022</v>
      </c>
      <c r="M44" s="6">
        <f t="shared" si="2"/>
        <v>6.9250171978903916E-2</v>
      </c>
      <c r="N44" s="6">
        <f t="shared" si="3"/>
        <v>0.22586562714973629</v>
      </c>
      <c r="O44">
        <f t="shared" si="4"/>
        <v>3074</v>
      </c>
      <c r="P44">
        <f t="shared" si="5"/>
        <v>1287</v>
      </c>
      <c r="Q44">
        <f t="shared" si="6"/>
        <v>3074</v>
      </c>
    </row>
    <row r="45" spans="1:17" hidden="1" x14ac:dyDescent="0.25">
      <c r="A45">
        <v>2008</v>
      </c>
      <c r="B45" s="1" t="s">
        <v>49</v>
      </c>
      <c r="C45" t="s">
        <v>50</v>
      </c>
      <c r="D45" t="s">
        <v>42</v>
      </c>
      <c r="E45" s="1" t="s">
        <v>19</v>
      </c>
      <c r="F45" t="s">
        <v>5</v>
      </c>
      <c r="G45">
        <v>13765</v>
      </c>
      <c r="H45">
        <v>1663</v>
      </c>
      <c r="I45">
        <v>5035</v>
      </c>
      <c r="J45">
        <v>641</v>
      </c>
      <c r="K45">
        <f t="shared" si="0"/>
        <v>19822</v>
      </c>
      <c r="L45" s="6">
        <f t="shared" si="1"/>
        <v>0.33790737564322471</v>
      </c>
      <c r="M45" s="6">
        <f t="shared" si="2"/>
        <v>8.3896680456058928E-2</v>
      </c>
      <c r="N45" s="6">
        <f t="shared" si="3"/>
        <v>0.25401069518716579</v>
      </c>
      <c r="O45">
        <f t="shared" si="4"/>
        <v>13124</v>
      </c>
      <c r="P45">
        <f t="shared" si="5"/>
        <v>6698</v>
      </c>
      <c r="Q45">
        <f t="shared" si="6"/>
        <v>13124</v>
      </c>
    </row>
    <row r="46" spans="1:17" hidden="1" x14ac:dyDescent="0.25">
      <c r="A46">
        <v>2008</v>
      </c>
      <c r="B46" s="1" t="s">
        <v>49</v>
      </c>
      <c r="C46" t="s">
        <v>50</v>
      </c>
      <c r="D46" t="s">
        <v>42</v>
      </c>
      <c r="E46" s="1" t="s">
        <v>19</v>
      </c>
      <c r="F46" t="s">
        <v>6</v>
      </c>
      <c r="G46">
        <v>6020</v>
      </c>
      <c r="H46">
        <v>309</v>
      </c>
      <c r="I46">
        <v>647</v>
      </c>
      <c r="J46">
        <v>139</v>
      </c>
      <c r="K46">
        <f t="shared" si="0"/>
        <v>6837</v>
      </c>
      <c r="L46" s="6">
        <f t="shared" si="1"/>
        <v>0.13982740968260934</v>
      </c>
      <c r="M46" s="6">
        <f t="shared" si="2"/>
        <v>4.5195261079420797E-2</v>
      </c>
      <c r="N46" s="6">
        <f t="shared" si="3"/>
        <v>9.4632148603188526E-2</v>
      </c>
      <c r="O46">
        <f t="shared" si="4"/>
        <v>5881</v>
      </c>
      <c r="P46">
        <f t="shared" si="5"/>
        <v>956</v>
      </c>
      <c r="Q46">
        <f t="shared" si="6"/>
        <v>5881</v>
      </c>
    </row>
    <row r="47" spans="1:17" hidden="1" x14ac:dyDescent="0.25">
      <c r="A47">
        <v>2008</v>
      </c>
      <c r="B47" s="1" t="s">
        <v>49</v>
      </c>
      <c r="C47" t="s">
        <v>50</v>
      </c>
      <c r="D47" t="s">
        <v>42</v>
      </c>
      <c r="E47" s="1" t="s">
        <v>19</v>
      </c>
      <c r="F47" t="s">
        <v>7</v>
      </c>
      <c r="G47">
        <v>10496</v>
      </c>
      <c r="H47">
        <v>1338</v>
      </c>
      <c r="I47">
        <v>695</v>
      </c>
      <c r="J47">
        <v>237</v>
      </c>
      <c r="K47">
        <f t="shared" si="0"/>
        <v>12292</v>
      </c>
      <c r="L47" s="6">
        <f t="shared" si="1"/>
        <v>0.16539212495932315</v>
      </c>
      <c r="M47" s="6">
        <f t="shared" si="2"/>
        <v>0.10885128538887082</v>
      </c>
      <c r="N47" s="6">
        <f t="shared" si="3"/>
        <v>5.6540839570452327E-2</v>
      </c>
      <c r="O47">
        <f t="shared" si="4"/>
        <v>10259</v>
      </c>
      <c r="P47">
        <f t="shared" si="5"/>
        <v>2033</v>
      </c>
      <c r="Q47">
        <f t="shared" si="6"/>
        <v>10259</v>
      </c>
    </row>
    <row r="48" spans="1:17" hidden="1" x14ac:dyDescent="0.25">
      <c r="A48">
        <v>2009</v>
      </c>
      <c r="B48" s="1" t="s">
        <v>49</v>
      </c>
      <c r="C48" t="s">
        <v>50</v>
      </c>
      <c r="D48" t="s">
        <v>42</v>
      </c>
      <c r="E48" s="1" t="s">
        <v>20</v>
      </c>
      <c r="F48" t="s">
        <v>1</v>
      </c>
      <c r="G48">
        <v>1630</v>
      </c>
      <c r="H48">
        <v>46</v>
      </c>
      <c r="I48">
        <v>192</v>
      </c>
      <c r="J48">
        <v>12</v>
      </c>
      <c r="K48">
        <f t="shared" si="0"/>
        <v>1856</v>
      </c>
      <c r="L48" s="6">
        <f t="shared" si="1"/>
        <v>0.12823275862068967</v>
      </c>
      <c r="M48" s="6">
        <f t="shared" si="2"/>
        <v>2.4784482758620691E-2</v>
      </c>
      <c r="N48" s="6">
        <f t="shared" si="3"/>
        <v>0.10344827586206896</v>
      </c>
      <c r="O48">
        <f t="shared" si="4"/>
        <v>1618</v>
      </c>
      <c r="P48">
        <f t="shared" si="5"/>
        <v>238</v>
      </c>
      <c r="Q48">
        <f t="shared" si="6"/>
        <v>1618</v>
      </c>
    </row>
    <row r="49" spans="1:17" hidden="1" x14ac:dyDescent="0.25">
      <c r="A49">
        <v>2009</v>
      </c>
      <c r="B49" s="1" t="s">
        <v>49</v>
      </c>
      <c r="C49" t="s">
        <v>50</v>
      </c>
      <c r="D49" t="s">
        <v>42</v>
      </c>
      <c r="E49" s="1" t="s">
        <v>20</v>
      </c>
      <c r="F49" t="s">
        <v>4</v>
      </c>
      <c r="G49">
        <v>3014</v>
      </c>
      <c r="H49">
        <v>314</v>
      </c>
      <c r="I49">
        <f>769+263</f>
        <v>1032</v>
      </c>
      <c r="J49">
        <v>67</v>
      </c>
      <c r="K49">
        <f t="shared" si="0"/>
        <v>4293</v>
      </c>
      <c r="L49" s="6">
        <f t="shared" si="1"/>
        <v>0.31353365944560913</v>
      </c>
      <c r="M49" s="6">
        <f t="shared" si="2"/>
        <v>7.3142324714651763E-2</v>
      </c>
      <c r="N49" s="6">
        <f t="shared" si="3"/>
        <v>0.24039133473095736</v>
      </c>
      <c r="O49">
        <f t="shared" si="4"/>
        <v>2947</v>
      </c>
      <c r="P49">
        <f t="shared" si="5"/>
        <v>1346</v>
      </c>
      <c r="Q49">
        <f t="shared" si="6"/>
        <v>2947</v>
      </c>
    </row>
    <row r="50" spans="1:17" hidden="1" x14ac:dyDescent="0.25">
      <c r="A50">
        <v>2009</v>
      </c>
      <c r="B50" s="1" t="s">
        <v>49</v>
      </c>
      <c r="C50" t="s">
        <v>50</v>
      </c>
      <c r="D50" t="s">
        <v>42</v>
      </c>
      <c r="E50" s="1" t="s">
        <v>20</v>
      </c>
      <c r="F50" t="s">
        <v>5</v>
      </c>
      <c r="G50">
        <v>13344</v>
      </c>
      <c r="H50">
        <v>1642</v>
      </c>
      <c r="I50">
        <v>5232</v>
      </c>
      <c r="J50">
        <v>519</v>
      </c>
      <c r="K50">
        <f t="shared" si="0"/>
        <v>19699</v>
      </c>
      <c r="L50" s="6">
        <f t="shared" si="1"/>
        <v>0.34895172343773795</v>
      </c>
      <c r="M50" s="6">
        <f t="shared" si="2"/>
        <v>8.3354484999238546E-2</v>
      </c>
      <c r="N50" s="6">
        <f t="shared" si="3"/>
        <v>0.26559723843849942</v>
      </c>
      <c r="O50">
        <f t="shared" si="4"/>
        <v>12825</v>
      </c>
      <c r="P50">
        <f t="shared" si="5"/>
        <v>6874</v>
      </c>
      <c r="Q50">
        <f t="shared" si="6"/>
        <v>12825</v>
      </c>
    </row>
    <row r="51" spans="1:17" hidden="1" x14ac:dyDescent="0.25">
      <c r="A51">
        <v>2009</v>
      </c>
      <c r="B51" s="1" t="s">
        <v>49</v>
      </c>
      <c r="C51" t="s">
        <v>50</v>
      </c>
      <c r="D51" t="s">
        <v>42</v>
      </c>
      <c r="E51" s="1" t="s">
        <v>20</v>
      </c>
      <c r="F51" t="s">
        <v>6</v>
      </c>
      <c r="G51">
        <v>6199</v>
      </c>
      <c r="H51">
        <v>311</v>
      </c>
      <c r="I51">
        <v>789</v>
      </c>
      <c r="J51">
        <v>133</v>
      </c>
      <c r="K51">
        <f t="shared" si="0"/>
        <v>7166</v>
      </c>
      <c r="L51" s="6">
        <f t="shared" si="1"/>
        <v>0.15350265140943345</v>
      </c>
      <c r="M51" s="6">
        <f t="shared" si="2"/>
        <v>4.3399385989394364E-2</v>
      </c>
      <c r="N51" s="6">
        <f t="shared" si="3"/>
        <v>0.11010326542003908</v>
      </c>
      <c r="O51">
        <f t="shared" si="4"/>
        <v>6066</v>
      </c>
      <c r="P51">
        <f t="shared" si="5"/>
        <v>1100</v>
      </c>
      <c r="Q51">
        <f t="shared" si="6"/>
        <v>6066</v>
      </c>
    </row>
    <row r="52" spans="1:17" hidden="1" x14ac:dyDescent="0.25">
      <c r="A52">
        <v>2009</v>
      </c>
      <c r="B52" s="1" t="s">
        <v>49</v>
      </c>
      <c r="C52" t="s">
        <v>50</v>
      </c>
      <c r="D52" t="s">
        <v>42</v>
      </c>
      <c r="E52" s="1" t="s">
        <v>20</v>
      </c>
      <c r="F52" t="s">
        <v>7</v>
      </c>
      <c r="G52">
        <v>10493</v>
      </c>
      <c r="H52">
        <v>1363</v>
      </c>
      <c r="I52">
        <v>861</v>
      </c>
      <c r="J52">
        <v>221</v>
      </c>
      <c r="K52">
        <f t="shared" si="0"/>
        <v>12496</v>
      </c>
      <c r="L52" s="6">
        <f t="shared" si="1"/>
        <v>0.17797695262483995</v>
      </c>
      <c r="M52" s="6">
        <f t="shared" si="2"/>
        <v>0.10907490396927016</v>
      </c>
      <c r="N52" s="6">
        <f t="shared" si="3"/>
        <v>6.8902048655569786E-2</v>
      </c>
      <c r="O52">
        <f t="shared" si="4"/>
        <v>10272</v>
      </c>
      <c r="P52">
        <f t="shared" si="5"/>
        <v>2224</v>
      </c>
      <c r="Q52">
        <f t="shared" si="6"/>
        <v>10272</v>
      </c>
    </row>
    <row r="53" spans="1:17" hidden="1" x14ac:dyDescent="0.25">
      <c r="A53">
        <v>2010</v>
      </c>
      <c r="B53" s="1" t="s">
        <v>49</v>
      </c>
      <c r="C53" t="s">
        <v>50</v>
      </c>
      <c r="D53" t="s">
        <v>42</v>
      </c>
      <c r="E53" s="1" t="s">
        <v>21</v>
      </c>
      <c r="F53" t="s">
        <v>1</v>
      </c>
      <c r="G53">
        <v>1615</v>
      </c>
      <c r="H53">
        <v>56</v>
      </c>
      <c r="I53">
        <v>181</v>
      </c>
      <c r="J53">
        <v>7</v>
      </c>
      <c r="K53">
        <f t="shared" si="0"/>
        <v>1845</v>
      </c>
      <c r="L53" s="6">
        <f t="shared" si="1"/>
        <v>0.12845528455284552</v>
      </c>
      <c r="M53" s="6">
        <f t="shared" si="2"/>
        <v>3.035230352303523E-2</v>
      </c>
      <c r="N53" s="6">
        <f t="shared" si="3"/>
        <v>9.8102981029810299E-2</v>
      </c>
      <c r="O53">
        <f t="shared" si="4"/>
        <v>1608</v>
      </c>
      <c r="P53">
        <f t="shared" si="5"/>
        <v>237</v>
      </c>
      <c r="Q53">
        <f t="shared" si="6"/>
        <v>1608</v>
      </c>
    </row>
    <row r="54" spans="1:17" hidden="1" x14ac:dyDescent="0.25">
      <c r="A54">
        <v>2010</v>
      </c>
      <c r="B54" s="1" t="s">
        <v>49</v>
      </c>
      <c r="C54" t="s">
        <v>50</v>
      </c>
      <c r="D54" t="s">
        <v>42</v>
      </c>
      <c r="E54" s="1" t="s">
        <v>21</v>
      </c>
      <c r="F54" t="s">
        <v>4</v>
      </c>
      <c r="G54">
        <v>2881</v>
      </c>
      <c r="H54">
        <v>398</v>
      </c>
      <c r="I54">
        <v>1077</v>
      </c>
      <c r="J54">
        <v>74</v>
      </c>
      <c r="K54">
        <f t="shared" si="0"/>
        <v>4282</v>
      </c>
      <c r="L54" s="6">
        <f t="shared" si="1"/>
        <v>0.34446520317608592</v>
      </c>
      <c r="M54" s="6">
        <f t="shared" si="2"/>
        <v>9.2947220924801496E-2</v>
      </c>
      <c r="N54" s="6">
        <f t="shared" si="3"/>
        <v>0.25151798225128447</v>
      </c>
      <c r="O54">
        <f t="shared" si="4"/>
        <v>2807</v>
      </c>
      <c r="P54">
        <f t="shared" si="5"/>
        <v>1475</v>
      </c>
      <c r="Q54">
        <f t="shared" si="6"/>
        <v>2807</v>
      </c>
    </row>
    <row r="55" spans="1:17" hidden="1" x14ac:dyDescent="0.25">
      <c r="A55">
        <v>2010</v>
      </c>
      <c r="B55" s="1" t="s">
        <v>49</v>
      </c>
      <c r="C55" t="s">
        <v>50</v>
      </c>
      <c r="D55" t="s">
        <v>42</v>
      </c>
      <c r="E55" s="1" t="s">
        <v>21</v>
      </c>
      <c r="F55" t="s">
        <v>5</v>
      </c>
      <c r="G55">
        <v>12964</v>
      </c>
      <c r="H55">
        <v>1739</v>
      </c>
      <c r="I55">
        <v>4972</v>
      </c>
      <c r="J55">
        <v>477</v>
      </c>
      <c r="K55">
        <f t="shared" si="0"/>
        <v>19198</v>
      </c>
      <c r="L55" s="6">
        <f t="shared" si="1"/>
        <v>0.34956766329826022</v>
      </c>
      <c r="M55" s="6">
        <f t="shared" si="2"/>
        <v>9.0582352328367532E-2</v>
      </c>
      <c r="N55" s="6">
        <f t="shared" si="3"/>
        <v>0.25898531096989269</v>
      </c>
      <c r="O55">
        <f t="shared" si="4"/>
        <v>12487</v>
      </c>
      <c r="P55">
        <f t="shared" si="5"/>
        <v>6711</v>
      </c>
      <c r="Q55">
        <f t="shared" si="6"/>
        <v>12487</v>
      </c>
    </row>
    <row r="56" spans="1:17" hidden="1" x14ac:dyDescent="0.25">
      <c r="A56">
        <v>2010</v>
      </c>
      <c r="B56" s="1" t="s">
        <v>49</v>
      </c>
      <c r="C56" t="s">
        <v>50</v>
      </c>
      <c r="D56" t="s">
        <v>42</v>
      </c>
      <c r="E56" s="1" t="s">
        <v>21</v>
      </c>
      <c r="F56" t="s">
        <v>6</v>
      </c>
      <c r="G56">
        <v>6351</v>
      </c>
      <c r="H56">
        <v>348</v>
      </c>
      <c r="I56">
        <v>913</v>
      </c>
      <c r="J56">
        <v>155</v>
      </c>
      <c r="K56">
        <f t="shared" si="0"/>
        <v>7457</v>
      </c>
      <c r="L56" s="6">
        <f t="shared" si="1"/>
        <v>0.16910285637655895</v>
      </c>
      <c r="M56" s="6">
        <f t="shared" si="2"/>
        <v>4.6667560681239104E-2</v>
      </c>
      <c r="N56" s="6">
        <f t="shared" si="3"/>
        <v>0.12243529569531983</v>
      </c>
      <c r="O56">
        <f t="shared" si="4"/>
        <v>6196</v>
      </c>
      <c r="P56">
        <f t="shared" si="5"/>
        <v>1261</v>
      </c>
      <c r="Q56">
        <f t="shared" si="6"/>
        <v>6196</v>
      </c>
    </row>
    <row r="57" spans="1:17" hidden="1" x14ac:dyDescent="0.25">
      <c r="A57">
        <v>2010</v>
      </c>
      <c r="B57" s="1" t="s">
        <v>49</v>
      </c>
      <c r="C57" t="s">
        <v>50</v>
      </c>
      <c r="D57" t="s">
        <v>42</v>
      </c>
      <c r="E57" s="1" t="s">
        <v>21</v>
      </c>
      <c r="F57" t="s">
        <v>7</v>
      </c>
      <c r="G57">
        <v>10630</v>
      </c>
      <c r="H57">
        <v>1424</v>
      </c>
      <c r="I57">
        <v>1200</v>
      </c>
      <c r="J57">
        <v>222</v>
      </c>
      <c r="K57">
        <f t="shared" si="0"/>
        <v>13032</v>
      </c>
      <c r="L57" s="6">
        <f t="shared" si="1"/>
        <v>0.20135052179251076</v>
      </c>
      <c r="M57" s="6">
        <f t="shared" si="2"/>
        <v>0.1092694904849601</v>
      </c>
      <c r="N57" s="6">
        <f t="shared" si="3"/>
        <v>9.2081031307550645E-2</v>
      </c>
      <c r="O57">
        <f t="shared" si="4"/>
        <v>10408</v>
      </c>
      <c r="P57">
        <f t="shared" si="5"/>
        <v>2624</v>
      </c>
      <c r="Q57">
        <f t="shared" si="6"/>
        <v>10408</v>
      </c>
    </row>
    <row r="58" spans="1:17" hidden="1" x14ac:dyDescent="0.25">
      <c r="A58">
        <v>2011</v>
      </c>
      <c r="B58" s="1" t="s">
        <v>49</v>
      </c>
      <c r="C58" t="s">
        <v>50</v>
      </c>
      <c r="D58" t="s">
        <v>42</v>
      </c>
      <c r="E58" s="1" t="s">
        <v>22</v>
      </c>
      <c r="F58" t="s">
        <v>1</v>
      </c>
      <c r="G58">
        <v>1649</v>
      </c>
      <c r="H58">
        <v>62</v>
      </c>
      <c r="I58">
        <v>192</v>
      </c>
      <c r="J58">
        <v>7</v>
      </c>
      <c r="K58">
        <f t="shared" si="0"/>
        <v>1896</v>
      </c>
      <c r="L58" s="6">
        <f t="shared" si="1"/>
        <v>0.1339662447257384</v>
      </c>
      <c r="M58" s="6">
        <f t="shared" si="2"/>
        <v>3.2700421940928273E-2</v>
      </c>
      <c r="N58" s="6">
        <f t="shared" si="3"/>
        <v>0.10126582278481013</v>
      </c>
      <c r="O58">
        <f t="shared" si="4"/>
        <v>1642</v>
      </c>
      <c r="P58">
        <f t="shared" si="5"/>
        <v>254</v>
      </c>
      <c r="Q58">
        <f t="shared" si="6"/>
        <v>1642</v>
      </c>
    </row>
    <row r="59" spans="1:17" hidden="1" x14ac:dyDescent="0.25">
      <c r="A59">
        <v>2011</v>
      </c>
      <c r="B59" s="1" t="s">
        <v>49</v>
      </c>
      <c r="C59" t="s">
        <v>50</v>
      </c>
      <c r="D59" t="s">
        <v>42</v>
      </c>
      <c r="E59" s="1" t="s">
        <v>22</v>
      </c>
      <c r="F59" t="s">
        <v>4</v>
      </c>
      <c r="G59">
        <v>2788</v>
      </c>
      <c r="H59">
        <v>441</v>
      </c>
      <c r="I59">
        <v>1085</v>
      </c>
      <c r="J59">
        <v>76</v>
      </c>
      <c r="K59">
        <f t="shared" si="0"/>
        <v>4238</v>
      </c>
      <c r="L59" s="6">
        <f t="shared" si="1"/>
        <v>0.36007550731477111</v>
      </c>
      <c r="M59" s="6">
        <f t="shared" si="2"/>
        <v>0.10405851816894762</v>
      </c>
      <c r="N59" s="6">
        <f t="shared" si="3"/>
        <v>0.25601698914582349</v>
      </c>
      <c r="O59">
        <f t="shared" si="4"/>
        <v>2712</v>
      </c>
      <c r="P59">
        <f t="shared" si="5"/>
        <v>1526</v>
      </c>
      <c r="Q59">
        <f t="shared" si="6"/>
        <v>2712</v>
      </c>
    </row>
    <row r="60" spans="1:17" hidden="1" x14ac:dyDescent="0.25">
      <c r="A60">
        <v>2011</v>
      </c>
      <c r="B60" s="1" t="s">
        <v>49</v>
      </c>
      <c r="C60" t="s">
        <v>50</v>
      </c>
      <c r="D60" t="s">
        <v>42</v>
      </c>
      <c r="E60" s="1" t="s">
        <v>22</v>
      </c>
      <c r="F60" t="s">
        <v>5</v>
      </c>
      <c r="G60">
        <v>12651</v>
      </c>
      <c r="H60">
        <v>1857</v>
      </c>
      <c r="I60">
        <v>5098</v>
      </c>
      <c r="J60">
        <v>429</v>
      </c>
      <c r="K60">
        <f t="shared" si="0"/>
        <v>19177</v>
      </c>
      <c r="L60" s="6">
        <f t="shared" si="1"/>
        <v>0.36267403660635134</v>
      </c>
      <c r="M60" s="6">
        <f t="shared" si="2"/>
        <v>9.6834749960890656E-2</v>
      </c>
      <c r="N60" s="6">
        <f t="shared" si="3"/>
        <v>0.26583928664546069</v>
      </c>
      <c r="O60">
        <f t="shared" si="4"/>
        <v>12222</v>
      </c>
      <c r="P60">
        <f t="shared" si="5"/>
        <v>6955</v>
      </c>
      <c r="Q60">
        <f t="shared" si="6"/>
        <v>12222</v>
      </c>
    </row>
    <row r="61" spans="1:17" hidden="1" x14ac:dyDescent="0.25">
      <c r="A61">
        <v>2011</v>
      </c>
      <c r="B61" s="1" t="s">
        <v>49</v>
      </c>
      <c r="C61" t="s">
        <v>50</v>
      </c>
      <c r="D61" t="s">
        <v>42</v>
      </c>
      <c r="E61" s="1" t="s">
        <v>22</v>
      </c>
      <c r="F61" t="s">
        <v>6</v>
      </c>
      <c r="G61">
        <v>6256</v>
      </c>
      <c r="H61">
        <v>401</v>
      </c>
      <c r="I61">
        <v>973</v>
      </c>
      <c r="J61">
        <v>135</v>
      </c>
      <c r="K61">
        <f t="shared" si="0"/>
        <v>7495</v>
      </c>
      <c r="L61" s="6">
        <f t="shared" si="1"/>
        <v>0.18332221480987324</v>
      </c>
      <c r="M61" s="6">
        <f t="shared" si="2"/>
        <v>5.3502334889926617E-2</v>
      </c>
      <c r="N61" s="6">
        <f t="shared" si="3"/>
        <v>0.12981987991994662</v>
      </c>
      <c r="O61">
        <f t="shared" si="4"/>
        <v>6121</v>
      </c>
      <c r="P61">
        <f t="shared" si="5"/>
        <v>1374</v>
      </c>
      <c r="Q61">
        <f t="shared" si="6"/>
        <v>6121</v>
      </c>
    </row>
    <row r="62" spans="1:17" hidden="1" x14ac:dyDescent="0.25">
      <c r="A62">
        <v>2011</v>
      </c>
      <c r="B62" s="1" t="s">
        <v>49</v>
      </c>
      <c r="C62" t="s">
        <v>50</v>
      </c>
      <c r="D62" t="s">
        <v>42</v>
      </c>
      <c r="E62" s="1" t="s">
        <v>22</v>
      </c>
      <c r="F62" t="s">
        <v>7</v>
      </c>
      <c r="G62">
        <v>10992</v>
      </c>
      <c r="H62">
        <v>1525</v>
      </c>
      <c r="I62">
        <v>1018</v>
      </c>
      <c r="J62">
        <v>180</v>
      </c>
      <c r="K62">
        <f t="shared" si="0"/>
        <v>13355</v>
      </c>
      <c r="L62" s="6">
        <f t="shared" si="1"/>
        <v>0.19041557469112691</v>
      </c>
      <c r="M62" s="6">
        <f t="shared" si="2"/>
        <v>0.11418944215649569</v>
      </c>
      <c r="N62" s="6">
        <f t="shared" si="3"/>
        <v>7.622613253463123E-2</v>
      </c>
      <c r="O62">
        <f t="shared" si="4"/>
        <v>10812</v>
      </c>
      <c r="P62">
        <f t="shared" si="5"/>
        <v>2543</v>
      </c>
      <c r="Q62">
        <f t="shared" si="6"/>
        <v>10812</v>
      </c>
    </row>
    <row r="63" spans="1:17" hidden="1" x14ac:dyDescent="0.25">
      <c r="A63">
        <v>2012</v>
      </c>
      <c r="B63" s="1" t="s">
        <v>49</v>
      </c>
      <c r="C63" t="s">
        <v>50</v>
      </c>
      <c r="D63" t="s">
        <v>42</v>
      </c>
      <c r="E63" s="1" t="s">
        <v>23</v>
      </c>
      <c r="F63" t="s">
        <v>1</v>
      </c>
      <c r="G63">
        <v>1648</v>
      </c>
      <c r="H63">
        <v>79</v>
      </c>
      <c r="I63">
        <v>162</v>
      </c>
      <c r="J63">
        <v>14</v>
      </c>
      <c r="K63">
        <f t="shared" si="0"/>
        <v>1875</v>
      </c>
      <c r="L63" s="6">
        <f t="shared" si="1"/>
        <v>0.12853333333333333</v>
      </c>
      <c r="M63" s="6">
        <f t="shared" si="2"/>
        <v>4.2133333333333335E-2</v>
      </c>
      <c r="N63" s="6">
        <f t="shared" si="3"/>
        <v>8.6400000000000005E-2</v>
      </c>
      <c r="O63">
        <f t="shared" si="4"/>
        <v>1634</v>
      </c>
      <c r="P63">
        <f t="shared" si="5"/>
        <v>241</v>
      </c>
      <c r="Q63">
        <f t="shared" si="6"/>
        <v>1634</v>
      </c>
    </row>
    <row r="64" spans="1:17" hidden="1" x14ac:dyDescent="0.25">
      <c r="A64">
        <v>2012</v>
      </c>
      <c r="B64" s="1" t="s">
        <v>49</v>
      </c>
      <c r="C64" t="s">
        <v>50</v>
      </c>
      <c r="D64" t="s">
        <v>42</v>
      </c>
      <c r="E64" s="1" t="s">
        <v>23</v>
      </c>
      <c r="F64" t="s">
        <v>4</v>
      </c>
      <c r="G64">
        <v>2767</v>
      </c>
      <c r="H64">
        <v>423</v>
      </c>
      <c r="I64">
        <v>1019</v>
      </c>
      <c r="J64">
        <v>79</v>
      </c>
      <c r="K64">
        <f t="shared" si="0"/>
        <v>4130</v>
      </c>
      <c r="L64" s="6">
        <f t="shared" si="1"/>
        <v>0.34915254237288135</v>
      </c>
      <c r="M64" s="6">
        <f t="shared" si="2"/>
        <v>0.10242130750605327</v>
      </c>
      <c r="N64" s="6">
        <f t="shared" si="3"/>
        <v>0.24673123486682808</v>
      </c>
      <c r="O64">
        <f t="shared" si="4"/>
        <v>2688</v>
      </c>
      <c r="P64">
        <f t="shared" si="5"/>
        <v>1442</v>
      </c>
      <c r="Q64">
        <f t="shared" si="6"/>
        <v>2688</v>
      </c>
    </row>
    <row r="65" spans="1:17" hidden="1" x14ac:dyDescent="0.25">
      <c r="A65">
        <v>2012</v>
      </c>
      <c r="B65" s="1" t="s">
        <v>49</v>
      </c>
      <c r="C65" t="s">
        <v>50</v>
      </c>
      <c r="D65" t="s">
        <v>42</v>
      </c>
      <c r="E65" s="1" t="s">
        <v>23</v>
      </c>
      <c r="F65" t="s">
        <v>5</v>
      </c>
      <c r="G65">
        <v>12265</v>
      </c>
      <c r="H65">
        <v>1890</v>
      </c>
      <c r="I65">
        <v>5496</v>
      </c>
      <c r="J65">
        <v>406</v>
      </c>
      <c r="K65">
        <f t="shared" si="0"/>
        <v>19245</v>
      </c>
      <c r="L65" s="6">
        <f t="shared" si="1"/>
        <v>0.38378799688230708</v>
      </c>
      <c r="M65" s="6">
        <f t="shared" si="2"/>
        <v>9.8207326578332033E-2</v>
      </c>
      <c r="N65" s="6">
        <f t="shared" si="3"/>
        <v>0.28558067030397505</v>
      </c>
      <c r="O65">
        <f t="shared" si="4"/>
        <v>11859</v>
      </c>
      <c r="P65">
        <f t="shared" si="5"/>
        <v>7386</v>
      </c>
      <c r="Q65">
        <f t="shared" si="6"/>
        <v>11859</v>
      </c>
    </row>
    <row r="66" spans="1:17" hidden="1" x14ac:dyDescent="0.25">
      <c r="A66">
        <v>2012</v>
      </c>
      <c r="B66" s="1" t="s">
        <v>49</v>
      </c>
      <c r="C66" t="s">
        <v>50</v>
      </c>
      <c r="D66" t="s">
        <v>42</v>
      </c>
      <c r="E66" s="1" t="s">
        <v>23</v>
      </c>
      <c r="F66" t="s">
        <v>6</v>
      </c>
      <c r="G66">
        <v>5720</v>
      </c>
      <c r="H66">
        <v>509</v>
      </c>
      <c r="I66">
        <v>1117</v>
      </c>
      <c r="J66">
        <v>96</v>
      </c>
      <c r="K66">
        <f t="shared" si="0"/>
        <v>7250</v>
      </c>
      <c r="L66" s="6">
        <f t="shared" si="1"/>
        <v>0.22427586206896552</v>
      </c>
      <c r="M66" s="6">
        <f t="shared" si="2"/>
        <v>7.0206896551724143E-2</v>
      </c>
      <c r="N66" s="6">
        <f t="shared" si="3"/>
        <v>0.15406896551724139</v>
      </c>
      <c r="O66">
        <f t="shared" si="4"/>
        <v>5624</v>
      </c>
      <c r="P66">
        <f t="shared" si="5"/>
        <v>1626</v>
      </c>
      <c r="Q66">
        <f t="shared" si="6"/>
        <v>5624</v>
      </c>
    </row>
    <row r="67" spans="1:17" hidden="1" x14ac:dyDescent="0.25">
      <c r="A67">
        <v>2012</v>
      </c>
      <c r="B67" s="1" t="s">
        <v>49</v>
      </c>
      <c r="C67" t="s">
        <v>50</v>
      </c>
      <c r="D67" t="s">
        <v>42</v>
      </c>
      <c r="E67" s="1" t="s">
        <v>23</v>
      </c>
      <c r="F67" t="s">
        <v>7</v>
      </c>
      <c r="G67">
        <v>12036</v>
      </c>
      <c r="H67">
        <v>1610</v>
      </c>
      <c r="I67">
        <v>1077</v>
      </c>
      <c r="J67">
        <v>219</v>
      </c>
      <c r="K67">
        <f t="shared" ref="K67:K130" si="7">(G67-J67)+H67+I67</f>
        <v>14504</v>
      </c>
      <c r="L67" s="6">
        <f t="shared" ref="L67:L130" si="8">(H67+I67)/K67</f>
        <v>0.18525923883066739</v>
      </c>
      <c r="M67" s="6">
        <f t="shared" ref="M67:M130" si="9">H67/K67</f>
        <v>0.111003861003861</v>
      </c>
      <c r="N67" s="6">
        <f t="shared" ref="N67:N130" si="10">I67/K67</f>
        <v>7.4255377826806399E-2</v>
      </c>
      <c r="O67">
        <f t="shared" ref="O67:O130" si="11">K67-(I67+H67)</f>
        <v>11817</v>
      </c>
      <c r="P67">
        <f t="shared" ref="P67:P130" si="12">H67+I67</f>
        <v>2687</v>
      </c>
      <c r="Q67">
        <f t="shared" si="6"/>
        <v>11817</v>
      </c>
    </row>
    <row r="68" spans="1:17" hidden="1" x14ac:dyDescent="0.25">
      <c r="A68">
        <v>2013</v>
      </c>
      <c r="B68" s="1" t="s">
        <v>49</v>
      </c>
      <c r="C68" t="s">
        <v>50</v>
      </c>
      <c r="D68" t="s">
        <v>42</v>
      </c>
      <c r="E68" s="1" t="s">
        <v>24</v>
      </c>
      <c r="F68" t="s">
        <v>1</v>
      </c>
      <c r="G68">
        <v>1705</v>
      </c>
      <c r="H68">
        <v>76</v>
      </c>
      <c r="I68">
        <v>127</v>
      </c>
      <c r="J68">
        <v>24</v>
      </c>
      <c r="K68">
        <f t="shared" si="7"/>
        <v>1884</v>
      </c>
      <c r="L68" s="6">
        <f t="shared" si="8"/>
        <v>0.10774946921443737</v>
      </c>
      <c r="M68" s="6">
        <f t="shared" si="9"/>
        <v>4.0339702760084924E-2</v>
      </c>
      <c r="N68" s="6">
        <f t="shared" si="10"/>
        <v>6.7409766454352441E-2</v>
      </c>
      <c r="O68">
        <f t="shared" si="11"/>
        <v>1681</v>
      </c>
      <c r="P68">
        <f t="shared" si="12"/>
        <v>203</v>
      </c>
      <c r="Q68">
        <f t="shared" ref="Q68:Q131" si="13">K68-P68</f>
        <v>1681</v>
      </c>
    </row>
    <row r="69" spans="1:17" hidden="1" x14ac:dyDescent="0.25">
      <c r="A69">
        <v>2013</v>
      </c>
      <c r="B69" s="1" t="s">
        <v>49</v>
      </c>
      <c r="C69" t="s">
        <v>50</v>
      </c>
      <c r="D69" t="s">
        <v>42</v>
      </c>
      <c r="E69" s="1" t="s">
        <v>24</v>
      </c>
      <c r="F69" t="s">
        <v>4</v>
      </c>
      <c r="G69">
        <v>2689</v>
      </c>
      <c r="H69">
        <v>453</v>
      </c>
      <c r="I69">
        <v>1027</v>
      </c>
      <c r="J69">
        <v>84</v>
      </c>
      <c r="K69">
        <f t="shared" si="7"/>
        <v>4085</v>
      </c>
      <c r="L69" s="6">
        <f t="shared" si="8"/>
        <v>0.36230110159118728</v>
      </c>
      <c r="M69" s="6">
        <f t="shared" si="9"/>
        <v>0.11089351285189719</v>
      </c>
      <c r="N69" s="6">
        <f t="shared" si="10"/>
        <v>0.25140758873929009</v>
      </c>
      <c r="O69">
        <f t="shared" si="11"/>
        <v>2605</v>
      </c>
      <c r="P69">
        <f t="shared" si="12"/>
        <v>1480</v>
      </c>
      <c r="Q69">
        <f t="shared" si="13"/>
        <v>2605</v>
      </c>
    </row>
    <row r="70" spans="1:17" hidden="1" x14ac:dyDescent="0.25">
      <c r="A70">
        <v>2013</v>
      </c>
      <c r="B70" s="1" t="s">
        <v>49</v>
      </c>
      <c r="C70" t="s">
        <v>50</v>
      </c>
      <c r="D70" t="s">
        <v>42</v>
      </c>
      <c r="E70" s="1" t="s">
        <v>24</v>
      </c>
      <c r="F70" t="s">
        <v>5</v>
      </c>
      <c r="G70">
        <v>12738</v>
      </c>
      <c r="H70">
        <v>1886</v>
      </c>
      <c r="I70">
        <v>5995</v>
      </c>
      <c r="J70">
        <v>433</v>
      </c>
      <c r="K70">
        <f t="shared" si="7"/>
        <v>20186</v>
      </c>
      <c r="L70" s="6">
        <f t="shared" si="8"/>
        <v>0.39041910234816207</v>
      </c>
      <c r="M70" s="6">
        <f t="shared" si="9"/>
        <v>9.3431090855048055E-2</v>
      </c>
      <c r="N70" s="6">
        <f t="shared" si="10"/>
        <v>0.29698801149311405</v>
      </c>
      <c r="O70">
        <f t="shared" si="11"/>
        <v>12305</v>
      </c>
      <c r="P70">
        <f t="shared" si="12"/>
        <v>7881</v>
      </c>
      <c r="Q70">
        <f t="shared" si="13"/>
        <v>12305</v>
      </c>
    </row>
    <row r="71" spans="1:17" hidden="1" x14ac:dyDescent="0.25">
      <c r="A71">
        <v>2013</v>
      </c>
      <c r="B71" s="1" t="s">
        <v>49</v>
      </c>
      <c r="C71" t="s">
        <v>50</v>
      </c>
      <c r="D71" t="s">
        <v>42</v>
      </c>
      <c r="E71" s="1" t="s">
        <v>24</v>
      </c>
      <c r="F71" t="s">
        <v>6</v>
      </c>
      <c r="G71">
        <v>5177</v>
      </c>
      <c r="H71">
        <v>551</v>
      </c>
      <c r="I71">
        <v>1237</v>
      </c>
      <c r="J71">
        <v>75</v>
      </c>
      <c r="K71">
        <f t="shared" si="7"/>
        <v>6890</v>
      </c>
      <c r="L71" s="6">
        <f t="shared" si="8"/>
        <v>0.2595065312046444</v>
      </c>
      <c r="M71" s="6">
        <f t="shared" si="9"/>
        <v>7.9970972423802619E-2</v>
      </c>
      <c r="N71" s="6">
        <f t="shared" si="10"/>
        <v>0.17953555878084179</v>
      </c>
      <c r="O71">
        <f t="shared" si="11"/>
        <v>5102</v>
      </c>
      <c r="P71">
        <f t="shared" si="12"/>
        <v>1788</v>
      </c>
      <c r="Q71">
        <f t="shared" si="13"/>
        <v>5102</v>
      </c>
    </row>
    <row r="72" spans="1:17" hidden="1" x14ac:dyDescent="0.25">
      <c r="A72">
        <v>2013</v>
      </c>
      <c r="B72" s="1" t="s">
        <v>49</v>
      </c>
      <c r="C72" t="s">
        <v>50</v>
      </c>
      <c r="D72" t="s">
        <v>42</v>
      </c>
      <c r="E72" s="1" t="s">
        <v>24</v>
      </c>
      <c r="F72" t="s">
        <v>7</v>
      </c>
      <c r="G72">
        <v>12953</v>
      </c>
      <c r="H72">
        <v>1660</v>
      </c>
      <c r="I72">
        <v>1292</v>
      </c>
      <c r="J72">
        <v>235</v>
      </c>
      <c r="K72">
        <f t="shared" si="7"/>
        <v>15670</v>
      </c>
      <c r="L72" s="6">
        <f t="shared" si="8"/>
        <v>0.18838544990427569</v>
      </c>
      <c r="M72" s="6">
        <f t="shared" si="9"/>
        <v>0.10593490746649649</v>
      </c>
      <c r="N72" s="6">
        <f t="shared" si="10"/>
        <v>8.245054243777919E-2</v>
      </c>
      <c r="O72">
        <f t="shared" si="11"/>
        <v>12718</v>
      </c>
      <c r="P72">
        <f t="shared" si="12"/>
        <v>2952</v>
      </c>
      <c r="Q72">
        <f t="shared" si="13"/>
        <v>12718</v>
      </c>
    </row>
    <row r="73" spans="1:17" hidden="1" x14ac:dyDescent="0.25">
      <c r="A73">
        <v>2014</v>
      </c>
      <c r="B73" s="1" t="s">
        <v>49</v>
      </c>
      <c r="C73" t="s">
        <v>50</v>
      </c>
      <c r="D73" t="s">
        <v>42</v>
      </c>
      <c r="E73" s="1" t="s">
        <v>8</v>
      </c>
      <c r="F73" t="s">
        <v>1</v>
      </c>
      <c r="G73">
        <v>1558</v>
      </c>
      <c r="H73">
        <v>83</v>
      </c>
      <c r="I73">
        <v>156</v>
      </c>
      <c r="J73">
        <v>13</v>
      </c>
      <c r="K73">
        <f t="shared" si="7"/>
        <v>1784</v>
      </c>
      <c r="L73" s="6">
        <f t="shared" si="8"/>
        <v>0.13396860986547085</v>
      </c>
      <c r="M73" s="6">
        <f t="shared" si="9"/>
        <v>4.6524663677130047E-2</v>
      </c>
      <c r="N73" s="6">
        <f t="shared" si="10"/>
        <v>8.744394618834081E-2</v>
      </c>
      <c r="O73">
        <f t="shared" si="11"/>
        <v>1545</v>
      </c>
      <c r="P73">
        <f t="shared" si="12"/>
        <v>239</v>
      </c>
      <c r="Q73">
        <f t="shared" si="13"/>
        <v>1545</v>
      </c>
    </row>
    <row r="74" spans="1:17" hidden="1" x14ac:dyDescent="0.25">
      <c r="A74">
        <v>2014</v>
      </c>
      <c r="B74" s="1" t="s">
        <v>49</v>
      </c>
      <c r="C74" t="s">
        <v>50</v>
      </c>
      <c r="D74" t="s">
        <v>42</v>
      </c>
      <c r="E74" s="1" t="s">
        <v>8</v>
      </c>
      <c r="F74" t="s">
        <v>4</v>
      </c>
      <c r="G74">
        <v>2609</v>
      </c>
      <c r="H74">
        <v>485</v>
      </c>
      <c r="I74">
        <v>1041</v>
      </c>
      <c r="J74">
        <v>68</v>
      </c>
      <c r="K74">
        <f t="shared" si="7"/>
        <v>4067</v>
      </c>
      <c r="L74" s="6">
        <f t="shared" si="8"/>
        <v>0.37521514629948366</v>
      </c>
      <c r="M74" s="6">
        <f t="shared" si="9"/>
        <v>0.11925252028522253</v>
      </c>
      <c r="N74" s="6">
        <f t="shared" si="10"/>
        <v>0.25596262601426112</v>
      </c>
      <c r="O74">
        <f t="shared" si="11"/>
        <v>2541</v>
      </c>
      <c r="P74">
        <f t="shared" si="12"/>
        <v>1526</v>
      </c>
      <c r="Q74">
        <f t="shared" si="13"/>
        <v>2541</v>
      </c>
    </row>
    <row r="75" spans="1:17" hidden="1" x14ac:dyDescent="0.25">
      <c r="A75">
        <v>2014</v>
      </c>
      <c r="B75" s="1" t="s">
        <v>49</v>
      </c>
      <c r="C75" t="s">
        <v>50</v>
      </c>
      <c r="D75" t="s">
        <v>42</v>
      </c>
      <c r="E75" s="1" t="s">
        <v>8</v>
      </c>
      <c r="F75" t="s">
        <v>5</v>
      </c>
      <c r="G75">
        <v>13379</v>
      </c>
      <c r="H75">
        <v>2038</v>
      </c>
      <c r="I75">
        <v>5812</v>
      </c>
      <c r="J75">
        <v>438</v>
      </c>
      <c r="K75">
        <f t="shared" si="7"/>
        <v>20791</v>
      </c>
      <c r="L75" s="6">
        <f t="shared" si="8"/>
        <v>0.37756721658409886</v>
      </c>
      <c r="M75" s="6">
        <f t="shared" si="9"/>
        <v>9.8023183108075604E-2</v>
      </c>
      <c r="N75" s="6">
        <f t="shared" si="10"/>
        <v>0.2795440334760233</v>
      </c>
      <c r="O75">
        <f t="shared" si="11"/>
        <v>12941</v>
      </c>
      <c r="P75">
        <f t="shared" si="12"/>
        <v>7850</v>
      </c>
      <c r="Q75">
        <f t="shared" si="13"/>
        <v>12941</v>
      </c>
    </row>
    <row r="76" spans="1:17" hidden="1" x14ac:dyDescent="0.25">
      <c r="A76">
        <v>2014</v>
      </c>
      <c r="B76" s="1" t="s">
        <v>49</v>
      </c>
      <c r="C76" t="s">
        <v>50</v>
      </c>
      <c r="D76" t="s">
        <v>42</v>
      </c>
      <c r="E76" s="1" t="s">
        <v>8</v>
      </c>
      <c r="F76" t="s">
        <v>6</v>
      </c>
      <c r="G76">
        <v>6723</v>
      </c>
      <c r="H76">
        <v>626</v>
      </c>
      <c r="I76">
        <v>1532</v>
      </c>
      <c r="J76">
        <v>112</v>
      </c>
      <c r="K76">
        <f t="shared" si="7"/>
        <v>8769</v>
      </c>
      <c r="L76" s="6">
        <f t="shared" si="8"/>
        <v>0.24609419546128408</v>
      </c>
      <c r="M76" s="6">
        <f t="shared" si="9"/>
        <v>7.1387843539742271E-2</v>
      </c>
      <c r="N76" s="6">
        <f t="shared" si="10"/>
        <v>0.1747063519215418</v>
      </c>
      <c r="O76">
        <f t="shared" si="11"/>
        <v>6611</v>
      </c>
      <c r="P76">
        <f t="shared" si="12"/>
        <v>2158</v>
      </c>
      <c r="Q76">
        <f t="shared" si="13"/>
        <v>6611</v>
      </c>
    </row>
    <row r="77" spans="1:17" hidden="1" x14ac:dyDescent="0.25">
      <c r="A77">
        <v>2014</v>
      </c>
      <c r="B77" s="1" t="s">
        <v>49</v>
      </c>
      <c r="C77" t="s">
        <v>50</v>
      </c>
      <c r="D77" t="s">
        <v>42</v>
      </c>
      <c r="E77" s="1" t="s">
        <v>8</v>
      </c>
      <c r="F77" t="s">
        <v>7</v>
      </c>
      <c r="G77">
        <v>12014</v>
      </c>
      <c r="H77">
        <v>1601</v>
      </c>
      <c r="I77">
        <v>1309</v>
      </c>
      <c r="J77">
        <v>207</v>
      </c>
      <c r="K77">
        <f t="shared" si="7"/>
        <v>14717</v>
      </c>
      <c r="L77" s="6">
        <f t="shared" si="8"/>
        <v>0.19773051573010803</v>
      </c>
      <c r="M77" s="6">
        <f t="shared" si="9"/>
        <v>0.10878575796697697</v>
      </c>
      <c r="N77" s="6">
        <f t="shared" si="10"/>
        <v>8.8944757763131072E-2</v>
      </c>
      <c r="O77">
        <f t="shared" si="11"/>
        <v>11807</v>
      </c>
      <c r="P77">
        <f t="shared" si="12"/>
        <v>2910</v>
      </c>
      <c r="Q77">
        <f t="shared" si="13"/>
        <v>11807</v>
      </c>
    </row>
    <row r="78" spans="1:17" hidden="1" x14ac:dyDescent="0.25">
      <c r="A78">
        <v>2015</v>
      </c>
      <c r="B78" s="1" t="s">
        <v>49</v>
      </c>
      <c r="C78" t="s">
        <v>50</v>
      </c>
      <c r="D78" t="s">
        <v>42</v>
      </c>
      <c r="E78" s="1" t="s">
        <v>9</v>
      </c>
      <c r="F78" t="s">
        <v>1</v>
      </c>
      <c r="G78">
        <v>1439</v>
      </c>
      <c r="H78">
        <v>101</v>
      </c>
      <c r="I78">
        <v>174</v>
      </c>
      <c r="J78">
        <v>22</v>
      </c>
      <c r="K78">
        <f t="shared" si="7"/>
        <v>1692</v>
      </c>
      <c r="L78" s="6">
        <f t="shared" si="8"/>
        <v>0.16252955082742318</v>
      </c>
      <c r="M78" s="6">
        <f t="shared" si="9"/>
        <v>5.9692671394799057E-2</v>
      </c>
      <c r="N78" s="6">
        <f t="shared" si="10"/>
        <v>0.10283687943262411</v>
      </c>
      <c r="O78">
        <f t="shared" si="11"/>
        <v>1417</v>
      </c>
      <c r="P78">
        <f t="shared" si="12"/>
        <v>275</v>
      </c>
      <c r="Q78">
        <f t="shared" si="13"/>
        <v>1417</v>
      </c>
    </row>
    <row r="79" spans="1:17" hidden="1" x14ac:dyDescent="0.25">
      <c r="A79">
        <v>2015</v>
      </c>
      <c r="B79" s="1" t="s">
        <v>49</v>
      </c>
      <c r="C79" t="s">
        <v>50</v>
      </c>
      <c r="D79" t="s">
        <v>42</v>
      </c>
      <c r="E79" s="1" t="s">
        <v>9</v>
      </c>
      <c r="F79" t="s">
        <v>4</v>
      </c>
      <c r="G79">
        <v>2485</v>
      </c>
      <c r="H79">
        <v>490</v>
      </c>
      <c r="I79">
        <v>979</v>
      </c>
      <c r="J79">
        <v>76</v>
      </c>
      <c r="K79">
        <f t="shared" si="7"/>
        <v>3878</v>
      </c>
      <c r="L79" s="6">
        <f t="shared" si="8"/>
        <v>0.37880350696235171</v>
      </c>
      <c r="M79" s="6">
        <f t="shared" si="9"/>
        <v>0.1263537906137184</v>
      </c>
      <c r="N79" s="6">
        <f t="shared" si="10"/>
        <v>0.25244971634863334</v>
      </c>
      <c r="O79">
        <f t="shared" si="11"/>
        <v>2409</v>
      </c>
      <c r="P79">
        <f t="shared" si="12"/>
        <v>1469</v>
      </c>
      <c r="Q79">
        <f t="shared" si="13"/>
        <v>2409</v>
      </c>
    </row>
    <row r="80" spans="1:17" hidden="1" x14ac:dyDescent="0.25">
      <c r="A80">
        <v>2015</v>
      </c>
      <c r="B80" s="1" t="s">
        <v>49</v>
      </c>
      <c r="C80" t="s">
        <v>50</v>
      </c>
      <c r="D80" t="s">
        <v>42</v>
      </c>
      <c r="E80" s="1" t="s">
        <v>9</v>
      </c>
      <c r="F80" t="s">
        <v>5</v>
      </c>
      <c r="G80">
        <v>13472</v>
      </c>
      <c r="H80">
        <v>2067</v>
      </c>
      <c r="I80">
        <v>6399</v>
      </c>
      <c r="J80">
        <v>447</v>
      </c>
      <c r="K80">
        <f t="shared" si="7"/>
        <v>21491</v>
      </c>
      <c r="L80" s="6">
        <f t="shared" si="8"/>
        <v>0.39393234377181147</v>
      </c>
      <c r="M80" s="6">
        <f t="shared" si="9"/>
        <v>9.6179796193755523E-2</v>
      </c>
      <c r="N80" s="6">
        <f t="shared" si="10"/>
        <v>0.29775254757805591</v>
      </c>
      <c r="O80">
        <f t="shared" si="11"/>
        <v>13025</v>
      </c>
      <c r="P80">
        <f t="shared" si="12"/>
        <v>8466</v>
      </c>
      <c r="Q80">
        <f t="shared" si="13"/>
        <v>13025</v>
      </c>
    </row>
    <row r="81" spans="1:18" hidden="1" x14ac:dyDescent="0.25">
      <c r="A81">
        <v>2015</v>
      </c>
      <c r="B81" s="1" t="s">
        <v>49</v>
      </c>
      <c r="C81" t="s">
        <v>50</v>
      </c>
      <c r="D81" t="s">
        <v>42</v>
      </c>
      <c r="E81" s="1" t="s">
        <v>9</v>
      </c>
      <c r="F81" t="s">
        <v>6</v>
      </c>
      <c r="G81">
        <v>6788</v>
      </c>
      <c r="H81">
        <v>660</v>
      </c>
      <c r="I81">
        <v>1911</v>
      </c>
      <c r="J81">
        <v>120</v>
      </c>
      <c r="K81">
        <f t="shared" si="7"/>
        <v>9239</v>
      </c>
      <c r="L81" s="6">
        <f t="shared" si="8"/>
        <v>0.27827686979110294</v>
      </c>
      <c r="M81" s="6">
        <f t="shared" si="9"/>
        <v>7.1436302630154783E-2</v>
      </c>
      <c r="N81" s="6">
        <f t="shared" si="10"/>
        <v>0.20684056716094815</v>
      </c>
      <c r="O81">
        <f t="shared" si="11"/>
        <v>6668</v>
      </c>
      <c r="P81">
        <f t="shared" si="12"/>
        <v>2571</v>
      </c>
      <c r="Q81">
        <f t="shared" si="13"/>
        <v>6668</v>
      </c>
    </row>
    <row r="82" spans="1:18" hidden="1" x14ac:dyDescent="0.25">
      <c r="A82">
        <v>2015</v>
      </c>
      <c r="B82" s="1" t="s">
        <v>49</v>
      </c>
      <c r="C82" t="s">
        <v>50</v>
      </c>
      <c r="D82" t="s">
        <v>42</v>
      </c>
      <c r="E82" s="1" t="s">
        <v>9</v>
      </c>
      <c r="F82" t="s">
        <v>7</v>
      </c>
      <c r="G82">
        <v>12220</v>
      </c>
      <c r="H82">
        <v>1582</v>
      </c>
      <c r="I82">
        <v>1396</v>
      </c>
      <c r="J82">
        <v>194</v>
      </c>
      <c r="K82">
        <f t="shared" si="7"/>
        <v>15004</v>
      </c>
      <c r="L82" s="6">
        <f t="shared" si="8"/>
        <v>0.19848040522527327</v>
      </c>
      <c r="M82" s="6">
        <f t="shared" si="9"/>
        <v>0.10543854972007465</v>
      </c>
      <c r="N82" s="6">
        <f t="shared" si="10"/>
        <v>9.3041855505198612E-2</v>
      </c>
      <c r="O82">
        <f t="shared" si="11"/>
        <v>12026</v>
      </c>
      <c r="P82">
        <f t="shared" si="12"/>
        <v>2978</v>
      </c>
      <c r="Q82">
        <f t="shared" si="13"/>
        <v>12026</v>
      </c>
    </row>
    <row r="83" spans="1:18" hidden="1" x14ac:dyDescent="0.25">
      <c r="A83">
        <v>2016</v>
      </c>
      <c r="B83" s="1" t="s">
        <v>49</v>
      </c>
      <c r="C83" t="s">
        <v>50</v>
      </c>
      <c r="D83" t="s">
        <v>42</v>
      </c>
      <c r="E83" s="1" t="s">
        <v>10</v>
      </c>
      <c r="F83" t="s">
        <v>1</v>
      </c>
      <c r="G83">
        <v>1388</v>
      </c>
      <c r="H83">
        <v>104</v>
      </c>
      <c r="I83">
        <v>208</v>
      </c>
      <c r="J83">
        <v>14</v>
      </c>
      <c r="K83">
        <f t="shared" si="7"/>
        <v>1686</v>
      </c>
      <c r="L83" s="6">
        <f t="shared" si="8"/>
        <v>0.18505338078291814</v>
      </c>
      <c r="M83" s="6">
        <f t="shared" si="9"/>
        <v>6.1684460260972719E-2</v>
      </c>
      <c r="N83" s="6">
        <f t="shared" si="10"/>
        <v>0.12336892052194544</v>
      </c>
      <c r="O83">
        <f t="shared" si="11"/>
        <v>1374</v>
      </c>
      <c r="P83">
        <f t="shared" si="12"/>
        <v>312</v>
      </c>
      <c r="Q83">
        <f t="shared" si="13"/>
        <v>1374</v>
      </c>
    </row>
    <row r="84" spans="1:18" hidden="1" x14ac:dyDescent="0.25">
      <c r="A84">
        <v>2016</v>
      </c>
      <c r="B84" s="1" t="s">
        <v>49</v>
      </c>
      <c r="C84" t="s">
        <v>50</v>
      </c>
      <c r="D84" t="s">
        <v>42</v>
      </c>
      <c r="E84" s="1" t="s">
        <v>10</v>
      </c>
      <c r="F84" t="s">
        <v>4</v>
      </c>
      <c r="G84">
        <v>2372</v>
      </c>
      <c r="H84">
        <v>527</v>
      </c>
      <c r="I84">
        <v>1078</v>
      </c>
      <c r="J84">
        <v>66</v>
      </c>
      <c r="K84">
        <f t="shared" si="7"/>
        <v>3911</v>
      </c>
      <c r="L84" s="6">
        <f t="shared" si="8"/>
        <v>0.41038097673229351</v>
      </c>
      <c r="M84" s="6">
        <f t="shared" si="9"/>
        <v>0.13474814625415496</v>
      </c>
      <c r="N84" s="6">
        <f t="shared" si="10"/>
        <v>0.27563283047813858</v>
      </c>
      <c r="O84">
        <f t="shared" si="11"/>
        <v>2306</v>
      </c>
      <c r="P84">
        <f t="shared" si="12"/>
        <v>1605</v>
      </c>
      <c r="Q84">
        <f t="shared" si="13"/>
        <v>2306</v>
      </c>
    </row>
    <row r="85" spans="1:18" hidden="1" x14ac:dyDescent="0.25">
      <c r="A85">
        <v>2016</v>
      </c>
      <c r="B85" s="1" t="s">
        <v>49</v>
      </c>
      <c r="C85" t="s">
        <v>50</v>
      </c>
      <c r="D85" t="s">
        <v>42</v>
      </c>
      <c r="E85" s="1" t="s">
        <v>10</v>
      </c>
      <c r="F85" t="s">
        <v>5</v>
      </c>
      <c r="G85">
        <v>13721</v>
      </c>
      <c r="H85">
        <v>2203</v>
      </c>
      <c r="I85">
        <v>6852</v>
      </c>
      <c r="J85">
        <v>403</v>
      </c>
      <c r="K85">
        <f t="shared" si="7"/>
        <v>22373</v>
      </c>
      <c r="L85" s="6">
        <f t="shared" si="8"/>
        <v>0.40472891431636349</v>
      </c>
      <c r="M85" s="6">
        <f t="shared" si="9"/>
        <v>9.8466902069458725E-2</v>
      </c>
      <c r="N85" s="6">
        <f t="shared" si="10"/>
        <v>0.30626201224690475</v>
      </c>
      <c r="O85">
        <f t="shared" si="11"/>
        <v>13318</v>
      </c>
      <c r="P85">
        <f t="shared" si="12"/>
        <v>9055</v>
      </c>
      <c r="Q85">
        <f t="shared" si="13"/>
        <v>13318</v>
      </c>
    </row>
    <row r="86" spans="1:18" hidden="1" x14ac:dyDescent="0.25">
      <c r="A86">
        <v>2016</v>
      </c>
      <c r="B86" s="1" t="s">
        <v>49</v>
      </c>
      <c r="C86" t="s">
        <v>50</v>
      </c>
      <c r="D86" t="s">
        <v>42</v>
      </c>
      <c r="E86" s="1" t="s">
        <v>10</v>
      </c>
      <c r="F86" t="s">
        <v>6</v>
      </c>
      <c r="G86">
        <v>6563</v>
      </c>
      <c r="H86">
        <v>693</v>
      </c>
      <c r="I86">
        <v>2162</v>
      </c>
      <c r="J86">
        <v>117</v>
      </c>
      <c r="K86">
        <f t="shared" si="7"/>
        <v>9301</v>
      </c>
      <c r="L86" s="6">
        <f t="shared" si="8"/>
        <v>0.30695624126438015</v>
      </c>
      <c r="M86" s="6">
        <f t="shared" si="9"/>
        <v>7.4508117406730454E-2</v>
      </c>
      <c r="N86" s="6">
        <f t="shared" si="10"/>
        <v>0.23244812385764971</v>
      </c>
      <c r="O86">
        <f t="shared" si="11"/>
        <v>6446</v>
      </c>
      <c r="P86">
        <f t="shared" si="12"/>
        <v>2855</v>
      </c>
      <c r="Q86">
        <f t="shared" si="13"/>
        <v>6446</v>
      </c>
    </row>
    <row r="87" spans="1:18" hidden="1" x14ac:dyDescent="0.25">
      <c r="A87">
        <v>2000</v>
      </c>
      <c r="B87" s="1" t="s">
        <v>125</v>
      </c>
      <c r="C87" t="s">
        <v>126</v>
      </c>
      <c r="D87" t="s">
        <v>42</v>
      </c>
      <c r="E87" s="1" t="s">
        <v>12</v>
      </c>
      <c r="F87" t="s">
        <v>7</v>
      </c>
      <c r="G87">
        <v>15973</v>
      </c>
      <c r="H87">
        <v>509</v>
      </c>
      <c r="I87">
        <v>619</v>
      </c>
      <c r="J87">
        <v>193</v>
      </c>
      <c r="K87">
        <f t="shared" si="7"/>
        <v>16908</v>
      </c>
      <c r="L87" s="6">
        <f t="shared" si="8"/>
        <v>6.6713981547196599E-2</v>
      </c>
      <c r="M87" s="6">
        <f t="shared" si="9"/>
        <v>3.0104092737165838E-2</v>
      </c>
      <c r="N87" s="6">
        <f t="shared" si="10"/>
        <v>3.6609888810030758E-2</v>
      </c>
      <c r="O87">
        <f t="shared" si="11"/>
        <v>15780</v>
      </c>
      <c r="P87">
        <f t="shared" si="12"/>
        <v>1128</v>
      </c>
      <c r="Q87">
        <f t="shared" si="13"/>
        <v>15780</v>
      </c>
    </row>
    <row r="88" spans="1:18" hidden="1" x14ac:dyDescent="0.25">
      <c r="A88">
        <v>2016</v>
      </c>
      <c r="B88" s="1" t="s">
        <v>49</v>
      </c>
      <c r="C88" t="s">
        <v>50</v>
      </c>
      <c r="D88" t="s">
        <v>42</v>
      </c>
      <c r="E88" s="1" t="s">
        <v>10</v>
      </c>
      <c r="F88" t="s">
        <v>7</v>
      </c>
      <c r="G88">
        <v>12601</v>
      </c>
      <c r="H88">
        <v>1574</v>
      </c>
      <c r="I88">
        <v>1433</v>
      </c>
      <c r="J88">
        <v>249</v>
      </c>
      <c r="K88">
        <f t="shared" si="7"/>
        <v>15359</v>
      </c>
      <c r="L88" s="6">
        <f t="shared" si="8"/>
        <v>0.19578097532391431</v>
      </c>
      <c r="M88" s="6">
        <f t="shared" si="9"/>
        <v>0.1024806302493652</v>
      </c>
      <c r="N88" s="6">
        <f t="shared" si="10"/>
        <v>9.3300345074549124E-2</v>
      </c>
      <c r="O88">
        <f t="shared" si="11"/>
        <v>12352</v>
      </c>
      <c r="P88">
        <f t="shared" si="12"/>
        <v>3007</v>
      </c>
      <c r="Q88">
        <f t="shared" si="13"/>
        <v>12352</v>
      </c>
    </row>
    <row r="89" spans="1:18" x14ac:dyDescent="0.25">
      <c r="A89">
        <v>2017</v>
      </c>
      <c r="B89" s="1" t="s">
        <v>49</v>
      </c>
      <c r="C89" t="s">
        <v>50</v>
      </c>
      <c r="D89" t="s">
        <v>42</v>
      </c>
      <c r="E89" s="1" t="s">
        <v>11</v>
      </c>
      <c r="F89" t="s">
        <v>1</v>
      </c>
      <c r="G89">
        <v>1358</v>
      </c>
      <c r="H89">
        <v>114</v>
      </c>
      <c r="I89">
        <v>211</v>
      </c>
      <c r="J89">
        <v>10</v>
      </c>
      <c r="K89">
        <f t="shared" si="7"/>
        <v>1673</v>
      </c>
      <c r="L89" s="6">
        <f t="shared" si="8"/>
        <v>0.19426180514046623</v>
      </c>
      <c r="M89" s="6">
        <f t="shared" si="9"/>
        <v>6.8141063956963538E-2</v>
      </c>
      <c r="N89" s="6">
        <f t="shared" si="10"/>
        <v>0.12612074118350269</v>
      </c>
      <c r="O89">
        <f t="shared" si="11"/>
        <v>1348</v>
      </c>
      <c r="P89">
        <f t="shared" si="12"/>
        <v>325</v>
      </c>
      <c r="Q89">
        <f t="shared" si="13"/>
        <v>1348</v>
      </c>
      <c r="R89" s="6">
        <f>I89/P89</f>
        <v>0.64923076923076928</v>
      </c>
    </row>
    <row r="90" spans="1:18" x14ac:dyDescent="0.25">
      <c r="A90">
        <v>2017</v>
      </c>
      <c r="B90" s="1" t="s">
        <v>49</v>
      </c>
      <c r="C90" t="s">
        <v>50</v>
      </c>
      <c r="D90" t="s">
        <v>42</v>
      </c>
      <c r="E90" s="1" t="s">
        <v>11</v>
      </c>
      <c r="F90" t="s">
        <v>4</v>
      </c>
      <c r="G90">
        <v>2245</v>
      </c>
      <c r="H90">
        <v>493</v>
      </c>
      <c r="I90">
        <v>1158</v>
      </c>
      <c r="J90">
        <v>48</v>
      </c>
      <c r="K90">
        <f t="shared" si="7"/>
        <v>3848</v>
      </c>
      <c r="L90" s="6">
        <f t="shared" si="8"/>
        <v>0.42905405405405406</v>
      </c>
      <c r="M90" s="6">
        <f t="shared" si="9"/>
        <v>0.12811850311850312</v>
      </c>
      <c r="N90" s="6">
        <f t="shared" si="10"/>
        <v>0.30093555093555091</v>
      </c>
      <c r="O90">
        <f t="shared" si="11"/>
        <v>2197</v>
      </c>
      <c r="P90">
        <f t="shared" si="12"/>
        <v>1651</v>
      </c>
      <c r="Q90">
        <f t="shared" si="13"/>
        <v>2197</v>
      </c>
      <c r="R90" s="6">
        <f>I90/P90</f>
        <v>0.70139309509388248</v>
      </c>
    </row>
    <row r="91" spans="1:18" x14ac:dyDescent="0.25">
      <c r="A91">
        <v>2017</v>
      </c>
      <c r="B91" s="1" t="s">
        <v>49</v>
      </c>
      <c r="C91" t="s">
        <v>50</v>
      </c>
      <c r="D91" t="s">
        <v>42</v>
      </c>
      <c r="E91" s="1" t="s">
        <v>11</v>
      </c>
      <c r="F91" t="s">
        <v>5</v>
      </c>
      <c r="G91">
        <v>13758</v>
      </c>
      <c r="H91">
        <v>2371</v>
      </c>
      <c r="I91">
        <v>6951</v>
      </c>
      <c r="J91">
        <v>353</v>
      </c>
      <c r="K91">
        <f t="shared" si="7"/>
        <v>22727</v>
      </c>
      <c r="L91" s="6">
        <f t="shared" si="8"/>
        <v>0.41017292207506489</v>
      </c>
      <c r="M91" s="6">
        <f t="shared" si="9"/>
        <v>0.10432525190302283</v>
      </c>
      <c r="N91" s="6">
        <f t="shared" si="10"/>
        <v>0.30584767017204206</v>
      </c>
      <c r="O91">
        <f t="shared" si="11"/>
        <v>13405</v>
      </c>
      <c r="P91">
        <f t="shared" si="12"/>
        <v>9322</v>
      </c>
      <c r="Q91">
        <f t="shared" si="13"/>
        <v>13405</v>
      </c>
      <c r="R91" s="6">
        <f>Q91/K91</f>
        <v>0.58982707792493505</v>
      </c>
    </row>
    <row r="92" spans="1:18" x14ac:dyDescent="0.25">
      <c r="A92">
        <v>2017</v>
      </c>
      <c r="B92" s="1" t="s">
        <v>49</v>
      </c>
      <c r="C92" t="s">
        <v>50</v>
      </c>
      <c r="D92" t="s">
        <v>42</v>
      </c>
      <c r="E92" s="1" t="s">
        <v>11</v>
      </c>
      <c r="F92" t="s">
        <v>6</v>
      </c>
      <c r="G92">
        <v>6536</v>
      </c>
      <c r="H92">
        <v>730</v>
      </c>
      <c r="I92">
        <v>2215</v>
      </c>
      <c r="J92">
        <v>94</v>
      </c>
      <c r="K92">
        <f t="shared" si="7"/>
        <v>9387</v>
      </c>
      <c r="L92" s="6">
        <f t="shared" si="8"/>
        <v>0.31373175668477682</v>
      </c>
      <c r="M92" s="6">
        <f t="shared" si="9"/>
        <v>7.7767124746990518E-2</v>
      </c>
      <c r="N92" s="6">
        <f t="shared" si="10"/>
        <v>0.2359646319377863</v>
      </c>
      <c r="O92">
        <f t="shared" si="11"/>
        <v>6442</v>
      </c>
      <c r="P92">
        <f t="shared" si="12"/>
        <v>2945</v>
      </c>
      <c r="Q92">
        <f t="shared" si="13"/>
        <v>6442</v>
      </c>
      <c r="R92" s="6">
        <f>I92/P92</f>
        <v>0.75212224108658743</v>
      </c>
    </row>
    <row r="93" spans="1:18" hidden="1" x14ac:dyDescent="0.25">
      <c r="A93">
        <v>2001</v>
      </c>
      <c r="B93" s="1" t="s">
        <v>51</v>
      </c>
      <c r="C93" t="s">
        <v>52</v>
      </c>
      <c r="D93" t="s">
        <v>44</v>
      </c>
      <c r="E93" s="1" t="s">
        <v>0</v>
      </c>
      <c r="F93" t="s">
        <v>1</v>
      </c>
      <c r="G93">
        <v>22</v>
      </c>
      <c r="K93">
        <f t="shared" si="7"/>
        <v>22</v>
      </c>
      <c r="L93" s="6">
        <f t="shared" si="8"/>
        <v>0</v>
      </c>
      <c r="M93" s="6">
        <f t="shared" si="9"/>
        <v>0</v>
      </c>
      <c r="N93" s="6">
        <f t="shared" si="10"/>
        <v>0</v>
      </c>
      <c r="O93">
        <f t="shared" si="11"/>
        <v>22</v>
      </c>
      <c r="P93">
        <f t="shared" si="12"/>
        <v>0</v>
      </c>
      <c r="Q93">
        <f t="shared" si="13"/>
        <v>22</v>
      </c>
    </row>
    <row r="94" spans="1:18" hidden="1" x14ac:dyDescent="0.25">
      <c r="A94">
        <v>2001</v>
      </c>
      <c r="B94" s="1" t="s">
        <v>51</v>
      </c>
      <c r="C94" t="s">
        <v>52</v>
      </c>
      <c r="D94" t="s">
        <v>44</v>
      </c>
      <c r="E94" s="1" t="s">
        <v>0</v>
      </c>
      <c r="F94" t="s">
        <v>4</v>
      </c>
      <c r="G94">
        <v>44</v>
      </c>
      <c r="J94">
        <v>3</v>
      </c>
      <c r="K94">
        <f t="shared" si="7"/>
        <v>41</v>
      </c>
      <c r="L94" s="6">
        <f t="shared" si="8"/>
        <v>0</v>
      </c>
      <c r="M94" s="6">
        <f t="shared" si="9"/>
        <v>0</v>
      </c>
      <c r="N94" s="6">
        <f t="shared" si="10"/>
        <v>0</v>
      </c>
      <c r="O94">
        <f t="shared" si="11"/>
        <v>41</v>
      </c>
      <c r="P94">
        <f t="shared" si="12"/>
        <v>0</v>
      </c>
      <c r="Q94">
        <f t="shared" si="13"/>
        <v>41</v>
      </c>
    </row>
    <row r="95" spans="1:18" hidden="1" x14ac:dyDescent="0.25">
      <c r="A95">
        <v>2001</v>
      </c>
      <c r="B95" s="1" t="s">
        <v>51</v>
      </c>
      <c r="C95" t="s">
        <v>52</v>
      </c>
      <c r="D95" t="s">
        <v>44</v>
      </c>
      <c r="E95" s="1" t="s">
        <v>0</v>
      </c>
      <c r="F95" t="s">
        <v>5</v>
      </c>
      <c r="G95">
        <v>78</v>
      </c>
      <c r="K95">
        <f t="shared" si="7"/>
        <v>78</v>
      </c>
      <c r="L95" s="6">
        <f t="shared" si="8"/>
        <v>0</v>
      </c>
      <c r="M95" s="6">
        <f t="shared" si="9"/>
        <v>0</v>
      </c>
      <c r="N95" s="6">
        <f t="shared" si="10"/>
        <v>0</v>
      </c>
      <c r="O95">
        <f t="shared" si="11"/>
        <v>78</v>
      </c>
      <c r="P95">
        <f t="shared" si="12"/>
        <v>0</v>
      </c>
      <c r="Q95">
        <f t="shared" si="13"/>
        <v>78</v>
      </c>
    </row>
    <row r="96" spans="1:18" hidden="1" x14ac:dyDescent="0.25">
      <c r="A96">
        <v>2001</v>
      </c>
      <c r="B96" s="1" t="s">
        <v>51</v>
      </c>
      <c r="C96" t="s">
        <v>52</v>
      </c>
      <c r="D96" t="s">
        <v>44</v>
      </c>
      <c r="E96" s="1" t="s">
        <v>0</v>
      </c>
      <c r="F96" t="s">
        <v>6</v>
      </c>
      <c r="G96">
        <v>253</v>
      </c>
      <c r="J96">
        <v>17</v>
      </c>
      <c r="K96">
        <f t="shared" si="7"/>
        <v>236</v>
      </c>
      <c r="L96" s="6">
        <f t="shared" si="8"/>
        <v>0</v>
      </c>
      <c r="M96" s="6">
        <f t="shared" si="9"/>
        <v>0</v>
      </c>
      <c r="N96" s="6">
        <f t="shared" si="10"/>
        <v>0</v>
      </c>
      <c r="O96">
        <f t="shared" si="11"/>
        <v>236</v>
      </c>
      <c r="P96">
        <f t="shared" si="12"/>
        <v>0</v>
      </c>
      <c r="Q96">
        <f t="shared" si="13"/>
        <v>236</v>
      </c>
    </row>
    <row r="97" spans="1:17" hidden="1" x14ac:dyDescent="0.25">
      <c r="A97">
        <v>2001</v>
      </c>
      <c r="B97" s="1" t="s">
        <v>51</v>
      </c>
      <c r="C97" t="s">
        <v>52</v>
      </c>
      <c r="D97" t="s">
        <v>44</v>
      </c>
      <c r="E97" s="1" t="s">
        <v>0</v>
      </c>
      <c r="F97" t="s">
        <v>7</v>
      </c>
      <c r="G97">
        <v>3136</v>
      </c>
      <c r="H97">
        <v>19</v>
      </c>
      <c r="J97">
        <v>195</v>
      </c>
      <c r="K97">
        <f t="shared" si="7"/>
        <v>2960</v>
      </c>
      <c r="L97" s="6">
        <f t="shared" si="8"/>
        <v>6.4189189189189193E-3</v>
      </c>
      <c r="M97" s="6">
        <f t="shared" si="9"/>
        <v>6.4189189189189193E-3</v>
      </c>
      <c r="N97" s="6">
        <f t="shared" si="10"/>
        <v>0</v>
      </c>
      <c r="O97">
        <f t="shared" si="11"/>
        <v>2941</v>
      </c>
      <c r="P97">
        <f t="shared" si="12"/>
        <v>19</v>
      </c>
      <c r="Q97">
        <f t="shared" si="13"/>
        <v>2941</v>
      </c>
    </row>
    <row r="98" spans="1:17" hidden="1" x14ac:dyDescent="0.25">
      <c r="A98">
        <v>2002</v>
      </c>
      <c r="B98" s="1" t="s">
        <v>51</v>
      </c>
      <c r="C98" t="s">
        <v>52</v>
      </c>
      <c r="D98" t="s">
        <v>44</v>
      </c>
      <c r="E98" s="1" t="s">
        <v>13</v>
      </c>
      <c r="F98" t="s">
        <v>1</v>
      </c>
      <c r="G98">
        <v>23</v>
      </c>
      <c r="K98">
        <f t="shared" si="7"/>
        <v>23</v>
      </c>
      <c r="L98" s="6">
        <f t="shared" si="8"/>
        <v>0</v>
      </c>
      <c r="M98" s="6">
        <f t="shared" si="9"/>
        <v>0</v>
      </c>
      <c r="N98" s="6">
        <f t="shared" si="10"/>
        <v>0</v>
      </c>
      <c r="O98">
        <f t="shared" si="11"/>
        <v>23</v>
      </c>
      <c r="P98">
        <f t="shared" si="12"/>
        <v>0</v>
      </c>
      <c r="Q98">
        <f t="shared" si="13"/>
        <v>23</v>
      </c>
    </row>
    <row r="99" spans="1:17" hidden="1" x14ac:dyDescent="0.25">
      <c r="A99">
        <v>2002</v>
      </c>
      <c r="B99" s="1" t="s">
        <v>51</v>
      </c>
      <c r="C99" t="s">
        <v>52</v>
      </c>
      <c r="D99" t="s">
        <v>44</v>
      </c>
      <c r="E99" s="1" t="s">
        <v>13</v>
      </c>
      <c r="F99" t="s">
        <v>4</v>
      </c>
      <c r="G99">
        <v>42</v>
      </c>
      <c r="H99">
        <v>4</v>
      </c>
      <c r="K99">
        <f t="shared" si="7"/>
        <v>46</v>
      </c>
      <c r="L99" s="6">
        <f t="shared" si="8"/>
        <v>8.6956521739130432E-2</v>
      </c>
      <c r="M99" s="6">
        <f t="shared" si="9"/>
        <v>8.6956521739130432E-2</v>
      </c>
      <c r="N99" s="6">
        <f t="shared" si="10"/>
        <v>0</v>
      </c>
      <c r="O99">
        <f t="shared" si="11"/>
        <v>42</v>
      </c>
      <c r="P99">
        <f t="shared" si="12"/>
        <v>4</v>
      </c>
      <c r="Q99">
        <f t="shared" si="13"/>
        <v>42</v>
      </c>
    </row>
    <row r="100" spans="1:17" hidden="1" x14ac:dyDescent="0.25">
      <c r="A100">
        <v>2002</v>
      </c>
      <c r="B100" s="1" t="s">
        <v>51</v>
      </c>
      <c r="C100" t="s">
        <v>52</v>
      </c>
      <c r="D100" t="s">
        <v>44</v>
      </c>
      <c r="E100" s="1" t="s">
        <v>13</v>
      </c>
      <c r="F100" t="s">
        <v>5</v>
      </c>
      <c r="G100">
        <v>93</v>
      </c>
      <c r="J100">
        <v>3</v>
      </c>
      <c r="K100">
        <f t="shared" si="7"/>
        <v>90</v>
      </c>
      <c r="L100" s="6">
        <f t="shared" si="8"/>
        <v>0</v>
      </c>
      <c r="M100" s="6">
        <f t="shared" si="9"/>
        <v>0</v>
      </c>
      <c r="N100" s="6">
        <f t="shared" si="10"/>
        <v>0</v>
      </c>
      <c r="O100">
        <f t="shared" si="11"/>
        <v>90</v>
      </c>
      <c r="P100">
        <f t="shared" si="12"/>
        <v>0</v>
      </c>
      <c r="Q100">
        <f t="shared" si="13"/>
        <v>90</v>
      </c>
    </row>
    <row r="101" spans="1:17" hidden="1" x14ac:dyDescent="0.25">
      <c r="A101">
        <v>2002</v>
      </c>
      <c r="B101" s="1" t="s">
        <v>51</v>
      </c>
      <c r="C101" t="s">
        <v>52</v>
      </c>
      <c r="D101" t="s">
        <v>44</v>
      </c>
      <c r="E101" s="1" t="s">
        <v>13</v>
      </c>
      <c r="F101" t="s">
        <v>6</v>
      </c>
      <c r="G101">
        <v>301</v>
      </c>
      <c r="J101">
        <v>36</v>
      </c>
      <c r="K101">
        <f t="shared" si="7"/>
        <v>265</v>
      </c>
      <c r="L101" s="6">
        <f t="shared" si="8"/>
        <v>0</v>
      </c>
      <c r="M101" s="6">
        <f t="shared" si="9"/>
        <v>0</v>
      </c>
      <c r="N101" s="6">
        <f t="shared" si="10"/>
        <v>0</v>
      </c>
      <c r="O101">
        <f t="shared" si="11"/>
        <v>265</v>
      </c>
      <c r="P101">
        <f t="shared" si="12"/>
        <v>0</v>
      </c>
      <c r="Q101">
        <f t="shared" si="13"/>
        <v>265</v>
      </c>
    </row>
    <row r="102" spans="1:17" hidden="1" x14ac:dyDescent="0.25">
      <c r="A102">
        <v>2002</v>
      </c>
      <c r="B102" s="1" t="s">
        <v>51</v>
      </c>
      <c r="C102" t="s">
        <v>52</v>
      </c>
      <c r="D102" t="s">
        <v>44</v>
      </c>
      <c r="E102" s="1" t="s">
        <v>13</v>
      </c>
      <c r="F102" t="s">
        <v>7</v>
      </c>
      <c r="G102">
        <v>3019</v>
      </c>
      <c r="H102">
        <v>13</v>
      </c>
      <c r="I102">
        <v>3</v>
      </c>
      <c r="J102">
        <v>179</v>
      </c>
      <c r="K102">
        <f t="shared" si="7"/>
        <v>2856</v>
      </c>
      <c r="L102" s="6">
        <f t="shared" si="8"/>
        <v>5.6022408963585435E-3</v>
      </c>
      <c r="M102" s="6">
        <f t="shared" si="9"/>
        <v>4.5518207282913168E-3</v>
      </c>
      <c r="N102" s="6">
        <f t="shared" si="10"/>
        <v>1.0504201680672268E-3</v>
      </c>
      <c r="O102">
        <f t="shared" si="11"/>
        <v>2840</v>
      </c>
      <c r="P102">
        <f t="shared" si="12"/>
        <v>16</v>
      </c>
      <c r="Q102">
        <f t="shared" si="13"/>
        <v>2840</v>
      </c>
    </row>
    <row r="103" spans="1:17" hidden="1" x14ac:dyDescent="0.25">
      <c r="A103">
        <v>2003</v>
      </c>
      <c r="B103" s="1" t="s">
        <v>51</v>
      </c>
      <c r="C103" t="s">
        <v>52</v>
      </c>
      <c r="D103" t="s">
        <v>44</v>
      </c>
      <c r="E103" s="1" t="s">
        <v>14</v>
      </c>
      <c r="F103" t="s">
        <v>1</v>
      </c>
      <c r="G103">
        <v>25</v>
      </c>
      <c r="K103">
        <f t="shared" si="7"/>
        <v>25</v>
      </c>
      <c r="L103" s="6">
        <f t="shared" si="8"/>
        <v>0</v>
      </c>
      <c r="M103" s="6">
        <f t="shared" si="9"/>
        <v>0</v>
      </c>
      <c r="N103" s="6">
        <f t="shared" si="10"/>
        <v>0</v>
      </c>
      <c r="O103">
        <f t="shared" si="11"/>
        <v>25</v>
      </c>
      <c r="P103">
        <f t="shared" si="12"/>
        <v>0</v>
      </c>
      <c r="Q103">
        <f t="shared" si="13"/>
        <v>25</v>
      </c>
    </row>
    <row r="104" spans="1:17" hidden="1" x14ac:dyDescent="0.25">
      <c r="A104">
        <v>2003</v>
      </c>
      <c r="B104" s="1" t="s">
        <v>51</v>
      </c>
      <c r="C104" t="s">
        <v>52</v>
      </c>
      <c r="D104" t="s">
        <v>44</v>
      </c>
      <c r="E104" s="1" t="s">
        <v>14</v>
      </c>
      <c r="F104" t="s">
        <v>4</v>
      </c>
      <c r="G104">
        <v>43</v>
      </c>
      <c r="H104">
        <v>3</v>
      </c>
      <c r="K104">
        <f t="shared" si="7"/>
        <v>46</v>
      </c>
      <c r="L104" s="6">
        <f t="shared" si="8"/>
        <v>6.5217391304347824E-2</v>
      </c>
      <c r="M104" s="6">
        <f t="shared" si="9"/>
        <v>6.5217391304347824E-2</v>
      </c>
      <c r="N104" s="6">
        <f t="shared" si="10"/>
        <v>0</v>
      </c>
      <c r="O104">
        <f t="shared" si="11"/>
        <v>43</v>
      </c>
      <c r="P104">
        <f t="shared" si="12"/>
        <v>3</v>
      </c>
      <c r="Q104">
        <f t="shared" si="13"/>
        <v>43</v>
      </c>
    </row>
    <row r="105" spans="1:17" hidden="1" x14ac:dyDescent="0.25">
      <c r="A105">
        <v>2003</v>
      </c>
      <c r="B105" s="1" t="s">
        <v>51</v>
      </c>
      <c r="C105" t="s">
        <v>52</v>
      </c>
      <c r="D105" t="s">
        <v>44</v>
      </c>
      <c r="E105" s="1" t="s">
        <v>14</v>
      </c>
      <c r="F105" t="s">
        <v>5</v>
      </c>
      <c r="G105">
        <v>108</v>
      </c>
      <c r="K105">
        <f t="shared" si="7"/>
        <v>108</v>
      </c>
      <c r="L105" s="6">
        <f t="shared" si="8"/>
        <v>0</v>
      </c>
      <c r="M105" s="6">
        <f t="shared" si="9"/>
        <v>0</v>
      </c>
      <c r="N105" s="6">
        <f t="shared" si="10"/>
        <v>0</v>
      </c>
      <c r="O105">
        <f t="shared" si="11"/>
        <v>108</v>
      </c>
      <c r="P105">
        <f t="shared" si="12"/>
        <v>0</v>
      </c>
      <c r="Q105">
        <f t="shared" si="13"/>
        <v>108</v>
      </c>
    </row>
    <row r="106" spans="1:17" hidden="1" x14ac:dyDescent="0.25">
      <c r="A106">
        <v>2003</v>
      </c>
      <c r="B106" s="1" t="s">
        <v>51</v>
      </c>
      <c r="C106" t="s">
        <v>52</v>
      </c>
      <c r="D106" t="s">
        <v>44</v>
      </c>
      <c r="E106" s="1" t="s">
        <v>14</v>
      </c>
      <c r="F106" t="s">
        <v>6</v>
      </c>
      <c r="G106">
        <v>337</v>
      </c>
      <c r="J106">
        <v>35</v>
      </c>
      <c r="K106">
        <f t="shared" si="7"/>
        <v>302</v>
      </c>
      <c r="L106" s="6">
        <f t="shared" si="8"/>
        <v>0</v>
      </c>
      <c r="M106" s="6">
        <f t="shared" si="9"/>
        <v>0</v>
      </c>
      <c r="N106" s="6">
        <f t="shared" si="10"/>
        <v>0</v>
      </c>
      <c r="O106">
        <f t="shared" si="11"/>
        <v>302</v>
      </c>
      <c r="P106">
        <f t="shared" si="12"/>
        <v>0</v>
      </c>
      <c r="Q106">
        <f t="shared" si="13"/>
        <v>302</v>
      </c>
    </row>
    <row r="107" spans="1:17" hidden="1" x14ac:dyDescent="0.25">
      <c r="A107">
        <v>2003</v>
      </c>
      <c r="B107" s="1" t="s">
        <v>51</v>
      </c>
      <c r="C107" t="s">
        <v>52</v>
      </c>
      <c r="D107" t="s">
        <v>44</v>
      </c>
      <c r="E107" s="1" t="s">
        <v>14</v>
      </c>
      <c r="F107" t="s">
        <v>7</v>
      </c>
      <c r="G107">
        <v>2919</v>
      </c>
      <c r="H107">
        <v>11</v>
      </c>
      <c r="I107">
        <v>3</v>
      </c>
      <c r="J107">
        <v>164</v>
      </c>
      <c r="K107">
        <f t="shared" si="7"/>
        <v>2769</v>
      </c>
      <c r="L107" s="6">
        <f t="shared" si="8"/>
        <v>5.055976886962802E-3</v>
      </c>
      <c r="M107" s="6">
        <f t="shared" si="9"/>
        <v>3.9725532683279165E-3</v>
      </c>
      <c r="N107" s="6">
        <f t="shared" si="10"/>
        <v>1.0834236186348862E-3</v>
      </c>
      <c r="O107">
        <f t="shared" si="11"/>
        <v>2755</v>
      </c>
      <c r="P107">
        <f t="shared" si="12"/>
        <v>14</v>
      </c>
      <c r="Q107">
        <f t="shared" si="13"/>
        <v>2755</v>
      </c>
    </row>
    <row r="108" spans="1:17" hidden="1" x14ac:dyDescent="0.25">
      <c r="A108">
        <v>2004</v>
      </c>
      <c r="B108" s="1" t="s">
        <v>51</v>
      </c>
      <c r="C108" t="s">
        <v>52</v>
      </c>
      <c r="D108" t="s">
        <v>44</v>
      </c>
      <c r="E108" s="1" t="s">
        <v>15</v>
      </c>
      <c r="F108" t="s">
        <v>1</v>
      </c>
      <c r="G108">
        <v>29</v>
      </c>
      <c r="K108">
        <f t="shared" si="7"/>
        <v>29</v>
      </c>
      <c r="L108" s="6">
        <f t="shared" si="8"/>
        <v>0</v>
      </c>
      <c r="M108" s="6">
        <f t="shared" si="9"/>
        <v>0</v>
      </c>
      <c r="N108" s="6">
        <f t="shared" si="10"/>
        <v>0</v>
      </c>
      <c r="O108">
        <f t="shared" si="11"/>
        <v>29</v>
      </c>
      <c r="P108">
        <f t="shared" si="12"/>
        <v>0</v>
      </c>
      <c r="Q108">
        <f t="shared" si="13"/>
        <v>29</v>
      </c>
    </row>
    <row r="109" spans="1:17" hidden="1" x14ac:dyDescent="0.25">
      <c r="A109">
        <v>2004</v>
      </c>
      <c r="B109" s="1" t="s">
        <v>51</v>
      </c>
      <c r="C109" t="s">
        <v>52</v>
      </c>
      <c r="D109" t="s">
        <v>44</v>
      </c>
      <c r="E109" s="1" t="s">
        <v>15</v>
      </c>
      <c r="F109" t="s">
        <v>4</v>
      </c>
      <c r="G109">
        <v>45</v>
      </c>
      <c r="K109">
        <f t="shared" si="7"/>
        <v>45</v>
      </c>
      <c r="L109" s="6">
        <f t="shared" si="8"/>
        <v>0</v>
      </c>
      <c r="M109" s="6">
        <f t="shared" si="9"/>
        <v>0</v>
      </c>
      <c r="N109" s="6">
        <f t="shared" si="10"/>
        <v>0</v>
      </c>
      <c r="O109">
        <f t="shared" si="11"/>
        <v>45</v>
      </c>
      <c r="P109">
        <f t="shared" si="12"/>
        <v>0</v>
      </c>
      <c r="Q109">
        <f t="shared" si="13"/>
        <v>45</v>
      </c>
    </row>
    <row r="110" spans="1:17" hidden="1" x14ac:dyDescent="0.25">
      <c r="A110">
        <v>2004</v>
      </c>
      <c r="B110" s="1" t="s">
        <v>51</v>
      </c>
      <c r="C110" t="s">
        <v>52</v>
      </c>
      <c r="D110" t="s">
        <v>44</v>
      </c>
      <c r="E110" s="1" t="s">
        <v>15</v>
      </c>
      <c r="F110" t="s">
        <v>5</v>
      </c>
      <c r="G110">
        <v>140</v>
      </c>
      <c r="J110">
        <v>6</v>
      </c>
      <c r="K110">
        <f t="shared" si="7"/>
        <v>134</v>
      </c>
      <c r="L110" s="6">
        <f t="shared" si="8"/>
        <v>0</v>
      </c>
      <c r="M110" s="6">
        <f t="shared" si="9"/>
        <v>0</v>
      </c>
      <c r="N110" s="6">
        <f t="shared" si="10"/>
        <v>0</v>
      </c>
      <c r="O110">
        <f t="shared" si="11"/>
        <v>134</v>
      </c>
      <c r="P110">
        <f t="shared" si="12"/>
        <v>0</v>
      </c>
      <c r="Q110">
        <f t="shared" si="13"/>
        <v>134</v>
      </c>
    </row>
    <row r="111" spans="1:17" hidden="1" x14ac:dyDescent="0.25">
      <c r="A111">
        <v>2004</v>
      </c>
      <c r="B111" s="1" t="s">
        <v>51</v>
      </c>
      <c r="C111" t="s">
        <v>52</v>
      </c>
      <c r="D111" t="s">
        <v>44</v>
      </c>
      <c r="E111" s="1" t="s">
        <v>15</v>
      </c>
      <c r="F111" t="s">
        <v>6</v>
      </c>
      <c r="G111">
        <v>368</v>
      </c>
      <c r="J111">
        <v>28</v>
      </c>
      <c r="K111">
        <f t="shared" si="7"/>
        <v>340</v>
      </c>
      <c r="L111" s="6">
        <f t="shared" si="8"/>
        <v>0</v>
      </c>
      <c r="M111" s="6">
        <f t="shared" si="9"/>
        <v>0</v>
      </c>
      <c r="N111" s="6">
        <f t="shared" si="10"/>
        <v>0</v>
      </c>
      <c r="O111">
        <f t="shared" si="11"/>
        <v>340</v>
      </c>
      <c r="P111">
        <f t="shared" si="12"/>
        <v>0</v>
      </c>
      <c r="Q111">
        <f t="shared" si="13"/>
        <v>340</v>
      </c>
    </row>
    <row r="112" spans="1:17" hidden="1" x14ac:dyDescent="0.25">
      <c r="A112">
        <v>2004</v>
      </c>
      <c r="B112" s="1" t="s">
        <v>51</v>
      </c>
      <c r="C112" t="s">
        <v>52</v>
      </c>
      <c r="D112" t="s">
        <v>44</v>
      </c>
      <c r="E112" s="1" t="s">
        <v>15</v>
      </c>
      <c r="F112" t="s">
        <v>7</v>
      </c>
      <c r="G112">
        <v>2787</v>
      </c>
      <c r="H112">
        <v>10</v>
      </c>
      <c r="I112">
        <v>5</v>
      </c>
      <c r="J112">
        <v>163</v>
      </c>
      <c r="K112">
        <f t="shared" si="7"/>
        <v>2639</v>
      </c>
      <c r="L112" s="6">
        <f t="shared" si="8"/>
        <v>5.6839712012125808E-3</v>
      </c>
      <c r="M112" s="6">
        <f t="shared" si="9"/>
        <v>3.7893141341417205E-3</v>
      </c>
      <c r="N112" s="6">
        <f t="shared" si="10"/>
        <v>1.8946570670708603E-3</v>
      </c>
      <c r="O112">
        <f t="shared" si="11"/>
        <v>2624</v>
      </c>
      <c r="P112">
        <f t="shared" si="12"/>
        <v>15</v>
      </c>
      <c r="Q112">
        <f t="shared" si="13"/>
        <v>2624</v>
      </c>
    </row>
    <row r="113" spans="1:17" hidden="1" x14ac:dyDescent="0.25">
      <c r="A113">
        <v>2005</v>
      </c>
      <c r="B113" s="1" t="s">
        <v>51</v>
      </c>
      <c r="C113" t="s">
        <v>52</v>
      </c>
      <c r="D113" t="s">
        <v>44</v>
      </c>
      <c r="E113" s="1" t="s">
        <v>16</v>
      </c>
      <c r="F113" t="s">
        <v>1</v>
      </c>
      <c r="G113">
        <v>34</v>
      </c>
      <c r="K113">
        <f t="shared" si="7"/>
        <v>34</v>
      </c>
      <c r="L113" s="6">
        <f t="shared" si="8"/>
        <v>0</v>
      </c>
      <c r="M113" s="6">
        <f t="shared" si="9"/>
        <v>0</v>
      </c>
      <c r="N113" s="6">
        <f t="shared" si="10"/>
        <v>0</v>
      </c>
      <c r="O113">
        <f t="shared" si="11"/>
        <v>34</v>
      </c>
      <c r="P113">
        <f t="shared" si="12"/>
        <v>0</v>
      </c>
      <c r="Q113">
        <f t="shared" si="13"/>
        <v>34</v>
      </c>
    </row>
    <row r="114" spans="1:17" hidden="1" x14ac:dyDescent="0.25">
      <c r="A114">
        <v>2005</v>
      </c>
      <c r="B114" s="1" t="s">
        <v>51</v>
      </c>
      <c r="C114" t="s">
        <v>52</v>
      </c>
      <c r="D114" t="s">
        <v>44</v>
      </c>
      <c r="E114" s="1" t="s">
        <v>16</v>
      </c>
      <c r="F114" t="s">
        <v>4</v>
      </c>
      <c r="G114">
        <v>50</v>
      </c>
      <c r="I114">
        <v>8</v>
      </c>
      <c r="K114">
        <f t="shared" si="7"/>
        <v>58</v>
      </c>
      <c r="L114" s="6">
        <f t="shared" si="8"/>
        <v>0.13793103448275862</v>
      </c>
      <c r="M114" s="6">
        <f t="shared" si="9"/>
        <v>0</v>
      </c>
      <c r="N114" s="6">
        <f t="shared" si="10"/>
        <v>0.13793103448275862</v>
      </c>
      <c r="O114">
        <f t="shared" si="11"/>
        <v>50</v>
      </c>
      <c r="P114">
        <f t="shared" si="12"/>
        <v>8</v>
      </c>
      <c r="Q114">
        <f t="shared" si="13"/>
        <v>50</v>
      </c>
    </row>
    <row r="115" spans="1:17" hidden="1" x14ac:dyDescent="0.25">
      <c r="A115">
        <v>2005</v>
      </c>
      <c r="B115" s="1" t="s">
        <v>51</v>
      </c>
      <c r="C115" t="s">
        <v>52</v>
      </c>
      <c r="D115" t="s">
        <v>44</v>
      </c>
      <c r="E115" s="1" t="s">
        <v>16</v>
      </c>
      <c r="F115" t="s">
        <v>5</v>
      </c>
      <c r="G115">
        <v>159</v>
      </c>
      <c r="H115">
        <v>9</v>
      </c>
      <c r="I115">
        <v>3</v>
      </c>
      <c r="J115">
        <v>12</v>
      </c>
      <c r="K115">
        <f t="shared" si="7"/>
        <v>159</v>
      </c>
      <c r="L115" s="6">
        <f t="shared" si="8"/>
        <v>7.5471698113207544E-2</v>
      </c>
      <c r="M115" s="6">
        <f t="shared" si="9"/>
        <v>5.6603773584905662E-2</v>
      </c>
      <c r="N115" s="6">
        <f t="shared" si="10"/>
        <v>1.8867924528301886E-2</v>
      </c>
      <c r="O115">
        <f t="shared" si="11"/>
        <v>147</v>
      </c>
      <c r="P115">
        <f t="shared" si="12"/>
        <v>12</v>
      </c>
      <c r="Q115">
        <f t="shared" si="13"/>
        <v>147</v>
      </c>
    </row>
    <row r="116" spans="1:17" hidden="1" x14ac:dyDescent="0.25">
      <c r="A116">
        <v>2005</v>
      </c>
      <c r="B116" s="1" t="s">
        <v>51</v>
      </c>
      <c r="C116" t="s">
        <v>52</v>
      </c>
      <c r="D116" t="s">
        <v>44</v>
      </c>
      <c r="E116" s="1" t="s">
        <v>16</v>
      </c>
      <c r="F116" t="s">
        <v>6</v>
      </c>
      <c r="G116">
        <v>416</v>
      </c>
      <c r="H116">
        <v>6</v>
      </c>
      <c r="I116">
        <v>4</v>
      </c>
      <c r="J116">
        <v>24</v>
      </c>
      <c r="K116">
        <f t="shared" si="7"/>
        <v>402</v>
      </c>
      <c r="L116" s="6">
        <f t="shared" si="8"/>
        <v>2.4875621890547265E-2</v>
      </c>
      <c r="M116" s="6">
        <f t="shared" si="9"/>
        <v>1.4925373134328358E-2</v>
      </c>
      <c r="N116" s="6">
        <f t="shared" si="10"/>
        <v>9.9502487562189053E-3</v>
      </c>
      <c r="O116">
        <f t="shared" si="11"/>
        <v>392</v>
      </c>
      <c r="P116">
        <f t="shared" si="12"/>
        <v>10</v>
      </c>
      <c r="Q116">
        <f t="shared" si="13"/>
        <v>392</v>
      </c>
    </row>
    <row r="117" spans="1:17" hidden="1" x14ac:dyDescent="0.25">
      <c r="A117">
        <v>2005</v>
      </c>
      <c r="B117" s="1" t="s">
        <v>51</v>
      </c>
      <c r="C117" t="s">
        <v>52</v>
      </c>
      <c r="D117" t="s">
        <v>44</v>
      </c>
      <c r="E117" s="1" t="s">
        <v>16</v>
      </c>
      <c r="F117" t="s">
        <v>7</v>
      </c>
      <c r="G117">
        <v>2546</v>
      </c>
      <c r="H117">
        <v>11</v>
      </c>
      <c r="I117">
        <v>26</v>
      </c>
      <c r="J117">
        <v>162</v>
      </c>
      <c r="K117">
        <f t="shared" si="7"/>
        <v>2421</v>
      </c>
      <c r="L117" s="6">
        <f t="shared" si="8"/>
        <v>1.5282940933498555E-2</v>
      </c>
      <c r="M117" s="6">
        <f t="shared" si="9"/>
        <v>4.543577034283354E-3</v>
      </c>
      <c r="N117" s="6">
        <f t="shared" si="10"/>
        <v>1.0739363899215201E-2</v>
      </c>
      <c r="O117">
        <f t="shared" si="11"/>
        <v>2384</v>
      </c>
      <c r="P117">
        <f t="shared" si="12"/>
        <v>37</v>
      </c>
      <c r="Q117">
        <f t="shared" si="13"/>
        <v>2384</v>
      </c>
    </row>
    <row r="118" spans="1:17" hidden="1" x14ac:dyDescent="0.25">
      <c r="A118">
        <v>2006</v>
      </c>
      <c r="B118" s="1" t="s">
        <v>51</v>
      </c>
      <c r="C118" t="s">
        <v>52</v>
      </c>
      <c r="D118" t="s">
        <v>44</v>
      </c>
      <c r="E118" s="1" t="s">
        <v>17</v>
      </c>
      <c r="F118" t="s">
        <v>1</v>
      </c>
      <c r="G118">
        <v>35</v>
      </c>
      <c r="K118">
        <f t="shared" si="7"/>
        <v>35</v>
      </c>
      <c r="L118" s="6">
        <f t="shared" si="8"/>
        <v>0</v>
      </c>
      <c r="M118" s="6">
        <f t="shared" si="9"/>
        <v>0</v>
      </c>
      <c r="N118" s="6">
        <f t="shared" si="10"/>
        <v>0</v>
      </c>
      <c r="O118">
        <f t="shared" si="11"/>
        <v>35</v>
      </c>
      <c r="P118">
        <f t="shared" si="12"/>
        <v>0</v>
      </c>
      <c r="Q118">
        <f t="shared" si="13"/>
        <v>35</v>
      </c>
    </row>
    <row r="119" spans="1:17" hidden="1" x14ac:dyDescent="0.25">
      <c r="A119">
        <v>2006</v>
      </c>
      <c r="B119" s="1" t="s">
        <v>51</v>
      </c>
      <c r="C119" t="s">
        <v>52</v>
      </c>
      <c r="D119" t="s">
        <v>44</v>
      </c>
      <c r="E119" s="1" t="s">
        <v>17</v>
      </c>
      <c r="F119" t="s">
        <v>4</v>
      </c>
      <c r="G119">
        <v>40</v>
      </c>
      <c r="K119">
        <f t="shared" si="7"/>
        <v>40</v>
      </c>
      <c r="L119" s="6">
        <f t="shared" si="8"/>
        <v>0</v>
      </c>
      <c r="M119" s="6">
        <f t="shared" si="9"/>
        <v>0</v>
      </c>
      <c r="N119" s="6">
        <f t="shared" si="10"/>
        <v>0</v>
      </c>
      <c r="O119">
        <f t="shared" si="11"/>
        <v>40</v>
      </c>
      <c r="P119">
        <f t="shared" si="12"/>
        <v>0</v>
      </c>
      <c r="Q119">
        <f t="shared" si="13"/>
        <v>40</v>
      </c>
    </row>
    <row r="120" spans="1:17" hidden="1" x14ac:dyDescent="0.25">
      <c r="A120">
        <v>2006</v>
      </c>
      <c r="B120" s="1" t="s">
        <v>51</v>
      </c>
      <c r="C120" t="s">
        <v>52</v>
      </c>
      <c r="D120" t="s">
        <v>44</v>
      </c>
      <c r="E120" s="1" t="s">
        <v>17</v>
      </c>
      <c r="F120" t="s">
        <v>5</v>
      </c>
      <c r="G120">
        <v>255</v>
      </c>
      <c r="H120">
        <v>5</v>
      </c>
      <c r="I120">
        <v>3</v>
      </c>
      <c r="J120">
        <v>11</v>
      </c>
      <c r="K120">
        <f t="shared" si="7"/>
        <v>252</v>
      </c>
      <c r="L120" s="6">
        <f t="shared" si="8"/>
        <v>3.1746031746031744E-2</v>
      </c>
      <c r="M120" s="6">
        <f t="shared" si="9"/>
        <v>1.984126984126984E-2</v>
      </c>
      <c r="N120" s="6">
        <f t="shared" si="10"/>
        <v>1.1904761904761904E-2</v>
      </c>
      <c r="O120">
        <f t="shared" si="11"/>
        <v>244</v>
      </c>
      <c r="P120">
        <f t="shared" si="12"/>
        <v>8</v>
      </c>
      <c r="Q120">
        <f t="shared" si="13"/>
        <v>244</v>
      </c>
    </row>
    <row r="121" spans="1:17" hidden="1" x14ac:dyDescent="0.25">
      <c r="A121">
        <v>2006</v>
      </c>
      <c r="B121" s="1" t="s">
        <v>51</v>
      </c>
      <c r="C121" t="s">
        <v>52</v>
      </c>
      <c r="D121" t="s">
        <v>44</v>
      </c>
      <c r="E121" s="1" t="s">
        <v>17</v>
      </c>
      <c r="F121" t="s">
        <v>6</v>
      </c>
      <c r="G121">
        <v>506</v>
      </c>
      <c r="H121">
        <v>3</v>
      </c>
      <c r="J121">
        <v>38</v>
      </c>
      <c r="K121">
        <f t="shared" si="7"/>
        <v>471</v>
      </c>
      <c r="L121" s="6">
        <f t="shared" si="8"/>
        <v>6.369426751592357E-3</v>
      </c>
      <c r="M121" s="6">
        <f t="shared" si="9"/>
        <v>6.369426751592357E-3</v>
      </c>
      <c r="N121" s="6">
        <f t="shared" si="10"/>
        <v>0</v>
      </c>
      <c r="O121">
        <f t="shared" si="11"/>
        <v>468</v>
      </c>
      <c r="P121">
        <f t="shared" si="12"/>
        <v>3</v>
      </c>
      <c r="Q121">
        <f t="shared" si="13"/>
        <v>468</v>
      </c>
    </row>
    <row r="122" spans="1:17" hidden="1" x14ac:dyDescent="0.25">
      <c r="A122">
        <v>2006</v>
      </c>
      <c r="B122" s="1" t="s">
        <v>51</v>
      </c>
      <c r="C122" t="s">
        <v>52</v>
      </c>
      <c r="D122" t="s">
        <v>44</v>
      </c>
      <c r="E122" s="1" t="s">
        <v>17</v>
      </c>
      <c r="F122" t="s">
        <v>7</v>
      </c>
      <c r="G122">
        <v>2415</v>
      </c>
      <c r="H122">
        <v>11</v>
      </c>
      <c r="I122">
        <v>18</v>
      </c>
      <c r="J122">
        <v>176</v>
      </c>
      <c r="K122">
        <f t="shared" si="7"/>
        <v>2268</v>
      </c>
      <c r="L122" s="6">
        <f t="shared" si="8"/>
        <v>1.2786596119929453E-2</v>
      </c>
      <c r="M122" s="6">
        <f t="shared" si="9"/>
        <v>4.8500881834215165E-3</v>
      </c>
      <c r="N122" s="6">
        <f t="shared" si="10"/>
        <v>7.9365079365079361E-3</v>
      </c>
      <c r="O122">
        <f t="shared" si="11"/>
        <v>2239</v>
      </c>
      <c r="P122">
        <f t="shared" si="12"/>
        <v>29</v>
      </c>
      <c r="Q122">
        <f t="shared" si="13"/>
        <v>2239</v>
      </c>
    </row>
    <row r="123" spans="1:17" hidden="1" x14ac:dyDescent="0.25">
      <c r="A123">
        <v>2007</v>
      </c>
      <c r="B123" s="1" t="s">
        <v>51</v>
      </c>
      <c r="C123" t="s">
        <v>52</v>
      </c>
      <c r="D123" t="s">
        <v>44</v>
      </c>
      <c r="E123" s="1" t="s">
        <v>18</v>
      </c>
      <c r="F123" t="s">
        <v>1</v>
      </c>
      <c r="G123">
        <v>34</v>
      </c>
      <c r="K123">
        <f t="shared" si="7"/>
        <v>34</v>
      </c>
      <c r="L123" s="6">
        <f t="shared" si="8"/>
        <v>0</v>
      </c>
      <c r="M123" s="6">
        <f t="shared" si="9"/>
        <v>0</v>
      </c>
      <c r="N123" s="6">
        <f t="shared" si="10"/>
        <v>0</v>
      </c>
      <c r="O123">
        <f t="shared" si="11"/>
        <v>34</v>
      </c>
      <c r="P123">
        <f t="shared" si="12"/>
        <v>0</v>
      </c>
      <c r="Q123">
        <f t="shared" si="13"/>
        <v>34</v>
      </c>
    </row>
    <row r="124" spans="1:17" hidden="1" x14ac:dyDescent="0.25">
      <c r="A124">
        <v>2007</v>
      </c>
      <c r="B124" s="1" t="s">
        <v>51</v>
      </c>
      <c r="C124" t="s">
        <v>52</v>
      </c>
      <c r="D124" t="s">
        <v>44</v>
      </c>
      <c r="E124" s="1" t="s">
        <v>18</v>
      </c>
      <c r="F124" t="s">
        <v>4</v>
      </c>
      <c r="G124">
        <v>43</v>
      </c>
      <c r="K124">
        <f t="shared" si="7"/>
        <v>43</v>
      </c>
      <c r="L124" s="6">
        <f t="shared" si="8"/>
        <v>0</v>
      </c>
      <c r="M124" s="6">
        <f t="shared" si="9"/>
        <v>0</v>
      </c>
      <c r="N124" s="6">
        <f t="shared" si="10"/>
        <v>0</v>
      </c>
      <c r="O124">
        <f t="shared" si="11"/>
        <v>43</v>
      </c>
      <c r="P124">
        <f t="shared" si="12"/>
        <v>0</v>
      </c>
      <c r="Q124">
        <f t="shared" si="13"/>
        <v>43</v>
      </c>
    </row>
    <row r="125" spans="1:17" hidden="1" x14ac:dyDescent="0.25">
      <c r="A125">
        <v>2007</v>
      </c>
      <c r="B125" s="1" t="s">
        <v>51</v>
      </c>
      <c r="C125" t="s">
        <v>52</v>
      </c>
      <c r="D125" t="s">
        <v>44</v>
      </c>
      <c r="E125" s="1" t="s">
        <v>18</v>
      </c>
      <c r="F125" t="s">
        <v>5</v>
      </c>
      <c r="G125">
        <v>229</v>
      </c>
      <c r="H125">
        <v>9</v>
      </c>
      <c r="I125">
        <v>5</v>
      </c>
      <c r="J125">
        <v>15</v>
      </c>
      <c r="K125">
        <f t="shared" si="7"/>
        <v>228</v>
      </c>
      <c r="L125" s="6">
        <f t="shared" si="8"/>
        <v>6.1403508771929821E-2</v>
      </c>
      <c r="M125" s="6">
        <f t="shared" si="9"/>
        <v>3.9473684210526314E-2</v>
      </c>
      <c r="N125" s="6">
        <f t="shared" si="10"/>
        <v>2.1929824561403508E-2</v>
      </c>
      <c r="O125">
        <f t="shared" si="11"/>
        <v>214</v>
      </c>
      <c r="P125">
        <f t="shared" si="12"/>
        <v>14</v>
      </c>
      <c r="Q125">
        <f t="shared" si="13"/>
        <v>214</v>
      </c>
    </row>
    <row r="126" spans="1:17" hidden="1" x14ac:dyDescent="0.25">
      <c r="A126">
        <v>2007</v>
      </c>
      <c r="B126" s="1" t="s">
        <v>51</v>
      </c>
      <c r="C126" t="s">
        <v>52</v>
      </c>
      <c r="D126" t="s">
        <v>44</v>
      </c>
      <c r="E126" s="1" t="s">
        <v>18</v>
      </c>
      <c r="F126" t="s">
        <v>6</v>
      </c>
      <c r="G126">
        <v>535</v>
      </c>
      <c r="H126">
        <v>8</v>
      </c>
      <c r="I126">
        <v>5</v>
      </c>
      <c r="J126">
        <v>49</v>
      </c>
      <c r="K126">
        <f t="shared" si="7"/>
        <v>499</v>
      </c>
      <c r="L126" s="6">
        <f t="shared" si="8"/>
        <v>2.6052104208416832E-2</v>
      </c>
      <c r="M126" s="6">
        <f t="shared" si="9"/>
        <v>1.6032064128256512E-2</v>
      </c>
      <c r="N126" s="6">
        <f t="shared" si="10"/>
        <v>1.002004008016032E-2</v>
      </c>
      <c r="O126">
        <f t="shared" si="11"/>
        <v>486</v>
      </c>
      <c r="P126">
        <f t="shared" si="12"/>
        <v>13</v>
      </c>
      <c r="Q126">
        <f t="shared" si="13"/>
        <v>486</v>
      </c>
    </row>
    <row r="127" spans="1:17" hidden="1" x14ac:dyDescent="0.25">
      <c r="A127">
        <v>2007</v>
      </c>
      <c r="B127" s="1" t="s">
        <v>51</v>
      </c>
      <c r="C127" t="s">
        <v>52</v>
      </c>
      <c r="D127" t="s">
        <v>44</v>
      </c>
      <c r="E127" s="1" t="s">
        <v>18</v>
      </c>
      <c r="F127" t="s">
        <v>7</v>
      </c>
      <c r="G127">
        <v>2405</v>
      </c>
      <c r="H127">
        <v>20</v>
      </c>
      <c r="I127">
        <v>20</v>
      </c>
      <c r="J127">
        <v>255</v>
      </c>
      <c r="K127">
        <f t="shared" si="7"/>
        <v>2190</v>
      </c>
      <c r="L127" s="6">
        <f t="shared" si="8"/>
        <v>1.8264840182648401E-2</v>
      </c>
      <c r="M127" s="6">
        <f t="shared" si="9"/>
        <v>9.1324200913242004E-3</v>
      </c>
      <c r="N127" s="6">
        <f t="shared" si="10"/>
        <v>9.1324200913242004E-3</v>
      </c>
      <c r="O127">
        <f t="shared" si="11"/>
        <v>2150</v>
      </c>
      <c r="P127">
        <f t="shared" si="12"/>
        <v>40</v>
      </c>
      <c r="Q127">
        <f t="shared" si="13"/>
        <v>2150</v>
      </c>
    </row>
    <row r="128" spans="1:17" hidden="1" x14ac:dyDescent="0.25">
      <c r="A128">
        <v>2008</v>
      </c>
      <c r="B128" s="1" t="s">
        <v>51</v>
      </c>
      <c r="C128" t="s">
        <v>52</v>
      </c>
      <c r="D128" t="s">
        <v>44</v>
      </c>
      <c r="E128" s="1" t="s">
        <v>19</v>
      </c>
      <c r="F128" t="s">
        <v>1</v>
      </c>
      <c r="G128">
        <v>28</v>
      </c>
      <c r="K128">
        <f t="shared" si="7"/>
        <v>28</v>
      </c>
      <c r="L128" s="6">
        <f t="shared" si="8"/>
        <v>0</v>
      </c>
      <c r="M128" s="6">
        <f t="shared" si="9"/>
        <v>0</v>
      </c>
      <c r="N128" s="6">
        <f t="shared" si="10"/>
        <v>0</v>
      </c>
      <c r="O128">
        <f t="shared" si="11"/>
        <v>28</v>
      </c>
      <c r="P128">
        <f t="shared" si="12"/>
        <v>0</v>
      </c>
      <c r="Q128">
        <f t="shared" si="13"/>
        <v>28</v>
      </c>
    </row>
    <row r="129" spans="1:17" hidden="1" x14ac:dyDescent="0.25">
      <c r="A129">
        <v>2008</v>
      </c>
      <c r="B129" s="1" t="s">
        <v>51</v>
      </c>
      <c r="C129" t="s">
        <v>52</v>
      </c>
      <c r="D129" t="s">
        <v>44</v>
      </c>
      <c r="E129" s="1" t="s">
        <v>19</v>
      </c>
      <c r="F129" t="s">
        <v>4</v>
      </c>
      <c r="G129">
        <v>48</v>
      </c>
      <c r="H129">
        <v>3</v>
      </c>
      <c r="K129">
        <f t="shared" si="7"/>
        <v>51</v>
      </c>
      <c r="L129" s="6">
        <f t="shared" si="8"/>
        <v>5.8823529411764705E-2</v>
      </c>
      <c r="M129" s="6">
        <f t="shared" si="9"/>
        <v>5.8823529411764705E-2</v>
      </c>
      <c r="N129" s="6">
        <f t="shared" si="10"/>
        <v>0</v>
      </c>
      <c r="O129">
        <f t="shared" si="11"/>
        <v>48</v>
      </c>
      <c r="P129">
        <f t="shared" si="12"/>
        <v>3</v>
      </c>
      <c r="Q129">
        <f t="shared" si="13"/>
        <v>48</v>
      </c>
    </row>
    <row r="130" spans="1:17" hidden="1" x14ac:dyDescent="0.25">
      <c r="A130">
        <v>2008</v>
      </c>
      <c r="B130" s="1" t="s">
        <v>51</v>
      </c>
      <c r="C130" t="s">
        <v>52</v>
      </c>
      <c r="D130" t="s">
        <v>44</v>
      </c>
      <c r="E130" s="1" t="s">
        <v>19</v>
      </c>
      <c r="F130" t="s">
        <v>5</v>
      </c>
      <c r="G130">
        <v>237</v>
      </c>
      <c r="H130">
        <v>19</v>
      </c>
      <c r="J130">
        <v>24</v>
      </c>
      <c r="K130">
        <f t="shared" si="7"/>
        <v>232</v>
      </c>
      <c r="L130" s="6">
        <f t="shared" si="8"/>
        <v>8.1896551724137928E-2</v>
      </c>
      <c r="M130" s="6">
        <f t="shared" si="9"/>
        <v>8.1896551724137928E-2</v>
      </c>
      <c r="N130" s="6">
        <f t="shared" si="10"/>
        <v>0</v>
      </c>
      <c r="O130">
        <f t="shared" si="11"/>
        <v>213</v>
      </c>
      <c r="P130">
        <f t="shared" si="12"/>
        <v>19</v>
      </c>
      <c r="Q130">
        <f t="shared" si="13"/>
        <v>213</v>
      </c>
    </row>
    <row r="131" spans="1:17" hidden="1" x14ac:dyDescent="0.25">
      <c r="A131">
        <v>2008</v>
      </c>
      <c r="B131" s="1" t="s">
        <v>51</v>
      </c>
      <c r="C131" t="s">
        <v>52</v>
      </c>
      <c r="D131" t="s">
        <v>44</v>
      </c>
      <c r="E131" s="1" t="s">
        <v>19</v>
      </c>
      <c r="F131" t="s">
        <v>6</v>
      </c>
      <c r="G131">
        <v>598</v>
      </c>
      <c r="H131">
        <v>27</v>
      </c>
      <c r="I131">
        <v>3</v>
      </c>
      <c r="J131">
        <v>61</v>
      </c>
      <c r="K131">
        <f t="shared" ref="K131:K194" si="14">(G131-J131)+H131+I131</f>
        <v>567</v>
      </c>
      <c r="L131" s="6">
        <f t="shared" ref="L131:L194" si="15">(H131+I131)/K131</f>
        <v>5.2910052910052907E-2</v>
      </c>
      <c r="M131" s="6">
        <f t="shared" ref="M131:M194" si="16">H131/K131</f>
        <v>4.7619047619047616E-2</v>
      </c>
      <c r="N131" s="6">
        <f t="shared" ref="N131:N194" si="17">I131/K131</f>
        <v>5.2910052910052907E-3</v>
      </c>
      <c r="O131">
        <f t="shared" ref="O131:O194" si="18">K131-(I131+H131)</f>
        <v>537</v>
      </c>
      <c r="P131">
        <f t="shared" ref="P131:P194" si="19">H131+I131</f>
        <v>30</v>
      </c>
      <c r="Q131">
        <f t="shared" si="13"/>
        <v>537</v>
      </c>
    </row>
    <row r="132" spans="1:17" hidden="1" x14ac:dyDescent="0.25">
      <c r="A132">
        <v>2008</v>
      </c>
      <c r="B132" s="1" t="s">
        <v>51</v>
      </c>
      <c r="C132" t="s">
        <v>52</v>
      </c>
      <c r="D132" t="s">
        <v>44</v>
      </c>
      <c r="E132" s="1" t="s">
        <v>19</v>
      </c>
      <c r="F132" t="s">
        <v>7</v>
      </c>
      <c r="G132">
        <v>2410</v>
      </c>
      <c r="H132">
        <v>41</v>
      </c>
      <c r="I132">
        <v>22</v>
      </c>
      <c r="J132">
        <v>295</v>
      </c>
      <c r="K132">
        <f t="shared" si="14"/>
        <v>2178</v>
      </c>
      <c r="L132" s="6">
        <f t="shared" si="15"/>
        <v>2.8925619834710745E-2</v>
      </c>
      <c r="M132" s="6">
        <f t="shared" si="16"/>
        <v>1.8824609733700644E-2</v>
      </c>
      <c r="N132" s="6">
        <f t="shared" si="17"/>
        <v>1.0101010101010102E-2</v>
      </c>
      <c r="O132">
        <f t="shared" si="18"/>
        <v>2115</v>
      </c>
      <c r="P132">
        <f t="shared" si="19"/>
        <v>63</v>
      </c>
      <c r="Q132">
        <f t="shared" ref="Q132:Q195" si="20">K132-P132</f>
        <v>2115</v>
      </c>
    </row>
    <row r="133" spans="1:17" hidden="1" x14ac:dyDescent="0.25">
      <c r="A133">
        <v>2009</v>
      </c>
      <c r="B133" s="1" t="s">
        <v>51</v>
      </c>
      <c r="C133" t="s">
        <v>52</v>
      </c>
      <c r="D133" t="s">
        <v>44</v>
      </c>
      <c r="E133" s="1" t="s">
        <v>20</v>
      </c>
      <c r="F133" t="s">
        <v>1</v>
      </c>
      <c r="G133">
        <v>36</v>
      </c>
      <c r="K133">
        <f t="shared" si="14"/>
        <v>36</v>
      </c>
      <c r="L133" s="6">
        <f t="shared" si="15"/>
        <v>0</v>
      </c>
      <c r="M133" s="6">
        <f t="shared" si="16"/>
        <v>0</v>
      </c>
      <c r="N133" s="6">
        <f t="shared" si="17"/>
        <v>0</v>
      </c>
      <c r="O133">
        <f t="shared" si="18"/>
        <v>36</v>
      </c>
      <c r="P133">
        <f t="shared" si="19"/>
        <v>0</v>
      </c>
      <c r="Q133">
        <f t="shared" si="20"/>
        <v>36</v>
      </c>
    </row>
    <row r="134" spans="1:17" hidden="1" x14ac:dyDescent="0.25">
      <c r="A134">
        <v>2009</v>
      </c>
      <c r="B134" s="1" t="s">
        <v>51</v>
      </c>
      <c r="C134" t="s">
        <v>52</v>
      </c>
      <c r="D134" t="s">
        <v>44</v>
      </c>
      <c r="E134" s="1" t="s">
        <v>20</v>
      </c>
      <c r="F134" t="s">
        <v>4</v>
      </c>
      <c r="G134">
        <v>66</v>
      </c>
      <c r="K134">
        <f t="shared" si="14"/>
        <v>66</v>
      </c>
      <c r="L134" s="6">
        <f t="shared" si="15"/>
        <v>0</v>
      </c>
      <c r="M134" s="6">
        <f t="shared" si="16"/>
        <v>0</v>
      </c>
      <c r="N134" s="6">
        <f t="shared" si="17"/>
        <v>0</v>
      </c>
      <c r="O134">
        <f t="shared" si="18"/>
        <v>66</v>
      </c>
      <c r="P134">
        <f t="shared" si="19"/>
        <v>0</v>
      </c>
      <c r="Q134">
        <f t="shared" si="20"/>
        <v>66</v>
      </c>
    </row>
    <row r="135" spans="1:17" hidden="1" x14ac:dyDescent="0.25">
      <c r="A135">
        <v>2009</v>
      </c>
      <c r="B135" s="1" t="s">
        <v>51</v>
      </c>
      <c r="C135" t="s">
        <v>52</v>
      </c>
      <c r="D135" t="s">
        <v>44</v>
      </c>
      <c r="E135" s="1" t="s">
        <v>20</v>
      </c>
      <c r="F135" t="s">
        <v>5</v>
      </c>
      <c r="G135">
        <v>234</v>
      </c>
      <c r="H135">
        <v>24</v>
      </c>
      <c r="J135">
        <v>18</v>
      </c>
      <c r="K135">
        <f t="shared" si="14"/>
        <v>240</v>
      </c>
      <c r="L135" s="6">
        <f t="shared" si="15"/>
        <v>0.1</v>
      </c>
      <c r="M135" s="6">
        <f t="shared" si="16"/>
        <v>0.1</v>
      </c>
      <c r="N135" s="6">
        <f t="shared" si="17"/>
        <v>0</v>
      </c>
      <c r="O135">
        <f t="shared" si="18"/>
        <v>216</v>
      </c>
      <c r="P135">
        <f t="shared" si="19"/>
        <v>24</v>
      </c>
      <c r="Q135">
        <f t="shared" si="20"/>
        <v>216</v>
      </c>
    </row>
    <row r="136" spans="1:17" hidden="1" x14ac:dyDescent="0.25">
      <c r="A136">
        <v>2009</v>
      </c>
      <c r="B136" s="1" t="s">
        <v>51</v>
      </c>
      <c r="C136" t="s">
        <v>52</v>
      </c>
      <c r="D136" t="s">
        <v>44</v>
      </c>
      <c r="E136" s="1" t="s">
        <v>20</v>
      </c>
      <c r="F136" t="s">
        <v>6</v>
      </c>
      <c r="G136">
        <v>638</v>
      </c>
      <c r="H136">
        <v>25</v>
      </c>
      <c r="I136">
        <v>3</v>
      </c>
      <c r="J136">
        <v>85</v>
      </c>
      <c r="K136">
        <f t="shared" si="14"/>
        <v>581</v>
      </c>
      <c r="L136" s="6">
        <f t="shared" si="15"/>
        <v>4.8192771084337352E-2</v>
      </c>
      <c r="M136" s="6">
        <f t="shared" si="16"/>
        <v>4.3029259896729774E-2</v>
      </c>
      <c r="N136" s="6">
        <f t="shared" si="17"/>
        <v>5.1635111876075735E-3</v>
      </c>
      <c r="O136">
        <f t="shared" si="18"/>
        <v>553</v>
      </c>
      <c r="P136">
        <f t="shared" si="19"/>
        <v>28</v>
      </c>
      <c r="Q136">
        <f t="shared" si="20"/>
        <v>553</v>
      </c>
    </row>
    <row r="137" spans="1:17" hidden="1" x14ac:dyDescent="0.25">
      <c r="A137">
        <v>2009</v>
      </c>
      <c r="B137" s="1" t="s">
        <v>51</v>
      </c>
      <c r="C137" t="s">
        <v>52</v>
      </c>
      <c r="D137" t="s">
        <v>44</v>
      </c>
      <c r="E137" s="1" t="s">
        <v>20</v>
      </c>
      <c r="F137" t="s">
        <v>7</v>
      </c>
      <c r="G137">
        <v>2356</v>
      </c>
      <c r="H137">
        <v>41</v>
      </c>
      <c r="I137">
        <v>20</v>
      </c>
      <c r="J137">
        <v>343</v>
      </c>
      <c r="K137">
        <f t="shared" si="14"/>
        <v>2074</v>
      </c>
      <c r="L137" s="6">
        <f t="shared" si="15"/>
        <v>2.9411764705882353E-2</v>
      </c>
      <c r="M137" s="6">
        <f t="shared" si="16"/>
        <v>1.9768563162970106E-2</v>
      </c>
      <c r="N137" s="6">
        <f t="shared" si="17"/>
        <v>9.643201542912247E-3</v>
      </c>
      <c r="O137">
        <f t="shared" si="18"/>
        <v>2013</v>
      </c>
      <c r="P137">
        <f t="shared" si="19"/>
        <v>61</v>
      </c>
      <c r="Q137">
        <f t="shared" si="20"/>
        <v>2013</v>
      </c>
    </row>
    <row r="138" spans="1:17" hidden="1" x14ac:dyDescent="0.25">
      <c r="A138">
        <v>2010</v>
      </c>
      <c r="B138" s="1" t="s">
        <v>51</v>
      </c>
      <c r="C138" t="s">
        <v>52</v>
      </c>
      <c r="D138" t="s">
        <v>44</v>
      </c>
      <c r="E138" s="1" t="s">
        <v>21</v>
      </c>
      <c r="F138" t="s">
        <v>1</v>
      </c>
      <c r="G138">
        <v>36</v>
      </c>
      <c r="K138">
        <f t="shared" si="14"/>
        <v>36</v>
      </c>
      <c r="L138" s="6">
        <f t="shared" si="15"/>
        <v>0</v>
      </c>
      <c r="M138" s="6">
        <f t="shared" si="16"/>
        <v>0</v>
      </c>
      <c r="N138" s="6">
        <f t="shared" si="17"/>
        <v>0</v>
      </c>
      <c r="O138">
        <f t="shared" si="18"/>
        <v>36</v>
      </c>
      <c r="P138">
        <f t="shared" si="19"/>
        <v>0</v>
      </c>
      <c r="Q138">
        <f t="shared" si="20"/>
        <v>36</v>
      </c>
    </row>
    <row r="139" spans="1:17" hidden="1" x14ac:dyDescent="0.25">
      <c r="A139">
        <v>2010</v>
      </c>
      <c r="B139" s="1" t="s">
        <v>51</v>
      </c>
      <c r="C139" t="s">
        <v>52</v>
      </c>
      <c r="D139" t="s">
        <v>44</v>
      </c>
      <c r="E139" s="1" t="s">
        <v>21</v>
      </c>
      <c r="F139" t="s">
        <v>4</v>
      </c>
      <c r="G139">
        <v>84</v>
      </c>
      <c r="J139">
        <v>4</v>
      </c>
      <c r="K139">
        <f t="shared" si="14"/>
        <v>80</v>
      </c>
      <c r="L139" s="6">
        <f t="shared" si="15"/>
        <v>0</v>
      </c>
      <c r="M139" s="6">
        <f t="shared" si="16"/>
        <v>0</v>
      </c>
      <c r="N139" s="6">
        <f t="shared" si="17"/>
        <v>0</v>
      </c>
      <c r="O139">
        <f t="shared" si="18"/>
        <v>80</v>
      </c>
      <c r="P139">
        <f t="shared" si="19"/>
        <v>0</v>
      </c>
      <c r="Q139">
        <f t="shared" si="20"/>
        <v>80</v>
      </c>
    </row>
    <row r="140" spans="1:17" hidden="1" x14ac:dyDescent="0.25">
      <c r="A140">
        <v>2010</v>
      </c>
      <c r="B140" s="1" t="s">
        <v>51</v>
      </c>
      <c r="C140" t="s">
        <v>52</v>
      </c>
      <c r="D140" t="s">
        <v>44</v>
      </c>
      <c r="E140" s="1" t="s">
        <v>21</v>
      </c>
      <c r="F140" t="s">
        <v>5</v>
      </c>
      <c r="G140">
        <v>263</v>
      </c>
      <c r="H140">
        <v>33</v>
      </c>
      <c r="J140">
        <v>36</v>
      </c>
      <c r="K140">
        <f t="shared" si="14"/>
        <v>260</v>
      </c>
      <c r="L140" s="6">
        <f t="shared" si="15"/>
        <v>0.12692307692307692</v>
      </c>
      <c r="M140" s="6">
        <f t="shared" si="16"/>
        <v>0.12692307692307692</v>
      </c>
      <c r="N140" s="6">
        <f t="shared" si="17"/>
        <v>0</v>
      </c>
      <c r="O140">
        <f t="shared" si="18"/>
        <v>227</v>
      </c>
      <c r="P140">
        <f t="shared" si="19"/>
        <v>33</v>
      </c>
      <c r="Q140">
        <f t="shared" si="20"/>
        <v>227</v>
      </c>
    </row>
    <row r="141" spans="1:17" hidden="1" x14ac:dyDescent="0.25">
      <c r="A141">
        <v>2010</v>
      </c>
      <c r="B141" s="1" t="s">
        <v>51</v>
      </c>
      <c r="C141" t="s">
        <v>52</v>
      </c>
      <c r="D141" t="s">
        <v>44</v>
      </c>
      <c r="E141" s="1" t="s">
        <v>21</v>
      </c>
      <c r="F141" t="s">
        <v>6</v>
      </c>
      <c r="G141">
        <v>666</v>
      </c>
      <c r="H141">
        <v>29</v>
      </c>
      <c r="I141">
        <v>8</v>
      </c>
      <c r="J141">
        <v>144</v>
      </c>
      <c r="K141">
        <f t="shared" si="14"/>
        <v>559</v>
      </c>
      <c r="L141" s="6">
        <f t="shared" si="15"/>
        <v>6.6189624329159216E-2</v>
      </c>
      <c r="M141" s="6">
        <f t="shared" si="16"/>
        <v>5.1878354203935599E-2</v>
      </c>
      <c r="N141" s="6">
        <f t="shared" si="17"/>
        <v>1.4311270125223614E-2</v>
      </c>
      <c r="O141">
        <f t="shared" si="18"/>
        <v>522</v>
      </c>
      <c r="P141">
        <f t="shared" si="19"/>
        <v>37</v>
      </c>
      <c r="Q141">
        <f t="shared" si="20"/>
        <v>522</v>
      </c>
    </row>
    <row r="142" spans="1:17" hidden="1" x14ac:dyDescent="0.25">
      <c r="A142">
        <v>2010</v>
      </c>
      <c r="B142" s="1" t="s">
        <v>51</v>
      </c>
      <c r="C142" t="s">
        <v>52</v>
      </c>
      <c r="D142" t="s">
        <v>44</v>
      </c>
      <c r="E142" s="1" t="s">
        <v>21</v>
      </c>
      <c r="F142" t="s">
        <v>7</v>
      </c>
      <c r="G142">
        <v>2242</v>
      </c>
      <c r="H142">
        <v>60</v>
      </c>
      <c r="I142">
        <v>42</v>
      </c>
      <c r="J142">
        <v>330</v>
      </c>
      <c r="K142">
        <f t="shared" si="14"/>
        <v>2014</v>
      </c>
      <c r="L142" s="6">
        <f t="shared" si="15"/>
        <v>5.0645481628599803E-2</v>
      </c>
      <c r="M142" s="6">
        <f t="shared" si="16"/>
        <v>2.9791459781529295E-2</v>
      </c>
      <c r="N142" s="6">
        <f t="shared" si="17"/>
        <v>2.0854021847070508E-2</v>
      </c>
      <c r="O142">
        <f t="shared" si="18"/>
        <v>1912</v>
      </c>
      <c r="P142">
        <f t="shared" si="19"/>
        <v>102</v>
      </c>
      <c r="Q142">
        <f t="shared" si="20"/>
        <v>1912</v>
      </c>
    </row>
    <row r="143" spans="1:17" hidden="1" x14ac:dyDescent="0.25">
      <c r="A143">
        <v>2011</v>
      </c>
      <c r="B143" s="1" t="s">
        <v>51</v>
      </c>
      <c r="C143" t="s">
        <v>52</v>
      </c>
      <c r="D143" t="s">
        <v>44</v>
      </c>
      <c r="E143" s="1" t="s">
        <v>22</v>
      </c>
      <c r="F143" t="s">
        <v>1</v>
      </c>
      <c r="G143">
        <v>37</v>
      </c>
      <c r="K143">
        <f t="shared" si="14"/>
        <v>37</v>
      </c>
      <c r="L143" s="6">
        <f t="shared" si="15"/>
        <v>0</v>
      </c>
      <c r="M143" s="6">
        <f t="shared" si="16"/>
        <v>0</v>
      </c>
      <c r="N143" s="6">
        <f t="shared" si="17"/>
        <v>0</v>
      </c>
      <c r="O143">
        <f t="shared" si="18"/>
        <v>37</v>
      </c>
      <c r="P143">
        <f t="shared" si="19"/>
        <v>0</v>
      </c>
      <c r="Q143">
        <f t="shared" si="20"/>
        <v>37</v>
      </c>
    </row>
    <row r="144" spans="1:17" hidden="1" x14ac:dyDescent="0.25">
      <c r="A144">
        <v>2011</v>
      </c>
      <c r="B144" s="1" t="s">
        <v>51</v>
      </c>
      <c r="C144" t="s">
        <v>52</v>
      </c>
      <c r="D144" t="s">
        <v>44</v>
      </c>
      <c r="E144" s="1" t="s">
        <v>22</v>
      </c>
      <c r="F144" t="s">
        <v>4</v>
      </c>
      <c r="G144">
        <v>78</v>
      </c>
      <c r="K144">
        <f t="shared" si="14"/>
        <v>78</v>
      </c>
      <c r="L144" s="6">
        <f t="shared" si="15"/>
        <v>0</v>
      </c>
      <c r="M144" s="6">
        <f t="shared" si="16"/>
        <v>0</v>
      </c>
      <c r="N144" s="6">
        <f t="shared" si="17"/>
        <v>0</v>
      </c>
      <c r="O144">
        <f t="shared" si="18"/>
        <v>78</v>
      </c>
      <c r="P144">
        <f t="shared" si="19"/>
        <v>0</v>
      </c>
      <c r="Q144">
        <f t="shared" si="20"/>
        <v>78</v>
      </c>
    </row>
    <row r="145" spans="1:17" hidden="1" x14ac:dyDescent="0.25">
      <c r="A145">
        <v>2011</v>
      </c>
      <c r="B145" s="1" t="s">
        <v>51</v>
      </c>
      <c r="C145" t="s">
        <v>52</v>
      </c>
      <c r="D145" t="s">
        <v>44</v>
      </c>
      <c r="E145" s="1" t="s">
        <v>22</v>
      </c>
      <c r="F145" t="s">
        <v>5</v>
      </c>
      <c r="G145">
        <v>282</v>
      </c>
      <c r="H145">
        <v>28</v>
      </c>
      <c r="J145">
        <v>41</v>
      </c>
      <c r="K145">
        <f t="shared" si="14"/>
        <v>269</v>
      </c>
      <c r="L145" s="6">
        <f t="shared" si="15"/>
        <v>0.10408921933085502</v>
      </c>
      <c r="M145" s="6">
        <f t="shared" si="16"/>
        <v>0.10408921933085502</v>
      </c>
      <c r="N145" s="6">
        <f t="shared" si="17"/>
        <v>0</v>
      </c>
      <c r="O145">
        <f t="shared" si="18"/>
        <v>241</v>
      </c>
      <c r="P145">
        <f t="shared" si="19"/>
        <v>28</v>
      </c>
      <c r="Q145">
        <f t="shared" si="20"/>
        <v>241</v>
      </c>
    </row>
    <row r="146" spans="1:17" hidden="1" x14ac:dyDescent="0.25">
      <c r="A146">
        <v>2011</v>
      </c>
      <c r="B146" s="1" t="s">
        <v>51</v>
      </c>
      <c r="C146" t="s">
        <v>52</v>
      </c>
      <c r="D146" t="s">
        <v>44</v>
      </c>
      <c r="E146" s="1" t="s">
        <v>22</v>
      </c>
      <c r="F146" t="s">
        <v>6</v>
      </c>
      <c r="G146">
        <v>654</v>
      </c>
      <c r="H146">
        <v>49</v>
      </c>
      <c r="I146">
        <v>7</v>
      </c>
      <c r="J146">
        <v>143</v>
      </c>
      <c r="K146">
        <f t="shared" si="14"/>
        <v>567</v>
      </c>
      <c r="L146" s="6">
        <f t="shared" si="15"/>
        <v>9.8765432098765427E-2</v>
      </c>
      <c r="M146" s="6">
        <f t="shared" si="16"/>
        <v>8.6419753086419748E-2</v>
      </c>
      <c r="N146" s="6">
        <f t="shared" si="17"/>
        <v>1.2345679012345678E-2</v>
      </c>
      <c r="O146">
        <f t="shared" si="18"/>
        <v>511</v>
      </c>
      <c r="P146">
        <f t="shared" si="19"/>
        <v>56</v>
      </c>
      <c r="Q146">
        <f t="shared" si="20"/>
        <v>511</v>
      </c>
    </row>
    <row r="147" spans="1:17" hidden="1" x14ac:dyDescent="0.25">
      <c r="A147">
        <v>2011</v>
      </c>
      <c r="B147" s="1" t="s">
        <v>51</v>
      </c>
      <c r="C147" t="s">
        <v>52</v>
      </c>
      <c r="D147" t="s">
        <v>44</v>
      </c>
      <c r="E147" s="1" t="s">
        <v>22</v>
      </c>
      <c r="F147" t="s">
        <v>7</v>
      </c>
      <c r="G147">
        <v>2174</v>
      </c>
      <c r="H147">
        <v>105</v>
      </c>
      <c r="I147">
        <v>41</v>
      </c>
      <c r="J147">
        <v>348</v>
      </c>
      <c r="K147">
        <f t="shared" si="14"/>
        <v>1972</v>
      </c>
      <c r="L147" s="6">
        <f t="shared" si="15"/>
        <v>7.4036511156186618E-2</v>
      </c>
      <c r="M147" s="6">
        <f t="shared" si="16"/>
        <v>5.3245436105476676E-2</v>
      </c>
      <c r="N147" s="6">
        <f t="shared" si="17"/>
        <v>2.0791075050709939E-2</v>
      </c>
      <c r="O147">
        <f t="shared" si="18"/>
        <v>1826</v>
      </c>
      <c r="P147">
        <f t="shared" si="19"/>
        <v>146</v>
      </c>
      <c r="Q147">
        <f t="shared" si="20"/>
        <v>1826</v>
      </c>
    </row>
    <row r="148" spans="1:17" hidden="1" x14ac:dyDescent="0.25">
      <c r="A148">
        <v>2012</v>
      </c>
      <c r="B148" s="1" t="s">
        <v>51</v>
      </c>
      <c r="C148" t="s">
        <v>52</v>
      </c>
      <c r="D148" t="s">
        <v>44</v>
      </c>
      <c r="E148" s="1" t="s">
        <v>23</v>
      </c>
      <c r="F148" t="s">
        <v>1</v>
      </c>
      <c r="G148">
        <v>38</v>
      </c>
      <c r="K148">
        <f t="shared" si="14"/>
        <v>38</v>
      </c>
      <c r="L148" s="6">
        <f t="shared" si="15"/>
        <v>0</v>
      </c>
      <c r="M148" s="6">
        <f t="shared" si="16"/>
        <v>0</v>
      </c>
      <c r="N148" s="6">
        <f t="shared" si="17"/>
        <v>0</v>
      </c>
      <c r="O148">
        <f t="shared" si="18"/>
        <v>38</v>
      </c>
      <c r="P148">
        <f t="shared" si="19"/>
        <v>0</v>
      </c>
      <c r="Q148">
        <f t="shared" si="20"/>
        <v>38</v>
      </c>
    </row>
    <row r="149" spans="1:17" hidden="1" x14ac:dyDescent="0.25">
      <c r="A149">
        <v>2012</v>
      </c>
      <c r="B149" s="1" t="s">
        <v>51</v>
      </c>
      <c r="C149" t="s">
        <v>52</v>
      </c>
      <c r="D149" t="s">
        <v>44</v>
      </c>
      <c r="E149" s="1" t="s">
        <v>23</v>
      </c>
      <c r="F149" t="s">
        <v>4</v>
      </c>
      <c r="G149">
        <v>62</v>
      </c>
      <c r="H149">
        <v>3</v>
      </c>
      <c r="J149">
        <v>8</v>
      </c>
      <c r="K149">
        <f t="shared" si="14"/>
        <v>57</v>
      </c>
      <c r="L149" s="6">
        <f t="shared" si="15"/>
        <v>5.2631578947368418E-2</v>
      </c>
      <c r="M149" s="6">
        <f t="shared" si="16"/>
        <v>5.2631578947368418E-2</v>
      </c>
      <c r="N149" s="6">
        <f t="shared" si="17"/>
        <v>0</v>
      </c>
      <c r="O149">
        <f t="shared" si="18"/>
        <v>54</v>
      </c>
      <c r="P149">
        <f t="shared" si="19"/>
        <v>3</v>
      </c>
      <c r="Q149">
        <f t="shared" si="20"/>
        <v>54</v>
      </c>
    </row>
    <row r="150" spans="1:17" hidden="1" x14ac:dyDescent="0.25">
      <c r="A150">
        <v>2012</v>
      </c>
      <c r="B150" s="1" t="s">
        <v>51</v>
      </c>
      <c r="C150" t="s">
        <v>52</v>
      </c>
      <c r="D150" t="s">
        <v>44</v>
      </c>
      <c r="E150" s="1" t="s">
        <v>23</v>
      </c>
      <c r="F150" t="s">
        <v>5</v>
      </c>
      <c r="G150">
        <v>311</v>
      </c>
      <c r="H150">
        <v>31</v>
      </c>
      <c r="J150">
        <v>47</v>
      </c>
      <c r="K150">
        <f t="shared" si="14"/>
        <v>295</v>
      </c>
      <c r="L150" s="6">
        <f t="shared" si="15"/>
        <v>0.10508474576271186</v>
      </c>
      <c r="M150" s="6">
        <f t="shared" si="16"/>
        <v>0.10508474576271186</v>
      </c>
      <c r="N150" s="6">
        <f t="shared" si="17"/>
        <v>0</v>
      </c>
      <c r="O150">
        <f t="shared" si="18"/>
        <v>264</v>
      </c>
      <c r="P150">
        <f t="shared" si="19"/>
        <v>31</v>
      </c>
      <c r="Q150">
        <f t="shared" si="20"/>
        <v>264</v>
      </c>
    </row>
    <row r="151" spans="1:17" hidden="1" x14ac:dyDescent="0.25">
      <c r="A151">
        <v>2012</v>
      </c>
      <c r="B151" s="1" t="s">
        <v>51</v>
      </c>
      <c r="C151" t="s">
        <v>52</v>
      </c>
      <c r="D151" t="s">
        <v>44</v>
      </c>
      <c r="E151" s="1" t="s">
        <v>23</v>
      </c>
      <c r="F151" t="s">
        <v>6</v>
      </c>
      <c r="G151">
        <v>696</v>
      </c>
      <c r="H151">
        <v>55</v>
      </c>
      <c r="I151">
        <v>15</v>
      </c>
      <c r="J151">
        <v>163</v>
      </c>
      <c r="K151">
        <f t="shared" si="14"/>
        <v>603</v>
      </c>
      <c r="L151" s="6">
        <f t="shared" si="15"/>
        <v>0.11608623548922056</v>
      </c>
      <c r="M151" s="6">
        <f t="shared" si="16"/>
        <v>9.1210613598673301E-2</v>
      </c>
      <c r="N151" s="6">
        <f t="shared" si="17"/>
        <v>2.4875621890547265E-2</v>
      </c>
      <c r="O151">
        <f t="shared" si="18"/>
        <v>533</v>
      </c>
      <c r="P151">
        <f t="shared" si="19"/>
        <v>70</v>
      </c>
      <c r="Q151">
        <f t="shared" si="20"/>
        <v>533</v>
      </c>
    </row>
    <row r="152" spans="1:17" hidden="1" x14ac:dyDescent="0.25">
      <c r="A152">
        <v>2012</v>
      </c>
      <c r="B152" s="1" t="s">
        <v>51</v>
      </c>
      <c r="C152" t="s">
        <v>52</v>
      </c>
      <c r="D152" t="s">
        <v>44</v>
      </c>
      <c r="E152" s="1" t="s">
        <v>23</v>
      </c>
      <c r="F152" t="s">
        <v>7</v>
      </c>
      <c r="G152">
        <v>2214</v>
      </c>
      <c r="H152">
        <v>111</v>
      </c>
      <c r="I152">
        <v>36</v>
      </c>
      <c r="J152">
        <v>399</v>
      </c>
      <c r="K152">
        <f t="shared" si="14"/>
        <v>1962</v>
      </c>
      <c r="L152" s="6">
        <f t="shared" si="15"/>
        <v>7.492354740061162E-2</v>
      </c>
      <c r="M152" s="6">
        <f t="shared" si="16"/>
        <v>5.657492354740061E-2</v>
      </c>
      <c r="N152" s="6">
        <f t="shared" si="17"/>
        <v>1.834862385321101E-2</v>
      </c>
      <c r="O152">
        <f t="shared" si="18"/>
        <v>1815</v>
      </c>
      <c r="P152">
        <f t="shared" si="19"/>
        <v>147</v>
      </c>
      <c r="Q152">
        <f t="shared" si="20"/>
        <v>1815</v>
      </c>
    </row>
    <row r="153" spans="1:17" hidden="1" x14ac:dyDescent="0.25">
      <c r="A153">
        <v>2013</v>
      </c>
      <c r="B153" s="1" t="s">
        <v>51</v>
      </c>
      <c r="C153" t="s">
        <v>52</v>
      </c>
      <c r="D153" t="s">
        <v>44</v>
      </c>
      <c r="E153" s="1" t="s">
        <v>24</v>
      </c>
      <c r="F153" t="s">
        <v>1</v>
      </c>
      <c r="G153">
        <v>35</v>
      </c>
      <c r="H153">
        <v>7</v>
      </c>
      <c r="K153">
        <f t="shared" si="14"/>
        <v>42</v>
      </c>
      <c r="L153" s="6">
        <f t="shared" si="15"/>
        <v>0.16666666666666666</v>
      </c>
      <c r="M153" s="6">
        <f t="shared" si="16"/>
        <v>0.16666666666666666</v>
      </c>
      <c r="N153" s="6">
        <f t="shared" si="17"/>
        <v>0</v>
      </c>
      <c r="O153">
        <f t="shared" si="18"/>
        <v>35</v>
      </c>
      <c r="P153">
        <f t="shared" si="19"/>
        <v>7</v>
      </c>
      <c r="Q153">
        <f t="shared" si="20"/>
        <v>35</v>
      </c>
    </row>
    <row r="154" spans="1:17" hidden="1" x14ac:dyDescent="0.25">
      <c r="A154">
        <v>2013</v>
      </c>
      <c r="B154" s="1" t="s">
        <v>51</v>
      </c>
      <c r="C154" t="s">
        <v>52</v>
      </c>
      <c r="D154" t="s">
        <v>44</v>
      </c>
      <c r="E154" s="1" t="s">
        <v>24</v>
      </c>
      <c r="F154" t="s">
        <v>4</v>
      </c>
      <c r="G154">
        <v>67</v>
      </c>
      <c r="J154">
        <v>5</v>
      </c>
      <c r="K154">
        <f t="shared" si="14"/>
        <v>62</v>
      </c>
      <c r="L154" s="6">
        <f t="shared" si="15"/>
        <v>0</v>
      </c>
      <c r="M154" s="6">
        <f t="shared" si="16"/>
        <v>0</v>
      </c>
      <c r="N154" s="6">
        <f t="shared" si="17"/>
        <v>0</v>
      </c>
      <c r="O154">
        <f t="shared" si="18"/>
        <v>62</v>
      </c>
      <c r="P154">
        <f t="shared" si="19"/>
        <v>0</v>
      </c>
      <c r="Q154">
        <f t="shared" si="20"/>
        <v>62</v>
      </c>
    </row>
    <row r="155" spans="1:17" hidden="1" x14ac:dyDescent="0.25">
      <c r="A155">
        <v>2013</v>
      </c>
      <c r="B155" s="1" t="s">
        <v>51</v>
      </c>
      <c r="C155" t="s">
        <v>52</v>
      </c>
      <c r="D155" t="s">
        <v>44</v>
      </c>
      <c r="E155" s="1" t="s">
        <v>24</v>
      </c>
      <c r="F155" t="s">
        <v>5</v>
      </c>
      <c r="G155">
        <v>354</v>
      </c>
      <c r="H155">
        <v>43</v>
      </c>
      <c r="I155">
        <v>3</v>
      </c>
      <c r="J155">
        <v>44</v>
      </c>
      <c r="K155">
        <f t="shared" si="14"/>
        <v>356</v>
      </c>
      <c r="L155" s="6">
        <f t="shared" si="15"/>
        <v>0.12921348314606743</v>
      </c>
      <c r="M155" s="6">
        <f t="shared" si="16"/>
        <v>0.12078651685393259</v>
      </c>
      <c r="N155" s="6">
        <f t="shared" si="17"/>
        <v>8.4269662921348312E-3</v>
      </c>
      <c r="O155">
        <f t="shared" si="18"/>
        <v>310</v>
      </c>
      <c r="P155">
        <f t="shared" si="19"/>
        <v>46</v>
      </c>
      <c r="Q155">
        <f t="shared" si="20"/>
        <v>310</v>
      </c>
    </row>
    <row r="156" spans="1:17" hidden="1" x14ac:dyDescent="0.25">
      <c r="A156">
        <v>2013</v>
      </c>
      <c r="B156" s="1" t="s">
        <v>51</v>
      </c>
      <c r="C156" t="s">
        <v>52</v>
      </c>
      <c r="D156" t="s">
        <v>44</v>
      </c>
      <c r="E156" s="1" t="s">
        <v>24</v>
      </c>
      <c r="F156" t="s">
        <v>6</v>
      </c>
      <c r="G156">
        <v>749</v>
      </c>
      <c r="H156">
        <v>55</v>
      </c>
      <c r="I156">
        <v>7</v>
      </c>
      <c r="J156">
        <v>176</v>
      </c>
      <c r="K156">
        <f t="shared" si="14"/>
        <v>635</v>
      </c>
      <c r="L156" s="6">
        <f t="shared" si="15"/>
        <v>9.763779527559055E-2</v>
      </c>
      <c r="M156" s="6">
        <f t="shared" si="16"/>
        <v>8.6614173228346455E-2</v>
      </c>
      <c r="N156" s="6">
        <f t="shared" si="17"/>
        <v>1.1023622047244094E-2</v>
      </c>
      <c r="O156">
        <f t="shared" si="18"/>
        <v>573</v>
      </c>
      <c r="P156">
        <f t="shared" si="19"/>
        <v>62</v>
      </c>
      <c r="Q156">
        <f t="shared" si="20"/>
        <v>573</v>
      </c>
    </row>
    <row r="157" spans="1:17" hidden="1" x14ac:dyDescent="0.25">
      <c r="A157">
        <v>2013</v>
      </c>
      <c r="B157" s="1" t="s">
        <v>51</v>
      </c>
      <c r="C157" t="s">
        <v>52</v>
      </c>
      <c r="D157" t="s">
        <v>44</v>
      </c>
      <c r="E157" s="1" t="s">
        <v>24</v>
      </c>
      <c r="F157" t="s">
        <v>7</v>
      </c>
      <c r="G157">
        <v>2166</v>
      </c>
      <c r="H157">
        <v>121</v>
      </c>
      <c r="I157">
        <v>21</v>
      </c>
      <c r="J157">
        <v>431</v>
      </c>
      <c r="K157">
        <f t="shared" si="14"/>
        <v>1877</v>
      </c>
      <c r="L157" s="6">
        <f t="shared" si="15"/>
        <v>7.5652637187000535E-2</v>
      </c>
      <c r="M157" s="6">
        <f t="shared" si="16"/>
        <v>6.4464571124134257E-2</v>
      </c>
      <c r="N157" s="6">
        <f t="shared" si="17"/>
        <v>1.1188066062866276E-2</v>
      </c>
      <c r="O157">
        <f t="shared" si="18"/>
        <v>1735</v>
      </c>
      <c r="P157">
        <f t="shared" si="19"/>
        <v>142</v>
      </c>
      <c r="Q157">
        <f t="shared" si="20"/>
        <v>1735</v>
      </c>
    </row>
    <row r="158" spans="1:17" hidden="1" x14ac:dyDescent="0.25">
      <c r="A158">
        <v>2014</v>
      </c>
      <c r="B158" s="1" t="s">
        <v>51</v>
      </c>
      <c r="C158" t="s">
        <v>52</v>
      </c>
      <c r="D158" t="s">
        <v>44</v>
      </c>
      <c r="E158" s="1" t="s">
        <v>8</v>
      </c>
      <c r="F158" t="s">
        <v>1</v>
      </c>
      <c r="G158">
        <v>41</v>
      </c>
      <c r="H158">
        <v>3</v>
      </c>
      <c r="J158">
        <v>3</v>
      </c>
      <c r="K158">
        <f t="shared" si="14"/>
        <v>41</v>
      </c>
      <c r="L158" s="6">
        <f t="shared" si="15"/>
        <v>7.3170731707317069E-2</v>
      </c>
      <c r="M158" s="6">
        <f t="shared" si="16"/>
        <v>7.3170731707317069E-2</v>
      </c>
      <c r="N158" s="6">
        <f t="shared" si="17"/>
        <v>0</v>
      </c>
      <c r="O158">
        <f t="shared" si="18"/>
        <v>38</v>
      </c>
      <c r="P158">
        <f t="shared" si="19"/>
        <v>3</v>
      </c>
      <c r="Q158">
        <f t="shared" si="20"/>
        <v>38</v>
      </c>
    </row>
    <row r="159" spans="1:17" hidden="1" x14ac:dyDescent="0.25">
      <c r="A159">
        <v>2014</v>
      </c>
      <c r="B159" s="1" t="s">
        <v>51</v>
      </c>
      <c r="C159" t="s">
        <v>52</v>
      </c>
      <c r="D159" t="s">
        <v>44</v>
      </c>
      <c r="E159" s="1" t="s">
        <v>8</v>
      </c>
      <c r="F159" t="s">
        <v>4</v>
      </c>
      <c r="G159">
        <v>77</v>
      </c>
      <c r="H159">
        <v>6</v>
      </c>
      <c r="J159">
        <v>7</v>
      </c>
      <c r="K159">
        <f t="shared" si="14"/>
        <v>76</v>
      </c>
      <c r="L159" s="6">
        <f t="shared" si="15"/>
        <v>7.8947368421052627E-2</v>
      </c>
      <c r="M159" s="6">
        <f t="shared" si="16"/>
        <v>7.8947368421052627E-2</v>
      </c>
      <c r="N159" s="6">
        <f t="shared" si="17"/>
        <v>0</v>
      </c>
      <c r="O159">
        <f t="shared" si="18"/>
        <v>70</v>
      </c>
      <c r="P159">
        <f t="shared" si="19"/>
        <v>6</v>
      </c>
      <c r="Q159">
        <f t="shared" si="20"/>
        <v>70</v>
      </c>
    </row>
    <row r="160" spans="1:17" hidden="1" x14ac:dyDescent="0.25">
      <c r="A160">
        <v>2014</v>
      </c>
      <c r="B160" s="1" t="s">
        <v>51</v>
      </c>
      <c r="C160" t="s">
        <v>52</v>
      </c>
      <c r="D160" t="s">
        <v>44</v>
      </c>
      <c r="E160" s="1" t="s">
        <v>8</v>
      </c>
      <c r="F160" t="s">
        <v>5</v>
      </c>
      <c r="G160">
        <v>373</v>
      </c>
      <c r="H160">
        <v>45</v>
      </c>
      <c r="I160">
        <v>6</v>
      </c>
      <c r="J160">
        <v>50</v>
      </c>
      <c r="K160">
        <f t="shared" si="14"/>
        <v>374</v>
      </c>
      <c r="L160" s="6">
        <f t="shared" si="15"/>
        <v>0.13636363636363635</v>
      </c>
      <c r="M160" s="6">
        <f t="shared" si="16"/>
        <v>0.12032085561497326</v>
      </c>
      <c r="N160" s="6">
        <f t="shared" si="17"/>
        <v>1.6042780748663103E-2</v>
      </c>
      <c r="O160">
        <f t="shared" si="18"/>
        <v>323</v>
      </c>
      <c r="P160">
        <f t="shared" si="19"/>
        <v>51</v>
      </c>
      <c r="Q160">
        <f t="shared" si="20"/>
        <v>323</v>
      </c>
    </row>
    <row r="161" spans="1:17" hidden="1" x14ac:dyDescent="0.25">
      <c r="A161">
        <v>2014</v>
      </c>
      <c r="B161" s="1" t="s">
        <v>51</v>
      </c>
      <c r="C161" t="s">
        <v>52</v>
      </c>
      <c r="D161" t="s">
        <v>44</v>
      </c>
      <c r="E161" s="1" t="s">
        <v>8</v>
      </c>
      <c r="F161" t="s">
        <v>6</v>
      </c>
      <c r="G161">
        <v>808</v>
      </c>
      <c r="H161">
        <v>60</v>
      </c>
      <c r="I161">
        <v>11</v>
      </c>
      <c r="J161">
        <v>184</v>
      </c>
      <c r="K161">
        <f t="shared" si="14"/>
        <v>695</v>
      </c>
      <c r="L161" s="6">
        <f t="shared" si="15"/>
        <v>0.10215827338129496</v>
      </c>
      <c r="M161" s="6">
        <f t="shared" si="16"/>
        <v>8.6330935251798566E-2</v>
      </c>
      <c r="N161" s="6">
        <f t="shared" si="17"/>
        <v>1.5827338129496403E-2</v>
      </c>
      <c r="O161">
        <f t="shared" si="18"/>
        <v>624</v>
      </c>
      <c r="P161">
        <f t="shared" si="19"/>
        <v>71</v>
      </c>
      <c r="Q161">
        <f t="shared" si="20"/>
        <v>624</v>
      </c>
    </row>
    <row r="162" spans="1:17" hidden="1" x14ac:dyDescent="0.25">
      <c r="A162">
        <v>2014</v>
      </c>
      <c r="B162" s="1" t="s">
        <v>51</v>
      </c>
      <c r="C162" t="s">
        <v>52</v>
      </c>
      <c r="D162" t="s">
        <v>44</v>
      </c>
      <c r="E162" s="1" t="s">
        <v>8</v>
      </c>
      <c r="F162" t="s">
        <v>7</v>
      </c>
      <c r="G162">
        <v>2143</v>
      </c>
      <c r="H162">
        <v>150</v>
      </c>
      <c r="I162">
        <v>24</v>
      </c>
      <c r="J162">
        <v>393</v>
      </c>
      <c r="K162">
        <f t="shared" si="14"/>
        <v>1924</v>
      </c>
      <c r="L162" s="6">
        <f t="shared" si="15"/>
        <v>9.0436590436590442E-2</v>
      </c>
      <c r="M162" s="6">
        <f t="shared" si="16"/>
        <v>7.7962577962577967E-2</v>
      </c>
      <c r="N162" s="6">
        <f t="shared" si="17"/>
        <v>1.2474012474012475E-2</v>
      </c>
      <c r="O162">
        <f t="shared" si="18"/>
        <v>1750</v>
      </c>
      <c r="P162">
        <f t="shared" si="19"/>
        <v>174</v>
      </c>
      <c r="Q162">
        <f t="shared" si="20"/>
        <v>1750</v>
      </c>
    </row>
    <row r="163" spans="1:17" hidden="1" x14ac:dyDescent="0.25">
      <c r="A163">
        <v>2015</v>
      </c>
      <c r="B163" s="1" t="s">
        <v>51</v>
      </c>
      <c r="C163" t="s">
        <v>52</v>
      </c>
      <c r="D163" t="s">
        <v>44</v>
      </c>
      <c r="E163" s="1" t="s">
        <v>9</v>
      </c>
      <c r="F163" t="s">
        <v>1</v>
      </c>
      <c r="G163">
        <v>40</v>
      </c>
      <c r="H163">
        <v>3</v>
      </c>
      <c r="J163">
        <v>3</v>
      </c>
      <c r="K163">
        <f t="shared" si="14"/>
        <v>40</v>
      </c>
      <c r="L163" s="6">
        <f t="shared" si="15"/>
        <v>7.4999999999999997E-2</v>
      </c>
      <c r="M163" s="6">
        <f t="shared" si="16"/>
        <v>7.4999999999999997E-2</v>
      </c>
      <c r="N163" s="6">
        <f t="shared" si="17"/>
        <v>0</v>
      </c>
      <c r="O163">
        <f t="shared" si="18"/>
        <v>37</v>
      </c>
      <c r="P163">
        <f t="shared" si="19"/>
        <v>3</v>
      </c>
      <c r="Q163">
        <f t="shared" si="20"/>
        <v>37</v>
      </c>
    </row>
    <row r="164" spans="1:17" hidden="1" x14ac:dyDescent="0.25">
      <c r="A164">
        <v>2015</v>
      </c>
      <c r="B164" s="1" t="s">
        <v>51</v>
      </c>
      <c r="C164" t="s">
        <v>52</v>
      </c>
      <c r="D164" t="s">
        <v>44</v>
      </c>
      <c r="E164" s="1" t="s">
        <v>9</v>
      </c>
      <c r="F164" t="s">
        <v>4</v>
      </c>
      <c r="G164">
        <v>83</v>
      </c>
      <c r="H164">
        <v>3</v>
      </c>
      <c r="I164">
        <v>3</v>
      </c>
      <c r="J164">
        <v>8</v>
      </c>
      <c r="K164">
        <f t="shared" si="14"/>
        <v>81</v>
      </c>
      <c r="L164" s="6">
        <f t="shared" si="15"/>
        <v>7.407407407407407E-2</v>
      </c>
      <c r="M164" s="6">
        <f t="shared" si="16"/>
        <v>3.7037037037037035E-2</v>
      </c>
      <c r="N164" s="6">
        <f t="shared" si="17"/>
        <v>3.7037037037037035E-2</v>
      </c>
      <c r="O164">
        <f t="shared" si="18"/>
        <v>75</v>
      </c>
      <c r="P164">
        <f t="shared" si="19"/>
        <v>6</v>
      </c>
      <c r="Q164">
        <f t="shared" si="20"/>
        <v>75</v>
      </c>
    </row>
    <row r="165" spans="1:17" hidden="1" x14ac:dyDescent="0.25">
      <c r="A165">
        <v>2015</v>
      </c>
      <c r="B165" s="1" t="s">
        <v>51</v>
      </c>
      <c r="C165" t="s">
        <v>52</v>
      </c>
      <c r="D165" t="s">
        <v>44</v>
      </c>
      <c r="E165" s="1" t="s">
        <v>9</v>
      </c>
      <c r="F165" t="s">
        <v>5</v>
      </c>
      <c r="G165">
        <v>363</v>
      </c>
      <c r="H165">
        <v>55</v>
      </c>
      <c r="I165">
        <v>20</v>
      </c>
      <c r="J165">
        <v>55</v>
      </c>
      <c r="K165">
        <f t="shared" si="14"/>
        <v>383</v>
      </c>
      <c r="L165" s="6">
        <f t="shared" si="15"/>
        <v>0.195822454308094</v>
      </c>
      <c r="M165" s="6">
        <f t="shared" si="16"/>
        <v>0.14360313315926893</v>
      </c>
      <c r="N165" s="6">
        <f t="shared" si="17"/>
        <v>5.2219321148825062E-2</v>
      </c>
      <c r="O165">
        <f t="shared" si="18"/>
        <v>308</v>
      </c>
      <c r="P165">
        <f t="shared" si="19"/>
        <v>75</v>
      </c>
      <c r="Q165">
        <f t="shared" si="20"/>
        <v>308</v>
      </c>
    </row>
    <row r="166" spans="1:17" hidden="1" x14ac:dyDescent="0.25">
      <c r="A166">
        <v>2015</v>
      </c>
      <c r="B166" s="1" t="s">
        <v>51</v>
      </c>
      <c r="C166" t="s">
        <v>52</v>
      </c>
      <c r="D166" t="s">
        <v>44</v>
      </c>
      <c r="E166" s="1" t="s">
        <v>9</v>
      </c>
      <c r="F166" t="s">
        <v>6</v>
      </c>
      <c r="G166">
        <v>869</v>
      </c>
      <c r="H166">
        <v>86</v>
      </c>
      <c r="I166">
        <v>12</v>
      </c>
      <c r="J166">
        <v>184</v>
      </c>
      <c r="K166">
        <f t="shared" si="14"/>
        <v>783</v>
      </c>
      <c r="L166" s="6">
        <f t="shared" si="15"/>
        <v>0.1251596424010217</v>
      </c>
      <c r="M166" s="6">
        <f t="shared" si="16"/>
        <v>0.10983397190293742</v>
      </c>
      <c r="N166" s="6">
        <f t="shared" si="17"/>
        <v>1.532567049808429E-2</v>
      </c>
      <c r="O166">
        <f t="shared" si="18"/>
        <v>685</v>
      </c>
      <c r="P166">
        <f t="shared" si="19"/>
        <v>98</v>
      </c>
      <c r="Q166">
        <f t="shared" si="20"/>
        <v>685</v>
      </c>
    </row>
    <row r="167" spans="1:17" hidden="1" x14ac:dyDescent="0.25">
      <c r="A167">
        <v>2015</v>
      </c>
      <c r="B167" s="1" t="s">
        <v>51</v>
      </c>
      <c r="C167" t="s">
        <v>52</v>
      </c>
      <c r="D167" t="s">
        <v>44</v>
      </c>
      <c r="E167" s="1" t="s">
        <v>9</v>
      </c>
      <c r="F167" t="s">
        <v>7</v>
      </c>
      <c r="G167">
        <v>2151</v>
      </c>
      <c r="H167">
        <v>169</v>
      </c>
      <c r="I167">
        <v>30</v>
      </c>
      <c r="J167">
        <v>420</v>
      </c>
      <c r="K167">
        <f t="shared" si="14"/>
        <v>1930</v>
      </c>
      <c r="L167" s="6">
        <f t="shared" si="15"/>
        <v>0.10310880829015544</v>
      </c>
      <c r="M167" s="6">
        <f t="shared" si="16"/>
        <v>8.7564766839378236E-2</v>
      </c>
      <c r="N167" s="6">
        <f t="shared" si="17"/>
        <v>1.5544041450777202E-2</v>
      </c>
      <c r="O167">
        <f t="shared" si="18"/>
        <v>1731</v>
      </c>
      <c r="P167">
        <f t="shared" si="19"/>
        <v>199</v>
      </c>
      <c r="Q167">
        <f t="shared" si="20"/>
        <v>1731</v>
      </c>
    </row>
    <row r="168" spans="1:17" hidden="1" x14ac:dyDescent="0.25">
      <c r="A168">
        <v>2016</v>
      </c>
      <c r="B168" s="1" t="s">
        <v>51</v>
      </c>
      <c r="C168" t="s">
        <v>52</v>
      </c>
      <c r="D168" t="s">
        <v>44</v>
      </c>
      <c r="E168" s="1" t="s">
        <v>10</v>
      </c>
      <c r="F168" t="s">
        <v>1</v>
      </c>
      <c r="G168">
        <v>33</v>
      </c>
      <c r="H168">
        <v>4</v>
      </c>
      <c r="K168">
        <f t="shared" si="14"/>
        <v>37</v>
      </c>
      <c r="L168" s="6">
        <f t="shared" si="15"/>
        <v>0.10810810810810811</v>
      </c>
      <c r="M168" s="6">
        <f t="shared" si="16"/>
        <v>0.10810810810810811</v>
      </c>
      <c r="N168" s="6">
        <f t="shared" si="17"/>
        <v>0</v>
      </c>
      <c r="O168">
        <f t="shared" si="18"/>
        <v>33</v>
      </c>
      <c r="P168">
        <f t="shared" si="19"/>
        <v>4</v>
      </c>
      <c r="Q168">
        <f t="shared" si="20"/>
        <v>33</v>
      </c>
    </row>
    <row r="169" spans="1:17" hidden="1" x14ac:dyDescent="0.25">
      <c r="A169">
        <v>2016</v>
      </c>
      <c r="B169" s="1" t="s">
        <v>51</v>
      </c>
      <c r="C169" t="s">
        <v>52</v>
      </c>
      <c r="D169" t="s">
        <v>44</v>
      </c>
      <c r="E169" s="1" t="s">
        <v>10</v>
      </c>
      <c r="F169" t="s">
        <v>4</v>
      </c>
      <c r="G169">
        <v>87</v>
      </c>
      <c r="I169">
        <v>3</v>
      </c>
      <c r="J169">
        <v>7</v>
      </c>
      <c r="K169">
        <f t="shared" si="14"/>
        <v>83</v>
      </c>
      <c r="L169" s="6">
        <f t="shared" si="15"/>
        <v>3.614457831325301E-2</v>
      </c>
      <c r="M169" s="6">
        <f t="shared" si="16"/>
        <v>0</v>
      </c>
      <c r="N169" s="6">
        <f t="shared" si="17"/>
        <v>3.614457831325301E-2</v>
      </c>
      <c r="O169">
        <f t="shared" si="18"/>
        <v>80</v>
      </c>
      <c r="P169">
        <f t="shared" si="19"/>
        <v>3</v>
      </c>
      <c r="Q169">
        <f t="shared" si="20"/>
        <v>80</v>
      </c>
    </row>
    <row r="170" spans="1:17" hidden="1" x14ac:dyDescent="0.25">
      <c r="A170">
        <v>2016</v>
      </c>
      <c r="B170" s="1" t="s">
        <v>51</v>
      </c>
      <c r="C170" t="s">
        <v>52</v>
      </c>
      <c r="D170" t="s">
        <v>44</v>
      </c>
      <c r="E170" s="1" t="s">
        <v>10</v>
      </c>
      <c r="F170" t="s">
        <v>5</v>
      </c>
      <c r="G170">
        <v>402</v>
      </c>
      <c r="H170">
        <v>50</v>
      </c>
      <c r="I170">
        <v>11</v>
      </c>
      <c r="J170">
        <v>66</v>
      </c>
      <c r="K170">
        <f t="shared" si="14"/>
        <v>397</v>
      </c>
      <c r="L170" s="6">
        <f t="shared" si="15"/>
        <v>0.15365239294710328</v>
      </c>
      <c r="M170" s="6">
        <f t="shared" si="16"/>
        <v>0.12594458438287154</v>
      </c>
      <c r="N170" s="6">
        <f t="shared" si="17"/>
        <v>2.7707808564231738E-2</v>
      </c>
      <c r="O170">
        <f t="shared" si="18"/>
        <v>336</v>
      </c>
      <c r="P170">
        <f t="shared" si="19"/>
        <v>61</v>
      </c>
      <c r="Q170">
        <f t="shared" si="20"/>
        <v>336</v>
      </c>
    </row>
    <row r="171" spans="1:17" hidden="1" x14ac:dyDescent="0.25">
      <c r="A171">
        <v>2016</v>
      </c>
      <c r="B171" s="1" t="s">
        <v>51</v>
      </c>
      <c r="C171" t="s">
        <v>52</v>
      </c>
      <c r="D171" t="s">
        <v>44</v>
      </c>
      <c r="E171" s="1" t="s">
        <v>10</v>
      </c>
      <c r="F171" t="s">
        <v>6</v>
      </c>
      <c r="G171">
        <v>884</v>
      </c>
      <c r="H171">
        <v>86</v>
      </c>
      <c r="I171">
        <v>7</v>
      </c>
      <c r="J171">
        <v>226</v>
      </c>
      <c r="K171">
        <f t="shared" si="14"/>
        <v>751</v>
      </c>
      <c r="L171" s="6">
        <f t="shared" si="15"/>
        <v>0.12383488681757657</v>
      </c>
      <c r="M171" s="6">
        <f t="shared" si="16"/>
        <v>0.11451398135818908</v>
      </c>
      <c r="N171" s="6">
        <f t="shared" si="17"/>
        <v>9.3209054593874838E-3</v>
      </c>
      <c r="O171">
        <f t="shared" si="18"/>
        <v>658</v>
      </c>
      <c r="P171">
        <f t="shared" si="19"/>
        <v>93</v>
      </c>
      <c r="Q171">
        <f t="shared" si="20"/>
        <v>658</v>
      </c>
    </row>
    <row r="172" spans="1:17" hidden="1" x14ac:dyDescent="0.25">
      <c r="A172">
        <v>2016</v>
      </c>
      <c r="B172" s="1" t="s">
        <v>51</v>
      </c>
      <c r="C172" t="s">
        <v>52</v>
      </c>
      <c r="D172" t="s">
        <v>44</v>
      </c>
      <c r="E172" s="1" t="s">
        <v>10</v>
      </c>
      <c r="F172" t="s">
        <v>7</v>
      </c>
      <c r="G172">
        <v>2130</v>
      </c>
      <c r="H172">
        <v>174</v>
      </c>
      <c r="I172">
        <v>38</v>
      </c>
      <c r="J172">
        <v>390</v>
      </c>
      <c r="K172">
        <f t="shared" si="14"/>
        <v>1952</v>
      </c>
      <c r="L172" s="6">
        <f t="shared" si="15"/>
        <v>0.10860655737704918</v>
      </c>
      <c r="M172" s="6">
        <f t="shared" si="16"/>
        <v>8.9139344262295084E-2</v>
      </c>
      <c r="N172" s="6">
        <f t="shared" si="17"/>
        <v>1.9467213114754099E-2</v>
      </c>
      <c r="O172">
        <f t="shared" si="18"/>
        <v>1740</v>
      </c>
      <c r="P172">
        <f t="shared" si="19"/>
        <v>212</v>
      </c>
      <c r="Q172">
        <f t="shared" si="20"/>
        <v>1740</v>
      </c>
    </row>
    <row r="173" spans="1:17" hidden="1" x14ac:dyDescent="0.25">
      <c r="A173">
        <v>2017</v>
      </c>
      <c r="B173" s="1" t="s">
        <v>51</v>
      </c>
      <c r="C173" t="s">
        <v>52</v>
      </c>
      <c r="D173" t="s">
        <v>44</v>
      </c>
      <c r="E173" s="1" t="s">
        <v>11</v>
      </c>
      <c r="F173" t="s">
        <v>1</v>
      </c>
      <c r="G173">
        <v>38</v>
      </c>
      <c r="H173">
        <v>4</v>
      </c>
      <c r="K173">
        <f t="shared" si="14"/>
        <v>42</v>
      </c>
      <c r="L173" s="6">
        <f t="shared" si="15"/>
        <v>9.5238095238095233E-2</v>
      </c>
      <c r="M173" s="6">
        <f t="shared" si="16"/>
        <v>9.5238095238095233E-2</v>
      </c>
      <c r="N173" s="6">
        <f t="shared" si="17"/>
        <v>0</v>
      </c>
      <c r="O173">
        <f t="shared" si="18"/>
        <v>38</v>
      </c>
      <c r="P173">
        <f t="shared" si="19"/>
        <v>4</v>
      </c>
      <c r="Q173">
        <f t="shared" si="20"/>
        <v>38</v>
      </c>
    </row>
    <row r="174" spans="1:17" hidden="1" x14ac:dyDescent="0.25">
      <c r="A174">
        <v>2017</v>
      </c>
      <c r="B174" s="1" t="s">
        <v>51</v>
      </c>
      <c r="C174" t="s">
        <v>52</v>
      </c>
      <c r="D174" t="s">
        <v>44</v>
      </c>
      <c r="E174" s="1" t="s">
        <v>11</v>
      </c>
      <c r="F174" t="s">
        <v>4</v>
      </c>
      <c r="G174">
        <v>99</v>
      </c>
      <c r="I174">
        <v>3</v>
      </c>
      <c r="J174">
        <v>11</v>
      </c>
      <c r="K174">
        <f t="shared" si="14"/>
        <v>91</v>
      </c>
      <c r="L174" s="6">
        <f t="shared" si="15"/>
        <v>3.2967032967032968E-2</v>
      </c>
      <c r="M174" s="6">
        <f t="shared" si="16"/>
        <v>0</v>
      </c>
      <c r="N174" s="6">
        <f t="shared" si="17"/>
        <v>3.2967032967032968E-2</v>
      </c>
      <c r="O174">
        <f t="shared" si="18"/>
        <v>88</v>
      </c>
      <c r="P174">
        <f t="shared" si="19"/>
        <v>3</v>
      </c>
      <c r="Q174">
        <f t="shared" si="20"/>
        <v>88</v>
      </c>
    </row>
    <row r="175" spans="1:17" hidden="1" x14ac:dyDescent="0.25">
      <c r="A175">
        <v>2017</v>
      </c>
      <c r="B175" s="1" t="s">
        <v>51</v>
      </c>
      <c r="C175" t="s">
        <v>52</v>
      </c>
      <c r="D175" t="s">
        <v>44</v>
      </c>
      <c r="E175" s="1" t="s">
        <v>11</v>
      </c>
      <c r="F175" t="s">
        <v>5</v>
      </c>
      <c r="G175">
        <v>417</v>
      </c>
      <c r="H175">
        <v>46</v>
      </c>
      <c r="I175">
        <v>13</v>
      </c>
      <c r="J175">
        <v>65</v>
      </c>
      <c r="K175">
        <f t="shared" si="14"/>
        <v>411</v>
      </c>
      <c r="L175" s="6">
        <f t="shared" si="15"/>
        <v>0.14355231143552311</v>
      </c>
      <c r="M175" s="6">
        <f t="shared" si="16"/>
        <v>0.11192214111922141</v>
      </c>
      <c r="N175" s="6">
        <f t="shared" si="17"/>
        <v>3.1630170316301706E-2</v>
      </c>
      <c r="O175">
        <f t="shared" si="18"/>
        <v>352</v>
      </c>
      <c r="P175">
        <f t="shared" si="19"/>
        <v>59</v>
      </c>
      <c r="Q175">
        <f t="shared" si="20"/>
        <v>352</v>
      </c>
    </row>
    <row r="176" spans="1:17" hidden="1" x14ac:dyDescent="0.25">
      <c r="A176">
        <v>2017</v>
      </c>
      <c r="B176" s="1" t="s">
        <v>51</v>
      </c>
      <c r="C176" t="s">
        <v>52</v>
      </c>
      <c r="D176" t="s">
        <v>44</v>
      </c>
      <c r="E176" s="1" t="s">
        <v>11</v>
      </c>
      <c r="F176" t="s">
        <v>6</v>
      </c>
      <c r="G176">
        <v>895</v>
      </c>
      <c r="H176">
        <v>97</v>
      </c>
      <c r="I176">
        <v>19</v>
      </c>
      <c r="J176">
        <v>222</v>
      </c>
      <c r="K176">
        <f t="shared" si="14"/>
        <v>789</v>
      </c>
      <c r="L176" s="6">
        <f t="shared" si="15"/>
        <v>0.14702154626108999</v>
      </c>
      <c r="M176" s="6">
        <f t="shared" si="16"/>
        <v>0.12294043092522181</v>
      </c>
      <c r="N176" s="6">
        <f t="shared" si="17"/>
        <v>2.4081115335868188E-2</v>
      </c>
      <c r="O176">
        <f t="shared" si="18"/>
        <v>673</v>
      </c>
      <c r="P176">
        <f t="shared" si="19"/>
        <v>116</v>
      </c>
      <c r="Q176">
        <f t="shared" si="20"/>
        <v>673</v>
      </c>
    </row>
    <row r="177" spans="1:17" hidden="1" x14ac:dyDescent="0.25">
      <c r="A177">
        <v>2017</v>
      </c>
      <c r="B177" s="1" t="s">
        <v>65</v>
      </c>
      <c r="C177" t="s">
        <v>66</v>
      </c>
      <c r="D177" t="s">
        <v>44</v>
      </c>
      <c r="E177" s="1" t="s">
        <v>11</v>
      </c>
      <c r="F177" t="s">
        <v>7</v>
      </c>
      <c r="G177">
        <v>923</v>
      </c>
      <c r="H177">
        <v>216</v>
      </c>
      <c r="I177">
        <v>182</v>
      </c>
      <c r="J177">
        <v>51</v>
      </c>
      <c r="K177">
        <f t="shared" si="14"/>
        <v>1270</v>
      </c>
      <c r="L177" s="6">
        <f t="shared" si="15"/>
        <v>0.31338582677165355</v>
      </c>
      <c r="M177" s="6">
        <f t="shared" si="16"/>
        <v>0.17007874015748031</v>
      </c>
      <c r="N177" s="6">
        <f t="shared" si="17"/>
        <v>0.14330708661417324</v>
      </c>
      <c r="O177">
        <f t="shared" si="18"/>
        <v>872</v>
      </c>
      <c r="P177">
        <f t="shared" si="19"/>
        <v>398</v>
      </c>
      <c r="Q177">
        <f t="shared" si="20"/>
        <v>872</v>
      </c>
    </row>
    <row r="178" spans="1:17" hidden="1" x14ac:dyDescent="0.25">
      <c r="A178">
        <v>2000</v>
      </c>
      <c r="B178" s="1" t="s">
        <v>51</v>
      </c>
      <c r="C178" t="s">
        <v>52</v>
      </c>
      <c r="D178" t="s">
        <v>44</v>
      </c>
      <c r="E178" s="1" t="s">
        <v>12</v>
      </c>
      <c r="F178" t="s">
        <v>1</v>
      </c>
      <c r="G178">
        <v>23</v>
      </c>
      <c r="K178">
        <f t="shared" si="14"/>
        <v>23</v>
      </c>
      <c r="L178" s="6">
        <f t="shared" si="15"/>
        <v>0</v>
      </c>
      <c r="M178" s="6">
        <f t="shared" si="16"/>
        <v>0</v>
      </c>
      <c r="N178" s="6">
        <f t="shared" si="17"/>
        <v>0</v>
      </c>
      <c r="O178">
        <f t="shared" si="18"/>
        <v>23</v>
      </c>
      <c r="P178">
        <f t="shared" si="19"/>
        <v>0</v>
      </c>
      <c r="Q178">
        <f t="shared" si="20"/>
        <v>23</v>
      </c>
    </row>
    <row r="179" spans="1:17" hidden="1" x14ac:dyDescent="0.25">
      <c r="A179">
        <v>2000</v>
      </c>
      <c r="B179" s="1" t="s">
        <v>51</v>
      </c>
      <c r="C179" t="s">
        <v>52</v>
      </c>
      <c r="D179" t="s">
        <v>44</v>
      </c>
      <c r="E179" s="1" t="s">
        <v>12</v>
      </c>
      <c r="F179" t="s">
        <v>4</v>
      </c>
      <c r="G179">
        <v>34</v>
      </c>
      <c r="J179">
        <v>5</v>
      </c>
      <c r="K179">
        <f t="shared" si="14"/>
        <v>29</v>
      </c>
      <c r="L179" s="6">
        <f t="shared" si="15"/>
        <v>0</v>
      </c>
      <c r="M179" s="6">
        <f t="shared" si="16"/>
        <v>0</v>
      </c>
      <c r="N179" s="6">
        <f t="shared" si="17"/>
        <v>0</v>
      </c>
      <c r="O179">
        <f t="shared" si="18"/>
        <v>29</v>
      </c>
      <c r="P179">
        <f t="shared" si="19"/>
        <v>0</v>
      </c>
      <c r="Q179">
        <f t="shared" si="20"/>
        <v>29</v>
      </c>
    </row>
    <row r="180" spans="1:17" hidden="1" x14ac:dyDescent="0.25">
      <c r="A180">
        <v>2000</v>
      </c>
      <c r="B180" s="1" t="s">
        <v>51</v>
      </c>
      <c r="C180" t="s">
        <v>52</v>
      </c>
      <c r="D180" t="s">
        <v>44</v>
      </c>
      <c r="E180" s="1" t="s">
        <v>12</v>
      </c>
      <c r="F180" t="s">
        <v>5</v>
      </c>
      <c r="G180">
        <v>69</v>
      </c>
      <c r="H180">
        <v>3</v>
      </c>
      <c r="K180">
        <f t="shared" si="14"/>
        <v>72</v>
      </c>
      <c r="L180" s="6">
        <f t="shared" si="15"/>
        <v>4.1666666666666664E-2</v>
      </c>
      <c r="M180" s="6">
        <f t="shared" si="16"/>
        <v>4.1666666666666664E-2</v>
      </c>
      <c r="N180" s="6">
        <f t="shared" si="17"/>
        <v>0</v>
      </c>
      <c r="O180">
        <f t="shared" si="18"/>
        <v>69</v>
      </c>
      <c r="P180">
        <f t="shared" si="19"/>
        <v>3</v>
      </c>
      <c r="Q180">
        <f t="shared" si="20"/>
        <v>69</v>
      </c>
    </row>
    <row r="181" spans="1:17" hidden="1" x14ac:dyDescent="0.25">
      <c r="A181">
        <v>2000</v>
      </c>
      <c r="B181" s="1" t="s">
        <v>51</v>
      </c>
      <c r="C181" t="s">
        <v>52</v>
      </c>
      <c r="D181" t="s">
        <v>44</v>
      </c>
      <c r="E181" s="1" t="s">
        <v>12</v>
      </c>
      <c r="F181" t="s">
        <v>6</v>
      </c>
      <c r="G181">
        <v>208</v>
      </c>
      <c r="J181">
        <v>21</v>
      </c>
      <c r="K181">
        <f t="shared" si="14"/>
        <v>187</v>
      </c>
      <c r="L181" s="6">
        <f t="shared" si="15"/>
        <v>0</v>
      </c>
      <c r="M181" s="6">
        <f t="shared" si="16"/>
        <v>0</v>
      </c>
      <c r="N181" s="6">
        <f t="shared" si="17"/>
        <v>0</v>
      </c>
      <c r="O181">
        <f t="shared" si="18"/>
        <v>187</v>
      </c>
      <c r="P181">
        <f t="shared" si="19"/>
        <v>0</v>
      </c>
      <c r="Q181">
        <f t="shared" si="20"/>
        <v>187</v>
      </c>
    </row>
    <row r="182" spans="1:17" hidden="1" x14ac:dyDescent="0.25">
      <c r="A182">
        <v>2000</v>
      </c>
      <c r="B182" s="1" t="s">
        <v>51</v>
      </c>
      <c r="C182" t="s">
        <v>52</v>
      </c>
      <c r="D182" t="s">
        <v>44</v>
      </c>
      <c r="E182" s="1" t="s">
        <v>12</v>
      </c>
      <c r="F182" t="s">
        <v>7</v>
      </c>
      <c r="G182">
        <v>3214</v>
      </c>
      <c r="H182">
        <v>26</v>
      </c>
      <c r="J182">
        <v>219</v>
      </c>
      <c r="K182">
        <f t="shared" si="14"/>
        <v>3021</v>
      </c>
      <c r="L182" s="6">
        <f t="shared" si="15"/>
        <v>8.6064217146640185E-3</v>
      </c>
      <c r="M182" s="6">
        <f t="shared" si="16"/>
        <v>8.6064217146640185E-3</v>
      </c>
      <c r="N182" s="6">
        <f t="shared" si="17"/>
        <v>0</v>
      </c>
      <c r="O182">
        <f t="shared" si="18"/>
        <v>2995</v>
      </c>
      <c r="P182">
        <f t="shared" si="19"/>
        <v>26</v>
      </c>
      <c r="Q182">
        <f t="shared" si="20"/>
        <v>2995</v>
      </c>
    </row>
    <row r="183" spans="1:17" hidden="1" x14ac:dyDescent="0.25">
      <c r="A183">
        <v>2001</v>
      </c>
      <c r="B183" s="1" t="s">
        <v>53</v>
      </c>
      <c r="C183" t="s">
        <v>54</v>
      </c>
      <c r="D183" t="s">
        <v>44</v>
      </c>
      <c r="E183" s="1" t="s">
        <v>0</v>
      </c>
      <c r="F183" t="s">
        <v>1</v>
      </c>
      <c r="G183">
        <v>482</v>
      </c>
      <c r="I183">
        <v>3</v>
      </c>
      <c r="K183">
        <f t="shared" si="14"/>
        <v>485</v>
      </c>
      <c r="L183" s="6">
        <f t="shared" si="15"/>
        <v>6.1855670103092781E-3</v>
      </c>
      <c r="M183" s="6">
        <f t="shared" si="16"/>
        <v>0</v>
      </c>
      <c r="N183" s="6">
        <f t="shared" si="17"/>
        <v>6.1855670103092781E-3</v>
      </c>
      <c r="O183">
        <f t="shared" si="18"/>
        <v>482</v>
      </c>
      <c r="P183">
        <f t="shared" si="19"/>
        <v>3</v>
      </c>
      <c r="Q183">
        <f t="shared" si="20"/>
        <v>482</v>
      </c>
    </row>
    <row r="184" spans="1:17" hidden="1" x14ac:dyDescent="0.25">
      <c r="A184">
        <v>2001</v>
      </c>
      <c r="B184" s="1" t="s">
        <v>53</v>
      </c>
      <c r="C184" t="s">
        <v>54</v>
      </c>
      <c r="D184" t="s">
        <v>44</v>
      </c>
      <c r="E184" s="1" t="s">
        <v>0</v>
      </c>
      <c r="F184" t="s">
        <v>4</v>
      </c>
      <c r="G184">
        <v>1332</v>
      </c>
      <c r="H184">
        <v>6</v>
      </c>
      <c r="I184">
        <v>4</v>
      </c>
      <c r="K184">
        <f t="shared" si="14"/>
        <v>1342</v>
      </c>
      <c r="L184" s="6">
        <f t="shared" si="15"/>
        <v>7.4515648286140089E-3</v>
      </c>
      <c r="M184" s="6">
        <f t="shared" si="16"/>
        <v>4.4709388971684054E-3</v>
      </c>
      <c r="N184" s="6">
        <f t="shared" si="17"/>
        <v>2.9806259314456036E-3</v>
      </c>
      <c r="O184">
        <f t="shared" si="18"/>
        <v>1332</v>
      </c>
      <c r="P184">
        <f t="shared" si="19"/>
        <v>10</v>
      </c>
      <c r="Q184">
        <f t="shared" si="20"/>
        <v>1332</v>
      </c>
    </row>
    <row r="185" spans="1:17" hidden="1" x14ac:dyDescent="0.25">
      <c r="A185">
        <v>2001</v>
      </c>
      <c r="B185" s="1" t="s">
        <v>53</v>
      </c>
      <c r="C185" t="s">
        <v>54</v>
      </c>
      <c r="D185" t="s">
        <v>44</v>
      </c>
      <c r="E185" s="1" t="s">
        <v>0</v>
      </c>
      <c r="F185" t="s">
        <v>5</v>
      </c>
      <c r="G185">
        <v>1330</v>
      </c>
      <c r="H185">
        <v>44</v>
      </c>
      <c r="I185">
        <v>13</v>
      </c>
      <c r="K185">
        <f t="shared" si="14"/>
        <v>1387</v>
      </c>
      <c r="L185" s="6">
        <f t="shared" si="15"/>
        <v>4.1095890410958902E-2</v>
      </c>
      <c r="M185" s="6">
        <f t="shared" si="16"/>
        <v>3.172314347512617E-2</v>
      </c>
      <c r="N185" s="6">
        <f t="shared" si="17"/>
        <v>9.372746935832732E-3</v>
      </c>
      <c r="O185">
        <f t="shared" si="18"/>
        <v>1330</v>
      </c>
      <c r="P185">
        <f t="shared" si="19"/>
        <v>57</v>
      </c>
      <c r="Q185">
        <f t="shared" si="20"/>
        <v>1330</v>
      </c>
    </row>
    <row r="186" spans="1:17" hidden="1" x14ac:dyDescent="0.25">
      <c r="A186">
        <v>2001</v>
      </c>
      <c r="B186" s="1" t="s">
        <v>53</v>
      </c>
      <c r="C186" t="s">
        <v>54</v>
      </c>
      <c r="D186" t="s">
        <v>44</v>
      </c>
      <c r="E186" s="1" t="s">
        <v>0</v>
      </c>
      <c r="F186" t="s">
        <v>6</v>
      </c>
      <c r="G186">
        <v>573</v>
      </c>
      <c r="H186">
        <v>3</v>
      </c>
      <c r="I186">
        <v>3</v>
      </c>
      <c r="K186">
        <f t="shared" si="14"/>
        <v>579</v>
      </c>
      <c r="L186" s="6">
        <f t="shared" si="15"/>
        <v>1.0362694300518135E-2</v>
      </c>
      <c r="M186" s="6">
        <f t="shared" si="16"/>
        <v>5.1813471502590676E-3</v>
      </c>
      <c r="N186" s="6">
        <f t="shared" si="17"/>
        <v>5.1813471502590676E-3</v>
      </c>
      <c r="O186">
        <f t="shared" si="18"/>
        <v>573</v>
      </c>
      <c r="P186">
        <f t="shared" si="19"/>
        <v>6</v>
      </c>
      <c r="Q186">
        <f t="shared" si="20"/>
        <v>573</v>
      </c>
    </row>
    <row r="187" spans="1:17" hidden="1" x14ac:dyDescent="0.25">
      <c r="A187">
        <v>2001</v>
      </c>
      <c r="B187" s="1" t="s">
        <v>53</v>
      </c>
      <c r="C187" t="s">
        <v>54</v>
      </c>
      <c r="D187" t="s">
        <v>44</v>
      </c>
      <c r="E187" s="1" t="s">
        <v>0</v>
      </c>
      <c r="F187" t="s">
        <v>7</v>
      </c>
      <c r="G187">
        <v>37597</v>
      </c>
      <c r="H187">
        <v>354</v>
      </c>
      <c r="I187">
        <v>382</v>
      </c>
      <c r="J187">
        <v>17</v>
      </c>
      <c r="K187">
        <f t="shared" si="14"/>
        <v>38316</v>
      </c>
      <c r="L187" s="6">
        <f t="shared" si="15"/>
        <v>1.920868566656227E-2</v>
      </c>
      <c r="M187" s="6">
        <f t="shared" si="16"/>
        <v>9.2389602254932673E-3</v>
      </c>
      <c r="N187" s="6">
        <f t="shared" si="17"/>
        <v>9.9697254410690047E-3</v>
      </c>
      <c r="O187">
        <f t="shared" si="18"/>
        <v>37580</v>
      </c>
      <c r="P187">
        <f t="shared" si="19"/>
        <v>736</v>
      </c>
      <c r="Q187">
        <f t="shared" si="20"/>
        <v>37580</v>
      </c>
    </row>
    <row r="188" spans="1:17" hidden="1" x14ac:dyDescent="0.25">
      <c r="A188">
        <v>2002</v>
      </c>
      <c r="B188" s="1" t="s">
        <v>53</v>
      </c>
      <c r="C188" t="s">
        <v>54</v>
      </c>
      <c r="D188" t="s">
        <v>44</v>
      </c>
      <c r="E188" s="1" t="s">
        <v>13</v>
      </c>
      <c r="F188" t="s">
        <v>1</v>
      </c>
      <c r="G188">
        <v>471</v>
      </c>
      <c r="I188">
        <v>9</v>
      </c>
      <c r="K188">
        <f t="shared" si="14"/>
        <v>480</v>
      </c>
      <c r="L188" s="6">
        <f t="shared" si="15"/>
        <v>1.8749999999999999E-2</v>
      </c>
      <c r="M188" s="6">
        <f t="shared" si="16"/>
        <v>0</v>
      </c>
      <c r="N188" s="6">
        <f t="shared" si="17"/>
        <v>1.8749999999999999E-2</v>
      </c>
      <c r="O188">
        <f t="shared" si="18"/>
        <v>471</v>
      </c>
      <c r="P188">
        <f t="shared" si="19"/>
        <v>9</v>
      </c>
      <c r="Q188">
        <f t="shared" si="20"/>
        <v>471</v>
      </c>
    </row>
    <row r="189" spans="1:17" hidden="1" x14ac:dyDescent="0.25">
      <c r="A189">
        <v>2002</v>
      </c>
      <c r="B189" s="1" t="s">
        <v>53</v>
      </c>
      <c r="C189" t="s">
        <v>54</v>
      </c>
      <c r="D189" t="s">
        <v>44</v>
      </c>
      <c r="E189" s="1" t="s">
        <v>13</v>
      </c>
      <c r="F189" t="s">
        <v>4</v>
      </c>
      <c r="G189">
        <v>1494</v>
      </c>
      <c r="H189">
        <v>11</v>
      </c>
      <c r="K189">
        <f t="shared" si="14"/>
        <v>1505</v>
      </c>
      <c r="L189" s="6">
        <f t="shared" si="15"/>
        <v>7.3089700996677737E-3</v>
      </c>
      <c r="M189" s="6">
        <f t="shared" si="16"/>
        <v>7.3089700996677737E-3</v>
      </c>
      <c r="N189" s="6">
        <f t="shared" si="17"/>
        <v>0</v>
      </c>
      <c r="O189">
        <f t="shared" si="18"/>
        <v>1494</v>
      </c>
      <c r="P189">
        <f t="shared" si="19"/>
        <v>11</v>
      </c>
      <c r="Q189">
        <f t="shared" si="20"/>
        <v>1494</v>
      </c>
    </row>
    <row r="190" spans="1:17" hidden="1" x14ac:dyDescent="0.25">
      <c r="A190">
        <v>2002</v>
      </c>
      <c r="B190" s="1" t="s">
        <v>53</v>
      </c>
      <c r="C190" t="s">
        <v>54</v>
      </c>
      <c r="D190" t="s">
        <v>44</v>
      </c>
      <c r="E190" s="1" t="s">
        <v>13</v>
      </c>
      <c r="F190" t="s">
        <v>5</v>
      </c>
      <c r="G190">
        <v>1535</v>
      </c>
      <c r="H190">
        <v>33</v>
      </c>
      <c r="I190">
        <v>14</v>
      </c>
      <c r="K190">
        <f t="shared" si="14"/>
        <v>1582</v>
      </c>
      <c r="L190" s="6">
        <f t="shared" si="15"/>
        <v>2.9709228824273071E-2</v>
      </c>
      <c r="M190" s="6">
        <f t="shared" si="16"/>
        <v>2.0859671302149177E-2</v>
      </c>
      <c r="N190" s="6">
        <f t="shared" si="17"/>
        <v>8.8495575221238937E-3</v>
      </c>
      <c r="O190">
        <f t="shared" si="18"/>
        <v>1535</v>
      </c>
      <c r="P190">
        <f t="shared" si="19"/>
        <v>47</v>
      </c>
      <c r="Q190">
        <f t="shared" si="20"/>
        <v>1535</v>
      </c>
    </row>
    <row r="191" spans="1:17" hidden="1" x14ac:dyDescent="0.25">
      <c r="A191">
        <v>2002</v>
      </c>
      <c r="B191" s="1" t="s">
        <v>53</v>
      </c>
      <c r="C191" t="s">
        <v>54</v>
      </c>
      <c r="D191" t="s">
        <v>44</v>
      </c>
      <c r="E191" s="1" t="s">
        <v>13</v>
      </c>
      <c r="F191" t="s">
        <v>6</v>
      </c>
      <c r="G191">
        <v>647</v>
      </c>
      <c r="H191">
        <v>4</v>
      </c>
      <c r="K191">
        <f t="shared" si="14"/>
        <v>651</v>
      </c>
      <c r="L191" s="6">
        <f t="shared" si="15"/>
        <v>6.1443932411674347E-3</v>
      </c>
      <c r="M191" s="6">
        <f t="shared" si="16"/>
        <v>6.1443932411674347E-3</v>
      </c>
      <c r="N191" s="6">
        <f t="shared" si="17"/>
        <v>0</v>
      </c>
      <c r="O191">
        <f t="shared" si="18"/>
        <v>647</v>
      </c>
      <c r="P191">
        <f t="shared" si="19"/>
        <v>4</v>
      </c>
      <c r="Q191">
        <f t="shared" si="20"/>
        <v>647</v>
      </c>
    </row>
    <row r="192" spans="1:17" hidden="1" x14ac:dyDescent="0.25">
      <c r="A192">
        <v>2002</v>
      </c>
      <c r="B192" s="1" t="s">
        <v>53</v>
      </c>
      <c r="C192" t="s">
        <v>54</v>
      </c>
      <c r="D192" t="s">
        <v>44</v>
      </c>
      <c r="E192" s="1" t="s">
        <v>13</v>
      </c>
      <c r="F192" t="s">
        <v>7</v>
      </c>
      <c r="G192">
        <v>37272</v>
      </c>
      <c r="H192">
        <v>372</v>
      </c>
      <c r="I192">
        <v>388</v>
      </c>
      <c r="J192">
        <v>17</v>
      </c>
      <c r="K192">
        <f t="shared" si="14"/>
        <v>38015</v>
      </c>
      <c r="L192" s="6">
        <f t="shared" si="15"/>
        <v>1.9992108378271735E-2</v>
      </c>
      <c r="M192" s="6">
        <f t="shared" si="16"/>
        <v>9.7856109430487972E-3</v>
      </c>
      <c r="N192" s="6">
        <f t="shared" si="17"/>
        <v>1.0206497435222938E-2</v>
      </c>
      <c r="O192">
        <f t="shared" si="18"/>
        <v>37255</v>
      </c>
      <c r="P192">
        <f t="shared" si="19"/>
        <v>760</v>
      </c>
      <c r="Q192">
        <f t="shared" si="20"/>
        <v>37255</v>
      </c>
    </row>
    <row r="193" spans="1:17" hidden="1" x14ac:dyDescent="0.25">
      <c r="A193">
        <v>2003</v>
      </c>
      <c r="B193" s="1" t="s">
        <v>53</v>
      </c>
      <c r="C193" t="s">
        <v>54</v>
      </c>
      <c r="D193" t="s">
        <v>44</v>
      </c>
      <c r="E193" s="1" t="s">
        <v>14</v>
      </c>
      <c r="F193" t="s">
        <v>1</v>
      </c>
      <c r="G193">
        <v>597</v>
      </c>
      <c r="I193">
        <v>3</v>
      </c>
      <c r="K193">
        <f t="shared" si="14"/>
        <v>600</v>
      </c>
      <c r="L193" s="6">
        <f t="shared" si="15"/>
        <v>5.0000000000000001E-3</v>
      </c>
      <c r="M193" s="6">
        <f t="shared" si="16"/>
        <v>0</v>
      </c>
      <c r="N193" s="6">
        <f t="shared" si="17"/>
        <v>5.0000000000000001E-3</v>
      </c>
      <c r="O193">
        <f t="shared" si="18"/>
        <v>597</v>
      </c>
      <c r="P193">
        <f t="shared" si="19"/>
        <v>3</v>
      </c>
      <c r="Q193">
        <f t="shared" si="20"/>
        <v>597</v>
      </c>
    </row>
    <row r="194" spans="1:17" hidden="1" x14ac:dyDescent="0.25">
      <c r="A194">
        <v>2003</v>
      </c>
      <c r="B194" s="1" t="s">
        <v>53</v>
      </c>
      <c r="C194" t="s">
        <v>54</v>
      </c>
      <c r="D194" t="s">
        <v>44</v>
      </c>
      <c r="E194" s="1" t="s">
        <v>14</v>
      </c>
      <c r="F194" t="s">
        <v>4</v>
      </c>
      <c r="G194">
        <v>1696</v>
      </c>
      <c r="H194">
        <v>18</v>
      </c>
      <c r="K194">
        <f t="shared" si="14"/>
        <v>1714</v>
      </c>
      <c r="L194" s="6">
        <f t="shared" si="15"/>
        <v>1.0501750291715286E-2</v>
      </c>
      <c r="M194" s="6">
        <f t="shared" si="16"/>
        <v>1.0501750291715286E-2</v>
      </c>
      <c r="N194" s="6">
        <f t="shared" si="17"/>
        <v>0</v>
      </c>
      <c r="O194">
        <f t="shared" si="18"/>
        <v>1696</v>
      </c>
      <c r="P194">
        <f t="shared" si="19"/>
        <v>18</v>
      </c>
      <c r="Q194">
        <f t="shared" si="20"/>
        <v>1696</v>
      </c>
    </row>
    <row r="195" spans="1:17" hidden="1" x14ac:dyDescent="0.25">
      <c r="A195">
        <v>2003</v>
      </c>
      <c r="B195" s="1" t="s">
        <v>53</v>
      </c>
      <c r="C195" t="s">
        <v>54</v>
      </c>
      <c r="D195" t="s">
        <v>44</v>
      </c>
      <c r="E195" s="1" t="s">
        <v>14</v>
      </c>
      <c r="F195" t="s">
        <v>5</v>
      </c>
      <c r="G195">
        <v>1673</v>
      </c>
      <c r="H195">
        <v>56</v>
      </c>
      <c r="I195">
        <v>18</v>
      </c>
      <c r="K195">
        <f t="shared" ref="K195:K258" si="21">(G195-J195)+H195+I195</f>
        <v>1747</v>
      </c>
      <c r="L195" s="6">
        <f t="shared" ref="L195:L258" si="22">(H195+I195)/K195</f>
        <v>4.2358328563251287E-2</v>
      </c>
      <c r="M195" s="6">
        <f t="shared" ref="M195:M258" si="23">H195/K195</f>
        <v>3.2054951345163139E-2</v>
      </c>
      <c r="N195" s="6">
        <f t="shared" ref="N195:N258" si="24">I195/K195</f>
        <v>1.0303377218088151E-2</v>
      </c>
      <c r="O195">
        <f t="shared" ref="O195:O258" si="25">K195-(I195+H195)</f>
        <v>1673</v>
      </c>
      <c r="P195">
        <f t="shared" ref="P195:P258" si="26">H195+I195</f>
        <v>74</v>
      </c>
      <c r="Q195">
        <f t="shared" si="20"/>
        <v>1673</v>
      </c>
    </row>
    <row r="196" spans="1:17" hidden="1" x14ac:dyDescent="0.25">
      <c r="A196">
        <v>2003</v>
      </c>
      <c r="B196" s="1" t="s">
        <v>53</v>
      </c>
      <c r="C196" t="s">
        <v>54</v>
      </c>
      <c r="D196" t="s">
        <v>44</v>
      </c>
      <c r="E196" s="1" t="s">
        <v>14</v>
      </c>
      <c r="F196" t="s">
        <v>6</v>
      </c>
      <c r="G196">
        <v>764</v>
      </c>
      <c r="H196">
        <v>3</v>
      </c>
      <c r="K196">
        <f t="shared" si="21"/>
        <v>767</v>
      </c>
      <c r="L196" s="6">
        <f t="shared" si="22"/>
        <v>3.9113428943937422E-3</v>
      </c>
      <c r="M196" s="6">
        <f t="shared" si="23"/>
        <v>3.9113428943937422E-3</v>
      </c>
      <c r="N196" s="6">
        <f t="shared" si="24"/>
        <v>0</v>
      </c>
      <c r="O196">
        <f t="shared" si="25"/>
        <v>764</v>
      </c>
      <c r="P196">
        <f t="shared" si="26"/>
        <v>3</v>
      </c>
      <c r="Q196">
        <f t="shared" ref="Q196:Q259" si="27">K196-P196</f>
        <v>764</v>
      </c>
    </row>
    <row r="197" spans="1:17" hidden="1" x14ac:dyDescent="0.25">
      <c r="A197">
        <v>2003</v>
      </c>
      <c r="B197" s="1" t="s">
        <v>53</v>
      </c>
      <c r="C197" t="s">
        <v>54</v>
      </c>
      <c r="D197" t="s">
        <v>44</v>
      </c>
      <c r="E197" s="1" t="s">
        <v>14</v>
      </c>
      <c r="F197" t="s">
        <v>7</v>
      </c>
      <c r="G197">
        <v>36653</v>
      </c>
      <c r="H197">
        <v>400</v>
      </c>
      <c r="I197">
        <v>435</v>
      </c>
      <c r="J197">
        <v>19</v>
      </c>
      <c r="K197">
        <f t="shared" si="21"/>
        <v>37469</v>
      </c>
      <c r="L197" s="6">
        <f t="shared" si="22"/>
        <v>2.2285089006912381E-2</v>
      </c>
      <c r="M197" s="6">
        <f t="shared" si="23"/>
        <v>1.0675491739838266E-2</v>
      </c>
      <c r="N197" s="6">
        <f t="shared" si="24"/>
        <v>1.1609597267074114E-2</v>
      </c>
      <c r="O197">
        <f t="shared" si="25"/>
        <v>36634</v>
      </c>
      <c r="P197">
        <f t="shared" si="26"/>
        <v>835</v>
      </c>
      <c r="Q197">
        <f t="shared" si="27"/>
        <v>36634</v>
      </c>
    </row>
    <row r="198" spans="1:17" hidden="1" x14ac:dyDescent="0.25">
      <c r="A198">
        <v>2004</v>
      </c>
      <c r="B198" s="1" t="s">
        <v>53</v>
      </c>
      <c r="C198" t="s">
        <v>54</v>
      </c>
      <c r="D198" t="s">
        <v>44</v>
      </c>
      <c r="E198" s="1" t="s">
        <v>15</v>
      </c>
      <c r="F198" t="s">
        <v>1</v>
      </c>
      <c r="G198">
        <v>574</v>
      </c>
      <c r="H198">
        <v>3</v>
      </c>
      <c r="I198">
        <v>6</v>
      </c>
      <c r="K198">
        <f t="shared" si="21"/>
        <v>583</v>
      </c>
      <c r="L198" s="6">
        <f t="shared" si="22"/>
        <v>1.5437392795883362E-2</v>
      </c>
      <c r="M198" s="6">
        <f t="shared" si="23"/>
        <v>5.1457975986277877E-3</v>
      </c>
      <c r="N198" s="6">
        <f t="shared" si="24"/>
        <v>1.0291595197255575E-2</v>
      </c>
      <c r="O198">
        <f t="shared" si="25"/>
        <v>574</v>
      </c>
      <c r="P198">
        <f t="shared" si="26"/>
        <v>9</v>
      </c>
      <c r="Q198">
        <f t="shared" si="27"/>
        <v>574</v>
      </c>
    </row>
    <row r="199" spans="1:17" hidden="1" x14ac:dyDescent="0.25">
      <c r="A199">
        <v>2004</v>
      </c>
      <c r="B199" s="1" t="s">
        <v>53</v>
      </c>
      <c r="C199" t="s">
        <v>54</v>
      </c>
      <c r="D199" t="s">
        <v>44</v>
      </c>
      <c r="E199" s="1" t="s">
        <v>15</v>
      </c>
      <c r="F199" t="s">
        <v>4</v>
      </c>
      <c r="G199">
        <v>1903</v>
      </c>
      <c r="H199">
        <v>35</v>
      </c>
      <c r="I199">
        <v>6</v>
      </c>
      <c r="K199">
        <f t="shared" si="21"/>
        <v>1944</v>
      </c>
      <c r="L199" s="6">
        <f t="shared" si="22"/>
        <v>2.1090534979423869E-2</v>
      </c>
      <c r="M199" s="6">
        <f t="shared" si="23"/>
        <v>1.800411522633745E-2</v>
      </c>
      <c r="N199" s="6">
        <f t="shared" si="24"/>
        <v>3.0864197530864196E-3</v>
      </c>
      <c r="O199">
        <f t="shared" si="25"/>
        <v>1903</v>
      </c>
      <c r="P199">
        <f t="shared" si="26"/>
        <v>41</v>
      </c>
      <c r="Q199">
        <f t="shared" si="27"/>
        <v>1903</v>
      </c>
    </row>
    <row r="200" spans="1:17" hidden="1" x14ac:dyDescent="0.25">
      <c r="A200">
        <v>2004</v>
      </c>
      <c r="B200" s="1" t="s">
        <v>53</v>
      </c>
      <c r="C200" t="s">
        <v>54</v>
      </c>
      <c r="D200" t="s">
        <v>44</v>
      </c>
      <c r="E200" s="1" t="s">
        <v>15</v>
      </c>
      <c r="F200" t="s">
        <v>5</v>
      </c>
      <c r="G200">
        <v>1994</v>
      </c>
      <c r="H200">
        <v>121</v>
      </c>
      <c r="I200">
        <v>30</v>
      </c>
      <c r="K200">
        <f t="shared" si="21"/>
        <v>2145</v>
      </c>
      <c r="L200" s="6">
        <f t="shared" si="22"/>
        <v>7.0396270396270402E-2</v>
      </c>
      <c r="M200" s="6">
        <f t="shared" si="23"/>
        <v>5.6410256410256411E-2</v>
      </c>
      <c r="N200" s="6">
        <f t="shared" si="24"/>
        <v>1.3986013986013986E-2</v>
      </c>
      <c r="O200">
        <f t="shared" si="25"/>
        <v>1994</v>
      </c>
      <c r="P200">
        <f t="shared" si="26"/>
        <v>151</v>
      </c>
      <c r="Q200">
        <f t="shared" si="27"/>
        <v>1994</v>
      </c>
    </row>
    <row r="201" spans="1:17" hidden="1" x14ac:dyDescent="0.25">
      <c r="A201">
        <v>2004</v>
      </c>
      <c r="B201" s="1" t="s">
        <v>53</v>
      </c>
      <c r="C201" t="s">
        <v>54</v>
      </c>
      <c r="D201" t="s">
        <v>44</v>
      </c>
      <c r="E201" s="1" t="s">
        <v>15</v>
      </c>
      <c r="F201" t="s">
        <v>6</v>
      </c>
      <c r="G201">
        <v>873</v>
      </c>
      <c r="H201">
        <v>11</v>
      </c>
      <c r="I201">
        <v>3</v>
      </c>
      <c r="K201">
        <f t="shared" si="21"/>
        <v>887</v>
      </c>
      <c r="L201" s="6">
        <f t="shared" si="22"/>
        <v>1.5783540022547914E-2</v>
      </c>
      <c r="M201" s="6">
        <f t="shared" si="23"/>
        <v>1.2401352874859075E-2</v>
      </c>
      <c r="N201" s="6">
        <f t="shared" si="24"/>
        <v>3.3821871476888386E-3</v>
      </c>
      <c r="O201">
        <f t="shared" si="25"/>
        <v>873</v>
      </c>
      <c r="P201">
        <f t="shared" si="26"/>
        <v>14</v>
      </c>
      <c r="Q201">
        <f t="shared" si="27"/>
        <v>873</v>
      </c>
    </row>
    <row r="202" spans="1:17" hidden="1" x14ac:dyDescent="0.25">
      <c r="A202">
        <v>2004</v>
      </c>
      <c r="B202" s="1" t="s">
        <v>53</v>
      </c>
      <c r="C202" t="s">
        <v>54</v>
      </c>
      <c r="D202" t="s">
        <v>44</v>
      </c>
      <c r="E202" s="1" t="s">
        <v>15</v>
      </c>
      <c r="F202" t="s">
        <v>7</v>
      </c>
      <c r="G202">
        <v>35910</v>
      </c>
      <c r="H202">
        <v>524</v>
      </c>
      <c r="I202">
        <v>516</v>
      </c>
      <c r="J202">
        <v>16</v>
      </c>
      <c r="K202">
        <f t="shared" si="21"/>
        <v>36934</v>
      </c>
      <c r="L202" s="6">
        <f t="shared" si="22"/>
        <v>2.8158336492121083E-2</v>
      </c>
      <c r="M202" s="6">
        <f t="shared" si="23"/>
        <v>1.4187469540261005E-2</v>
      </c>
      <c r="N202" s="6">
        <f t="shared" si="24"/>
        <v>1.3970866951860075E-2</v>
      </c>
      <c r="O202">
        <f t="shared" si="25"/>
        <v>35894</v>
      </c>
      <c r="P202">
        <f t="shared" si="26"/>
        <v>1040</v>
      </c>
      <c r="Q202">
        <f t="shared" si="27"/>
        <v>35894</v>
      </c>
    </row>
    <row r="203" spans="1:17" hidden="1" x14ac:dyDescent="0.25">
      <c r="A203">
        <v>2005</v>
      </c>
      <c r="B203" s="1" t="s">
        <v>53</v>
      </c>
      <c r="C203" t="s">
        <v>54</v>
      </c>
      <c r="D203" t="s">
        <v>44</v>
      </c>
      <c r="E203" s="1" t="s">
        <v>16</v>
      </c>
      <c r="F203" t="s">
        <v>1</v>
      </c>
      <c r="G203">
        <v>565</v>
      </c>
      <c r="H203">
        <v>14</v>
      </c>
      <c r="I203">
        <v>8</v>
      </c>
      <c r="K203">
        <f t="shared" si="21"/>
        <v>587</v>
      </c>
      <c r="L203" s="6">
        <f t="shared" si="22"/>
        <v>3.7478705281090291E-2</v>
      </c>
      <c r="M203" s="6">
        <f t="shared" si="23"/>
        <v>2.385008517887564E-2</v>
      </c>
      <c r="N203" s="6">
        <f t="shared" si="24"/>
        <v>1.3628620102214651E-2</v>
      </c>
      <c r="O203">
        <f t="shared" si="25"/>
        <v>565</v>
      </c>
      <c r="P203">
        <f t="shared" si="26"/>
        <v>22</v>
      </c>
      <c r="Q203">
        <f t="shared" si="27"/>
        <v>565</v>
      </c>
    </row>
    <row r="204" spans="1:17" hidden="1" x14ac:dyDescent="0.25">
      <c r="A204">
        <v>2005</v>
      </c>
      <c r="B204" s="1" t="s">
        <v>53</v>
      </c>
      <c r="C204" t="s">
        <v>54</v>
      </c>
      <c r="D204" t="s">
        <v>44</v>
      </c>
      <c r="E204" s="1" t="s">
        <v>16</v>
      </c>
      <c r="F204" t="s">
        <v>4</v>
      </c>
      <c r="G204">
        <v>2264</v>
      </c>
      <c r="H204">
        <v>54</v>
      </c>
      <c r="I204">
        <v>10</v>
      </c>
      <c r="K204">
        <f t="shared" si="21"/>
        <v>2328</v>
      </c>
      <c r="L204" s="6">
        <f t="shared" si="22"/>
        <v>2.7491408934707903E-2</v>
      </c>
      <c r="M204" s="6">
        <f t="shared" si="23"/>
        <v>2.3195876288659795E-2</v>
      </c>
      <c r="N204" s="6">
        <f t="shared" si="24"/>
        <v>4.2955326460481103E-3</v>
      </c>
      <c r="O204">
        <f t="shared" si="25"/>
        <v>2264</v>
      </c>
      <c r="P204">
        <f t="shared" si="26"/>
        <v>64</v>
      </c>
      <c r="Q204">
        <f t="shared" si="27"/>
        <v>2264</v>
      </c>
    </row>
    <row r="205" spans="1:17" hidden="1" x14ac:dyDescent="0.25">
      <c r="A205">
        <v>2005</v>
      </c>
      <c r="B205" s="1" t="s">
        <v>53</v>
      </c>
      <c r="C205" t="s">
        <v>54</v>
      </c>
      <c r="D205" t="s">
        <v>44</v>
      </c>
      <c r="E205" s="1" t="s">
        <v>16</v>
      </c>
      <c r="F205" t="s">
        <v>5</v>
      </c>
      <c r="G205">
        <v>2346</v>
      </c>
      <c r="H205">
        <v>137</v>
      </c>
      <c r="I205">
        <v>55</v>
      </c>
      <c r="K205">
        <f t="shared" si="21"/>
        <v>2538</v>
      </c>
      <c r="L205" s="6">
        <f t="shared" si="22"/>
        <v>7.5650118203309691E-2</v>
      </c>
      <c r="M205" s="6">
        <f t="shared" si="23"/>
        <v>5.3979511426319939E-2</v>
      </c>
      <c r="N205" s="6">
        <f t="shared" si="24"/>
        <v>2.1670606776989756E-2</v>
      </c>
      <c r="O205">
        <f t="shared" si="25"/>
        <v>2346</v>
      </c>
      <c r="P205">
        <f t="shared" si="26"/>
        <v>192</v>
      </c>
      <c r="Q205">
        <f t="shared" si="27"/>
        <v>2346</v>
      </c>
    </row>
    <row r="206" spans="1:17" hidden="1" x14ac:dyDescent="0.25">
      <c r="A206">
        <v>2005</v>
      </c>
      <c r="B206" s="1" t="s">
        <v>53</v>
      </c>
      <c r="C206" t="s">
        <v>54</v>
      </c>
      <c r="D206" t="s">
        <v>44</v>
      </c>
      <c r="E206" s="1" t="s">
        <v>16</v>
      </c>
      <c r="F206" t="s">
        <v>6</v>
      </c>
      <c r="G206">
        <v>955</v>
      </c>
      <c r="H206">
        <v>19</v>
      </c>
      <c r="I206">
        <v>11</v>
      </c>
      <c r="K206">
        <f t="shared" si="21"/>
        <v>985</v>
      </c>
      <c r="L206" s="6">
        <f t="shared" si="22"/>
        <v>3.0456852791878174E-2</v>
      </c>
      <c r="M206" s="6">
        <f t="shared" si="23"/>
        <v>1.9289340101522844E-2</v>
      </c>
      <c r="N206" s="6">
        <f t="shared" si="24"/>
        <v>1.1167512690355329E-2</v>
      </c>
      <c r="O206">
        <f t="shared" si="25"/>
        <v>955</v>
      </c>
      <c r="P206">
        <f t="shared" si="26"/>
        <v>30</v>
      </c>
      <c r="Q206">
        <f t="shared" si="27"/>
        <v>955</v>
      </c>
    </row>
    <row r="207" spans="1:17" hidden="1" x14ac:dyDescent="0.25">
      <c r="A207">
        <v>2005</v>
      </c>
      <c r="B207" s="1" t="s">
        <v>53</v>
      </c>
      <c r="C207" t="s">
        <v>54</v>
      </c>
      <c r="D207" t="s">
        <v>44</v>
      </c>
      <c r="E207" s="1" t="s">
        <v>16</v>
      </c>
      <c r="F207" t="s">
        <v>7</v>
      </c>
      <c r="G207">
        <v>35462</v>
      </c>
      <c r="H207">
        <v>584</v>
      </c>
      <c r="I207">
        <v>659</v>
      </c>
      <c r="J207">
        <v>17</v>
      </c>
      <c r="K207">
        <f t="shared" si="21"/>
        <v>36688</v>
      </c>
      <c r="L207" s="6">
        <f t="shared" si="22"/>
        <v>3.3880287832533801E-2</v>
      </c>
      <c r="M207" s="6">
        <f t="shared" si="23"/>
        <v>1.5918011338857393E-2</v>
      </c>
      <c r="N207" s="6">
        <f t="shared" si="24"/>
        <v>1.7962276493676408E-2</v>
      </c>
      <c r="O207">
        <f t="shared" si="25"/>
        <v>35445</v>
      </c>
      <c r="P207">
        <f t="shared" si="26"/>
        <v>1243</v>
      </c>
      <c r="Q207">
        <f t="shared" si="27"/>
        <v>35445</v>
      </c>
    </row>
    <row r="208" spans="1:17" hidden="1" x14ac:dyDescent="0.25">
      <c r="A208">
        <v>2006</v>
      </c>
      <c r="B208" s="1" t="s">
        <v>53</v>
      </c>
      <c r="C208" t="s">
        <v>54</v>
      </c>
      <c r="D208" t="s">
        <v>44</v>
      </c>
      <c r="E208" s="1" t="s">
        <v>17</v>
      </c>
      <c r="F208" t="s">
        <v>1</v>
      </c>
      <c r="G208">
        <v>525</v>
      </c>
      <c r="H208">
        <v>4</v>
      </c>
      <c r="I208">
        <v>9</v>
      </c>
      <c r="K208">
        <f t="shared" si="21"/>
        <v>538</v>
      </c>
      <c r="L208" s="6">
        <f t="shared" si="22"/>
        <v>2.4163568773234202E-2</v>
      </c>
      <c r="M208" s="6">
        <f t="shared" si="23"/>
        <v>7.4349442379182153E-3</v>
      </c>
      <c r="N208" s="6">
        <f t="shared" si="24"/>
        <v>1.6728624535315983E-2</v>
      </c>
      <c r="O208">
        <f t="shared" si="25"/>
        <v>525</v>
      </c>
      <c r="P208">
        <f t="shared" si="26"/>
        <v>13</v>
      </c>
      <c r="Q208">
        <f t="shared" si="27"/>
        <v>525</v>
      </c>
    </row>
    <row r="209" spans="1:17" hidden="1" x14ac:dyDescent="0.25">
      <c r="A209">
        <v>2006</v>
      </c>
      <c r="B209" s="1" t="s">
        <v>53</v>
      </c>
      <c r="C209" t="s">
        <v>54</v>
      </c>
      <c r="D209" t="s">
        <v>44</v>
      </c>
      <c r="E209" s="1" t="s">
        <v>17</v>
      </c>
      <c r="F209" t="s">
        <v>4</v>
      </c>
      <c r="G209">
        <v>2526</v>
      </c>
      <c r="H209">
        <v>63</v>
      </c>
      <c r="I209">
        <v>11</v>
      </c>
      <c r="K209">
        <f t="shared" si="21"/>
        <v>2600</v>
      </c>
      <c r="L209" s="6">
        <f t="shared" si="22"/>
        <v>2.8461538461538462E-2</v>
      </c>
      <c r="M209" s="6">
        <f t="shared" si="23"/>
        <v>2.4230769230769229E-2</v>
      </c>
      <c r="N209" s="6">
        <f t="shared" si="24"/>
        <v>4.2307692307692307E-3</v>
      </c>
      <c r="O209">
        <f t="shared" si="25"/>
        <v>2526</v>
      </c>
      <c r="P209">
        <f t="shared" si="26"/>
        <v>74</v>
      </c>
      <c r="Q209">
        <f t="shared" si="27"/>
        <v>2526</v>
      </c>
    </row>
    <row r="210" spans="1:17" hidden="1" x14ac:dyDescent="0.25">
      <c r="A210">
        <v>2006</v>
      </c>
      <c r="B210" s="1" t="s">
        <v>53</v>
      </c>
      <c r="C210" t="s">
        <v>54</v>
      </c>
      <c r="D210" t="s">
        <v>44</v>
      </c>
      <c r="E210" s="1" t="s">
        <v>17</v>
      </c>
      <c r="F210" t="s">
        <v>5</v>
      </c>
      <c r="G210">
        <v>2797</v>
      </c>
      <c r="H210">
        <v>160</v>
      </c>
      <c r="I210">
        <v>43</v>
      </c>
      <c r="J210">
        <v>15</v>
      </c>
      <c r="K210">
        <f t="shared" si="21"/>
        <v>2985</v>
      </c>
      <c r="L210" s="6">
        <f t="shared" si="22"/>
        <v>6.8006700167504194E-2</v>
      </c>
      <c r="M210" s="6">
        <f t="shared" si="23"/>
        <v>5.3601340033500838E-2</v>
      </c>
      <c r="N210" s="6">
        <f t="shared" si="24"/>
        <v>1.4405360134003351E-2</v>
      </c>
      <c r="O210">
        <f t="shared" si="25"/>
        <v>2782</v>
      </c>
      <c r="P210">
        <f t="shared" si="26"/>
        <v>203</v>
      </c>
      <c r="Q210">
        <f t="shared" si="27"/>
        <v>2782</v>
      </c>
    </row>
    <row r="211" spans="1:17" hidden="1" x14ac:dyDescent="0.25">
      <c r="A211">
        <v>2006</v>
      </c>
      <c r="B211" s="1" t="s">
        <v>53</v>
      </c>
      <c r="C211" t="s">
        <v>54</v>
      </c>
      <c r="D211" t="s">
        <v>44</v>
      </c>
      <c r="E211" s="1" t="s">
        <v>17</v>
      </c>
      <c r="F211" t="s">
        <v>6</v>
      </c>
      <c r="G211">
        <v>1126</v>
      </c>
      <c r="H211">
        <v>39</v>
      </c>
      <c r="I211">
        <v>17</v>
      </c>
      <c r="K211">
        <f t="shared" si="21"/>
        <v>1182</v>
      </c>
      <c r="L211" s="6">
        <f t="shared" si="22"/>
        <v>4.7377326565143825E-2</v>
      </c>
      <c r="M211" s="6">
        <f t="shared" si="23"/>
        <v>3.2994923857868022E-2</v>
      </c>
      <c r="N211" s="6">
        <f t="shared" si="24"/>
        <v>1.4382402707275803E-2</v>
      </c>
      <c r="O211">
        <f t="shared" si="25"/>
        <v>1126</v>
      </c>
      <c r="P211">
        <f t="shared" si="26"/>
        <v>56</v>
      </c>
      <c r="Q211">
        <f t="shared" si="27"/>
        <v>1126</v>
      </c>
    </row>
    <row r="212" spans="1:17" hidden="1" x14ac:dyDescent="0.25">
      <c r="A212">
        <v>2006</v>
      </c>
      <c r="B212" s="1" t="s">
        <v>53</v>
      </c>
      <c r="C212" t="s">
        <v>54</v>
      </c>
      <c r="D212" t="s">
        <v>44</v>
      </c>
      <c r="E212" s="1" t="s">
        <v>17</v>
      </c>
      <c r="F212" t="s">
        <v>7</v>
      </c>
      <c r="G212">
        <v>34622</v>
      </c>
      <c r="H212">
        <v>614</v>
      </c>
      <c r="I212">
        <v>655</v>
      </c>
      <c r="J212">
        <v>27</v>
      </c>
      <c r="K212">
        <f t="shared" si="21"/>
        <v>35864</v>
      </c>
      <c r="L212" s="6">
        <f t="shared" si="22"/>
        <v>3.5383671648449702E-2</v>
      </c>
      <c r="M212" s="6">
        <f t="shared" si="23"/>
        <v>1.7120231987508366E-2</v>
      </c>
      <c r="N212" s="6">
        <f t="shared" si="24"/>
        <v>1.8263439660941332E-2</v>
      </c>
      <c r="O212">
        <f t="shared" si="25"/>
        <v>34595</v>
      </c>
      <c r="P212">
        <f t="shared" si="26"/>
        <v>1269</v>
      </c>
      <c r="Q212">
        <f t="shared" si="27"/>
        <v>34595</v>
      </c>
    </row>
    <row r="213" spans="1:17" hidden="1" x14ac:dyDescent="0.25">
      <c r="A213">
        <v>2007</v>
      </c>
      <c r="B213" s="1" t="s">
        <v>53</v>
      </c>
      <c r="C213" t="s">
        <v>54</v>
      </c>
      <c r="D213" t="s">
        <v>44</v>
      </c>
      <c r="E213" s="1" t="s">
        <v>18</v>
      </c>
      <c r="F213" t="s">
        <v>1</v>
      </c>
      <c r="G213">
        <v>502</v>
      </c>
      <c r="H213">
        <v>10</v>
      </c>
      <c r="I213">
        <v>11</v>
      </c>
      <c r="K213">
        <f t="shared" si="21"/>
        <v>523</v>
      </c>
      <c r="L213" s="6">
        <f t="shared" si="22"/>
        <v>4.0152963671128104E-2</v>
      </c>
      <c r="M213" s="6">
        <f t="shared" si="23"/>
        <v>1.9120458891013385E-2</v>
      </c>
      <c r="N213" s="6">
        <f t="shared" si="24"/>
        <v>2.1032504780114723E-2</v>
      </c>
      <c r="O213">
        <f t="shared" si="25"/>
        <v>502</v>
      </c>
      <c r="P213">
        <f t="shared" si="26"/>
        <v>21</v>
      </c>
      <c r="Q213">
        <f t="shared" si="27"/>
        <v>502</v>
      </c>
    </row>
    <row r="214" spans="1:17" hidden="1" x14ac:dyDescent="0.25">
      <c r="A214">
        <v>2007</v>
      </c>
      <c r="B214" s="1" t="s">
        <v>53</v>
      </c>
      <c r="C214" t="s">
        <v>54</v>
      </c>
      <c r="D214" t="s">
        <v>44</v>
      </c>
      <c r="E214" s="1" t="s">
        <v>18</v>
      </c>
      <c r="F214" t="s">
        <v>4</v>
      </c>
      <c r="G214">
        <v>2550</v>
      </c>
      <c r="H214">
        <v>91</v>
      </c>
      <c r="I214">
        <v>21</v>
      </c>
      <c r="K214">
        <f t="shared" si="21"/>
        <v>2662</v>
      </c>
      <c r="L214" s="6">
        <f t="shared" si="22"/>
        <v>4.2073628850488355E-2</v>
      </c>
      <c r="M214" s="6">
        <f t="shared" si="23"/>
        <v>3.4184823441021785E-2</v>
      </c>
      <c r="N214" s="6">
        <f t="shared" si="24"/>
        <v>7.888805409466567E-3</v>
      </c>
      <c r="O214">
        <f t="shared" si="25"/>
        <v>2550</v>
      </c>
      <c r="P214">
        <f t="shared" si="26"/>
        <v>112</v>
      </c>
      <c r="Q214">
        <f t="shared" si="27"/>
        <v>2550</v>
      </c>
    </row>
    <row r="215" spans="1:17" hidden="1" x14ac:dyDescent="0.25">
      <c r="A215">
        <v>2007</v>
      </c>
      <c r="B215" s="1" t="s">
        <v>53</v>
      </c>
      <c r="C215" t="s">
        <v>54</v>
      </c>
      <c r="D215" t="s">
        <v>44</v>
      </c>
      <c r="E215" s="1" t="s">
        <v>18</v>
      </c>
      <c r="F215" t="s">
        <v>5</v>
      </c>
      <c r="G215">
        <v>3224</v>
      </c>
      <c r="H215">
        <v>223</v>
      </c>
      <c r="I215">
        <v>87</v>
      </c>
      <c r="J215">
        <v>3</v>
      </c>
      <c r="K215">
        <f t="shared" si="21"/>
        <v>3531</v>
      </c>
      <c r="L215" s="6">
        <f t="shared" si="22"/>
        <v>8.7793826111583123E-2</v>
      </c>
      <c r="M215" s="6">
        <f t="shared" si="23"/>
        <v>6.3154913622203337E-2</v>
      </c>
      <c r="N215" s="6">
        <f t="shared" si="24"/>
        <v>2.4638912489379779E-2</v>
      </c>
      <c r="O215">
        <f t="shared" si="25"/>
        <v>3221</v>
      </c>
      <c r="P215">
        <f t="shared" si="26"/>
        <v>310</v>
      </c>
      <c r="Q215">
        <f t="shared" si="27"/>
        <v>3221</v>
      </c>
    </row>
    <row r="216" spans="1:17" hidden="1" x14ac:dyDescent="0.25">
      <c r="A216">
        <v>2007</v>
      </c>
      <c r="B216" s="1" t="s">
        <v>53</v>
      </c>
      <c r="C216" t="s">
        <v>54</v>
      </c>
      <c r="D216" t="s">
        <v>44</v>
      </c>
      <c r="E216" s="1" t="s">
        <v>18</v>
      </c>
      <c r="F216" t="s">
        <v>6</v>
      </c>
      <c r="G216">
        <v>1259</v>
      </c>
      <c r="H216">
        <v>31</v>
      </c>
      <c r="I216">
        <v>18</v>
      </c>
      <c r="K216">
        <f t="shared" si="21"/>
        <v>1308</v>
      </c>
      <c r="L216" s="6">
        <f t="shared" si="22"/>
        <v>3.746177370030581E-2</v>
      </c>
      <c r="M216" s="6">
        <f t="shared" si="23"/>
        <v>2.3700305810397553E-2</v>
      </c>
      <c r="N216" s="6">
        <f t="shared" si="24"/>
        <v>1.3761467889908258E-2</v>
      </c>
      <c r="O216">
        <f t="shared" si="25"/>
        <v>1259</v>
      </c>
      <c r="P216">
        <f t="shared" si="26"/>
        <v>49</v>
      </c>
      <c r="Q216">
        <f t="shared" si="27"/>
        <v>1259</v>
      </c>
    </row>
    <row r="217" spans="1:17" hidden="1" x14ac:dyDescent="0.25">
      <c r="A217">
        <v>2007</v>
      </c>
      <c r="B217" s="1" t="s">
        <v>53</v>
      </c>
      <c r="C217" t="s">
        <v>54</v>
      </c>
      <c r="D217" t="s">
        <v>44</v>
      </c>
      <c r="E217" s="1" t="s">
        <v>18</v>
      </c>
      <c r="F217" t="s">
        <v>7</v>
      </c>
      <c r="G217">
        <v>33775</v>
      </c>
      <c r="H217">
        <v>644</v>
      </c>
      <c r="I217">
        <v>735</v>
      </c>
      <c r="J217">
        <v>25</v>
      </c>
      <c r="K217">
        <f t="shared" si="21"/>
        <v>35129</v>
      </c>
      <c r="L217" s="6">
        <f t="shared" si="22"/>
        <v>3.9255316120584131E-2</v>
      </c>
      <c r="M217" s="6">
        <f t="shared" si="23"/>
        <v>1.8332431893876854E-2</v>
      </c>
      <c r="N217" s="6">
        <f t="shared" si="24"/>
        <v>2.0922884226707277E-2</v>
      </c>
      <c r="O217">
        <f t="shared" si="25"/>
        <v>33750</v>
      </c>
      <c r="P217">
        <f t="shared" si="26"/>
        <v>1379</v>
      </c>
      <c r="Q217">
        <f t="shared" si="27"/>
        <v>33750</v>
      </c>
    </row>
    <row r="218" spans="1:17" hidden="1" x14ac:dyDescent="0.25">
      <c r="A218">
        <v>2008</v>
      </c>
      <c r="B218" s="1" t="s">
        <v>53</v>
      </c>
      <c r="C218" t="s">
        <v>54</v>
      </c>
      <c r="D218" t="s">
        <v>44</v>
      </c>
      <c r="E218" s="1" t="s">
        <v>19</v>
      </c>
      <c r="F218" t="s">
        <v>1</v>
      </c>
      <c r="G218">
        <v>528</v>
      </c>
      <c r="H218">
        <v>4</v>
      </c>
      <c r="I218">
        <v>10</v>
      </c>
      <c r="K218">
        <f t="shared" si="21"/>
        <v>542</v>
      </c>
      <c r="L218" s="6">
        <f t="shared" si="22"/>
        <v>2.5830258302583026E-2</v>
      </c>
      <c r="M218" s="6">
        <f t="shared" si="23"/>
        <v>7.3800738007380072E-3</v>
      </c>
      <c r="N218" s="6">
        <f t="shared" si="24"/>
        <v>1.8450184501845018E-2</v>
      </c>
      <c r="O218">
        <f t="shared" si="25"/>
        <v>528</v>
      </c>
      <c r="P218">
        <f t="shared" si="26"/>
        <v>14</v>
      </c>
      <c r="Q218">
        <f t="shared" si="27"/>
        <v>528</v>
      </c>
    </row>
    <row r="219" spans="1:17" hidden="1" x14ac:dyDescent="0.25">
      <c r="A219">
        <v>2008</v>
      </c>
      <c r="B219" s="1" t="s">
        <v>53</v>
      </c>
      <c r="C219" t="s">
        <v>54</v>
      </c>
      <c r="D219" t="s">
        <v>44</v>
      </c>
      <c r="E219" s="1" t="s">
        <v>19</v>
      </c>
      <c r="F219" t="s">
        <v>4</v>
      </c>
      <c r="G219">
        <v>2502</v>
      </c>
      <c r="H219">
        <v>70</v>
      </c>
      <c r="I219">
        <v>72</v>
      </c>
      <c r="J219">
        <v>7</v>
      </c>
      <c r="K219">
        <f t="shared" si="21"/>
        <v>2637</v>
      </c>
      <c r="L219" s="6">
        <f t="shared" si="22"/>
        <v>5.384907091391733E-2</v>
      </c>
      <c r="M219" s="6">
        <f t="shared" si="23"/>
        <v>2.6545316647705725E-2</v>
      </c>
      <c r="N219" s="6">
        <f t="shared" si="24"/>
        <v>2.7303754266211604E-2</v>
      </c>
      <c r="O219">
        <f t="shared" si="25"/>
        <v>2495</v>
      </c>
      <c r="P219">
        <f t="shared" si="26"/>
        <v>142</v>
      </c>
      <c r="Q219">
        <f t="shared" si="27"/>
        <v>2495</v>
      </c>
    </row>
    <row r="220" spans="1:17" hidden="1" x14ac:dyDescent="0.25">
      <c r="A220">
        <v>2008</v>
      </c>
      <c r="B220" s="1" t="s">
        <v>53</v>
      </c>
      <c r="C220" t="s">
        <v>54</v>
      </c>
      <c r="D220" t="s">
        <v>44</v>
      </c>
      <c r="E220" s="1" t="s">
        <v>19</v>
      </c>
      <c r="F220" t="s">
        <v>5</v>
      </c>
      <c r="G220">
        <v>3443</v>
      </c>
      <c r="H220">
        <v>226</v>
      </c>
      <c r="I220">
        <v>92</v>
      </c>
      <c r="K220">
        <f t="shared" si="21"/>
        <v>3761</v>
      </c>
      <c r="L220" s="6">
        <f t="shared" si="22"/>
        <v>8.4551980856155284E-2</v>
      </c>
      <c r="M220" s="6">
        <f t="shared" si="23"/>
        <v>6.0090401488965703E-2</v>
      </c>
      <c r="N220" s="6">
        <f t="shared" si="24"/>
        <v>2.4461579367189578E-2</v>
      </c>
      <c r="O220">
        <f t="shared" si="25"/>
        <v>3443</v>
      </c>
      <c r="P220">
        <f t="shared" si="26"/>
        <v>318</v>
      </c>
      <c r="Q220">
        <f t="shared" si="27"/>
        <v>3443</v>
      </c>
    </row>
    <row r="221" spans="1:17" hidden="1" x14ac:dyDescent="0.25">
      <c r="A221">
        <v>2008</v>
      </c>
      <c r="B221" s="1" t="s">
        <v>53</v>
      </c>
      <c r="C221" t="s">
        <v>54</v>
      </c>
      <c r="D221" t="s">
        <v>44</v>
      </c>
      <c r="E221" s="1" t="s">
        <v>19</v>
      </c>
      <c r="F221" t="s">
        <v>6</v>
      </c>
      <c r="G221">
        <v>1307</v>
      </c>
      <c r="H221">
        <v>44</v>
      </c>
      <c r="I221">
        <v>12</v>
      </c>
      <c r="K221">
        <f t="shared" si="21"/>
        <v>1363</v>
      </c>
      <c r="L221" s="6">
        <f t="shared" si="22"/>
        <v>4.1085840058694055E-2</v>
      </c>
      <c r="M221" s="6">
        <f t="shared" si="23"/>
        <v>3.2281731474688186E-2</v>
      </c>
      <c r="N221" s="6">
        <f t="shared" si="24"/>
        <v>8.8041085840058694E-3</v>
      </c>
      <c r="O221">
        <f t="shared" si="25"/>
        <v>1307</v>
      </c>
      <c r="P221">
        <f t="shared" si="26"/>
        <v>56</v>
      </c>
      <c r="Q221">
        <f t="shared" si="27"/>
        <v>1307</v>
      </c>
    </row>
    <row r="222" spans="1:17" hidden="1" x14ac:dyDescent="0.25">
      <c r="A222">
        <v>2008</v>
      </c>
      <c r="B222" s="1" t="s">
        <v>53</v>
      </c>
      <c r="C222" t="s">
        <v>54</v>
      </c>
      <c r="D222" t="s">
        <v>44</v>
      </c>
      <c r="E222" s="1" t="s">
        <v>19</v>
      </c>
      <c r="F222" t="s">
        <v>7</v>
      </c>
      <c r="G222">
        <v>32876</v>
      </c>
      <c r="H222">
        <v>600</v>
      </c>
      <c r="I222">
        <v>943</v>
      </c>
      <c r="J222">
        <v>83</v>
      </c>
      <c r="K222">
        <f t="shared" si="21"/>
        <v>34336</v>
      </c>
      <c r="L222" s="6">
        <f t="shared" si="22"/>
        <v>4.4938257222739982E-2</v>
      </c>
      <c r="M222" s="6">
        <f t="shared" si="23"/>
        <v>1.7474370922646785E-2</v>
      </c>
      <c r="N222" s="6">
        <f t="shared" si="24"/>
        <v>2.7463886300093197E-2</v>
      </c>
      <c r="O222">
        <f t="shared" si="25"/>
        <v>32793</v>
      </c>
      <c r="P222">
        <f t="shared" si="26"/>
        <v>1543</v>
      </c>
      <c r="Q222">
        <f t="shared" si="27"/>
        <v>32793</v>
      </c>
    </row>
    <row r="223" spans="1:17" hidden="1" x14ac:dyDescent="0.25">
      <c r="A223">
        <v>2009</v>
      </c>
      <c r="B223" s="1" t="s">
        <v>53</v>
      </c>
      <c r="C223" t="s">
        <v>54</v>
      </c>
      <c r="D223" t="s">
        <v>44</v>
      </c>
      <c r="E223" s="1" t="s">
        <v>20</v>
      </c>
      <c r="F223" t="s">
        <v>1</v>
      </c>
      <c r="G223">
        <v>553</v>
      </c>
      <c r="H223">
        <v>5</v>
      </c>
      <c r="I223">
        <v>16</v>
      </c>
      <c r="K223">
        <f t="shared" si="21"/>
        <v>574</v>
      </c>
      <c r="L223" s="6">
        <f t="shared" si="22"/>
        <v>3.6585365853658534E-2</v>
      </c>
      <c r="M223" s="6">
        <f t="shared" si="23"/>
        <v>8.7108013937282226E-3</v>
      </c>
      <c r="N223" s="6">
        <f t="shared" si="24"/>
        <v>2.7874564459930314E-2</v>
      </c>
      <c r="O223">
        <f t="shared" si="25"/>
        <v>553</v>
      </c>
      <c r="P223">
        <f t="shared" si="26"/>
        <v>21</v>
      </c>
      <c r="Q223">
        <f t="shared" si="27"/>
        <v>553</v>
      </c>
    </row>
    <row r="224" spans="1:17" hidden="1" x14ac:dyDescent="0.25">
      <c r="A224">
        <v>2009</v>
      </c>
      <c r="B224" s="1" t="s">
        <v>53</v>
      </c>
      <c r="C224" t="s">
        <v>54</v>
      </c>
      <c r="D224" t="s">
        <v>44</v>
      </c>
      <c r="E224" s="1" t="s">
        <v>20</v>
      </c>
      <c r="F224" t="s">
        <v>4</v>
      </c>
      <c r="G224">
        <v>2548</v>
      </c>
      <c r="H224">
        <v>81</v>
      </c>
      <c r="I224">
        <v>128</v>
      </c>
      <c r="J224">
        <v>6</v>
      </c>
      <c r="K224">
        <f t="shared" si="21"/>
        <v>2751</v>
      </c>
      <c r="L224" s="6">
        <f t="shared" si="22"/>
        <v>7.5972373682297353E-2</v>
      </c>
      <c r="M224" s="6">
        <f t="shared" si="23"/>
        <v>2.9443838604143947E-2</v>
      </c>
      <c r="N224" s="6">
        <f t="shared" si="24"/>
        <v>4.6528535078153396E-2</v>
      </c>
      <c r="O224">
        <f t="shared" si="25"/>
        <v>2542</v>
      </c>
      <c r="P224">
        <f t="shared" si="26"/>
        <v>209</v>
      </c>
      <c r="Q224">
        <f t="shared" si="27"/>
        <v>2542</v>
      </c>
    </row>
    <row r="225" spans="1:17" hidden="1" x14ac:dyDescent="0.25">
      <c r="A225">
        <v>2009</v>
      </c>
      <c r="B225" s="1" t="s">
        <v>53</v>
      </c>
      <c r="C225" t="s">
        <v>54</v>
      </c>
      <c r="D225" t="s">
        <v>44</v>
      </c>
      <c r="E225" s="1" t="s">
        <v>20</v>
      </c>
      <c r="F225" t="s">
        <v>5</v>
      </c>
      <c r="G225">
        <v>3706</v>
      </c>
      <c r="H225">
        <v>235</v>
      </c>
      <c r="I225">
        <v>118</v>
      </c>
      <c r="J225">
        <v>35</v>
      </c>
      <c r="K225">
        <f t="shared" si="21"/>
        <v>4024</v>
      </c>
      <c r="L225" s="6">
        <f t="shared" si="22"/>
        <v>8.7723658051689857E-2</v>
      </c>
      <c r="M225" s="6">
        <f t="shared" si="23"/>
        <v>5.8399602385685888E-2</v>
      </c>
      <c r="N225" s="6">
        <f t="shared" si="24"/>
        <v>2.9324055666003976E-2</v>
      </c>
      <c r="O225">
        <f t="shared" si="25"/>
        <v>3671</v>
      </c>
      <c r="P225">
        <f t="shared" si="26"/>
        <v>353</v>
      </c>
      <c r="Q225">
        <f t="shared" si="27"/>
        <v>3671</v>
      </c>
    </row>
    <row r="226" spans="1:17" hidden="1" x14ac:dyDescent="0.25">
      <c r="A226">
        <v>2009</v>
      </c>
      <c r="B226" s="1" t="s">
        <v>53</v>
      </c>
      <c r="C226" t="s">
        <v>54</v>
      </c>
      <c r="D226" t="s">
        <v>44</v>
      </c>
      <c r="E226" s="1" t="s">
        <v>20</v>
      </c>
      <c r="F226" t="s">
        <v>6</v>
      </c>
      <c r="G226">
        <v>1466</v>
      </c>
      <c r="H226">
        <v>41</v>
      </c>
      <c r="I226">
        <v>38</v>
      </c>
      <c r="K226">
        <f t="shared" si="21"/>
        <v>1545</v>
      </c>
      <c r="L226" s="6">
        <f t="shared" si="22"/>
        <v>5.1132686084142398E-2</v>
      </c>
      <c r="M226" s="6">
        <f t="shared" si="23"/>
        <v>2.6537216828478965E-2</v>
      </c>
      <c r="N226" s="6">
        <f t="shared" si="24"/>
        <v>2.459546925566343E-2</v>
      </c>
      <c r="O226">
        <f t="shared" si="25"/>
        <v>1466</v>
      </c>
      <c r="P226">
        <f t="shared" si="26"/>
        <v>79</v>
      </c>
      <c r="Q226">
        <f t="shared" si="27"/>
        <v>1466</v>
      </c>
    </row>
    <row r="227" spans="1:17" hidden="1" x14ac:dyDescent="0.25">
      <c r="A227">
        <v>2009</v>
      </c>
      <c r="B227" s="1" t="s">
        <v>53</v>
      </c>
      <c r="C227" t="s">
        <v>54</v>
      </c>
      <c r="D227" t="s">
        <v>44</v>
      </c>
      <c r="E227" s="1" t="s">
        <v>20</v>
      </c>
      <c r="F227" t="s">
        <v>7</v>
      </c>
      <c r="G227">
        <v>31879</v>
      </c>
      <c r="H227">
        <v>572</v>
      </c>
      <c r="I227">
        <v>1088</v>
      </c>
      <c r="J227">
        <v>204</v>
      </c>
      <c r="K227">
        <f t="shared" si="21"/>
        <v>33335</v>
      </c>
      <c r="L227" s="6">
        <f t="shared" si="22"/>
        <v>4.9797510124493773E-2</v>
      </c>
      <c r="M227" s="6">
        <f t="shared" si="23"/>
        <v>1.7159142042897854E-2</v>
      </c>
      <c r="N227" s="6">
        <f t="shared" si="24"/>
        <v>3.2638368081595918E-2</v>
      </c>
      <c r="O227">
        <f t="shared" si="25"/>
        <v>31675</v>
      </c>
      <c r="P227">
        <f t="shared" si="26"/>
        <v>1660</v>
      </c>
      <c r="Q227">
        <f t="shared" si="27"/>
        <v>31675</v>
      </c>
    </row>
    <row r="228" spans="1:17" hidden="1" x14ac:dyDescent="0.25">
      <c r="A228">
        <v>2010</v>
      </c>
      <c r="B228" s="1" t="s">
        <v>53</v>
      </c>
      <c r="C228" t="s">
        <v>54</v>
      </c>
      <c r="D228" t="s">
        <v>44</v>
      </c>
      <c r="E228" s="1" t="s">
        <v>21</v>
      </c>
      <c r="F228" t="s">
        <v>1</v>
      </c>
      <c r="G228">
        <v>531</v>
      </c>
      <c r="H228">
        <v>8</v>
      </c>
      <c r="I228">
        <v>19</v>
      </c>
      <c r="J228">
        <v>6</v>
      </c>
      <c r="K228">
        <f t="shared" si="21"/>
        <v>552</v>
      </c>
      <c r="L228" s="6">
        <f t="shared" si="22"/>
        <v>4.8913043478260872E-2</v>
      </c>
      <c r="M228" s="6">
        <f t="shared" si="23"/>
        <v>1.4492753623188406E-2</v>
      </c>
      <c r="N228" s="6">
        <f t="shared" si="24"/>
        <v>3.4420289855072464E-2</v>
      </c>
      <c r="O228">
        <f t="shared" si="25"/>
        <v>525</v>
      </c>
      <c r="P228">
        <f t="shared" si="26"/>
        <v>27</v>
      </c>
      <c r="Q228">
        <f t="shared" si="27"/>
        <v>525</v>
      </c>
    </row>
    <row r="229" spans="1:17" hidden="1" x14ac:dyDescent="0.25">
      <c r="A229">
        <v>2010</v>
      </c>
      <c r="B229" s="1" t="s">
        <v>53</v>
      </c>
      <c r="C229" t="s">
        <v>54</v>
      </c>
      <c r="D229" t="s">
        <v>44</v>
      </c>
      <c r="E229" s="1" t="s">
        <v>21</v>
      </c>
      <c r="F229" t="s">
        <v>4</v>
      </c>
      <c r="G229">
        <v>2539</v>
      </c>
      <c r="H229">
        <v>123</v>
      </c>
      <c r="I229">
        <v>164</v>
      </c>
      <c r="J229">
        <v>36</v>
      </c>
      <c r="K229">
        <f t="shared" si="21"/>
        <v>2790</v>
      </c>
      <c r="L229" s="6">
        <f t="shared" si="22"/>
        <v>0.1028673835125448</v>
      </c>
      <c r="M229" s="6">
        <f t="shared" si="23"/>
        <v>4.4086021505376341E-2</v>
      </c>
      <c r="N229" s="6">
        <f t="shared" si="24"/>
        <v>5.8781362007168457E-2</v>
      </c>
      <c r="O229">
        <f t="shared" si="25"/>
        <v>2503</v>
      </c>
      <c r="P229">
        <f t="shared" si="26"/>
        <v>287</v>
      </c>
      <c r="Q229">
        <f t="shared" si="27"/>
        <v>2503</v>
      </c>
    </row>
    <row r="230" spans="1:17" hidden="1" x14ac:dyDescent="0.25">
      <c r="A230">
        <v>2010</v>
      </c>
      <c r="B230" s="1" t="s">
        <v>53</v>
      </c>
      <c r="C230" t="s">
        <v>54</v>
      </c>
      <c r="D230" t="s">
        <v>44</v>
      </c>
      <c r="E230" s="1" t="s">
        <v>21</v>
      </c>
      <c r="F230" t="s">
        <v>5</v>
      </c>
      <c r="G230">
        <v>3806</v>
      </c>
      <c r="H230">
        <v>250</v>
      </c>
      <c r="I230">
        <v>153</v>
      </c>
      <c r="J230">
        <v>112</v>
      </c>
      <c r="K230">
        <f t="shared" si="21"/>
        <v>4097</v>
      </c>
      <c r="L230" s="6">
        <f t="shared" si="22"/>
        <v>9.8364657066145958E-2</v>
      </c>
      <c r="M230" s="6">
        <f t="shared" si="23"/>
        <v>6.1020258725896996E-2</v>
      </c>
      <c r="N230" s="6">
        <f t="shared" si="24"/>
        <v>3.7344398340248962E-2</v>
      </c>
      <c r="O230">
        <f t="shared" si="25"/>
        <v>3694</v>
      </c>
      <c r="P230">
        <f t="shared" si="26"/>
        <v>403</v>
      </c>
      <c r="Q230">
        <f t="shared" si="27"/>
        <v>3694</v>
      </c>
    </row>
    <row r="231" spans="1:17" hidden="1" x14ac:dyDescent="0.25">
      <c r="A231">
        <v>2010</v>
      </c>
      <c r="B231" s="1" t="s">
        <v>53</v>
      </c>
      <c r="C231" t="s">
        <v>54</v>
      </c>
      <c r="D231" t="s">
        <v>44</v>
      </c>
      <c r="E231" s="1" t="s">
        <v>21</v>
      </c>
      <c r="F231" t="s">
        <v>6</v>
      </c>
      <c r="G231">
        <v>1551</v>
      </c>
      <c r="H231">
        <v>61</v>
      </c>
      <c r="I231">
        <v>39</v>
      </c>
      <c r="J231">
        <v>26</v>
      </c>
      <c r="K231">
        <f t="shared" si="21"/>
        <v>1625</v>
      </c>
      <c r="L231" s="6">
        <f t="shared" si="22"/>
        <v>6.1538461538461542E-2</v>
      </c>
      <c r="M231" s="6">
        <f t="shared" si="23"/>
        <v>3.7538461538461541E-2</v>
      </c>
      <c r="N231" s="6">
        <f t="shared" si="24"/>
        <v>2.4E-2</v>
      </c>
      <c r="O231">
        <f t="shared" si="25"/>
        <v>1525</v>
      </c>
      <c r="P231">
        <f t="shared" si="26"/>
        <v>100</v>
      </c>
      <c r="Q231">
        <f t="shared" si="27"/>
        <v>1525</v>
      </c>
    </row>
    <row r="232" spans="1:17" hidden="1" x14ac:dyDescent="0.25">
      <c r="A232">
        <v>2010</v>
      </c>
      <c r="B232" s="1" t="s">
        <v>53</v>
      </c>
      <c r="C232" t="s">
        <v>54</v>
      </c>
      <c r="D232" t="s">
        <v>44</v>
      </c>
      <c r="E232" s="1" t="s">
        <v>21</v>
      </c>
      <c r="F232" t="s">
        <v>7</v>
      </c>
      <c r="G232">
        <v>31395</v>
      </c>
      <c r="H232">
        <v>746</v>
      </c>
      <c r="I232">
        <v>1097</v>
      </c>
      <c r="J232">
        <v>442</v>
      </c>
      <c r="K232">
        <f t="shared" si="21"/>
        <v>32796</v>
      </c>
      <c r="L232" s="6">
        <f t="shared" si="22"/>
        <v>5.6195877546042203E-2</v>
      </c>
      <c r="M232" s="6">
        <f t="shared" si="23"/>
        <v>2.274667642395414E-2</v>
      </c>
      <c r="N232" s="6">
        <f t="shared" si="24"/>
        <v>3.344920112208806E-2</v>
      </c>
      <c r="O232">
        <f t="shared" si="25"/>
        <v>30953</v>
      </c>
      <c r="P232">
        <f t="shared" si="26"/>
        <v>1843</v>
      </c>
      <c r="Q232">
        <f t="shared" si="27"/>
        <v>30953</v>
      </c>
    </row>
    <row r="233" spans="1:17" hidden="1" x14ac:dyDescent="0.25">
      <c r="A233">
        <v>2011</v>
      </c>
      <c r="B233" s="1" t="s">
        <v>53</v>
      </c>
      <c r="C233" t="s">
        <v>54</v>
      </c>
      <c r="D233" t="s">
        <v>44</v>
      </c>
      <c r="E233" s="1" t="s">
        <v>22</v>
      </c>
      <c r="F233" t="s">
        <v>1</v>
      </c>
      <c r="G233">
        <v>539</v>
      </c>
      <c r="H233">
        <v>10</v>
      </c>
      <c r="I233">
        <v>21</v>
      </c>
      <c r="J233">
        <v>9</v>
      </c>
      <c r="K233">
        <f t="shared" si="21"/>
        <v>561</v>
      </c>
      <c r="L233" s="6">
        <f t="shared" si="22"/>
        <v>5.5258467023172907E-2</v>
      </c>
      <c r="M233" s="6">
        <f t="shared" si="23"/>
        <v>1.7825311942959002E-2</v>
      </c>
      <c r="N233" s="6">
        <f t="shared" si="24"/>
        <v>3.7433155080213901E-2</v>
      </c>
      <c r="O233">
        <f t="shared" si="25"/>
        <v>530</v>
      </c>
      <c r="P233">
        <f t="shared" si="26"/>
        <v>31</v>
      </c>
      <c r="Q233">
        <f t="shared" si="27"/>
        <v>530</v>
      </c>
    </row>
    <row r="234" spans="1:17" hidden="1" x14ac:dyDescent="0.25">
      <c r="A234">
        <v>2011</v>
      </c>
      <c r="B234" s="1" t="s">
        <v>53</v>
      </c>
      <c r="C234" t="s">
        <v>54</v>
      </c>
      <c r="D234" t="s">
        <v>44</v>
      </c>
      <c r="E234" s="1" t="s">
        <v>22</v>
      </c>
      <c r="F234" t="s">
        <v>4</v>
      </c>
      <c r="G234">
        <v>2514</v>
      </c>
      <c r="H234">
        <v>159</v>
      </c>
      <c r="I234">
        <v>182</v>
      </c>
      <c r="J234">
        <v>65</v>
      </c>
      <c r="K234">
        <f t="shared" si="21"/>
        <v>2790</v>
      </c>
      <c r="L234" s="6">
        <f t="shared" si="22"/>
        <v>0.12222222222222222</v>
      </c>
      <c r="M234" s="6">
        <f t="shared" si="23"/>
        <v>5.6989247311827959E-2</v>
      </c>
      <c r="N234" s="6">
        <f t="shared" si="24"/>
        <v>6.5232974910394259E-2</v>
      </c>
      <c r="O234">
        <f t="shared" si="25"/>
        <v>2449</v>
      </c>
      <c r="P234">
        <f t="shared" si="26"/>
        <v>341</v>
      </c>
      <c r="Q234">
        <f t="shared" si="27"/>
        <v>2449</v>
      </c>
    </row>
    <row r="235" spans="1:17" hidden="1" x14ac:dyDescent="0.25">
      <c r="A235">
        <v>2011</v>
      </c>
      <c r="B235" s="1" t="s">
        <v>53</v>
      </c>
      <c r="C235" t="s">
        <v>54</v>
      </c>
      <c r="D235" t="s">
        <v>44</v>
      </c>
      <c r="E235" s="1" t="s">
        <v>22</v>
      </c>
      <c r="F235" t="s">
        <v>5</v>
      </c>
      <c r="G235">
        <v>3860</v>
      </c>
      <c r="H235">
        <v>312</v>
      </c>
      <c r="I235">
        <v>193</v>
      </c>
      <c r="J235">
        <v>165</v>
      </c>
      <c r="K235">
        <f t="shared" si="21"/>
        <v>4200</v>
      </c>
      <c r="L235" s="6">
        <f t="shared" si="22"/>
        <v>0.12023809523809524</v>
      </c>
      <c r="M235" s="6">
        <f t="shared" si="23"/>
        <v>7.4285714285714288E-2</v>
      </c>
      <c r="N235" s="6">
        <f t="shared" si="24"/>
        <v>4.5952380952380953E-2</v>
      </c>
      <c r="O235">
        <f t="shared" si="25"/>
        <v>3695</v>
      </c>
      <c r="P235">
        <f t="shared" si="26"/>
        <v>505</v>
      </c>
      <c r="Q235">
        <f t="shared" si="27"/>
        <v>3695</v>
      </c>
    </row>
    <row r="236" spans="1:17" hidden="1" x14ac:dyDescent="0.25">
      <c r="A236">
        <v>2011</v>
      </c>
      <c r="B236" s="1" t="s">
        <v>53</v>
      </c>
      <c r="C236" t="s">
        <v>54</v>
      </c>
      <c r="D236" t="s">
        <v>44</v>
      </c>
      <c r="E236" s="1" t="s">
        <v>22</v>
      </c>
      <c r="F236" t="s">
        <v>6</v>
      </c>
      <c r="G236">
        <v>1548</v>
      </c>
      <c r="H236">
        <v>81</v>
      </c>
      <c r="I236">
        <v>34</v>
      </c>
      <c r="J236">
        <v>26</v>
      </c>
      <c r="K236">
        <f t="shared" si="21"/>
        <v>1637</v>
      </c>
      <c r="L236" s="6">
        <f t="shared" si="22"/>
        <v>7.0250458155161885E-2</v>
      </c>
      <c r="M236" s="6">
        <f t="shared" si="23"/>
        <v>4.9480757483200979E-2</v>
      </c>
      <c r="N236" s="6">
        <f t="shared" si="24"/>
        <v>2.0769700671960906E-2</v>
      </c>
      <c r="O236">
        <f t="shared" si="25"/>
        <v>1522</v>
      </c>
      <c r="P236">
        <f t="shared" si="26"/>
        <v>115</v>
      </c>
      <c r="Q236">
        <f t="shared" si="27"/>
        <v>1522</v>
      </c>
    </row>
    <row r="237" spans="1:17" hidden="1" x14ac:dyDescent="0.25">
      <c r="A237">
        <v>2011</v>
      </c>
      <c r="B237" s="1" t="s">
        <v>53</v>
      </c>
      <c r="C237" t="s">
        <v>54</v>
      </c>
      <c r="D237" t="s">
        <v>44</v>
      </c>
      <c r="E237" s="1" t="s">
        <v>22</v>
      </c>
      <c r="F237" t="s">
        <v>7</v>
      </c>
      <c r="G237">
        <v>30645</v>
      </c>
      <c r="H237">
        <v>962</v>
      </c>
      <c r="I237">
        <v>1126</v>
      </c>
      <c r="J237">
        <v>592</v>
      </c>
      <c r="K237">
        <f t="shared" si="21"/>
        <v>32141</v>
      </c>
      <c r="L237" s="6">
        <f t="shared" si="22"/>
        <v>6.49637534613111E-2</v>
      </c>
      <c r="M237" s="6">
        <f t="shared" si="23"/>
        <v>2.9930618213496778E-2</v>
      </c>
      <c r="N237" s="6">
        <f t="shared" si="24"/>
        <v>3.5033135247814318E-2</v>
      </c>
      <c r="O237">
        <f t="shared" si="25"/>
        <v>30053</v>
      </c>
      <c r="P237">
        <f t="shared" si="26"/>
        <v>2088</v>
      </c>
      <c r="Q237">
        <f t="shared" si="27"/>
        <v>30053</v>
      </c>
    </row>
    <row r="238" spans="1:17" hidden="1" x14ac:dyDescent="0.25">
      <c r="A238">
        <v>2012</v>
      </c>
      <c r="B238" s="1" t="s">
        <v>53</v>
      </c>
      <c r="C238" t="s">
        <v>54</v>
      </c>
      <c r="D238" t="s">
        <v>44</v>
      </c>
      <c r="E238" s="1" t="s">
        <v>23</v>
      </c>
      <c r="F238" t="s">
        <v>1</v>
      </c>
      <c r="G238">
        <v>539</v>
      </c>
      <c r="H238">
        <v>26</v>
      </c>
      <c r="I238">
        <v>19</v>
      </c>
      <c r="J238">
        <v>27</v>
      </c>
      <c r="K238">
        <f t="shared" si="21"/>
        <v>557</v>
      </c>
      <c r="L238" s="6">
        <f t="shared" si="22"/>
        <v>8.0789946140035901E-2</v>
      </c>
      <c r="M238" s="6">
        <f t="shared" si="23"/>
        <v>4.66786355475763E-2</v>
      </c>
      <c r="N238" s="6">
        <f t="shared" si="24"/>
        <v>3.4111310592459608E-2</v>
      </c>
      <c r="O238">
        <f t="shared" si="25"/>
        <v>512</v>
      </c>
      <c r="P238">
        <f t="shared" si="26"/>
        <v>45</v>
      </c>
      <c r="Q238">
        <f t="shared" si="27"/>
        <v>512</v>
      </c>
    </row>
    <row r="239" spans="1:17" hidden="1" x14ac:dyDescent="0.25">
      <c r="A239">
        <v>2012</v>
      </c>
      <c r="B239" s="1" t="s">
        <v>53</v>
      </c>
      <c r="C239" t="s">
        <v>54</v>
      </c>
      <c r="D239" t="s">
        <v>44</v>
      </c>
      <c r="E239" s="1" t="s">
        <v>23</v>
      </c>
      <c r="F239" t="s">
        <v>4</v>
      </c>
      <c r="G239">
        <v>2477</v>
      </c>
      <c r="H239">
        <v>205</v>
      </c>
      <c r="I239">
        <v>133</v>
      </c>
      <c r="J239">
        <v>93</v>
      </c>
      <c r="K239">
        <f t="shared" si="21"/>
        <v>2722</v>
      </c>
      <c r="L239" s="6">
        <f t="shared" si="22"/>
        <v>0.12417340191036003</v>
      </c>
      <c r="M239" s="6">
        <f t="shared" si="23"/>
        <v>7.5312270389419539E-2</v>
      </c>
      <c r="N239" s="6">
        <f t="shared" si="24"/>
        <v>4.8861131520940487E-2</v>
      </c>
      <c r="O239">
        <f t="shared" si="25"/>
        <v>2384</v>
      </c>
      <c r="P239">
        <f t="shared" si="26"/>
        <v>338</v>
      </c>
      <c r="Q239">
        <f t="shared" si="27"/>
        <v>2384</v>
      </c>
    </row>
    <row r="240" spans="1:17" hidden="1" x14ac:dyDescent="0.25">
      <c r="A240">
        <v>2012</v>
      </c>
      <c r="B240" s="1" t="s">
        <v>53</v>
      </c>
      <c r="C240" t="s">
        <v>54</v>
      </c>
      <c r="D240" t="s">
        <v>44</v>
      </c>
      <c r="E240" s="1" t="s">
        <v>23</v>
      </c>
      <c r="F240" t="s">
        <v>5</v>
      </c>
      <c r="G240">
        <v>3954</v>
      </c>
      <c r="H240">
        <v>314</v>
      </c>
      <c r="I240">
        <v>153</v>
      </c>
      <c r="J240">
        <v>202</v>
      </c>
      <c r="K240">
        <f t="shared" si="21"/>
        <v>4219</v>
      </c>
      <c r="L240" s="6">
        <f t="shared" si="22"/>
        <v>0.11068973690447974</v>
      </c>
      <c r="M240" s="6">
        <f t="shared" si="23"/>
        <v>7.4425219246266883E-2</v>
      </c>
      <c r="N240" s="6">
        <f t="shared" si="24"/>
        <v>3.6264517658212848E-2</v>
      </c>
      <c r="O240">
        <f t="shared" si="25"/>
        <v>3752</v>
      </c>
      <c r="P240">
        <f t="shared" si="26"/>
        <v>467</v>
      </c>
      <c r="Q240">
        <f t="shared" si="27"/>
        <v>3752</v>
      </c>
    </row>
    <row r="241" spans="1:17" hidden="1" x14ac:dyDescent="0.25">
      <c r="A241">
        <v>2012</v>
      </c>
      <c r="B241" s="1" t="s">
        <v>53</v>
      </c>
      <c r="C241" t="s">
        <v>54</v>
      </c>
      <c r="D241" t="s">
        <v>44</v>
      </c>
      <c r="E241" s="1" t="s">
        <v>23</v>
      </c>
      <c r="F241" t="s">
        <v>6</v>
      </c>
      <c r="G241">
        <v>1548</v>
      </c>
      <c r="H241">
        <v>106</v>
      </c>
      <c r="I241">
        <v>40</v>
      </c>
      <c r="J241">
        <v>28</v>
      </c>
      <c r="K241">
        <f t="shared" si="21"/>
        <v>1666</v>
      </c>
      <c r="L241" s="6">
        <f t="shared" si="22"/>
        <v>8.7635054021608649E-2</v>
      </c>
      <c r="M241" s="6">
        <f t="shared" si="23"/>
        <v>6.3625450180072027E-2</v>
      </c>
      <c r="N241" s="6">
        <f t="shared" si="24"/>
        <v>2.4009603841536616E-2</v>
      </c>
      <c r="O241">
        <f t="shared" si="25"/>
        <v>1520</v>
      </c>
      <c r="P241">
        <f t="shared" si="26"/>
        <v>146</v>
      </c>
      <c r="Q241">
        <f t="shared" si="27"/>
        <v>1520</v>
      </c>
    </row>
    <row r="242" spans="1:17" hidden="1" x14ac:dyDescent="0.25">
      <c r="A242">
        <v>2012</v>
      </c>
      <c r="B242" s="1" t="s">
        <v>53</v>
      </c>
      <c r="C242" t="s">
        <v>54</v>
      </c>
      <c r="D242" t="s">
        <v>44</v>
      </c>
      <c r="E242" s="1" t="s">
        <v>23</v>
      </c>
      <c r="F242" t="s">
        <v>7</v>
      </c>
      <c r="G242">
        <v>30168</v>
      </c>
      <c r="H242">
        <v>1118</v>
      </c>
      <c r="I242">
        <v>1151</v>
      </c>
      <c r="J242">
        <v>666</v>
      </c>
      <c r="K242">
        <f t="shared" si="21"/>
        <v>31771</v>
      </c>
      <c r="L242" s="6">
        <f t="shared" si="22"/>
        <v>7.1417330269742854E-2</v>
      </c>
      <c r="M242" s="6">
        <f t="shared" si="23"/>
        <v>3.5189323596990965E-2</v>
      </c>
      <c r="N242" s="6">
        <f t="shared" si="24"/>
        <v>3.6228006672751882E-2</v>
      </c>
      <c r="O242">
        <f t="shared" si="25"/>
        <v>29502</v>
      </c>
      <c r="P242">
        <f t="shared" si="26"/>
        <v>2269</v>
      </c>
      <c r="Q242">
        <f t="shared" si="27"/>
        <v>29502</v>
      </c>
    </row>
    <row r="243" spans="1:17" hidden="1" x14ac:dyDescent="0.25">
      <c r="A243">
        <v>2013</v>
      </c>
      <c r="B243" s="1" t="s">
        <v>53</v>
      </c>
      <c r="C243" t="s">
        <v>54</v>
      </c>
      <c r="D243" t="s">
        <v>44</v>
      </c>
      <c r="E243" s="1" t="s">
        <v>24</v>
      </c>
      <c r="F243" t="s">
        <v>1</v>
      </c>
      <c r="G243">
        <v>560</v>
      </c>
      <c r="H243">
        <v>25</v>
      </c>
      <c r="I243">
        <v>19</v>
      </c>
      <c r="J243">
        <v>18</v>
      </c>
      <c r="K243">
        <f t="shared" si="21"/>
        <v>586</v>
      </c>
      <c r="L243" s="6">
        <f t="shared" si="22"/>
        <v>7.5085324232081918E-2</v>
      </c>
      <c r="M243" s="6">
        <f t="shared" si="23"/>
        <v>4.2662116040955635E-2</v>
      </c>
      <c r="N243" s="6">
        <f t="shared" si="24"/>
        <v>3.2423208191126277E-2</v>
      </c>
      <c r="O243">
        <f t="shared" si="25"/>
        <v>542</v>
      </c>
      <c r="P243">
        <f t="shared" si="26"/>
        <v>44</v>
      </c>
      <c r="Q243">
        <f t="shared" si="27"/>
        <v>542</v>
      </c>
    </row>
    <row r="244" spans="1:17" hidden="1" x14ac:dyDescent="0.25">
      <c r="A244">
        <v>2013</v>
      </c>
      <c r="B244" s="1" t="s">
        <v>53</v>
      </c>
      <c r="C244" t="s">
        <v>54</v>
      </c>
      <c r="D244" t="s">
        <v>44</v>
      </c>
      <c r="E244" s="1" t="s">
        <v>24</v>
      </c>
      <c r="F244" t="s">
        <v>4</v>
      </c>
      <c r="G244">
        <v>2495</v>
      </c>
      <c r="H244">
        <v>223</v>
      </c>
      <c r="I244">
        <v>133</v>
      </c>
      <c r="J244">
        <v>127</v>
      </c>
      <c r="K244">
        <f t="shared" si="21"/>
        <v>2724</v>
      </c>
      <c r="L244" s="6">
        <f t="shared" si="22"/>
        <v>0.13069016152716592</v>
      </c>
      <c r="M244" s="6">
        <f t="shared" si="23"/>
        <v>8.186490455212922E-2</v>
      </c>
      <c r="N244" s="6">
        <f t="shared" si="24"/>
        <v>4.8825256975036709E-2</v>
      </c>
      <c r="O244">
        <f t="shared" si="25"/>
        <v>2368</v>
      </c>
      <c r="P244">
        <f t="shared" si="26"/>
        <v>356</v>
      </c>
      <c r="Q244">
        <f t="shared" si="27"/>
        <v>2368</v>
      </c>
    </row>
    <row r="245" spans="1:17" hidden="1" x14ac:dyDescent="0.25">
      <c r="A245">
        <v>2013</v>
      </c>
      <c r="B245" s="1" t="s">
        <v>53</v>
      </c>
      <c r="C245" t="s">
        <v>54</v>
      </c>
      <c r="D245" t="s">
        <v>44</v>
      </c>
      <c r="E245" s="1" t="s">
        <v>24</v>
      </c>
      <c r="F245" t="s">
        <v>5</v>
      </c>
      <c r="G245">
        <v>3984</v>
      </c>
      <c r="H245">
        <v>329</v>
      </c>
      <c r="I245">
        <v>187</v>
      </c>
      <c r="J245">
        <v>219</v>
      </c>
      <c r="K245">
        <f t="shared" si="21"/>
        <v>4281</v>
      </c>
      <c r="L245" s="6">
        <f t="shared" si="22"/>
        <v>0.12053258584442887</v>
      </c>
      <c r="M245" s="6">
        <f t="shared" si="23"/>
        <v>7.6851202989955611E-2</v>
      </c>
      <c r="N245" s="6">
        <f t="shared" si="24"/>
        <v>4.3681382854473254E-2</v>
      </c>
      <c r="O245">
        <f t="shared" si="25"/>
        <v>3765</v>
      </c>
      <c r="P245">
        <f t="shared" si="26"/>
        <v>516</v>
      </c>
      <c r="Q245">
        <f t="shared" si="27"/>
        <v>3765</v>
      </c>
    </row>
    <row r="246" spans="1:17" hidden="1" x14ac:dyDescent="0.25">
      <c r="A246">
        <v>2013</v>
      </c>
      <c r="B246" s="1" t="s">
        <v>53</v>
      </c>
      <c r="C246" t="s">
        <v>54</v>
      </c>
      <c r="D246" t="s">
        <v>44</v>
      </c>
      <c r="E246" s="1" t="s">
        <v>24</v>
      </c>
      <c r="F246" t="s">
        <v>6</v>
      </c>
      <c r="G246">
        <v>1579</v>
      </c>
      <c r="H246">
        <v>143</v>
      </c>
      <c r="I246">
        <v>36</v>
      </c>
      <c r="J246">
        <v>37</v>
      </c>
      <c r="K246">
        <f t="shared" si="21"/>
        <v>1721</v>
      </c>
      <c r="L246" s="6">
        <f t="shared" si="22"/>
        <v>0.10400929692039512</v>
      </c>
      <c r="M246" s="6">
        <f t="shared" si="23"/>
        <v>8.30912260313771E-2</v>
      </c>
      <c r="N246" s="6">
        <f t="shared" si="24"/>
        <v>2.0918070889018012E-2</v>
      </c>
      <c r="O246">
        <f t="shared" si="25"/>
        <v>1542</v>
      </c>
      <c r="P246">
        <f t="shared" si="26"/>
        <v>179</v>
      </c>
      <c r="Q246">
        <f t="shared" si="27"/>
        <v>1542</v>
      </c>
    </row>
    <row r="247" spans="1:17" hidden="1" x14ac:dyDescent="0.25">
      <c r="A247">
        <v>2013</v>
      </c>
      <c r="B247" s="1" t="s">
        <v>53</v>
      </c>
      <c r="C247" t="s">
        <v>54</v>
      </c>
      <c r="D247" t="s">
        <v>44</v>
      </c>
      <c r="E247" s="1" t="s">
        <v>24</v>
      </c>
      <c r="F247" t="s">
        <v>7</v>
      </c>
      <c r="G247">
        <v>29785</v>
      </c>
      <c r="H247">
        <v>1290</v>
      </c>
      <c r="I247">
        <v>1226</v>
      </c>
      <c r="J247">
        <v>869</v>
      </c>
      <c r="K247">
        <f t="shared" si="21"/>
        <v>31432</v>
      </c>
      <c r="L247" s="6">
        <f t="shared" si="22"/>
        <v>8.0045813184016296E-2</v>
      </c>
      <c r="M247" s="6">
        <f t="shared" si="23"/>
        <v>4.1040977347925681E-2</v>
      </c>
      <c r="N247" s="6">
        <f t="shared" si="24"/>
        <v>3.9004835836090608E-2</v>
      </c>
      <c r="O247">
        <f t="shared" si="25"/>
        <v>28916</v>
      </c>
      <c r="P247">
        <f t="shared" si="26"/>
        <v>2516</v>
      </c>
      <c r="Q247">
        <f t="shared" si="27"/>
        <v>28916</v>
      </c>
    </row>
    <row r="248" spans="1:17" hidden="1" x14ac:dyDescent="0.25">
      <c r="A248">
        <v>2014</v>
      </c>
      <c r="B248" s="1" t="s">
        <v>53</v>
      </c>
      <c r="C248" t="s">
        <v>54</v>
      </c>
      <c r="D248" t="s">
        <v>44</v>
      </c>
      <c r="E248" s="1" t="s">
        <v>8</v>
      </c>
      <c r="F248" t="s">
        <v>1</v>
      </c>
      <c r="G248">
        <v>558</v>
      </c>
      <c r="H248">
        <v>23</v>
      </c>
      <c r="I248">
        <v>29</v>
      </c>
      <c r="J248">
        <v>16</v>
      </c>
      <c r="K248">
        <f t="shared" si="21"/>
        <v>594</v>
      </c>
      <c r="L248" s="6">
        <f t="shared" si="22"/>
        <v>8.7542087542087546E-2</v>
      </c>
      <c r="M248" s="6">
        <f t="shared" si="23"/>
        <v>3.8720538720538718E-2</v>
      </c>
      <c r="N248" s="6">
        <f t="shared" si="24"/>
        <v>4.8821548821548821E-2</v>
      </c>
      <c r="O248">
        <f t="shared" si="25"/>
        <v>542</v>
      </c>
      <c r="P248">
        <f t="shared" si="26"/>
        <v>52</v>
      </c>
      <c r="Q248">
        <f t="shared" si="27"/>
        <v>542</v>
      </c>
    </row>
    <row r="249" spans="1:17" hidden="1" x14ac:dyDescent="0.25">
      <c r="A249">
        <v>2014</v>
      </c>
      <c r="B249" s="1" t="s">
        <v>53</v>
      </c>
      <c r="C249" t="s">
        <v>54</v>
      </c>
      <c r="D249" t="s">
        <v>44</v>
      </c>
      <c r="E249" s="1" t="s">
        <v>8</v>
      </c>
      <c r="F249" t="s">
        <v>4</v>
      </c>
      <c r="G249">
        <v>2616</v>
      </c>
      <c r="H249">
        <v>236</v>
      </c>
      <c r="I249">
        <v>136</v>
      </c>
      <c r="J249">
        <v>168</v>
      </c>
      <c r="K249">
        <f t="shared" si="21"/>
        <v>2820</v>
      </c>
      <c r="L249" s="6">
        <f t="shared" si="22"/>
        <v>0.13191489361702127</v>
      </c>
      <c r="M249" s="6">
        <f t="shared" si="23"/>
        <v>8.3687943262411343E-2</v>
      </c>
      <c r="N249" s="6">
        <f t="shared" si="24"/>
        <v>4.8226950354609929E-2</v>
      </c>
      <c r="O249">
        <f t="shared" si="25"/>
        <v>2448</v>
      </c>
      <c r="P249">
        <f t="shared" si="26"/>
        <v>372</v>
      </c>
      <c r="Q249">
        <f t="shared" si="27"/>
        <v>2448</v>
      </c>
    </row>
    <row r="250" spans="1:17" hidden="1" x14ac:dyDescent="0.25">
      <c r="A250">
        <v>2014</v>
      </c>
      <c r="B250" s="1" t="s">
        <v>53</v>
      </c>
      <c r="C250" t="s">
        <v>54</v>
      </c>
      <c r="D250" t="s">
        <v>44</v>
      </c>
      <c r="E250" s="1" t="s">
        <v>8</v>
      </c>
      <c r="F250" t="s">
        <v>5</v>
      </c>
      <c r="G250">
        <v>4128</v>
      </c>
      <c r="H250">
        <v>330</v>
      </c>
      <c r="I250">
        <v>207</v>
      </c>
      <c r="J250">
        <v>247</v>
      </c>
      <c r="K250">
        <f t="shared" si="21"/>
        <v>4418</v>
      </c>
      <c r="L250" s="6">
        <f t="shared" si="22"/>
        <v>0.1215482118605704</v>
      </c>
      <c r="M250" s="6">
        <f t="shared" si="23"/>
        <v>7.4694431869624267E-2</v>
      </c>
      <c r="N250" s="6">
        <f t="shared" si="24"/>
        <v>4.6853779990946129E-2</v>
      </c>
      <c r="O250">
        <f t="shared" si="25"/>
        <v>3881</v>
      </c>
      <c r="P250">
        <f t="shared" si="26"/>
        <v>537</v>
      </c>
      <c r="Q250">
        <f t="shared" si="27"/>
        <v>3881</v>
      </c>
    </row>
    <row r="251" spans="1:17" hidden="1" x14ac:dyDescent="0.25">
      <c r="A251">
        <v>2014</v>
      </c>
      <c r="B251" s="1" t="s">
        <v>53</v>
      </c>
      <c r="C251" t="s">
        <v>54</v>
      </c>
      <c r="D251" t="s">
        <v>44</v>
      </c>
      <c r="E251" s="1" t="s">
        <v>8</v>
      </c>
      <c r="F251" t="s">
        <v>6</v>
      </c>
      <c r="G251">
        <v>1641</v>
      </c>
      <c r="H251">
        <v>181</v>
      </c>
      <c r="I251">
        <v>46</v>
      </c>
      <c r="J251">
        <v>45</v>
      </c>
      <c r="K251">
        <f t="shared" si="21"/>
        <v>1823</v>
      </c>
      <c r="L251" s="6">
        <f t="shared" si="22"/>
        <v>0.12452002194185409</v>
      </c>
      <c r="M251" s="6">
        <f t="shared" si="23"/>
        <v>9.9286889742183221E-2</v>
      </c>
      <c r="N251" s="6">
        <f t="shared" si="24"/>
        <v>2.5233132199670872E-2</v>
      </c>
      <c r="O251">
        <f t="shared" si="25"/>
        <v>1596</v>
      </c>
      <c r="P251">
        <f t="shared" si="26"/>
        <v>227</v>
      </c>
      <c r="Q251">
        <f t="shared" si="27"/>
        <v>1596</v>
      </c>
    </row>
    <row r="252" spans="1:17" hidden="1" x14ac:dyDescent="0.25">
      <c r="A252">
        <v>2014</v>
      </c>
      <c r="B252" s="1" t="s">
        <v>53</v>
      </c>
      <c r="C252" t="s">
        <v>54</v>
      </c>
      <c r="D252" t="s">
        <v>44</v>
      </c>
      <c r="E252" s="1" t="s">
        <v>8</v>
      </c>
      <c r="F252" t="s">
        <v>7</v>
      </c>
      <c r="G252">
        <v>29240</v>
      </c>
      <c r="H252">
        <v>1365</v>
      </c>
      <c r="I252">
        <v>1291</v>
      </c>
      <c r="J252">
        <v>922</v>
      </c>
      <c r="K252">
        <f t="shared" si="21"/>
        <v>30974</v>
      </c>
      <c r="L252" s="6">
        <f t="shared" si="22"/>
        <v>8.5749338154581259E-2</v>
      </c>
      <c r="M252" s="6">
        <f t="shared" si="23"/>
        <v>4.4069219345257316E-2</v>
      </c>
      <c r="N252" s="6">
        <f t="shared" si="24"/>
        <v>4.168011880932395E-2</v>
      </c>
      <c r="O252">
        <f t="shared" si="25"/>
        <v>28318</v>
      </c>
      <c r="P252">
        <f t="shared" si="26"/>
        <v>2656</v>
      </c>
      <c r="Q252">
        <f t="shared" si="27"/>
        <v>28318</v>
      </c>
    </row>
    <row r="253" spans="1:17" hidden="1" x14ac:dyDescent="0.25">
      <c r="A253">
        <v>2015</v>
      </c>
      <c r="B253" s="1" t="s">
        <v>53</v>
      </c>
      <c r="C253" t="s">
        <v>54</v>
      </c>
      <c r="D253" t="s">
        <v>44</v>
      </c>
      <c r="E253" s="1" t="s">
        <v>9</v>
      </c>
      <c r="F253" t="s">
        <v>1</v>
      </c>
      <c r="G253">
        <v>576</v>
      </c>
      <c r="H253">
        <v>27</v>
      </c>
      <c r="I253">
        <v>39</v>
      </c>
      <c r="J253">
        <v>19</v>
      </c>
      <c r="K253">
        <f t="shared" si="21"/>
        <v>623</v>
      </c>
      <c r="L253" s="6">
        <f t="shared" si="22"/>
        <v>0.10593900481540931</v>
      </c>
      <c r="M253" s="6">
        <f t="shared" si="23"/>
        <v>4.3338683788121987E-2</v>
      </c>
      <c r="N253" s="6">
        <f t="shared" si="24"/>
        <v>6.2600321027287326E-2</v>
      </c>
      <c r="O253">
        <f t="shared" si="25"/>
        <v>557</v>
      </c>
      <c r="P253">
        <f t="shared" si="26"/>
        <v>66</v>
      </c>
      <c r="Q253">
        <f t="shared" si="27"/>
        <v>557</v>
      </c>
    </row>
    <row r="254" spans="1:17" hidden="1" x14ac:dyDescent="0.25">
      <c r="A254">
        <v>2015</v>
      </c>
      <c r="B254" s="1" t="s">
        <v>53</v>
      </c>
      <c r="C254" t="s">
        <v>54</v>
      </c>
      <c r="D254" t="s">
        <v>44</v>
      </c>
      <c r="E254" s="1" t="s">
        <v>9</v>
      </c>
      <c r="F254" t="s">
        <v>4</v>
      </c>
      <c r="G254">
        <v>2737</v>
      </c>
      <c r="H254">
        <v>251</v>
      </c>
      <c r="I254">
        <v>150</v>
      </c>
      <c r="J254">
        <v>187</v>
      </c>
      <c r="K254">
        <f t="shared" si="21"/>
        <v>2951</v>
      </c>
      <c r="L254" s="6">
        <f t="shared" si="22"/>
        <v>0.13588614029142662</v>
      </c>
      <c r="M254" s="6">
        <f t="shared" si="23"/>
        <v>8.5055913249745846E-2</v>
      </c>
      <c r="N254" s="6">
        <f t="shared" si="24"/>
        <v>5.0830227041680789E-2</v>
      </c>
      <c r="O254">
        <f t="shared" si="25"/>
        <v>2550</v>
      </c>
      <c r="P254">
        <f t="shared" si="26"/>
        <v>401</v>
      </c>
      <c r="Q254">
        <f t="shared" si="27"/>
        <v>2550</v>
      </c>
    </row>
    <row r="255" spans="1:17" hidden="1" x14ac:dyDescent="0.25">
      <c r="A255">
        <v>2015</v>
      </c>
      <c r="B255" s="1" t="s">
        <v>53</v>
      </c>
      <c r="C255" t="s">
        <v>54</v>
      </c>
      <c r="D255" t="s">
        <v>44</v>
      </c>
      <c r="E255" s="1" t="s">
        <v>9</v>
      </c>
      <c r="F255" t="s">
        <v>5</v>
      </c>
      <c r="G255">
        <v>4278</v>
      </c>
      <c r="H255">
        <v>392</v>
      </c>
      <c r="I255">
        <v>330</v>
      </c>
      <c r="J255">
        <v>283</v>
      </c>
      <c r="K255">
        <f t="shared" si="21"/>
        <v>4717</v>
      </c>
      <c r="L255" s="6">
        <f t="shared" si="22"/>
        <v>0.15306338774644901</v>
      </c>
      <c r="M255" s="6">
        <f t="shared" si="23"/>
        <v>8.3103667585329652E-2</v>
      </c>
      <c r="N255" s="6">
        <f t="shared" si="24"/>
        <v>6.9959720161119357E-2</v>
      </c>
      <c r="O255">
        <f t="shared" si="25"/>
        <v>3995</v>
      </c>
      <c r="P255">
        <f t="shared" si="26"/>
        <v>722</v>
      </c>
      <c r="Q255">
        <f t="shared" si="27"/>
        <v>3995</v>
      </c>
    </row>
    <row r="256" spans="1:17" hidden="1" x14ac:dyDescent="0.25">
      <c r="A256">
        <v>2015</v>
      </c>
      <c r="B256" s="1" t="s">
        <v>53</v>
      </c>
      <c r="C256" t="s">
        <v>54</v>
      </c>
      <c r="D256" t="s">
        <v>44</v>
      </c>
      <c r="E256" s="1" t="s">
        <v>9</v>
      </c>
      <c r="F256" t="s">
        <v>6</v>
      </c>
      <c r="G256">
        <v>1732</v>
      </c>
      <c r="H256">
        <v>190</v>
      </c>
      <c r="I256">
        <v>52</v>
      </c>
      <c r="J256">
        <v>56</v>
      </c>
      <c r="K256">
        <f t="shared" si="21"/>
        <v>1918</v>
      </c>
      <c r="L256" s="6">
        <f t="shared" si="22"/>
        <v>0.1261730969760167</v>
      </c>
      <c r="M256" s="6">
        <f t="shared" si="23"/>
        <v>9.9061522419186657E-2</v>
      </c>
      <c r="N256" s="6">
        <f t="shared" si="24"/>
        <v>2.7111574556830033E-2</v>
      </c>
      <c r="O256">
        <f t="shared" si="25"/>
        <v>1676</v>
      </c>
      <c r="P256">
        <f t="shared" si="26"/>
        <v>242</v>
      </c>
      <c r="Q256">
        <f t="shared" si="27"/>
        <v>1676</v>
      </c>
    </row>
    <row r="257" spans="1:17" hidden="1" x14ac:dyDescent="0.25">
      <c r="A257">
        <v>2015</v>
      </c>
      <c r="B257" s="1" t="s">
        <v>53</v>
      </c>
      <c r="C257" t="s">
        <v>54</v>
      </c>
      <c r="D257" t="s">
        <v>44</v>
      </c>
      <c r="E257" s="1" t="s">
        <v>9</v>
      </c>
      <c r="F257" t="s">
        <v>7</v>
      </c>
      <c r="G257">
        <v>28530</v>
      </c>
      <c r="H257">
        <v>1379</v>
      </c>
      <c r="I257">
        <v>1430</v>
      </c>
      <c r="J257">
        <v>967</v>
      </c>
      <c r="K257">
        <f t="shared" si="21"/>
        <v>30372</v>
      </c>
      <c r="L257" s="6">
        <f t="shared" si="22"/>
        <v>9.248650072435137E-2</v>
      </c>
      <c r="M257" s="6">
        <f t="shared" si="23"/>
        <v>4.5403661266956406E-2</v>
      </c>
      <c r="N257" s="6">
        <f t="shared" si="24"/>
        <v>4.708283945739497E-2</v>
      </c>
      <c r="O257">
        <f t="shared" si="25"/>
        <v>27563</v>
      </c>
      <c r="P257">
        <f t="shared" si="26"/>
        <v>2809</v>
      </c>
      <c r="Q257">
        <f t="shared" si="27"/>
        <v>27563</v>
      </c>
    </row>
    <row r="258" spans="1:17" hidden="1" x14ac:dyDescent="0.25">
      <c r="A258">
        <v>2016</v>
      </c>
      <c r="B258" s="1" t="s">
        <v>53</v>
      </c>
      <c r="C258" t="s">
        <v>54</v>
      </c>
      <c r="D258" t="s">
        <v>44</v>
      </c>
      <c r="E258" s="1" t="s">
        <v>10</v>
      </c>
      <c r="F258" t="s">
        <v>1</v>
      </c>
      <c r="G258">
        <v>588</v>
      </c>
      <c r="H258">
        <v>38</v>
      </c>
      <c r="I258">
        <v>32</v>
      </c>
      <c r="J258">
        <v>21</v>
      </c>
      <c r="K258">
        <f t="shared" si="21"/>
        <v>637</v>
      </c>
      <c r="L258" s="6">
        <f t="shared" si="22"/>
        <v>0.10989010989010989</v>
      </c>
      <c r="M258" s="6">
        <f t="shared" si="23"/>
        <v>5.9654631083202514E-2</v>
      </c>
      <c r="N258" s="6">
        <f t="shared" si="24"/>
        <v>5.0235478806907381E-2</v>
      </c>
      <c r="O258">
        <f t="shared" si="25"/>
        <v>567</v>
      </c>
      <c r="P258">
        <f t="shared" si="26"/>
        <v>70</v>
      </c>
      <c r="Q258">
        <f t="shared" si="27"/>
        <v>567</v>
      </c>
    </row>
    <row r="259" spans="1:17" hidden="1" x14ac:dyDescent="0.25">
      <c r="A259">
        <v>2016</v>
      </c>
      <c r="B259" s="1" t="s">
        <v>53</v>
      </c>
      <c r="C259" t="s">
        <v>54</v>
      </c>
      <c r="D259" t="s">
        <v>44</v>
      </c>
      <c r="E259" s="1" t="s">
        <v>10</v>
      </c>
      <c r="F259" t="s">
        <v>4</v>
      </c>
      <c r="G259">
        <v>2899</v>
      </c>
      <c r="H259">
        <v>246</v>
      </c>
      <c r="I259">
        <v>201</v>
      </c>
      <c r="J259">
        <v>200</v>
      </c>
      <c r="K259">
        <f t="shared" ref="K259:K322" si="28">(G259-J259)+H259+I259</f>
        <v>3146</v>
      </c>
      <c r="L259" s="6">
        <f t="shared" ref="L259:L322" si="29">(H259+I259)/K259</f>
        <v>0.14208518753973298</v>
      </c>
      <c r="M259" s="6">
        <f t="shared" ref="M259:M322" si="30">H259/K259</f>
        <v>7.8194532739987291E-2</v>
      </c>
      <c r="N259" s="6">
        <f t="shared" ref="N259:N322" si="31">I259/K259</f>
        <v>6.3890654799745705E-2</v>
      </c>
      <c r="O259">
        <f t="shared" ref="O259:O322" si="32">K259-(I259+H259)</f>
        <v>2699</v>
      </c>
      <c r="P259">
        <f t="shared" ref="P259:P322" si="33">H259+I259</f>
        <v>447</v>
      </c>
      <c r="Q259">
        <f t="shared" si="27"/>
        <v>2699</v>
      </c>
    </row>
    <row r="260" spans="1:17" hidden="1" x14ac:dyDescent="0.25">
      <c r="A260">
        <v>2016</v>
      </c>
      <c r="B260" s="1" t="s">
        <v>53</v>
      </c>
      <c r="C260" t="s">
        <v>54</v>
      </c>
      <c r="D260" t="s">
        <v>44</v>
      </c>
      <c r="E260" s="1" t="s">
        <v>10</v>
      </c>
      <c r="F260" t="s">
        <v>5</v>
      </c>
      <c r="G260">
        <v>4625</v>
      </c>
      <c r="H260">
        <v>444</v>
      </c>
      <c r="I260">
        <v>375</v>
      </c>
      <c r="J260">
        <v>335</v>
      </c>
      <c r="K260">
        <f t="shared" si="28"/>
        <v>5109</v>
      </c>
      <c r="L260" s="6">
        <f t="shared" si="29"/>
        <v>0.16030534351145037</v>
      </c>
      <c r="M260" s="6">
        <f t="shared" si="30"/>
        <v>8.6905460951262475E-2</v>
      </c>
      <c r="N260" s="6">
        <f t="shared" si="31"/>
        <v>7.339988256018791E-2</v>
      </c>
      <c r="O260">
        <f t="shared" si="32"/>
        <v>4290</v>
      </c>
      <c r="P260">
        <f t="shared" si="33"/>
        <v>819</v>
      </c>
      <c r="Q260">
        <f t="shared" ref="Q260:Q323" si="34">K260-P260</f>
        <v>4290</v>
      </c>
    </row>
    <row r="261" spans="1:17" hidden="1" x14ac:dyDescent="0.25">
      <c r="A261">
        <v>2016</v>
      </c>
      <c r="B261" s="1" t="s">
        <v>53</v>
      </c>
      <c r="C261" t="s">
        <v>54</v>
      </c>
      <c r="D261" t="s">
        <v>44</v>
      </c>
      <c r="E261" s="1" t="s">
        <v>10</v>
      </c>
      <c r="F261" t="s">
        <v>6</v>
      </c>
      <c r="G261">
        <v>1845</v>
      </c>
      <c r="H261">
        <v>235</v>
      </c>
      <c r="I261">
        <v>60</v>
      </c>
      <c r="J261">
        <v>57</v>
      </c>
      <c r="K261">
        <f t="shared" si="28"/>
        <v>2083</v>
      </c>
      <c r="L261" s="6">
        <f t="shared" si="29"/>
        <v>0.14162265962554008</v>
      </c>
      <c r="M261" s="6">
        <f t="shared" si="30"/>
        <v>0.1128180508881421</v>
      </c>
      <c r="N261" s="6">
        <f t="shared" si="31"/>
        <v>2.8804608737397985E-2</v>
      </c>
      <c r="O261">
        <f t="shared" si="32"/>
        <v>1788</v>
      </c>
      <c r="P261">
        <f t="shared" si="33"/>
        <v>295</v>
      </c>
      <c r="Q261">
        <f t="shared" si="34"/>
        <v>1788</v>
      </c>
    </row>
    <row r="262" spans="1:17" hidden="1" x14ac:dyDescent="0.25">
      <c r="A262">
        <v>2016</v>
      </c>
      <c r="B262" s="1" t="s">
        <v>53</v>
      </c>
      <c r="C262" t="s">
        <v>54</v>
      </c>
      <c r="D262" t="s">
        <v>44</v>
      </c>
      <c r="E262" s="1" t="s">
        <v>10</v>
      </c>
      <c r="F262" t="s">
        <v>7</v>
      </c>
      <c r="G262">
        <v>28059</v>
      </c>
      <c r="H262">
        <v>1392</v>
      </c>
      <c r="I262">
        <v>1420</v>
      </c>
      <c r="J262">
        <v>1077</v>
      </c>
      <c r="K262">
        <f t="shared" si="28"/>
        <v>29794</v>
      </c>
      <c r="L262" s="6">
        <f t="shared" si="29"/>
        <v>9.4381419077666645E-2</v>
      </c>
      <c r="M262" s="6">
        <f t="shared" si="30"/>
        <v>4.6720816271732565E-2</v>
      </c>
      <c r="N262" s="6">
        <f t="shared" si="31"/>
        <v>4.766060280593408E-2</v>
      </c>
      <c r="O262">
        <f t="shared" si="32"/>
        <v>26982</v>
      </c>
      <c r="P262">
        <f t="shared" si="33"/>
        <v>2812</v>
      </c>
      <c r="Q262">
        <f t="shared" si="34"/>
        <v>26982</v>
      </c>
    </row>
    <row r="263" spans="1:17" hidden="1" x14ac:dyDescent="0.25">
      <c r="A263">
        <v>2017</v>
      </c>
      <c r="B263" s="1" t="s">
        <v>53</v>
      </c>
      <c r="C263" t="s">
        <v>54</v>
      </c>
      <c r="D263" t="s">
        <v>44</v>
      </c>
      <c r="E263" s="1" t="s">
        <v>11</v>
      </c>
      <c r="F263" t="s">
        <v>1</v>
      </c>
      <c r="G263">
        <v>621</v>
      </c>
      <c r="H263">
        <v>37</v>
      </c>
      <c r="I263">
        <v>28</v>
      </c>
      <c r="J263">
        <v>20</v>
      </c>
      <c r="K263">
        <f t="shared" si="28"/>
        <v>666</v>
      </c>
      <c r="L263" s="6">
        <f t="shared" si="29"/>
        <v>9.7597597597597591E-2</v>
      </c>
      <c r="M263" s="6">
        <f t="shared" si="30"/>
        <v>5.5555555555555552E-2</v>
      </c>
      <c r="N263" s="6">
        <f t="shared" si="31"/>
        <v>4.2042042042042045E-2</v>
      </c>
      <c r="O263">
        <f t="shared" si="32"/>
        <v>601</v>
      </c>
      <c r="P263">
        <f t="shared" si="33"/>
        <v>65</v>
      </c>
      <c r="Q263">
        <f t="shared" si="34"/>
        <v>601</v>
      </c>
    </row>
    <row r="264" spans="1:17" hidden="1" x14ac:dyDescent="0.25">
      <c r="A264">
        <v>2017</v>
      </c>
      <c r="B264" s="1" t="s">
        <v>53</v>
      </c>
      <c r="C264" t="s">
        <v>54</v>
      </c>
      <c r="D264" t="s">
        <v>44</v>
      </c>
      <c r="E264" s="1" t="s">
        <v>11</v>
      </c>
      <c r="F264" t="s">
        <v>4</v>
      </c>
      <c r="G264">
        <v>3153</v>
      </c>
      <c r="H264">
        <v>267</v>
      </c>
      <c r="I264">
        <v>225</v>
      </c>
      <c r="J264">
        <v>229</v>
      </c>
      <c r="K264">
        <f t="shared" si="28"/>
        <v>3416</v>
      </c>
      <c r="L264" s="6">
        <f t="shared" si="29"/>
        <v>0.14402810304449648</v>
      </c>
      <c r="M264" s="6">
        <f t="shared" si="30"/>
        <v>7.8161592505854804E-2</v>
      </c>
      <c r="N264" s="6">
        <f t="shared" si="31"/>
        <v>6.586651053864169E-2</v>
      </c>
      <c r="O264">
        <f t="shared" si="32"/>
        <v>2924</v>
      </c>
      <c r="P264">
        <f t="shared" si="33"/>
        <v>492</v>
      </c>
      <c r="Q264">
        <f t="shared" si="34"/>
        <v>2924</v>
      </c>
    </row>
    <row r="265" spans="1:17" hidden="1" x14ac:dyDescent="0.25">
      <c r="A265">
        <v>2017</v>
      </c>
      <c r="B265" s="1" t="s">
        <v>53</v>
      </c>
      <c r="C265" t="s">
        <v>54</v>
      </c>
      <c r="D265" t="s">
        <v>44</v>
      </c>
      <c r="E265" s="1" t="s">
        <v>11</v>
      </c>
      <c r="F265" t="s">
        <v>5</v>
      </c>
      <c r="G265">
        <v>4977</v>
      </c>
      <c r="H265">
        <v>510</v>
      </c>
      <c r="I265">
        <v>373</v>
      </c>
      <c r="J265">
        <v>362</v>
      </c>
      <c r="K265">
        <f t="shared" si="28"/>
        <v>5498</v>
      </c>
      <c r="L265" s="6">
        <f t="shared" si="29"/>
        <v>0.16060385594761731</v>
      </c>
      <c r="M265" s="6">
        <f t="shared" si="30"/>
        <v>9.276100400145508E-2</v>
      </c>
      <c r="N265" s="6">
        <f t="shared" si="31"/>
        <v>6.7842851946162241E-2</v>
      </c>
      <c r="O265">
        <f t="shared" si="32"/>
        <v>4615</v>
      </c>
      <c r="P265">
        <f t="shared" si="33"/>
        <v>883</v>
      </c>
      <c r="Q265">
        <f t="shared" si="34"/>
        <v>4615</v>
      </c>
    </row>
    <row r="266" spans="1:17" hidden="1" x14ac:dyDescent="0.25">
      <c r="A266">
        <v>2017</v>
      </c>
      <c r="B266" s="1" t="s">
        <v>53</v>
      </c>
      <c r="C266" t="s">
        <v>54</v>
      </c>
      <c r="D266" t="s">
        <v>44</v>
      </c>
      <c r="E266" s="1" t="s">
        <v>11</v>
      </c>
      <c r="F266" t="s">
        <v>6</v>
      </c>
      <c r="G266">
        <v>2024</v>
      </c>
      <c r="H266">
        <v>257</v>
      </c>
      <c r="I266">
        <v>90</v>
      </c>
      <c r="J266">
        <v>42</v>
      </c>
      <c r="K266">
        <f t="shared" si="28"/>
        <v>2329</v>
      </c>
      <c r="L266" s="6">
        <f t="shared" si="29"/>
        <v>0.14899098325461571</v>
      </c>
      <c r="M266" s="6">
        <f t="shared" si="30"/>
        <v>0.1103477887505367</v>
      </c>
      <c r="N266" s="6">
        <f t="shared" si="31"/>
        <v>3.8643194504079006E-2</v>
      </c>
      <c r="O266">
        <f t="shared" si="32"/>
        <v>1982</v>
      </c>
      <c r="P266">
        <f t="shared" si="33"/>
        <v>347</v>
      </c>
      <c r="Q266">
        <f t="shared" si="34"/>
        <v>1982</v>
      </c>
    </row>
    <row r="267" spans="1:17" hidden="1" x14ac:dyDescent="0.25">
      <c r="A267">
        <v>2017</v>
      </c>
      <c r="B267" s="1" t="s">
        <v>137</v>
      </c>
      <c r="C267" t="s">
        <v>138</v>
      </c>
      <c r="D267" t="s">
        <v>44</v>
      </c>
      <c r="E267" s="1" t="s">
        <v>11</v>
      </c>
      <c r="F267" t="s">
        <v>7</v>
      </c>
      <c r="G267">
        <v>5766</v>
      </c>
      <c r="H267">
        <v>777</v>
      </c>
      <c r="I267">
        <v>941</v>
      </c>
      <c r="J267">
        <v>566</v>
      </c>
      <c r="K267">
        <f t="shared" si="28"/>
        <v>6918</v>
      </c>
      <c r="L267" s="6">
        <f t="shared" si="29"/>
        <v>0.24833766984677652</v>
      </c>
      <c r="M267" s="6">
        <f t="shared" si="30"/>
        <v>0.11231569817866435</v>
      </c>
      <c r="N267" s="6">
        <f t="shared" si="31"/>
        <v>0.13602197166811217</v>
      </c>
      <c r="O267">
        <f t="shared" si="32"/>
        <v>5200</v>
      </c>
      <c r="P267">
        <f t="shared" si="33"/>
        <v>1718</v>
      </c>
      <c r="Q267">
        <f t="shared" si="34"/>
        <v>5200</v>
      </c>
    </row>
    <row r="268" spans="1:17" hidden="1" x14ac:dyDescent="0.25">
      <c r="A268">
        <v>2000</v>
      </c>
      <c r="B268" s="1" t="s">
        <v>53</v>
      </c>
      <c r="C268" t="s">
        <v>54</v>
      </c>
      <c r="D268" t="s">
        <v>44</v>
      </c>
      <c r="E268" s="1" t="s">
        <v>12</v>
      </c>
      <c r="F268" t="s">
        <v>1</v>
      </c>
      <c r="G268">
        <v>469</v>
      </c>
      <c r="I268">
        <v>3</v>
      </c>
      <c r="K268">
        <f t="shared" si="28"/>
        <v>472</v>
      </c>
      <c r="L268" s="6">
        <f t="shared" si="29"/>
        <v>6.3559322033898309E-3</v>
      </c>
      <c r="M268" s="6">
        <f t="shared" si="30"/>
        <v>0</v>
      </c>
      <c r="N268" s="6">
        <f t="shared" si="31"/>
        <v>6.3559322033898309E-3</v>
      </c>
      <c r="O268">
        <f t="shared" si="32"/>
        <v>469</v>
      </c>
      <c r="P268">
        <f t="shared" si="33"/>
        <v>3</v>
      </c>
      <c r="Q268">
        <f t="shared" si="34"/>
        <v>469</v>
      </c>
    </row>
    <row r="269" spans="1:17" hidden="1" x14ac:dyDescent="0.25">
      <c r="A269">
        <v>2000</v>
      </c>
      <c r="B269" s="1" t="s">
        <v>53</v>
      </c>
      <c r="C269" t="s">
        <v>54</v>
      </c>
      <c r="D269" t="s">
        <v>44</v>
      </c>
      <c r="E269" s="1" t="s">
        <v>12</v>
      </c>
      <c r="F269" t="s">
        <v>4</v>
      </c>
      <c r="G269">
        <v>1196</v>
      </c>
      <c r="H269">
        <v>3</v>
      </c>
      <c r="K269">
        <f t="shared" si="28"/>
        <v>1199</v>
      </c>
      <c r="L269" s="6">
        <f t="shared" si="29"/>
        <v>2.5020850708924102E-3</v>
      </c>
      <c r="M269" s="6">
        <f t="shared" si="30"/>
        <v>2.5020850708924102E-3</v>
      </c>
      <c r="N269" s="6">
        <f t="shared" si="31"/>
        <v>0</v>
      </c>
      <c r="O269">
        <f t="shared" si="32"/>
        <v>1196</v>
      </c>
      <c r="P269">
        <f t="shared" si="33"/>
        <v>3</v>
      </c>
      <c r="Q269">
        <f t="shared" si="34"/>
        <v>1196</v>
      </c>
    </row>
    <row r="270" spans="1:17" hidden="1" x14ac:dyDescent="0.25">
      <c r="A270">
        <v>2000</v>
      </c>
      <c r="B270" s="1" t="s">
        <v>53</v>
      </c>
      <c r="C270" t="s">
        <v>54</v>
      </c>
      <c r="D270" t="s">
        <v>44</v>
      </c>
      <c r="E270" s="1" t="s">
        <v>12</v>
      </c>
      <c r="F270" t="s">
        <v>5</v>
      </c>
      <c r="G270">
        <v>1199</v>
      </c>
      <c r="H270">
        <v>31</v>
      </c>
      <c r="I270">
        <v>14</v>
      </c>
      <c r="K270">
        <f t="shared" si="28"/>
        <v>1244</v>
      </c>
      <c r="L270" s="6">
        <f t="shared" si="29"/>
        <v>3.6173633440514469E-2</v>
      </c>
      <c r="M270" s="6">
        <f t="shared" si="30"/>
        <v>2.4919614147909969E-2</v>
      </c>
      <c r="N270" s="6">
        <f t="shared" si="31"/>
        <v>1.1254019292604502E-2</v>
      </c>
      <c r="O270">
        <f t="shared" si="32"/>
        <v>1199</v>
      </c>
      <c r="P270">
        <f t="shared" si="33"/>
        <v>45</v>
      </c>
      <c r="Q270">
        <f t="shared" si="34"/>
        <v>1199</v>
      </c>
    </row>
    <row r="271" spans="1:17" hidden="1" x14ac:dyDescent="0.25">
      <c r="A271">
        <v>2000</v>
      </c>
      <c r="B271" s="1" t="s">
        <v>53</v>
      </c>
      <c r="C271" t="s">
        <v>54</v>
      </c>
      <c r="D271" t="s">
        <v>44</v>
      </c>
      <c r="E271" s="1" t="s">
        <v>12</v>
      </c>
      <c r="F271" t="s">
        <v>6</v>
      </c>
      <c r="G271">
        <v>488</v>
      </c>
      <c r="I271">
        <v>3</v>
      </c>
      <c r="K271">
        <f t="shared" si="28"/>
        <v>491</v>
      </c>
      <c r="L271" s="6">
        <f t="shared" si="29"/>
        <v>6.1099796334012219E-3</v>
      </c>
      <c r="M271" s="6">
        <f t="shared" si="30"/>
        <v>0</v>
      </c>
      <c r="N271" s="6">
        <f t="shared" si="31"/>
        <v>6.1099796334012219E-3</v>
      </c>
      <c r="O271">
        <f t="shared" si="32"/>
        <v>488</v>
      </c>
      <c r="P271">
        <f t="shared" si="33"/>
        <v>3</v>
      </c>
      <c r="Q271">
        <f t="shared" si="34"/>
        <v>488</v>
      </c>
    </row>
    <row r="272" spans="1:17" hidden="1" x14ac:dyDescent="0.25">
      <c r="A272">
        <v>2000</v>
      </c>
      <c r="B272" s="1" t="s">
        <v>53</v>
      </c>
      <c r="C272" t="s">
        <v>54</v>
      </c>
      <c r="D272" t="s">
        <v>44</v>
      </c>
      <c r="E272" s="1" t="s">
        <v>12</v>
      </c>
      <c r="F272" t="s">
        <v>7</v>
      </c>
      <c r="G272">
        <v>37575</v>
      </c>
      <c r="H272">
        <v>357</v>
      </c>
      <c r="I272">
        <v>341</v>
      </c>
      <c r="J272">
        <v>20</v>
      </c>
      <c r="K272">
        <f t="shared" si="28"/>
        <v>38253</v>
      </c>
      <c r="L272" s="6">
        <f t="shared" si="29"/>
        <v>1.8246934880924371E-2</v>
      </c>
      <c r="M272" s="6">
        <f t="shared" si="30"/>
        <v>9.3326013645988557E-3</v>
      </c>
      <c r="N272" s="6">
        <f t="shared" si="31"/>
        <v>8.914333516325517E-3</v>
      </c>
      <c r="O272">
        <f t="shared" si="32"/>
        <v>37555</v>
      </c>
      <c r="P272">
        <f t="shared" si="33"/>
        <v>698</v>
      </c>
      <c r="Q272">
        <f t="shared" si="34"/>
        <v>37555</v>
      </c>
    </row>
    <row r="273" spans="1:17" hidden="1" x14ac:dyDescent="0.25">
      <c r="A273">
        <v>2001</v>
      </c>
      <c r="B273" s="1" t="s">
        <v>55</v>
      </c>
      <c r="C273" t="s">
        <v>56</v>
      </c>
      <c r="D273" t="s">
        <v>44</v>
      </c>
      <c r="E273" s="1" t="s">
        <v>0</v>
      </c>
      <c r="F273" t="s">
        <v>1</v>
      </c>
      <c r="G273">
        <v>79</v>
      </c>
      <c r="J273">
        <v>3</v>
      </c>
      <c r="K273">
        <f t="shared" si="28"/>
        <v>76</v>
      </c>
      <c r="L273" s="6">
        <f t="shared" si="29"/>
        <v>0</v>
      </c>
      <c r="M273" s="6">
        <f t="shared" si="30"/>
        <v>0</v>
      </c>
      <c r="N273" s="6">
        <f t="shared" si="31"/>
        <v>0</v>
      </c>
      <c r="O273">
        <f t="shared" si="32"/>
        <v>76</v>
      </c>
      <c r="P273">
        <f t="shared" si="33"/>
        <v>0</v>
      </c>
      <c r="Q273">
        <f t="shared" si="34"/>
        <v>76</v>
      </c>
    </row>
    <row r="274" spans="1:17" hidden="1" x14ac:dyDescent="0.25">
      <c r="A274">
        <v>2001</v>
      </c>
      <c r="B274" s="1" t="s">
        <v>55</v>
      </c>
      <c r="C274" t="s">
        <v>56</v>
      </c>
      <c r="D274" t="s">
        <v>44</v>
      </c>
      <c r="E274" s="1" t="s">
        <v>0</v>
      </c>
      <c r="F274" t="s">
        <v>4</v>
      </c>
      <c r="G274">
        <v>100</v>
      </c>
      <c r="K274">
        <f t="shared" si="28"/>
        <v>100</v>
      </c>
      <c r="L274" s="6">
        <f t="shared" si="29"/>
        <v>0</v>
      </c>
      <c r="M274" s="6">
        <f t="shared" si="30"/>
        <v>0</v>
      </c>
      <c r="N274" s="6">
        <f t="shared" si="31"/>
        <v>0</v>
      </c>
      <c r="O274">
        <f t="shared" si="32"/>
        <v>100</v>
      </c>
      <c r="P274">
        <f t="shared" si="33"/>
        <v>0</v>
      </c>
      <c r="Q274">
        <f t="shared" si="34"/>
        <v>100</v>
      </c>
    </row>
    <row r="275" spans="1:17" hidden="1" x14ac:dyDescent="0.25">
      <c r="A275">
        <v>2001</v>
      </c>
      <c r="B275" s="1" t="s">
        <v>55</v>
      </c>
      <c r="C275" t="s">
        <v>56</v>
      </c>
      <c r="D275" t="s">
        <v>44</v>
      </c>
      <c r="E275" s="1" t="s">
        <v>0</v>
      </c>
      <c r="F275" t="s">
        <v>5</v>
      </c>
      <c r="G275">
        <v>62</v>
      </c>
      <c r="K275">
        <f t="shared" si="28"/>
        <v>62</v>
      </c>
      <c r="L275" s="6">
        <f t="shared" si="29"/>
        <v>0</v>
      </c>
      <c r="M275" s="6">
        <f t="shared" si="30"/>
        <v>0</v>
      </c>
      <c r="N275" s="6">
        <f t="shared" si="31"/>
        <v>0</v>
      </c>
      <c r="O275">
        <f t="shared" si="32"/>
        <v>62</v>
      </c>
      <c r="P275">
        <f t="shared" si="33"/>
        <v>0</v>
      </c>
      <c r="Q275">
        <f t="shared" si="34"/>
        <v>62</v>
      </c>
    </row>
    <row r="276" spans="1:17" hidden="1" x14ac:dyDescent="0.25">
      <c r="A276">
        <v>2001</v>
      </c>
      <c r="B276" s="1" t="s">
        <v>55</v>
      </c>
      <c r="C276" t="s">
        <v>56</v>
      </c>
      <c r="D276" t="s">
        <v>44</v>
      </c>
      <c r="E276" s="1" t="s">
        <v>0</v>
      </c>
      <c r="F276" t="s">
        <v>6</v>
      </c>
      <c r="G276">
        <v>71</v>
      </c>
      <c r="K276">
        <f t="shared" si="28"/>
        <v>71</v>
      </c>
      <c r="L276" s="6">
        <f t="shared" si="29"/>
        <v>0</v>
      </c>
      <c r="M276" s="6">
        <f t="shared" si="30"/>
        <v>0</v>
      </c>
      <c r="N276" s="6">
        <f t="shared" si="31"/>
        <v>0</v>
      </c>
      <c r="O276">
        <f t="shared" si="32"/>
        <v>71</v>
      </c>
      <c r="P276">
        <f t="shared" si="33"/>
        <v>0</v>
      </c>
      <c r="Q276">
        <f t="shared" si="34"/>
        <v>71</v>
      </c>
    </row>
    <row r="277" spans="1:17" hidden="1" x14ac:dyDescent="0.25">
      <c r="A277">
        <v>2001</v>
      </c>
      <c r="B277" s="1" t="s">
        <v>55</v>
      </c>
      <c r="C277" t="s">
        <v>56</v>
      </c>
      <c r="D277" t="s">
        <v>44</v>
      </c>
      <c r="E277" s="1" t="s">
        <v>0</v>
      </c>
      <c r="F277" t="s">
        <v>7</v>
      </c>
      <c r="G277">
        <v>6634</v>
      </c>
      <c r="H277">
        <v>49</v>
      </c>
      <c r="J277">
        <v>164</v>
      </c>
      <c r="K277">
        <f t="shared" si="28"/>
        <v>6519</v>
      </c>
      <c r="L277" s="6">
        <f t="shared" si="29"/>
        <v>7.5164902592422152E-3</v>
      </c>
      <c r="M277" s="6">
        <f t="shared" si="30"/>
        <v>7.5164902592422152E-3</v>
      </c>
      <c r="N277" s="6">
        <f t="shared" si="31"/>
        <v>0</v>
      </c>
      <c r="O277">
        <f t="shared" si="32"/>
        <v>6470</v>
      </c>
      <c r="P277">
        <f t="shared" si="33"/>
        <v>49</v>
      </c>
      <c r="Q277">
        <f t="shared" si="34"/>
        <v>6470</v>
      </c>
    </row>
    <row r="278" spans="1:17" hidden="1" x14ac:dyDescent="0.25">
      <c r="A278">
        <v>2002</v>
      </c>
      <c r="B278" s="1" t="s">
        <v>55</v>
      </c>
      <c r="C278" t="s">
        <v>56</v>
      </c>
      <c r="D278" t="s">
        <v>44</v>
      </c>
      <c r="E278" s="1" t="s">
        <v>13</v>
      </c>
      <c r="F278" t="s">
        <v>1</v>
      </c>
      <c r="G278">
        <v>88</v>
      </c>
      <c r="J278">
        <v>3</v>
      </c>
      <c r="K278">
        <f t="shared" si="28"/>
        <v>85</v>
      </c>
      <c r="L278" s="6">
        <f t="shared" si="29"/>
        <v>0</v>
      </c>
      <c r="M278" s="6">
        <f t="shared" si="30"/>
        <v>0</v>
      </c>
      <c r="N278" s="6">
        <f t="shared" si="31"/>
        <v>0</v>
      </c>
      <c r="O278">
        <f t="shared" si="32"/>
        <v>85</v>
      </c>
      <c r="P278">
        <f t="shared" si="33"/>
        <v>0</v>
      </c>
      <c r="Q278">
        <f t="shared" si="34"/>
        <v>85</v>
      </c>
    </row>
    <row r="279" spans="1:17" hidden="1" x14ac:dyDescent="0.25">
      <c r="A279">
        <v>2002</v>
      </c>
      <c r="B279" s="1" t="s">
        <v>55</v>
      </c>
      <c r="C279" t="s">
        <v>56</v>
      </c>
      <c r="D279" t="s">
        <v>44</v>
      </c>
      <c r="E279" s="1" t="s">
        <v>13</v>
      </c>
      <c r="F279" t="s">
        <v>4</v>
      </c>
      <c r="G279">
        <v>121</v>
      </c>
      <c r="K279">
        <f t="shared" si="28"/>
        <v>121</v>
      </c>
      <c r="L279" s="6">
        <f t="shared" si="29"/>
        <v>0</v>
      </c>
      <c r="M279" s="6">
        <f t="shared" si="30"/>
        <v>0</v>
      </c>
      <c r="N279" s="6">
        <f t="shared" si="31"/>
        <v>0</v>
      </c>
      <c r="O279">
        <f t="shared" si="32"/>
        <v>121</v>
      </c>
      <c r="P279">
        <f t="shared" si="33"/>
        <v>0</v>
      </c>
      <c r="Q279">
        <f t="shared" si="34"/>
        <v>121</v>
      </c>
    </row>
    <row r="280" spans="1:17" hidden="1" x14ac:dyDescent="0.25">
      <c r="A280">
        <v>2002</v>
      </c>
      <c r="B280" s="1" t="s">
        <v>55</v>
      </c>
      <c r="C280" t="s">
        <v>56</v>
      </c>
      <c r="D280" t="s">
        <v>44</v>
      </c>
      <c r="E280" s="1" t="s">
        <v>13</v>
      </c>
      <c r="F280" t="s">
        <v>5</v>
      </c>
      <c r="G280">
        <v>62</v>
      </c>
      <c r="K280">
        <f t="shared" si="28"/>
        <v>62</v>
      </c>
      <c r="L280" s="6">
        <f t="shared" si="29"/>
        <v>0</v>
      </c>
      <c r="M280" s="6">
        <f t="shared" si="30"/>
        <v>0</v>
      </c>
      <c r="N280" s="6">
        <f t="shared" si="31"/>
        <v>0</v>
      </c>
      <c r="O280">
        <f t="shared" si="32"/>
        <v>62</v>
      </c>
      <c r="P280">
        <f t="shared" si="33"/>
        <v>0</v>
      </c>
      <c r="Q280">
        <f t="shared" si="34"/>
        <v>62</v>
      </c>
    </row>
    <row r="281" spans="1:17" hidden="1" x14ac:dyDescent="0.25">
      <c r="A281">
        <v>2002</v>
      </c>
      <c r="B281" s="1" t="s">
        <v>55</v>
      </c>
      <c r="C281" t="s">
        <v>56</v>
      </c>
      <c r="D281" t="s">
        <v>44</v>
      </c>
      <c r="E281" s="1" t="s">
        <v>13</v>
      </c>
      <c r="F281" t="s">
        <v>6</v>
      </c>
      <c r="G281">
        <v>88</v>
      </c>
      <c r="K281">
        <f t="shared" si="28"/>
        <v>88</v>
      </c>
      <c r="L281" s="6">
        <f t="shared" si="29"/>
        <v>0</v>
      </c>
      <c r="M281" s="6">
        <f t="shared" si="30"/>
        <v>0</v>
      </c>
      <c r="N281" s="6">
        <f t="shared" si="31"/>
        <v>0</v>
      </c>
      <c r="O281">
        <f t="shared" si="32"/>
        <v>88</v>
      </c>
      <c r="P281">
        <f t="shared" si="33"/>
        <v>0</v>
      </c>
      <c r="Q281">
        <f t="shared" si="34"/>
        <v>88</v>
      </c>
    </row>
    <row r="282" spans="1:17" hidden="1" x14ac:dyDescent="0.25">
      <c r="A282">
        <v>2002</v>
      </c>
      <c r="B282" s="1" t="s">
        <v>55</v>
      </c>
      <c r="C282" t="s">
        <v>56</v>
      </c>
      <c r="D282" t="s">
        <v>44</v>
      </c>
      <c r="E282" s="1" t="s">
        <v>13</v>
      </c>
      <c r="F282" t="s">
        <v>7</v>
      </c>
      <c r="G282">
        <v>6715</v>
      </c>
      <c r="H282">
        <v>46</v>
      </c>
      <c r="I282">
        <v>3</v>
      </c>
      <c r="J282">
        <v>174</v>
      </c>
      <c r="K282">
        <f t="shared" si="28"/>
        <v>6590</v>
      </c>
      <c r="L282" s="6">
        <f t="shared" si="29"/>
        <v>7.4355083459787556E-3</v>
      </c>
      <c r="M282" s="6">
        <f t="shared" si="30"/>
        <v>6.9802731411229132E-3</v>
      </c>
      <c r="N282" s="6">
        <f t="shared" si="31"/>
        <v>4.5523520485584221E-4</v>
      </c>
      <c r="O282">
        <f t="shared" si="32"/>
        <v>6541</v>
      </c>
      <c r="P282">
        <f t="shared" si="33"/>
        <v>49</v>
      </c>
      <c r="Q282">
        <f t="shared" si="34"/>
        <v>6541</v>
      </c>
    </row>
    <row r="283" spans="1:17" hidden="1" x14ac:dyDescent="0.25">
      <c r="A283">
        <v>2003</v>
      </c>
      <c r="B283" s="1" t="s">
        <v>55</v>
      </c>
      <c r="C283" t="s">
        <v>56</v>
      </c>
      <c r="D283" t="s">
        <v>44</v>
      </c>
      <c r="E283" s="1" t="s">
        <v>14</v>
      </c>
      <c r="F283" t="s">
        <v>1</v>
      </c>
      <c r="G283">
        <v>96</v>
      </c>
      <c r="K283">
        <f t="shared" si="28"/>
        <v>96</v>
      </c>
      <c r="L283" s="6">
        <f t="shared" si="29"/>
        <v>0</v>
      </c>
      <c r="M283" s="6">
        <f t="shared" si="30"/>
        <v>0</v>
      </c>
      <c r="N283" s="6">
        <f t="shared" si="31"/>
        <v>0</v>
      </c>
      <c r="O283">
        <f t="shared" si="32"/>
        <v>96</v>
      </c>
      <c r="P283">
        <f t="shared" si="33"/>
        <v>0</v>
      </c>
      <c r="Q283">
        <f t="shared" si="34"/>
        <v>96</v>
      </c>
    </row>
    <row r="284" spans="1:17" hidden="1" x14ac:dyDescent="0.25">
      <c r="A284">
        <v>2003</v>
      </c>
      <c r="B284" s="1" t="s">
        <v>55</v>
      </c>
      <c r="C284" t="s">
        <v>56</v>
      </c>
      <c r="D284" t="s">
        <v>44</v>
      </c>
      <c r="E284" s="1" t="s">
        <v>14</v>
      </c>
      <c r="F284" t="s">
        <v>4</v>
      </c>
      <c r="G284">
        <v>147</v>
      </c>
      <c r="I284">
        <v>3</v>
      </c>
      <c r="K284">
        <f t="shared" si="28"/>
        <v>150</v>
      </c>
      <c r="L284" s="6">
        <f t="shared" si="29"/>
        <v>0.02</v>
      </c>
      <c r="M284" s="6">
        <f t="shared" si="30"/>
        <v>0</v>
      </c>
      <c r="N284" s="6">
        <f t="shared" si="31"/>
        <v>0.02</v>
      </c>
      <c r="O284">
        <f t="shared" si="32"/>
        <v>147</v>
      </c>
      <c r="P284">
        <f t="shared" si="33"/>
        <v>3</v>
      </c>
      <c r="Q284">
        <f t="shared" si="34"/>
        <v>147</v>
      </c>
    </row>
    <row r="285" spans="1:17" hidden="1" x14ac:dyDescent="0.25">
      <c r="A285">
        <v>2003</v>
      </c>
      <c r="B285" s="1" t="s">
        <v>55</v>
      </c>
      <c r="C285" t="s">
        <v>56</v>
      </c>
      <c r="D285" t="s">
        <v>44</v>
      </c>
      <c r="E285" s="1" t="s">
        <v>14</v>
      </c>
      <c r="F285" t="s">
        <v>5</v>
      </c>
      <c r="G285">
        <v>78</v>
      </c>
      <c r="K285">
        <f t="shared" si="28"/>
        <v>78</v>
      </c>
      <c r="L285" s="6">
        <f t="shared" si="29"/>
        <v>0</v>
      </c>
      <c r="M285" s="6">
        <f t="shared" si="30"/>
        <v>0</v>
      </c>
      <c r="N285" s="6">
        <f t="shared" si="31"/>
        <v>0</v>
      </c>
      <c r="O285">
        <f t="shared" si="32"/>
        <v>78</v>
      </c>
      <c r="P285">
        <f t="shared" si="33"/>
        <v>0</v>
      </c>
      <c r="Q285">
        <f t="shared" si="34"/>
        <v>78</v>
      </c>
    </row>
    <row r="286" spans="1:17" hidden="1" x14ac:dyDescent="0.25">
      <c r="A286">
        <v>2003</v>
      </c>
      <c r="B286" s="1" t="s">
        <v>55</v>
      </c>
      <c r="C286" t="s">
        <v>56</v>
      </c>
      <c r="D286" t="s">
        <v>44</v>
      </c>
      <c r="E286" s="1" t="s">
        <v>14</v>
      </c>
      <c r="F286" t="s">
        <v>6</v>
      </c>
      <c r="G286">
        <v>101</v>
      </c>
      <c r="K286">
        <f t="shared" si="28"/>
        <v>101</v>
      </c>
      <c r="L286" s="6">
        <f t="shared" si="29"/>
        <v>0</v>
      </c>
      <c r="M286" s="6">
        <f t="shared" si="30"/>
        <v>0</v>
      </c>
      <c r="N286" s="6">
        <f t="shared" si="31"/>
        <v>0</v>
      </c>
      <c r="O286">
        <f t="shared" si="32"/>
        <v>101</v>
      </c>
      <c r="P286">
        <f t="shared" si="33"/>
        <v>0</v>
      </c>
      <c r="Q286">
        <f t="shared" si="34"/>
        <v>101</v>
      </c>
    </row>
    <row r="287" spans="1:17" hidden="1" x14ac:dyDescent="0.25">
      <c r="A287">
        <v>2003</v>
      </c>
      <c r="B287" s="1" t="s">
        <v>55</v>
      </c>
      <c r="C287" t="s">
        <v>56</v>
      </c>
      <c r="D287" t="s">
        <v>44</v>
      </c>
      <c r="E287" s="1" t="s">
        <v>14</v>
      </c>
      <c r="F287" t="s">
        <v>7</v>
      </c>
      <c r="G287">
        <v>6605</v>
      </c>
      <c r="H287">
        <v>62</v>
      </c>
      <c r="I287">
        <v>8</v>
      </c>
      <c r="J287">
        <v>226</v>
      </c>
      <c r="K287">
        <f t="shared" si="28"/>
        <v>6449</v>
      </c>
      <c r="L287" s="6">
        <f t="shared" si="29"/>
        <v>1.0854396030392309E-2</v>
      </c>
      <c r="M287" s="6">
        <f t="shared" si="30"/>
        <v>9.6138936269189023E-3</v>
      </c>
      <c r="N287" s="6">
        <f t="shared" si="31"/>
        <v>1.2405024034734067E-3</v>
      </c>
      <c r="O287">
        <f t="shared" si="32"/>
        <v>6379</v>
      </c>
      <c r="P287">
        <f t="shared" si="33"/>
        <v>70</v>
      </c>
      <c r="Q287">
        <f t="shared" si="34"/>
        <v>6379</v>
      </c>
    </row>
    <row r="288" spans="1:17" hidden="1" x14ac:dyDescent="0.25">
      <c r="A288">
        <v>2004</v>
      </c>
      <c r="B288" s="1" t="s">
        <v>55</v>
      </c>
      <c r="C288" t="s">
        <v>56</v>
      </c>
      <c r="D288" t="s">
        <v>44</v>
      </c>
      <c r="E288" s="1" t="s">
        <v>15</v>
      </c>
      <c r="F288" t="s">
        <v>1</v>
      </c>
      <c r="G288">
        <v>114</v>
      </c>
      <c r="J288">
        <v>4</v>
      </c>
      <c r="K288">
        <f t="shared" si="28"/>
        <v>110</v>
      </c>
      <c r="L288" s="6">
        <f t="shared" si="29"/>
        <v>0</v>
      </c>
      <c r="M288" s="6">
        <f t="shared" si="30"/>
        <v>0</v>
      </c>
      <c r="N288" s="6">
        <f t="shared" si="31"/>
        <v>0</v>
      </c>
      <c r="O288">
        <f t="shared" si="32"/>
        <v>110</v>
      </c>
      <c r="P288">
        <f t="shared" si="33"/>
        <v>0</v>
      </c>
      <c r="Q288">
        <f t="shared" si="34"/>
        <v>110</v>
      </c>
    </row>
    <row r="289" spans="1:17" hidden="1" x14ac:dyDescent="0.25">
      <c r="A289">
        <v>2004</v>
      </c>
      <c r="B289" s="1" t="s">
        <v>55</v>
      </c>
      <c r="C289" t="s">
        <v>56</v>
      </c>
      <c r="D289" t="s">
        <v>44</v>
      </c>
      <c r="E289" s="1" t="s">
        <v>15</v>
      </c>
      <c r="F289" t="s">
        <v>4</v>
      </c>
      <c r="G289">
        <v>181</v>
      </c>
      <c r="I289">
        <v>3</v>
      </c>
      <c r="J289">
        <v>10</v>
      </c>
      <c r="K289">
        <f t="shared" si="28"/>
        <v>174</v>
      </c>
      <c r="L289" s="6">
        <f t="shared" si="29"/>
        <v>1.7241379310344827E-2</v>
      </c>
      <c r="M289" s="6">
        <f t="shared" si="30"/>
        <v>0</v>
      </c>
      <c r="N289" s="6">
        <f t="shared" si="31"/>
        <v>1.7241379310344827E-2</v>
      </c>
      <c r="O289">
        <f t="shared" si="32"/>
        <v>171</v>
      </c>
      <c r="P289">
        <f t="shared" si="33"/>
        <v>3</v>
      </c>
      <c r="Q289">
        <f t="shared" si="34"/>
        <v>171</v>
      </c>
    </row>
    <row r="290" spans="1:17" hidden="1" x14ac:dyDescent="0.25">
      <c r="A290">
        <v>2004</v>
      </c>
      <c r="B290" s="1" t="s">
        <v>55</v>
      </c>
      <c r="C290" t="s">
        <v>56</v>
      </c>
      <c r="D290" t="s">
        <v>44</v>
      </c>
      <c r="E290" s="1" t="s">
        <v>15</v>
      </c>
      <c r="F290" t="s">
        <v>5</v>
      </c>
      <c r="G290">
        <v>88</v>
      </c>
      <c r="K290">
        <f t="shared" si="28"/>
        <v>88</v>
      </c>
      <c r="L290" s="6">
        <f t="shared" si="29"/>
        <v>0</v>
      </c>
      <c r="M290" s="6">
        <f t="shared" si="30"/>
        <v>0</v>
      </c>
      <c r="N290" s="6">
        <f t="shared" si="31"/>
        <v>0</v>
      </c>
      <c r="O290">
        <f t="shared" si="32"/>
        <v>88</v>
      </c>
      <c r="P290">
        <f t="shared" si="33"/>
        <v>0</v>
      </c>
      <c r="Q290">
        <f t="shared" si="34"/>
        <v>88</v>
      </c>
    </row>
    <row r="291" spans="1:17" hidden="1" x14ac:dyDescent="0.25">
      <c r="A291">
        <v>2004</v>
      </c>
      <c r="B291" s="1" t="s">
        <v>55</v>
      </c>
      <c r="C291" t="s">
        <v>56</v>
      </c>
      <c r="D291" t="s">
        <v>44</v>
      </c>
      <c r="E291" s="1" t="s">
        <v>15</v>
      </c>
      <c r="F291" t="s">
        <v>6</v>
      </c>
      <c r="G291">
        <v>98</v>
      </c>
      <c r="K291">
        <f t="shared" si="28"/>
        <v>98</v>
      </c>
      <c r="L291" s="6">
        <f t="shared" si="29"/>
        <v>0</v>
      </c>
      <c r="M291" s="6">
        <f t="shared" si="30"/>
        <v>0</v>
      </c>
      <c r="N291" s="6">
        <f t="shared" si="31"/>
        <v>0</v>
      </c>
      <c r="O291">
        <f t="shared" si="32"/>
        <v>98</v>
      </c>
      <c r="P291">
        <f t="shared" si="33"/>
        <v>0</v>
      </c>
      <c r="Q291">
        <f t="shared" si="34"/>
        <v>98</v>
      </c>
    </row>
    <row r="292" spans="1:17" hidden="1" x14ac:dyDescent="0.25">
      <c r="A292">
        <v>2004</v>
      </c>
      <c r="B292" s="1" t="s">
        <v>55</v>
      </c>
      <c r="C292" t="s">
        <v>56</v>
      </c>
      <c r="D292" t="s">
        <v>44</v>
      </c>
      <c r="E292" s="1" t="s">
        <v>15</v>
      </c>
      <c r="F292" t="s">
        <v>7</v>
      </c>
      <c r="G292">
        <v>6570</v>
      </c>
      <c r="H292">
        <v>62</v>
      </c>
      <c r="I292">
        <v>8</v>
      </c>
      <c r="J292">
        <v>263</v>
      </c>
      <c r="K292">
        <f t="shared" si="28"/>
        <v>6377</v>
      </c>
      <c r="L292" s="6">
        <f t="shared" si="29"/>
        <v>1.0976948408342482E-2</v>
      </c>
      <c r="M292" s="6">
        <f t="shared" si="30"/>
        <v>9.7224400188176251E-3</v>
      </c>
      <c r="N292" s="6">
        <f t="shared" si="31"/>
        <v>1.254508389524855E-3</v>
      </c>
      <c r="O292">
        <f t="shared" si="32"/>
        <v>6307</v>
      </c>
      <c r="P292">
        <f t="shared" si="33"/>
        <v>70</v>
      </c>
      <c r="Q292">
        <f t="shared" si="34"/>
        <v>6307</v>
      </c>
    </row>
    <row r="293" spans="1:17" hidden="1" x14ac:dyDescent="0.25">
      <c r="A293">
        <v>2005</v>
      </c>
      <c r="B293" s="1" t="s">
        <v>55</v>
      </c>
      <c r="C293" t="s">
        <v>56</v>
      </c>
      <c r="D293" t="s">
        <v>44</v>
      </c>
      <c r="E293" s="1" t="s">
        <v>16</v>
      </c>
      <c r="F293" t="s">
        <v>1</v>
      </c>
      <c r="G293">
        <v>104</v>
      </c>
      <c r="J293">
        <v>3</v>
      </c>
      <c r="K293">
        <f t="shared" si="28"/>
        <v>101</v>
      </c>
      <c r="L293" s="6">
        <f t="shared" si="29"/>
        <v>0</v>
      </c>
      <c r="M293" s="6">
        <f t="shared" si="30"/>
        <v>0</v>
      </c>
      <c r="N293" s="6">
        <f t="shared" si="31"/>
        <v>0</v>
      </c>
      <c r="O293">
        <f t="shared" si="32"/>
        <v>101</v>
      </c>
      <c r="P293">
        <f t="shared" si="33"/>
        <v>0</v>
      </c>
      <c r="Q293">
        <f t="shared" si="34"/>
        <v>101</v>
      </c>
    </row>
    <row r="294" spans="1:17" hidden="1" x14ac:dyDescent="0.25">
      <c r="A294">
        <v>2005</v>
      </c>
      <c r="B294" s="1" t="s">
        <v>55</v>
      </c>
      <c r="C294" t="s">
        <v>56</v>
      </c>
      <c r="D294" t="s">
        <v>44</v>
      </c>
      <c r="E294" s="1" t="s">
        <v>16</v>
      </c>
      <c r="F294" t="s">
        <v>4</v>
      </c>
      <c r="G294">
        <v>197</v>
      </c>
      <c r="H294">
        <v>3</v>
      </c>
      <c r="J294">
        <v>12</v>
      </c>
      <c r="K294">
        <f t="shared" si="28"/>
        <v>188</v>
      </c>
      <c r="L294" s="6">
        <f t="shared" si="29"/>
        <v>1.5957446808510637E-2</v>
      </c>
      <c r="M294" s="6">
        <f t="shared" si="30"/>
        <v>1.5957446808510637E-2</v>
      </c>
      <c r="N294" s="6">
        <f t="shared" si="31"/>
        <v>0</v>
      </c>
      <c r="O294">
        <f t="shared" si="32"/>
        <v>185</v>
      </c>
      <c r="P294">
        <f t="shared" si="33"/>
        <v>3</v>
      </c>
      <c r="Q294">
        <f t="shared" si="34"/>
        <v>185</v>
      </c>
    </row>
    <row r="295" spans="1:17" hidden="1" x14ac:dyDescent="0.25">
      <c r="A295">
        <v>2005</v>
      </c>
      <c r="B295" s="1" t="s">
        <v>55</v>
      </c>
      <c r="C295" t="s">
        <v>56</v>
      </c>
      <c r="D295" t="s">
        <v>44</v>
      </c>
      <c r="E295" s="1" t="s">
        <v>16</v>
      </c>
      <c r="F295" t="s">
        <v>5</v>
      </c>
      <c r="G295">
        <v>93</v>
      </c>
      <c r="I295">
        <v>3</v>
      </c>
      <c r="K295">
        <f t="shared" si="28"/>
        <v>96</v>
      </c>
      <c r="L295" s="6">
        <f t="shared" si="29"/>
        <v>3.125E-2</v>
      </c>
      <c r="M295" s="6">
        <f t="shared" si="30"/>
        <v>0</v>
      </c>
      <c r="N295" s="6">
        <f t="shared" si="31"/>
        <v>3.125E-2</v>
      </c>
      <c r="O295">
        <f t="shared" si="32"/>
        <v>93</v>
      </c>
      <c r="P295">
        <f t="shared" si="33"/>
        <v>3</v>
      </c>
      <c r="Q295">
        <f t="shared" si="34"/>
        <v>93</v>
      </c>
    </row>
    <row r="296" spans="1:17" hidden="1" x14ac:dyDescent="0.25">
      <c r="A296">
        <v>2005</v>
      </c>
      <c r="B296" s="1" t="s">
        <v>55</v>
      </c>
      <c r="C296" t="s">
        <v>56</v>
      </c>
      <c r="D296" t="s">
        <v>44</v>
      </c>
      <c r="E296" s="1" t="s">
        <v>16</v>
      </c>
      <c r="F296" t="s">
        <v>6</v>
      </c>
      <c r="G296">
        <v>95</v>
      </c>
      <c r="K296">
        <f t="shared" si="28"/>
        <v>95</v>
      </c>
      <c r="L296" s="6">
        <f t="shared" si="29"/>
        <v>0</v>
      </c>
      <c r="M296" s="6">
        <f t="shared" si="30"/>
        <v>0</v>
      </c>
      <c r="N296" s="6">
        <f t="shared" si="31"/>
        <v>0</v>
      </c>
      <c r="O296">
        <f t="shared" si="32"/>
        <v>95</v>
      </c>
      <c r="P296">
        <f t="shared" si="33"/>
        <v>0</v>
      </c>
      <c r="Q296">
        <f t="shared" si="34"/>
        <v>95</v>
      </c>
    </row>
    <row r="297" spans="1:17" hidden="1" x14ac:dyDescent="0.25">
      <c r="A297">
        <v>2005</v>
      </c>
      <c r="B297" s="1" t="s">
        <v>55</v>
      </c>
      <c r="C297" t="s">
        <v>56</v>
      </c>
      <c r="D297" t="s">
        <v>44</v>
      </c>
      <c r="E297" s="1" t="s">
        <v>16</v>
      </c>
      <c r="F297" t="s">
        <v>7</v>
      </c>
      <c r="G297">
        <v>6544</v>
      </c>
      <c r="H297">
        <v>59</v>
      </c>
      <c r="I297">
        <v>15</v>
      </c>
      <c r="J297">
        <v>291</v>
      </c>
      <c r="K297">
        <f t="shared" si="28"/>
        <v>6327</v>
      </c>
      <c r="L297" s="6">
        <f t="shared" si="29"/>
        <v>1.1695906432748537E-2</v>
      </c>
      <c r="M297" s="6">
        <f t="shared" si="30"/>
        <v>9.3251145882724835E-3</v>
      </c>
      <c r="N297" s="6">
        <f t="shared" si="31"/>
        <v>2.3707918444760552E-3</v>
      </c>
      <c r="O297">
        <f t="shared" si="32"/>
        <v>6253</v>
      </c>
      <c r="P297">
        <f t="shared" si="33"/>
        <v>74</v>
      </c>
      <c r="Q297">
        <f t="shared" si="34"/>
        <v>6253</v>
      </c>
    </row>
    <row r="298" spans="1:17" hidden="1" x14ac:dyDescent="0.25">
      <c r="A298">
        <v>2006</v>
      </c>
      <c r="B298" s="1" t="s">
        <v>55</v>
      </c>
      <c r="C298" t="s">
        <v>56</v>
      </c>
      <c r="D298" t="s">
        <v>44</v>
      </c>
      <c r="E298" s="1" t="s">
        <v>17</v>
      </c>
      <c r="F298" t="s">
        <v>1</v>
      </c>
      <c r="G298">
        <v>97</v>
      </c>
      <c r="K298">
        <f t="shared" si="28"/>
        <v>97</v>
      </c>
      <c r="L298" s="6">
        <f t="shared" si="29"/>
        <v>0</v>
      </c>
      <c r="M298" s="6">
        <f t="shared" si="30"/>
        <v>0</v>
      </c>
      <c r="N298" s="6">
        <f t="shared" si="31"/>
        <v>0</v>
      </c>
      <c r="O298">
        <f t="shared" si="32"/>
        <v>97</v>
      </c>
      <c r="P298">
        <f t="shared" si="33"/>
        <v>0</v>
      </c>
      <c r="Q298">
        <f t="shared" si="34"/>
        <v>97</v>
      </c>
    </row>
    <row r="299" spans="1:17" hidden="1" x14ac:dyDescent="0.25">
      <c r="A299">
        <v>2006</v>
      </c>
      <c r="B299" s="1" t="s">
        <v>55</v>
      </c>
      <c r="C299" t="s">
        <v>56</v>
      </c>
      <c r="D299" t="s">
        <v>44</v>
      </c>
      <c r="E299" s="1" t="s">
        <v>17</v>
      </c>
      <c r="F299" t="s">
        <v>4</v>
      </c>
      <c r="G299">
        <v>302</v>
      </c>
      <c r="H299">
        <v>8</v>
      </c>
      <c r="J299">
        <v>12</v>
      </c>
      <c r="K299">
        <f t="shared" si="28"/>
        <v>298</v>
      </c>
      <c r="L299" s="6">
        <f t="shared" si="29"/>
        <v>2.6845637583892617E-2</v>
      </c>
      <c r="M299" s="6">
        <f t="shared" si="30"/>
        <v>2.6845637583892617E-2</v>
      </c>
      <c r="N299" s="6">
        <f t="shared" si="31"/>
        <v>0</v>
      </c>
      <c r="O299">
        <f t="shared" si="32"/>
        <v>290</v>
      </c>
      <c r="P299">
        <f t="shared" si="33"/>
        <v>8</v>
      </c>
      <c r="Q299">
        <f t="shared" si="34"/>
        <v>290</v>
      </c>
    </row>
    <row r="300" spans="1:17" hidden="1" x14ac:dyDescent="0.25">
      <c r="A300">
        <v>2006</v>
      </c>
      <c r="B300" s="1" t="s">
        <v>55</v>
      </c>
      <c r="C300" t="s">
        <v>56</v>
      </c>
      <c r="D300" t="s">
        <v>44</v>
      </c>
      <c r="E300" s="1" t="s">
        <v>17</v>
      </c>
      <c r="F300" t="s">
        <v>5</v>
      </c>
      <c r="G300">
        <v>114</v>
      </c>
      <c r="K300">
        <f t="shared" si="28"/>
        <v>114</v>
      </c>
      <c r="L300" s="6">
        <f t="shared" si="29"/>
        <v>0</v>
      </c>
      <c r="M300" s="6">
        <f t="shared" si="30"/>
        <v>0</v>
      </c>
      <c r="N300" s="6">
        <f t="shared" si="31"/>
        <v>0</v>
      </c>
      <c r="O300">
        <f t="shared" si="32"/>
        <v>114</v>
      </c>
      <c r="P300">
        <f t="shared" si="33"/>
        <v>0</v>
      </c>
      <c r="Q300">
        <f t="shared" si="34"/>
        <v>114</v>
      </c>
    </row>
    <row r="301" spans="1:17" hidden="1" x14ac:dyDescent="0.25">
      <c r="A301">
        <v>2006</v>
      </c>
      <c r="B301" s="1" t="s">
        <v>55</v>
      </c>
      <c r="C301" t="s">
        <v>56</v>
      </c>
      <c r="D301" t="s">
        <v>44</v>
      </c>
      <c r="E301" s="1" t="s">
        <v>17</v>
      </c>
      <c r="F301" t="s">
        <v>6</v>
      </c>
      <c r="G301">
        <v>133</v>
      </c>
      <c r="J301">
        <v>5</v>
      </c>
      <c r="K301">
        <f t="shared" si="28"/>
        <v>128</v>
      </c>
      <c r="L301" s="6">
        <f t="shared" si="29"/>
        <v>0</v>
      </c>
      <c r="M301" s="6">
        <f t="shared" si="30"/>
        <v>0</v>
      </c>
      <c r="N301" s="6">
        <f t="shared" si="31"/>
        <v>0</v>
      </c>
      <c r="O301">
        <f t="shared" si="32"/>
        <v>128</v>
      </c>
      <c r="P301">
        <f t="shared" si="33"/>
        <v>0</v>
      </c>
      <c r="Q301">
        <f t="shared" si="34"/>
        <v>128</v>
      </c>
    </row>
    <row r="302" spans="1:17" hidden="1" x14ac:dyDescent="0.25">
      <c r="A302">
        <v>2006</v>
      </c>
      <c r="B302" s="1" t="s">
        <v>55</v>
      </c>
      <c r="C302" t="s">
        <v>56</v>
      </c>
      <c r="D302" t="s">
        <v>44</v>
      </c>
      <c r="E302" s="1" t="s">
        <v>17</v>
      </c>
      <c r="F302" t="s">
        <v>7</v>
      </c>
      <c r="G302">
        <v>6354</v>
      </c>
      <c r="H302">
        <v>76</v>
      </c>
      <c r="I302">
        <v>20</v>
      </c>
      <c r="J302">
        <v>334</v>
      </c>
      <c r="K302">
        <f t="shared" si="28"/>
        <v>6116</v>
      </c>
      <c r="L302" s="6">
        <f t="shared" si="29"/>
        <v>1.5696533682145193E-2</v>
      </c>
      <c r="M302" s="6">
        <f t="shared" si="30"/>
        <v>1.2426422498364944E-2</v>
      </c>
      <c r="N302" s="6">
        <f t="shared" si="31"/>
        <v>3.2701111837802484E-3</v>
      </c>
      <c r="O302">
        <f t="shared" si="32"/>
        <v>6020</v>
      </c>
      <c r="P302">
        <f t="shared" si="33"/>
        <v>96</v>
      </c>
      <c r="Q302">
        <f t="shared" si="34"/>
        <v>6020</v>
      </c>
    </row>
    <row r="303" spans="1:17" hidden="1" x14ac:dyDescent="0.25">
      <c r="A303">
        <v>2007</v>
      </c>
      <c r="B303" s="1" t="s">
        <v>55</v>
      </c>
      <c r="C303" t="s">
        <v>56</v>
      </c>
      <c r="D303" t="s">
        <v>44</v>
      </c>
      <c r="E303" s="1" t="s">
        <v>18</v>
      </c>
      <c r="F303" t="s">
        <v>1</v>
      </c>
      <c r="G303">
        <v>89</v>
      </c>
      <c r="K303">
        <f t="shared" si="28"/>
        <v>89</v>
      </c>
      <c r="L303" s="6">
        <f t="shared" si="29"/>
        <v>0</v>
      </c>
      <c r="M303" s="6">
        <f t="shared" si="30"/>
        <v>0</v>
      </c>
      <c r="N303" s="6">
        <f t="shared" si="31"/>
        <v>0</v>
      </c>
      <c r="O303">
        <f t="shared" si="32"/>
        <v>89</v>
      </c>
      <c r="P303">
        <f t="shared" si="33"/>
        <v>0</v>
      </c>
      <c r="Q303">
        <f t="shared" si="34"/>
        <v>89</v>
      </c>
    </row>
    <row r="304" spans="1:17" hidden="1" x14ac:dyDescent="0.25">
      <c r="A304">
        <v>2007</v>
      </c>
      <c r="B304" s="1" t="s">
        <v>55</v>
      </c>
      <c r="C304" t="s">
        <v>56</v>
      </c>
      <c r="D304" t="s">
        <v>44</v>
      </c>
      <c r="E304" s="1" t="s">
        <v>18</v>
      </c>
      <c r="F304" t="s">
        <v>4</v>
      </c>
      <c r="G304">
        <v>320</v>
      </c>
      <c r="H304">
        <v>13</v>
      </c>
      <c r="J304">
        <v>17</v>
      </c>
      <c r="K304">
        <f t="shared" si="28"/>
        <v>316</v>
      </c>
      <c r="L304" s="6">
        <f t="shared" si="29"/>
        <v>4.1139240506329111E-2</v>
      </c>
      <c r="M304" s="6">
        <f t="shared" si="30"/>
        <v>4.1139240506329111E-2</v>
      </c>
      <c r="N304" s="6">
        <f t="shared" si="31"/>
        <v>0</v>
      </c>
      <c r="O304">
        <f t="shared" si="32"/>
        <v>303</v>
      </c>
      <c r="P304">
        <f t="shared" si="33"/>
        <v>13</v>
      </c>
      <c r="Q304">
        <f t="shared" si="34"/>
        <v>303</v>
      </c>
    </row>
    <row r="305" spans="1:17" hidden="1" x14ac:dyDescent="0.25">
      <c r="A305">
        <v>2007</v>
      </c>
      <c r="B305" s="1" t="s">
        <v>55</v>
      </c>
      <c r="C305" t="s">
        <v>56</v>
      </c>
      <c r="D305" t="s">
        <v>44</v>
      </c>
      <c r="E305" s="1" t="s">
        <v>18</v>
      </c>
      <c r="F305" t="s">
        <v>5</v>
      </c>
      <c r="G305">
        <v>146</v>
      </c>
      <c r="H305">
        <v>3</v>
      </c>
      <c r="J305">
        <v>4</v>
      </c>
      <c r="K305">
        <f t="shared" si="28"/>
        <v>145</v>
      </c>
      <c r="L305" s="6">
        <f t="shared" si="29"/>
        <v>2.0689655172413793E-2</v>
      </c>
      <c r="M305" s="6">
        <f t="shared" si="30"/>
        <v>2.0689655172413793E-2</v>
      </c>
      <c r="N305" s="6">
        <f t="shared" si="31"/>
        <v>0</v>
      </c>
      <c r="O305">
        <f t="shared" si="32"/>
        <v>142</v>
      </c>
      <c r="P305">
        <f t="shared" si="33"/>
        <v>3</v>
      </c>
      <c r="Q305">
        <f t="shared" si="34"/>
        <v>142</v>
      </c>
    </row>
    <row r="306" spans="1:17" hidden="1" x14ac:dyDescent="0.25">
      <c r="A306">
        <v>2007</v>
      </c>
      <c r="B306" s="1" t="s">
        <v>55</v>
      </c>
      <c r="C306" t="s">
        <v>56</v>
      </c>
      <c r="D306" t="s">
        <v>44</v>
      </c>
      <c r="E306" s="1" t="s">
        <v>18</v>
      </c>
      <c r="F306" t="s">
        <v>6</v>
      </c>
      <c r="G306">
        <v>148</v>
      </c>
      <c r="J306">
        <v>4</v>
      </c>
      <c r="K306">
        <f t="shared" si="28"/>
        <v>144</v>
      </c>
      <c r="L306" s="6">
        <f t="shared" si="29"/>
        <v>0</v>
      </c>
      <c r="M306" s="6">
        <f t="shared" si="30"/>
        <v>0</v>
      </c>
      <c r="N306" s="6">
        <f t="shared" si="31"/>
        <v>0</v>
      </c>
      <c r="O306">
        <f t="shared" si="32"/>
        <v>144</v>
      </c>
      <c r="P306">
        <f t="shared" si="33"/>
        <v>0</v>
      </c>
      <c r="Q306">
        <f t="shared" si="34"/>
        <v>144</v>
      </c>
    </row>
    <row r="307" spans="1:17" hidden="1" x14ac:dyDescent="0.25">
      <c r="A307">
        <v>2007</v>
      </c>
      <c r="B307" s="1" t="s">
        <v>55</v>
      </c>
      <c r="C307" t="s">
        <v>56</v>
      </c>
      <c r="D307" t="s">
        <v>44</v>
      </c>
      <c r="E307" s="1" t="s">
        <v>18</v>
      </c>
      <c r="F307" t="s">
        <v>7</v>
      </c>
      <c r="G307">
        <v>6332</v>
      </c>
      <c r="H307">
        <v>75</v>
      </c>
      <c r="I307">
        <v>24</v>
      </c>
      <c r="J307">
        <v>369</v>
      </c>
      <c r="K307">
        <f t="shared" si="28"/>
        <v>6062</v>
      </c>
      <c r="L307" s="6">
        <f t="shared" si="29"/>
        <v>1.6331243813922799E-2</v>
      </c>
      <c r="M307" s="6">
        <f t="shared" si="30"/>
        <v>1.2372154404486968E-2</v>
      </c>
      <c r="N307" s="6">
        <f t="shared" si="31"/>
        <v>3.9590894094358297E-3</v>
      </c>
      <c r="O307">
        <f t="shared" si="32"/>
        <v>5963</v>
      </c>
      <c r="P307">
        <f t="shared" si="33"/>
        <v>99</v>
      </c>
      <c r="Q307">
        <f t="shared" si="34"/>
        <v>5963</v>
      </c>
    </row>
    <row r="308" spans="1:17" hidden="1" x14ac:dyDescent="0.25">
      <c r="A308">
        <v>2008</v>
      </c>
      <c r="B308" s="1" t="s">
        <v>55</v>
      </c>
      <c r="C308" t="s">
        <v>56</v>
      </c>
      <c r="D308" t="s">
        <v>44</v>
      </c>
      <c r="E308" s="1" t="s">
        <v>19</v>
      </c>
      <c r="F308" t="s">
        <v>1</v>
      </c>
      <c r="G308">
        <v>94</v>
      </c>
      <c r="J308">
        <v>6</v>
      </c>
      <c r="K308">
        <f t="shared" si="28"/>
        <v>88</v>
      </c>
      <c r="L308" s="6">
        <f t="shared" si="29"/>
        <v>0</v>
      </c>
      <c r="M308" s="6">
        <f t="shared" si="30"/>
        <v>0</v>
      </c>
      <c r="N308" s="6">
        <f t="shared" si="31"/>
        <v>0</v>
      </c>
      <c r="O308">
        <f t="shared" si="32"/>
        <v>88</v>
      </c>
      <c r="P308">
        <f t="shared" si="33"/>
        <v>0</v>
      </c>
      <c r="Q308">
        <f t="shared" si="34"/>
        <v>88</v>
      </c>
    </row>
    <row r="309" spans="1:17" hidden="1" x14ac:dyDescent="0.25">
      <c r="A309">
        <v>2008</v>
      </c>
      <c r="B309" s="1" t="s">
        <v>55</v>
      </c>
      <c r="C309" t="s">
        <v>56</v>
      </c>
      <c r="D309" t="s">
        <v>44</v>
      </c>
      <c r="E309" s="1" t="s">
        <v>19</v>
      </c>
      <c r="F309" t="s">
        <v>4</v>
      </c>
      <c r="G309">
        <v>323</v>
      </c>
      <c r="H309">
        <v>8</v>
      </c>
      <c r="J309">
        <v>20</v>
      </c>
      <c r="K309">
        <f t="shared" si="28"/>
        <v>311</v>
      </c>
      <c r="L309" s="6">
        <f t="shared" si="29"/>
        <v>2.5723472668810289E-2</v>
      </c>
      <c r="M309" s="6">
        <f t="shared" si="30"/>
        <v>2.5723472668810289E-2</v>
      </c>
      <c r="N309" s="6">
        <f t="shared" si="31"/>
        <v>0</v>
      </c>
      <c r="O309">
        <f t="shared" si="32"/>
        <v>303</v>
      </c>
      <c r="P309">
        <f t="shared" si="33"/>
        <v>8</v>
      </c>
      <c r="Q309">
        <f t="shared" si="34"/>
        <v>303</v>
      </c>
    </row>
    <row r="310" spans="1:17" hidden="1" x14ac:dyDescent="0.25">
      <c r="A310">
        <v>2008</v>
      </c>
      <c r="B310" s="1" t="s">
        <v>55</v>
      </c>
      <c r="C310" t="s">
        <v>56</v>
      </c>
      <c r="D310" t="s">
        <v>44</v>
      </c>
      <c r="E310" s="1" t="s">
        <v>19</v>
      </c>
      <c r="F310" t="s">
        <v>5</v>
      </c>
      <c r="G310">
        <v>163</v>
      </c>
      <c r="K310">
        <f t="shared" si="28"/>
        <v>163</v>
      </c>
      <c r="L310" s="6">
        <f t="shared" si="29"/>
        <v>0</v>
      </c>
      <c r="M310" s="6">
        <f t="shared" si="30"/>
        <v>0</v>
      </c>
      <c r="N310" s="6">
        <f t="shared" si="31"/>
        <v>0</v>
      </c>
      <c r="O310">
        <f t="shared" si="32"/>
        <v>163</v>
      </c>
      <c r="P310">
        <f t="shared" si="33"/>
        <v>0</v>
      </c>
      <c r="Q310">
        <f t="shared" si="34"/>
        <v>163</v>
      </c>
    </row>
    <row r="311" spans="1:17" hidden="1" x14ac:dyDescent="0.25">
      <c r="A311">
        <v>2008</v>
      </c>
      <c r="B311" s="1" t="s">
        <v>55</v>
      </c>
      <c r="C311" t="s">
        <v>56</v>
      </c>
      <c r="D311" t="s">
        <v>44</v>
      </c>
      <c r="E311" s="1" t="s">
        <v>19</v>
      </c>
      <c r="F311" t="s">
        <v>6</v>
      </c>
      <c r="G311">
        <v>163</v>
      </c>
      <c r="J311">
        <v>13</v>
      </c>
      <c r="K311">
        <f t="shared" si="28"/>
        <v>150</v>
      </c>
      <c r="L311" s="6">
        <f t="shared" si="29"/>
        <v>0</v>
      </c>
      <c r="M311" s="6">
        <f t="shared" si="30"/>
        <v>0</v>
      </c>
      <c r="N311" s="6">
        <f t="shared" si="31"/>
        <v>0</v>
      </c>
      <c r="O311">
        <f t="shared" si="32"/>
        <v>150</v>
      </c>
      <c r="P311">
        <f t="shared" si="33"/>
        <v>0</v>
      </c>
      <c r="Q311">
        <f t="shared" si="34"/>
        <v>150</v>
      </c>
    </row>
    <row r="312" spans="1:17" hidden="1" x14ac:dyDescent="0.25">
      <c r="A312">
        <v>2008</v>
      </c>
      <c r="B312" s="1" t="s">
        <v>55</v>
      </c>
      <c r="C312" t="s">
        <v>56</v>
      </c>
      <c r="D312" t="s">
        <v>44</v>
      </c>
      <c r="E312" s="1" t="s">
        <v>19</v>
      </c>
      <c r="F312" t="s">
        <v>7</v>
      </c>
      <c r="G312">
        <v>6168</v>
      </c>
      <c r="H312">
        <v>63</v>
      </c>
      <c r="I312">
        <v>39</v>
      </c>
      <c r="J312">
        <v>405</v>
      </c>
      <c r="K312">
        <f t="shared" si="28"/>
        <v>5865</v>
      </c>
      <c r="L312" s="6">
        <f t="shared" si="29"/>
        <v>1.7391304347826087E-2</v>
      </c>
      <c r="M312" s="6">
        <f t="shared" si="30"/>
        <v>1.0741687979539642E-2</v>
      </c>
      <c r="N312" s="6">
        <f t="shared" si="31"/>
        <v>6.6496163682864453E-3</v>
      </c>
      <c r="O312">
        <f t="shared" si="32"/>
        <v>5763</v>
      </c>
      <c r="P312">
        <f t="shared" si="33"/>
        <v>102</v>
      </c>
      <c r="Q312">
        <f t="shared" si="34"/>
        <v>5763</v>
      </c>
    </row>
    <row r="313" spans="1:17" hidden="1" x14ac:dyDescent="0.25">
      <c r="A313">
        <v>2009</v>
      </c>
      <c r="B313" s="1" t="s">
        <v>55</v>
      </c>
      <c r="C313" t="s">
        <v>56</v>
      </c>
      <c r="D313" t="s">
        <v>44</v>
      </c>
      <c r="E313" s="1" t="s">
        <v>20</v>
      </c>
      <c r="F313" t="s">
        <v>1</v>
      </c>
      <c r="G313">
        <v>105</v>
      </c>
      <c r="J313">
        <v>8</v>
      </c>
      <c r="K313">
        <f t="shared" si="28"/>
        <v>97</v>
      </c>
      <c r="L313" s="6">
        <f t="shared" si="29"/>
        <v>0</v>
      </c>
      <c r="M313" s="6">
        <f t="shared" si="30"/>
        <v>0</v>
      </c>
      <c r="N313" s="6">
        <f t="shared" si="31"/>
        <v>0</v>
      </c>
      <c r="O313">
        <f t="shared" si="32"/>
        <v>97</v>
      </c>
      <c r="P313">
        <f t="shared" si="33"/>
        <v>0</v>
      </c>
      <c r="Q313">
        <f t="shared" si="34"/>
        <v>97</v>
      </c>
    </row>
    <row r="314" spans="1:17" hidden="1" x14ac:dyDescent="0.25">
      <c r="A314">
        <v>2009</v>
      </c>
      <c r="B314" s="1" t="s">
        <v>55</v>
      </c>
      <c r="C314" t="s">
        <v>56</v>
      </c>
      <c r="D314" t="s">
        <v>44</v>
      </c>
      <c r="E314" s="1" t="s">
        <v>20</v>
      </c>
      <c r="F314" t="s">
        <v>4</v>
      </c>
      <c r="G314">
        <v>323</v>
      </c>
      <c r="H314">
        <v>7</v>
      </c>
      <c r="I314">
        <v>3</v>
      </c>
      <c r="J314">
        <v>17</v>
      </c>
      <c r="K314">
        <f t="shared" si="28"/>
        <v>316</v>
      </c>
      <c r="L314" s="6">
        <f t="shared" si="29"/>
        <v>3.1645569620253167E-2</v>
      </c>
      <c r="M314" s="6">
        <f t="shared" si="30"/>
        <v>2.2151898734177215E-2</v>
      </c>
      <c r="N314" s="6">
        <f t="shared" si="31"/>
        <v>9.4936708860759497E-3</v>
      </c>
      <c r="O314">
        <f t="shared" si="32"/>
        <v>306</v>
      </c>
      <c r="P314">
        <f t="shared" si="33"/>
        <v>10</v>
      </c>
      <c r="Q314">
        <f t="shared" si="34"/>
        <v>306</v>
      </c>
    </row>
    <row r="315" spans="1:17" hidden="1" x14ac:dyDescent="0.25">
      <c r="A315">
        <v>2009</v>
      </c>
      <c r="B315" s="1" t="s">
        <v>55</v>
      </c>
      <c r="C315" t="s">
        <v>56</v>
      </c>
      <c r="D315" t="s">
        <v>44</v>
      </c>
      <c r="E315" s="1" t="s">
        <v>20</v>
      </c>
      <c r="F315" t="s">
        <v>5</v>
      </c>
      <c r="G315">
        <v>180</v>
      </c>
      <c r="K315">
        <f t="shared" si="28"/>
        <v>180</v>
      </c>
      <c r="L315" s="6">
        <f t="shared" si="29"/>
        <v>0</v>
      </c>
      <c r="M315" s="6">
        <f t="shared" si="30"/>
        <v>0</v>
      </c>
      <c r="N315" s="6">
        <f t="shared" si="31"/>
        <v>0</v>
      </c>
      <c r="O315">
        <f t="shared" si="32"/>
        <v>180</v>
      </c>
      <c r="P315">
        <f t="shared" si="33"/>
        <v>0</v>
      </c>
      <c r="Q315">
        <f t="shared" si="34"/>
        <v>180</v>
      </c>
    </row>
    <row r="316" spans="1:17" hidden="1" x14ac:dyDescent="0.25">
      <c r="A316">
        <v>2009</v>
      </c>
      <c r="B316" s="1" t="s">
        <v>55</v>
      </c>
      <c r="C316" t="s">
        <v>56</v>
      </c>
      <c r="D316" t="s">
        <v>44</v>
      </c>
      <c r="E316" s="1" t="s">
        <v>20</v>
      </c>
      <c r="F316" t="s">
        <v>6</v>
      </c>
      <c r="G316">
        <v>160</v>
      </c>
      <c r="I316">
        <v>3</v>
      </c>
      <c r="J316">
        <v>11</v>
      </c>
      <c r="K316">
        <f t="shared" si="28"/>
        <v>152</v>
      </c>
      <c r="L316" s="6">
        <f t="shared" si="29"/>
        <v>1.9736842105263157E-2</v>
      </c>
      <c r="M316" s="6">
        <f t="shared" si="30"/>
        <v>0</v>
      </c>
      <c r="N316" s="6">
        <f t="shared" si="31"/>
        <v>1.9736842105263157E-2</v>
      </c>
      <c r="O316">
        <f t="shared" si="32"/>
        <v>149</v>
      </c>
      <c r="P316">
        <f t="shared" si="33"/>
        <v>3</v>
      </c>
      <c r="Q316">
        <f t="shared" si="34"/>
        <v>149</v>
      </c>
    </row>
    <row r="317" spans="1:17" hidden="1" x14ac:dyDescent="0.25">
      <c r="A317">
        <v>2009</v>
      </c>
      <c r="B317" s="1" t="s">
        <v>55</v>
      </c>
      <c r="C317" t="s">
        <v>56</v>
      </c>
      <c r="D317" t="s">
        <v>44</v>
      </c>
      <c r="E317" s="1" t="s">
        <v>20</v>
      </c>
      <c r="F317" t="s">
        <v>7</v>
      </c>
      <c r="G317">
        <v>6057</v>
      </c>
      <c r="H317">
        <v>57</v>
      </c>
      <c r="I317">
        <v>78</v>
      </c>
      <c r="J317">
        <v>437</v>
      </c>
      <c r="K317">
        <f t="shared" si="28"/>
        <v>5755</v>
      </c>
      <c r="L317" s="6">
        <f t="shared" si="29"/>
        <v>2.3457862728062554E-2</v>
      </c>
      <c r="M317" s="6">
        <f t="shared" si="30"/>
        <v>9.9044309296264111E-3</v>
      </c>
      <c r="N317" s="6">
        <f t="shared" si="31"/>
        <v>1.3553431798436143E-2</v>
      </c>
      <c r="O317">
        <f t="shared" si="32"/>
        <v>5620</v>
      </c>
      <c r="P317">
        <f t="shared" si="33"/>
        <v>135</v>
      </c>
      <c r="Q317">
        <f t="shared" si="34"/>
        <v>5620</v>
      </c>
    </row>
    <row r="318" spans="1:17" hidden="1" x14ac:dyDescent="0.25">
      <c r="A318">
        <v>2010</v>
      </c>
      <c r="B318" s="1" t="s">
        <v>55</v>
      </c>
      <c r="C318" t="s">
        <v>56</v>
      </c>
      <c r="D318" t="s">
        <v>44</v>
      </c>
      <c r="E318" s="1" t="s">
        <v>21</v>
      </c>
      <c r="F318" t="s">
        <v>1</v>
      </c>
      <c r="G318">
        <v>105</v>
      </c>
      <c r="J318">
        <v>8</v>
      </c>
      <c r="K318">
        <f t="shared" si="28"/>
        <v>97</v>
      </c>
      <c r="L318" s="6">
        <f t="shared" si="29"/>
        <v>0</v>
      </c>
      <c r="M318" s="6">
        <f t="shared" si="30"/>
        <v>0</v>
      </c>
      <c r="N318" s="6">
        <f t="shared" si="31"/>
        <v>0</v>
      </c>
      <c r="O318">
        <f t="shared" si="32"/>
        <v>97</v>
      </c>
      <c r="P318">
        <f t="shared" si="33"/>
        <v>0</v>
      </c>
      <c r="Q318">
        <f t="shared" si="34"/>
        <v>97</v>
      </c>
    </row>
    <row r="319" spans="1:17" hidden="1" x14ac:dyDescent="0.25">
      <c r="A319">
        <v>2010</v>
      </c>
      <c r="B319" s="1" t="s">
        <v>55</v>
      </c>
      <c r="C319" t="s">
        <v>56</v>
      </c>
      <c r="D319" t="s">
        <v>44</v>
      </c>
      <c r="E319" s="1" t="s">
        <v>21</v>
      </c>
      <c r="F319" t="s">
        <v>4</v>
      </c>
      <c r="G319">
        <v>337</v>
      </c>
      <c r="H319">
        <v>14</v>
      </c>
      <c r="J319">
        <v>28</v>
      </c>
      <c r="K319">
        <f t="shared" si="28"/>
        <v>323</v>
      </c>
      <c r="L319" s="6">
        <f t="shared" si="29"/>
        <v>4.3343653250773995E-2</v>
      </c>
      <c r="M319" s="6">
        <f t="shared" si="30"/>
        <v>4.3343653250773995E-2</v>
      </c>
      <c r="N319" s="6">
        <f t="shared" si="31"/>
        <v>0</v>
      </c>
      <c r="O319">
        <f t="shared" si="32"/>
        <v>309</v>
      </c>
      <c r="P319">
        <f t="shared" si="33"/>
        <v>14</v>
      </c>
      <c r="Q319">
        <f t="shared" si="34"/>
        <v>309</v>
      </c>
    </row>
    <row r="320" spans="1:17" hidden="1" x14ac:dyDescent="0.25">
      <c r="A320">
        <v>2010</v>
      </c>
      <c r="B320" s="1" t="s">
        <v>55</v>
      </c>
      <c r="C320" t="s">
        <v>56</v>
      </c>
      <c r="D320" t="s">
        <v>44</v>
      </c>
      <c r="E320" s="1" t="s">
        <v>21</v>
      </c>
      <c r="F320" t="s">
        <v>5</v>
      </c>
      <c r="G320">
        <v>186</v>
      </c>
      <c r="H320">
        <v>4</v>
      </c>
      <c r="J320">
        <v>14</v>
      </c>
      <c r="K320">
        <f t="shared" si="28"/>
        <v>176</v>
      </c>
      <c r="L320" s="6">
        <f t="shared" si="29"/>
        <v>2.2727272727272728E-2</v>
      </c>
      <c r="M320" s="6">
        <f t="shared" si="30"/>
        <v>2.2727272727272728E-2</v>
      </c>
      <c r="N320" s="6">
        <f t="shared" si="31"/>
        <v>0</v>
      </c>
      <c r="O320">
        <f t="shared" si="32"/>
        <v>172</v>
      </c>
      <c r="P320">
        <f t="shared" si="33"/>
        <v>4</v>
      </c>
      <c r="Q320">
        <f t="shared" si="34"/>
        <v>172</v>
      </c>
    </row>
    <row r="321" spans="1:17" hidden="1" x14ac:dyDescent="0.25">
      <c r="A321">
        <v>2010</v>
      </c>
      <c r="B321" s="1" t="s">
        <v>55</v>
      </c>
      <c r="C321" t="s">
        <v>56</v>
      </c>
      <c r="D321" t="s">
        <v>44</v>
      </c>
      <c r="E321" s="1" t="s">
        <v>21</v>
      </c>
      <c r="F321" t="s">
        <v>6</v>
      </c>
      <c r="G321">
        <v>190</v>
      </c>
      <c r="I321">
        <v>3</v>
      </c>
      <c r="J321">
        <v>20</v>
      </c>
      <c r="K321">
        <f t="shared" si="28"/>
        <v>173</v>
      </c>
      <c r="L321" s="6">
        <f t="shared" si="29"/>
        <v>1.7341040462427744E-2</v>
      </c>
      <c r="M321" s="6">
        <f t="shared" si="30"/>
        <v>0</v>
      </c>
      <c r="N321" s="6">
        <f t="shared" si="31"/>
        <v>1.7341040462427744E-2</v>
      </c>
      <c r="O321">
        <f t="shared" si="32"/>
        <v>170</v>
      </c>
      <c r="P321">
        <f t="shared" si="33"/>
        <v>3</v>
      </c>
      <c r="Q321">
        <f t="shared" si="34"/>
        <v>170</v>
      </c>
    </row>
    <row r="322" spans="1:17" hidden="1" x14ac:dyDescent="0.25">
      <c r="A322">
        <v>2010</v>
      </c>
      <c r="B322" s="1" t="s">
        <v>55</v>
      </c>
      <c r="C322" t="s">
        <v>56</v>
      </c>
      <c r="D322" t="s">
        <v>44</v>
      </c>
      <c r="E322" s="1" t="s">
        <v>21</v>
      </c>
      <c r="F322" t="s">
        <v>7</v>
      </c>
      <c r="G322">
        <v>5965</v>
      </c>
      <c r="H322">
        <v>97</v>
      </c>
      <c r="I322">
        <v>86</v>
      </c>
      <c r="J322">
        <v>535</v>
      </c>
      <c r="K322">
        <f t="shared" si="28"/>
        <v>5613</v>
      </c>
      <c r="L322" s="6">
        <f t="shared" si="29"/>
        <v>3.2602886157135219E-2</v>
      </c>
      <c r="M322" s="6">
        <f t="shared" si="30"/>
        <v>1.7281311241760199E-2</v>
      </c>
      <c r="N322" s="6">
        <f t="shared" si="31"/>
        <v>1.5321574915375022E-2</v>
      </c>
      <c r="O322">
        <f t="shared" si="32"/>
        <v>5430</v>
      </c>
      <c r="P322">
        <f t="shared" si="33"/>
        <v>183</v>
      </c>
      <c r="Q322">
        <f t="shared" si="34"/>
        <v>5430</v>
      </c>
    </row>
    <row r="323" spans="1:17" hidden="1" x14ac:dyDescent="0.25">
      <c r="A323">
        <v>2011</v>
      </c>
      <c r="B323" s="1" t="s">
        <v>55</v>
      </c>
      <c r="C323" t="s">
        <v>56</v>
      </c>
      <c r="D323" t="s">
        <v>44</v>
      </c>
      <c r="E323" s="1" t="s">
        <v>22</v>
      </c>
      <c r="F323" t="s">
        <v>1</v>
      </c>
      <c r="G323">
        <v>80</v>
      </c>
      <c r="J323">
        <v>7</v>
      </c>
      <c r="K323">
        <f t="shared" ref="K323:K386" si="35">(G323-J323)+H323+I323</f>
        <v>73</v>
      </c>
      <c r="L323" s="6">
        <f t="shared" ref="L323:L386" si="36">(H323+I323)/K323</f>
        <v>0</v>
      </c>
      <c r="M323" s="6">
        <f t="shared" ref="M323:M386" si="37">H323/K323</f>
        <v>0</v>
      </c>
      <c r="N323" s="6">
        <f t="shared" ref="N323:N386" si="38">I323/K323</f>
        <v>0</v>
      </c>
      <c r="O323">
        <f t="shared" ref="O323:O386" si="39">K323-(I323+H323)</f>
        <v>73</v>
      </c>
      <c r="P323">
        <f t="shared" ref="P323:P386" si="40">H323+I323</f>
        <v>0</v>
      </c>
      <c r="Q323">
        <f t="shared" si="34"/>
        <v>73</v>
      </c>
    </row>
    <row r="324" spans="1:17" hidden="1" x14ac:dyDescent="0.25">
      <c r="A324">
        <v>2011</v>
      </c>
      <c r="B324" s="1" t="s">
        <v>55</v>
      </c>
      <c r="C324" t="s">
        <v>56</v>
      </c>
      <c r="D324" t="s">
        <v>44</v>
      </c>
      <c r="E324" s="1" t="s">
        <v>22</v>
      </c>
      <c r="F324" t="s">
        <v>4</v>
      </c>
      <c r="G324">
        <v>342</v>
      </c>
      <c r="H324">
        <v>18</v>
      </c>
      <c r="I324">
        <v>4</v>
      </c>
      <c r="J324">
        <v>35</v>
      </c>
      <c r="K324">
        <f t="shared" si="35"/>
        <v>329</v>
      </c>
      <c r="L324" s="6">
        <f t="shared" si="36"/>
        <v>6.6869300911854099E-2</v>
      </c>
      <c r="M324" s="6">
        <f t="shared" si="37"/>
        <v>5.4711246200607903E-2</v>
      </c>
      <c r="N324" s="6">
        <f t="shared" si="38"/>
        <v>1.2158054711246201E-2</v>
      </c>
      <c r="O324">
        <f t="shared" si="39"/>
        <v>307</v>
      </c>
      <c r="P324">
        <f t="shared" si="40"/>
        <v>22</v>
      </c>
      <c r="Q324">
        <f t="shared" ref="Q324:Q387" si="41">K324-P324</f>
        <v>307</v>
      </c>
    </row>
    <row r="325" spans="1:17" hidden="1" x14ac:dyDescent="0.25">
      <c r="A325">
        <v>2011</v>
      </c>
      <c r="B325" s="1" t="s">
        <v>55</v>
      </c>
      <c r="C325" t="s">
        <v>56</v>
      </c>
      <c r="D325" t="s">
        <v>44</v>
      </c>
      <c r="E325" s="1" t="s">
        <v>22</v>
      </c>
      <c r="F325" t="s">
        <v>5</v>
      </c>
      <c r="G325">
        <v>186</v>
      </c>
      <c r="H325">
        <v>8</v>
      </c>
      <c r="J325">
        <v>27</v>
      </c>
      <c r="K325">
        <f t="shared" si="35"/>
        <v>167</v>
      </c>
      <c r="L325" s="6">
        <f t="shared" si="36"/>
        <v>4.790419161676647E-2</v>
      </c>
      <c r="M325" s="6">
        <f t="shared" si="37"/>
        <v>4.790419161676647E-2</v>
      </c>
      <c r="N325" s="6">
        <f t="shared" si="38"/>
        <v>0</v>
      </c>
      <c r="O325">
        <f t="shared" si="39"/>
        <v>159</v>
      </c>
      <c r="P325">
        <f t="shared" si="40"/>
        <v>8</v>
      </c>
      <c r="Q325">
        <f t="shared" si="41"/>
        <v>159</v>
      </c>
    </row>
    <row r="326" spans="1:17" hidden="1" x14ac:dyDescent="0.25">
      <c r="A326">
        <v>2011</v>
      </c>
      <c r="B326" s="1" t="s">
        <v>55</v>
      </c>
      <c r="C326" t="s">
        <v>56</v>
      </c>
      <c r="D326" t="s">
        <v>44</v>
      </c>
      <c r="E326" s="1" t="s">
        <v>22</v>
      </c>
      <c r="F326" t="s">
        <v>6</v>
      </c>
      <c r="G326">
        <v>208</v>
      </c>
      <c r="I326">
        <v>4</v>
      </c>
      <c r="J326">
        <v>33</v>
      </c>
      <c r="K326">
        <f t="shared" si="35"/>
        <v>179</v>
      </c>
      <c r="L326" s="6">
        <f t="shared" si="36"/>
        <v>2.23463687150838E-2</v>
      </c>
      <c r="M326" s="6">
        <f t="shared" si="37"/>
        <v>0</v>
      </c>
      <c r="N326" s="6">
        <f t="shared" si="38"/>
        <v>2.23463687150838E-2</v>
      </c>
      <c r="O326">
        <f t="shared" si="39"/>
        <v>175</v>
      </c>
      <c r="P326">
        <f t="shared" si="40"/>
        <v>4</v>
      </c>
      <c r="Q326">
        <f t="shared" si="41"/>
        <v>175</v>
      </c>
    </row>
    <row r="327" spans="1:17" hidden="1" x14ac:dyDescent="0.25">
      <c r="A327">
        <v>2011</v>
      </c>
      <c r="B327" s="1" t="s">
        <v>55</v>
      </c>
      <c r="C327" t="s">
        <v>56</v>
      </c>
      <c r="D327" t="s">
        <v>44</v>
      </c>
      <c r="E327" s="1" t="s">
        <v>22</v>
      </c>
      <c r="F327" t="s">
        <v>7</v>
      </c>
      <c r="G327">
        <v>5805</v>
      </c>
      <c r="H327">
        <v>168</v>
      </c>
      <c r="I327">
        <v>81</v>
      </c>
      <c r="J327">
        <v>614</v>
      </c>
      <c r="K327">
        <f t="shared" si="35"/>
        <v>5440</v>
      </c>
      <c r="L327" s="6">
        <f t="shared" si="36"/>
        <v>4.5772058823529409E-2</v>
      </c>
      <c r="M327" s="6">
        <f t="shared" si="37"/>
        <v>3.0882352941176472E-2</v>
      </c>
      <c r="N327" s="6">
        <f t="shared" si="38"/>
        <v>1.488970588235294E-2</v>
      </c>
      <c r="O327">
        <f t="shared" si="39"/>
        <v>5191</v>
      </c>
      <c r="P327">
        <f t="shared" si="40"/>
        <v>249</v>
      </c>
      <c r="Q327">
        <f t="shared" si="41"/>
        <v>5191</v>
      </c>
    </row>
    <row r="328" spans="1:17" hidden="1" x14ac:dyDescent="0.25">
      <c r="A328">
        <v>2012</v>
      </c>
      <c r="B328" s="1" t="s">
        <v>55</v>
      </c>
      <c r="C328" t="s">
        <v>56</v>
      </c>
      <c r="D328" t="s">
        <v>44</v>
      </c>
      <c r="E328" s="1" t="s">
        <v>23</v>
      </c>
      <c r="F328" t="s">
        <v>1</v>
      </c>
      <c r="G328">
        <v>83</v>
      </c>
      <c r="J328">
        <v>3</v>
      </c>
      <c r="K328">
        <f t="shared" si="35"/>
        <v>80</v>
      </c>
      <c r="L328" s="6">
        <f t="shared" si="36"/>
        <v>0</v>
      </c>
      <c r="M328" s="6">
        <f t="shared" si="37"/>
        <v>0</v>
      </c>
      <c r="N328" s="6">
        <f t="shared" si="38"/>
        <v>0</v>
      </c>
      <c r="O328">
        <f t="shared" si="39"/>
        <v>80</v>
      </c>
      <c r="P328">
        <f t="shared" si="40"/>
        <v>0</v>
      </c>
      <c r="Q328">
        <f t="shared" si="41"/>
        <v>80</v>
      </c>
    </row>
    <row r="329" spans="1:17" hidden="1" x14ac:dyDescent="0.25">
      <c r="A329">
        <v>2012</v>
      </c>
      <c r="B329" s="1" t="s">
        <v>55</v>
      </c>
      <c r="C329" t="s">
        <v>56</v>
      </c>
      <c r="D329" t="s">
        <v>44</v>
      </c>
      <c r="E329" s="1" t="s">
        <v>23</v>
      </c>
      <c r="F329" t="s">
        <v>4</v>
      </c>
      <c r="G329">
        <v>317</v>
      </c>
      <c r="H329">
        <v>9</v>
      </c>
      <c r="J329">
        <v>37</v>
      </c>
      <c r="K329">
        <f t="shared" si="35"/>
        <v>289</v>
      </c>
      <c r="L329" s="6">
        <f t="shared" si="36"/>
        <v>3.1141868512110725E-2</v>
      </c>
      <c r="M329" s="6">
        <f t="shared" si="37"/>
        <v>3.1141868512110725E-2</v>
      </c>
      <c r="N329" s="6">
        <f t="shared" si="38"/>
        <v>0</v>
      </c>
      <c r="O329">
        <f t="shared" si="39"/>
        <v>280</v>
      </c>
      <c r="P329">
        <f t="shared" si="40"/>
        <v>9</v>
      </c>
      <c r="Q329">
        <f t="shared" si="41"/>
        <v>280</v>
      </c>
    </row>
    <row r="330" spans="1:17" hidden="1" x14ac:dyDescent="0.25">
      <c r="A330">
        <v>2012</v>
      </c>
      <c r="B330" s="1" t="s">
        <v>55</v>
      </c>
      <c r="C330" t="s">
        <v>56</v>
      </c>
      <c r="D330" t="s">
        <v>44</v>
      </c>
      <c r="E330" s="1" t="s">
        <v>23</v>
      </c>
      <c r="F330" t="s">
        <v>5</v>
      </c>
      <c r="G330">
        <v>201</v>
      </c>
      <c r="H330">
        <v>4</v>
      </c>
      <c r="I330">
        <v>5</v>
      </c>
      <c r="J330">
        <v>30</v>
      </c>
      <c r="K330">
        <f t="shared" si="35"/>
        <v>180</v>
      </c>
      <c r="L330" s="6">
        <f t="shared" si="36"/>
        <v>0.05</v>
      </c>
      <c r="M330" s="6">
        <f t="shared" si="37"/>
        <v>2.2222222222222223E-2</v>
      </c>
      <c r="N330" s="6">
        <f t="shared" si="38"/>
        <v>2.7777777777777776E-2</v>
      </c>
      <c r="O330">
        <f t="shared" si="39"/>
        <v>171</v>
      </c>
      <c r="P330">
        <f t="shared" si="40"/>
        <v>9</v>
      </c>
      <c r="Q330">
        <f t="shared" si="41"/>
        <v>171</v>
      </c>
    </row>
    <row r="331" spans="1:17" hidden="1" x14ac:dyDescent="0.25">
      <c r="A331">
        <v>2012</v>
      </c>
      <c r="B331" s="1" t="s">
        <v>55</v>
      </c>
      <c r="C331" t="s">
        <v>56</v>
      </c>
      <c r="D331" t="s">
        <v>44</v>
      </c>
      <c r="E331" s="1" t="s">
        <v>23</v>
      </c>
      <c r="F331" t="s">
        <v>6</v>
      </c>
      <c r="G331">
        <v>248</v>
      </c>
      <c r="H331">
        <v>7</v>
      </c>
      <c r="I331">
        <v>3</v>
      </c>
      <c r="J331">
        <v>38</v>
      </c>
      <c r="K331">
        <f t="shared" si="35"/>
        <v>220</v>
      </c>
      <c r="L331" s="6">
        <f t="shared" si="36"/>
        <v>4.5454545454545456E-2</v>
      </c>
      <c r="M331" s="6">
        <f t="shared" si="37"/>
        <v>3.1818181818181815E-2</v>
      </c>
      <c r="N331" s="6">
        <f t="shared" si="38"/>
        <v>1.3636363636363636E-2</v>
      </c>
      <c r="O331">
        <f t="shared" si="39"/>
        <v>210</v>
      </c>
      <c r="P331">
        <f t="shared" si="40"/>
        <v>10</v>
      </c>
      <c r="Q331">
        <f t="shared" si="41"/>
        <v>210</v>
      </c>
    </row>
    <row r="332" spans="1:17" hidden="1" x14ac:dyDescent="0.25">
      <c r="A332">
        <v>2012</v>
      </c>
      <c r="B332" s="1" t="s">
        <v>55</v>
      </c>
      <c r="C332" t="s">
        <v>56</v>
      </c>
      <c r="D332" t="s">
        <v>44</v>
      </c>
      <c r="E332" s="1" t="s">
        <v>23</v>
      </c>
      <c r="F332" t="s">
        <v>7</v>
      </c>
      <c r="G332">
        <v>5642</v>
      </c>
      <c r="H332">
        <v>185</v>
      </c>
      <c r="I332">
        <v>73</v>
      </c>
      <c r="J332">
        <v>679</v>
      </c>
      <c r="K332">
        <f t="shared" si="35"/>
        <v>5221</v>
      </c>
      <c r="L332" s="6">
        <f t="shared" si="36"/>
        <v>4.9415820723999235E-2</v>
      </c>
      <c r="M332" s="6">
        <f t="shared" si="37"/>
        <v>3.5433824937751386E-2</v>
      </c>
      <c r="N332" s="6">
        <f t="shared" si="38"/>
        <v>1.3981995786247845E-2</v>
      </c>
      <c r="O332">
        <f t="shared" si="39"/>
        <v>4963</v>
      </c>
      <c r="P332">
        <f t="shared" si="40"/>
        <v>258</v>
      </c>
      <c r="Q332">
        <f t="shared" si="41"/>
        <v>4963</v>
      </c>
    </row>
    <row r="333" spans="1:17" hidden="1" x14ac:dyDescent="0.25">
      <c r="A333">
        <v>2013</v>
      </c>
      <c r="B333" s="1" t="s">
        <v>55</v>
      </c>
      <c r="C333" t="s">
        <v>56</v>
      </c>
      <c r="D333" t="s">
        <v>44</v>
      </c>
      <c r="E333" s="1" t="s">
        <v>24</v>
      </c>
      <c r="F333" t="s">
        <v>1</v>
      </c>
      <c r="G333">
        <v>82</v>
      </c>
      <c r="J333">
        <v>3</v>
      </c>
      <c r="K333">
        <f t="shared" si="35"/>
        <v>79</v>
      </c>
      <c r="L333" s="6">
        <f t="shared" si="36"/>
        <v>0</v>
      </c>
      <c r="M333" s="6">
        <f t="shared" si="37"/>
        <v>0</v>
      </c>
      <c r="N333" s="6">
        <f t="shared" si="38"/>
        <v>0</v>
      </c>
      <c r="O333">
        <f t="shared" si="39"/>
        <v>79</v>
      </c>
      <c r="P333">
        <f t="shared" si="40"/>
        <v>0</v>
      </c>
      <c r="Q333">
        <f t="shared" si="41"/>
        <v>79</v>
      </c>
    </row>
    <row r="334" spans="1:17" hidden="1" x14ac:dyDescent="0.25">
      <c r="A334">
        <v>2013</v>
      </c>
      <c r="B334" s="1" t="s">
        <v>55</v>
      </c>
      <c r="C334" t="s">
        <v>56</v>
      </c>
      <c r="D334" t="s">
        <v>44</v>
      </c>
      <c r="E334" s="1" t="s">
        <v>24</v>
      </c>
      <c r="F334" t="s">
        <v>4</v>
      </c>
      <c r="G334">
        <v>332</v>
      </c>
      <c r="H334">
        <v>19</v>
      </c>
      <c r="I334">
        <v>8</v>
      </c>
      <c r="J334">
        <v>41</v>
      </c>
      <c r="K334">
        <f t="shared" si="35"/>
        <v>318</v>
      </c>
      <c r="L334" s="6">
        <f t="shared" si="36"/>
        <v>8.4905660377358486E-2</v>
      </c>
      <c r="M334" s="6">
        <f t="shared" si="37"/>
        <v>5.9748427672955975E-2</v>
      </c>
      <c r="N334" s="6">
        <f t="shared" si="38"/>
        <v>2.5157232704402517E-2</v>
      </c>
      <c r="O334">
        <f t="shared" si="39"/>
        <v>291</v>
      </c>
      <c r="P334">
        <f t="shared" si="40"/>
        <v>27</v>
      </c>
      <c r="Q334">
        <f t="shared" si="41"/>
        <v>291</v>
      </c>
    </row>
    <row r="335" spans="1:17" hidden="1" x14ac:dyDescent="0.25">
      <c r="A335">
        <v>2013</v>
      </c>
      <c r="B335" s="1" t="s">
        <v>55</v>
      </c>
      <c r="C335" t="s">
        <v>56</v>
      </c>
      <c r="D335" t="s">
        <v>44</v>
      </c>
      <c r="E335" s="1" t="s">
        <v>24</v>
      </c>
      <c r="F335" t="s">
        <v>5</v>
      </c>
      <c r="G335">
        <v>247</v>
      </c>
      <c r="H335">
        <v>13</v>
      </c>
      <c r="I335">
        <v>5</v>
      </c>
      <c r="J335">
        <v>38</v>
      </c>
      <c r="K335">
        <f t="shared" si="35"/>
        <v>227</v>
      </c>
      <c r="L335" s="6">
        <f t="shared" si="36"/>
        <v>7.9295154185022032E-2</v>
      </c>
      <c r="M335" s="6">
        <f t="shared" si="37"/>
        <v>5.7268722466960353E-2</v>
      </c>
      <c r="N335" s="6">
        <f t="shared" si="38"/>
        <v>2.2026431718061675E-2</v>
      </c>
      <c r="O335">
        <f t="shared" si="39"/>
        <v>209</v>
      </c>
      <c r="P335">
        <f t="shared" si="40"/>
        <v>18</v>
      </c>
      <c r="Q335">
        <f t="shared" si="41"/>
        <v>209</v>
      </c>
    </row>
    <row r="336" spans="1:17" hidden="1" x14ac:dyDescent="0.25">
      <c r="A336">
        <v>2013</v>
      </c>
      <c r="B336" s="1" t="s">
        <v>55</v>
      </c>
      <c r="C336" t="s">
        <v>56</v>
      </c>
      <c r="D336" t="s">
        <v>44</v>
      </c>
      <c r="E336" s="1" t="s">
        <v>24</v>
      </c>
      <c r="F336" t="s">
        <v>6</v>
      </c>
      <c r="G336">
        <v>277</v>
      </c>
      <c r="H336">
        <v>8</v>
      </c>
      <c r="I336">
        <v>3</v>
      </c>
      <c r="J336">
        <v>44</v>
      </c>
      <c r="K336">
        <f t="shared" si="35"/>
        <v>244</v>
      </c>
      <c r="L336" s="6">
        <f t="shared" si="36"/>
        <v>4.5081967213114756E-2</v>
      </c>
      <c r="M336" s="6">
        <f t="shared" si="37"/>
        <v>3.2786885245901641E-2</v>
      </c>
      <c r="N336" s="6">
        <f t="shared" si="38"/>
        <v>1.2295081967213115E-2</v>
      </c>
      <c r="O336">
        <f t="shared" si="39"/>
        <v>233</v>
      </c>
      <c r="P336">
        <f t="shared" si="40"/>
        <v>11</v>
      </c>
      <c r="Q336">
        <f t="shared" si="41"/>
        <v>233</v>
      </c>
    </row>
    <row r="337" spans="1:17" hidden="1" x14ac:dyDescent="0.25">
      <c r="A337">
        <v>2013</v>
      </c>
      <c r="B337" s="1" t="s">
        <v>55</v>
      </c>
      <c r="C337" t="s">
        <v>56</v>
      </c>
      <c r="D337" t="s">
        <v>44</v>
      </c>
      <c r="E337" s="1" t="s">
        <v>24</v>
      </c>
      <c r="F337" t="s">
        <v>7</v>
      </c>
      <c r="G337">
        <v>5610</v>
      </c>
      <c r="H337">
        <v>218</v>
      </c>
      <c r="I337">
        <v>80</v>
      </c>
      <c r="J337">
        <v>752</v>
      </c>
      <c r="K337">
        <f t="shared" si="35"/>
        <v>5156</v>
      </c>
      <c r="L337" s="6">
        <f t="shared" si="36"/>
        <v>5.7796741660201705E-2</v>
      </c>
      <c r="M337" s="6">
        <f t="shared" si="37"/>
        <v>4.2280837858805279E-2</v>
      </c>
      <c r="N337" s="6">
        <f t="shared" si="38"/>
        <v>1.5515903801396431E-2</v>
      </c>
      <c r="O337">
        <f t="shared" si="39"/>
        <v>4858</v>
      </c>
      <c r="P337">
        <f t="shared" si="40"/>
        <v>298</v>
      </c>
      <c r="Q337">
        <f t="shared" si="41"/>
        <v>4858</v>
      </c>
    </row>
    <row r="338" spans="1:17" hidden="1" x14ac:dyDescent="0.25">
      <c r="A338">
        <v>2014</v>
      </c>
      <c r="B338" s="1" t="s">
        <v>55</v>
      </c>
      <c r="C338" t="s">
        <v>56</v>
      </c>
      <c r="D338" t="s">
        <v>44</v>
      </c>
      <c r="E338" s="1" t="s">
        <v>8</v>
      </c>
      <c r="F338" t="s">
        <v>1</v>
      </c>
      <c r="G338">
        <v>87</v>
      </c>
      <c r="J338">
        <v>10</v>
      </c>
      <c r="K338">
        <f t="shared" si="35"/>
        <v>77</v>
      </c>
      <c r="L338" s="6">
        <f t="shared" si="36"/>
        <v>0</v>
      </c>
      <c r="M338" s="6">
        <f t="shared" si="37"/>
        <v>0</v>
      </c>
      <c r="N338" s="6">
        <f t="shared" si="38"/>
        <v>0</v>
      </c>
      <c r="O338">
        <f t="shared" si="39"/>
        <v>77</v>
      </c>
      <c r="P338">
        <f t="shared" si="40"/>
        <v>0</v>
      </c>
      <c r="Q338">
        <f t="shared" si="41"/>
        <v>77</v>
      </c>
    </row>
    <row r="339" spans="1:17" hidden="1" x14ac:dyDescent="0.25">
      <c r="A339">
        <v>2014</v>
      </c>
      <c r="B339" s="1" t="s">
        <v>55</v>
      </c>
      <c r="C339" t="s">
        <v>56</v>
      </c>
      <c r="D339" t="s">
        <v>44</v>
      </c>
      <c r="E339" s="1" t="s">
        <v>8</v>
      </c>
      <c r="F339" t="s">
        <v>4</v>
      </c>
      <c r="G339">
        <v>351</v>
      </c>
      <c r="H339">
        <v>21</v>
      </c>
      <c r="I339">
        <v>10</v>
      </c>
      <c r="J339">
        <v>62</v>
      </c>
      <c r="K339">
        <f t="shared" si="35"/>
        <v>320</v>
      </c>
      <c r="L339" s="6">
        <f t="shared" si="36"/>
        <v>9.6875000000000003E-2</v>
      </c>
      <c r="M339" s="6">
        <f t="shared" si="37"/>
        <v>6.5625000000000003E-2</v>
      </c>
      <c r="N339" s="6">
        <f t="shared" si="38"/>
        <v>3.125E-2</v>
      </c>
      <c r="O339">
        <f t="shared" si="39"/>
        <v>289</v>
      </c>
      <c r="P339">
        <f t="shared" si="40"/>
        <v>31</v>
      </c>
      <c r="Q339">
        <f t="shared" si="41"/>
        <v>289</v>
      </c>
    </row>
    <row r="340" spans="1:17" hidden="1" x14ac:dyDescent="0.25">
      <c r="A340">
        <v>2014</v>
      </c>
      <c r="B340" s="1" t="s">
        <v>55</v>
      </c>
      <c r="C340" t="s">
        <v>56</v>
      </c>
      <c r="D340" t="s">
        <v>44</v>
      </c>
      <c r="E340" s="1" t="s">
        <v>8</v>
      </c>
      <c r="F340" t="s">
        <v>5</v>
      </c>
      <c r="G340">
        <v>245</v>
      </c>
      <c r="H340">
        <v>8</v>
      </c>
      <c r="I340">
        <v>5</v>
      </c>
      <c r="J340">
        <v>32</v>
      </c>
      <c r="K340">
        <f t="shared" si="35"/>
        <v>226</v>
      </c>
      <c r="L340" s="6">
        <f t="shared" si="36"/>
        <v>5.7522123893805309E-2</v>
      </c>
      <c r="M340" s="6">
        <f t="shared" si="37"/>
        <v>3.5398230088495575E-2</v>
      </c>
      <c r="N340" s="6">
        <f t="shared" si="38"/>
        <v>2.2123893805309734E-2</v>
      </c>
      <c r="O340">
        <f t="shared" si="39"/>
        <v>213</v>
      </c>
      <c r="P340">
        <f t="shared" si="40"/>
        <v>13</v>
      </c>
      <c r="Q340">
        <f t="shared" si="41"/>
        <v>213</v>
      </c>
    </row>
    <row r="341" spans="1:17" hidden="1" x14ac:dyDescent="0.25">
      <c r="A341">
        <v>2014</v>
      </c>
      <c r="B341" s="1" t="s">
        <v>55</v>
      </c>
      <c r="C341" t="s">
        <v>56</v>
      </c>
      <c r="D341" t="s">
        <v>44</v>
      </c>
      <c r="E341" s="1" t="s">
        <v>8</v>
      </c>
      <c r="F341" t="s">
        <v>6</v>
      </c>
      <c r="G341">
        <v>278</v>
      </c>
      <c r="H341">
        <v>12</v>
      </c>
      <c r="J341">
        <v>52</v>
      </c>
      <c r="K341">
        <f t="shared" si="35"/>
        <v>238</v>
      </c>
      <c r="L341" s="6">
        <f t="shared" si="36"/>
        <v>5.0420168067226892E-2</v>
      </c>
      <c r="M341" s="6">
        <f t="shared" si="37"/>
        <v>5.0420168067226892E-2</v>
      </c>
      <c r="N341" s="6">
        <f t="shared" si="38"/>
        <v>0</v>
      </c>
      <c r="O341">
        <f t="shared" si="39"/>
        <v>226</v>
      </c>
      <c r="P341">
        <f t="shared" si="40"/>
        <v>12</v>
      </c>
      <c r="Q341">
        <f t="shared" si="41"/>
        <v>226</v>
      </c>
    </row>
    <row r="342" spans="1:17" hidden="1" x14ac:dyDescent="0.25">
      <c r="A342">
        <v>2014</v>
      </c>
      <c r="B342" s="1" t="s">
        <v>55</v>
      </c>
      <c r="C342" t="s">
        <v>56</v>
      </c>
      <c r="D342" t="s">
        <v>44</v>
      </c>
      <c r="E342" s="1" t="s">
        <v>8</v>
      </c>
      <c r="F342" t="s">
        <v>7</v>
      </c>
      <c r="G342">
        <v>5571</v>
      </c>
      <c r="H342">
        <v>232</v>
      </c>
      <c r="I342">
        <v>90</v>
      </c>
      <c r="J342">
        <v>805</v>
      </c>
      <c r="K342">
        <f t="shared" si="35"/>
        <v>5088</v>
      </c>
      <c r="L342" s="6">
        <f t="shared" si="36"/>
        <v>6.3286163522012578E-2</v>
      </c>
      <c r="M342" s="6">
        <f t="shared" si="37"/>
        <v>4.5597484276729557E-2</v>
      </c>
      <c r="N342" s="6">
        <f t="shared" si="38"/>
        <v>1.7688679245283018E-2</v>
      </c>
      <c r="O342">
        <f t="shared" si="39"/>
        <v>4766</v>
      </c>
      <c r="P342">
        <f t="shared" si="40"/>
        <v>322</v>
      </c>
      <c r="Q342">
        <f t="shared" si="41"/>
        <v>4766</v>
      </c>
    </row>
    <row r="343" spans="1:17" hidden="1" x14ac:dyDescent="0.25">
      <c r="A343">
        <v>2015</v>
      </c>
      <c r="B343" s="1" t="s">
        <v>55</v>
      </c>
      <c r="C343" t="s">
        <v>56</v>
      </c>
      <c r="D343" t="s">
        <v>44</v>
      </c>
      <c r="E343" s="1" t="s">
        <v>9</v>
      </c>
      <c r="F343" t="s">
        <v>1</v>
      </c>
      <c r="G343">
        <v>83</v>
      </c>
      <c r="J343">
        <v>7</v>
      </c>
      <c r="K343">
        <f t="shared" si="35"/>
        <v>76</v>
      </c>
      <c r="L343" s="6">
        <f t="shared" si="36"/>
        <v>0</v>
      </c>
      <c r="M343" s="6">
        <f t="shared" si="37"/>
        <v>0</v>
      </c>
      <c r="N343" s="6">
        <f t="shared" si="38"/>
        <v>0</v>
      </c>
      <c r="O343">
        <f t="shared" si="39"/>
        <v>76</v>
      </c>
      <c r="P343">
        <f t="shared" si="40"/>
        <v>0</v>
      </c>
      <c r="Q343">
        <f t="shared" si="41"/>
        <v>76</v>
      </c>
    </row>
    <row r="344" spans="1:17" hidden="1" x14ac:dyDescent="0.25">
      <c r="A344">
        <v>2015</v>
      </c>
      <c r="B344" s="1" t="s">
        <v>55</v>
      </c>
      <c r="C344" t="s">
        <v>56</v>
      </c>
      <c r="D344" t="s">
        <v>44</v>
      </c>
      <c r="E344" s="1" t="s">
        <v>9</v>
      </c>
      <c r="F344" t="s">
        <v>4</v>
      </c>
      <c r="G344">
        <v>392</v>
      </c>
      <c r="H344">
        <v>21</v>
      </c>
      <c r="I344">
        <v>11</v>
      </c>
      <c r="J344">
        <v>84</v>
      </c>
      <c r="K344">
        <f t="shared" si="35"/>
        <v>340</v>
      </c>
      <c r="L344" s="6">
        <f t="shared" si="36"/>
        <v>9.4117647058823528E-2</v>
      </c>
      <c r="M344" s="6">
        <f t="shared" si="37"/>
        <v>6.1764705882352944E-2</v>
      </c>
      <c r="N344" s="6">
        <f t="shared" si="38"/>
        <v>3.2352941176470591E-2</v>
      </c>
      <c r="O344">
        <f t="shared" si="39"/>
        <v>308</v>
      </c>
      <c r="P344">
        <f t="shared" si="40"/>
        <v>32</v>
      </c>
      <c r="Q344">
        <f t="shared" si="41"/>
        <v>308</v>
      </c>
    </row>
    <row r="345" spans="1:17" hidden="1" x14ac:dyDescent="0.25">
      <c r="A345">
        <v>2015</v>
      </c>
      <c r="B345" s="1" t="s">
        <v>55</v>
      </c>
      <c r="C345" t="s">
        <v>56</v>
      </c>
      <c r="D345" t="s">
        <v>44</v>
      </c>
      <c r="E345" s="1" t="s">
        <v>9</v>
      </c>
      <c r="F345" t="s">
        <v>5</v>
      </c>
      <c r="G345">
        <v>269</v>
      </c>
      <c r="H345">
        <v>18</v>
      </c>
      <c r="I345">
        <v>3</v>
      </c>
      <c r="J345">
        <v>43</v>
      </c>
      <c r="K345">
        <f t="shared" si="35"/>
        <v>247</v>
      </c>
      <c r="L345" s="6">
        <f t="shared" si="36"/>
        <v>8.5020242914979755E-2</v>
      </c>
      <c r="M345" s="6">
        <f t="shared" si="37"/>
        <v>7.28744939271255E-2</v>
      </c>
      <c r="N345" s="6">
        <f t="shared" si="38"/>
        <v>1.2145748987854251E-2</v>
      </c>
      <c r="O345">
        <f t="shared" si="39"/>
        <v>226</v>
      </c>
      <c r="P345">
        <f t="shared" si="40"/>
        <v>21</v>
      </c>
      <c r="Q345">
        <f t="shared" si="41"/>
        <v>226</v>
      </c>
    </row>
    <row r="346" spans="1:17" hidden="1" x14ac:dyDescent="0.25">
      <c r="A346">
        <v>2015</v>
      </c>
      <c r="B346" s="1" t="s">
        <v>55</v>
      </c>
      <c r="C346" t="s">
        <v>56</v>
      </c>
      <c r="D346" t="s">
        <v>44</v>
      </c>
      <c r="E346" s="1" t="s">
        <v>9</v>
      </c>
      <c r="F346" t="s">
        <v>6</v>
      </c>
      <c r="G346">
        <v>275</v>
      </c>
      <c r="H346">
        <v>18</v>
      </c>
      <c r="I346">
        <v>3</v>
      </c>
      <c r="J346">
        <v>54</v>
      </c>
      <c r="K346">
        <f t="shared" si="35"/>
        <v>242</v>
      </c>
      <c r="L346" s="6">
        <f t="shared" si="36"/>
        <v>8.6776859504132234E-2</v>
      </c>
      <c r="M346" s="6">
        <f t="shared" si="37"/>
        <v>7.43801652892562E-2</v>
      </c>
      <c r="N346" s="6">
        <f t="shared" si="38"/>
        <v>1.2396694214876033E-2</v>
      </c>
      <c r="O346">
        <f t="shared" si="39"/>
        <v>221</v>
      </c>
      <c r="P346">
        <f t="shared" si="40"/>
        <v>21</v>
      </c>
      <c r="Q346">
        <f t="shared" si="41"/>
        <v>221</v>
      </c>
    </row>
    <row r="347" spans="1:17" hidden="1" x14ac:dyDescent="0.25">
      <c r="A347">
        <v>2015</v>
      </c>
      <c r="B347" s="1" t="s">
        <v>55</v>
      </c>
      <c r="C347" t="s">
        <v>56</v>
      </c>
      <c r="D347" t="s">
        <v>44</v>
      </c>
      <c r="E347" s="1" t="s">
        <v>9</v>
      </c>
      <c r="F347" t="s">
        <v>7</v>
      </c>
      <c r="G347">
        <v>5563</v>
      </c>
      <c r="H347">
        <v>219</v>
      </c>
      <c r="I347">
        <v>104</v>
      </c>
      <c r="J347">
        <v>899</v>
      </c>
      <c r="K347">
        <f t="shared" si="35"/>
        <v>4987</v>
      </c>
      <c r="L347" s="6">
        <f t="shared" si="36"/>
        <v>6.4768397834369357E-2</v>
      </c>
      <c r="M347" s="6">
        <f t="shared" si="37"/>
        <v>4.391417685983557E-2</v>
      </c>
      <c r="N347" s="6">
        <f t="shared" si="38"/>
        <v>2.0854220974533787E-2</v>
      </c>
      <c r="O347">
        <f t="shared" si="39"/>
        <v>4664</v>
      </c>
      <c r="P347">
        <f t="shared" si="40"/>
        <v>323</v>
      </c>
      <c r="Q347">
        <f t="shared" si="41"/>
        <v>4664</v>
      </c>
    </row>
    <row r="348" spans="1:17" hidden="1" x14ac:dyDescent="0.25">
      <c r="A348">
        <v>2016</v>
      </c>
      <c r="B348" s="1" t="s">
        <v>55</v>
      </c>
      <c r="C348" t="s">
        <v>56</v>
      </c>
      <c r="D348" t="s">
        <v>44</v>
      </c>
      <c r="E348" s="1" t="s">
        <v>10</v>
      </c>
      <c r="F348" t="s">
        <v>1</v>
      </c>
      <c r="G348">
        <v>73</v>
      </c>
      <c r="J348">
        <v>5</v>
      </c>
      <c r="K348">
        <f t="shared" si="35"/>
        <v>68</v>
      </c>
      <c r="L348" s="6">
        <f t="shared" si="36"/>
        <v>0</v>
      </c>
      <c r="M348" s="6">
        <f t="shared" si="37"/>
        <v>0</v>
      </c>
      <c r="N348" s="6">
        <f t="shared" si="38"/>
        <v>0</v>
      </c>
      <c r="O348">
        <f t="shared" si="39"/>
        <v>68</v>
      </c>
      <c r="P348">
        <f t="shared" si="40"/>
        <v>0</v>
      </c>
      <c r="Q348">
        <f t="shared" si="41"/>
        <v>68</v>
      </c>
    </row>
    <row r="349" spans="1:17" hidden="1" x14ac:dyDescent="0.25">
      <c r="A349">
        <v>2016</v>
      </c>
      <c r="B349" s="1" t="s">
        <v>55</v>
      </c>
      <c r="C349" t="s">
        <v>56</v>
      </c>
      <c r="D349" t="s">
        <v>44</v>
      </c>
      <c r="E349" s="1" t="s">
        <v>10</v>
      </c>
      <c r="F349" t="s">
        <v>4</v>
      </c>
      <c r="G349">
        <v>402</v>
      </c>
      <c r="H349">
        <v>15</v>
      </c>
      <c r="I349">
        <v>14</v>
      </c>
      <c r="J349">
        <v>76</v>
      </c>
      <c r="K349">
        <f t="shared" si="35"/>
        <v>355</v>
      </c>
      <c r="L349" s="6">
        <f t="shared" si="36"/>
        <v>8.1690140845070425E-2</v>
      </c>
      <c r="M349" s="6">
        <f t="shared" si="37"/>
        <v>4.2253521126760563E-2</v>
      </c>
      <c r="N349" s="6">
        <f t="shared" si="38"/>
        <v>3.9436619718309862E-2</v>
      </c>
      <c r="O349">
        <f t="shared" si="39"/>
        <v>326</v>
      </c>
      <c r="P349">
        <f t="shared" si="40"/>
        <v>29</v>
      </c>
      <c r="Q349">
        <f t="shared" si="41"/>
        <v>326</v>
      </c>
    </row>
    <row r="350" spans="1:17" hidden="1" x14ac:dyDescent="0.25">
      <c r="A350">
        <v>2016</v>
      </c>
      <c r="B350" s="1" t="s">
        <v>55</v>
      </c>
      <c r="C350" t="s">
        <v>56</v>
      </c>
      <c r="D350" t="s">
        <v>44</v>
      </c>
      <c r="E350" s="1" t="s">
        <v>10</v>
      </c>
      <c r="F350" t="s">
        <v>5</v>
      </c>
      <c r="G350">
        <v>274</v>
      </c>
      <c r="H350">
        <v>9</v>
      </c>
      <c r="I350">
        <v>4</v>
      </c>
      <c r="J350">
        <v>43</v>
      </c>
      <c r="K350">
        <f t="shared" si="35"/>
        <v>244</v>
      </c>
      <c r="L350" s="6">
        <f t="shared" si="36"/>
        <v>5.3278688524590161E-2</v>
      </c>
      <c r="M350" s="6">
        <f t="shared" si="37"/>
        <v>3.6885245901639344E-2</v>
      </c>
      <c r="N350" s="6">
        <f t="shared" si="38"/>
        <v>1.6393442622950821E-2</v>
      </c>
      <c r="O350">
        <f t="shared" si="39"/>
        <v>231</v>
      </c>
      <c r="P350">
        <f t="shared" si="40"/>
        <v>13</v>
      </c>
      <c r="Q350">
        <f t="shared" si="41"/>
        <v>231</v>
      </c>
    </row>
    <row r="351" spans="1:17" hidden="1" x14ac:dyDescent="0.25">
      <c r="A351">
        <v>2016</v>
      </c>
      <c r="B351" s="1" t="s">
        <v>55</v>
      </c>
      <c r="C351" t="s">
        <v>56</v>
      </c>
      <c r="D351" t="s">
        <v>44</v>
      </c>
      <c r="E351" s="1" t="s">
        <v>10</v>
      </c>
      <c r="F351" t="s">
        <v>6</v>
      </c>
      <c r="G351">
        <v>281</v>
      </c>
      <c r="H351">
        <v>17</v>
      </c>
      <c r="I351">
        <v>5</v>
      </c>
      <c r="J351">
        <v>54</v>
      </c>
      <c r="K351">
        <f t="shared" si="35"/>
        <v>249</v>
      </c>
      <c r="L351" s="6">
        <f t="shared" si="36"/>
        <v>8.8353413654618476E-2</v>
      </c>
      <c r="M351" s="6">
        <f t="shared" si="37"/>
        <v>6.8273092369477914E-2</v>
      </c>
      <c r="N351" s="6">
        <f t="shared" si="38"/>
        <v>2.0080321285140562E-2</v>
      </c>
      <c r="O351">
        <f t="shared" si="39"/>
        <v>227</v>
      </c>
      <c r="P351">
        <f t="shared" si="40"/>
        <v>22</v>
      </c>
      <c r="Q351">
        <f t="shared" si="41"/>
        <v>227</v>
      </c>
    </row>
    <row r="352" spans="1:17" hidden="1" x14ac:dyDescent="0.25">
      <c r="A352">
        <v>2016</v>
      </c>
      <c r="B352" s="1" t="s">
        <v>55</v>
      </c>
      <c r="C352" t="s">
        <v>56</v>
      </c>
      <c r="D352" t="s">
        <v>44</v>
      </c>
      <c r="E352" s="1" t="s">
        <v>10</v>
      </c>
      <c r="F352" t="s">
        <v>7</v>
      </c>
      <c r="G352">
        <v>5512</v>
      </c>
      <c r="H352">
        <v>218</v>
      </c>
      <c r="I352">
        <v>107</v>
      </c>
      <c r="J352">
        <v>976</v>
      </c>
      <c r="K352">
        <f t="shared" si="35"/>
        <v>4861</v>
      </c>
      <c r="L352" s="6">
        <f t="shared" si="36"/>
        <v>6.6858671055338409E-2</v>
      </c>
      <c r="M352" s="6">
        <f t="shared" si="37"/>
        <v>4.4846739354042375E-2</v>
      </c>
      <c r="N352" s="6">
        <f t="shared" si="38"/>
        <v>2.201193170129603E-2</v>
      </c>
      <c r="O352">
        <f t="shared" si="39"/>
        <v>4536</v>
      </c>
      <c r="P352">
        <f t="shared" si="40"/>
        <v>325</v>
      </c>
      <c r="Q352">
        <f t="shared" si="41"/>
        <v>4536</v>
      </c>
    </row>
    <row r="353" spans="1:17" hidden="1" x14ac:dyDescent="0.25">
      <c r="A353">
        <v>2017</v>
      </c>
      <c r="B353" s="1" t="s">
        <v>55</v>
      </c>
      <c r="C353" t="s">
        <v>56</v>
      </c>
      <c r="D353" t="s">
        <v>44</v>
      </c>
      <c r="E353" s="1" t="s">
        <v>11</v>
      </c>
      <c r="F353" t="s">
        <v>1</v>
      </c>
      <c r="G353">
        <v>81</v>
      </c>
      <c r="J353">
        <v>5</v>
      </c>
      <c r="K353">
        <f t="shared" si="35"/>
        <v>76</v>
      </c>
      <c r="L353" s="6">
        <f t="shared" si="36"/>
        <v>0</v>
      </c>
      <c r="M353" s="6">
        <f t="shared" si="37"/>
        <v>0</v>
      </c>
      <c r="N353" s="6">
        <f t="shared" si="38"/>
        <v>0</v>
      </c>
      <c r="O353">
        <f t="shared" si="39"/>
        <v>76</v>
      </c>
      <c r="P353">
        <f t="shared" si="40"/>
        <v>0</v>
      </c>
      <c r="Q353">
        <f t="shared" si="41"/>
        <v>76</v>
      </c>
    </row>
    <row r="354" spans="1:17" hidden="1" x14ac:dyDescent="0.25">
      <c r="A354">
        <v>2017</v>
      </c>
      <c r="B354" s="1" t="s">
        <v>55</v>
      </c>
      <c r="C354" t="s">
        <v>56</v>
      </c>
      <c r="D354" t="s">
        <v>44</v>
      </c>
      <c r="E354" s="1" t="s">
        <v>11</v>
      </c>
      <c r="F354" t="s">
        <v>4</v>
      </c>
      <c r="G354">
        <v>428</v>
      </c>
      <c r="H354">
        <v>12</v>
      </c>
      <c r="I354">
        <v>6</v>
      </c>
      <c r="J354">
        <v>79</v>
      </c>
      <c r="K354">
        <f t="shared" si="35"/>
        <v>367</v>
      </c>
      <c r="L354" s="6">
        <f t="shared" si="36"/>
        <v>4.9046321525885561E-2</v>
      </c>
      <c r="M354" s="6">
        <f t="shared" si="37"/>
        <v>3.2697547683923703E-2</v>
      </c>
      <c r="N354" s="6">
        <f t="shared" si="38"/>
        <v>1.6348773841961851E-2</v>
      </c>
      <c r="O354">
        <f t="shared" si="39"/>
        <v>349</v>
      </c>
      <c r="P354">
        <f t="shared" si="40"/>
        <v>18</v>
      </c>
      <c r="Q354">
        <f t="shared" si="41"/>
        <v>349</v>
      </c>
    </row>
    <row r="355" spans="1:17" hidden="1" x14ac:dyDescent="0.25">
      <c r="A355">
        <v>2017</v>
      </c>
      <c r="B355" s="1" t="s">
        <v>55</v>
      </c>
      <c r="C355" t="s">
        <v>56</v>
      </c>
      <c r="D355" t="s">
        <v>44</v>
      </c>
      <c r="E355" s="1" t="s">
        <v>11</v>
      </c>
      <c r="F355" t="s">
        <v>5</v>
      </c>
      <c r="G355">
        <v>300</v>
      </c>
      <c r="H355">
        <v>15</v>
      </c>
      <c r="I355">
        <v>7</v>
      </c>
      <c r="J355">
        <v>55</v>
      </c>
      <c r="K355">
        <f t="shared" si="35"/>
        <v>267</v>
      </c>
      <c r="L355" s="6">
        <f t="shared" si="36"/>
        <v>8.2397003745318345E-2</v>
      </c>
      <c r="M355" s="6">
        <f t="shared" si="37"/>
        <v>5.6179775280898875E-2</v>
      </c>
      <c r="N355" s="6">
        <f t="shared" si="38"/>
        <v>2.6217228464419477E-2</v>
      </c>
      <c r="O355">
        <f t="shared" si="39"/>
        <v>245</v>
      </c>
      <c r="P355">
        <f t="shared" si="40"/>
        <v>22</v>
      </c>
      <c r="Q355">
        <f t="shared" si="41"/>
        <v>245</v>
      </c>
    </row>
    <row r="356" spans="1:17" hidden="1" x14ac:dyDescent="0.25">
      <c r="A356">
        <v>2017</v>
      </c>
      <c r="B356" s="1" t="s">
        <v>55</v>
      </c>
      <c r="C356" t="s">
        <v>56</v>
      </c>
      <c r="D356" t="s">
        <v>44</v>
      </c>
      <c r="E356" s="1" t="s">
        <v>11</v>
      </c>
      <c r="F356" t="s">
        <v>6</v>
      </c>
      <c r="G356">
        <v>281</v>
      </c>
      <c r="H356">
        <v>14</v>
      </c>
      <c r="I356">
        <v>6</v>
      </c>
      <c r="J356">
        <v>48</v>
      </c>
      <c r="K356">
        <f t="shared" si="35"/>
        <v>253</v>
      </c>
      <c r="L356" s="6">
        <f t="shared" si="36"/>
        <v>7.9051383399209488E-2</v>
      </c>
      <c r="M356" s="6">
        <f t="shared" si="37"/>
        <v>5.533596837944664E-2</v>
      </c>
      <c r="N356" s="6">
        <f t="shared" si="38"/>
        <v>2.3715415019762844E-2</v>
      </c>
      <c r="O356">
        <f t="shared" si="39"/>
        <v>233</v>
      </c>
      <c r="P356">
        <f t="shared" si="40"/>
        <v>20</v>
      </c>
      <c r="Q356">
        <f t="shared" si="41"/>
        <v>233</v>
      </c>
    </row>
    <row r="357" spans="1:17" hidden="1" x14ac:dyDescent="0.25">
      <c r="A357">
        <v>2017</v>
      </c>
      <c r="B357" s="1" t="s">
        <v>105</v>
      </c>
      <c r="C357" t="s">
        <v>106</v>
      </c>
      <c r="D357" t="s">
        <v>44</v>
      </c>
      <c r="E357" s="1" t="s">
        <v>11</v>
      </c>
      <c r="F357" t="s">
        <v>7</v>
      </c>
      <c r="G357">
        <v>1228</v>
      </c>
      <c r="H357">
        <v>288</v>
      </c>
      <c r="I357">
        <v>215</v>
      </c>
      <c r="J357">
        <v>108</v>
      </c>
      <c r="K357">
        <f t="shared" si="35"/>
        <v>1623</v>
      </c>
      <c r="L357" s="6">
        <f t="shared" si="36"/>
        <v>0.30991990141712877</v>
      </c>
      <c r="M357" s="6">
        <f t="shared" si="37"/>
        <v>0.17744916820702403</v>
      </c>
      <c r="N357" s="6">
        <f t="shared" si="38"/>
        <v>0.13247073321010475</v>
      </c>
      <c r="O357">
        <f t="shared" si="39"/>
        <v>1120</v>
      </c>
      <c r="P357">
        <f t="shared" si="40"/>
        <v>503</v>
      </c>
      <c r="Q357">
        <f t="shared" si="41"/>
        <v>1120</v>
      </c>
    </row>
    <row r="358" spans="1:17" hidden="1" x14ac:dyDescent="0.25">
      <c r="A358">
        <v>2000</v>
      </c>
      <c r="B358" s="1" t="s">
        <v>55</v>
      </c>
      <c r="C358" t="s">
        <v>56</v>
      </c>
      <c r="D358" t="s">
        <v>44</v>
      </c>
      <c r="E358" s="1" t="s">
        <v>12</v>
      </c>
      <c r="F358" t="s">
        <v>1</v>
      </c>
      <c r="G358">
        <v>91</v>
      </c>
      <c r="J358">
        <v>3</v>
      </c>
      <c r="K358">
        <f t="shared" si="35"/>
        <v>88</v>
      </c>
      <c r="L358" s="6">
        <f t="shared" si="36"/>
        <v>0</v>
      </c>
      <c r="M358" s="6">
        <f t="shared" si="37"/>
        <v>0</v>
      </c>
      <c r="N358" s="6">
        <f t="shared" si="38"/>
        <v>0</v>
      </c>
      <c r="O358">
        <f t="shared" si="39"/>
        <v>88</v>
      </c>
      <c r="P358">
        <f t="shared" si="40"/>
        <v>0</v>
      </c>
      <c r="Q358">
        <f t="shared" si="41"/>
        <v>88</v>
      </c>
    </row>
    <row r="359" spans="1:17" hidden="1" x14ac:dyDescent="0.25">
      <c r="A359">
        <v>2000</v>
      </c>
      <c r="B359" s="1" t="s">
        <v>55</v>
      </c>
      <c r="C359" t="s">
        <v>56</v>
      </c>
      <c r="D359" t="s">
        <v>44</v>
      </c>
      <c r="E359" s="1" t="s">
        <v>12</v>
      </c>
      <c r="F359" t="s">
        <v>4</v>
      </c>
      <c r="G359">
        <v>104</v>
      </c>
      <c r="K359">
        <f t="shared" si="35"/>
        <v>104</v>
      </c>
      <c r="L359" s="6">
        <f t="shared" si="36"/>
        <v>0</v>
      </c>
      <c r="M359" s="6">
        <f t="shared" si="37"/>
        <v>0</v>
      </c>
      <c r="N359" s="6">
        <f t="shared" si="38"/>
        <v>0</v>
      </c>
      <c r="O359">
        <f t="shared" si="39"/>
        <v>104</v>
      </c>
      <c r="P359">
        <f t="shared" si="40"/>
        <v>0</v>
      </c>
      <c r="Q359">
        <f t="shared" si="41"/>
        <v>104</v>
      </c>
    </row>
    <row r="360" spans="1:17" hidden="1" x14ac:dyDescent="0.25">
      <c r="A360">
        <v>2000</v>
      </c>
      <c r="B360" s="1" t="s">
        <v>55</v>
      </c>
      <c r="C360" t="s">
        <v>56</v>
      </c>
      <c r="D360" t="s">
        <v>44</v>
      </c>
      <c r="E360" s="1" t="s">
        <v>12</v>
      </c>
      <c r="F360" t="s">
        <v>5</v>
      </c>
      <c r="G360">
        <v>52</v>
      </c>
      <c r="K360">
        <f t="shared" si="35"/>
        <v>52</v>
      </c>
      <c r="L360" s="6">
        <f t="shared" si="36"/>
        <v>0</v>
      </c>
      <c r="M360" s="6">
        <f t="shared" si="37"/>
        <v>0</v>
      </c>
      <c r="N360" s="6">
        <f t="shared" si="38"/>
        <v>0</v>
      </c>
      <c r="O360">
        <f t="shared" si="39"/>
        <v>52</v>
      </c>
      <c r="P360">
        <f t="shared" si="40"/>
        <v>0</v>
      </c>
      <c r="Q360">
        <f t="shared" si="41"/>
        <v>52</v>
      </c>
    </row>
    <row r="361" spans="1:17" hidden="1" x14ac:dyDescent="0.25">
      <c r="A361">
        <v>2000</v>
      </c>
      <c r="B361" s="1" t="s">
        <v>55</v>
      </c>
      <c r="C361" t="s">
        <v>56</v>
      </c>
      <c r="D361" t="s">
        <v>44</v>
      </c>
      <c r="E361" s="1" t="s">
        <v>12</v>
      </c>
      <c r="F361" t="s">
        <v>6</v>
      </c>
      <c r="G361">
        <v>62</v>
      </c>
      <c r="K361">
        <f t="shared" si="35"/>
        <v>62</v>
      </c>
      <c r="L361" s="6">
        <f t="shared" si="36"/>
        <v>0</v>
      </c>
      <c r="M361" s="6">
        <f t="shared" si="37"/>
        <v>0</v>
      </c>
      <c r="N361" s="6">
        <f t="shared" si="38"/>
        <v>0</v>
      </c>
      <c r="O361">
        <f t="shared" si="39"/>
        <v>62</v>
      </c>
      <c r="P361">
        <f t="shared" si="40"/>
        <v>0</v>
      </c>
      <c r="Q361">
        <f t="shared" si="41"/>
        <v>62</v>
      </c>
    </row>
    <row r="362" spans="1:17" hidden="1" x14ac:dyDescent="0.25">
      <c r="A362">
        <v>2000</v>
      </c>
      <c r="B362" s="1" t="s">
        <v>55</v>
      </c>
      <c r="C362" t="s">
        <v>56</v>
      </c>
      <c r="D362" t="s">
        <v>44</v>
      </c>
      <c r="E362" s="1" t="s">
        <v>12</v>
      </c>
      <c r="F362" t="s">
        <v>7</v>
      </c>
      <c r="G362">
        <v>6583</v>
      </c>
      <c r="H362">
        <v>48</v>
      </c>
      <c r="J362">
        <v>165</v>
      </c>
      <c r="K362">
        <f t="shared" si="35"/>
        <v>6466</v>
      </c>
      <c r="L362" s="6">
        <f t="shared" si="36"/>
        <v>7.423445716053201E-3</v>
      </c>
      <c r="M362" s="6">
        <f t="shared" si="37"/>
        <v>7.423445716053201E-3</v>
      </c>
      <c r="N362" s="6">
        <f t="shared" si="38"/>
        <v>0</v>
      </c>
      <c r="O362">
        <f t="shared" si="39"/>
        <v>6418</v>
      </c>
      <c r="P362">
        <f t="shared" si="40"/>
        <v>48</v>
      </c>
      <c r="Q362">
        <f t="shared" si="41"/>
        <v>6418</v>
      </c>
    </row>
    <row r="363" spans="1:17" hidden="1" x14ac:dyDescent="0.25">
      <c r="A363">
        <v>2001</v>
      </c>
      <c r="B363" s="1" t="s">
        <v>57</v>
      </c>
      <c r="C363" t="s">
        <v>58</v>
      </c>
      <c r="D363" t="s">
        <v>44</v>
      </c>
      <c r="E363" s="1" t="s">
        <v>0</v>
      </c>
      <c r="F363" t="s">
        <v>1</v>
      </c>
      <c r="G363">
        <v>115</v>
      </c>
      <c r="H363">
        <v>4</v>
      </c>
      <c r="J363">
        <v>7</v>
      </c>
      <c r="K363">
        <f t="shared" si="35"/>
        <v>112</v>
      </c>
      <c r="L363" s="6">
        <f t="shared" si="36"/>
        <v>3.5714285714285712E-2</v>
      </c>
      <c r="M363" s="6">
        <f t="shared" si="37"/>
        <v>3.5714285714285712E-2</v>
      </c>
      <c r="N363" s="6">
        <f t="shared" si="38"/>
        <v>0</v>
      </c>
      <c r="O363">
        <f t="shared" si="39"/>
        <v>108</v>
      </c>
      <c r="P363">
        <f t="shared" si="40"/>
        <v>4</v>
      </c>
      <c r="Q363">
        <f t="shared" si="41"/>
        <v>108</v>
      </c>
    </row>
    <row r="364" spans="1:17" hidden="1" x14ac:dyDescent="0.25">
      <c r="A364">
        <v>2001</v>
      </c>
      <c r="B364" s="1" t="s">
        <v>57</v>
      </c>
      <c r="C364" t="s">
        <v>58</v>
      </c>
      <c r="D364" t="s">
        <v>44</v>
      </c>
      <c r="E364" s="1" t="s">
        <v>0</v>
      </c>
      <c r="F364" t="s">
        <v>4</v>
      </c>
      <c r="G364">
        <v>176</v>
      </c>
      <c r="H364">
        <v>3</v>
      </c>
      <c r="K364">
        <f t="shared" si="35"/>
        <v>179</v>
      </c>
      <c r="L364" s="6">
        <f t="shared" si="36"/>
        <v>1.6759776536312849E-2</v>
      </c>
      <c r="M364" s="6">
        <f t="shared" si="37"/>
        <v>1.6759776536312849E-2</v>
      </c>
      <c r="N364" s="6">
        <f t="shared" si="38"/>
        <v>0</v>
      </c>
      <c r="O364">
        <f t="shared" si="39"/>
        <v>176</v>
      </c>
      <c r="P364">
        <f t="shared" si="40"/>
        <v>3</v>
      </c>
      <c r="Q364">
        <f t="shared" si="41"/>
        <v>176</v>
      </c>
    </row>
    <row r="365" spans="1:17" hidden="1" x14ac:dyDescent="0.25">
      <c r="A365">
        <v>2001</v>
      </c>
      <c r="B365" s="1" t="s">
        <v>57</v>
      </c>
      <c r="C365" t="s">
        <v>58</v>
      </c>
      <c r="D365" t="s">
        <v>44</v>
      </c>
      <c r="E365" s="1" t="s">
        <v>0</v>
      </c>
      <c r="F365" t="s">
        <v>5</v>
      </c>
      <c r="G365">
        <v>301</v>
      </c>
      <c r="H365">
        <v>10</v>
      </c>
      <c r="J365">
        <v>24</v>
      </c>
      <c r="K365">
        <f t="shared" si="35"/>
        <v>287</v>
      </c>
      <c r="L365" s="6">
        <f t="shared" si="36"/>
        <v>3.484320557491289E-2</v>
      </c>
      <c r="M365" s="6">
        <f t="shared" si="37"/>
        <v>3.484320557491289E-2</v>
      </c>
      <c r="N365" s="6">
        <f t="shared" si="38"/>
        <v>0</v>
      </c>
      <c r="O365">
        <f t="shared" si="39"/>
        <v>277</v>
      </c>
      <c r="P365">
        <f t="shared" si="40"/>
        <v>10</v>
      </c>
      <c r="Q365">
        <f t="shared" si="41"/>
        <v>277</v>
      </c>
    </row>
    <row r="366" spans="1:17" hidden="1" x14ac:dyDescent="0.25">
      <c r="A366">
        <v>2001</v>
      </c>
      <c r="B366" s="1" t="s">
        <v>57</v>
      </c>
      <c r="C366" t="s">
        <v>58</v>
      </c>
      <c r="D366" t="s">
        <v>44</v>
      </c>
      <c r="E366" s="1" t="s">
        <v>0</v>
      </c>
      <c r="F366" t="s">
        <v>6</v>
      </c>
      <c r="G366">
        <v>146</v>
      </c>
      <c r="J366">
        <v>4</v>
      </c>
      <c r="K366">
        <f t="shared" si="35"/>
        <v>142</v>
      </c>
      <c r="L366" s="6">
        <f t="shared" si="36"/>
        <v>0</v>
      </c>
      <c r="M366" s="6">
        <f t="shared" si="37"/>
        <v>0</v>
      </c>
      <c r="N366" s="6">
        <f t="shared" si="38"/>
        <v>0</v>
      </c>
      <c r="O366">
        <f t="shared" si="39"/>
        <v>142</v>
      </c>
      <c r="P366">
        <f t="shared" si="40"/>
        <v>0</v>
      </c>
      <c r="Q366">
        <f t="shared" si="41"/>
        <v>142</v>
      </c>
    </row>
    <row r="367" spans="1:17" hidden="1" x14ac:dyDescent="0.25">
      <c r="A367">
        <v>2001</v>
      </c>
      <c r="B367" s="1" t="s">
        <v>57</v>
      </c>
      <c r="C367" t="s">
        <v>58</v>
      </c>
      <c r="D367" t="s">
        <v>44</v>
      </c>
      <c r="E367" s="1" t="s">
        <v>0</v>
      </c>
      <c r="F367" t="s">
        <v>7</v>
      </c>
      <c r="G367">
        <v>2280</v>
      </c>
      <c r="H367">
        <v>149</v>
      </c>
      <c r="I367">
        <v>4</v>
      </c>
      <c r="J367">
        <v>70</v>
      </c>
      <c r="K367">
        <f t="shared" si="35"/>
        <v>2363</v>
      </c>
      <c r="L367" s="6">
        <f t="shared" si="36"/>
        <v>6.4748201438848921E-2</v>
      </c>
      <c r="M367" s="6">
        <f t="shared" si="37"/>
        <v>6.3055438002539141E-2</v>
      </c>
      <c r="N367" s="6">
        <f t="shared" si="38"/>
        <v>1.6927634363097758E-3</v>
      </c>
      <c r="O367">
        <f t="shared" si="39"/>
        <v>2210</v>
      </c>
      <c r="P367">
        <f t="shared" si="40"/>
        <v>153</v>
      </c>
      <c r="Q367">
        <f t="shared" si="41"/>
        <v>2210</v>
      </c>
    </row>
    <row r="368" spans="1:17" hidden="1" x14ac:dyDescent="0.25">
      <c r="A368">
        <v>2002</v>
      </c>
      <c r="B368" s="1" t="s">
        <v>57</v>
      </c>
      <c r="C368" t="s">
        <v>58</v>
      </c>
      <c r="D368" t="s">
        <v>44</v>
      </c>
      <c r="E368" s="1" t="s">
        <v>13</v>
      </c>
      <c r="F368" t="s">
        <v>1</v>
      </c>
      <c r="G368">
        <v>113</v>
      </c>
      <c r="I368">
        <v>4</v>
      </c>
      <c r="J368">
        <v>5</v>
      </c>
      <c r="K368">
        <f t="shared" si="35"/>
        <v>112</v>
      </c>
      <c r="L368" s="6">
        <f t="shared" si="36"/>
        <v>3.5714285714285712E-2</v>
      </c>
      <c r="M368" s="6">
        <f t="shared" si="37"/>
        <v>0</v>
      </c>
      <c r="N368" s="6">
        <f t="shared" si="38"/>
        <v>3.5714285714285712E-2</v>
      </c>
      <c r="O368">
        <f t="shared" si="39"/>
        <v>108</v>
      </c>
      <c r="P368">
        <f t="shared" si="40"/>
        <v>4</v>
      </c>
      <c r="Q368">
        <f t="shared" si="41"/>
        <v>108</v>
      </c>
    </row>
    <row r="369" spans="1:17" hidden="1" x14ac:dyDescent="0.25">
      <c r="A369">
        <v>2002</v>
      </c>
      <c r="B369" s="1" t="s">
        <v>57</v>
      </c>
      <c r="C369" t="s">
        <v>58</v>
      </c>
      <c r="D369" t="s">
        <v>44</v>
      </c>
      <c r="E369" s="1" t="s">
        <v>13</v>
      </c>
      <c r="F369" t="s">
        <v>4</v>
      </c>
      <c r="G369">
        <v>190</v>
      </c>
      <c r="H369">
        <v>3</v>
      </c>
      <c r="J369">
        <v>7</v>
      </c>
      <c r="K369">
        <f t="shared" si="35"/>
        <v>186</v>
      </c>
      <c r="L369" s="6">
        <f t="shared" si="36"/>
        <v>1.6129032258064516E-2</v>
      </c>
      <c r="M369" s="6">
        <f t="shared" si="37"/>
        <v>1.6129032258064516E-2</v>
      </c>
      <c r="N369" s="6">
        <f t="shared" si="38"/>
        <v>0</v>
      </c>
      <c r="O369">
        <f t="shared" si="39"/>
        <v>183</v>
      </c>
      <c r="P369">
        <f t="shared" si="40"/>
        <v>3</v>
      </c>
      <c r="Q369">
        <f t="shared" si="41"/>
        <v>183</v>
      </c>
    </row>
    <row r="370" spans="1:17" hidden="1" x14ac:dyDescent="0.25">
      <c r="A370">
        <v>2002</v>
      </c>
      <c r="B370" s="1" t="s">
        <v>57</v>
      </c>
      <c r="C370" t="s">
        <v>58</v>
      </c>
      <c r="D370" t="s">
        <v>44</v>
      </c>
      <c r="E370" s="1" t="s">
        <v>13</v>
      </c>
      <c r="F370" t="s">
        <v>5</v>
      </c>
      <c r="G370">
        <v>409</v>
      </c>
      <c r="H370">
        <v>14</v>
      </c>
      <c r="J370">
        <v>41</v>
      </c>
      <c r="K370">
        <f t="shared" si="35"/>
        <v>382</v>
      </c>
      <c r="L370" s="6">
        <f t="shared" si="36"/>
        <v>3.6649214659685861E-2</v>
      </c>
      <c r="M370" s="6">
        <f t="shared" si="37"/>
        <v>3.6649214659685861E-2</v>
      </c>
      <c r="N370" s="6">
        <f t="shared" si="38"/>
        <v>0</v>
      </c>
      <c r="O370">
        <f t="shared" si="39"/>
        <v>368</v>
      </c>
      <c r="P370">
        <f t="shared" si="40"/>
        <v>14</v>
      </c>
      <c r="Q370">
        <f t="shared" si="41"/>
        <v>368</v>
      </c>
    </row>
    <row r="371" spans="1:17" hidden="1" x14ac:dyDescent="0.25">
      <c r="A371">
        <v>2002</v>
      </c>
      <c r="B371" s="1" t="s">
        <v>57</v>
      </c>
      <c r="C371" t="s">
        <v>58</v>
      </c>
      <c r="D371" t="s">
        <v>44</v>
      </c>
      <c r="E371" s="1" t="s">
        <v>13</v>
      </c>
      <c r="F371" t="s">
        <v>6</v>
      </c>
      <c r="G371">
        <v>177</v>
      </c>
      <c r="H371">
        <v>3</v>
      </c>
      <c r="J371">
        <v>4</v>
      </c>
      <c r="K371">
        <f t="shared" si="35"/>
        <v>176</v>
      </c>
      <c r="L371" s="6">
        <f t="shared" si="36"/>
        <v>1.7045454545454544E-2</v>
      </c>
      <c r="M371" s="6">
        <f t="shared" si="37"/>
        <v>1.7045454545454544E-2</v>
      </c>
      <c r="N371" s="6">
        <f t="shared" si="38"/>
        <v>0</v>
      </c>
      <c r="O371">
        <f t="shared" si="39"/>
        <v>173</v>
      </c>
      <c r="P371">
        <f t="shared" si="40"/>
        <v>3</v>
      </c>
      <c r="Q371">
        <f t="shared" si="41"/>
        <v>173</v>
      </c>
    </row>
    <row r="372" spans="1:17" hidden="1" x14ac:dyDescent="0.25">
      <c r="A372">
        <v>2002</v>
      </c>
      <c r="B372" s="1" t="s">
        <v>57</v>
      </c>
      <c r="C372" t="s">
        <v>58</v>
      </c>
      <c r="D372" t="s">
        <v>44</v>
      </c>
      <c r="E372" s="1" t="s">
        <v>13</v>
      </c>
      <c r="F372" t="s">
        <v>7</v>
      </c>
      <c r="G372">
        <v>2271</v>
      </c>
      <c r="H372">
        <v>135</v>
      </c>
      <c r="J372">
        <v>105</v>
      </c>
      <c r="K372">
        <f t="shared" si="35"/>
        <v>2301</v>
      </c>
      <c r="L372" s="6">
        <f t="shared" si="36"/>
        <v>5.867014341590613E-2</v>
      </c>
      <c r="M372" s="6">
        <f t="shared" si="37"/>
        <v>5.867014341590613E-2</v>
      </c>
      <c r="N372" s="6">
        <f t="shared" si="38"/>
        <v>0</v>
      </c>
      <c r="O372">
        <f t="shared" si="39"/>
        <v>2166</v>
      </c>
      <c r="P372">
        <f t="shared" si="40"/>
        <v>135</v>
      </c>
      <c r="Q372">
        <f t="shared" si="41"/>
        <v>2166</v>
      </c>
    </row>
    <row r="373" spans="1:17" hidden="1" x14ac:dyDescent="0.25">
      <c r="A373">
        <v>2003</v>
      </c>
      <c r="B373" s="1" t="s">
        <v>57</v>
      </c>
      <c r="C373" t="s">
        <v>58</v>
      </c>
      <c r="D373" t="s">
        <v>44</v>
      </c>
      <c r="E373" s="1" t="s">
        <v>14</v>
      </c>
      <c r="F373" t="s">
        <v>1</v>
      </c>
      <c r="G373">
        <v>111</v>
      </c>
      <c r="H373">
        <v>6</v>
      </c>
      <c r="I373">
        <v>4</v>
      </c>
      <c r="J373">
        <v>10</v>
      </c>
      <c r="K373">
        <f t="shared" si="35"/>
        <v>111</v>
      </c>
      <c r="L373" s="6">
        <f t="shared" si="36"/>
        <v>9.0090090090090086E-2</v>
      </c>
      <c r="M373" s="6">
        <f t="shared" si="37"/>
        <v>5.4054054054054057E-2</v>
      </c>
      <c r="N373" s="6">
        <f t="shared" si="38"/>
        <v>3.6036036036036036E-2</v>
      </c>
      <c r="O373">
        <f t="shared" si="39"/>
        <v>101</v>
      </c>
      <c r="P373">
        <f t="shared" si="40"/>
        <v>10</v>
      </c>
      <c r="Q373">
        <f t="shared" si="41"/>
        <v>101</v>
      </c>
    </row>
    <row r="374" spans="1:17" hidden="1" x14ac:dyDescent="0.25">
      <c r="A374">
        <v>2003</v>
      </c>
      <c r="B374" s="1" t="s">
        <v>57</v>
      </c>
      <c r="C374" t="s">
        <v>58</v>
      </c>
      <c r="D374" t="s">
        <v>44</v>
      </c>
      <c r="E374" s="1" t="s">
        <v>14</v>
      </c>
      <c r="F374" t="s">
        <v>4</v>
      </c>
      <c r="G374">
        <v>188</v>
      </c>
      <c r="H374">
        <v>3</v>
      </c>
      <c r="J374">
        <v>3</v>
      </c>
      <c r="K374">
        <f t="shared" si="35"/>
        <v>188</v>
      </c>
      <c r="L374" s="6">
        <f t="shared" si="36"/>
        <v>1.5957446808510637E-2</v>
      </c>
      <c r="M374" s="6">
        <f t="shared" si="37"/>
        <v>1.5957446808510637E-2</v>
      </c>
      <c r="N374" s="6">
        <f t="shared" si="38"/>
        <v>0</v>
      </c>
      <c r="O374">
        <f t="shared" si="39"/>
        <v>185</v>
      </c>
      <c r="P374">
        <f t="shared" si="40"/>
        <v>3</v>
      </c>
      <c r="Q374">
        <f t="shared" si="41"/>
        <v>185</v>
      </c>
    </row>
    <row r="375" spans="1:17" hidden="1" x14ac:dyDescent="0.25">
      <c r="A375">
        <v>2003</v>
      </c>
      <c r="B375" s="1" t="s">
        <v>57</v>
      </c>
      <c r="C375" t="s">
        <v>58</v>
      </c>
      <c r="D375" t="s">
        <v>44</v>
      </c>
      <c r="E375" s="1" t="s">
        <v>14</v>
      </c>
      <c r="F375" t="s">
        <v>5</v>
      </c>
      <c r="G375">
        <v>470</v>
      </c>
      <c r="H375">
        <v>20</v>
      </c>
      <c r="I375">
        <v>3</v>
      </c>
      <c r="J375">
        <v>47</v>
      </c>
      <c r="K375">
        <f t="shared" si="35"/>
        <v>446</v>
      </c>
      <c r="L375" s="6">
        <f t="shared" si="36"/>
        <v>5.1569506726457402E-2</v>
      </c>
      <c r="M375" s="6">
        <f t="shared" si="37"/>
        <v>4.4843049327354258E-2</v>
      </c>
      <c r="N375" s="6">
        <f t="shared" si="38"/>
        <v>6.7264573991031393E-3</v>
      </c>
      <c r="O375">
        <f t="shared" si="39"/>
        <v>423</v>
      </c>
      <c r="P375">
        <f t="shared" si="40"/>
        <v>23</v>
      </c>
      <c r="Q375">
        <f t="shared" si="41"/>
        <v>423</v>
      </c>
    </row>
    <row r="376" spans="1:17" hidden="1" x14ac:dyDescent="0.25">
      <c r="A376">
        <v>2003</v>
      </c>
      <c r="B376" s="1" t="s">
        <v>57</v>
      </c>
      <c r="C376" t="s">
        <v>58</v>
      </c>
      <c r="D376" t="s">
        <v>44</v>
      </c>
      <c r="E376" s="1" t="s">
        <v>14</v>
      </c>
      <c r="F376" t="s">
        <v>6</v>
      </c>
      <c r="G376">
        <v>227</v>
      </c>
      <c r="H376">
        <v>5</v>
      </c>
      <c r="J376">
        <v>10</v>
      </c>
      <c r="K376">
        <f t="shared" si="35"/>
        <v>222</v>
      </c>
      <c r="L376" s="6">
        <f t="shared" si="36"/>
        <v>2.2522522522522521E-2</v>
      </c>
      <c r="M376" s="6">
        <f t="shared" si="37"/>
        <v>2.2522522522522521E-2</v>
      </c>
      <c r="N376" s="6">
        <f t="shared" si="38"/>
        <v>0</v>
      </c>
      <c r="O376">
        <f t="shared" si="39"/>
        <v>217</v>
      </c>
      <c r="P376">
        <f t="shared" si="40"/>
        <v>5</v>
      </c>
      <c r="Q376">
        <f t="shared" si="41"/>
        <v>217</v>
      </c>
    </row>
    <row r="377" spans="1:17" hidden="1" x14ac:dyDescent="0.25">
      <c r="A377">
        <v>2003</v>
      </c>
      <c r="B377" s="1" t="s">
        <v>57</v>
      </c>
      <c r="C377" t="s">
        <v>58</v>
      </c>
      <c r="D377" t="s">
        <v>44</v>
      </c>
      <c r="E377" s="1" t="s">
        <v>14</v>
      </c>
      <c r="F377" t="s">
        <v>7</v>
      </c>
      <c r="G377">
        <v>2034</v>
      </c>
      <c r="H377">
        <v>142</v>
      </c>
      <c r="J377">
        <v>122</v>
      </c>
      <c r="K377">
        <f t="shared" si="35"/>
        <v>2054</v>
      </c>
      <c r="L377" s="6">
        <f t="shared" si="36"/>
        <v>6.91333982473223E-2</v>
      </c>
      <c r="M377" s="6">
        <f t="shared" si="37"/>
        <v>6.91333982473223E-2</v>
      </c>
      <c r="N377" s="6">
        <f t="shared" si="38"/>
        <v>0</v>
      </c>
      <c r="O377">
        <f t="shared" si="39"/>
        <v>1912</v>
      </c>
      <c r="P377">
        <f t="shared" si="40"/>
        <v>142</v>
      </c>
      <c r="Q377">
        <f t="shared" si="41"/>
        <v>1912</v>
      </c>
    </row>
    <row r="378" spans="1:17" hidden="1" x14ac:dyDescent="0.25">
      <c r="A378">
        <v>2004</v>
      </c>
      <c r="B378" s="1" t="s">
        <v>57</v>
      </c>
      <c r="C378" t="s">
        <v>58</v>
      </c>
      <c r="D378" t="s">
        <v>44</v>
      </c>
      <c r="E378" s="1" t="s">
        <v>15</v>
      </c>
      <c r="F378" t="s">
        <v>1</v>
      </c>
      <c r="G378">
        <v>98</v>
      </c>
      <c r="H378">
        <v>5</v>
      </c>
      <c r="J378">
        <v>3</v>
      </c>
      <c r="K378">
        <f t="shared" si="35"/>
        <v>100</v>
      </c>
      <c r="L378" s="6">
        <f t="shared" si="36"/>
        <v>0.05</v>
      </c>
      <c r="M378" s="6">
        <f t="shared" si="37"/>
        <v>0.05</v>
      </c>
      <c r="N378" s="6">
        <f t="shared" si="38"/>
        <v>0</v>
      </c>
      <c r="O378">
        <f t="shared" si="39"/>
        <v>95</v>
      </c>
      <c r="P378">
        <f t="shared" si="40"/>
        <v>5</v>
      </c>
      <c r="Q378">
        <f t="shared" si="41"/>
        <v>95</v>
      </c>
    </row>
    <row r="379" spans="1:17" hidden="1" x14ac:dyDescent="0.25">
      <c r="A379">
        <v>2004</v>
      </c>
      <c r="B379" s="1" t="s">
        <v>57</v>
      </c>
      <c r="C379" t="s">
        <v>58</v>
      </c>
      <c r="D379" t="s">
        <v>44</v>
      </c>
      <c r="E379" s="1" t="s">
        <v>15</v>
      </c>
      <c r="F379" t="s">
        <v>4</v>
      </c>
      <c r="G379">
        <v>207</v>
      </c>
      <c r="H379">
        <v>4</v>
      </c>
      <c r="J379">
        <v>6</v>
      </c>
      <c r="K379">
        <f t="shared" si="35"/>
        <v>205</v>
      </c>
      <c r="L379" s="6">
        <f t="shared" si="36"/>
        <v>1.9512195121951219E-2</v>
      </c>
      <c r="M379" s="6">
        <f t="shared" si="37"/>
        <v>1.9512195121951219E-2</v>
      </c>
      <c r="N379" s="6">
        <f t="shared" si="38"/>
        <v>0</v>
      </c>
      <c r="O379">
        <f t="shared" si="39"/>
        <v>201</v>
      </c>
      <c r="P379">
        <f t="shared" si="40"/>
        <v>4</v>
      </c>
      <c r="Q379">
        <f t="shared" si="41"/>
        <v>201</v>
      </c>
    </row>
    <row r="380" spans="1:17" hidden="1" x14ac:dyDescent="0.25">
      <c r="A380">
        <v>2004</v>
      </c>
      <c r="B380" s="1" t="s">
        <v>57</v>
      </c>
      <c r="C380" t="s">
        <v>58</v>
      </c>
      <c r="D380" t="s">
        <v>44</v>
      </c>
      <c r="E380" s="1" t="s">
        <v>15</v>
      </c>
      <c r="F380" t="s">
        <v>5</v>
      </c>
      <c r="G380">
        <v>526</v>
      </c>
      <c r="H380">
        <v>27</v>
      </c>
      <c r="I380">
        <v>13</v>
      </c>
      <c r="J380">
        <v>49</v>
      </c>
      <c r="K380">
        <f t="shared" si="35"/>
        <v>517</v>
      </c>
      <c r="L380" s="6">
        <f t="shared" si="36"/>
        <v>7.7369439071566737E-2</v>
      </c>
      <c r="M380" s="6">
        <f t="shared" si="37"/>
        <v>5.2224371373307543E-2</v>
      </c>
      <c r="N380" s="6">
        <f t="shared" si="38"/>
        <v>2.5145067698259187E-2</v>
      </c>
      <c r="O380">
        <f t="shared" si="39"/>
        <v>477</v>
      </c>
      <c r="P380">
        <f t="shared" si="40"/>
        <v>40</v>
      </c>
      <c r="Q380">
        <f t="shared" si="41"/>
        <v>477</v>
      </c>
    </row>
    <row r="381" spans="1:17" hidden="1" x14ac:dyDescent="0.25">
      <c r="A381">
        <v>2004</v>
      </c>
      <c r="B381" s="1" t="s">
        <v>57</v>
      </c>
      <c r="C381" t="s">
        <v>58</v>
      </c>
      <c r="D381" t="s">
        <v>44</v>
      </c>
      <c r="E381" s="1" t="s">
        <v>15</v>
      </c>
      <c r="F381" t="s">
        <v>6</v>
      </c>
      <c r="G381">
        <v>300</v>
      </c>
      <c r="H381">
        <v>8</v>
      </c>
      <c r="J381">
        <v>7</v>
      </c>
      <c r="K381">
        <f t="shared" si="35"/>
        <v>301</v>
      </c>
      <c r="L381" s="6">
        <f t="shared" si="36"/>
        <v>2.6578073089700997E-2</v>
      </c>
      <c r="M381" s="6">
        <f t="shared" si="37"/>
        <v>2.6578073089700997E-2</v>
      </c>
      <c r="N381" s="6">
        <f t="shared" si="38"/>
        <v>0</v>
      </c>
      <c r="O381">
        <f t="shared" si="39"/>
        <v>293</v>
      </c>
      <c r="P381">
        <f t="shared" si="40"/>
        <v>8</v>
      </c>
      <c r="Q381">
        <f t="shared" si="41"/>
        <v>293</v>
      </c>
    </row>
    <row r="382" spans="1:17" hidden="1" x14ac:dyDescent="0.25">
      <c r="A382">
        <v>2004</v>
      </c>
      <c r="B382" s="1" t="s">
        <v>57</v>
      </c>
      <c r="C382" t="s">
        <v>58</v>
      </c>
      <c r="D382" t="s">
        <v>44</v>
      </c>
      <c r="E382" s="1" t="s">
        <v>15</v>
      </c>
      <c r="F382" t="s">
        <v>7</v>
      </c>
      <c r="G382">
        <v>1840</v>
      </c>
      <c r="H382">
        <v>176</v>
      </c>
      <c r="I382">
        <v>7</v>
      </c>
      <c r="J382">
        <v>111</v>
      </c>
      <c r="K382">
        <f t="shared" si="35"/>
        <v>1912</v>
      </c>
      <c r="L382" s="6">
        <f t="shared" si="36"/>
        <v>9.5711297071129714E-2</v>
      </c>
      <c r="M382" s="6">
        <f t="shared" si="37"/>
        <v>9.2050209205020925E-2</v>
      </c>
      <c r="N382" s="6">
        <f t="shared" si="38"/>
        <v>3.6610878661087866E-3</v>
      </c>
      <c r="O382">
        <f t="shared" si="39"/>
        <v>1729</v>
      </c>
      <c r="P382">
        <f t="shared" si="40"/>
        <v>183</v>
      </c>
      <c r="Q382">
        <f t="shared" si="41"/>
        <v>1729</v>
      </c>
    </row>
    <row r="383" spans="1:17" hidden="1" x14ac:dyDescent="0.25">
      <c r="A383">
        <v>2005</v>
      </c>
      <c r="B383" s="1" t="s">
        <v>57</v>
      </c>
      <c r="C383" t="s">
        <v>58</v>
      </c>
      <c r="D383" t="s">
        <v>44</v>
      </c>
      <c r="E383" s="1" t="s">
        <v>16</v>
      </c>
      <c r="F383" t="s">
        <v>1</v>
      </c>
      <c r="G383">
        <v>116</v>
      </c>
      <c r="H383">
        <v>9</v>
      </c>
      <c r="J383">
        <v>5</v>
      </c>
      <c r="K383">
        <f t="shared" si="35"/>
        <v>120</v>
      </c>
      <c r="L383" s="6">
        <f t="shared" si="36"/>
        <v>7.4999999999999997E-2</v>
      </c>
      <c r="M383" s="6">
        <f t="shared" si="37"/>
        <v>7.4999999999999997E-2</v>
      </c>
      <c r="N383" s="6">
        <f t="shared" si="38"/>
        <v>0</v>
      </c>
      <c r="O383">
        <f t="shared" si="39"/>
        <v>111</v>
      </c>
      <c r="P383">
        <f t="shared" si="40"/>
        <v>9</v>
      </c>
      <c r="Q383">
        <f t="shared" si="41"/>
        <v>111</v>
      </c>
    </row>
    <row r="384" spans="1:17" hidden="1" x14ac:dyDescent="0.25">
      <c r="A384">
        <v>2005</v>
      </c>
      <c r="B384" s="1" t="s">
        <v>57</v>
      </c>
      <c r="C384" t="s">
        <v>58</v>
      </c>
      <c r="D384" t="s">
        <v>44</v>
      </c>
      <c r="E384" s="1" t="s">
        <v>16</v>
      </c>
      <c r="F384" t="s">
        <v>4</v>
      </c>
      <c r="G384">
        <v>181</v>
      </c>
      <c r="H384">
        <v>10</v>
      </c>
      <c r="J384">
        <v>19</v>
      </c>
      <c r="K384">
        <f t="shared" si="35"/>
        <v>172</v>
      </c>
      <c r="L384" s="6">
        <f t="shared" si="36"/>
        <v>5.8139534883720929E-2</v>
      </c>
      <c r="M384" s="6">
        <f t="shared" si="37"/>
        <v>5.8139534883720929E-2</v>
      </c>
      <c r="N384" s="6">
        <f t="shared" si="38"/>
        <v>0</v>
      </c>
      <c r="O384">
        <f t="shared" si="39"/>
        <v>162</v>
      </c>
      <c r="P384">
        <f t="shared" si="40"/>
        <v>10</v>
      </c>
      <c r="Q384">
        <f t="shared" si="41"/>
        <v>162</v>
      </c>
    </row>
    <row r="385" spans="1:17" hidden="1" x14ac:dyDescent="0.25">
      <c r="A385">
        <v>2005</v>
      </c>
      <c r="B385" s="1" t="s">
        <v>57</v>
      </c>
      <c r="C385" t="s">
        <v>58</v>
      </c>
      <c r="D385" t="s">
        <v>44</v>
      </c>
      <c r="E385" s="1" t="s">
        <v>16</v>
      </c>
      <c r="F385" t="s">
        <v>5</v>
      </c>
      <c r="G385">
        <v>673</v>
      </c>
      <c r="H385">
        <v>50</v>
      </c>
      <c r="I385">
        <v>30</v>
      </c>
      <c r="J385">
        <v>118</v>
      </c>
      <c r="K385">
        <f t="shared" si="35"/>
        <v>635</v>
      </c>
      <c r="L385" s="6">
        <f t="shared" si="36"/>
        <v>0.12598425196850394</v>
      </c>
      <c r="M385" s="6">
        <f t="shared" si="37"/>
        <v>7.874015748031496E-2</v>
      </c>
      <c r="N385" s="6">
        <f t="shared" si="38"/>
        <v>4.7244094488188976E-2</v>
      </c>
      <c r="O385">
        <f t="shared" si="39"/>
        <v>555</v>
      </c>
      <c r="P385">
        <f t="shared" si="40"/>
        <v>80</v>
      </c>
      <c r="Q385">
        <f t="shared" si="41"/>
        <v>555</v>
      </c>
    </row>
    <row r="386" spans="1:17" hidden="1" x14ac:dyDescent="0.25">
      <c r="A386">
        <v>2005</v>
      </c>
      <c r="B386" s="1" t="s">
        <v>57</v>
      </c>
      <c r="C386" t="s">
        <v>58</v>
      </c>
      <c r="D386" t="s">
        <v>44</v>
      </c>
      <c r="E386" s="1" t="s">
        <v>16</v>
      </c>
      <c r="F386" t="s">
        <v>6</v>
      </c>
      <c r="G386">
        <v>380</v>
      </c>
      <c r="H386">
        <v>13</v>
      </c>
      <c r="J386">
        <v>19</v>
      </c>
      <c r="K386">
        <f t="shared" si="35"/>
        <v>374</v>
      </c>
      <c r="L386" s="6">
        <f t="shared" si="36"/>
        <v>3.4759358288770054E-2</v>
      </c>
      <c r="M386" s="6">
        <f t="shared" si="37"/>
        <v>3.4759358288770054E-2</v>
      </c>
      <c r="N386" s="6">
        <f t="shared" si="38"/>
        <v>0</v>
      </c>
      <c r="O386">
        <f t="shared" si="39"/>
        <v>361</v>
      </c>
      <c r="P386">
        <f t="shared" si="40"/>
        <v>13</v>
      </c>
      <c r="Q386">
        <f t="shared" si="41"/>
        <v>361</v>
      </c>
    </row>
    <row r="387" spans="1:17" hidden="1" x14ac:dyDescent="0.25">
      <c r="A387">
        <v>2005</v>
      </c>
      <c r="B387" s="1" t="s">
        <v>57</v>
      </c>
      <c r="C387" t="s">
        <v>58</v>
      </c>
      <c r="D387" t="s">
        <v>44</v>
      </c>
      <c r="E387" s="1" t="s">
        <v>16</v>
      </c>
      <c r="F387" t="s">
        <v>7</v>
      </c>
      <c r="G387">
        <v>1645</v>
      </c>
      <c r="H387">
        <v>190</v>
      </c>
      <c r="I387">
        <v>8</v>
      </c>
      <c r="J387">
        <v>127</v>
      </c>
      <c r="K387">
        <f t="shared" ref="K387:K450" si="42">(G387-J387)+H387+I387</f>
        <v>1716</v>
      </c>
      <c r="L387" s="6">
        <f t="shared" ref="L387:L450" si="43">(H387+I387)/K387</f>
        <v>0.11538461538461539</v>
      </c>
      <c r="M387" s="6">
        <f t="shared" ref="M387:M450" si="44">H387/K387</f>
        <v>0.11072261072261072</v>
      </c>
      <c r="N387" s="6">
        <f t="shared" ref="N387:N450" si="45">I387/K387</f>
        <v>4.662004662004662E-3</v>
      </c>
      <c r="O387">
        <f t="shared" ref="O387:O450" si="46">K387-(I387+H387)</f>
        <v>1518</v>
      </c>
      <c r="P387">
        <f t="shared" ref="P387:P450" si="47">H387+I387</f>
        <v>198</v>
      </c>
      <c r="Q387">
        <f t="shared" si="41"/>
        <v>1518</v>
      </c>
    </row>
    <row r="388" spans="1:17" hidden="1" x14ac:dyDescent="0.25">
      <c r="A388">
        <v>2006</v>
      </c>
      <c r="B388" s="1" t="s">
        <v>57</v>
      </c>
      <c r="C388" t="s">
        <v>58</v>
      </c>
      <c r="D388" t="s">
        <v>44</v>
      </c>
      <c r="E388" s="1" t="s">
        <v>17</v>
      </c>
      <c r="F388" t="s">
        <v>1</v>
      </c>
      <c r="G388">
        <v>101</v>
      </c>
      <c r="I388">
        <v>4</v>
      </c>
      <c r="J388">
        <v>9</v>
      </c>
      <c r="K388">
        <f t="shared" si="42"/>
        <v>96</v>
      </c>
      <c r="L388" s="6">
        <f t="shared" si="43"/>
        <v>4.1666666666666664E-2</v>
      </c>
      <c r="M388" s="6">
        <f t="shared" si="44"/>
        <v>0</v>
      </c>
      <c r="N388" s="6">
        <f t="shared" si="45"/>
        <v>4.1666666666666664E-2</v>
      </c>
      <c r="O388">
        <f t="shared" si="46"/>
        <v>92</v>
      </c>
      <c r="P388">
        <f t="shared" si="47"/>
        <v>4</v>
      </c>
      <c r="Q388">
        <f t="shared" ref="Q388:Q451" si="48">K388-P388</f>
        <v>92</v>
      </c>
    </row>
    <row r="389" spans="1:17" hidden="1" x14ac:dyDescent="0.25">
      <c r="A389">
        <v>2006</v>
      </c>
      <c r="B389" s="1" t="s">
        <v>57</v>
      </c>
      <c r="C389" t="s">
        <v>58</v>
      </c>
      <c r="D389" t="s">
        <v>44</v>
      </c>
      <c r="E389" s="1" t="s">
        <v>17</v>
      </c>
      <c r="F389" t="s">
        <v>4</v>
      </c>
      <c r="G389">
        <v>156</v>
      </c>
      <c r="H389">
        <v>7</v>
      </c>
      <c r="J389">
        <v>19</v>
      </c>
      <c r="K389">
        <f t="shared" si="42"/>
        <v>144</v>
      </c>
      <c r="L389" s="6">
        <f t="shared" si="43"/>
        <v>4.8611111111111112E-2</v>
      </c>
      <c r="M389" s="6">
        <f t="shared" si="44"/>
        <v>4.8611111111111112E-2</v>
      </c>
      <c r="N389" s="6">
        <f t="shared" si="45"/>
        <v>0</v>
      </c>
      <c r="O389">
        <f t="shared" si="46"/>
        <v>137</v>
      </c>
      <c r="P389">
        <f t="shared" si="47"/>
        <v>7</v>
      </c>
      <c r="Q389">
        <f t="shared" si="48"/>
        <v>137</v>
      </c>
    </row>
    <row r="390" spans="1:17" hidden="1" x14ac:dyDescent="0.25">
      <c r="A390">
        <v>2006</v>
      </c>
      <c r="B390" s="1" t="s">
        <v>57</v>
      </c>
      <c r="C390" t="s">
        <v>58</v>
      </c>
      <c r="D390" t="s">
        <v>44</v>
      </c>
      <c r="E390" s="1" t="s">
        <v>17</v>
      </c>
      <c r="F390" t="s">
        <v>5</v>
      </c>
      <c r="G390">
        <v>821</v>
      </c>
      <c r="H390">
        <v>42</v>
      </c>
      <c r="I390">
        <v>44</v>
      </c>
      <c r="J390">
        <v>152</v>
      </c>
      <c r="K390">
        <f t="shared" si="42"/>
        <v>755</v>
      </c>
      <c r="L390" s="6">
        <f t="shared" si="43"/>
        <v>0.11390728476821192</v>
      </c>
      <c r="M390" s="6">
        <f t="shared" si="44"/>
        <v>5.562913907284768E-2</v>
      </c>
      <c r="N390" s="6">
        <f t="shared" si="45"/>
        <v>5.8278145695364242E-2</v>
      </c>
      <c r="O390">
        <f t="shared" si="46"/>
        <v>669</v>
      </c>
      <c r="P390">
        <f t="shared" si="47"/>
        <v>86</v>
      </c>
      <c r="Q390">
        <f t="shared" si="48"/>
        <v>669</v>
      </c>
    </row>
    <row r="391" spans="1:17" hidden="1" x14ac:dyDescent="0.25">
      <c r="A391">
        <v>2006</v>
      </c>
      <c r="B391" s="1" t="s">
        <v>57</v>
      </c>
      <c r="C391" t="s">
        <v>58</v>
      </c>
      <c r="D391" t="s">
        <v>44</v>
      </c>
      <c r="E391" s="1" t="s">
        <v>17</v>
      </c>
      <c r="F391" t="s">
        <v>6</v>
      </c>
      <c r="G391">
        <v>473</v>
      </c>
      <c r="H391">
        <v>20</v>
      </c>
      <c r="J391">
        <v>51</v>
      </c>
      <c r="K391">
        <f t="shared" si="42"/>
        <v>442</v>
      </c>
      <c r="L391" s="6">
        <f t="shared" si="43"/>
        <v>4.5248868778280542E-2</v>
      </c>
      <c r="M391" s="6">
        <f t="shared" si="44"/>
        <v>4.5248868778280542E-2</v>
      </c>
      <c r="N391" s="6">
        <f t="shared" si="45"/>
        <v>0</v>
      </c>
      <c r="O391">
        <f t="shared" si="46"/>
        <v>422</v>
      </c>
      <c r="P391">
        <f t="shared" si="47"/>
        <v>20</v>
      </c>
      <c r="Q391">
        <f t="shared" si="48"/>
        <v>422</v>
      </c>
    </row>
    <row r="392" spans="1:17" hidden="1" x14ac:dyDescent="0.25">
      <c r="A392">
        <v>2006</v>
      </c>
      <c r="B392" s="1" t="s">
        <v>57</v>
      </c>
      <c r="C392" t="s">
        <v>58</v>
      </c>
      <c r="D392" t="s">
        <v>44</v>
      </c>
      <c r="E392" s="1" t="s">
        <v>17</v>
      </c>
      <c r="F392" t="s">
        <v>7</v>
      </c>
      <c r="G392">
        <v>1425</v>
      </c>
      <c r="H392">
        <v>202</v>
      </c>
      <c r="I392">
        <v>22</v>
      </c>
      <c r="J392">
        <v>127</v>
      </c>
      <c r="K392">
        <f t="shared" si="42"/>
        <v>1522</v>
      </c>
      <c r="L392" s="6">
        <f t="shared" si="43"/>
        <v>0.14717477003942181</v>
      </c>
      <c r="M392" s="6">
        <f t="shared" si="44"/>
        <v>0.13272010512483573</v>
      </c>
      <c r="N392" s="6">
        <f t="shared" si="45"/>
        <v>1.4454664914586071E-2</v>
      </c>
      <c r="O392">
        <f t="shared" si="46"/>
        <v>1298</v>
      </c>
      <c r="P392">
        <f t="shared" si="47"/>
        <v>224</v>
      </c>
      <c r="Q392">
        <f t="shared" si="48"/>
        <v>1298</v>
      </c>
    </row>
    <row r="393" spans="1:17" hidden="1" x14ac:dyDescent="0.25">
      <c r="A393">
        <v>2007</v>
      </c>
      <c r="B393" s="1" t="s">
        <v>57</v>
      </c>
      <c r="C393" t="s">
        <v>58</v>
      </c>
      <c r="D393" t="s">
        <v>44</v>
      </c>
      <c r="E393" s="1" t="s">
        <v>18</v>
      </c>
      <c r="F393" t="s">
        <v>1</v>
      </c>
      <c r="G393">
        <v>117</v>
      </c>
      <c r="H393">
        <v>3</v>
      </c>
      <c r="I393">
        <v>7</v>
      </c>
      <c r="J393">
        <v>13</v>
      </c>
      <c r="K393">
        <f t="shared" si="42"/>
        <v>114</v>
      </c>
      <c r="L393" s="6">
        <f t="shared" si="43"/>
        <v>8.771929824561403E-2</v>
      </c>
      <c r="M393" s="6">
        <f t="shared" si="44"/>
        <v>2.6315789473684209E-2</v>
      </c>
      <c r="N393" s="6">
        <f t="shared" si="45"/>
        <v>6.1403508771929821E-2</v>
      </c>
      <c r="O393">
        <f t="shared" si="46"/>
        <v>104</v>
      </c>
      <c r="P393">
        <f t="shared" si="47"/>
        <v>10</v>
      </c>
      <c r="Q393">
        <f t="shared" si="48"/>
        <v>104</v>
      </c>
    </row>
    <row r="394" spans="1:17" hidden="1" x14ac:dyDescent="0.25">
      <c r="A394">
        <v>2007</v>
      </c>
      <c r="B394" s="1" t="s">
        <v>57</v>
      </c>
      <c r="C394" t="s">
        <v>58</v>
      </c>
      <c r="D394" t="s">
        <v>44</v>
      </c>
      <c r="E394" s="1" t="s">
        <v>18</v>
      </c>
      <c r="F394" t="s">
        <v>4</v>
      </c>
      <c r="G394">
        <v>162</v>
      </c>
      <c r="H394">
        <v>3</v>
      </c>
      <c r="J394">
        <v>12</v>
      </c>
      <c r="K394">
        <f t="shared" si="42"/>
        <v>153</v>
      </c>
      <c r="L394" s="6">
        <f t="shared" si="43"/>
        <v>1.9607843137254902E-2</v>
      </c>
      <c r="M394" s="6">
        <f t="shared" si="44"/>
        <v>1.9607843137254902E-2</v>
      </c>
      <c r="N394" s="6">
        <f t="shared" si="45"/>
        <v>0</v>
      </c>
      <c r="O394">
        <f t="shared" si="46"/>
        <v>150</v>
      </c>
      <c r="P394">
        <f t="shared" si="47"/>
        <v>3</v>
      </c>
      <c r="Q394">
        <f t="shared" si="48"/>
        <v>150</v>
      </c>
    </row>
    <row r="395" spans="1:17" hidden="1" x14ac:dyDescent="0.25">
      <c r="A395">
        <v>2007</v>
      </c>
      <c r="B395" s="1" t="s">
        <v>57</v>
      </c>
      <c r="C395" t="s">
        <v>58</v>
      </c>
      <c r="D395" t="s">
        <v>44</v>
      </c>
      <c r="E395" s="1" t="s">
        <v>18</v>
      </c>
      <c r="F395" t="s">
        <v>5</v>
      </c>
      <c r="G395">
        <v>865</v>
      </c>
      <c r="H395">
        <v>57</v>
      </c>
      <c r="I395">
        <v>36</v>
      </c>
      <c r="J395">
        <v>143</v>
      </c>
      <c r="K395">
        <f t="shared" si="42"/>
        <v>815</v>
      </c>
      <c r="L395" s="6">
        <f t="shared" si="43"/>
        <v>0.11411042944785275</v>
      </c>
      <c r="M395" s="6">
        <f t="shared" si="44"/>
        <v>6.9938650306748465E-2</v>
      </c>
      <c r="N395" s="6">
        <f t="shared" si="45"/>
        <v>4.4171779141104296E-2</v>
      </c>
      <c r="O395">
        <f t="shared" si="46"/>
        <v>722</v>
      </c>
      <c r="P395">
        <f t="shared" si="47"/>
        <v>93</v>
      </c>
      <c r="Q395">
        <f t="shared" si="48"/>
        <v>722</v>
      </c>
    </row>
    <row r="396" spans="1:17" hidden="1" x14ac:dyDescent="0.25">
      <c r="A396">
        <v>2007</v>
      </c>
      <c r="B396" s="1" t="s">
        <v>57</v>
      </c>
      <c r="C396" t="s">
        <v>58</v>
      </c>
      <c r="D396" t="s">
        <v>44</v>
      </c>
      <c r="E396" s="1" t="s">
        <v>18</v>
      </c>
      <c r="F396" t="s">
        <v>6</v>
      </c>
      <c r="G396">
        <v>527</v>
      </c>
      <c r="H396">
        <v>26</v>
      </c>
      <c r="J396">
        <v>62</v>
      </c>
      <c r="K396">
        <f t="shared" si="42"/>
        <v>491</v>
      </c>
      <c r="L396" s="6">
        <f t="shared" si="43"/>
        <v>5.2953156822810592E-2</v>
      </c>
      <c r="M396" s="6">
        <f t="shared" si="44"/>
        <v>5.2953156822810592E-2</v>
      </c>
      <c r="N396" s="6">
        <f t="shared" si="45"/>
        <v>0</v>
      </c>
      <c r="O396">
        <f t="shared" si="46"/>
        <v>465</v>
      </c>
      <c r="P396">
        <f t="shared" si="47"/>
        <v>26</v>
      </c>
      <c r="Q396">
        <f t="shared" si="48"/>
        <v>465</v>
      </c>
    </row>
    <row r="397" spans="1:17" hidden="1" x14ac:dyDescent="0.25">
      <c r="A397">
        <v>2007</v>
      </c>
      <c r="B397" s="1" t="s">
        <v>57</v>
      </c>
      <c r="C397" t="s">
        <v>58</v>
      </c>
      <c r="D397" t="s">
        <v>44</v>
      </c>
      <c r="E397" s="1" t="s">
        <v>18</v>
      </c>
      <c r="F397" t="s">
        <v>7</v>
      </c>
      <c r="G397">
        <v>1272</v>
      </c>
      <c r="H397">
        <v>229</v>
      </c>
      <c r="I397">
        <v>36</v>
      </c>
      <c r="J397">
        <v>127</v>
      </c>
      <c r="K397">
        <f t="shared" si="42"/>
        <v>1410</v>
      </c>
      <c r="L397" s="6">
        <f t="shared" si="43"/>
        <v>0.18794326241134751</v>
      </c>
      <c r="M397" s="6">
        <f t="shared" si="44"/>
        <v>0.16241134751773051</v>
      </c>
      <c r="N397" s="6">
        <f t="shared" si="45"/>
        <v>2.553191489361702E-2</v>
      </c>
      <c r="O397">
        <f t="shared" si="46"/>
        <v>1145</v>
      </c>
      <c r="P397">
        <f t="shared" si="47"/>
        <v>265</v>
      </c>
      <c r="Q397">
        <f t="shared" si="48"/>
        <v>1145</v>
      </c>
    </row>
    <row r="398" spans="1:17" hidden="1" x14ac:dyDescent="0.25">
      <c r="A398">
        <v>2008</v>
      </c>
      <c r="B398" s="1" t="s">
        <v>57</v>
      </c>
      <c r="C398" t="s">
        <v>58</v>
      </c>
      <c r="D398" t="s">
        <v>44</v>
      </c>
      <c r="E398" s="1" t="s">
        <v>19</v>
      </c>
      <c r="F398" t="s">
        <v>1</v>
      </c>
      <c r="G398">
        <v>94</v>
      </c>
      <c r="H398">
        <v>7</v>
      </c>
      <c r="I398">
        <v>3</v>
      </c>
      <c r="J398">
        <v>9</v>
      </c>
      <c r="K398">
        <f t="shared" si="42"/>
        <v>95</v>
      </c>
      <c r="L398" s="6">
        <f t="shared" si="43"/>
        <v>0.10526315789473684</v>
      </c>
      <c r="M398" s="6">
        <f t="shared" si="44"/>
        <v>7.3684210526315783E-2</v>
      </c>
      <c r="N398" s="6">
        <f t="shared" si="45"/>
        <v>3.1578947368421054E-2</v>
      </c>
      <c r="O398">
        <f t="shared" si="46"/>
        <v>85</v>
      </c>
      <c r="P398">
        <f t="shared" si="47"/>
        <v>10</v>
      </c>
      <c r="Q398">
        <f t="shared" si="48"/>
        <v>85</v>
      </c>
    </row>
    <row r="399" spans="1:17" hidden="1" x14ac:dyDescent="0.25">
      <c r="A399">
        <v>2008</v>
      </c>
      <c r="B399" s="1" t="s">
        <v>57</v>
      </c>
      <c r="C399" t="s">
        <v>58</v>
      </c>
      <c r="D399" t="s">
        <v>44</v>
      </c>
      <c r="E399" s="1" t="s">
        <v>19</v>
      </c>
      <c r="F399" t="s">
        <v>4</v>
      </c>
      <c r="G399">
        <v>145</v>
      </c>
      <c r="H399">
        <v>7</v>
      </c>
      <c r="I399">
        <v>9</v>
      </c>
      <c r="J399">
        <v>4</v>
      </c>
      <c r="K399">
        <f t="shared" si="42"/>
        <v>157</v>
      </c>
      <c r="L399" s="6">
        <f t="shared" si="43"/>
        <v>0.10191082802547771</v>
      </c>
      <c r="M399" s="6">
        <f t="shared" si="44"/>
        <v>4.4585987261146494E-2</v>
      </c>
      <c r="N399" s="6">
        <f t="shared" si="45"/>
        <v>5.7324840764331211E-2</v>
      </c>
      <c r="O399">
        <f t="shared" si="46"/>
        <v>141</v>
      </c>
      <c r="P399">
        <f t="shared" si="47"/>
        <v>16</v>
      </c>
      <c r="Q399">
        <f t="shared" si="48"/>
        <v>141</v>
      </c>
    </row>
    <row r="400" spans="1:17" hidden="1" x14ac:dyDescent="0.25">
      <c r="A400">
        <v>2008</v>
      </c>
      <c r="B400" s="1" t="s">
        <v>57</v>
      </c>
      <c r="C400" t="s">
        <v>58</v>
      </c>
      <c r="D400" t="s">
        <v>44</v>
      </c>
      <c r="E400" s="1" t="s">
        <v>19</v>
      </c>
      <c r="F400" t="s">
        <v>5</v>
      </c>
      <c r="G400">
        <v>967</v>
      </c>
      <c r="H400">
        <v>57</v>
      </c>
      <c r="I400">
        <v>45</v>
      </c>
      <c r="J400">
        <v>198</v>
      </c>
      <c r="K400">
        <f t="shared" si="42"/>
        <v>871</v>
      </c>
      <c r="L400" s="6">
        <f t="shared" si="43"/>
        <v>0.11710677382319173</v>
      </c>
      <c r="M400" s="6">
        <f t="shared" si="44"/>
        <v>6.5442020665901268E-2</v>
      </c>
      <c r="N400" s="6">
        <f t="shared" si="45"/>
        <v>5.1664753157290473E-2</v>
      </c>
      <c r="O400">
        <f t="shared" si="46"/>
        <v>769</v>
      </c>
      <c r="P400">
        <f t="shared" si="47"/>
        <v>102</v>
      </c>
      <c r="Q400">
        <f t="shared" si="48"/>
        <v>769</v>
      </c>
    </row>
    <row r="401" spans="1:17" hidden="1" x14ac:dyDescent="0.25">
      <c r="A401">
        <v>2008</v>
      </c>
      <c r="B401" s="1" t="s">
        <v>57</v>
      </c>
      <c r="C401" t="s">
        <v>58</v>
      </c>
      <c r="D401" t="s">
        <v>44</v>
      </c>
      <c r="E401" s="1" t="s">
        <v>19</v>
      </c>
      <c r="F401" t="s">
        <v>6</v>
      </c>
      <c r="G401">
        <v>629</v>
      </c>
      <c r="H401">
        <v>29</v>
      </c>
      <c r="J401">
        <v>97</v>
      </c>
      <c r="K401">
        <f t="shared" si="42"/>
        <v>561</v>
      </c>
      <c r="L401" s="6">
        <f t="shared" si="43"/>
        <v>5.1693404634581108E-2</v>
      </c>
      <c r="M401" s="6">
        <f t="shared" si="44"/>
        <v>5.1693404634581108E-2</v>
      </c>
      <c r="N401" s="6">
        <f t="shared" si="45"/>
        <v>0</v>
      </c>
      <c r="O401">
        <f t="shared" si="46"/>
        <v>532</v>
      </c>
      <c r="P401">
        <f t="shared" si="47"/>
        <v>29</v>
      </c>
      <c r="Q401">
        <f t="shared" si="48"/>
        <v>532</v>
      </c>
    </row>
    <row r="402" spans="1:17" hidden="1" x14ac:dyDescent="0.25">
      <c r="A402">
        <v>2008</v>
      </c>
      <c r="B402" s="1" t="s">
        <v>57</v>
      </c>
      <c r="C402" t="s">
        <v>58</v>
      </c>
      <c r="D402" t="s">
        <v>44</v>
      </c>
      <c r="E402" s="1" t="s">
        <v>19</v>
      </c>
      <c r="F402" t="s">
        <v>7</v>
      </c>
      <c r="G402">
        <v>1149</v>
      </c>
      <c r="H402">
        <v>239</v>
      </c>
      <c r="I402">
        <v>34</v>
      </c>
      <c r="J402">
        <v>144</v>
      </c>
      <c r="K402">
        <f t="shared" si="42"/>
        <v>1278</v>
      </c>
      <c r="L402" s="6">
        <f t="shared" si="43"/>
        <v>0.21361502347417841</v>
      </c>
      <c r="M402" s="6">
        <f t="shared" si="44"/>
        <v>0.18701095461658843</v>
      </c>
      <c r="N402" s="6">
        <f t="shared" si="45"/>
        <v>2.6604068857589983E-2</v>
      </c>
      <c r="O402">
        <f t="shared" si="46"/>
        <v>1005</v>
      </c>
      <c r="P402">
        <f t="shared" si="47"/>
        <v>273</v>
      </c>
      <c r="Q402">
        <f t="shared" si="48"/>
        <v>1005</v>
      </c>
    </row>
    <row r="403" spans="1:17" hidden="1" x14ac:dyDescent="0.25">
      <c r="A403">
        <v>2009</v>
      </c>
      <c r="B403" s="1" t="s">
        <v>57</v>
      </c>
      <c r="C403" t="s">
        <v>58</v>
      </c>
      <c r="D403" t="s">
        <v>44</v>
      </c>
      <c r="E403" s="1" t="s">
        <v>20</v>
      </c>
      <c r="F403" t="s">
        <v>1</v>
      </c>
      <c r="G403">
        <v>94</v>
      </c>
      <c r="H403">
        <v>3</v>
      </c>
      <c r="J403">
        <v>7</v>
      </c>
      <c r="K403">
        <f t="shared" si="42"/>
        <v>90</v>
      </c>
      <c r="L403" s="6">
        <f t="shared" si="43"/>
        <v>3.3333333333333333E-2</v>
      </c>
      <c r="M403" s="6">
        <f t="shared" si="44"/>
        <v>3.3333333333333333E-2</v>
      </c>
      <c r="N403" s="6">
        <f t="shared" si="45"/>
        <v>0</v>
      </c>
      <c r="O403">
        <f t="shared" si="46"/>
        <v>87</v>
      </c>
      <c r="P403">
        <f t="shared" si="47"/>
        <v>3</v>
      </c>
      <c r="Q403">
        <f t="shared" si="48"/>
        <v>87</v>
      </c>
    </row>
    <row r="404" spans="1:17" hidden="1" x14ac:dyDescent="0.25">
      <c r="A404">
        <v>2009</v>
      </c>
      <c r="B404" s="1" t="s">
        <v>57</v>
      </c>
      <c r="C404" t="s">
        <v>58</v>
      </c>
      <c r="D404" t="s">
        <v>44</v>
      </c>
      <c r="E404" s="1" t="s">
        <v>20</v>
      </c>
      <c r="F404" t="s">
        <v>4</v>
      </c>
      <c r="G404">
        <v>137</v>
      </c>
      <c r="H404">
        <v>8</v>
      </c>
      <c r="I404">
        <v>5</v>
      </c>
      <c r="J404">
        <v>5</v>
      </c>
      <c r="K404">
        <f t="shared" si="42"/>
        <v>145</v>
      </c>
      <c r="L404" s="6">
        <f t="shared" si="43"/>
        <v>8.9655172413793102E-2</v>
      </c>
      <c r="M404" s="6">
        <f t="shared" si="44"/>
        <v>5.5172413793103448E-2</v>
      </c>
      <c r="N404" s="6">
        <f t="shared" si="45"/>
        <v>3.4482758620689655E-2</v>
      </c>
      <c r="O404">
        <f t="shared" si="46"/>
        <v>132</v>
      </c>
      <c r="P404">
        <f t="shared" si="47"/>
        <v>13</v>
      </c>
      <c r="Q404">
        <f t="shared" si="48"/>
        <v>132</v>
      </c>
    </row>
    <row r="405" spans="1:17" hidden="1" x14ac:dyDescent="0.25">
      <c r="A405">
        <v>2009</v>
      </c>
      <c r="B405" s="1" t="s">
        <v>57</v>
      </c>
      <c r="C405" t="s">
        <v>58</v>
      </c>
      <c r="D405" t="s">
        <v>44</v>
      </c>
      <c r="E405" s="1" t="s">
        <v>20</v>
      </c>
      <c r="F405" t="s">
        <v>5</v>
      </c>
      <c r="G405">
        <v>938</v>
      </c>
      <c r="H405">
        <v>56</v>
      </c>
      <c r="I405">
        <v>105</v>
      </c>
      <c r="J405">
        <v>217</v>
      </c>
      <c r="K405">
        <f t="shared" si="42"/>
        <v>882</v>
      </c>
      <c r="L405" s="6">
        <f t="shared" si="43"/>
        <v>0.18253968253968253</v>
      </c>
      <c r="M405" s="6">
        <f t="shared" si="44"/>
        <v>6.3492063492063489E-2</v>
      </c>
      <c r="N405" s="6">
        <f t="shared" si="45"/>
        <v>0.11904761904761904</v>
      </c>
      <c r="O405">
        <f t="shared" si="46"/>
        <v>721</v>
      </c>
      <c r="P405">
        <f t="shared" si="47"/>
        <v>161</v>
      </c>
      <c r="Q405">
        <f t="shared" si="48"/>
        <v>721</v>
      </c>
    </row>
    <row r="406" spans="1:17" hidden="1" x14ac:dyDescent="0.25">
      <c r="A406">
        <v>2009</v>
      </c>
      <c r="B406" s="1" t="s">
        <v>57</v>
      </c>
      <c r="C406" t="s">
        <v>58</v>
      </c>
      <c r="D406" t="s">
        <v>44</v>
      </c>
      <c r="E406" s="1" t="s">
        <v>20</v>
      </c>
      <c r="F406" t="s">
        <v>6</v>
      </c>
      <c r="G406">
        <v>693</v>
      </c>
      <c r="H406">
        <v>30</v>
      </c>
      <c r="J406">
        <v>121</v>
      </c>
      <c r="K406">
        <f t="shared" si="42"/>
        <v>602</v>
      </c>
      <c r="L406" s="6">
        <f t="shared" si="43"/>
        <v>4.9833887043189369E-2</v>
      </c>
      <c r="M406" s="6">
        <f t="shared" si="44"/>
        <v>4.9833887043189369E-2</v>
      </c>
      <c r="N406" s="6">
        <f t="shared" si="45"/>
        <v>0</v>
      </c>
      <c r="O406">
        <f t="shared" si="46"/>
        <v>572</v>
      </c>
      <c r="P406">
        <f t="shared" si="47"/>
        <v>30</v>
      </c>
      <c r="Q406">
        <f t="shared" si="48"/>
        <v>572</v>
      </c>
    </row>
    <row r="407" spans="1:17" hidden="1" x14ac:dyDescent="0.25">
      <c r="A407">
        <v>2009</v>
      </c>
      <c r="B407" s="1" t="s">
        <v>57</v>
      </c>
      <c r="C407" t="s">
        <v>58</v>
      </c>
      <c r="D407" t="s">
        <v>44</v>
      </c>
      <c r="E407" s="1" t="s">
        <v>20</v>
      </c>
      <c r="F407" t="s">
        <v>7</v>
      </c>
      <c r="G407">
        <v>1029</v>
      </c>
      <c r="H407">
        <v>235</v>
      </c>
      <c r="I407">
        <v>59</v>
      </c>
      <c r="J407">
        <v>120</v>
      </c>
      <c r="K407">
        <f t="shared" si="42"/>
        <v>1203</v>
      </c>
      <c r="L407" s="6">
        <f t="shared" si="43"/>
        <v>0.24438902743142144</v>
      </c>
      <c r="M407" s="6">
        <f t="shared" si="44"/>
        <v>0.19534497090606817</v>
      </c>
      <c r="N407" s="6">
        <f t="shared" si="45"/>
        <v>4.9044056525353284E-2</v>
      </c>
      <c r="O407">
        <f t="shared" si="46"/>
        <v>909</v>
      </c>
      <c r="P407">
        <f t="shared" si="47"/>
        <v>294</v>
      </c>
      <c r="Q407">
        <f t="shared" si="48"/>
        <v>909</v>
      </c>
    </row>
    <row r="408" spans="1:17" hidden="1" x14ac:dyDescent="0.25">
      <c r="A408">
        <v>2010</v>
      </c>
      <c r="B408" s="1" t="s">
        <v>57</v>
      </c>
      <c r="C408" t="s">
        <v>58</v>
      </c>
      <c r="D408" t="s">
        <v>44</v>
      </c>
      <c r="E408" s="1" t="s">
        <v>21</v>
      </c>
      <c r="F408" t="s">
        <v>1</v>
      </c>
      <c r="G408">
        <v>94</v>
      </c>
      <c r="H408">
        <v>8</v>
      </c>
      <c r="J408">
        <v>7</v>
      </c>
      <c r="K408">
        <f t="shared" si="42"/>
        <v>95</v>
      </c>
      <c r="L408" s="6">
        <f t="shared" si="43"/>
        <v>8.4210526315789472E-2</v>
      </c>
      <c r="M408" s="6">
        <f t="shared" si="44"/>
        <v>8.4210526315789472E-2</v>
      </c>
      <c r="N408" s="6">
        <f t="shared" si="45"/>
        <v>0</v>
      </c>
      <c r="O408">
        <f t="shared" si="46"/>
        <v>87</v>
      </c>
      <c r="P408">
        <f t="shared" si="47"/>
        <v>8</v>
      </c>
      <c r="Q408">
        <f t="shared" si="48"/>
        <v>87</v>
      </c>
    </row>
    <row r="409" spans="1:17" hidden="1" x14ac:dyDescent="0.25">
      <c r="A409">
        <v>2010</v>
      </c>
      <c r="B409" s="1" t="s">
        <v>57</v>
      </c>
      <c r="C409" t="s">
        <v>58</v>
      </c>
      <c r="D409" t="s">
        <v>44</v>
      </c>
      <c r="E409" s="1" t="s">
        <v>21</v>
      </c>
      <c r="F409" t="s">
        <v>4</v>
      </c>
      <c r="G409">
        <v>167</v>
      </c>
      <c r="H409">
        <v>13</v>
      </c>
      <c r="I409">
        <v>6</v>
      </c>
      <c r="J409">
        <v>8</v>
      </c>
      <c r="K409">
        <f t="shared" si="42"/>
        <v>178</v>
      </c>
      <c r="L409" s="6">
        <f t="shared" si="43"/>
        <v>0.10674157303370786</v>
      </c>
      <c r="M409" s="6">
        <f t="shared" si="44"/>
        <v>7.3033707865168537E-2</v>
      </c>
      <c r="N409" s="6">
        <f t="shared" si="45"/>
        <v>3.3707865168539325E-2</v>
      </c>
      <c r="O409">
        <f t="shared" si="46"/>
        <v>159</v>
      </c>
      <c r="P409">
        <f t="shared" si="47"/>
        <v>19</v>
      </c>
      <c r="Q409">
        <f t="shared" si="48"/>
        <v>159</v>
      </c>
    </row>
    <row r="410" spans="1:17" hidden="1" x14ac:dyDescent="0.25">
      <c r="A410">
        <v>2010</v>
      </c>
      <c r="B410" s="1" t="s">
        <v>57</v>
      </c>
      <c r="C410" t="s">
        <v>58</v>
      </c>
      <c r="D410" t="s">
        <v>44</v>
      </c>
      <c r="E410" s="1" t="s">
        <v>21</v>
      </c>
      <c r="F410" t="s">
        <v>5</v>
      </c>
      <c r="G410">
        <v>910</v>
      </c>
      <c r="H410">
        <v>75</v>
      </c>
      <c r="I410">
        <v>115</v>
      </c>
      <c r="J410">
        <v>177</v>
      </c>
      <c r="K410">
        <f t="shared" si="42"/>
        <v>923</v>
      </c>
      <c r="L410" s="6">
        <f t="shared" si="43"/>
        <v>0.20585048754062837</v>
      </c>
      <c r="M410" s="6">
        <f t="shared" si="44"/>
        <v>8.1256771397616473E-2</v>
      </c>
      <c r="N410" s="6">
        <f t="shared" si="45"/>
        <v>0.12459371614301191</v>
      </c>
      <c r="O410">
        <f t="shared" si="46"/>
        <v>733</v>
      </c>
      <c r="P410">
        <f t="shared" si="47"/>
        <v>190</v>
      </c>
      <c r="Q410">
        <f t="shared" si="48"/>
        <v>733</v>
      </c>
    </row>
    <row r="411" spans="1:17" hidden="1" x14ac:dyDescent="0.25">
      <c r="A411">
        <v>2010</v>
      </c>
      <c r="B411" s="1" t="s">
        <v>57</v>
      </c>
      <c r="C411" t="s">
        <v>58</v>
      </c>
      <c r="D411" t="s">
        <v>44</v>
      </c>
      <c r="E411" s="1" t="s">
        <v>21</v>
      </c>
      <c r="F411" t="s">
        <v>6</v>
      </c>
      <c r="G411">
        <v>750</v>
      </c>
      <c r="H411">
        <v>34</v>
      </c>
      <c r="I411">
        <v>3</v>
      </c>
      <c r="J411">
        <v>130</v>
      </c>
      <c r="K411">
        <f t="shared" si="42"/>
        <v>657</v>
      </c>
      <c r="L411" s="6">
        <f t="shared" si="43"/>
        <v>5.6316590563165903E-2</v>
      </c>
      <c r="M411" s="6">
        <f t="shared" si="44"/>
        <v>5.1750380517503802E-2</v>
      </c>
      <c r="N411" s="6">
        <f t="shared" si="45"/>
        <v>4.5662100456621002E-3</v>
      </c>
      <c r="O411">
        <f t="shared" si="46"/>
        <v>620</v>
      </c>
      <c r="P411">
        <f t="shared" si="47"/>
        <v>37</v>
      </c>
      <c r="Q411">
        <f t="shared" si="48"/>
        <v>620</v>
      </c>
    </row>
    <row r="412" spans="1:17" hidden="1" x14ac:dyDescent="0.25">
      <c r="A412">
        <v>2010</v>
      </c>
      <c r="B412" s="1" t="s">
        <v>57</v>
      </c>
      <c r="C412" t="s">
        <v>58</v>
      </c>
      <c r="D412" t="s">
        <v>44</v>
      </c>
      <c r="E412" s="1" t="s">
        <v>21</v>
      </c>
      <c r="F412" t="s">
        <v>7</v>
      </c>
      <c r="G412">
        <v>1012</v>
      </c>
      <c r="H412">
        <v>297</v>
      </c>
      <c r="I412">
        <v>58</v>
      </c>
      <c r="J412">
        <v>117</v>
      </c>
      <c r="K412">
        <f t="shared" si="42"/>
        <v>1250</v>
      </c>
      <c r="L412" s="6">
        <f t="shared" si="43"/>
        <v>0.28399999999999997</v>
      </c>
      <c r="M412" s="6">
        <f t="shared" si="44"/>
        <v>0.23760000000000001</v>
      </c>
      <c r="N412" s="6">
        <f t="shared" si="45"/>
        <v>4.6399999999999997E-2</v>
      </c>
      <c r="O412">
        <f t="shared" si="46"/>
        <v>895</v>
      </c>
      <c r="P412">
        <f t="shared" si="47"/>
        <v>355</v>
      </c>
      <c r="Q412">
        <f t="shared" si="48"/>
        <v>895</v>
      </c>
    </row>
    <row r="413" spans="1:17" hidden="1" x14ac:dyDescent="0.25">
      <c r="A413">
        <v>2011</v>
      </c>
      <c r="B413" s="1" t="s">
        <v>57</v>
      </c>
      <c r="C413" t="s">
        <v>58</v>
      </c>
      <c r="D413" t="s">
        <v>44</v>
      </c>
      <c r="E413" s="1" t="s">
        <v>22</v>
      </c>
      <c r="F413" t="s">
        <v>1</v>
      </c>
      <c r="G413">
        <v>86</v>
      </c>
      <c r="H413">
        <v>14</v>
      </c>
      <c r="I413">
        <v>4</v>
      </c>
      <c r="J413">
        <v>12</v>
      </c>
      <c r="K413">
        <f t="shared" si="42"/>
        <v>92</v>
      </c>
      <c r="L413" s="6">
        <f t="shared" si="43"/>
        <v>0.19565217391304349</v>
      </c>
      <c r="M413" s="6">
        <f t="shared" si="44"/>
        <v>0.15217391304347827</v>
      </c>
      <c r="N413" s="6">
        <f t="shared" si="45"/>
        <v>4.3478260869565216E-2</v>
      </c>
      <c r="O413">
        <f t="shared" si="46"/>
        <v>74</v>
      </c>
      <c r="P413">
        <f t="shared" si="47"/>
        <v>18</v>
      </c>
      <c r="Q413">
        <f t="shared" si="48"/>
        <v>74</v>
      </c>
    </row>
    <row r="414" spans="1:17" hidden="1" x14ac:dyDescent="0.25">
      <c r="A414">
        <v>2011</v>
      </c>
      <c r="B414" s="1" t="s">
        <v>57</v>
      </c>
      <c r="C414" t="s">
        <v>58</v>
      </c>
      <c r="D414" t="s">
        <v>44</v>
      </c>
      <c r="E414" s="1" t="s">
        <v>22</v>
      </c>
      <c r="F414" t="s">
        <v>4</v>
      </c>
      <c r="G414">
        <v>159</v>
      </c>
      <c r="H414">
        <v>23</v>
      </c>
      <c r="I414">
        <v>8</v>
      </c>
      <c r="J414">
        <v>9</v>
      </c>
      <c r="K414">
        <f t="shared" si="42"/>
        <v>181</v>
      </c>
      <c r="L414" s="6">
        <f t="shared" si="43"/>
        <v>0.17127071823204421</v>
      </c>
      <c r="M414" s="6">
        <f t="shared" si="44"/>
        <v>0.1270718232044199</v>
      </c>
      <c r="N414" s="6">
        <f t="shared" si="45"/>
        <v>4.4198895027624308E-2</v>
      </c>
      <c r="O414">
        <f t="shared" si="46"/>
        <v>150</v>
      </c>
      <c r="P414">
        <f t="shared" si="47"/>
        <v>31</v>
      </c>
      <c r="Q414">
        <f t="shared" si="48"/>
        <v>150</v>
      </c>
    </row>
    <row r="415" spans="1:17" hidden="1" x14ac:dyDescent="0.25">
      <c r="A415">
        <v>2011</v>
      </c>
      <c r="B415" s="1" t="s">
        <v>57</v>
      </c>
      <c r="C415" t="s">
        <v>58</v>
      </c>
      <c r="D415" t="s">
        <v>44</v>
      </c>
      <c r="E415" s="1" t="s">
        <v>22</v>
      </c>
      <c r="F415" t="s">
        <v>5</v>
      </c>
      <c r="G415">
        <v>990</v>
      </c>
      <c r="H415">
        <v>123</v>
      </c>
      <c r="I415">
        <v>141</v>
      </c>
      <c r="J415">
        <v>245</v>
      </c>
      <c r="K415">
        <f t="shared" si="42"/>
        <v>1009</v>
      </c>
      <c r="L415" s="6">
        <f t="shared" si="43"/>
        <v>0.26164519326065411</v>
      </c>
      <c r="M415" s="6">
        <f t="shared" si="44"/>
        <v>0.12190287413280476</v>
      </c>
      <c r="N415" s="6">
        <f t="shared" si="45"/>
        <v>0.13974231912784935</v>
      </c>
      <c r="O415">
        <f t="shared" si="46"/>
        <v>745</v>
      </c>
      <c r="P415">
        <f t="shared" si="47"/>
        <v>264</v>
      </c>
      <c r="Q415">
        <f t="shared" si="48"/>
        <v>745</v>
      </c>
    </row>
    <row r="416" spans="1:17" hidden="1" x14ac:dyDescent="0.25">
      <c r="A416">
        <v>2011</v>
      </c>
      <c r="B416" s="1" t="s">
        <v>57</v>
      </c>
      <c r="C416" t="s">
        <v>58</v>
      </c>
      <c r="D416" t="s">
        <v>44</v>
      </c>
      <c r="E416" s="1" t="s">
        <v>22</v>
      </c>
      <c r="F416" t="s">
        <v>6</v>
      </c>
      <c r="G416">
        <v>768</v>
      </c>
      <c r="H416">
        <v>46</v>
      </c>
      <c r="I416">
        <v>4</v>
      </c>
      <c r="J416">
        <v>181</v>
      </c>
      <c r="K416">
        <f t="shared" si="42"/>
        <v>637</v>
      </c>
      <c r="L416" s="6">
        <f t="shared" si="43"/>
        <v>7.8492935635792779E-2</v>
      </c>
      <c r="M416" s="6">
        <f t="shared" si="44"/>
        <v>7.2213500784929358E-2</v>
      </c>
      <c r="N416" s="6">
        <f t="shared" si="45"/>
        <v>6.2794348508634227E-3</v>
      </c>
      <c r="O416">
        <f t="shared" si="46"/>
        <v>587</v>
      </c>
      <c r="P416">
        <f t="shared" si="47"/>
        <v>50</v>
      </c>
      <c r="Q416">
        <f t="shared" si="48"/>
        <v>587</v>
      </c>
    </row>
    <row r="417" spans="1:17" hidden="1" x14ac:dyDescent="0.25">
      <c r="A417">
        <v>2011</v>
      </c>
      <c r="B417" s="1" t="s">
        <v>57</v>
      </c>
      <c r="C417" t="s">
        <v>58</v>
      </c>
      <c r="D417" t="s">
        <v>44</v>
      </c>
      <c r="E417" s="1" t="s">
        <v>22</v>
      </c>
      <c r="F417" t="s">
        <v>7</v>
      </c>
      <c r="G417">
        <v>988</v>
      </c>
      <c r="H417">
        <v>418</v>
      </c>
      <c r="I417">
        <v>51</v>
      </c>
      <c r="J417">
        <v>140</v>
      </c>
      <c r="K417">
        <f t="shared" si="42"/>
        <v>1317</v>
      </c>
      <c r="L417" s="6">
        <f t="shared" si="43"/>
        <v>0.35611237661351558</v>
      </c>
      <c r="M417" s="6">
        <f t="shared" si="44"/>
        <v>0.31738800303720577</v>
      </c>
      <c r="N417" s="6">
        <f t="shared" si="45"/>
        <v>3.8724373576309798E-2</v>
      </c>
      <c r="O417">
        <f t="shared" si="46"/>
        <v>848</v>
      </c>
      <c r="P417">
        <f t="shared" si="47"/>
        <v>469</v>
      </c>
      <c r="Q417">
        <f t="shared" si="48"/>
        <v>848</v>
      </c>
    </row>
    <row r="418" spans="1:17" hidden="1" x14ac:dyDescent="0.25">
      <c r="A418">
        <v>2012</v>
      </c>
      <c r="B418" s="1" t="s">
        <v>57</v>
      </c>
      <c r="C418" t="s">
        <v>58</v>
      </c>
      <c r="D418" t="s">
        <v>44</v>
      </c>
      <c r="E418" s="1" t="s">
        <v>23</v>
      </c>
      <c r="F418" t="s">
        <v>1</v>
      </c>
      <c r="G418">
        <v>111</v>
      </c>
      <c r="H418">
        <v>18</v>
      </c>
      <c r="J418">
        <v>20</v>
      </c>
      <c r="K418">
        <f t="shared" si="42"/>
        <v>109</v>
      </c>
      <c r="L418" s="6">
        <f t="shared" si="43"/>
        <v>0.16513761467889909</v>
      </c>
      <c r="M418" s="6">
        <f t="shared" si="44"/>
        <v>0.16513761467889909</v>
      </c>
      <c r="N418" s="6">
        <f t="shared" si="45"/>
        <v>0</v>
      </c>
      <c r="O418">
        <f t="shared" si="46"/>
        <v>91</v>
      </c>
      <c r="P418">
        <f t="shared" si="47"/>
        <v>18</v>
      </c>
      <c r="Q418">
        <f t="shared" si="48"/>
        <v>91</v>
      </c>
    </row>
    <row r="419" spans="1:17" hidden="1" x14ac:dyDescent="0.25">
      <c r="A419">
        <v>2012</v>
      </c>
      <c r="B419" s="1" t="s">
        <v>57</v>
      </c>
      <c r="C419" t="s">
        <v>58</v>
      </c>
      <c r="D419" t="s">
        <v>44</v>
      </c>
      <c r="E419" s="1" t="s">
        <v>23</v>
      </c>
      <c r="F419" t="s">
        <v>4</v>
      </c>
      <c r="G419">
        <v>157</v>
      </c>
      <c r="H419">
        <v>27</v>
      </c>
      <c r="I419">
        <v>9</v>
      </c>
      <c r="J419">
        <v>14</v>
      </c>
      <c r="K419">
        <f t="shared" si="42"/>
        <v>179</v>
      </c>
      <c r="L419" s="6">
        <f t="shared" si="43"/>
        <v>0.2011173184357542</v>
      </c>
      <c r="M419" s="6">
        <f t="shared" si="44"/>
        <v>0.15083798882681565</v>
      </c>
      <c r="N419" s="6">
        <f t="shared" si="45"/>
        <v>5.027932960893855E-2</v>
      </c>
      <c r="O419">
        <f t="shared" si="46"/>
        <v>143</v>
      </c>
      <c r="P419">
        <f t="shared" si="47"/>
        <v>36</v>
      </c>
      <c r="Q419">
        <f t="shared" si="48"/>
        <v>143</v>
      </c>
    </row>
    <row r="420" spans="1:17" hidden="1" x14ac:dyDescent="0.25">
      <c r="A420">
        <v>2012</v>
      </c>
      <c r="B420" s="1" t="s">
        <v>57</v>
      </c>
      <c r="C420" t="s">
        <v>58</v>
      </c>
      <c r="D420" t="s">
        <v>44</v>
      </c>
      <c r="E420" s="1" t="s">
        <v>23</v>
      </c>
      <c r="F420" t="s">
        <v>5</v>
      </c>
      <c r="G420">
        <v>1079</v>
      </c>
      <c r="H420">
        <v>138</v>
      </c>
      <c r="I420">
        <v>175</v>
      </c>
      <c r="J420">
        <v>298</v>
      </c>
      <c r="K420">
        <f t="shared" si="42"/>
        <v>1094</v>
      </c>
      <c r="L420" s="6">
        <f t="shared" si="43"/>
        <v>0.28610603290676417</v>
      </c>
      <c r="M420" s="6">
        <f t="shared" si="44"/>
        <v>0.12614259597806216</v>
      </c>
      <c r="N420" s="6">
        <f t="shared" si="45"/>
        <v>0.15996343692870202</v>
      </c>
      <c r="O420">
        <f t="shared" si="46"/>
        <v>781</v>
      </c>
      <c r="P420">
        <f t="shared" si="47"/>
        <v>313</v>
      </c>
      <c r="Q420">
        <f t="shared" si="48"/>
        <v>781</v>
      </c>
    </row>
    <row r="421" spans="1:17" hidden="1" x14ac:dyDescent="0.25">
      <c r="A421">
        <v>2012</v>
      </c>
      <c r="B421" s="1" t="s">
        <v>57</v>
      </c>
      <c r="C421" t="s">
        <v>58</v>
      </c>
      <c r="D421" t="s">
        <v>44</v>
      </c>
      <c r="E421" s="1" t="s">
        <v>23</v>
      </c>
      <c r="F421" t="s">
        <v>6</v>
      </c>
      <c r="G421">
        <v>785</v>
      </c>
      <c r="H421">
        <v>50</v>
      </c>
      <c r="J421">
        <v>205</v>
      </c>
      <c r="K421">
        <f t="shared" si="42"/>
        <v>630</v>
      </c>
      <c r="L421" s="6">
        <f t="shared" si="43"/>
        <v>7.9365079365079361E-2</v>
      </c>
      <c r="M421" s="6">
        <f t="shared" si="44"/>
        <v>7.9365079365079361E-2</v>
      </c>
      <c r="N421" s="6">
        <f t="shared" si="45"/>
        <v>0</v>
      </c>
      <c r="O421">
        <f t="shared" si="46"/>
        <v>580</v>
      </c>
      <c r="P421">
        <f t="shared" si="47"/>
        <v>50</v>
      </c>
      <c r="Q421">
        <f t="shared" si="48"/>
        <v>580</v>
      </c>
    </row>
    <row r="422" spans="1:17" hidden="1" x14ac:dyDescent="0.25">
      <c r="A422">
        <v>2012</v>
      </c>
      <c r="B422" s="1" t="s">
        <v>57</v>
      </c>
      <c r="C422" t="s">
        <v>58</v>
      </c>
      <c r="D422" t="s">
        <v>44</v>
      </c>
      <c r="E422" s="1" t="s">
        <v>23</v>
      </c>
      <c r="F422" t="s">
        <v>7</v>
      </c>
      <c r="G422">
        <v>893</v>
      </c>
      <c r="H422">
        <v>457</v>
      </c>
      <c r="I422">
        <v>78</v>
      </c>
      <c r="J422">
        <v>145</v>
      </c>
      <c r="K422">
        <f t="shared" si="42"/>
        <v>1283</v>
      </c>
      <c r="L422" s="6">
        <f t="shared" si="43"/>
        <v>0.41699142634450509</v>
      </c>
      <c r="M422" s="6">
        <f t="shared" si="44"/>
        <v>0.35619641465315666</v>
      </c>
      <c r="N422" s="6">
        <f t="shared" si="45"/>
        <v>6.0795011691348405E-2</v>
      </c>
      <c r="O422">
        <f t="shared" si="46"/>
        <v>748</v>
      </c>
      <c r="P422">
        <f t="shared" si="47"/>
        <v>535</v>
      </c>
      <c r="Q422">
        <f t="shared" si="48"/>
        <v>748</v>
      </c>
    </row>
    <row r="423" spans="1:17" hidden="1" x14ac:dyDescent="0.25">
      <c r="A423">
        <v>2013</v>
      </c>
      <c r="B423" s="1" t="s">
        <v>57</v>
      </c>
      <c r="C423" t="s">
        <v>58</v>
      </c>
      <c r="D423" t="s">
        <v>44</v>
      </c>
      <c r="E423" s="1" t="s">
        <v>24</v>
      </c>
      <c r="F423" t="s">
        <v>1</v>
      </c>
      <c r="G423">
        <v>100</v>
      </c>
      <c r="H423">
        <v>20</v>
      </c>
      <c r="J423">
        <v>7</v>
      </c>
      <c r="K423">
        <f t="shared" si="42"/>
        <v>113</v>
      </c>
      <c r="L423" s="6">
        <f t="shared" si="43"/>
        <v>0.17699115044247787</v>
      </c>
      <c r="M423" s="6">
        <f t="shared" si="44"/>
        <v>0.17699115044247787</v>
      </c>
      <c r="N423" s="6">
        <f t="shared" si="45"/>
        <v>0</v>
      </c>
      <c r="O423">
        <f t="shared" si="46"/>
        <v>93</v>
      </c>
      <c r="P423">
        <f t="shared" si="47"/>
        <v>20</v>
      </c>
      <c r="Q423">
        <f t="shared" si="48"/>
        <v>93</v>
      </c>
    </row>
    <row r="424" spans="1:17" hidden="1" x14ac:dyDescent="0.25">
      <c r="A424">
        <v>2013</v>
      </c>
      <c r="B424" s="1" t="s">
        <v>57</v>
      </c>
      <c r="C424" t="s">
        <v>58</v>
      </c>
      <c r="D424" t="s">
        <v>44</v>
      </c>
      <c r="E424" s="1" t="s">
        <v>24</v>
      </c>
      <c r="F424" t="s">
        <v>4</v>
      </c>
      <c r="G424">
        <v>165</v>
      </c>
      <c r="H424">
        <v>36</v>
      </c>
      <c r="I424">
        <v>17</v>
      </c>
      <c r="J424">
        <v>5</v>
      </c>
      <c r="K424">
        <f t="shared" si="42"/>
        <v>213</v>
      </c>
      <c r="L424" s="6">
        <f t="shared" si="43"/>
        <v>0.24882629107981222</v>
      </c>
      <c r="M424" s="6">
        <f t="shared" si="44"/>
        <v>0.16901408450704225</v>
      </c>
      <c r="N424" s="6">
        <f t="shared" si="45"/>
        <v>7.9812206572769953E-2</v>
      </c>
      <c r="O424">
        <f t="shared" si="46"/>
        <v>160</v>
      </c>
      <c r="P424">
        <f t="shared" si="47"/>
        <v>53</v>
      </c>
      <c r="Q424">
        <f t="shared" si="48"/>
        <v>160</v>
      </c>
    </row>
    <row r="425" spans="1:17" hidden="1" x14ac:dyDescent="0.25">
      <c r="A425">
        <v>2013</v>
      </c>
      <c r="B425" s="1" t="s">
        <v>57</v>
      </c>
      <c r="C425" t="s">
        <v>58</v>
      </c>
      <c r="D425" t="s">
        <v>44</v>
      </c>
      <c r="E425" s="1" t="s">
        <v>24</v>
      </c>
      <c r="F425" t="s">
        <v>5</v>
      </c>
      <c r="G425">
        <v>1126</v>
      </c>
      <c r="H425">
        <v>175</v>
      </c>
      <c r="I425">
        <v>185</v>
      </c>
      <c r="J425">
        <v>311</v>
      </c>
      <c r="K425">
        <f t="shared" si="42"/>
        <v>1175</v>
      </c>
      <c r="L425" s="6">
        <f t="shared" si="43"/>
        <v>0.30638297872340425</v>
      </c>
      <c r="M425" s="6">
        <f t="shared" si="44"/>
        <v>0.14893617021276595</v>
      </c>
      <c r="N425" s="6">
        <f t="shared" si="45"/>
        <v>0.1574468085106383</v>
      </c>
      <c r="O425">
        <f t="shared" si="46"/>
        <v>815</v>
      </c>
      <c r="P425">
        <f t="shared" si="47"/>
        <v>360</v>
      </c>
      <c r="Q425">
        <f t="shared" si="48"/>
        <v>815</v>
      </c>
    </row>
    <row r="426" spans="1:17" hidden="1" x14ac:dyDescent="0.25">
      <c r="A426">
        <v>2013</v>
      </c>
      <c r="B426" s="1" t="s">
        <v>57</v>
      </c>
      <c r="C426" t="s">
        <v>58</v>
      </c>
      <c r="D426" t="s">
        <v>44</v>
      </c>
      <c r="E426" s="1" t="s">
        <v>24</v>
      </c>
      <c r="F426" t="s">
        <v>6</v>
      </c>
      <c r="G426">
        <v>798</v>
      </c>
      <c r="H426">
        <v>47</v>
      </c>
      <c r="I426">
        <v>3</v>
      </c>
      <c r="J426">
        <v>198</v>
      </c>
      <c r="K426">
        <f t="shared" si="42"/>
        <v>650</v>
      </c>
      <c r="L426" s="6">
        <f t="shared" si="43"/>
        <v>7.6923076923076927E-2</v>
      </c>
      <c r="M426" s="6">
        <f t="shared" si="44"/>
        <v>7.2307692307692309E-2</v>
      </c>
      <c r="N426" s="6">
        <f t="shared" si="45"/>
        <v>4.6153846153846158E-3</v>
      </c>
      <c r="O426">
        <f t="shared" si="46"/>
        <v>600</v>
      </c>
      <c r="P426">
        <f t="shared" si="47"/>
        <v>50</v>
      </c>
      <c r="Q426">
        <f t="shared" si="48"/>
        <v>600</v>
      </c>
    </row>
    <row r="427" spans="1:17" hidden="1" x14ac:dyDescent="0.25">
      <c r="A427">
        <v>2013</v>
      </c>
      <c r="B427" s="1" t="s">
        <v>57</v>
      </c>
      <c r="C427" t="s">
        <v>58</v>
      </c>
      <c r="D427" t="s">
        <v>44</v>
      </c>
      <c r="E427" s="1" t="s">
        <v>24</v>
      </c>
      <c r="F427" t="s">
        <v>7</v>
      </c>
      <c r="G427">
        <v>854</v>
      </c>
      <c r="H427">
        <v>489</v>
      </c>
      <c r="I427">
        <v>64</v>
      </c>
      <c r="J427">
        <v>143</v>
      </c>
      <c r="K427">
        <f t="shared" si="42"/>
        <v>1264</v>
      </c>
      <c r="L427" s="6">
        <f t="shared" si="43"/>
        <v>0.4375</v>
      </c>
      <c r="M427" s="6">
        <f t="shared" si="44"/>
        <v>0.38686708860759494</v>
      </c>
      <c r="N427" s="6">
        <f t="shared" si="45"/>
        <v>5.0632911392405063E-2</v>
      </c>
      <c r="O427">
        <f t="shared" si="46"/>
        <v>711</v>
      </c>
      <c r="P427">
        <f t="shared" si="47"/>
        <v>553</v>
      </c>
      <c r="Q427">
        <f t="shared" si="48"/>
        <v>711</v>
      </c>
    </row>
    <row r="428" spans="1:17" hidden="1" x14ac:dyDescent="0.25">
      <c r="A428">
        <v>2014</v>
      </c>
      <c r="B428" s="1" t="s">
        <v>57</v>
      </c>
      <c r="C428" t="s">
        <v>58</v>
      </c>
      <c r="D428" t="s">
        <v>44</v>
      </c>
      <c r="E428" s="1" t="s">
        <v>8</v>
      </c>
      <c r="F428" t="s">
        <v>1</v>
      </c>
      <c r="G428">
        <v>87</v>
      </c>
      <c r="H428">
        <v>14</v>
      </c>
      <c r="J428">
        <v>11</v>
      </c>
      <c r="K428">
        <f t="shared" si="42"/>
        <v>90</v>
      </c>
      <c r="L428" s="6">
        <f t="shared" si="43"/>
        <v>0.15555555555555556</v>
      </c>
      <c r="M428" s="6">
        <f t="shared" si="44"/>
        <v>0.15555555555555556</v>
      </c>
      <c r="N428" s="6">
        <f t="shared" si="45"/>
        <v>0</v>
      </c>
      <c r="O428">
        <f t="shared" si="46"/>
        <v>76</v>
      </c>
      <c r="P428">
        <f t="shared" si="47"/>
        <v>14</v>
      </c>
      <c r="Q428">
        <f t="shared" si="48"/>
        <v>76</v>
      </c>
    </row>
    <row r="429" spans="1:17" hidden="1" x14ac:dyDescent="0.25">
      <c r="A429">
        <v>2014</v>
      </c>
      <c r="B429" s="1" t="s">
        <v>57</v>
      </c>
      <c r="C429" t="s">
        <v>58</v>
      </c>
      <c r="D429" t="s">
        <v>44</v>
      </c>
      <c r="E429" s="1" t="s">
        <v>8</v>
      </c>
      <c r="F429" t="s">
        <v>4</v>
      </c>
      <c r="G429">
        <v>173</v>
      </c>
      <c r="H429">
        <v>39</v>
      </c>
      <c r="I429">
        <v>21</v>
      </c>
      <c r="J429">
        <v>11</v>
      </c>
      <c r="K429">
        <f t="shared" si="42"/>
        <v>222</v>
      </c>
      <c r="L429" s="6">
        <f t="shared" si="43"/>
        <v>0.27027027027027029</v>
      </c>
      <c r="M429" s="6">
        <f t="shared" si="44"/>
        <v>0.17567567567567569</v>
      </c>
      <c r="N429" s="6">
        <f t="shared" si="45"/>
        <v>9.45945945945946E-2</v>
      </c>
      <c r="O429">
        <f t="shared" si="46"/>
        <v>162</v>
      </c>
      <c r="P429">
        <f t="shared" si="47"/>
        <v>60</v>
      </c>
      <c r="Q429">
        <f t="shared" si="48"/>
        <v>162</v>
      </c>
    </row>
    <row r="430" spans="1:17" hidden="1" x14ac:dyDescent="0.25">
      <c r="A430">
        <v>2014</v>
      </c>
      <c r="B430" s="1" t="s">
        <v>57</v>
      </c>
      <c r="C430" t="s">
        <v>58</v>
      </c>
      <c r="D430" t="s">
        <v>44</v>
      </c>
      <c r="E430" s="1" t="s">
        <v>8</v>
      </c>
      <c r="F430" t="s">
        <v>5</v>
      </c>
      <c r="G430">
        <v>1171</v>
      </c>
      <c r="H430">
        <v>176</v>
      </c>
      <c r="I430">
        <v>216</v>
      </c>
      <c r="J430">
        <v>303</v>
      </c>
      <c r="K430">
        <f t="shared" si="42"/>
        <v>1260</v>
      </c>
      <c r="L430" s="6">
        <f t="shared" si="43"/>
        <v>0.31111111111111112</v>
      </c>
      <c r="M430" s="6">
        <f t="shared" si="44"/>
        <v>0.13968253968253969</v>
      </c>
      <c r="N430" s="6">
        <f t="shared" si="45"/>
        <v>0.17142857142857143</v>
      </c>
      <c r="O430">
        <f t="shared" si="46"/>
        <v>868</v>
      </c>
      <c r="P430">
        <f t="shared" si="47"/>
        <v>392</v>
      </c>
      <c r="Q430">
        <f t="shared" si="48"/>
        <v>868</v>
      </c>
    </row>
    <row r="431" spans="1:17" hidden="1" x14ac:dyDescent="0.25">
      <c r="A431">
        <v>2014</v>
      </c>
      <c r="B431" s="1" t="s">
        <v>57</v>
      </c>
      <c r="C431" t="s">
        <v>58</v>
      </c>
      <c r="D431" t="s">
        <v>44</v>
      </c>
      <c r="E431" s="1" t="s">
        <v>8</v>
      </c>
      <c r="F431" t="s">
        <v>6</v>
      </c>
      <c r="G431">
        <v>921</v>
      </c>
      <c r="H431">
        <v>83</v>
      </c>
      <c r="I431">
        <v>7</v>
      </c>
      <c r="J431">
        <v>246</v>
      </c>
      <c r="K431">
        <f t="shared" si="42"/>
        <v>765</v>
      </c>
      <c r="L431" s="6">
        <f t="shared" si="43"/>
        <v>0.11764705882352941</v>
      </c>
      <c r="M431" s="6">
        <f t="shared" si="44"/>
        <v>0.10849673202614379</v>
      </c>
      <c r="N431" s="6">
        <f t="shared" si="45"/>
        <v>9.1503267973856214E-3</v>
      </c>
      <c r="O431">
        <f t="shared" si="46"/>
        <v>675</v>
      </c>
      <c r="P431">
        <f t="shared" si="47"/>
        <v>90</v>
      </c>
      <c r="Q431">
        <f t="shared" si="48"/>
        <v>675</v>
      </c>
    </row>
    <row r="432" spans="1:17" hidden="1" x14ac:dyDescent="0.25">
      <c r="A432">
        <v>2014</v>
      </c>
      <c r="B432" s="1" t="s">
        <v>57</v>
      </c>
      <c r="C432" t="s">
        <v>58</v>
      </c>
      <c r="D432" t="s">
        <v>44</v>
      </c>
      <c r="E432" s="1" t="s">
        <v>8</v>
      </c>
      <c r="F432" t="s">
        <v>7</v>
      </c>
      <c r="G432">
        <v>816</v>
      </c>
      <c r="H432">
        <v>464</v>
      </c>
      <c r="I432">
        <v>71</v>
      </c>
      <c r="J432">
        <v>118</v>
      </c>
      <c r="K432">
        <f t="shared" si="42"/>
        <v>1233</v>
      </c>
      <c r="L432" s="6">
        <f t="shared" si="43"/>
        <v>0.43390105433901055</v>
      </c>
      <c r="M432" s="6">
        <f t="shared" si="44"/>
        <v>0.37631792376317924</v>
      </c>
      <c r="N432" s="6">
        <f t="shared" si="45"/>
        <v>5.7583130575831303E-2</v>
      </c>
      <c r="O432">
        <f t="shared" si="46"/>
        <v>698</v>
      </c>
      <c r="P432">
        <f t="shared" si="47"/>
        <v>535</v>
      </c>
      <c r="Q432">
        <f t="shared" si="48"/>
        <v>698</v>
      </c>
    </row>
    <row r="433" spans="1:17" hidden="1" x14ac:dyDescent="0.25">
      <c r="A433">
        <v>2015</v>
      </c>
      <c r="B433" s="1" t="s">
        <v>57</v>
      </c>
      <c r="C433" t="s">
        <v>58</v>
      </c>
      <c r="D433" t="s">
        <v>44</v>
      </c>
      <c r="E433" s="1" t="s">
        <v>9</v>
      </c>
      <c r="F433" t="s">
        <v>1</v>
      </c>
      <c r="G433">
        <v>82</v>
      </c>
      <c r="H433">
        <v>8</v>
      </c>
      <c r="J433">
        <v>8</v>
      </c>
      <c r="K433">
        <f t="shared" si="42"/>
        <v>82</v>
      </c>
      <c r="L433" s="6">
        <f t="shared" si="43"/>
        <v>9.7560975609756101E-2</v>
      </c>
      <c r="M433" s="6">
        <f t="shared" si="44"/>
        <v>9.7560975609756101E-2</v>
      </c>
      <c r="N433" s="6">
        <f t="shared" si="45"/>
        <v>0</v>
      </c>
      <c r="O433">
        <f t="shared" si="46"/>
        <v>74</v>
      </c>
      <c r="P433">
        <f t="shared" si="47"/>
        <v>8</v>
      </c>
      <c r="Q433">
        <f t="shared" si="48"/>
        <v>74</v>
      </c>
    </row>
    <row r="434" spans="1:17" hidden="1" x14ac:dyDescent="0.25">
      <c r="A434">
        <v>2015</v>
      </c>
      <c r="B434" s="1" t="s">
        <v>57</v>
      </c>
      <c r="C434" t="s">
        <v>58</v>
      </c>
      <c r="D434" t="s">
        <v>44</v>
      </c>
      <c r="E434" s="1" t="s">
        <v>9</v>
      </c>
      <c r="F434" t="s">
        <v>4</v>
      </c>
      <c r="G434">
        <v>183</v>
      </c>
      <c r="H434">
        <v>38</v>
      </c>
      <c r="I434">
        <v>8</v>
      </c>
      <c r="J434">
        <v>11</v>
      </c>
      <c r="K434">
        <f t="shared" si="42"/>
        <v>218</v>
      </c>
      <c r="L434" s="6">
        <f t="shared" si="43"/>
        <v>0.21100917431192662</v>
      </c>
      <c r="M434" s="6">
        <f t="shared" si="44"/>
        <v>0.1743119266055046</v>
      </c>
      <c r="N434" s="6">
        <f t="shared" si="45"/>
        <v>3.669724770642202E-2</v>
      </c>
      <c r="O434">
        <f t="shared" si="46"/>
        <v>172</v>
      </c>
      <c r="P434">
        <f t="shared" si="47"/>
        <v>46</v>
      </c>
      <c r="Q434">
        <f t="shared" si="48"/>
        <v>172</v>
      </c>
    </row>
    <row r="435" spans="1:17" hidden="1" x14ac:dyDescent="0.25">
      <c r="A435">
        <v>2015</v>
      </c>
      <c r="B435" s="1" t="s">
        <v>57</v>
      </c>
      <c r="C435" t="s">
        <v>58</v>
      </c>
      <c r="D435" t="s">
        <v>44</v>
      </c>
      <c r="E435" s="1" t="s">
        <v>9</v>
      </c>
      <c r="F435" t="s">
        <v>5</v>
      </c>
      <c r="G435">
        <v>1155</v>
      </c>
      <c r="H435">
        <v>175</v>
      </c>
      <c r="I435">
        <v>265</v>
      </c>
      <c r="J435">
        <v>309</v>
      </c>
      <c r="K435">
        <f t="shared" si="42"/>
        <v>1286</v>
      </c>
      <c r="L435" s="6">
        <f t="shared" si="43"/>
        <v>0.34214618973561428</v>
      </c>
      <c r="M435" s="6">
        <f t="shared" si="44"/>
        <v>0.13608087091757387</v>
      </c>
      <c r="N435" s="6">
        <f t="shared" si="45"/>
        <v>0.20606531881804044</v>
      </c>
      <c r="O435">
        <f t="shared" si="46"/>
        <v>846</v>
      </c>
      <c r="P435">
        <f t="shared" si="47"/>
        <v>440</v>
      </c>
      <c r="Q435">
        <f t="shared" si="48"/>
        <v>846</v>
      </c>
    </row>
    <row r="436" spans="1:17" hidden="1" x14ac:dyDescent="0.25">
      <c r="A436">
        <v>2015</v>
      </c>
      <c r="B436" s="1" t="s">
        <v>57</v>
      </c>
      <c r="C436" t="s">
        <v>58</v>
      </c>
      <c r="D436" t="s">
        <v>44</v>
      </c>
      <c r="E436" s="1" t="s">
        <v>9</v>
      </c>
      <c r="F436" t="s">
        <v>6</v>
      </c>
      <c r="G436">
        <v>966</v>
      </c>
      <c r="H436">
        <v>100</v>
      </c>
      <c r="I436">
        <v>8</v>
      </c>
      <c r="J436">
        <v>271</v>
      </c>
      <c r="K436">
        <f t="shared" si="42"/>
        <v>803</v>
      </c>
      <c r="L436" s="6">
        <f t="shared" si="43"/>
        <v>0.13449564134495642</v>
      </c>
      <c r="M436" s="6">
        <f t="shared" si="44"/>
        <v>0.12453300124533001</v>
      </c>
      <c r="N436" s="6">
        <f t="shared" si="45"/>
        <v>9.9626400996264009E-3</v>
      </c>
      <c r="O436">
        <f t="shared" si="46"/>
        <v>695</v>
      </c>
      <c r="P436">
        <f t="shared" si="47"/>
        <v>108</v>
      </c>
      <c r="Q436">
        <f t="shared" si="48"/>
        <v>695</v>
      </c>
    </row>
    <row r="437" spans="1:17" hidden="1" x14ac:dyDescent="0.25">
      <c r="A437">
        <v>2015</v>
      </c>
      <c r="B437" s="1" t="s">
        <v>57</v>
      </c>
      <c r="C437" t="s">
        <v>58</v>
      </c>
      <c r="D437" t="s">
        <v>44</v>
      </c>
      <c r="E437" s="1" t="s">
        <v>9</v>
      </c>
      <c r="F437" t="s">
        <v>7</v>
      </c>
      <c r="G437">
        <v>775</v>
      </c>
      <c r="H437">
        <v>477</v>
      </c>
      <c r="I437">
        <v>74</v>
      </c>
      <c r="J437">
        <v>115</v>
      </c>
      <c r="K437">
        <f t="shared" si="42"/>
        <v>1211</v>
      </c>
      <c r="L437" s="6">
        <f t="shared" si="43"/>
        <v>0.45499587118084228</v>
      </c>
      <c r="M437" s="6">
        <f t="shared" si="44"/>
        <v>0.39388934764657307</v>
      </c>
      <c r="N437" s="6">
        <f t="shared" si="45"/>
        <v>6.1106523534269201E-2</v>
      </c>
      <c r="O437">
        <f t="shared" si="46"/>
        <v>660</v>
      </c>
      <c r="P437">
        <f t="shared" si="47"/>
        <v>551</v>
      </c>
      <c r="Q437">
        <f t="shared" si="48"/>
        <v>660</v>
      </c>
    </row>
    <row r="438" spans="1:17" hidden="1" x14ac:dyDescent="0.25">
      <c r="A438">
        <v>2016</v>
      </c>
      <c r="B438" s="1" t="s">
        <v>57</v>
      </c>
      <c r="C438" t="s">
        <v>58</v>
      </c>
      <c r="D438" t="s">
        <v>44</v>
      </c>
      <c r="E438" s="1" t="s">
        <v>10</v>
      </c>
      <c r="F438" t="s">
        <v>1</v>
      </c>
      <c r="G438">
        <v>88</v>
      </c>
      <c r="H438">
        <v>9</v>
      </c>
      <c r="J438">
        <v>15</v>
      </c>
      <c r="K438">
        <f t="shared" si="42"/>
        <v>82</v>
      </c>
      <c r="L438" s="6">
        <f t="shared" si="43"/>
        <v>0.10975609756097561</v>
      </c>
      <c r="M438" s="6">
        <f t="shared" si="44"/>
        <v>0.10975609756097561</v>
      </c>
      <c r="N438" s="6">
        <f t="shared" si="45"/>
        <v>0</v>
      </c>
      <c r="O438">
        <f t="shared" si="46"/>
        <v>73</v>
      </c>
      <c r="P438">
        <f t="shared" si="47"/>
        <v>9</v>
      </c>
      <c r="Q438">
        <f t="shared" si="48"/>
        <v>73</v>
      </c>
    </row>
    <row r="439" spans="1:17" hidden="1" x14ac:dyDescent="0.25">
      <c r="A439">
        <v>2016</v>
      </c>
      <c r="B439" s="1" t="s">
        <v>57</v>
      </c>
      <c r="C439" t="s">
        <v>58</v>
      </c>
      <c r="D439" t="s">
        <v>44</v>
      </c>
      <c r="E439" s="1" t="s">
        <v>10</v>
      </c>
      <c r="F439" t="s">
        <v>4</v>
      </c>
      <c r="G439">
        <v>177</v>
      </c>
      <c r="H439">
        <v>42</v>
      </c>
      <c r="I439">
        <v>20</v>
      </c>
      <c r="J439">
        <v>13</v>
      </c>
      <c r="K439">
        <f t="shared" si="42"/>
        <v>226</v>
      </c>
      <c r="L439" s="6">
        <f t="shared" si="43"/>
        <v>0.27433628318584069</v>
      </c>
      <c r="M439" s="6">
        <f t="shared" si="44"/>
        <v>0.18584070796460178</v>
      </c>
      <c r="N439" s="6">
        <f t="shared" si="45"/>
        <v>8.8495575221238937E-2</v>
      </c>
      <c r="O439">
        <f t="shared" si="46"/>
        <v>164</v>
      </c>
      <c r="P439">
        <f t="shared" si="47"/>
        <v>62</v>
      </c>
      <c r="Q439">
        <f t="shared" si="48"/>
        <v>164</v>
      </c>
    </row>
    <row r="440" spans="1:17" hidden="1" x14ac:dyDescent="0.25">
      <c r="A440">
        <v>2016</v>
      </c>
      <c r="B440" s="1" t="s">
        <v>57</v>
      </c>
      <c r="C440" t="s">
        <v>58</v>
      </c>
      <c r="D440" t="s">
        <v>44</v>
      </c>
      <c r="E440" s="1" t="s">
        <v>10</v>
      </c>
      <c r="F440" t="s">
        <v>5</v>
      </c>
      <c r="G440">
        <v>1177</v>
      </c>
      <c r="H440">
        <v>255</v>
      </c>
      <c r="I440">
        <v>314</v>
      </c>
      <c r="J440">
        <v>333</v>
      </c>
      <c r="K440">
        <f t="shared" si="42"/>
        <v>1413</v>
      </c>
      <c r="L440" s="6">
        <f t="shared" si="43"/>
        <v>0.402689313517339</v>
      </c>
      <c r="M440" s="6">
        <f t="shared" si="44"/>
        <v>0.18046709129511676</v>
      </c>
      <c r="N440" s="6">
        <f t="shared" si="45"/>
        <v>0.22222222222222221</v>
      </c>
      <c r="O440">
        <f t="shared" si="46"/>
        <v>844</v>
      </c>
      <c r="P440">
        <f t="shared" si="47"/>
        <v>569</v>
      </c>
      <c r="Q440">
        <f t="shared" si="48"/>
        <v>844</v>
      </c>
    </row>
    <row r="441" spans="1:17" hidden="1" x14ac:dyDescent="0.25">
      <c r="A441">
        <v>2016</v>
      </c>
      <c r="B441" s="1" t="s">
        <v>57</v>
      </c>
      <c r="C441" t="s">
        <v>58</v>
      </c>
      <c r="D441" t="s">
        <v>44</v>
      </c>
      <c r="E441" s="1" t="s">
        <v>10</v>
      </c>
      <c r="F441" t="s">
        <v>6</v>
      </c>
      <c r="G441">
        <v>1009</v>
      </c>
      <c r="H441">
        <v>112</v>
      </c>
      <c r="I441">
        <v>19</v>
      </c>
      <c r="J441">
        <v>289</v>
      </c>
      <c r="K441">
        <f t="shared" si="42"/>
        <v>851</v>
      </c>
      <c r="L441" s="6">
        <f t="shared" si="43"/>
        <v>0.15393654524089306</v>
      </c>
      <c r="M441" s="6">
        <f t="shared" si="44"/>
        <v>0.13160987074030553</v>
      </c>
      <c r="N441" s="6">
        <f t="shared" si="45"/>
        <v>2.2326674500587545E-2</v>
      </c>
      <c r="O441">
        <f t="shared" si="46"/>
        <v>720</v>
      </c>
      <c r="P441">
        <f t="shared" si="47"/>
        <v>131</v>
      </c>
      <c r="Q441">
        <f t="shared" si="48"/>
        <v>720</v>
      </c>
    </row>
    <row r="442" spans="1:17" hidden="1" x14ac:dyDescent="0.25">
      <c r="A442">
        <v>2016</v>
      </c>
      <c r="B442" s="1" t="s">
        <v>57</v>
      </c>
      <c r="C442" t="s">
        <v>58</v>
      </c>
      <c r="D442" t="s">
        <v>44</v>
      </c>
      <c r="E442" s="1" t="s">
        <v>10</v>
      </c>
      <c r="F442" t="s">
        <v>7</v>
      </c>
      <c r="G442">
        <v>727</v>
      </c>
      <c r="H442">
        <v>472</v>
      </c>
      <c r="I442">
        <v>94</v>
      </c>
      <c r="J442">
        <v>89</v>
      </c>
      <c r="K442">
        <f t="shared" si="42"/>
        <v>1204</v>
      </c>
      <c r="L442" s="6">
        <f t="shared" si="43"/>
        <v>0.4700996677740864</v>
      </c>
      <c r="M442" s="6">
        <f t="shared" si="44"/>
        <v>0.39202657807308972</v>
      </c>
      <c r="N442" s="6">
        <f t="shared" si="45"/>
        <v>7.8073089700996676E-2</v>
      </c>
      <c r="O442">
        <f t="shared" si="46"/>
        <v>638</v>
      </c>
      <c r="P442">
        <f t="shared" si="47"/>
        <v>566</v>
      </c>
      <c r="Q442">
        <f t="shared" si="48"/>
        <v>638</v>
      </c>
    </row>
    <row r="443" spans="1:17" hidden="1" x14ac:dyDescent="0.25">
      <c r="A443">
        <v>2017</v>
      </c>
      <c r="B443" s="1" t="s">
        <v>57</v>
      </c>
      <c r="C443" t="s">
        <v>58</v>
      </c>
      <c r="D443" t="s">
        <v>44</v>
      </c>
      <c r="E443" s="1" t="s">
        <v>11</v>
      </c>
      <c r="F443" t="s">
        <v>1</v>
      </c>
      <c r="G443">
        <v>75</v>
      </c>
      <c r="H443">
        <v>13</v>
      </c>
      <c r="I443">
        <v>3</v>
      </c>
      <c r="J443">
        <v>15</v>
      </c>
      <c r="K443">
        <f t="shared" si="42"/>
        <v>76</v>
      </c>
      <c r="L443" s="6">
        <f t="shared" si="43"/>
        <v>0.21052631578947367</v>
      </c>
      <c r="M443" s="6">
        <f t="shared" si="44"/>
        <v>0.17105263157894737</v>
      </c>
      <c r="N443" s="6">
        <f t="shared" si="45"/>
        <v>3.9473684210526314E-2</v>
      </c>
      <c r="O443">
        <f t="shared" si="46"/>
        <v>60</v>
      </c>
      <c r="P443">
        <f t="shared" si="47"/>
        <v>16</v>
      </c>
      <c r="Q443">
        <f t="shared" si="48"/>
        <v>60</v>
      </c>
    </row>
    <row r="444" spans="1:17" hidden="1" x14ac:dyDescent="0.25">
      <c r="A444">
        <v>2017</v>
      </c>
      <c r="B444" s="1" t="s">
        <v>57</v>
      </c>
      <c r="C444" t="s">
        <v>58</v>
      </c>
      <c r="D444" t="s">
        <v>44</v>
      </c>
      <c r="E444" s="1" t="s">
        <v>11</v>
      </c>
      <c r="F444" t="s">
        <v>4</v>
      </c>
      <c r="G444">
        <v>180</v>
      </c>
      <c r="H444">
        <v>36</v>
      </c>
      <c r="I444">
        <v>30</v>
      </c>
      <c r="J444">
        <v>11</v>
      </c>
      <c r="K444">
        <f t="shared" si="42"/>
        <v>235</v>
      </c>
      <c r="L444" s="6">
        <f t="shared" si="43"/>
        <v>0.28085106382978725</v>
      </c>
      <c r="M444" s="6">
        <f t="shared" si="44"/>
        <v>0.15319148936170213</v>
      </c>
      <c r="N444" s="6">
        <f t="shared" si="45"/>
        <v>0.1276595744680851</v>
      </c>
      <c r="O444">
        <f t="shared" si="46"/>
        <v>169</v>
      </c>
      <c r="P444">
        <f t="shared" si="47"/>
        <v>66</v>
      </c>
      <c r="Q444">
        <f t="shared" si="48"/>
        <v>169</v>
      </c>
    </row>
    <row r="445" spans="1:17" hidden="1" x14ac:dyDescent="0.25">
      <c r="A445">
        <v>2017</v>
      </c>
      <c r="B445" s="1" t="s">
        <v>57</v>
      </c>
      <c r="C445" t="s">
        <v>58</v>
      </c>
      <c r="D445" t="s">
        <v>44</v>
      </c>
      <c r="E445" s="1" t="s">
        <v>11</v>
      </c>
      <c r="F445" t="s">
        <v>5</v>
      </c>
      <c r="G445">
        <v>1245</v>
      </c>
      <c r="H445">
        <v>293</v>
      </c>
      <c r="I445">
        <v>296</v>
      </c>
      <c r="J445">
        <v>358</v>
      </c>
      <c r="K445">
        <f t="shared" si="42"/>
        <v>1476</v>
      </c>
      <c r="L445" s="6">
        <f t="shared" si="43"/>
        <v>0.39905149051490513</v>
      </c>
      <c r="M445" s="6">
        <f t="shared" si="44"/>
        <v>0.19850948509485095</v>
      </c>
      <c r="N445" s="6">
        <f t="shared" si="45"/>
        <v>0.20054200542005421</v>
      </c>
      <c r="O445">
        <f t="shared" si="46"/>
        <v>887</v>
      </c>
      <c r="P445">
        <f t="shared" si="47"/>
        <v>589</v>
      </c>
      <c r="Q445">
        <f t="shared" si="48"/>
        <v>887</v>
      </c>
    </row>
    <row r="446" spans="1:17" hidden="1" x14ac:dyDescent="0.25">
      <c r="A446">
        <v>2017</v>
      </c>
      <c r="B446" s="1" t="s">
        <v>57</v>
      </c>
      <c r="C446" t="s">
        <v>58</v>
      </c>
      <c r="D446" t="s">
        <v>44</v>
      </c>
      <c r="E446" s="1" t="s">
        <v>11</v>
      </c>
      <c r="F446" t="s">
        <v>6</v>
      </c>
      <c r="G446">
        <v>1103</v>
      </c>
      <c r="H446">
        <v>103</v>
      </c>
      <c r="I446">
        <v>17</v>
      </c>
      <c r="J446">
        <v>340</v>
      </c>
      <c r="K446">
        <f t="shared" si="42"/>
        <v>883</v>
      </c>
      <c r="L446" s="6">
        <f t="shared" si="43"/>
        <v>0.13590033975084936</v>
      </c>
      <c r="M446" s="6">
        <f t="shared" si="44"/>
        <v>0.11664779161947905</v>
      </c>
      <c r="N446" s="6">
        <f t="shared" si="45"/>
        <v>1.9252548131370329E-2</v>
      </c>
      <c r="O446">
        <f t="shared" si="46"/>
        <v>763</v>
      </c>
      <c r="P446">
        <f t="shared" si="47"/>
        <v>120</v>
      </c>
      <c r="Q446">
        <f t="shared" si="48"/>
        <v>763</v>
      </c>
    </row>
    <row r="447" spans="1:17" hidden="1" x14ac:dyDescent="0.25">
      <c r="A447">
        <v>2017</v>
      </c>
      <c r="B447" s="1" t="s">
        <v>143</v>
      </c>
      <c r="C447" t="s">
        <v>144</v>
      </c>
      <c r="D447" t="s">
        <v>44</v>
      </c>
      <c r="E447" s="1" t="s">
        <v>11</v>
      </c>
      <c r="F447" t="s">
        <v>7</v>
      </c>
      <c r="G447">
        <v>6984</v>
      </c>
      <c r="H447">
        <v>372</v>
      </c>
      <c r="I447">
        <v>906</v>
      </c>
      <c r="J447">
        <v>252</v>
      </c>
      <c r="K447">
        <f t="shared" si="42"/>
        <v>8010</v>
      </c>
      <c r="L447" s="6">
        <f t="shared" si="43"/>
        <v>0.15955056179775282</v>
      </c>
      <c r="M447" s="6">
        <f t="shared" si="44"/>
        <v>4.6441947565543068E-2</v>
      </c>
      <c r="N447" s="6">
        <f t="shared" si="45"/>
        <v>0.11310861423220973</v>
      </c>
      <c r="O447">
        <f t="shared" si="46"/>
        <v>6732</v>
      </c>
      <c r="P447">
        <f t="shared" si="47"/>
        <v>1278</v>
      </c>
      <c r="Q447">
        <f t="shared" si="48"/>
        <v>6732</v>
      </c>
    </row>
    <row r="448" spans="1:17" hidden="1" x14ac:dyDescent="0.25">
      <c r="A448">
        <v>2000</v>
      </c>
      <c r="B448" s="1" t="s">
        <v>57</v>
      </c>
      <c r="C448" t="s">
        <v>58</v>
      </c>
      <c r="D448" t="s">
        <v>44</v>
      </c>
      <c r="E448" s="1" t="s">
        <v>12</v>
      </c>
      <c r="F448" t="s">
        <v>1</v>
      </c>
      <c r="G448">
        <v>106</v>
      </c>
      <c r="K448">
        <f t="shared" si="42"/>
        <v>106</v>
      </c>
      <c r="L448" s="6">
        <f t="shared" si="43"/>
        <v>0</v>
      </c>
      <c r="M448" s="6">
        <f t="shared" si="44"/>
        <v>0</v>
      </c>
      <c r="N448" s="6">
        <f t="shared" si="45"/>
        <v>0</v>
      </c>
      <c r="O448">
        <f t="shared" si="46"/>
        <v>106</v>
      </c>
      <c r="P448">
        <f t="shared" si="47"/>
        <v>0</v>
      </c>
      <c r="Q448">
        <f t="shared" si="48"/>
        <v>106</v>
      </c>
    </row>
    <row r="449" spans="1:17" hidden="1" x14ac:dyDescent="0.25">
      <c r="A449">
        <v>2000</v>
      </c>
      <c r="B449" s="1" t="s">
        <v>57</v>
      </c>
      <c r="C449" t="s">
        <v>58</v>
      </c>
      <c r="D449" t="s">
        <v>44</v>
      </c>
      <c r="E449" s="1" t="s">
        <v>12</v>
      </c>
      <c r="F449" t="s">
        <v>4</v>
      </c>
      <c r="G449">
        <v>157</v>
      </c>
      <c r="H449">
        <v>3</v>
      </c>
      <c r="K449">
        <f t="shared" si="42"/>
        <v>160</v>
      </c>
      <c r="L449" s="6">
        <f t="shared" si="43"/>
        <v>1.8749999999999999E-2</v>
      </c>
      <c r="M449" s="6">
        <f t="shared" si="44"/>
        <v>1.8749999999999999E-2</v>
      </c>
      <c r="N449" s="6">
        <f t="shared" si="45"/>
        <v>0</v>
      </c>
      <c r="O449">
        <f t="shared" si="46"/>
        <v>157</v>
      </c>
      <c r="P449">
        <f t="shared" si="47"/>
        <v>3</v>
      </c>
      <c r="Q449">
        <f t="shared" si="48"/>
        <v>157</v>
      </c>
    </row>
    <row r="450" spans="1:17" hidden="1" x14ac:dyDescent="0.25">
      <c r="A450">
        <v>2000</v>
      </c>
      <c r="B450" s="1" t="s">
        <v>57</v>
      </c>
      <c r="C450" t="s">
        <v>58</v>
      </c>
      <c r="D450" t="s">
        <v>44</v>
      </c>
      <c r="E450" s="1" t="s">
        <v>12</v>
      </c>
      <c r="F450" t="s">
        <v>5</v>
      </c>
      <c r="G450">
        <v>268</v>
      </c>
      <c r="H450">
        <v>13</v>
      </c>
      <c r="J450">
        <v>10</v>
      </c>
      <c r="K450">
        <f t="shared" si="42"/>
        <v>271</v>
      </c>
      <c r="L450" s="6">
        <f t="shared" si="43"/>
        <v>4.797047970479705E-2</v>
      </c>
      <c r="M450" s="6">
        <f t="shared" si="44"/>
        <v>4.797047970479705E-2</v>
      </c>
      <c r="N450" s="6">
        <f t="shared" si="45"/>
        <v>0</v>
      </c>
      <c r="O450">
        <f t="shared" si="46"/>
        <v>258</v>
      </c>
      <c r="P450">
        <f t="shared" si="47"/>
        <v>13</v>
      </c>
      <c r="Q450">
        <f t="shared" si="48"/>
        <v>258</v>
      </c>
    </row>
    <row r="451" spans="1:17" hidden="1" x14ac:dyDescent="0.25">
      <c r="A451">
        <v>2000</v>
      </c>
      <c r="B451" s="1" t="s">
        <v>57</v>
      </c>
      <c r="C451" t="s">
        <v>58</v>
      </c>
      <c r="D451" t="s">
        <v>44</v>
      </c>
      <c r="E451" s="1" t="s">
        <v>12</v>
      </c>
      <c r="F451" t="s">
        <v>6</v>
      </c>
      <c r="G451">
        <v>110</v>
      </c>
      <c r="J451">
        <v>3</v>
      </c>
      <c r="K451">
        <f t="shared" ref="K451:K514" si="49">(G451-J451)+H451+I451</f>
        <v>107</v>
      </c>
      <c r="L451" s="6">
        <f t="shared" ref="L451:L514" si="50">(H451+I451)/K451</f>
        <v>0</v>
      </c>
      <c r="M451" s="6">
        <f t="shared" ref="M451:M514" si="51">H451/K451</f>
        <v>0</v>
      </c>
      <c r="N451" s="6">
        <f t="shared" ref="N451:N514" si="52">I451/K451</f>
        <v>0</v>
      </c>
      <c r="O451">
        <f t="shared" ref="O451:O514" si="53">K451-(I451+H451)</f>
        <v>107</v>
      </c>
      <c r="P451">
        <f t="shared" ref="P451:P514" si="54">H451+I451</f>
        <v>0</v>
      </c>
      <c r="Q451">
        <f t="shared" si="48"/>
        <v>107</v>
      </c>
    </row>
    <row r="452" spans="1:17" hidden="1" x14ac:dyDescent="0.25">
      <c r="A452">
        <v>2000</v>
      </c>
      <c r="B452" s="1" t="s">
        <v>57</v>
      </c>
      <c r="C452" t="s">
        <v>58</v>
      </c>
      <c r="D452" t="s">
        <v>44</v>
      </c>
      <c r="E452" s="1" t="s">
        <v>12</v>
      </c>
      <c r="F452" t="s">
        <v>7</v>
      </c>
      <c r="G452">
        <v>2380</v>
      </c>
      <c r="H452">
        <v>141</v>
      </c>
      <c r="J452">
        <v>67</v>
      </c>
      <c r="K452">
        <f t="shared" si="49"/>
        <v>2454</v>
      </c>
      <c r="L452" s="6">
        <f t="shared" si="50"/>
        <v>5.7457212713936431E-2</v>
      </c>
      <c r="M452" s="6">
        <f t="shared" si="51"/>
        <v>5.7457212713936431E-2</v>
      </c>
      <c r="N452" s="6">
        <f t="shared" si="52"/>
        <v>0</v>
      </c>
      <c r="O452">
        <f t="shared" si="53"/>
        <v>2313</v>
      </c>
      <c r="P452">
        <f t="shared" si="54"/>
        <v>141</v>
      </c>
      <c r="Q452">
        <f t="shared" ref="Q452:Q515" si="55">K452-P452</f>
        <v>2313</v>
      </c>
    </row>
    <row r="453" spans="1:17" hidden="1" x14ac:dyDescent="0.25">
      <c r="A453">
        <v>2001</v>
      </c>
      <c r="B453" s="1" t="s">
        <v>59</v>
      </c>
      <c r="C453" t="s">
        <v>60</v>
      </c>
      <c r="D453" t="s">
        <v>44</v>
      </c>
      <c r="E453" s="1" t="s">
        <v>0</v>
      </c>
      <c r="F453" t="s">
        <v>1</v>
      </c>
      <c r="G453">
        <v>58</v>
      </c>
      <c r="K453">
        <f t="shared" si="49"/>
        <v>58</v>
      </c>
      <c r="L453" s="6">
        <f t="shared" si="50"/>
        <v>0</v>
      </c>
      <c r="M453" s="6">
        <f t="shared" si="51"/>
        <v>0</v>
      </c>
      <c r="N453" s="6">
        <f t="shared" si="52"/>
        <v>0</v>
      </c>
      <c r="O453">
        <f t="shared" si="53"/>
        <v>58</v>
      </c>
      <c r="P453">
        <f t="shared" si="54"/>
        <v>0</v>
      </c>
      <c r="Q453">
        <f t="shared" si="55"/>
        <v>58</v>
      </c>
    </row>
    <row r="454" spans="1:17" hidden="1" x14ac:dyDescent="0.25">
      <c r="A454">
        <v>2001</v>
      </c>
      <c r="B454" s="1" t="s">
        <v>59</v>
      </c>
      <c r="C454" t="s">
        <v>60</v>
      </c>
      <c r="D454" t="s">
        <v>44</v>
      </c>
      <c r="E454" s="1" t="s">
        <v>0</v>
      </c>
      <c r="F454" t="s">
        <v>4</v>
      </c>
      <c r="G454">
        <v>109</v>
      </c>
      <c r="H454">
        <v>3</v>
      </c>
      <c r="J454">
        <v>6</v>
      </c>
      <c r="K454">
        <f t="shared" si="49"/>
        <v>106</v>
      </c>
      <c r="L454" s="6">
        <f t="shared" si="50"/>
        <v>2.8301886792452831E-2</v>
      </c>
      <c r="M454" s="6">
        <f t="shared" si="51"/>
        <v>2.8301886792452831E-2</v>
      </c>
      <c r="N454" s="6">
        <f t="shared" si="52"/>
        <v>0</v>
      </c>
      <c r="O454">
        <f t="shared" si="53"/>
        <v>103</v>
      </c>
      <c r="P454">
        <f t="shared" si="54"/>
        <v>3</v>
      </c>
      <c r="Q454">
        <f t="shared" si="55"/>
        <v>103</v>
      </c>
    </row>
    <row r="455" spans="1:17" hidden="1" x14ac:dyDescent="0.25">
      <c r="A455">
        <v>2001</v>
      </c>
      <c r="B455" s="1" t="s">
        <v>59</v>
      </c>
      <c r="C455" t="s">
        <v>60</v>
      </c>
      <c r="D455" t="s">
        <v>44</v>
      </c>
      <c r="E455" s="1" t="s">
        <v>0</v>
      </c>
      <c r="F455" t="s">
        <v>5</v>
      </c>
      <c r="G455">
        <v>178</v>
      </c>
      <c r="H455">
        <v>6</v>
      </c>
      <c r="J455">
        <v>3</v>
      </c>
      <c r="K455">
        <f t="shared" si="49"/>
        <v>181</v>
      </c>
      <c r="L455" s="6">
        <f t="shared" si="50"/>
        <v>3.3149171270718231E-2</v>
      </c>
      <c r="M455" s="6">
        <f t="shared" si="51"/>
        <v>3.3149171270718231E-2</v>
      </c>
      <c r="N455" s="6">
        <f t="shared" si="52"/>
        <v>0</v>
      </c>
      <c r="O455">
        <f t="shared" si="53"/>
        <v>175</v>
      </c>
      <c r="P455">
        <f t="shared" si="54"/>
        <v>6</v>
      </c>
      <c r="Q455">
        <f t="shared" si="55"/>
        <v>175</v>
      </c>
    </row>
    <row r="456" spans="1:17" hidden="1" x14ac:dyDescent="0.25">
      <c r="A456">
        <v>2001</v>
      </c>
      <c r="B456" s="1" t="s">
        <v>59</v>
      </c>
      <c r="C456" t="s">
        <v>60</v>
      </c>
      <c r="D456" t="s">
        <v>44</v>
      </c>
      <c r="E456" s="1" t="s">
        <v>0</v>
      </c>
      <c r="F456" t="s">
        <v>6</v>
      </c>
      <c r="G456">
        <v>57</v>
      </c>
      <c r="J456">
        <v>4</v>
      </c>
      <c r="K456">
        <f t="shared" si="49"/>
        <v>53</v>
      </c>
      <c r="L456" s="6">
        <f t="shared" si="50"/>
        <v>0</v>
      </c>
      <c r="M456" s="6">
        <f t="shared" si="51"/>
        <v>0</v>
      </c>
      <c r="N456" s="6">
        <f t="shared" si="52"/>
        <v>0</v>
      </c>
      <c r="O456">
        <f t="shared" si="53"/>
        <v>53</v>
      </c>
      <c r="P456">
        <f t="shared" si="54"/>
        <v>0</v>
      </c>
      <c r="Q456">
        <f t="shared" si="55"/>
        <v>53</v>
      </c>
    </row>
    <row r="457" spans="1:17" hidden="1" x14ac:dyDescent="0.25">
      <c r="A457">
        <v>2001</v>
      </c>
      <c r="B457" s="1" t="s">
        <v>59</v>
      </c>
      <c r="C457" t="s">
        <v>60</v>
      </c>
      <c r="D457" t="s">
        <v>44</v>
      </c>
      <c r="E457" s="1" t="s">
        <v>0</v>
      </c>
      <c r="F457" t="s">
        <v>7</v>
      </c>
      <c r="G457">
        <v>2152</v>
      </c>
      <c r="H457">
        <v>27</v>
      </c>
      <c r="J457">
        <v>98</v>
      </c>
      <c r="K457">
        <f t="shared" si="49"/>
        <v>2081</v>
      </c>
      <c r="L457" s="6">
        <f t="shared" si="50"/>
        <v>1.2974531475252283E-2</v>
      </c>
      <c r="M457" s="6">
        <f t="shared" si="51"/>
        <v>1.2974531475252283E-2</v>
      </c>
      <c r="N457" s="6">
        <f t="shared" si="52"/>
        <v>0</v>
      </c>
      <c r="O457">
        <f t="shared" si="53"/>
        <v>2054</v>
      </c>
      <c r="P457">
        <f t="shared" si="54"/>
        <v>27</v>
      </c>
      <c r="Q457">
        <f t="shared" si="55"/>
        <v>2054</v>
      </c>
    </row>
    <row r="458" spans="1:17" hidden="1" x14ac:dyDescent="0.25">
      <c r="A458">
        <v>2002</v>
      </c>
      <c r="B458" s="1" t="s">
        <v>59</v>
      </c>
      <c r="C458" t="s">
        <v>60</v>
      </c>
      <c r="D458" t="s">
        <v>44</v>
      </c>
      <c r="E458" s="1" t="s">
        <v>13</v>
      </c>
      <c r="F458" t="s">
        <v>1</v>
      </c>
      <c r="G458">
        <v>62</v>
      </c>
      <c r="K458">
        <f t="shared" si="49"/>
        <v>62</v>
      </c>
      <c r="L458" s="6">
        <f t="shared" si="50"/>
        <v>0</v>
      </c>
      <c r="M458" s="6">
        <f t="shared" si="51"/>
        <v>0</v>
      </c>
      <c r="N458" s="6">
        <f t="shared" si="52"/>
        <v>0</v>
      </c>
      <c r="O458">
        <f t="shared" si="53"/>
        <v>62</v>
      </c>
      <c r="P458">
        <f t="shared" si="54"/>
        <v>0</v>
      </c>
      <c r="Q458">
        <f t="shared" si="55"/>
        <v>62</v>
      </c>
    </row>
    <row r="459" spans="1:17" hidden="1" x14ac:dyDescent="0.25">
      <c r="A459">
        <v>2002</v>
      </c>
      <c r="B459" s="1" t="s">
        <v>59</v>
      </c>
      <c r="C459" t="s">
        <v>60</v>
      </c>
      <c r="D459" t="s">
        <v>44</v>
      </c>
      <c r="E459" s="1" t="s">
        <v>13</v>
      </c>
      <c r="F459" t="s">
        <v>4</v>
      </c>
      <c r="G459">
        <v>135</v>
      </c>
      <c r="H459">
        <v>3</v>
      </c>
      <c r="J459">
        <v>6</v>
      </c>
      <c r="K459">
        <f t="shared" si="49"/>
        <v>132</v>
      </c>
      <c r="L459" s="6">
        <f t="shared" si="50"/>
        <v>2.2727272727272728E-2</v>
      </c>
      <c r="M459" s="6">
        <f t="shared" si="51"/>
        <v>2.2727272727272728E-2</v>
      </c>
      <c r="N459" s="6">
        <f t="shared" si="52"/>
        <v>0</v>
      </c>
      <c r="O459">
        <f t="shared" si="53"/>
        <v>129</v>
      </c>
      <c r="P459">
        <f t="shared" si="54"/>
        <v>3</v>
      </c>
      <c r="Q459">
        <f t="shared" si="55"/>
        <v>129</v>
      </c>
    </row>
    <row r="460" spans="1:17" hidden="1" x14ac:dyDescent="0.25">
      <c r="A460">
        <v>2002</v>
      </c>
      <c r="B460" s="1" t="s">
        <v>59</v>
      </c>
      <c r="C460" t="s">
        <v>60</v>
      </c>
      <c r="D460" t="s">
        <v>44</v>
      </c>
      <c r="E460" s="1" t="s">
        <v>13</v>
      </c>
      <c r="F460" t="s">
        <v>5</v>
      </c>
      <c r="G460">
        <v>229</v>
      </c>
      <c r="H460">
        <v>19</v>
      </c>
      <c r="J460">
        <v>5</v>
      </c>
      <c r="K460">
        <f t="shared" si="49"/>
        <v>243</v>
      </c>
      <c r="L460" s="6">
        <f t="shared" si="50"/>
        <v>7.8189300411522639E-2</v>
      </c>
      <c r="M460" s="6">
        <f t="shared" si="51"/>
        <v>7.8189300411522639E-2</v>
      </c>
      <c r="N460" s="6">
        <f t="shared" si="52"/>
        <v>0</v>
      </c>
      <c r="O460">
        <f t="shared" si="53"/>
        <v>224</v>
      </c>
      <c r="P460">
        <f t="shared" si="54"/>
        <v>19</v>
      </c>
      <c r="Q460">
        <f t="shared" si="55"/>
        <v>224</v>
      </c>
    </row>
    <row r="461" spans="1:17" hidden="1" x14ac:dyDescent="0.25">
      <c r="A461">
        <v>2002</v>
      </c>
      <c r="B461" s="1" t="s">
        <v>59</v>
      </c>
      <c r="C461" t="s">
        <v>60</v>
      </c>
      <c r="D461" t="s">
        <v>44</v>
      </c>
      <c r="E461" s="1" t="s">
        <v>13</v>
      </c>
      <c r="F461" t="s">
        <v>6</v>
      </c>
      <c r="G461">
        <v>57</v>
      </c>
      <c r="J461">
        <v>3</v>
      </c>
      <c r="K461">
        <f t="shared" si="49"/>
        <v>54</v>
      </c>
      <c r="L461" s="6">
        <f t="shared" si="50"/>
        <v>0</v>
      </c>
      <c r="M461" s="6">
        <f t="shared" si="51"/>
        <v>0</v>
      </c>
      <c r="N461" s="6">
        <f t="shared" si="52"/>
        <v>0</v>
      </c>
      <c r="O461">
        <f t="shared" si="53"/>
        <v>54</v>
      </c>
      <c r="P461">
        <f t="shared" si="54"/>
        <v>0</v>
      </c>
      <c r="Q461">
        <f t="shared" si="55"/>
        <v>54</v>
      </c>
    </row>
    <row r="462" spans="1:17" hidden="1" x14ac:dyDescent="0.25">
      <c r="A462">
        <v>2002</v>
      </c>
      <c r="B462" s="1" t="s">
        <v>59</v>
      </c>
      <c r="C462" t="s">
        <v>60</v>
      </c>
      <c r="D462" t="s">
        <v>44</v>
      </c>
      <c r="E462" s="1" t="s">
        <v>13</v>
      </c>
      <c r="F462" t="s">
        <v>7</v>
      </c>
      <c r="G462">
        <v>2056</v>
      </c>
      <c r="H462">
        <v>27</v>
      </c>
      <c r="J462">
        <v>101</v>
      </c>
      <c r="K462">
        <f t="shared" si="49"/>
        <v>1982</v>
      </c>
      <c r="L462" s="6">
        <f t="shared" si="50"/>
        <v>1.3622603430877902E-2</v>
      </c>
      <c r="M462" s="6">
        <f t="shared" si="51"/>
        <v>1.3622603430877902E-2</v>
      </c>
      <c r="N462" s="6">
        <f t="shared" si="52"/>
        <v>0</v>
      </c>
      <c r="O462">
        <f t="shared" si="53"/>
        <v>1955</v>
      </c>
      <c r="P462">
        <f t="shared" si="54"/>
        <v>27</v>
      </c>
      <c r="Q462">
        <f t="shared" si="55"/>
        <v>1955</v>
      </c>
    </row>
    <row r="463" spans="1:17" hidden="1" x14ac:dyDescent="0.25">
      <c r="A463">
        <v>2003</v>
      </c>
      <c r="B463" s="1" t="s">
        <v>59</v>
      </c>
      <c r="C463" t="s">
        <v>60</v>
      </c>
      <c r="D463" t="s">
        <v>44</v>
      </c>
      <c r="E463" s="1" t="s">
        <v>14</v>
      </c>
      <c r="F463" t="s">
        <v>1</v>
      </c>
      <c r="G463">
        <v>74</v>
      </c>
      <c r="K463">
        <f t="shared" si="49"/>
        <v>74</v>
      </c>
      <c r="L463" s="6">
        <f t="shared" si="50"/>
        <v>0</v>
      </c>
      <c r="M463" s="6">
        <f t="shared" si="51"/>
        <v>0</v>
      </c>
      <c r="N463" s="6">
        <f t="shared" si="52"/>
        <v>0</v>
      </c>
      <c r="O463">
        <f t="shared" si="53"/>
        <v>74</v>
      </c>
      <c r="P463">
        <f t="shared" si="54"/>
        <v>0</v>
      </c>
      <c r="Q463">
        <f t="shared" si="55"/>
        <v>74</v>
      </c>
    </row>
    <row r="464" spans="1:17" hidden="1" x14ac:dyDescent="0.25">
      <c r="A464">
        <v>2003</v>
      </c>
      <c r="B464" s="1" t="s">
        <v>59</v>
      </c>
      <c r="C464" t="s">
        <v>60</v>
      </c>
      <c r="D464" t="s">
        <v>44</v>
      </c>
      <c r="E464" s="1" t="s">
        <v>14</v>
      </c>
      <c r="F464" t="s">
        <v>4</v>
      </c>
      <c r="G464">
        <v>182</v>
      </c>
      <c r="J464">
        <v>5</v>
      </c>
      <c r="K464">
        <f t="shared" si="49"/>
        <v>177</v>
      </c>
      <c r="L464" s="6">
        <f t="shared" si="50"/>
        <v>0</v>
      </c>
      <c r="M464" s="6">
        <f t="shared" si="51"/>
        <v>0</v>
      </c>
      <c r="N464" s="6">
        <f t="shared" si="52"/>
        <v>0</v>
      </c>
      <c r="O464">
        <f t="shared" si="53"/>
        <v>177</v>
      </c>
      <c r="P464">
        <f t="shared" si="54"/>
        <v>0</v>
      </c>
      <c r="Q464">
        <f t="shared" si="55"/>
        <v>177</v>
      </c>
    </row>
    <row r="465" spans="1:17" hidden="1" x14ac:dyDescent="0.25">
      <c r="A465">
        <v>2003</v>
      </c>
      <c r="B465" s="1" t="s">
        <v>59</v>
      </c>
      <c r="C465" t="s">
        <v>60</v>
      </c>
      <c r="D465" t="s">
        <v>44</v>
      </c>
      <c r="E465" s="1" t="s">
        <v>14</v>
      </c>
      <c r="F465" t="s">
        <v>5</v>
      </c>
      <c r="G465">
        <v>324</v>
      </c>
      <c r="H465">
        <v>15</v>
      </c>
      <c r="J465">
        <v>5</v>
      </c>
      <c r="K465">
        <f t="shared" si="49"/>
        <v>334</v>
      </c>
      <c r="L465" s="6">
        <f t="shared" si="50"/>
        <v>4.4910179640718563E-2</v>
      </c>
      <c r="M465" s="6">
        <f t="shared" si="51"/>
        <v>4.4910179640718563E-2</v>
      </c>
      <c r="N465" s="6">
        <f t="shared" si="52"/>
        <v>0</v>
      </c>
      <c r="O465">
        <f t="shared" si="53"/>
        <v>319</v>
      </c>
      <c r="P465">
        <f t="shared" si="54"/>
        <v>15</v>
      </c>
      <c r="Q465">
        <f t="shared" si="55"/>
        <v>319</v>
      </c>
    </row>
    <row r="466" spans="1:17" hidden="1" x14ac:dyDescent="0.25">
      <c r="A466">
        <v>2003</v>
      </c>
      <c r="B466" s="1" t="s">
        <v>59</v>
      </c>
      <c r="C466" t="s">
        <v>60</v>
      </c>
      <c r="D466" t="s">
        <v>44</v>
      </c>
      <c r="E466" s="1" t="s">
        <v>14</v>
      </c>
      <c r="F466" t="s">
        <v>6</v>
      </c>
      <c r="G466">
        <v>81</v>
      </c>
      <c r="K466">
        <f t="shared" si="49"/>
        <v>81</v>
      </c>
      <c r="L466" s="6">
        <f t="shared" si="50"/>
        <v>0</v>
      </c>
      <c r="M466" s="6">
        <f t="shared" si="51"/>
        <v>0</v>
      </c>
      <c r="N466" s="6">
        <f t="shared" si="52"/>
        <v>0</v>
      </c>
      <c r="O466">
        <f t="shared" si="53"/>
        <v>81</v>
      </c>
      <c r="P466">
        <f t="shared" si="54"/>
        <v>0</v>
      </c>
      <c r="Q466">
        <f t="shared" si="55"/>
        <v>81</v>
      </c>
    </row>
    <row r="467" spans="1:17" hidden="1" x14ac:dyDescent="0.25">
      <c r="A467">
        <v>2003</v>
      </c>
      <c r="B467" s="1" t="s">
        <v>59</v>
      </c>
      <c r="C467" t="s">
        <v>60</v>
      </c>
      <c r="D467" t="s">
        <v>44</v>
      </c>
      <c r="E467" s="1" t="s">
        <v>14</v>
      </c>
      <c r="F467" t="s">
        <v>7</v>
      </c>
      <c r="G467">
        <v>1932</v>
      </c>
      <c r="H467">
        <v>22</v>
      </c>
      <c r="J467">
        <v>103</v>
      </c>
      <c r="K467">
        <f t="shared" si="49"/>
        <v>1851</v>
      </c>
      <c r="L467" s="6">
        <f t="shared" si="50"/>
        <v>1.1885467314964884E-2</v>
      </c>
      <c r="M467" s="6">
        <f t="shared" si="51"/>
        <v>1.1885467314964884E-2</v>
      </c>
      <c r="N467" s="6">
        <f t="shared" si="52"/>
        <v>0</v>
      </c>
      <c r="O467">
        <f t="shared" si="53"/>
        <v>1829</v>
      </c>
      <c r="P467">
        <f t="shared" si="54"/>
        <v>22</v>
      </c>
      <c r="Q467">
        <f t="shared" si="55"/>
        <v>1829</v>
      </c>
    </row>
    <row r="468" spans="1:17" hidden="1" x14ac:dyDescent="0.25">
      <c r="A468">
        <v>2004</v>
      </c>
      <c r="B468" s="1" t="s">
        <v>59</v>
      </c>
      <c r="C468" t="s">
        <v>60</v>
      </c>
      <c r="D468" t="s">
        <v>44</v>
      </c>
      <c r="E468" s="1" t="s">
        <v>15</v>
      </c>
      <c r="F468" t="s">
        <v>1</v>
      </c>
      <c r="G468">
        <v>69</v>
      </c>
      <c r="K468">
        <f t="shared" si="49"/>
        <v>69</v>
      </c>
      <c r="L468" s="6">
        <f t="shared" si="50"/>
        <v>0</v>
      </c>
      <c r="M468" s="6">
        <f t="shared" si="51"/>
        <v>0</v>
      </c>
      <c r="N468" s="6">
        <f t="shared" si="52"/>
        <v>0</v>
      </c>
      <c r="O468">
        <f t="shared" si="53"/>
        <v>69</v>
      </c>
      <c r="P468">
        <f t="shared" si="54"/>
        <v>0</v>
      </c>
      <c r="Q468">
        <f t="shared" si="55"/>
        <v>69</v>
      </c>
    </row>
    <row r="469" spans="1:17" hidden="1" x14ac:dyDescent="0.25">
      <c r="A469">
        <v>2004</v>
      </c>
      <c r="B469" s="1" t="s">
        <v>59</v>
      </c>
      <c r="C469" t="s">
        <v>60</v>
      </c>
      <c r="D469" t="s">
        <v>44</v>
      </c>
      <c r="E469" s="1" t="s">
        <v>15</v>
      </c>
      <c r="F469" t="s">
        <v>4</v>
      </c>
      <c r="G469">
        <v>191</v>
      </c>
      <c r="J469">
        <v>5</v>
      </c>
      <c r="K469">
        <f t="shared" si="49"/>
        <v>186</v>
      </c>
      <c r="L469" s="6">
        <f t="shared" si="50"/>
        <v>0</v>
      </c>
      <c r="M469" s="6">
        <f t="shared" si="51"/>
        <v>0</v>
      </c>
      <c r="N469" s="6">
        <f t="shared" si="52"/>
        <v>0</v>
      </c>
      <c r="O469">
        <f t="shared" si="53"/>
        <v>186</v>
      </c>
      <c r="P469">
        <f t="shared" si="54"/>
        <v>0</v>
      </c>
      <c r="Q469">
        <f t="shared" si="55"/>
        <v>186</v>
      </c>
    </row>
    <row r="470" spans="1:17" hidden="1" x14ac:dyDescent="0.25">
      <c r="A470">
        <v>2004</v>
      </c>
      <c r="B470" s="1" t="s">
        <v>59</v>
      </c>
      <c r="C470" t="s">
        <v>60</v>
      </c>
      <c r="D470" t="s">
        <v>44</v>
      </c>
      <c r="E470" s="1" t="s">
        <v>15</v>
      </c>
      <c r="F470" t="s">
        <v>5</v>
      </c>
      <c r="G470">
        <v>347</v>
      </c>
      <c r="H470">
        <v>14</v>
      </c>
      <c r="I470">
        <v>3</v>
      </c>
      <c r="K470">
        <f t="shared" si="49"/>
        <v>364</v>
      </c>
      <c r="L470" s="6">
        <f t="shared" si="50"/>
        <v>4.6703296703296704E-2</v>
      </c>
      <c r="M470" s="6">
        <f t="shared" si="51"/>
        <v>3.8461538461538464E-2</v>
      </c>
      <c r="N470" s="6">
        <f t="shared" si="52"/>
        <v>8.241758241758242E-3</v>
      </c>
      <c r="O470">
        <f t="shared" si="53"/>
        <v>347</v>
      </c>
      <c r="P470">
        <f t="shared" si="54"/>
        <v>17</v>
      </c>
      <c r="Q470">
        <f t="shared" si="55"/>
        <v>347</v>
      </c>
    </row>
    <row r="471" spans="1:17" hidden="1" x14ac:dyDescent="0.25">
      <c r="A471">
        <v>2004</v>
      </c>
      <c r="B471" s="1" t="s">
        <v>59</v>
      </c>
      <c r="C471" t="s">
        <v>60</v>
      </c>
      <c r="D471" t="s">
        <v>44</v>
      </c>
      <c r="E471" s="1" t="s">
        <v>15</v>
      </c>
      <c r="F471" t="s">
        <v>6</v>
      </c>
      <c r="G471">
        <v>83</v>
      </c>
      <c r="H471">
        <v>3</v>
      </c>
      <c r="K471">
        <f t="shared" si="49"/>
        <v>86</v>
      </c>
      <c r="L471" s="6">
        <f t="shared" si="50"/>
        <v>3.4883720930232558E-2</v>
      </c>
      <c r="M471" s="6">
        <f t="shared" si="51"/>
        <v>3.4883720930232558E-2</v>
      </c>
      <c r="N471" s="6">
        <f t="shared" si="52"/>
        <v>0</v>
      </c>
      <c r="O471">
        <f t="shared" si="53"/>
        <v>83</v>
      </c>
      <c r="P471">
        <f t="shared" si="54"/>
        <v>3</v>
      </c>
      <c r="Q471">
        <f t="shared" si="55"/>
        <v>83</v>
      </c>
    </row>
    <row r="472" spans="1:17" hidden="1" x14ac:dyDescent="0.25">
      <c r="A472">
        <v>2004</v>
      </c>
      <c r="B472" s="1" t="s">
        <v>59</v>
      </c>
      <c r="C472" t="s">
        <v>60</v>
      </c>
      <c r="D472" t="s">
        <v>44</v>
      </c>
      <c r="E472" s="1" t="s">
        <v>15</v>
      </c>
      <c r="F472" t="s">
        <v>7</v>
      </c>
      <c r="G472">
        <v>1891</v>
      </c>
      <c r="H472">
        <v>42</v>
      </c>
      <c r="I472">
        <v>6</v>
      </c>
      <c r="J472">
        <v>100</v>
      </c>
      <c r="K472">
        <f t="shared" si="49"/>
        <v>1839</v>
      </c>
      <c r="L472" s="6">
        <f t="shared" si="50"/>
        <v>2.6101141924959218E-2</v>
      </c>
      <c r="M472" s="6">
        <f t="shared" si="51"/>
        <v>2.2838499184339316E-2</v>
      </c>
      <c r="N472" s="6">
        <f t="shared" si="52"/>
        <v>3.2626427406199023E-3</v>
      </c>
      <c r="O472">
        <f t="shared" si="53"/>
        <v>1791</v>
      </c>
      <c r="P472">
        <f t="shared" si="54"/>
        <v>48</v>
      </c>
      <c r="Q472">
        <f t="shared" si="55"/>
        <v>1791</v>
      </c>
    </row>
    <row r="473" spans="1:17" hidden="1" x14ac:dyDescent="0.25">
      <c r="A473">
        <v>2005</v>
      </c>
      <c r="B473" s="1" t="s">
        <v>59</v>
      </c>
      <c r="C473" t="s">
        <v>60</v>
      </c>
      <c r="D473" t="s">
        <v>44</v>
      </c>
      <c r="E473" s="1" t="s">
        <v>16</v>
      </c>
      <c r="F473" t="s">
        <v>1</v>
      </c>
      <c r="G473">
        <v>59</v>
      </c>
      <c r="K473">
        <f t="shared" si="49"/>
        <v>59</v>
      </c>
      <c r="L473" s="6">
        <f t="shared" si="50"/>
        <v>0</v>
      </c>
      <c r="M473" s="6">
        <f t="shared" si="51"/>
        <v>0</v>
      </c>
      <c r="N473" s="6">
        <f t="shared" si="52"/>
        <v>0</v>
      </c>
      <c r="O473">
        <f t="shared" si="53"/>
        <v>59</v>
      </c>
      <c r="P473">
        <f t="shared" si="54"/>
        <v>0</v>
      </c>
      <c r="Q473">
        <f t="shared" si="55"/>
        <v>59</v>
      </c>
    </row>
    <row r="474" spans="1:17" hidden="1" x14ac:dyDescent="0.25">
      <c r="A474">
        <v>2005</v>
      </c>
      <c r="B474" s="1" t="s">
        <v>59</v>
      </c>
      <c r="C474" t="s">
        <v>60</v>
      </c>
      <c r="D474" t="s">
        <v>44</v>
      </c>
      <c r="E474" s="1" t="s">
        <v>16</v>
      </c>
      <c r="F474" t="s">
        <v>4</v>
      </c>
      <c r="G474">
        <v>184</v>
      </c>
      <c r="H474">
        <v>3</v>
      </c>
      <c r="I474">
        <v>3</v>
      </c>
      <c r="K474">
        <f t="shared" si="49"/>
        <v>190</v>
      </c>
      <c r="L474" s="6">
        <f t="shared" si="50"/>
        <v>3.1578947368421054E-2</v>
      </c>
      <c r="M474" s="6">
        <f t="shared" si="51"/>
        <v>1.5789473684210527E-2</v>
      </c>
      <c r="N474" s="6">
        <f t="shared" si="52"/>
        <v>1.5789473684210527E-2</v>
      </c>
      <c r="O474">
        <f t="shared" si="53"/>
        <v>184</v>
      </c>
      <c r="P474">
        <f t="shared" si="54"/>
        <v>6</v>
      </c>
      <c r="Q474">
        <f t="shared" si="55"/>
        <v>184</v>
      </c>
    </row>
    <row r="475" spans="1:17" hidden="1" x14ac:dyDescent="0.25">
      <c r="A475">
        <v>2005</v>
      </c>
      <c r="B475" s="1" t="s">
        <v>59</v>
      </c>
      <c r="C475" t="s">
        <v>60</v>
      </c>
      <c r="D475" t="s">
        <v>44</v>
      </c>
      <c r="E475" s="1" t="s">
        <v>16</v>
      </c>
      <c r="F475" t="s">
        <v>5</v>
      </c>
      <c r="G475">
        <v>374</v>
      </c>
      <c r="H475">
        <v>25</v>
      </c>
      <c r="I475">
        <v>11</v>
      </c>
      <c r="K475">
        <f t="shared" si="49"/>
        <v>410</v>
      </c>
      <c r="L475" s="6">
        <f t="shared" si="50"/>
        <v>8.7804878048780483E-2</v>
      </c>
      <c r="M475" s="6">
        <f t="shared" si="51"/>
        <v>6.097560975609756E-2</v>
      </c>
      <c r="N475" s="6">
        <f t="shared" si="52"/>
        <v>2.6829268292682926E-2</v>
      </c>
      <c r="O475">
        <f t="shared" si="53"/>
        <v>374</v>
      </c>
      <c r="P475">
        <f t="shared" si="54"/>
        <v>36</v>
      </c>
      <c r="Q475">
        <f t="shared" si="55"/>
        <v>374</v>
      </c>
    </row>
    <row r="476" spans="1:17" hidden="1" x14ac:dyDescent="0.25">
      <c r="A476">
        <v>2005</v>
      </c>
      <c r="B476" s="1" t="s">
        <v>59</v>
      </c>
      <c r="C476" t="s">
        <v>60</v>
      </c>
      <c r="D476" t="s">
        <v>44</v>
      </c>
      <c r="E476" s="1" t="s">
        <v>16</v>
      </c>
      <c r="F476" t="s">
        <v>6</v>
      </c>
      <c r="G476">
        <v>114</v>
      </c>
      <c r="H476">
        <v>8</v>
      </c>
      <c r="K476">
        <f t="shared" si="49"/>
        <v>122</v>
      </c>
      <c r="L476" s="6">
        <f t="shared" si="50"/>
        <v>6.5573770491803282E-2</v>
      </c>
      <c r="M476" s="6">
        <f t="shared" si="51"/>
        <v>6.5573770491803282E-2</v>
      </c>
      <c r="N476" s="6">
        <f t="shared" si="52"/>
        <v>0</v>
      </c>
      <c r="O476">
        <f t="shared" si="53"/>
        <v>114</v>
      </c>
      <c r="P476">
        <f t="shared" si="54"/>
        <v>8</v>
      </c>
      <c r="Q476">
        <f t="shared" si="55"/>
        <v>114</v>
      </c>
    </row>
    <row r="477" spans="1:17" hidden="1" x14ac:dyDescent="0.25">
      <c r="A477">
        <v>2005</v>
      </c>
      <c r="B477" s="1" t="s">
        <v>59</v>
      </c>
      <c r="C477" t="s">
        <v>60</v>
      </c>
      <c r="D477" t="s">
        <v>44</v>
      </c>
      <c r="E477" s="1" t="s">
        <v>16</v>
      </c>
      <c r="F477" t="s">
        <v>7</v>
      </c>
      <c r="G477">
        <v>1793</v>
      </c>
      <c r="H477">
        <v>63</v>
      </c>
      <c r="I477">
        <v>15</v>
      </c>
      <c r="J477">
        <v>96</v>
      </c>
      <c r="K477">
        <f t="shared" si="49"/>
        <v>1775</v>
      </c>
      <c r="L477" s="6">
        <f t="shared" si="50"/>
        <v>4.3943661971830986E-2</v>
      </c>
      <c r="M477" s="6">
        <f t="shared" si="51"/>
        <v>3.549295774647887E-2</v>
      </c>
      <c r="N477" s="6">
        <f t="shared" si="52"/>
        <v>8.4507042253521118E-3</v>
      </c>
      <c r="O477">
        <f t="shared" si="53"/>
        <v>1697</v>
      </c>
      <c r="P477">
        <f t="shared" si="54"/>
        <v>78</v>
      </c>
      <c r="Q477">
        <f t="shared" si="55"/>
        <v>1697</v>
      </c>
    </row>
    <row r="478" spans="1:17" hidden="1" x14ac:dyDescent="0.25">
      <c r="A478">
        <v>2006</v>
      </c>
      <c r="B478" s="1" t="s">
        <v>59</v>
      </c>
      <c r="C478" t="s">
        <v>60</v>
      </c>
      <c r="D478" t="s">
        <v>44</v>
      </c>
      <c r="E478" s="1" t="s">
        <v>17</v>
      </c>
      <c r="F478" t="s">
        <v>1</v>
      </c>
      <c r="G478">
        <v>54</v>
      </c>
      <c r="H478">
        <v>4</v>
      </c>
      <c r="K478">
        <f t="shared" si="49"/>
        <v>58</v>
      </c>
      <c r="L478" s="6">
        <f t="shared" si="50"/>
        <v>6.8965517241379309E-2</v>
      </c>
      <c r="M478" s="6">
        <f t="shared" si="51"/>
        <v>6.8965517241379309E-2</v>
      </c>
      <c r="N478" s="6">
        <f t="shared" si="52"/>
        <v>0</v>
      </c>
      <c r="O478">
        <f t="shared" si="53"/>
        <v>54</v>
      </c>
      <c r="P478">
        <f t="shared" si="54"/>
        <v>4</v>
      </c>
      <c r="Q478">
        <f t="shared" si="55"/>
        <v>54</v>
      </c>
    </row>
    <row r="479" spans="1:17" hidden="1" x14ac:dyDescent="0.25">
      <c r="A479">
        <v>2006</v>
      </c>
      <c r="B479" s="1" t="s">
        <v>59</v>
      </c>
      <c r="C479" t="s">
        <v>60</v>
      </c>
      <c r="D479" t="s">
        <v>44</v>
      </c>
      <c r="E479" s="1" t="s">
        <v>17</v>
      </c>
      <c r="F479" t="s">
        <v>4</v>
      </c>
      <c r="G479">
        <v>189</v>
      </c>
      <c r="K479">
        <f t="shared" si="49"/>
        <v>189</v>
      </c>
      <c r="L479" s="6">
        <f t="shared" si="50"/>
        <v>0</v>
      </c>
      <c r="M479" s="6">
        <f t="shared" si="51"/>
        <v>0</v>
      </c>
      <c r="N479" s="6">
        <f t="shared" si="52"/>
        <v>0</v>
      </c>
      <c r="O479">
        <f t="shared" si="53"/>
        <v>189</v>
      </c>
      <c r="P479">
        <f t="shared" si="54"/>
        <v>0</v>
      </c>
      <c r="Q479">
        <f t="shared" si="55"/>
        <v>189</v>
      </c>
    </row>
    <row r="480" spans="1:17" hidden="1" x14ac:dyDescent="0.25">
      <c r="A480">
        <v>2006</v>
      </c>
      <c r="B480" s="1" t="s">
        <v>59</v>
      </c>
      <c r="C480" t="s">
        <v>60</v>
      </c>
      <c r="D480" t="s">
        <v>44</v>
      </c>
      <c r="E480" s="1" t="s">
        <v>17</v>
      </c>
      <c r="F480" t="s">
        <v>5</v>
      </c>
      <c r="G480">
        <v>411</v>
      </c>
      <c r="H480">
        <v>39</v>
      </c>
      <c r="I480">
        <v>8</v>
      </c>
      <c r="J480">
        <v>5</v>
      </c>
      <c r="K480">
        <f t="shared" si="49"/>
        <v>453</v>
      </c>
      <c r="L480" s="6">
        <f t="shared" si="50"/>
        <v>0.10375275938189846</v>
      </c>
      <c r="M480" s="6">
        <f t="shared" si="51"/>
        <v>8.6092715231788075E-2</v>
      </c>
      <c r="N480" s="6">
        <f t="shared" si="52"/>
        <v>1.7660044150110375E-2</v>
      </c>
      <c r="O480">
        <f t="shared" si="53"/>
        <v>406</v>
      </c>
      <c r="P480">
        <f t="shared" si="54"/>
        <v>47</v>
      </c>
      <c r="Q480">
        <f t="shared" si="55"/>
        <v>406</v>
      </c>
    </row>
    <row r="481" spans="1:17" hidden="1" x14ac:dyDescent="0.25">
      <c r="A481">
        <v>2006</v>
      </c>
      <c r="B481" s="1" t="s">
        <v>59</v>
      </c>
      <c r="C481" t="s">
        <v>60</v>
      </c>
      <c r="D481" t="s">
        <v>44</v>
      </c>
      <c r="E481" s="1" t="s">
        <v>17</v>
      </c>
      <c r="F481" t="s">
        <v>6</v>
      </c>
      <c r="G481">
        <v>146</v>
      </c>
      <c r="H481">
        <v>5</v>
      </c>
      <c r="K481">
        <f t="shared" si="49"/>
        <v>151</v>
      </c>
      <c r="L481" s="6">
        <f t="shared" si="50"/>
        <v>3.3112582781456956E-2</v>
      </c>
      <c r="M481" s="6">
        <f t="shared" si="51"/>
        <v>3.3112582781456956E-2</v>
      </c>
      <c r="N481" s="6">
        <f t="shared" si="52"/>
        <v>0</v>
      </c>
      <c r="O481">
        <f t="shared" si="53"/>
        <v>146</v>
      </c>
      <c r="P481">
        <f t="shared" si="54"/>
        <v>5</v>
      </c>
      <c r="Q481">
        <f t="shared" si="55"/>
        <v>146</v>
      </c>
    </row>
    <row r="482" spans="1:17" hidden="1" x14ac:dyDescent="0.25">
      <c r="A482">
        <v>2006</v>
      </c>
      <c r="B482" s="1" t="s">
        <v>59</v>
      </c>
      <c r="C482" t="s">
        <v>60</v>
      </c>
      <c r="D482" t="s">
        <v>44</v>
      </c>
      <c r="E482" s="1" t="s">
        <v>17</v>
      </c>
      <c r="F482" t="s">
        <v>7</v>
      </c>
      <c r="G482">
        <v>1732</v>
      </c>
      <c r="H482">
        <v>62</v>
      </c>
      <c r="I482">
        <v>26</v>
      </c>
      <c r="J482">
        <v>114</v>
      </c>
      <c r="K482">
        <f t="shared" si="49"/>
        <v>1706</v>
      </c>
      <c r="L482" s="6">
        <f t="shared" si="50"/>
        <v>5.1582649472450177E-2</v>
      </c>
      <c r="M482" s="6">
        <f t="shared" si="51"/>
        <v>3.6342321219226259E-2</v>
      </c>
      <c r="N482" s="6">
        <f t="shared" si="52"/>
        <v>1.5240328253223915E-2</v>
      </c>
      <c r="O482">
        <f t="shared" si="53"/>
        <v>1618</v>
      </c>
      <c r="P482">
        <f t="shared" si="54"/>
        <v>88</v>
      </c>
      <c r="Q482">
        <f t="shared" si="55"/>
        <v>1618</v>
      </c>
    </row>
    <row r="483" spans="1:17" hidden="1" x14ac:dyDescent="0.25">
      <c r="A483">
        <v>2007</v>
      </c>
      <c r="B483" s="1" t="s">
        <v>59</v>
      </c>
      <c r="C483" t="s">
        <v>60</v>
      </c>
      <c r="D483" t="s">
        <v>44</v>
      </c>
      <c r="E483" s="1" t="s">
        <v>18</v>
      </c>
      <c r="F483" t="s">
        <v>1</v>
      </c>
      <c r="G483">
        <v>54</v>
      </c>
      <c r="H483">
        <v>5</v>
      </c>
      <c r="J483">
        <v>3</v>
      </c>
      <c r="K483">
        <f t="shared" si="49"/>
        <v>56</v>
      </c>
      <c r="L483" s="6">
        <f t="shared" si="50"/>
        <v>8.9285714285714288E-2</v>
      </c>
      <c r="M483" s="6">
        <f t="shared" si="51"/>
        <v>8.9285714285714288E-2</v>
      </c>
      <c r="N483" s="6">
        <f t="shared" si="52"/>
        <v>0</v>
      </c>
      <c r="O483">
        <f t="shared" si="53"/>
        <v>51</v>
      </c>
      <c r="P483">
        <f t="shared" si="54"/>
        <v>5</v>
      </c>
      <c r="Q483">
        <f t="shared" si="55"/>
        <v>51</v>
      </c>
    </row>
    <row r="484" spans="1:17" hidden="1" x14ac:dyDescent="0.25">
      <c r="A484">
        <v>2007</v>
      </c>
      <c r="B484" s="1" t="s">
        <v>59</v>
      </c>
      <c r="C484" t="s">
        <v>60</v>
      </c>
      <c r="D484" t="s">
        <v>44</v>
      </c>
      <c r="E484" s="1" t="s">
        <v>18</v>
      </c>
      <c r="F484" t="s">
        <v>4</v>
      </c>
      <c r="G484">
        <v>200</v>
      </c>
      <c r="I484">
        <v>3</v>
      </c>
      <c r="J484">
        <v>4</v>
      </c>
      <c r="K484">
        <f t="shared" si="49"/>
        <v>199</v>
      </c>
      <c r="L484" s="6">
        <f t="shared" si="50"/>
        <v>1.507537688442211E-2</v>
      </c>
      <c r="M484" s="6">
        <f t="shared" si="51"/>
        <v>0</v>
      </c>
      <c r="N484" s="6">
        <f t="shared" si="52"/>
        <v>1.507537688442211E-2</v>
      </c>
      <c r="O484">
        <f t="shared" si="53"/>
        <v>196</v>
      </c>
      <c r="P484">
        <f t="shared" si="54"/>
        <v>3</v>
      </c>
      <c r="Q484">
        <f t="shared" si="55"/>
        <v>196</v>
      </c>
    </row>
    <row r="485" spans="1:17" hidden="1" x14ac:dyDescent="0.25">
      <c r="A485">
        <v>2007</v>
      </c>
      <c r="B485" s="1" t="s">
        <v>59</v>
      </c>
      <c r="C485" t="s">
        <v>60</v>
      </c>
      <c r="D485" t="s">
        <v>44</v>
      </c>
      <c r="E485" s="1" t="s">
        <v>18</v>
      </c>
      <c r="F485" t="s">
        <v>5</v>
      </c>
      <c r="G485">
        <v>506</v>
      </c>
      <c r="H485">
        <v>41</v>
      </c>
      <c r="I485">
        <v>7</v>
      </c>
      <c r="J485">
        <v>18</v>
      </c>
      <c r="K485">
        <f t="shared" si="49"/>
        <v>536</v>
      </c>
      <c r="L485" s="6">
        <f t="shared" si="50"/>
        <v>8.9552238805970144E-2</v>
      </c>
      <c r="M485" s="6">
        <f t="shared" si="51"/>
        <v>7.6492537313432835E-2</v>
      </c>
      <c r="N485" s="6">
        <f t="shared" si="52"/>
        <v>1.3059701492537313E-2</v>
      </c>
      <c r="O485">
        <f t="shared" si="53"/>
        <v>488</v>
      </c>
      <c r="P485">
        <f t="shared" si="54"/>
        <v>48</v>
      </c>
      <c r="Q485">
        <f t="shared" si="55"/>
        <v>488</v>
      </c>
    </row>
    <row r="486" spans="1:17" hidden="1" x14ac:dyDescent="0.25">
      <c r="A486">
        <v>2007</v>
      </c>
      <c r="B486" s="1" t="s">
        <v>59</v>
      </c>
      <c r="C486" t="s">
        <v>60</v>
      </c>
      <c r="D486" t="s">
        <v>44</v>
      </c>
      <c r="E486" s="1" t="s">
        <v>18</v>
      </c>
      <c r="F486" t="s">
        <v>6</v>
      </c>
      <c r="G486">
        <v>198</v>
      </c>
      <c r="H486">
        <v>11</v>
      </c>
      <c r="J486">
        <v>10</v>
      </c>
      <c r="K486">
        <f t="shared" si="49"/>
        <v>199</v>
      </c>
      <c r="L486" s="6">
        <f t="shared" si="50"/>
        <v>5.5276381909547742E-2</v>
      </c>
      <c r="M486" s="6">
        <f t="shared" si="51"/>
        <v>5.5276381909547742E-2</v>
      </c>
      <c r="N486" s="6">
        <f t="shared" si="52"/>
        <v>0</v>
      </c>
      <c r="O486">
        <f t="shared" si="53"/>
        <v>188</v>
      </c>
      <c r="P486">
        <f t="shared" si="54"/>
        <v>11</v>
      </c>
      <c r="Q486">
        <f t="shared" si="55"/>
        <v>188</v>
      </c>
    </row>
    <row r="487" spans="1:17" hidden="1" x14ac:dyDescent="0.25">
      <c r="A487">
        <v>2007</v>
      </c>
      <c r="B487" s="1" t="s">
        <v>59</v>
      </c>
      <c r="C487" t="s">
        <v>60</v>
      </c>
      <c r="D487" t="s">
        <v>44</v>
      </c>
      <c r="E487" s="1" t="s">
        <v>18</v>
      </c>
      <c r="F487" t="s">
        <v>7</v>
      </c>
      <c r="G487">
        <v>1732</v>
      </c>
      <c r="H487">
        <v>67</v>
      </c>
      <c r="I487">
        <v>29</v>
      </c>
      <c r="J487">
        <v>151</v>
      </c>
      <c r="K487">
        <f t="shared" si="49"/>
        <v>1677</v>
      </c>
      <c r="L487" s="6">
        <f t="shared" si="50"/>
        <v>5.7245080500894455E-2</v>
      </c>
      <c r="M487" s="6">
        <f t="shared" si="51"/>
        <v>3.9952295766249257E-2</v>
      </c>
      <c r="N487" s="6">
        <f t="shared" si="52"/>
        <v>1.7292784734645201E-2</v>
      </c>
      <c r="O487">
        <f t="shared" si="53"/>
        <v>1581</v>
      </c>
      <c r="P487">
        <f t="shared" si="54"/>
        <v>96</v>
      </c>
      <c r="Q487">
        <f t="shared" si="55"/>
        <v>1581</v>
      </c>
    </row>
    <row r="488" spans="1:17" hidden="1" x14ac:dyDescent="0.25">
      <c r="A488">
        <v>2008</v>
      </c>
      <c r="B488" s="1" t="s">
        <v>59</v>
      </c>
      <c r="C488" t="s">
        <v>60</v>
      </c>
      <c r="D488" t="s">
        <v>44</v>
      </c>
      <c r="E488" s="1" t="s">
        <v>19</v>
      </c>
      <c r="F488" t="s">
        <v>1</v>
      </c>
      <c r="G488">
        <v>59</v>
      </c>
      <c r="J488">
        <v>3</v>
      </c>
      <c r="K488">
        <f t="shared" si="49"/>
        <v>56</v>
      </c>
      <c r="L488" s="6">
        <f t="shared" si="50"/>
        <v>0</v>
      </c>
      <c r="M488" s="6">
        <f t="shared" si="51"/>
        <v>0</v>
      </c>
      <c r="N488" s="6">
        <f t="shared" si="52"/>
        <v>0</v>
      </c>
      <c r="O488">
        <f t="shared" si="53"/>
        <v>56</v>
      </c>
      <c r="P488">
        <f t="shared" si="54"/>
        <v>0</v>
      </c>
      <c r="Q488">
        <f t="shared" si="55"/>
        <v>56</v>
      </c>
    </row>
    <row r="489" spans="1:17" hidden="1" x14ac:dyDescent="0.25">
      <c r="A489">
        <v>2008</v>
      </c>
      <c r="B489" s="1" t="s">
        <v>59</v>
      </c>
      <c r="C489" t="s">
        <v>60</v>
      </c>
      <c r="D489" t="s">
        <v>44</v>
      </c>
      <c r="E489" s="1" t="s">
        <v>19</v>
      </c>
      <c r="F489" t="s">
        <v>4</v>
      </c>
      <c r="G489">
        <v>215</v>
      </c>
      <c r="I489">
        <v>10</v>
      </c>
      <c r="J489">
        <v>4</v>
      </c>
      <c r="K489">
        <f t="shared" si="49"/>
        <v>221</v>
      </c>
      <c r="L489" s="6">
        <f t="shared" si="50"/>
        <v>4.5248868778280542E-2</v>
      </c>
      <c r="M489" s="6">
        <f t="shared" si="51"/>
        <v>0</v>
      </c>
      <c r="N489" s="6">
        <f t="shared" si="52"/>
        <v>4.5248868778280542E-2</v>
      </c>
      <c r="O489">
        <f t="shared" si="53"/>
        <v>211</v>
      </c>
      <c r="P489">
        <f t="shared" si="54"/>
        <v>10</v>
      </c>
      <c r="Q489">
        <f t="shared" si="55"/>
        <v>211</v>
      </c>
    </row>
    <row r="490" spans="1:17" hidden="1" x14ac:dyDescent="0.25">
      <c r="A490">
        <v>2008</v>
      </c>
      <c r="B490" s="1" t="s">
        <v>59</v>
      </c>
      <c r="C490" t="s">
        <v>60</v>
      </c>
      <c r="D490" t="s">
        <v>44</v>
      </c>
      <c r="E490" s="1" t="s">
        <v>19</v>
      </c>
      <c r="F490" t="s">
        <v>5</v>
      </c>
      <c r="G490">
        <v>545</v>
      </c>
      <c r="H490">
        <v>40</v>
      </c>
      <c r="I490">
        <v>10</v>
      </c>
      <c r="J490">
        <v>33</v>
      </c>
      <c r="K490">
        <f t="shared" si="49"/>
        <v>562</v>
      </c>
      <c r="L490" s="6">
        <f t="shared" si="50"/>
        <v>8.8967971530249115E-2</v>
      </c>
      <c r="M490" s="6">
        <f t="shared" si="51"/>
        <v>7.1174377224199295E-2</v>
      </c>
      <c r="N490" s="6">
        <f t="shared" si="52"/>
        <v>1.7793594306049824E-2</v>
      </c>
      <c r="O490">
        <f t="shared" si="53"/>
        <v>512</v>
      </c>
      <c r="P490">
        <f t="shared" si="54"/>
        <v>50</v>
      </c>
      <c r="Q490">
        <f t="shared" si="55"/>
        <v>512</v>
      </c>
    </row>
    <row r="491" spans="1:17" hidden="1" x14ac:dyDescent="0.25">
      <c r="A491">
        <v>2008</v>
      </c>
      <c r="B491" s="1" t="s">
        <v>59</v>
      </c>
      <c r="C491" t="s">
        <v>60</v>
      </c>
      <c r="D491" t="s">
        <v>44</v>
      </c>
      <c r="E491" s="1" t="s">
        <v>19</v>
      </c>
      <c r="F491" t="s">
        <v>6</v>
      </c>
      <c r="G491">
        <v>247</v>
      </c>
      <c r="H491">
        <v>15</v>
      </c>
      <c r="J491">
        <v>10</v>
      </c>
      <c r="K491">
        <f t="shared" si="49"/>
        <v>252</v>
      </c>
      <c r="L491" s="6">
        <f t="shared" si="50"/>
        <v>5.9523809523809521E-2</v>
      </c>
      <c r="M491" s="6">
        <f t="shared" si="51"/>
        <v>5.9523809523809521E-2</v>
      </c>
      <c r="N491" s="6">
        <f t="shared" si="52"/>
        <v>0</v>
      </c>
      <c r="O491">
        <f t="shared" si="53"/>
        <v>237</v>
      </c>
      <c r="P491">
        <f t="shared" si="54"/>
        <v>15</v>
      </c>
      <c r="Q491">
        <f t="shared" si="55"/>
        <v>237</v>
      </c>
    </row>
    <row r="492" spans="1:17" hidden="1" x14ac:dyDescent="0.25">
      <c r="A492">
        <v>2008</v>
      </c>
      <c r="B492" s="1" t="s">
        <v>59</v>
      </c>
      <c r="C492" t="s">
        <v>60</v>
      </c>
      <c r="D492" t="s">
        <v>44</v>
      </c>
      <c r="E492" s="1" t="s">
        <v>19</v>
      </c>
      <c r="F492" t="s">
        <v>7</v>
      </c>
      <c r="G492">
        <v>1659</v>
      </c>
      <c r="H492">
        <v>66</v>
      </c>
      <c r="I492">
        <v>48</v>
      </c>
      <c r="J492">
        <v>167</v>
      </c>
      <c r="K492">
        <f t="shared" si="49"/>
        <v>1606</v>
      </c>
      <c r="L492" s="6">
        <f t="shared" si="50"/>
        <v>7.0983810709838113E-2</v>
      </c>
      <c r="M492" s="6">
        <f t="shared" si="51"/>
        <v>4.1095890410958902E-2</v>
      </c>
      <c r="N492" s="6">
        <f t="shared" si="52"/>
        <v>2.9887920298879204E-2</v>
      </c>
      <c r="O492">
        <f t="shared" si="53"/>
        <v>1492</v>
      </c>
      <c r="P492">
        <f t="shared" si="54"/>
        <v>114</v>
      </c>
      <c r="Q492">
        <f t="shared" si="55"/>
        <v>1492</v>
      </c>
    </row>
    <row r="493" spans="1:17" hidden="1" x14ac:dyDescent="0.25">
      <c r="A493">
        <v>2009</v>
      </c>
      <c r="B493" s="1" t="s">
        <v>59</v>
      </c>
      <c r="C493" t="s">
        <v>60</v>
      </c>
      <c r="D493" t="s">
        <v>44</v>
      </c>
      <c r="E493" s="1" t="s">
        <v>20</v>
      </c>
      <c r="F493" t="s">
        <v>1</v>
      </c>
      <c r="G493">
        <v>71</v>
      </c>
      <c r="K493">
        <f t="shared" si="49"/>
        <v>71</v>
      </c>
      <c r="L493" s="6">
        <f t="shared" si="50"/>
        <v>0</v>
      </c>
      <c r="M493" s="6">
        <f t="shared" si="51"/>
        <v>0</v>
      </c>
      <c r="N493" s="6">
        <f t="shared" si="52"/>
        <v>0</v>
      </c>
      <c r="O493">
        <f t="shared" si="53"/>
        <v>71</v>
      </c>
      <c r="P493">
        <f t="shared" si="54"/>
        <v>0</v>
      </c>
      <c r="Q493">
        <f t="shared" si="55"/>
        <v>71</v>
      </c>
    </row>
    <row r="494" spans="1:17" hidden="1" x14ac:dyDescent="0.25">
      <c r="A494">
        <v>2009</v>
      </c>
      <c r="B494" s="1" t="s">
        <v>59</v>
      </c>
      <c r="C494" t="s">
        <v>60</v>
      </c>
      <c r="D494" t="s">
        <v>44</v>
      </c>
      <c r="E494" s="1" t="s">
        <v>20</v>
      </c>
      <c r="F494" t="s">
        <v>4</v>
      </c>
      <c r="G494">
        <v>204</v>
      </c>
      <c r="I494">
        <v>25</v>
      </c>
      <c r="J494">
        <v>9</v>
      </c>
      <c r="K494">
        <f t="shared" si="49"/>
        <v>220</v>
      </c>
      <c r="L494" s="6">
        <f t="shared" si="50"/>
        <v>0.11363636363636363</v>
      </c>
      <c r="M494" s="6">
        <f t="shared" si="51"/>
        <v>0</v>
      </c>
      <c r="N494" s="6">
        <f t="shared" si="52"/>
        <v>0.11363636363636363</v>
      </c>
      <c r="O494">
        <f t="shared" si="53"/>
        <v>195</v>
      </c>
      <c r="P494">
        <f t="shared" si="54"/>
        <v>25</v>
      </c>
      <c r="Q494">
        <f t="shared" si="55"/>
        <v>195</v>
      </c>
    </row>
    <row r="495" spans="1:17" hidden="1" x14ac:dyDescent="0.25">
      <c r="A495">
        <v>2009</v>
      </c>
      <c r="B495" s="1" t="s">
        <v>59</v>
      </c>
      <c r="C495" t="s">
        <v>60</v>
      </c>
      <c r="D495" t="s">
        <v>44</v>
      </c>
      <c r="E495" s="1" t="s">
        <v>20</v>
      </c>
      <c r="F495" t="s">
        <v>5</v>
      </c>
      <c r="G495">
        <v>584</v>
      </c>
      <c r="H495">
        <v>43</v>
      </c>
      <c r="I495">
        <v>35</v>
      </c>
      <c r="J495">
        <v>38</v>
      </c>
      <c r="K495">
        <f t="shared" si="49"/>
        <v>624</v>
      </c>
      <c r="L495" s="6">
        <f t="shared" si="50"/>
        <v>0.125</v>
      </c>
      <c r="M495" s="6">
        <f t="shared" si="51"/>
        <v>6.8910256410256415E-2</v>
      </c>
      <c r="N495" s="6">
        <f t="shared" si="52"/>
        <v>5.6089743589743592E-2</v>
      </c>
      <c r="O495">
        <f t="shared" si="53"/>
        <v>546</v>
      </c>
      <c r="P495">
        <f t="shared" si="54"/>
        <v>78</v>
      </c>
      <c r="Q495">
        <f t="shared" si="55"/>
        <v>546</v>
      </c>
    </row>
    <row r="496" spans="1:17" hidden="1" x14ac:dyDescent="0.25">
      <c r="A496">
        <v>2009</v>
      </c>
      <c r="B496" s="1" t="s">
        <v>59</v>
      </c>
      <c r="C496" t="s">
        <v>60</v>
      </c>
      <c r="D496" t="s">
        <v>44</v>
      </c>
      <c r="E496" s="1" t="s">
        <v>20</v>
      </c>
      <c r="F496" t="s">
        <v>6</v>
      </c>
      <c r="G496">
        <v>243</v>
      </c>
      <c r="H496">
        <v>15</v>
      </c>
      <c r="J496">
        <v>3</v>
      </c>
      <c r="K496">
        <f t="shared" si="49"/>
        <v>255</v>
      </c>
      <c r="L496" s="6">
        <f t="shared" si="50"/>
        <v>5.8823529411764705E-2</v>
      </c>
      <c r="M496" s="6">
        <f t="shared" si="51"/>
        <v>5.8823529411764705E-2</v>
      </c>
      <c r="N496" s="6">
        <f t="shared" si="52"/>
        <v>0</v>
      </c>
      <c r="O496">
        <f t="shared" si="53"/>
        <v>240</v>
      </c>
      <c r="P496">
        <f t="shared" si="54"/>
        <v>15</v>
      </c>
      <c r="Q496">
        <f t="shared" si="55"/>
        <v>240</v>
      </c>
    </row>
    <row r="497" spans="1:17" hidden="1" x14ac:dyDescent="0.25">
      <c r="A497">
        <v>2009</v>
      </c>
      <c r="B497" s="1" t="s">
        <v>59</v>
      </c>
      <c r="C497" t="s">
        <v>60</v>
      </c>
      <c r="D497" t="s">
        <v>44</v>
      </c>
      <c r="E497" s="1" t="s">
        <v>20</v>
      </c>
      <c r="F497" t="s">
        <v>7</v>
      </c>
      <c r="G497">
        <v>1625</v>
      </c>
      <c r="H497">
        <v>48</v>
      </c>
      <c r="I497">
        <v>61</v>
      </c>
      <c r="J497">
        <v>152</v>
      </c>
      <c r="K497">
        <f t="shared" si="49"/>
        <v>1582</v>
      </c>
      <c r="L497" s="6">
        <f t="shared" si="50"/>
        <v>6.890012642225031E-2</v>
      </c>
      <c r="M497" s="6">
        <f t="shared" si="51"/>
        <v>3.0341340075853349E-2</v>
      </c>
      <c r="N497" s="6">
        <f t="shared" si="52"/>
        <v>3.8558786346396964E-2</v>
      </c>
      <c r="O497">
        <f t="shared" si="53"/>
        <v>1473</v>
      </c>
      <c r="P497">
        <f t="shared" si="54"/>
        <v>109</v>
      </c>
      <c r="Q497">
        <f t="shared" si="55"/>
        <v>1473</v>
      </c>
    </row>
    <row r="498" spans="1:17" hidden="1" x14ac:dyDescent="0.25">
      <c r="A498">
        <v>2010</v>
      </c>
      <c r="B498" s="1" t="s">
        <v>59</v>
      </c>
      <c r="C498" t="s">
        <v>60</v>
      </c>
      <c r="D498" t="s">
        <v>44</v>
      </c>
      <c r="E498" s="1" t="s">
        <v>21</v>
      </c>
      <c r="F498" t="s">
        <v>1</v>
      </c>
      <c r="G498">
        <v>71</v>
      </c>
      <c r="J498">
        <v>5</v>
      </c>
      <c r="K498">
        <f t="shared" si="49"/>
        <v>66</v>
      </c>
      <c r="L498" s="6">
        <f t="shared" si="50"/>
        <v>0</v>
      </c>
      <c r="M498" s="6">
        <f t="shared" si="51"/>
        <v>0</v>
      </c>
      <c r="N498" s="6">
        <f t="shared" si="52"/>
        <v>0</v>
      </c>
      <c r="O498">
        <f t="shared" si="53"/>
        <v>66</v>
      </c>
      <c r="P498">
        <f t="shared" si="54"/>
        <v>0</v>
      </c>
      <c r="Q498">
        <f t="shared" si="55"/>
        <v>66</v>
      </c>
    </row>
    <row r="499" spans="1:17" hidden="1" x14ac:dyDescent="0.25">
      <c r="A499">
        <v>2010</v>
      </c>
      <c r="B499" s="1" t="s">
        <v>59</v>
      </c>
      <c r="C499" t="s">
        <v>60</v>
      </c>
      <c r="D499" t="s">
        <v>44</v>
      </c>
      <c r="E499" s="1" t="s">
        <v>21</v>
      </c>
      <c r="F499" t="s">
        <v>4</v>
      </c>
      <c r="G499">
        <v>203</v>
      </c>
      <c r="H499">
        <v>4</v>
      </c>
      <c r="I499">
        <v>36</v>
      </c>
      <c r="J499">
        <v>23</v>
      </c>
      <c r="K499">
        <f t="shared" si="49"/>
        <v>220</v>
      </c>
      <c r="L499" s="6">
        <f t="shared" si="50"/>
        <v>0.18181818181818182</v>
      </c>
      <c r="M499" s="6">
        <f t="shared" si="51"/>
        <v>1.8181818181818181E-2</v>
      </c>
      <c r="N499" s="6">
        <f t="shared" si="52"/>
        <v>0.16363636363636364</v>
      </c>
      <c r="O499">
        <f t="shared" si="53"/>
        <v>180</v>
      </c>
      <c r="P499">
        <f t="shared" si="54"/>
        <v>40</v>
      </c>
      <c r="Q499">
        <f t="shared" si="55"/>
        <v>180</v>
      </c>
    </row>
    <row r="500" spans="1:17" hidden="1" x14ac:dyDescent="0.25">
      <c r="A500">
        <v>2010</v>
      </c>
      <c r="B500" s="1" t="s">
        <v>59</v>
      </c>
      <c r="C500" t="s">
        <v>60</v>
      </c>
      <c r="D500" t="s">
        <v>44</v>
      </c>
      <c r="E500" s="1" t="s">
        <v>21</v>
      </c>
      <c r="F500" t="s">
        <v>5</v>
      </c>
      <c r="G500">
        <v>678</v>
      </c>
      <c r="H500">
        <v>38</v>
      </c>
      <c r="I500">
        <v>36</v>
      </c>
      <c r="J500">
        <v>146</v>
      </c>
      <c r="K500">
        <f t="shared" si="49"/>
        <v>606</v>
      </c>
      <c r="L500" s="6">
        <f t="shared" si="50"/>
        <v>0.12211221122112212</v>
      </c>
      <c r="M500" s="6">
        <f t="shared" si="51"/>
        <v>6.2706270627062702E-2</v>
      </c>
      <c r="N500" s="6">
        <f t="shared" si="52"/>
        <v>5.9405940594059403E-2</v>
      </c>
      <c r="O500">
        <f t="shared" si="53"/>
        <v>532</v>
      </c>
      <c r="P500">
        <f t="shared" si="54"/>
        <v>74</v>
      </c>
      <c r="Q500">
        <f t="shared" si="55"/>
        <v>532</v>
      </c>
    </row>
    <row r="501" spans="1:17" hidden="1" x14ac:dyDescent="0.25">
      <c r="A501">
        <v>2010</v>
      </c>
      <c r="B501" s="1" t="s">
        <v>59</v>
      </c>
      <c r="C501" t="s">
        <v>60</v>
      </c>
      <c r="D501" t="s">
        <v>44</v>
      </c>
      <c r="E501" s="1" t="s">
        <v>21</v>
      </c>
      <c r="F501" t="s">
        <v>6</v>
      </c>
      <c r="G501">
        <v>267</v>
      </c>
      <c r="H501">
        <v>16</v>
      </c>
      <c r="J501">
        <v>37</v>
      </c>
      <c r="K501">
        <f t="shared" si="49"/>
        <v>246</v>
      </c>
      <c r="L501" s="6">
        <f t="shared" si="50"/>
        <v>6.5040650406504072E-2</v>
      </c>
      <c r="M501" s="6">
        <f t="shared" si="51"/>
        <v>6.5040650406504072E-2</v>
      </c>
      <c r="N501" s="6">
        <f t="shared" si="52"/>
        <v>0</v>
      </c>
      <c r="O501">
        <f t="shared" si="53"/>
        <v>230</v>
      </c>
      <c r="P501">
        <f t="shared" si="54"/>
        <v>16</v>
      </c>
      <c r="Q501">
        <f t="shared" si="55"/>
        <v>230</v>
      </c>
    </row>
    <row r="502" spans="1:17" hidden="1" x14ac:dyDescent="0.25">
      <c r="A502">
        <v>2010</v>
      </c>
      <c r="B502" s="1" t="s">
        <v>59</v>
      </c>
      <c r="C502" t="s">
        <v>60</v>
      </c>
      <c r="D502" t="s">
        <v>44</v>
      </c>
      <c r="E502" s="1" t="s">
        <v>21</v>
      </c>
      <c r="F502" t="s">
        <v>7</v>
      </c>
      <c r="G502">
        <v>1631</v>
      </c>
      <c r="H502">
        <v>56</v>
      </c>
      <c r="I502">
        <v>55</v>
      </c>
      <c r="J502">
        <v>265</v>
      </c>
      <c r="K502">
        <f t="shared" si="49"/>
        <v>1477</v>
      </c>
      <c r="L502" s="6">
        <f t="shared" si="50"/>
        <v>7.5152335815842922E-2</v>
      </c>
      <c r="M502" s="6">
        <f t="shared" si="51"/>
        <v>3.7914691943127965E-2</v>
      </c>
      <c r="N502" s="6">
        <f t="shared" si="52"/>
        <v>3.7237643872714964E-2</v>
      </c>
      <c r="O502">
        <f t="shared" si="53"/>
        <v>1366</v>
      </c>
      <c r="P502">
        <f t="shared" si="54"/>
        <v>111</v>
      </c>
      <c r="Q502">
        <f t="shared" si="55"/>
        <v>1366</v>
      </c>
    </row>
    <row r="503" spans="1:17" hidden="1" x14ac:dyDescent="0.25">
      <c r="A503">
        <v>2011</v>
      </c>
      <c r="B503" s="1" t="s">
        <v>59</v>
      </c>
      <c r="C503" t="s">
        <v>60</v>
      </c>
      <c r="D503" t="s">
        <v>44</v>
      </c>
      <c r="E503" s="1" t="s">
        <v>22</v>
      </c>
      <c r="F503" t="s">
        <v>1</v>
      </c>
      <c r="G503">
        <v>64</v>
      </c>
      <c r="H503">
        <v>5</v>
      </c>
      <c r="J503">
        <v>17</v>
      </c>
      <c r="K503">
        <f t="shared" si="49"/>
        <v>52</v>
      </c>
      <c r="L503" s="6">
        <f t="shared" si="50"/>
        <v>9.6153846153846159E-2</v>
      </c>
      <c r="M503" s="6">
        <f t="shared" si="51"/>
        <v>9.6153846153846159E-2</v>
      </c>
      <c r="N503" s="6">
        <f t="shared" si="52"/>
        <v>0</v>
      </c>
      <c r="O503">
        <f t="shared" si="53"/>
        <v>47</v>
      </c>
      <c r="P503">
        <f t="shared" si="54"/>
        <v>5</v>
      </c>
      <c r="Q503">
        <f t="shared" si="55"/>
        <v>47</v>
      </c>
    </row>
    <row r="504" spans="1:17" hidden="1" x14ac:dyDescent="0.25">
      <c r="A504">
        <v>2011</v>
      </c>
      <c r="B504" s="1" t="s">
        <v>59</v>
      </c>
      <c r="C504" t="s">
        <v>60</v>
      </c>
      <c r="D504" t="s">
        <v>44</v>
      </c>
      <c r="E504" s="1" t="s">
        <v>22</v>
      </c>
      <c r="F504" t="s">
        <v>4</v>
      </c>
      <c r="G504">
        <v>213</v>
      </c>
      <c r="I504">
        <v>45</v>
      </c>
      <c r="J504">
        <v>42</v>
      </c>
      <c r="K504">
        <f t="shared" si="49"/>
        <v>216</v>
      </c>
      <c r="L504" s="6">
        <f t="shared" si="50"/>
        <v>0.20833333333333334</v>
      </c>
      <c r="M504" s="6">
        <f t="shared" si="51"/>
        <v>0</v>
      </c>
      <c r="N504" s="6">
        <f t="shared" si="52"/>
        <v>0.20833333333333334</v>
      </c>
      <c r="O504">
        <f t="shared" si="53"/>
        <v>171</v>
      </c>
      <c r="P504">
        <f t="shared" si="54"/>
        <v>45</v>
      </c>
      <c r="Q504">
        <f t="shared" si="55"/>
        <v>171</v>
      </c>
    </row>
    <row r="505" spans="1:17" hidden="1" x14ac:dyDescent="0.25">
      <c r="A505">
        <v>2011</v>
      </c>
      <c r="B505" s="1" t="s">
        <v>59</v>
      </c>
      <c r="C505" t="s">
        <v>60</v>
      </c>
      <c r="D505" t="s">
        <v>44</v>
      </c>
      <c r="E505" s="1" t="s">
        <v>22</v>
      </c>
      <c r="F505" t="s">
        <v>5</v>
      </c>
      <c r="G505">
        <v>684</v>
      </c>
      <c r="H505">
        <v>50</v>
      </c>
      <c r="I505">
        <v>32</v>
      </c>
      <c r="J505">
        <v>216</v>
      </c>
      <c r="K505">
        <f t="shared" si="49"/>
        <v>550</v>
      </c>
      <c r="L505" s="6">
        <f t="shared" si="50"/>
        <v>0.14909090909090908</v>
      </c>
      <c r="M505" s="6">
        <f t="shared" si="51"/>
        <v>9.0909090909090912E-2</v>
      </c>
      <c r="N505" s="6">
        <f t="shared" si="52"/>
        <v>5.8181818181818182E-2</v>
      </c>
      <c r="O505">
        <f t="shared" si="53"/>
        <v>468</v>
      </c>
      <c r="P505">
        <f t="shared" si="54"/>
        <v>82</v>
      </c>
      <c r="Q505">
        <f t="shared" si="55"/>
        <v>468</v>
      </c>
    </row>
    <row r="506" spans="1:17" hidden="1" x14ac:dyDescent="0.25">
      <c r="A506">
        <v>2011</v>
      </c>
      <c r="B506" s="1" t="s">
        <v>59</v>
      </c>
      <c r="C506" t="s">
        <v>60</v>
      </c>
      <c r="D506" t="s">
        <v>44</v>
      </c>
      <c r="E506" s="1" t="s">
        <v>22</v>
      </c>
      <c r="F506" t="s">
        <v>6</v>
      </c>
      <c r="G506">
        <v>263</v>
      </c>
      <c r="H506">
        <v>29</v>
      </c>
      <c r="J506">
        <v>54</v>
      </c>
      <c r="K506">
        <f t="shared" si="49"/>
        <v>238</v>
      </c>
      <c r="L506" s="6">
        <f t="shared" si="50"/>
        <v>0.12184873949579832</v>
      </c>
      <c r="M506" s="6">
        <f t="shared" si="51"/>
        <v>0.12184873949579832</v>
      </c>
      <c r="N506" s="6">
        <f t="shared" si="52"/>
        <v>0</v>
      </c>
      <c r="O506">
        <f t="shared" si="53"/>
        <v>209</v>
      </c>
      <c r="P506">
        <f t="shared" si="54"/>
        <v>29</v>
      </c>
      <c r="Q506">
        <f t="shared" si="55"/>
        <v>209</v>
      </c>
    </row>
    <row r="507" spans="1:17" hidden="1" x14ac:dyDescent="0.25">
      <c r="A507">
        <v>2011</v>
      </c>
      <c r="B507" s="1" t="s">
        <v>59</v>
      </c>
      <c r="C507" t="s">
        <v>60</v>
      </c>
      <c r="D507" t="s">
        <v>44</v>
      </c>
      <c r="E507" s="1" t="s">
        <v>22</v>
      </c>
      <c r="F507" t="s">
        <v>7</v>
      </c>
      <c r="G507">
        <v>1678</v>
      </c>
      <c r="H507">
        <v>124</v>
      </c>
      <c r="I507">
        <v>42</v>
      </c>
      <c r="J507">
        <v>445</v>
      </c>
      <c r="K507">
        <f t="shared" si="49"/>
        <v>1399</v>
      </c>
      <c r="L507" s="6">
        <f t="shared" si="50"/>
        <v>0.11865618298784847</v>
      </c>
      <c r="M507" s="6">
        <f t="shared" si="51"/>
        <v>8.863473909935668E-2</v>
      </c>
      <c r="N507" s="6">
        <f t="shared" si="52"/>
        <v>3.0021443888491779E-2</v>
      </c>
      <c r="O507">
        <f t="shared" si="53"/>
        <v>1233</v>
      </c>
      <c r="P507">
        <f t="shared" si="54"/>
        <v>166</v>
      </c>
      <c r="Q507">
        <f t="shared" si="55"/>
        <v>1233</v>
      </c>
    </row>
    <row r="508" spans="1:17" hidden="1" x14ac:dyDescent="0.25">
      <c r="A508">
        <v>2012</v>
      </c>
      <c r="B508" s="1" t="s">
        <v>59</v>
      </c>
      <c r="C508" t="s">
        <v>60</v>
      </c>
      <c r="D508" t="s">
        <v>44</v>
      </c>
      <c r="E508" s="1" t="s">
        <v>23</v>
      </c>
      <c r="F508" t="s">
        <v>1</v>
      </c>
      <c r="G508">
        <v>64</v>
      </c>
      <c r="H508">
        <v>7</v>
      </c>
      <c r="I508">
        <v>3</v>
      </c>
      <c r="J508">
        <v>25</v>
      </c>
      <c r="K508">
        <f t="shared" si="49"/>
        <v>49</v>
      </c>
      <c r="L508" s="6">
        <f t="shared" si="50"/>
        <v>0.20408163265306123</v>
      </c>
      <c r="M508" s="6">
        <f t="shared" si="51"/>
        <v>0.14285714285714285</v>
      </c>
      <c r="N508" s="6">
        <f t="shared" si="52"/>
        <v>6.1224489795918366E-2</v>
      </c>
      <c r="O508">
        <f t="shared" si="53"/>
        <v>39</v>
      </c>
      <c r="P508">
        <f t="shared" si="54"/>
        <v>10</v>
      </c>
      <c r="Q508">
        <f t="shared" si="55"/>
        <v>39</v>
      </c>
    </row>
    <row r="509" spans="1:17" hidden="1" x14ac:dyDescent="0.25">
      <c r="A509">
        <v>2012</v>
      </c>
      <c r="B509" s="1" t="s">
        <v>59</v>
      </c>
      <c r="C509" t="s">
        <v>60</v>
      </c>
      <c r="D509" t="s">
        <v>44</v>
      </c>
      <c r="E509" s="1" t="s">
        <v>23</v>
      </c>
      <c r="F509" t="s">
        <v>4</v>
      </c>
      <c r="G509">
        <v>229</v>
      </c>
      <c r="H509">
        <v>13</v>
      </c>
      <c r="I509">
        <v>22</v>
      </c>
      <c r="J509">
        <v>58</v>
      </c>
      <c r="K509">
        <f t="shared" si="49"/>
        <v>206</v>
      </c>
      <c r="L509" s="6">
        <f t="shared" si="50"/>
        <v>0.16990291262135923</v>
      </c>
      <c r="M509" s="6">
        <f t="shared" si="51"/>
        <v>6.3106796116504854E-2</v>
      </c>
      <c r="N509" s="6">
        <f t="shared" si="52"/>
        <v>0.10679611650485436</v>
      </c>
      <c r="O509">
        <f t="shared" si="53"/>
        <v>171</v>
      </c>
      <c r="P509">
        <f t="shared" si="54"/>
        <v>35</v>
      </c>
      <c r="Q509">
        <f t="shared" si="55"/>
        <v>171</v>
      </c>
    </row>
    <row r="510" spans="1:17" hidden="1" x14ac:dyDescent="0.25">
      <c r="A510">
        <v>2012</v>
      </c>
      <c r="B510" s="1" t="s">
        <v>59</v>
      </c>
      <c r="C510" t="s">
        <v>60</v>
      </c>
      <c r="D510" t="s">
        <v>44</v>
      </c>
      <c r="E510" s="1" t="s">
        <v>23</v>
      </c>
      <c r="F510" t="s">
        <v>5</v>
      </c>
      <c r="G510">
        <v>730</v>
      </c>
      <c r="H510">
        <v>76</v>
      </c>
      <c r="I510">
        <v>34</v>
      </c>
      <c r="J510">
        <v>244</v>
      </c>
      <c r="K510">
        <f t="shared" si="49"/>
        <v>596</v>
      </c>
      <c r="L510" s="6">
        <f t="shared" si="50"/>
        <v>0.18456375838926176</v>
      </c>
      <c r="M510" s="6">
        <f t="shared" si="51"/>
        <v>0.12751677852348994</v>
      </c>
      <c r="N510" s="6">
        <f t="shared" si="52"/>
        <v>5.7046979865771813E-2</v>
      </c>
      <c r="O510">
        <f t="shared" si="53"/>
        <v>486</v>
      </c>
      <c r="P510">
        <f t="shared" si="54"/>
        <v>110</v>
      </c>
      <c r="Q510">
        <f t="shared" si="55"/>
        <v>486</v>
      </c>
    </row>
    <row r="511" spans="1:17" hidden="1" x14ac:dyDescent="0.25">
      <c r="A511">
        <v>2012</v>
      </c>
      <c r="B511" s="1" t="s">
        <v>59</v>
      </c>
      <c r="C511" t="s">
        <v>60</v>
      </c>
      <c r="D511" t="s">
        <v>44</v>
      </c>
      <c r="E511" s="1" t="s">
        <v>23</v>
      </c>
      <c r="F511" t="s">
        <v>6</v>
      </c>
      <c r="G511">
        <v>239</v>
      </c>
      <c r="H511">
        <v>32</v>
      </c>
      <c r="J511">
        <v>68</v>
      </c>
      <c r="K511">
        <f t="shared" si="49"/>
        <v>203</v>
      </c>
      <c r="L511" s="6">
        <f t="shared" si="50"/>
        <v>0.15763546798029557</v>
      </c>
      <c r="M511" s="6">
        <f t="shared" si="51"/>
        <v>0.15763546798029557</v>
      </c>
      <c r="N511" s="6">
        <f t="shared" si="52"/>
        <v>0</v>
      </c>
      <c r="O511">
        <f t="shared" si="53"/>
        <v>171</v>
      </c>
      <c r="P511">
        <f t="shared" si="54"/>
        <v>32</v>
      </c>
      <c r="Q511">
        <f t="shared" si="55"/>
        <v>171</v>
      </c>
    </row>
    <row r="512" spans="1:17" hidden="1" x14ac:dyDescent="0.25">
      <c r="A512">
        <v>2012</v>
      </c>
      <c r="B512" s="1" t="s">
        <v>59</v>
      </c>
      <c r="C512" t="s">
        <v>60</v>
      </c>
      <c r="D512" t="s">
        <v>44</v>
      </c>
      <c r="E512" s="1" t="s">
        <v>23</v>
      </c>
      <c r="F512" t="s">
        <v>7</v>
      </c>
      <c r="G512">
        <v>1667</v>
      </c>
      <c r="H512">
        <v>130</v>
      </c>
      <c r="I512">
        <v>42</v>
      </c>
      <c r="J512">
        <v>520</v>
      </c>
      <c r="K512">
        <f t="shared" si="49"/>
        <v>1319</v>
      </c>
      <c r="L512" s="6">
        <f t="shared" si="50"/>
        <v>0.13040181956027294</v>
      </c>
      <c r="M512" s="6">
        <f t="shared" si="51"/>
        <v>9.8559514783927216E-2</v>
      </c>
      <c r="N512" s="6">
        <f t="shared" si="52"/>
        <v>3.1842304776345719E-2</v>
      </c>
      <c r="O512">
        <f t="shared" si="53"/>
        <v>1147</v>
      </c>
      <c r="P512">
        <f t="shared" si="54"/>
        <v>172</v>
      </c>
      <c r="Q512">
        <f t="shared" si="55"/>
        <v>1147</v>
      </c>
    </row>
    <row r="513" spans="1:17" hidden="1" x14ac:dyDescent="0.25">
      <c r="A513">
        <v>2013</v>
      </c>
      <c r="B513" s="1" t="s">
        <v>59</v>
      </c>
      <c r="C513" t="s">
        <v>60</v>
      </c>
      <c r="D513" t="s">
        <v>44</v>
      </c>
      <c r="E513" s="1" t="s">
        <v>24</v>
      </c>
      <c r="F513" t="s">
        <v>1</v>
      </c>
      <c r="G513">
        <v>67</v>
      </c>
      <c r="H513">
        <v>3</v>
      </c>
      <c r="I513">
        <v>3</v>
      </c>
      <c r="J513">
        <v>26</v>
      </c>
      <c r="K513">
        <f t="shared" si="49"/>
        <v>47</v>
      </c>
      <c r="L513" s="6">
        <f t="shared" si="50"/>
        <v>0.1276595744680851</v>
      </c>
      <c r="M513" s="6">
        <f t="shared" si="51"/>
        <v>6.3829787234042548E-2</v>
      </c>
      <c r="N513" s="6">
        <f t="shared" si="52"/>
        <v>6.3829787234042548E-2</v>
      </c>
      <c r="O513">
        <f t="shared" si="53"/>
        <v>41</v>
      </c>
      <c r="P513">
        <f t="shared" si="54"/>
        <v>6</v>
      </c>
      <c r="Q513">
        <f t="shared" si="55"/>
        <v>41</v>
      </c>
    </row>
    <row r="514" spans="1:17" hidden="1" x14ac:dyDescent="0.25">
      <c r="A514">
        <v>2013</v>
      </c>
      <c r="B514" s="1" t="s">
        <v>59</v>
      </c>
      <c r="C514" t="s">
        <v>60</v>
      </c>
      <c r="D514" t="s">
        <v>44</v>
      </c>
      <c r="E514" s="1" t="s">
        <v>24</v>
      </c>
      <c r="F514" t="s">
        <v>4</v>
      </c>
      <c r="G514">
        <v>216</v>
      </c>
      <c r="H514">
        <v>19</v>
      </c>
      <c r="I514">
        <v>26</v>
      </c>
      <c r="J514">
        <v>67</v>
      </c>
      <c r="K514">
        <f t="shared" si="49"/>
        <v>194</v>
      </c>
      <c r="L514" s="6">
        <f t="shared" si="50"/>
        <v>0.23195876288659795</v>
      </c>
      <c r="M514" s="6">
        <f t="shared" si="51"/>
        <v>9.7938144329896906E-2</v>
      </c>
      <c r="N514" s="6">
        <f t="shared" si="52"/>
        <v>0.13402061855670103</v>
      </c>
      <c r="O514">
        <f t="shared" si="53"/>
        <v>149</v>
      </c>
      <c r="P514">
        <f t="shared" si="54"/>
        <v>45</v>
      </c>
      <c r="Q514">
        <f t="shared" si="55"/>
        <v>149</v>
      </c>
    </row>
    <row r="515" spans="1:17" hidden="1" x14ac:dyDescent="0.25">
      <c r="A515">
        <v>2013</v>
      </c>
      <c r="B515" s="1" t="s">
        <v>59</v>
      </c>
      <c r="C515" t="s">
        <v>60</v>
      </c>
      <c r="D515" t="s">
        <v>44</v>
      </c>
      <c r="E515" s="1" t="s">
        <v>24</v>
      </c>
      <c r="F515" t="s">
        <v>5</v>
      </c>
      <c r="G515">
        <v>742</v>
      </c>
      <c r="H515">
        <v>80</v>
      </c>
      <c r="I515">
        <v>35</v>
      </c>
      <c r="J515">
        <v>240</v>
      </c>
      <c r="K515">
        <f t="shared" ref="K515:K578" si="56">(G515-J515)+H515+I515</f>
        <v>617</v>
      </c>
      <c r="L515" s="6">
        <f t="shared" ref="L515:L578" si="57">(H515+I515)/K515</f>
        <v>0.18638573743922204</v>
      </c>
      <c r="M515" s="6">
        <f t="shared" ref="M515:M578" si="58">H515/K515</f>
        <v>0.12965964343598055</v>
      </c>
      <c r="N515" s="6">
        <f t="shared" ref="N515:N578" si="59">I515/K515</f>
        <v>5.6726094003241488E-2</v>
      </c>
      <c r="O515">
        <f t="shared" ref="O515:O578" si="60">K515-(I515+H515)</f>
        <v>502</v>
      </c>
      <c r="P515">
        <f t="shared" ref="P515:P578" si="61">H515+I515</f>
        <v>115</v>
      </c>
      <c r="Q515">
        <f t="shared" si="55"/>
        <v>502</v>
      </c>
    </row>
    <row r="516" spans="1:17" hidden="1" x14ac:dyDescent="0.25">
      <c r="A516">
        <v>2013</v>
      </c>
      <c r="B516" s="1" t="s">
        <v>59</v>
      </c>
      <c r="C516" t="s">
        <v>60</v>
      </c>
      <c r="D516" t="s">
        <v>44</v>
      </c>
      <c r="E516" s="1" t="s">
        <v>24</v>
      </c>
      <c r="F516" t="s">
        <v>6</v>
      </c>
      <c r="G516">
        <v>245</v>
      </c>
      <c r="H516">
        <v>33</v>
      </c>
      <c r="J516">
        <v>70</v>
      </c>
      <c r="K516">
        <f t="shared" si="56"/>
        <v>208</v>
      </c>
      <c r="L516" s="6">
        <f t="shared" si="57"/>
        <v>0.15865384615384615</v>
      </c>
      <c r="M516" s="6">
        <f t="shared" si="58"/>
        <v>0.15865384615384615</v>
      </c>
      <c r="N516" s="6">
        <f t="shared" si="59"/>
        <v>0</v>
      </c>
      <c r="O516">
        <f t="shared" si="60"/>
        <v>175</v>
      </c>
      <c r="P516">
        <f t="shared" si="61"/>
        <v>33</v>
      </c>
      <c r="Q516">
        <f t="shared" ref="Q516:Q579" si="62">K516-P516</f>
        <v>175</v>
      </c>
    </row>
    <row r="517" spans="1:17" hidden="1" x14ac:dyDescent="0.25">
      <c r="A517">
        <v>2013</v>
      </c>
      <c r="B517" s="1" t="s">
        <v>59</v>
      </c>
      <c r="C517" t="s">
        <v>60</v>
      </c>
      <c r="D517" t="s">
        <v>44</v>
      </c>
      <c r="E517" s="1" t="s">
        <v>24</v>
      </c>
      <c r="F517" t="s">
        <v>7</v>
      </c>
      <c r="G517">
        <v>1649</v>
      </c>
      <c r="H517">
        <v>150</v>
      </c>
      <c r="I517">
        <v>27</v>
      </c>
      <c r="J517">
        <v>514</v>
      </c>
      <c r="K517">
        <f t="shared" si="56"/>
        <v>1312</v>
      </c>
      <c r="L517" s="6">
        <f t="shared" si="57"/>
        <v>0.13490853658536586</v>
      </c>
      <c r="M517" s="6">
        <f t="shared" si="58"/>
        <v>0.11432926829268293</v>
      </c>
      <c r="N517" s="6">
        <f t="shared" si="59"/>
        <v>2.0579268292682928E-2</v>
      </c>
      <c r="O517">
        <f t="shared" si="60"/>
        <v>1135</v>
      </c>
      <c r="P517">
        <f t="shared" si="61"/>
        <v>177</v>
      </c>
      <c r="Q517">
        <f t="shared" si="62"/>
        <v>1135</v>
      </c>
    </row>
    <row r="518" spans="1:17" hidden="1" x14ac:dyDescent="0.25">
      <c r="A518">
        <v>2014</v>
      </c>
      <c r="B518" s="1" t="s">
        <v>59</v>
      </c>
      <c r="C518" t="s">
        <v>60</v>
      </c>
      <c r="D518" t="s">
        <v>44</v>
      </c>
      <c r="E518" s="1" t="s">
        <v>8</v>
      </c>
      <c r="F518" t="s">
        <v>1</v>
      </c>
      <c r="G518">
        <v>62</v>
      </c>
      <c r="H518">
        <v>3</v>
      </c>
      <c r="J518">
        <v>27</v>
      </c>
      <c r="K518">
        <f t="shared" si="56"/>
        <v>38</v>
      </c>
      <c r="L518" s="6">
        <f t="shared" si="57"/>
        <v>7.8947368421052627E-2</v>
      </c>
      <c r="M518" s="6">
        <f t="shared" si="58"/>
        <v>7.8947368421052627E-2</v>
      </c>
      <c r="N518" s="6">
        <f t="shared" si="59"/>
        <v>0</v>
      </c>
      <c r="O518">
        <f t="shared" si="60"/>
        <v>35</v>
      </c>
      <c r="P518">
        <f t="shared" si="61"/>
        <v>3</v>
      </c>
      <c r="Q518">
        <f t="shared" si="62"/>
        <v>35</v>
      </c>
    </row>
    <row r="519" spans="1:17" hidden="1" x14ac:dyDescent="0.25">
      <c r="A519">
        <v>2014</v>
      </c>
      <c r="B519" s="1" t="s">
        <v>59</v>
      </c>
      <c r="C519" t="s">
        <v>60</v>
      </c>
      <c r="D519" t="s">
        <v>44</v>
      </c>
      <c r="E519" s="1" t="s">
        <v>8</v>
      </c>
      <c r="F519" t="s">
        <v>4</v>
      </c>
      <c r="G519">
        <v>218</v>
      </c>
      <c r="H519">
        <v>7</v>
      </c>
      <c r="I519">
        <v>14</v>
      </c>
      <c r="J519">
        <v>58</v>
      </c>
      <c r="K519">
        <f t="shared" si="56"/>
        <v>181</v>
      </c>
      <c r="L519" s="6">
        <f t="shared" si="57"/>
        <v>0.11602209944751381</v>
      </c>
      <c r="M519" s="6">
        <f t="shared" si="58"/>
        <v>3.8674033149171269E-2</v>
      </c>
      <c r="N519" s="6">
        <f t="shared" si="59"/>
        <v>7.7348066298342538E-2</v>
      </c>
      <c r="O519">
        <f t="shared" si="60"/>
        <v>160</v>
      </c>
      <c r="P519">
        <f t="shared" si="61"/>
        <v>21</v>
      </c>
      <c r="Q519">
        <f t="shared" si="62"/>
        <v>160</v>
      </c>
    </row>
    <row r="520" spans="1:17" hidden="1" x14ac:dyDescent="0.25">
      <c r="A520">
        <v>2014</v>
      </c>
      <c r="B520" s="1" t="s">
        <v>59</v>
      </c>
      <c r="C520" t="s">
        <v>60</v>
      </c>
      <c r="D520" t="s">
        <v>44</v>
      </c>
      <c r="E520" s="1" t="s">
        <v>8</v>
      </c>
      <c r="F520" t="s">
        <v>5</v>
      </c>
      <c r="G520">
        <v>816</v>
      </c>
      <c r="H520">
        <v>99</v>
      </c>
      <c r="I520">
        <v>41</v>
      </c>
      <c r="J520">
        <v>272</v>
      </c>
      <c r="K520">
        <f t="shared" si="56"/>
        <v>684</v>
      </c>
      <c r="L520" s="6">
        <f t="shared" si="57"/>
        <v>0.2046783625730994</v>
      </c>
      <c r="M520" s="6">
        <f t="shared" si="58"/>
        <v>0.14473684210526316</v>
      </c>
      <c r="N520" s="6">
        <f t="shared" si="59"/>
        <v>5.9941520467836254E-2</v>
      </c>
      <c r="O520">
        <f t="shared" si="60"/>
        <v>544</v>
      </c>
      <c r="P520">
        <f t="shared" si="61"/>
        <v>140</v>
      </c>
      <c r="Q520">
        <f t="shared" si="62"/>
        <v>544</v>
      </c>
    </row>
    <row r="521" spans="1:17" hidden="1" x14ac:dyDescent="0.25">
      <c r="A521">
        <v>2014</v>
      </c>
      <c r="B521" s="1" t="s">
        <v>59</v>
      </c>
      <c r="C521" t="s">
        <v>60</v>
      </c>
      <c r="D521" t="s">
        <v>44</v>
      </c>
      <c r="E521" s="1" t="s">
        <v>8</v>
      </c>
      <c r="F521" t="s">
        <v>6</v>
      </c>
      <c r="G521">
        <v>317</v>
      </c>
      <c r="H521">
        <v>50</v>
      </c>
      <c r="I521">
        <v>7</v>
      </c>
      <c r="J521">
        <v>95</v>
      </c>
      <c r="K521">
        <f t="shared" si="56"/>
        <v>279</v>
      </c>
      <c r="L521" s="6">
        <f t="shared" si="57"/>
        <v>0.20430107526881722</v>
      </c>
      <c r="M521" s="6">
        <f t="shared" si="58"/>
        <v>0.17921146953405018</v>
      </c>
      <c r="N521" s="6">
        <f t="shared" si="59"/>
        <v>2.5089605734767026E-2</v>
      </c>
      <c r="O521">
        <f t="shared" si="60"/>
        <v>222</v>
      </c>
      <c r="P521">
        <f t="shared" si="61"/>
        <v>57</v>
      </c>
      <c r="Q521">
        <f t="shared" si="62"/>
        <v>222</v>
      </c>
    </row>
    <row r="522" spans="1:17" hidden="1" x14ac:dyDescent="0.25">
      <c r="A522">
        <v>2014</v>
      </c>
      <c r="B522" s="1" t="s">
        <v>59</v>
      </c>
      <c r="C522" t="s">
        <v>60</v>
      </c>
      <c r="D522" t="s">
        <v>44</v>
      </c>
      <c r="E522" s="1" t="s">
        <v>8</v>
      </c>
      <c r="F522" t="s">
        <v>7</v>
      </c>
      <c r="G522">
        <v>1531</v>
      </c>
      <c r="H522">
        <v>159</v>
      </c>
      <c r="I522">
        <v>38</v>
      </c>
      <c r="J522">
        <v>489</v>
      </c>
      <c r="K522">
        <f t="shared" si="56"/>
        <v>1239</v>
      </c>
      <c r="L522" s="6">
        <f t="shared" si="57"/>
        <v>0.15899919289749798</v>
      </c>
      <c r="M522" s="6">
        <f t="shared" si="58"/>
        <v>0.12832929782082325</v>
      </c>
      <c r="N522" s="6">
        <f t="shared" si="59"/>
        <v>3.0669895076674739E-2</v>
      </c>
      <c r="O522">
        <f t="shared" si="60"/>
        <v>1042</v>
      </c>
      <c r="P522">
        <f t="shared" si="61"/>
        <v>197</v>
      </c>
      <c r="Q522">
        <f t="shared" si="62"/>
        <v>1042</v>
      </c>
    </row>
    <row r="523" spans="1:17" hidden="1" x14ac:dyDescent="0.25">
      <c r="A523">
        <v>2015</v>
      </c>
      <c r="B523" s="1" t="s">
        <v>59</v>
      </c>
      <c r="C523" t="s">
        <v>60</v>
      </c>
      <c r="D523" t="s">
        <v>44</v>
      </c>
      <c r="E523" s="1" t="s">
        <v>9</v>
      </c>
      <c r="F523" t="s">
        <v>1</v>
      </c>
      <c r="G523">
        <v>69</v>
      </c>
      <c r="J523">
        <v>21</v>
      </c>
      <c r="K523">
        <f t="shared" si="56"/>
        <v>48</v>
      </c>
      <c r="L523" s="6">
        <f t="shared" si="57"/>
        <v>0</v>
      </c>
      <c r="M523" s="6">
        <f t="shared" si="58"/>
        <v>0</v>
      </c>
      <c r="N523" s="6">
        <f t="shared" si="59"/>
        <v>0</v>
      </c>
      <c r="O523">
        <f t="shared" si="60"/>
        <v>48</v>
      </c>
      <c r="P523">
        <f t="shared" si="61"/>
        <v>0</v>
      </c>
      <c r="Q523">
        <f t="shared" si="62"/>
        <v>48</v>
      </c>
    </row>
    <row r="524" spans="1:17" hidden="1" x14ac:dyDescent="0.25">
      <c r="A524">
        <v>2015</v>
      </c>
      <c r="B524" s="1" t="s">
        <v>59</v>
      </c>
      <c r="C524" t="s">
        <v>60</v>
      </c>
      <c r="D524" t="s">
        <v>44</v>
      </c>
      <c r="E524" s="1" t="s">
        <v>9</v>
      </c>
      <c r="F524" t="s">
        <v>4</v>
      </c>
      <c r="G524">
        <v>224</v>
      </c>
      <c r="H524">
        <v>17</v>
      </c>
      <c r="I524">
        <v>13</v>
      </c>
      <c r="J524">
        <v>56</v>
      </c>
      <c r="K524">
        <f t="shared" si="56"/>
        <v>198</v>
      </c>
      <c r="L524" s="6">
        <f t="shared" si="57"/>
        <v>0.15151515151515152</v>
      </c>
      <c r="M524" s="6">
        <f t="shared" si="58"/>
        <v>8.5858585858585856E-2</v>
      </c>
      <c r="N524" s="6">
        <f t="shared" si="59"/>
        <v>6.5656565656565663E-2</v>
      </c>
      <c r="O524">
        <f t="shared" si="60"/>
        <v>168</v>
      </c>
      <c r="P524">
        <f t="shared" si="61"/>
        <v>30</v>
      </c>
      <c r="Q524">
        <f t="shared" si="62"/>
        <v>168</v>
      </c>
    </row>
    <row r="525" spans="1:17" hidden="1" x14ac:dyDescent="0.25">
      <c r="A525">
        <v>2015</v>
      </c>
      <c r="B525" s="1" t="s">
        <v>59</v>
      </c>
      <c r="C525" t="s">
        <v>60</v>
      </c>
      <c r="D525" t="s">
        <v>44</v>
      </c>
      <c r="E525" s="1" t="s">
        <v>9</v>
      </c>
      <c r="F525" t="s">
        <v>5</v>
      </c>
      <c r="G525">
        <v>884</v>
      </c>
      <c r="H525">
        <v>90</v>
      </c>
      <c r="I525">
        <v>62</v>
      </c>
      <c r="J525">
        <v>281</v>
      </c>
      <c r="K525">
        <f t="shared" si="56"/>
        <v>755</v>
      </c>
      <c r="L525" s="6">
        <f t="shared" si="57"/>
        <v>0.20132450331125828</v>
      </c>
      <c r="M525" s="6">
        <f t="shared" si="58"/>
        <v>0.11920529801324503</v>
      </c>
      <c r="N525" s="6">
        <f t="shared" si="59"/>
        <v>8.211920529801324E-2</v>
      </c>
      <c r="O525">
        <f t="shared" si="60"/>
        <v>603</v>
      </c>
      <c r="P525">
        <f t="shared" si="61"/>
        <v>152</v>
      </c>
      <c r="Q525">
        <f t="shared" si="62"/>
        <v>603</v>
      </c>
    </row>
    <row r="526" spans="1:17" hidden="1" x14ac:dyDescent="0.25">
      <c r="A526">
        <v>2015</v>
      </c>
      <c r="B526" s="1" t="s">
        <v>59</v>
      </c>
      <c r="C526" t="s">
        <v>60</v>
      </c>
      <c r="D526" t="s">
        <v>44</v>
      </c>
      <c r="E526" s="1" t="s">
        <v>9</v>
      </c>
      <c r="F526" t="s">
        <v>6</v>
      </c>
      <c r="G526">
        <v>333</v>
      </c>
      <c r="H526">
        <v>59</v>
      </c>
      <c r="I526">
        <v>4</v>
      </c>
      <c r="J526">
        <v>98</v>
      </c>
      <c r="K526">
        <f t="shared" si="56"/>
        <v>298</v>
      </c>
      <c r="L526" s="6">
        <f t="shared" si="57"/>
        <v>0.21140939597315436</v>
      </c>
      <c r="M526" s="6">
        <f t="shared" si="58"/>
        <v>0.19798657718120805</v>
      </c>
      <c r="N526" s="6">
        <f t="shared" si="59"/>
        <v>1.3422818791946308E-2</v>
      </c>
      <c r="O526">
        <f t="shared" si="60"/>
        <v>235</v>
      </c>
      <c r="P526">
        <f t="shared" si="61"/>
        <v>63</v>
      </c>
      <c r="Q526">
        <f t="shared" si="62"/>
        <v>235</v>
      </c>
    </row>
    <row r="527" spans="1:17" hidden="1" x14ac:dyDescent="0.25">
      <c r="A527">
        <v>2015</v>
      </c>
      <c r="B527" s="1" t="s">
        <v>59</v>
      </c>
      <c r="C527" t="s">
        <v>60</v>
      </c>
      <c r="D527" t="s">
        <v>44</v>
      </c>
      <c r="E527" s="1" t="s">
        <v>9</v>
      </c>
      <c r="F527" t="s">
        <v>7</v>
      </c>
      <c r="G527">
        <v>1468</v>
      </c>
      <c r="H527">
        <v>174</v>
      </c>
      <c r="I527">
        <v>26</v>
      </c>
      <c r="J527">
        <v>490</v>
      </c>
      <c r="K527">
        <f t="shared" si="56"/>
        <v>1178</v>
      </c>
      <c r="L527" s="6">
        <f t="shared" si="57"/>
        <v>0.1697792869269949</v>
      </c>
      <c r="M527" s="6">
        <f t="shared" si="58"/>
        <v>0.14770797962648557</v>
      </c>
      <c r="N527" s="6">
        <f t="shared" si="59"/>
        <v>2.2071307300509338E-2</v>
      </c>
      <c r="O527">
        <f t="shared" si="60"/>
        <v>978</v>
      </c>
      <c r="P527">
        <f t="shared" si="61"/>
        <v>200</v>
      </c>
      <c r="Q527">
        <f t="shared" si="62"/>
        <v>978</v>
      </c>
    </row>
    <row r="528" spans="1:17" hidden="1" x14ac:dyDescent="0.25">
      <c r="A528">
        <v>2016</v>
      </c>
      <c r="B528" s="1" t="s">
        <v>59</v>
      </c>
      <c r="C528" t="s">
        <v>60</v>
      </c>
      <c r="D528" t="s">
        <v>44</v>
      </c>
      <c r="E528" s="1" t="s">
        <v>10</v>
      </c>
      <c r="F528" t="s">
        <v>1</v>
      </c>
      <c r="G528">
        <v>68</v>
      </c>
      <c r="H528">
        <v>3</v>
      </c>
      <c r="I528">
        <v>3</v>
      </c>
      <c r="J528">
        <v>26</v>
      </c>
      <c r="K528">
        <f t="shared" si="56"/>
        <v>48</v>
      </c>
      <c r="L528" s="6">
        <f t="shared" si="57"/>
        <v>0.125</v>
      </c>
      <c r="M528" s="6">
        <f t="shared" si="58"/>
        <v>6.25E-2</v>
      </c>
      <c r="N528" s="6">
        <f t="shared" si="59"/>
        <v>6.25E-2</v>
      </c>
      <c r="O528">
        <f t="shared" si="60"/>
        <v>42</v>
      </c>
      <c r="P528">
        <f t="shared" si="61"/>
        <v>6</v>
      </c>
      <c r="Q528">
        <f t="shared" si="62"/>
        <v>42</v>
      </c>
    </row>
    <row r="529" spans="1:18" hidden="1" x14ac:dyDescent="0.25">
      <c r="A529">
        <v>2016</v>
      </c>
      <c r="B529" s="1" t="s">
        <v>59</v>
      </c>
      <c r="C529" t="s">
        <v>60</v>
      </c>
      <c r="D529" t="s">
        <v>44</v>
      </c>
      <c r="E529" s="1" t="s">
        <v>10</v>
      </c>
      <c r="F529" t="s">
        <v>4</v>
      </c>
      <c r="G529">
        <v>223</v>
      </c>
      <c r="H529">
        <v>14</v>
      </c>
      <c r="I529">
        <v>4</v>
      </c>
      <c r="J529">
        <v>66</v>
      </c>
      <c r="K529">
        <f t="shared" si="56"/>
        <v>175</v>
      </c>
      <c r="L529" s="6">
        <f t="shared" si="57"/>
        <v>0.10285714285714286</v>
      </c>
      <c r="M529" s="6">
        <f t="shared" si="58"/>
        <v>0.08</v>
      </c>
      <c r="N529" s="6">
        <f t="shared" si="59"/>
        <v>2.2857142857142857E-2</v>
      </c>
      <c r="O529">
        <f t="shared" si="60"/>
        <v>157</v>
      </c>
      <c r="P529">
        <f t="shared" si="61"/>
        <v>18</v>
      </c>
      <c r="Q529">
        <f t="shared" si="62"/>
        <v>157</v>
      </c>
    </row>
    <row r="530" spans="1:18" hidden="1" x14ac:dyDescent="0.25">
      <c r="A530">
        <v>2016</v>
      </c>
      <c r="B530" s="1" t="s">
        <v>59</v>
      </c>
      <c r="C530" t="s">
        <v>60</v>
      </c>
      <c r="D530" t="s">
        <v>44</v>
      </c>
      <c r="E530" s="1" t="s">
        <v>10</v>
      </c>
      <c r="F530" t="s">
        <v>5</v>
      </c>
      <c r="G530">
        <v>1019</v>
      </c>
      <c r="H530">
        <v>105</v>
      </c>
      <c r="I530">
        <v>31</v>
      </c>
      <c r="J530">
        <v>349</v>
      </c>
      <c r="K530">
        <f t="shared" si="56"/>
        <v>806</v>
      </c>
      <c r="L530" s="6">
        <f t="shared" si="57"/>
        <v>0.16873449131513649</v>
      </c>
      <c r="M530" s="6">
        <f t="shared" si="58"/>
        <v>0.13027295285359802</v>
      </c>
      <c r="N530" s="6">
        <f t="shared" si="59"/>
        <v>3.8461538461538464E-2</v>
      </c>
      <c r="O530">
        <f t="shared" si="60"/>
        <v>670</v>
      </c>
      <c r="P530">
        <f t="shared" si="61"/>
        <v>136</v>
      </c>
      <c r="Q530">
        <f t="shared" si="62"/>
        <v>670</v>
      </c>
    </row>
    <row r="531" spans="1:18" hidden="1" x14ac:dyDescent="0.25">
      <c r="A531">
        <v>2016</v>
      </c>
      <c r="B531" s="1" t="s">
        <v>59</v>
      </c>
      <c r="C531" t="s">
        <v>60</v>
      </c>
      <c r="D531" t="s">
        <v>44</v>
      </c>
      <c r="E531" s="1" t="s">
        <v>10</v>
      </c>
      <c r="F531" t="s">
        <v>6</v>
      </c>
      <c r="G531">
        <v>361</v>
      </c>
      <c r="H531">
        <v>67</v>
      </c>
      <c r="J531">
        <v>111</v>
      </c>
      <c r="K531">
        <f t="shared" si="56"/>
        <v>317</v>
      </c>
      <c r="L531" s="6">
        <f t="shared" si="57"/>
        <v>0.2113564668769716</v>
      </c>
      <c r="M531" s="6">
        <f t="shared" si="58"/>
        <v>0.2113564668769716</v>
      </c>
      <c r="N531" s="6">
        <f t="shared" si="59"/>
        <v>0</v>
      </c>
      <c r="O531">
        <f t="shared" si="60"/>
        <v>250</v>
      </c>
      <c r="P531">
        <f t="shared" si="61"/>
        <v>67</v>
      </c>
      <c r="Q531">
        <f t="shared" si="62"/>
        <v>250</v>
      </c>
    </row>
    <row r="532" spans="1:18" hidden="1" x14ac:dyDescent="0.25">
      <c r="A532">
        <v>2016</v>
      </c>
      <c r="B532" s="1" t="s">
        <v>59</v>
      </c>
      <c r="C532" t="s">
        <v>60</v>
      </c>
      <c r="D532" t="s">
        <v>44</v>
      </c>
      <c r="E532" s="1" t="s">
        <v>10</v>
      </c>
      <c r="F532" t="s">
        <v>7</v>
      </c>
      <c r="G532">
        <v>1354</v>
      </c>
      <c r="H532">
        <v>164</v>
      </c>
      <c r="I532">
        <v>24</v>
      </c>
      <c r="J532">
        <v>459</v>
      </c>
      <c r="K532">
        <f t="shared" si="56"/>
        <v>1083</v>
      </c>
      <c r="L532" s="6">
        <f t="shared" si="57"/>
        <v>0.17359187442289936</v>
      </c>
      <c r="M532" s="6">
        <f t="shared" si="58"/>
        <v>0.15143120960295475</v>
      </c>
      <c r="N532" s="6">
        <f t="shared" si="59"/>
        <v>2.2160664819944598E-2</v>
      </c>
      <c r="O532">
        <f t="shared" si="60"/>
        <v>895</v>
      </c>
      <c r="P532">
        <f t="shared" si="61"/>
        <v>188</v>
      </c>
      <c r="Q532">
        <f t="shared" si="62"/>
        <v>895</v>
      </c>
    </row>
    <row r="533" spans="1:18" hidden="1" x14ac:dyDescent="0.25">
      <c r="A533">
        <v>2017</v>
      </c>
      <c r="B533" s="1" t="s">
        <v>59</v>
      </c>
      <c r="C533" t="s">
        <v>60</v>
      </c>
      <c r="D533" t="s">
        <v>44</v>
      </c>
      <c r="E533" s="1" t="s">
        <v>11</v>
      </c>
      <c r="F533" t="s">
        <v>1</v>
      </c>
      <c r="G533">
        <v>67</v>
      </c>
      <c r="H533">
        <v>6</v>
      </c>
      <c r="J533">
        <v>26</v>
      </c>
      <c r="K533">
        <f t="shared" si="56"/>
        <v>47</v>
      </c>
      <c r="L533" s="6">
        <f t="shared" si="57"/>
        <v>0.1276595744680851</v>
      </c>
      <c r="M533" s="6">
        <f t="shared" si="58"/>
        <v>0.1276595744680851</v>
      </c>
      <c r="N533" s="6">
        <f t="shared" si="59"/>
        <v>0</v>
      </c>
      <c r="O533">
        <f t="shared" si="60"/>
        <v>41</v>
      </c>
      <c r="P533">
        <f t="shared" si="61"/>
        <v>6</v>
      </c>
      <c r="Q533">
        <f t="shared" si="62"/>
        <v>41</v>
      </c>
    </row>
    <row r="534" spans="1:18" hidden="1" x14ac:dyDescent="0.25">
      <c r="A534">
        <v>2017</v>
      </c>
      <c r="B534" s="1" t="s">
        <v>59</v>
      </c>
      <c r="C534" t="s">
        <v>60</v>
      </c>
      <c r="D534" t="s">
        <v>44</v>
      </c>
      <c r="E534" s="1" t="s">
        <v>11</v>
      </c>
      <c r="F534" t="s">
        <v>4</v>
      </c>
      <c r="G534">
        <v>246</v>
      </c>
      <c r="H534">
        <v>21</v>
      </c>
      <c r="I534">
        <v>8</v>
      </c>
      <c r="J534">
        <v>68</v>
      </c>
      <c r="K534">
        <f t="shared" si="56"/>
        <v>207</v>
      </c>
      <c r="L534" s="6">
        <f t="shared" si="57"/>
        <v>0.14009661835748793</v>
      </c>
      <c r="M534" s="6">
        <f t="shared" si="58"/>
        <v>0.10144927536231885</v>
      </c>
      <c r="N534" s="6">
        <f t="shared" si="59"/>
        <v>3.864734299516908E-2</v>
      </c>
      <c r="O534">
        <f t="shared" si="60"/>
        <v>178</v>
      </c>
      <c r="P534">
        <f t="shared" si="61"/>
        <v>29</v>
      </c>
      <c r="Q534">
        <f t="shared" si="62"/>
        <v>178</v>
      </c>
    </row>
    <row r="535" spans="1:18" hidden="1" x14ac:dyDescent="0.25">
      <c r="A535">
        <v>2017</v>
      </c>
      <c r="B535" s="1" t="s">
        <v>59</v>
      </c>
      <c r="C535" t="s">
        <v>60</v>
      </c>
      <c r="D535" t="s">
        <v>44</v>
      </c>
      <c r="E535" s="1" t="s">
        <v>11</v>
      </c>
      <c r="F535" t="s">
        <v>5</v>
      </c>
      <c r="G535">
        <v>1230</v>
      </c>
      <c r="H535">
        <v>113</v>
      </c>
      <c r="I535">
        <v>58</v>
      </c>
      <c r="J535">
        <v>488</v>
      </c>
      <c r="K535">
        <f t="shared" si="56"/>
        <v>913</v>
      </c>
      <c r="L535" s="6">
        <f t="shared" si="57"/>
        <v>0.18729463307776562</v>
      </c>
      <c r="M535" s="6">
        <f t="shared" si="58"/>
        <v>0.12376779846659365</v>
      </c>
      <c r="N535" s="6">
        <f t="shared" si="59"/>
        <v>6.3526834611171965E-2</v>
      </c>
      <c r="O535">
        <f t="shared" si="60"/>
        <v>742</v>
      </c>
      <c r="P535">
        <f t="shared" si="61"/>
        <v>171</v>
      </c>
      <c r="Q535">
        <f t="shared" si="62"/>
        <v>742</v>
      </c>
    </row>
    <row r="536" spans="1:18" hidden="1" x14ac:dyDescent="0.25">
      <c r="A536">
        <v>2017</v>
      </c>
      <c r="B536" s="1" t="s">
        <v>59</v>
      </c>
      <c r="C536" t="s">
        <v>60</v>
      </c>
      <c r="D536" t="s">
        <v>44</v>
      </c>
      <c r="E536" s="1" t="s">
        <v>11</v>
      </c>
      <c r="F536" t="s">
        <v>6</v>
      </c>
      <c r="G536">
        <v>364</v>
      </c>
      <c r="H536">
        <v>68</v>
      </c>
      <c r="I536">
        <v>4</v>
      </c>
      <c r="J536">
        <v>114</v>
      </c>
      <c r="K536">
        <f t="shared" si="56"/>
        <v>322</v>
      </c>
      <c r="L536" s="6">
        <f t="shared" si="57"/>
        <v>0.2236024844720497</v>
      </c>
      <c r="M536" s="6">
        <f t="shared" si="58"/>
        <v>0.21118012422360249</v>
      </c>
      <c r="N536" s="6">
        <f t="shared" si="59"/>
        <v>1.2422360248447204E-2</v>
      </c>
      <c r="O536">
        <f t="shared" si="60"/>
        <v>250</v>
      </c>
      <c r="P536">
        <f t="shared" si="61"/>
        <v>72</v>
      </c>
      <c r="Q536">
        <f t="shared" si="62"/>
        <v>250</v>
      </c>
    </row>
    <row r="537" spans="1:18" x14ac:dyDescent="0.25">
      <c r="A537">
        <v>2017</v>
      </c>
      <c r="B537" s="1" t="s">
        <v>49</v>
      </c>
      <c r="C537" t="s">
        <v>50</v>
      </c>
      <c r="D537" t="s">
        <v>42</v>
      </c>
      <c r="E537" s="1" t="s">
        <v>11</v>
      </c>
      <c r="F537" t="s">
        <v>7</v>
      </c>
      <c r="G537">
        <v>12641</v>
      </c>
      <c r="H537">
        <v>1514</v>
      </c>
      <c r="I537">
        <v>1469</v>
      </c>
      <c r="J537">
        <v>217</v>
      </c>
      <c r="K537">
        <f t="shared" si="56"/>
        <v>15407</v>
      </c>
      <c r="L537" s="6">
        <f t="shared" si="57"/>
        <v>0.1936132926591809</v>
      </c>
      <c r="M537" s="6">
        <f t="shared" si="58"/>
        <v>9.8267021483741154E-2</v>
      </c>
      <c r="N537" s="6">
        <f t="shared" si="59"/>
        <v>9.5346271175439729E-2</v>
      </c>
      <c r="O537">
        <f t="shared" si="60"/>
        <v>12424</v>
      </c>
      <c r="P537">
        <f t="shared" si="61"/>
        <v>2983</v>
      </c>
      <c r="Q537">
        <f t="shared" si="62"/>
        <v>12424</v>
      </c>
      <c r="R537" s="6">
        <f>P537/K537</f>
        <v>0.1936132926591809</v>
      </c>
    </row>
    <row r="538" spans="1:18" hidden="1" x14ac:dyDescent="0.25">
      <c r="A538">
        <v>2000</v>
      </c>
      <c r="B538" s="1" t="s">
        <v>59</v>
      </c>
      <c r="C538" t="s">
        <v>60</v>
      </c>
      <c r="D538" t="s">
        <v>44</v>
      </c>
      <c r="E538" s="1" t="s">
        <v>12</v>
      </c>
      <c r="F538" t="s">
        <v>1</v>
      </c>
      <c r="G538">
        <v>44</v>
      </c>
      <c r="K538">
        <f t="shared" si="56"/>
        <v>44</v>
      </c>
      <c r="L538" s="6">
        <f t="shared" si="57"/>
        <v>0</v>
      </c>
      <c r="M538" s="6">
        <f t="shared" si="58"/>
        <v>0</v>
      </c>
      <c r="N538" s="6">
        <f t="shared" si="59"/>
        <v>0</v>
      </c>
      <c r="O538">
        <f t="shared" si="60"/>
        <v>44</v>
      </c>
      <c r="P538">
        <f t="shared" si="61"/>
        <v>0</v>
      </c>
      <c r="Q538">
        <f t="shared" si="62"/>
        <v>44</v>
      </c>
    </row>
    <row r="539" spans="1:18" hidden="1" x14ac:dyDescent="0.25">
      <c r="A539">
        <v>2000</v>
      </c>
      <c r="B539" s="1" t="s">
        <v>59</v>
      </c>
      <c r="C539" t="s">
        <v>60</v>
      </c>
      <c r="D539" t="s">
        <v>44</v>
      </c>
      <c r="E539" s="1" t="s">
        <v>12</v>
      </c>
      <c r="F539" t="s">
        <v>4</v>
      </c>
      <c r="G539">
        <v>92</v>
      </c>
      <c r="H539">
        <v>4</v>
      </c>
      <c r="J539">
        <v>9</v>
      </c>
      <c r="K539">
        <f t="shared" si="56"/>
        <v>87</v>
      </c>
      <c r="L539" s="6">
        <f t="shared" si="57"/>
        <v>4.5977011494252873E-2</v>
      </c>
      <c r="M539" s="6">
        <f t="shared" si="58"/>
        <v>4.5977011494252873E-2</v>
      </c>
      <c r="N539" s="6">
        <f t="shared" si="59"/>
        <v>0</v>
      </c>
      <c r="O539">
        <f t="shared" si="60"/>
        <v>83</v>
      </c>
      <c r="P539">
        <f t="shared" si="61"/>
        <v>4</v>
      </c>
      <c r="Q539">
        <f t="shared" si="62"/>
        <v>83</v>
      </c>
    </row>
    <row r="540" spans="1:18" hidden="1" x14ac:dyDescent="0.25">
      <c r="A540">
        <v>2000</v>
      </c>
      <c r="B540" s="1" t="s">
        <v>59</v>
      </c>
      <c r="C540" t="s">
        <v>60</v>
      </c>
      <c r="D540" t="s">
        <v>44</v>
      </c>
      <c r="E540" s="1" t="s">
        <v>12</v>
      </c>
      <c r="F540" t="s">
        <v>5</v>
      </c>
      <c r="G540">
        <v>150</v>
      </c>
      <c r="J540">
        <v>3</v>
      </c>
      <c r="K540">
        <f t="shared" si="56"/>
        <v>147</v>
      </c>
      <c r="L540" s="6">
        <f t="shared" si="57"/>
        <v>0</v>
      </c>
      <c r="M540" s="6">
        <f t="shared" si="58"/>
        <v>0</v>
      </c>
      <c r="N540" s="6">
        <f t="shared" si="59"/>
        <v>0</v>
      </c>
      <c r="O540">
        <f t="shared" si="60"/>
        <v>147</v>
      </c>
      <c r="P540">
        <f t="shared" si="61"/>
        <v>0</v>
      </c>
      <c r="Q540">
        <f t="shared" si="62"/>
        <v>147</v>
      </c>
    </row>
    <row r="541" spans="1:18" hidden="1" x14ac:dyDescent="0.25">
      <c r="A541">
        <v>2000</v>
      </c>
      <c r="B541" s="1" t="s">
        <v>59</v>
      </c>
      <c r="C541" t="s">
        <v>60</v>
      </c>
      <c r="D541" t="s">
        <v>44</v>
      </c>
      <c r="E541" s="1" t="s">
        <v>12</v>
      </c>
      <c r="F541" t="s">
        <v>6</v>
      </c>
      <c r="G541">
        <v>48</v>
      </c>
      <c r="K541">
        <f t="shared" si="56"/>
        <v>48</v>
      </c>
      <c r="L541" s="6">
        <f t="shared" si="57"/>
        <v>0</v>
      </c>
      <c r="M541" s="6">
        <f t="shared" si="58"/>
        <v>0</v>
      </c>
      <c r="N541" s="6">
        <f t="shared" si="59"/>
        <v>0</v>
      </c>
      <c r="O541">
        <f t="shared" si="60"/>
        <v>48</v>
      </c>
      <c r="P541">
        <f t="shared" si="61"/>
        <v>0</v>
      </c>
      <c r="Q541">
        <f t="shared" si="62"/>
        <v>48</v>
      </c>
    </row>
    <row r="542" spans="1:18" hidden="1" x14ac:dyDescent="0.25">
      <c r="A542">
        <v>2000</v>
      </c>
      <c r="B542" s="1" t="s">
        <v>59</v>
      </c>
      <c r="C542" t="s">
        <v>60</v>
      </c>
      <c r="D542" t="s">
        <v>44</v>
      </c>
      <c r="E542" s="1" t="s">
        <v>12</v>
      </c>
      <c r="F542" t="s">
        <v>7</v>
      </c>
      <c r="G542">
        <v>2254</v>
      </c>
      <c r="H542">
        <v>38</v>
      </c>
      <c r="J542">
        <v>104</v>
      </c>
      <c r="K542">
        <f t="shared" si="56"/>
        <v>2188</v>
      </c>
      <c r="L542" s="6">
        <f t="shared" si="57"/>
        <v>1.736745886654479E-2</v>
      </c>
      <c r="M542" s="6">
        <f t="shared" si="58"/>
        <v>1.736745886654479E-2</v>
      </c>
      <c r="N542" s="6">
        <f t="shared" si="59"/>
        <v>0</v>
      </c>
      <c r="O542">
        <f t="shared" si="60"/>
        <v>2150</v>
      </c>
      <c r="P542">
        <f t="shared" si="61"/>
        <v>38</v>
      </c>
      <c r="Q542">
        <f t="shared" si="62"/>
        <v>2150</v>
      </c>
    </row>
    <row r="543" spans="1:18" hidden="1" x14ac:dyDescent="0.25">
      <c r="A543">
        <v>2001</v>
      </c>
      <c r="B543" s="1" t="s">
        <v>61</v>
      </c>
      <c r="C543" t="s">
        <v>62</v>
      </c>
      <c r="D543" t="s">
        <v>44</v>
      </c>
      <c r="E543" s="1" t="s">
        <v>0</v>
      </c>
      <c r="F543" t="s">
        <v>1</v>
      </c>
      <c r="G543">
        <v>84</v>
      </c>
      <c r="K543">
        <f t="shared" si="56"/>
        <v>84</v>
      </c>
      <c r="L543" s="6">
        <f t="shared" si="57"/>
        <v>0</v>
      </c>
      <c r="M543" s="6">
        <f t="shared" si="58"/>
        <v>0</v>
      </c>
      <c r="N543" s="6">
        <f t="shared" si="59"/>
        <v>0</v>
      </c>
      <c r="O543">
        <f t="shared" si="60"/>
        <v>84</v>
      </c>
      <c r="P543">
        <f t="shared" si="61"/>
        <v>0</v>
      </c>
      <c r="Q543">
        <f t="shared" si="62"/>
        <v>84</v>
      </c>
    </row>
    <row r="544" spans="1:18" hidden="1" x14ac:dyDescent="0.25">
      <c r="A544">
        <v>2001</v>
      </c>
      <c r="B544" s="1" t="s">
        <v>61</v>
      </c>
      <c r="C544" t="s">
        <v>62</v>
      </c>
      <c r="D544" t="s">
        <v>44</v>
      </c>
      <c r="E544" s="1" t="s">
        <v>0</v>
      </c>
      <c r="F544" t="s">
        <v>4</v>
      </c>
      <c r="G544">
        <v>97</v>
      </c>
      <c r="K544">
        <f t="shared" si="56"/>
        <v>97</v>
      </c>
      <c r="L544" s="6">
        <f t="shared" si="57"/>
        <v>0</v>
      </c>
      <c r="M544" s="6">
        <f t="shared" si="58"/>
        <v>0</v>
      </c>
      <c r="N544" s="6">
        <f t="shared" si="59"/>
        <v>0</v>
      </c>
      <c r="O544">
        <f t="shared" si="60"/>
        <v>97</v>
      </c>
      <c r="P544">
        <f t="shared" si="61"/>
        <v>0</v>
      </c>
      <c r="Q544">
        <f t="shared" si="62"/>
        <v>97</v>
      </c>
    </row>
    <row r="545" spans="1:17" hidden="1" x14ac:dyDescent="0.25">
      <c r="A545">
        <v>2001</v>
      </c>
      <c r="B545" s="1" t="s">
        <v>61</v>
      </c>
      <c r="C545" t="s">
        <v>62</v>
      </c>
      <c r="D545" t="s">
        <v>44</v>
      </c>
      <c r="E545" s="1" t="s">
        <v>0</v>
      </c>
      <c r="F545" t="s">
        <v>5</v>
      </c>
      <c r="G545">
        <v>67</v>
      </c>
      <c r="K545">
        <f t="shared" si="56"/>
        <v>67</v>
      </c>
      <c r="L545" s="6">
        <f t="shared" si="57"/>
        <v>0</v>
      </c>
      <c r="M545" s="6">
        <f t="shared" si="58"/>
        <v>0</v>
      </c>
      <c r="N545" s="6">
        <f t="shared" si="59"/>
        <v>0</v>
      </c>
      <c r="O545">
        <f t="shared" si="60"/>
        <v>67</v>
      </c>
      <c r="P545">
        <f t="shared" si="61"/>
        <v>0</v>
      </c>
      <c r="Q545">
        <f t="shared" si="62"/>
        <v>67</v>
      </c>
    </row>
    <row r="546" spans="1:17" hidden="1" x14ac:dyDescent="0.25">
      <c r="A546">
        <v>2001</v>
      </c>
      <c r="B546" s="1" t="s">
        <v>61</v>
      </c>
      <c r="C546" t="s">
        <v>62</v>
      </c>
      <c r="D546" t="s">
        <v>44</v>
      </c>
      <c r="E546" s="1" t="s">
        <v>0</v>
      </c>
      <c r="F546" t="s">
        <v>6</v>
      </c>
      <c r="G546">
        <v>71</v>
      </c>
      <c r="K546">
        <f t="shared" si="56"/>
        <v>71</v>
      </c>
      <c r="L546" s="6">
        <f t="shared" si="57"/>
        <v>0</v>
      </c>
      <c r="M546" s="6">
        <f t="shared" si="58"/>
        <v>0</v>
      </c>
      <c r="N546" s="6">
        <f t="shared" si="59"/>
        <v>0</v>
      </c>
      <c r="O546">
        <f t="shared" si="60"/>
        <v>71</v>
      </c>
      <c r="P546">
        <f t="shared" si="61"/>
        <v>0</v>
      </c>
      <c r="Q546">
        <f t="shared" si="62"/>
        <v>71</v>
      </c>
    </row>
    <row r="547" spans="1:17" hidden="1" x14ac:dyDescent="0.25">
      <c r="A547">
        <v>2001</v>
      </c>
      <c r="B547" s="1" t="s">
        <v>61</v>
      </c>
      <c r="C547" t="s">
        <v>62</v>
      </c>
      <c r="D547" t="s">
        <v>44</v>
      </c>
      <c r="E547" s="1" t="s">
        <v>0</v>
      </c>
      <c r="F547" t="s">
        <v>7</v>
      </c>
      <c r="G547">
        <v>5644</v>
      </c>
      <c r="H547">
        <v>29</v>
      </c>
      <c r="I547">
        <v>15</v>
      </c>
      <c r="K547">
        <f t="shared" si="56"/>
        <v>5688</v>
      </c>
      <c r="L547" s="6">
        <f t="shared" si="57"/>
        <v>7.7355836849507739E-3</v>
      </c>
      <c r="M547" s="6">
        <f t="shared" si="58"/>
        <v>5.0984528832630095E-3</v>
      </c>
      <c r="N547" s="6">
        <f t="shared" si="59"/>
        <v>2.6371308016877636E-3</v>
      </c>
      <c r="O547">
        <f t="shared" si="60"/>
        <v>5644</v>
      </c>
      <c r="P547">
        <f t="shared" si="61"/>
        <v>44</v>
      </c>
      <c r="Q547">
        <f t="shared" si="62"/>
        <v>5644</v>
      </c>
    </row>
    <row r="548" spans="1:17" hidden="1" x14ac:dyDescent="0.25">
      <c r="A548">
        <v>2002</v>
      </c>
      <c r="B548" s="1" t="s">
        <v>61</v>
      </c>
      <c r="C548" t="s">
        <v>62</v>
      </c>
      <c r="D548" t="s">
        <v>44</v>
      </c>
      <c r="E548" s="1" t="s">
        <v>13</v>
      </c>
      <c r="F548" t="s">
        <v>1</v>
      </c>
      <c r="G548">
        <v>77</v>
      </c>
      <c r="K548">
        <f t="shared" si="56"/>
        <v>77</v>
      </c>
      <c r="L548" s="6">
        <f t="shared" si="57"/>
        <v>0</v>
      </c>
      <c r="M548" s="6">
        <f t="shared" si="58"/>
        <v>0</v>
      </c>
      <c r="N548" s="6">
        <f t="shared" si="59"/>
        <v>0</v>
      </c>
      <c r="O548">
        <f t="shared" si="60"/>
        <v>77</v>
      </c>
      <c r="P548">
        <f t="shared" si="61"/>
        <v>0</v>
      </c>
      <c r="Q548">
        <f t="shared" si="62"/>
        <v>77</v>
      </c>
    </row>
    <row r="549" spans="1:17" hidden="1" x14ac:dyDescent="0.25">
      <c r="A549">
        <v>2002</v>
      </c>
      <c r="B549" s="1" t="s">
        <v>61</v>
      </c>
      <c r="C549" t="s">
        <v>62</v>
      </c>
      <c r="D549" t="s">
        <v>44</v>
      </c>
      <c r="E549" s="1" t="s">
        <v>13</v>
      </c>
      <c r="F549" t="s">
        <v>4</v>
      </c>
      <c r="G549">
        <v>94</v>
      </c>
      <c r="K549">
        <f t="shared" si="56"/>
        <v>94</v>
      </c>
      <c r="L549" s="6">
        <f t="shared" si="57"/>
        <v>0</v>
      </c>
      <c r="M549" s="6">
        <f t="shared" si="58"/>
        <v>0</v>
      </c>
      <c r="N549" s="6">
        <f t="shared" si="59"/>
        <v>0</v>
      </c>
      <c r="O549">
        <f t="shared" si="60"/>
        <v>94</v>
      </c>
      <c r="P549">
        <f t="shared" si="61"/>
        <v>0</v>
      </c>
      <c r="Q549">
        <f t="shared" si="62"/>
        <v>94</v>
      </c>
    </row>
    <row r="550" spans="1:17" hidden="1" x14ac:dyDescent="0.25">
      <c r="A550">
        <v>2002</v>
      </c>
      <c r="B550" s="1" t="s">
        <v>61</v>
      </c>
      <c r="C550" t="s">
        <v>62</v>
      </c>
      <c r="D550" t="s">
        <v>44</v>
      </c>
      <c r="E550" s="1" t="s">
        <v>13</v>
      </c>
      <c r="F550" t="s">
        <v>5</v>
      </c>
      <c r="G550">
        <v>97</v>
      </c>
      <c r="K550">
        <f t="shared" si="56"/>
        <v>97</v>
      </c>
      <c r="L550" s="6">
        <f t="shared" si="57"/>
        <v>0</v>
      </c>
      <c r="M550" s="6">
        <f t="shared" si="58"/>
        <v>0</v>
      </c>
      <c r="N550" s="6">
        <f t="shared" si="59"/>
        <v>0</v>
      </c>
      <c r="O550">
        <f t="shared" si="60"/>
        <v>97</v>
      </c>
      <c r="P550">
        <f t="shared" si="61"/>
        <v>0</v>
      </c>
      <c r="Q550">
        <f t="shared" si="62"/>
        <v>97</v>
      </c>
    </row>
    <row r="551" spans="1:17" hidden="1" x14ac:dyDescent="0.25">
      <c r="A551">
        <v>2002</v>
      </c>
      <c r="B551" s="1" t="s">
        <v>61</v>
      </c>
      <c r="C551" t="s">
        <v>62</v>
      </c>
      <c r="D551" t="s">
        <v>44</v>
      </c>
      <c r="E551" s="1" t="s">
        <v>13</v>
      </c>
      <c r="F551" t="s">
        <v>6</v>
      </c>
      <c r="G551">
        <v>75</v>
      </c>
      <c r="K551">
        <f t="shared" si="56"/>
        <v>75</v>
      </c>
      <c r="L551" s="6">
        <f t="shared" si="57"/>
        <v>0</v>
      </c>
      <c r="M551" s="6">
        <f t="shared" si="58"/>
        <v>0</v>
      </c>
      <c r="N551" s="6">
        <f t="shared" si="59"/>
        <v>0</v>
      </c>
      <c r="O551">
        <f t="shared" si="60"/>
        <v>75</v>
      </c>
      <c r="P551">
        <f t="shared" si="61"/>
        <v>0</v>
      </c>
      <c r="Q551">
        <f t="shared" si="62"/>
        <v>75</v>
      </c>
    </row>
    <row r="552" spans="1:17" hidden="1" x14ac:dyDescent="0.25">
      <c r="A552">
        <v>2002</v>
      </c>
      <c r="B552" s="1" t="s">
        <v>61</v>
      </c>
      <c r="C552" t="s">
        <v>62</v>
      </c>
      <c r="D552" t="s">
        <v>44</v>
      </c>
      <c r="E552" s="1" t="s">
        <v>13</v>
      </c>
      <c r="F552" t="s">
        <v>7</v>
      </c>
      <c r="G552">
        <v>5665</v>
      </c>
      <c r="H552">
        <v>39</v>
      </c>
      <c r="I552">
        <v>17</v>
      </c>
      <c r="K552">
        <f t="shared" si="56"/>
        <v>5721</v>
      </c>
      <c r="L552" s="6">
        <f t="shared" si="57"/>
        <v>9.7884985142457619E-3</v>
      </c>
      <c r="M552" s="6">
        <f t="shared" si="58"/>
        <v>6.8169900367068695E-3</v>
      </c>
      <c r="N552" s="6">
        <f t="shared" si="59"/>
        <v>2.971508477538892E-3</v>
      </c>
      <c r="O552">
        <f t="shared" si="60"/>
        <v>5665</v>
      </c>
      <c r="P552">
        <f t="shared" si="61"/>
        <v>56</v>
      </c>
      <c r="Q552">
        <f t="shared" si="62"/>
        <v>5665</v>
      </c>
    </row>
    <row r="553" spans="1:17" hidden="1" x14ac:dyDescent="0.25">
      <c r="A553">
        <v>2003</v>
      </c>
      <c r="B553" s="1" t="s">
        <v>61</v>
      </c>
      <c r="C553" t="s">
        <v>62</v>
      </c>
      <c r="D553" t="s">
        <v>44</v>
      </c>
      <c r="E553" s="1" t="s">
        <v>14</v>
      </c>
      <c r="F553" t="s">
        <v>1</v>
      </c>
      <c r="G553">
        <v>82</v>
      </c>
      <c r="K553">
        <f t="shared" si="56"/>
        <v>82</v>
      </c>
      <c r="L553" s="6">
        <f t="shared" si="57"/>
        <v>0</v>
      </c>
      <c r="M553" s="6">
        <f t="shared" si="58"/>
        <v>0</v>
      </c>
      <c r="N553" s="6">
        <f t="shared" si="59"/>
        <v>0</v>
      </c>
      <c r="O553">
        <f t="shared" si="60"/>
        <v>82</v>
      </c>
      <c r="P553">
        <f t="shared" si="61"/>
        <v>0</v>
      </c>
      <c r="Q553">
        <f t="shared" si="62"/>
        <v>82</v>
      </c>
    </row>
    <row r="554" spans="1:17" hidden="1" x14ac:dyDescent="0.25">
      <c r="A554">
        <v>2003</v>
      </c>
      <c r="B554" s="1" t="s">
        <v>61</v>
      </c>
      <c r="C554" t="s">
        <v>62</v>
      </c>
      <c r="D554" t="s">
        <v>44</v>
      </c>
      <c r="E554" s="1" t="s">
        <v>14</v>
      </c>
      <c r="F554" t="s">
        <v>4</v>
      </c>
      <c r="G554">
        <v>104</v>
      </c>
      <c r="K554">
        <f t="shared" si="56"/>
        <v>104</v>
      </c>
      <c r="L554" s="6">
        <f t="shared" si="57"/>
        <v>0</v>
      </c>
      <c r="M554" s="6">
        <f t="shared" si="58"/>
        <v>0</v>
      </c>
      <c r="N554" s="6">
        <f t="shared" si="59"/>
        <v>0</v>
      </c>
      <c r="O554">
        <f t="shared" si="60"/>
        <v>104</v>
      </c>
      <c r="P554">
        <f t="shared" si="61"/>
        <v>0</v>
      </c>
      <c r="Q554">
        <f t="shared" si="62"/>
        <v>104</v>
      </c>
    </row>
    <row r="555" spans="1:17" hidden="1" x14ac:dyDescent="0.25">
      <c r="A555">
        <v>2003</v>
      </c>
      <c r="B555" s="1" t="s">
        <v>61</v>
      </c>
      <c r="C555" t="s">
        <v>62</v>
      </c>
      <c r="D555" t="s">
        <v>44</v>
      </c>
      <c r="E555" s="1" t="s">
        <v>14</v>
      </c>
      <c r="F555" t="s">
        <v>5</v>
      </c>
      <c r="G555">
        <v>86</v>
      </c>
      <c r="K555">
        <f t="shared" si="56"/>
        <v>86</v>
      </c>
      <c r="L555" s="6">
        <f t="shared" si="57"/>
        <v>0</v>
      </c>
      <c r="M555" s="6">
        <f t="shared" si="58"/>
        <v>0</v>
      </c>
      <c r="N555" s="6">
        <f t="shared" si="59"/>
        <v>0</v>
      </c>
      <c r="O555">
        <f t="shared" si="60"/>
        <v>86</v>
      </c>
      <c r="P555">
        <f t="shared" si="61"/>
        <v>0</v>
      </c>
      <c r="Q555">
        <f t="shared" si="62"/>
        <v>86</v>
      </c>
    </row>
    <row r="556" spans="1:17" hidden="1" x14ac:dyDescent="0.25">
      <c r="A556">
        <v>2003</v>
      </c>
      <c r="B556" s="1" t="s">
        <v>61</v>
      </c>
      <c r="C556" t="s">
        <v>62</v>
      </c>
      <c r="D556" t="s">
        <v>44</v>
      </c>
      <c r="E556" s="1" t="s">
        <v>14</v>
      </c>
      <c r="F556" t="s">
        <v>6</v>
      </c>
      <c r="G556">
        <v>79</v>
      </c>
      <c r="K556">
        <f t="shared" si="56"/>
        <v>79</v>
      </c>
      <c r="L556" s="6">
        <f t="shared" si="57"/>
        <v>0</v>
      </c>
      <c r="M556" s="6">
        <f t="shared" si="58"/>
        <v>0</v>
      </c>
      <c r="N556" s="6">
        <f t="shared" si="59"/>
        <v>0</v>
      </c>
      <c r="O556">
        <f t="shared" si="60"/>
        <v>79</v>
      </c>
      <c r="P556">
        <f t="shared" si="61"/>
        <v>0</v>
      </c>
      <c r="Q556">
        <f t="shared" si="62"/>
        <v>79</v>
      </c>
    </row>
    <row r="557" spans="1:17" hidden="1" x14ac:dyDescent="0.25">
      <c r="A557">
        <v>2003</v>
      </c>
      <c r="B557" s="1" t="s">
        <v>61</v>
      </c>
      <c r="C557" t="s">
        <v>62</v>
      </c>
      <c r="D557" t="s">
        <v>44</v>
      </c>
      <c r="E557" s="1" t="s">
        <v>14</v>
      </c>
      <c r="F557" t="s">
        <v>7</v>
      </c>
      <c r="G557">
        <v>5622</v>
      </c>
      <c r="H557">
        <v>54</v>
      </c>
      <c r="I557">
        <v>19</v>
      </c>
      <c r="K557">
        <f t="shared" si="56"/>
        <v>5695</v>
      </c>
      <c r="L557" s="6">
        <f t="shared" si="57"/>
        <v>1.2818261633011413E-2</v>
      </c>
      <c r="M557" s="6">
        <f t="shared" si="58"/>
        <v>9.4820017559262507E-3</v>
      </c>
      <c r="N557" s="6">
        <f t="shared" si="59"/>
        <v>3.3362598770851626E-3</v>
      </c>
      <c r="O557">
        <f t="shared" si="60"/>
        <v>5622</v>
      </c>
      <c r="P557">
        <f t="shared" si="61"/>
        <v>73</v>
      </c>
      <c r="Q557">
        <f t="shared" si="62"/>
        <v>5622</v>
      </c>
    </row>
    <row r="558" spans="1:17" hidden="1" x14ac:dyDescent="0.25">
      <c r="A558">
        <v>2004</v>
      </c>
      <c r="B558" s="1" t="s">
        <v>61</v>
      </c>
      <c r="C558" t="s">
        <v>62</v>
      </c>
      <c r="D558" t="s">
        <v>44</v>
      </c>
      <c r="E558" s="1" t="s">
        <v>15</v>
      </c>
      <c r="F558" t="s">
        <v>1</v>
      </c>
      <c r="G558">
        <v>88</v>
      </c>
      <c r="K558">
        <f t="shared" si="56"/>
        <v>88</v>
      </c>
      <c r="L558" s="6">
        <f t="shared" si="57"/>
        <v>0</v>
      </c>
      <c r="M558" s="6">
        <f t="shared" si="58"/>
        <v>0</v>
      </c>
      <c r="N558" s="6">
        <f t="shared" si="59"/>
        <v>0</v>
      </c>
      <c r="O558">
        <f t="shared" si="60"/>
        <v>88</v>
      </c>
      <c r="P558">
        <f t="shared" si="61"/>
        <v>0</v>
      </c>
      <c r="Q558">
        <f t="shared" si="62"/>
        <v>88</v>
      </c>
    </row>
    <row r="559" spans="1:17" hidden="1" x14ac:dyDescent="0.25">
      <c r="A559">
        <v>2004</v>
      </c>
      <c r="B559" s="1" t="s">
        <v>61</v>
      </c>
      <c r="C559" t="s">
        <v>62</v>
      </c>
      <c r="D559" t="s">
        <v>44</v>
      </c>
      <c r="E559" s="1" t="s">
        <v>15</v>
      </c>
      <c r="F559" t="s">
        <v>4</v>
      </c>
      <c r="G559">
        <v>120</v>
      </c>
      <c r="K559">
        <f t="shared" si="56"/>
        <v>120</v>
      </c>
      <c r="L559" s="6">
        <f t="shared" si="57"/>
        <v>0</v>
      </c>
      <c r="M559" s="6">
        <f t="shared" si="58"/>
        <v>0</v>
      </c>
      <c r="N559" s="6">
        <f t="shared" si="59"/>
        <v>0</v>
      </c>
      <c r="O559">
        <f t="shared" si="60"/>
        <v>120</v>
      </c>
      <c r="P559">
        <f t="shared" si="61"/>
        <v>0</v>
      </c>
      <c r="Q559">
        <f t="shared" si="62"/>
        <v>120</v>
      </c>
    </row>
    <row r="560" spans="1:17" hidden="1" x14ac:dyDescent="0.25">
      <c r="A560">
        <v>2004</v>
      </c>
      <c r="B560" s="1" t="s">
        <v>61</v>
      </c>
      <c r="C560" t="s">
        <v>62</v>
      </c>
      <c r="D560" t="s">
        <v>44</v>
      </c>
      <c r="E560" s="1" t="s">
        <v>15</v>
      </c>
      <c r="F560" t="s">
        <v>5</v>
      </c>
      <c r="G560">
        <v>82</v>
      </c>
      <c r="K560">
        <f t="shared" si="56"/>
        <v>82</v>
      </c>
      <c r="L560" s="6">
        <f t="shared" si="57"/>
        <v>0</v>
      </c>
      <c r="M560" s="6">
        <f t="shared" si="58"/>
        <v>0</v>
      </c>
      <c r="N560" s="6">
        <f t="shared" si="59"/>
        <v>0</v>
      </c>
      <c r="O560">
        <f t="shared" si="60"/>
        <v>82</v>
      </c>
      <c r="P560">
        <f t="shared" si="61"/>
        <v>0</v>
      </c>
      <c r="Q560">
        <f t="shared" si="62"/>
        <v>82</v>
      </c>
    </row>
    <row r="561" spans="1:17" hidden="1" x14ac:dyDescent="0.25">
      <c r="A561">
        <v>2004</v>
      </c>
      <c r="B561" s="1" t="s">
        <v>61</v>
      </c>
      <c r="C561" t="s">
        <v>62</v>
      </c>
      <c r="D561" t="s">
        <v>44</v>
      </c>
      <c r="E561" s="1" t="s">
        <v>15</v>
      </c>
      <c r="F561" t="s">
        <v>6</v>
      </c>
      <c r="G561">
        <v>76</v>
      </c>
      <c r="K561">
        <f t="shared" si="56"/>
        <v>76</v>
      </c>
      <c r="L561" s="6">
        <f t="shared" si="57"/>
        <v>0</v>
      </c>
      <c r="M561" s="6">
        <f t="shared" si="58"/>
        <v>0</v>
      </c>
      <c r="N561" s="6">
        <f t="shared" si="59"/>
        <v>0</v>
      </c>
      <c r="O561">
        <f t="shared" si="60"/>
        <v>76</v>
      </c>
      <c r="P561">
        <f t="shared" si="61"/>
        <v>0</v>
      </c>
      <c r="Q561">
        <f t="shared" si="62"/>
        <v>76</v>
      </c>
    </row>
    <row r="562" spans="1:17" hidden="1" x14ac:dyDescent="0.25">
      <c r="A562">
        <v>2004</v>
      </c>
      <c r="B562" s="1" t="s">
        <v>61</v>
      </c>
      <c r="C562" t="s">
        <v>62</v>
      </c>
      <c r="D562" t="s">
        <v>44</v>
      </c>
      <c r="E562" s="1" t="s">
        <v>15</v>
      </c>
      <c r="F562" t="s">
        <v>7</v>
      </c>
      <c r="G562">
        <v>5580</v>
      </c>
      <c r="H562">
        <v>70</v>
      </c>
      <c r="I562">
        <v>24</v>
      </c>
      <c r="K562">
        <f t="shared" si="56"/>
        <v>5674</v>
      </c>
      <c r="L562" s="6">
        <f t="shared" si="57"/>
        <v>1.6566795911173774E-2</v>
      </c>
      <c r="M562" s="6">
        <f t="shared" si="58"/>
        <v>1.2336975678533662E-2</v>
      </c>
      <c r="N562" s="6">
        <f t="shared" si="59"/>
        <v>4.2298202326401125E-3</v>
      </c>
      <c r="O562">
        <f t="shared" si="60"/>
        <v>5580</v>
      </c>
      <c r="P562">
        <f t="shared" si="61"/>
        <v>94</v>
      </c>
      <c r="Q562">
        <f t="shared" si="62"/>
        <v>5580</v>
      </c>
    </row>
    <row r="563" spans="1:17" hidden="1" x14ac:dyDescent="0.25">
      <c r="A563">
        <v>2005</v>
      </c>
      <c r="B563" s="1" t="s">
        <v>61</v>
      </c>
      <c r="C563" t="s">
        <v>62</v>
      </c>
      <c r="D563" t="s">
        <v>44</v>
      </c>
      <c r="E563" s="1" t="s">
        <v>16</v>
      </c>
      <c r="F563" t="s">
        <v>1</v>
      </c>
      <c r="G563">
        <v>83</v>
      </c>
      <c r="K563">
        <f t="shared" si="56"/>
        <v>83</v>
      </c>
      <c r="L563" s="6">
        <f t="shared" si="57"/>
        <v>0</v>
      </c>
      <c r="M563" s="6">
        <f t="shared" si="58"/>
        <v>0</v>
      </c>
      <c r="N563" s="6">
        <f t="shared" si="59"/>
        <v>0</v>
      </c>
      <c r="O563">
        <f t="shared" si="60"/>
        <v>83</v>
      </c>
      <c r="P563">
        <f t="shared" si="61"/>
        <v>0</v>
      </c>
      <c r="Q563">
        <f t="shared" si="62"/>
        <v>83</v>
      </c>
    </row>
    <row r="564" spans="1:17" hidden="1" x14ac:dyDescent="0.25">
      <c r="A564">
        <v>2005</v>
      </c>
      <c r="B564" s="1" t="s">
        <v>61</v>
      </c>
      <c r="C564" t="s">
        <v>62</v>
      </c>
      <c r="D564" t="s">
        <v>44</v>
      </c>
      <c r="E564" s="1" t="s">
        <v>16</v>
      </c>
      <c r="F564" t="s">
        <v>4</v>
      </c>
      <c r="G564">
        <v>157</v>
      </c>
      <c r="K564">
        <f t="shared" si="56"/>
        <v>157</v>
      </c>
      <c r="L564" s="6">
        <f t="shared" si="57"/>
        <v>0</v>
      </c>
      <c r="M564" s="6">
        <f t="shared" si="58"/>
        <v>0</v>
      </c>
      <c r="N564" s="6">
        <f t="shared" si="59"/>
        <v>0</v>
      </c>
      <c r="O564">
        <f t="shared" si="60"/>
        <v>157</v>
      </c>
      <c r="P564">
        <f t="shared" si="61"/>
        <v>0</v>
      </c>
      <c r="Q564">
        <f t="shared" si="62"/>
        <v>157</v>
      </c>
    </row>
    <row r="565" spans="1:17" hidden="1" x14ac:dyDescent="0.25">
      <c r="A565">
        <v>2005</v>
      </c>
      <c r="B565" s="1" t="s">
        <v>61</v>
      </c>
      <c r="C565" t="s">
        <v>62</v>
      </c>
      <c r="D565" t="s">
        <v>44</v>
      </c>
      <c r="E565" s="1" t="s">
        <v>16</v>
      </c>
      <c r="F565" t="s">
        <v>5</v>
      </c>
      <c r="G565">
        <v>100</v>
      </c>
      <c r="K565">
        <f t="shared" si="56"/>
        <v>100</v>
      </c>
      <c r="L565" s="6">
        <f t="shared" si="57"/>
        <v>0</v>
      </c>
      <c r="M565" s="6">
        <f t="shared" si="58"/>
        <v>0</v>
      </c>
      <c r="N565" s="6">
        <f t="shared" si="59"/>
        <v>0</v>
      </c>
      <c r="O565">
        <f t="shared" si="60"/>
        <v>100</v>
      </c>
      <c r="P565">
        <f t="shared" si="61"/>
        <v>0</v>
      </c>
      <c r="Q565">
        <f t="shared" si="62"/>
        <v>100</v>
      </c>
    </row>
    <row r="566" spans="1:17" hidden="1" x14ac:dyDescent="0.25">
      <c r="A566">
        <v>2005</v>
      </c>
      <c r="B566" s="1" t="s">
        <v>61</v>
      </c>
      <c r="C566" t="s">
        <v>62</v>
      </c>
      <c r="D566" t="s">
        <v>44</v>
      </c>
      <c r="E566" s="1" t="s">
        <v>16</v>
      </c>
      <c r="F566" t="s">
        <v>6</v>
      </c>
      <c r="G566">
        <v>77</v>
      </c>
      <c r="I566">
        <v>3</v>
      </c>
      <c r="K566">
        <f t="shared" si="56"/>
        <v>80</v>
      </c>
      <c r="L566" s="6">
        <f t="shared" si="57"/>
        <v>3.7499999999999999E-2</v>
      </c>
      <c r="M566" s="6">
        <f t="shared" si="58"/>
        <v>0</v>
      </c>
      <c r="N566" s="6">
        <f t="shared" si="59"/>
        <v>3.7499999999999999E-2</v>
      </c>
      <c r="O566">
        <f t="shared" si="60"/>
        <v>77</v>
      </c>
      <c r="P566">
        <f t="shared" si="61"/>
        <v>3</v>
      </c>
      <c r="Q566">
        <f t="shared" si="62"/>
        <v>77</v>
      </c>
    </row>
    <row r="567" spans="1:17" hidden="1" x14ac:dyDescent="0.25">
      <c r="A567">
        <v>2005</v>
      </c>
      <c r="B567" s="1" t="s">
        <v>61</v>
      </c>
      <c r="C567" t="s">
        <v>62</v>
      </c>
      <c r="D567" t="s">
        <v>44</v>
      </c>
      <c r="E567" s="1" t="s">
        <v>16</v>
      </c>
      <c r="F567" t="s">
        <v>7</v>
      </c>
      <c r="G567">
        <v>5572</v>
      </c>
      <c r="H567">
        <v>72</v>
      </c>
      <c r="I567">
        <v>71</v>
      </c>
      <c r="K567">
        <f t="shared" si="56"/>
        <v>5715</v>
      </c>
      <c r="L567" s="6">
        <f t="shared" si="57"/>
        <v>2.5021872265966753E-2</v>
      </c>
      <c r="M567" s="6">
        <f t="shared" si="58"/>
        <v>1.2598425196850394E-2</v>
      </c>
      <c r="N567" s="6">
        <f t="shared" si="59"/>
        <v>1.2423447069116361E-2</v>
      </c>
      <c r="O567">
        <f t="shared" si="60"/>
        <v>5572</v>
      </c>
      <c r="P567">
        <f t="shared" si="61"/>
        <v>143</v>
      </c>
      <c r="Q567">
        <f t="shared" si="62"/>
        <v>5572</v>
      </c>
    </row>
    <row r="568" spans="1:17" hidden="1" x14ac:dyDescent="0.25">
      <c r="A568">
        <v>2006</v>
      </c>
      <c r="B568" s="1" t="s">
        <v>61</v>
      </c>
      <c r="C568" t="s">
        <v>62</v>
      </c>
      <c r="D568" t="s">
        <v>44</v>
      </c>
      <c r="E568" s="1" t="s">
        <v>17</v>
      </c>
      <c r="F568" t="s">
        <v>1</v>
      </c>
      <c r="G568">
        <v>84</v>
      </c>
      <c r="K568">
        <f t="shared" si="56"/>
        <v>84</v>
      </c>
      <c r="L568" s="6">
        <f t="shared" si="57"/>
        <v>0</v>
      </c>
      <c r="M568" s="6">
        <f t="shared" si="58"/>
        <v>0</v>
      </c>
      <c r="N568" s="6">
        <f t="shared" si="59"/>
        <v>0</v>
      </c>
      <c r="O568">
        <f t="shared" si="60"/>
        <v>84</v>
      </c>
      <c r="P568">
        <f t="shared" si="61"/>
        <v>0</v>
      </c>
      <c r="Q568">
        <f t="shared" si="62"/>
        <v>84</v>
      </c>
    </row>
    <row r="569" spans="1:17" hidden="1" x14ac:dyDescent="0.25">
      <c r="A569">
        <v>2006</v>
      </c>
      <c r="B569" s="1" t="s">
        <v>61</v>
      </c>
      <c r="C569" t="s">
        <v>62</v>
      </c>
      <c r="D569" t="s">
        <v>44</v>
      </c>
      <c r="E569" s="1" t="s">
        <v>17</v>
      </c>
      <c r="F569" t="s">
        <v>4</v>
      </c>
      <c r="G569">
        <v>192</v>
      </c>
      <c r="K569">
        <f t="shared" si="56"/>
        <v>192</v>
      </c>
      <c r="L569" s="6">
        <f t="shared" si="57"/>
        <v>0</v>
      </c>
      <c r="M569" s="6">
        <f t="shared" si="58"/>
        <v>0</v>
      </c>
      <c r="N569" s="6">
        <f t="shared" si="59"/>
        <v>0</v>
      </c>
      <c r="O569">
        <f t="shared" si="60"/>
        <v>192</v>
      </c>
      <c r="P569">
        <f t="shared" si="61"/>
        <v>0</v>
      </c>
      <c r="Q569">
        <f t="shared" si="62"/>
        <v>192</v>
      </c>
    </row>
    <row r="570" spans="1:17" hidden="1" x14ac:dyDescent="0.25">
      <c r="A570">
        <v>2006</v>
      </c>
      <c r="B570" s="1" t="s">
        <v>61</v>
      </c>
      <c r="C570" t="s">
        <v>62</v>
      </c>
      <c r="D570" t="s">
        <v>44</v>
      </c>
      <c r="E570" s="1" t="s">
        <v>17</v>
      </c>
      <c r="F570" t="s">
        <v>5</v>
      </c>
      <c r="G570">
        <v>112</v>
      </c>
      <c r="K570">
        <f t="shared" si="56"/>
        <v>112</v>
      </c>
      <c r="L570" s="6">
        <f t="shared" si="57"/>
        <v>0</v>
      </c>
      <c r="M570" s="6">
        <f t="shared" si="58"/>
        <v>0</v>
      </c>
      <c r="N570" s="6">
        <f t="shared" si="59"/>
        <v>0</v>
      </c>
      <c r="O570">
        <f t="shared" si="60"/>
        <v>112</v>
      </c>
      <c r="P570">
        <f t="shared" si="61"/>
        <v>0</v>
      </c>
      <c r="Q570">
        <f t="shared" si="62"/>
        <v>112</v>
      </c>
    </row>
    <row r="571" spans="1:17" hidden="1" x14ac:dyDescent="0.25">
      <c r="A571">
        <v>2006</v>
      </c>
      <c r="B571" s="1" t="s">
        <v>61</v>
      </c>
      <c r="C571" t="s">
        <v>62</v>
      </c>
      <c r="D571" t="s">
        <v>44</v>
      </c>
      <c r="E571" s="1" t="s">
        <v>17</v>
      </c>
      <c r="F571" t="s">
        <v>6</v>
      </c>
      <c r="G571">
        <v>97</v>
      </c>
      <c r="I571">
        <v>6</v>
      </c>
      <c r="K571">
        <f t="shared" si="56"/>
        <v>103</v>
      </c>
      <c r="L571" s="6">
        <f t="shared" si="57"/>
        <v>5.8252427184466021E-2</v>
      </c>
      <c r="M571" s="6">
        <f t="shared" si="58"/>
        <v>0</v>
      </c>
      <c r="N571" s="6">
        <f t="shared" si="59"/>
        <v>5.8252427184466021E-2</v>
      </c>
      <c r="O571">
        <f t="shared" si="60"/>
        <v>97</v>
      </c>
      <c r="P571">
        <f t="shared" si="61"/>
        <v>6</v>
      </c>
      <c r="Q571">
        <f t="shared" si="62"/>
        <v>97</v>
      </c>
    </row>
    <row r="572" spans="1:17" hidden="1" x14ac:dyDescent="0.25">
      <c r="A572">
        <v>2006</v>
      </c>
      <c r="B572" s="1" t="s">
        <v>61</v>
      </c>
      <c r="C572" t="s">
        <v>62</v>
      </c>
      <c r="D572" t="s">
        <v>44</v>
      </c>
      <c r="E572" s="1" t="s">
        <v>17</v>
      </c>
      <c r="F572" t="s">
        <v>7</v>
      </c>
      <c r="G572">
        <v>5646</v>
      </c>
      <c r="H572">
        <v>73</v>
      </c>
      <c r="I572">
        <v>74</v>
      </c>
      <c r="K572">
        <f t="shared" si="56"/>
        <v>5793</v>
      </c>
      <c r="L572" s="6">
        <f t="shared" si="57"/>
        <v>2.5375453133091662E-2</v>
      </c>
      <c r="M572" s="6">
        <f t="shared" si="58"/>
        <v>1.2601415501467287E-2</v>
      </c>
      <c r="N572" s="6">
        <f t="shared" si="59"/>
        <v>1.2774037631624375E-2</v>
      </c>
      <c r="O572">
        <f t="shared" si="60"/>
        <v>5646</v>
      </c>
      <c r="P572">
        <f t="shared" si="61"/>
        <v>147</v>
      </c>
      <c r="Q572">
        <f t="shared" si="62"/>
        <v>5646</v>
      </c>
    </row>
    <row r="573" spans="1:17" hidden="1" x14ac:dyDescent="0.25">
      <c r="A573">
        <v>2007</v>
      </c>
      <c r="B573" s="1" t="s">
        <v>61</v>
      </c>
      <c r="C573" t="s">
        <v>62</v>
      </c>
      <c r="D573" t="s">
        <v>44</v>
      </c>
      <c r="E573" s="1" t="s">
        <v>18</v>
      </c>
      <c r="F573" t="s">
        <v>1</v>
      </c>
      <c r="G573">
        <v>67</v>
      </c>
      <c r="K573">
        <f t="shared" si="56"/>
        <v>67</v>
      </c>
      <c r="L573" s="6">
        <f t="shared" si="57"/>
        <v>0</v>
      </c>
      <c r="M573" s="6">
        <f t="shared" si="58"/>
        <v>0</v>
      </c>
      <c r="N573" s="6">
        <f t="shared" si="59"/>
        <v>0</v>
      </c>
      <c r="O573">
        <f t="shared" si="60"/>
        <v>67</v>
      </c>
      <c r="P573">
        <f t="shared" si="61"/>
        <v>0</v>
      </c>
      <c r="Q573">
        <f t="shared" si="62"/>
        <v>67</v>
      </c>
    </row>
    <row r="574" spans="1:17" hidden="1" x14ac:dyDescent="0.25">
      <c r="A574">
        <v>2007</v>
      </c>
      <c r="B574" s="1" t="s">
        <v>61</v>
      </c>
      <c r="C574" t="s">
        <v>62</v>
      </c>
      <c r="D574" t="s">
        <v>44</v>
      </c>
      <c r="E574" s="1" t="s">
        <v>18</v>
      </c>
      <c r="F574" t="s">
        <v>4</v>
      </c>
      <c r="G574">
        <v>210</v>
      </c>
      <c r="K574">
        <f t="shared" si="56"/>
        <v>210</v>
      </c>
      <c r="L574" s="6">
        <f t="shared" si="57"/>
        <v>0</v>
      </c>
      <c r="M574" s="6">
        <f t="shared" si="58"/>
        <v>0</v>
      </c>
      <c r="N574" s="6">
        <f t="shared" si="59"/>
        <v>0</v>
      </c>
      <c r="O574">
        <f t="shared" si="60"/>
        <v>210</v>
      </c>
      <c r="P574">
        <f t="shared" si="61"/>
        <v>0</v>
      </c>
      <c r="Q574">
        <f t="shared" si="62"/>
        <v>210</v>
      </c>
    </row>
    <row r="575" spans="1:17" hidden="1" x14ac:dyDescent="0.25">
      <c r="A575">
        <v>2007</v>
      </c>
      <c r="B575" s="1" t="s">
        <v>61</v>
      </c>
      <c r="C575" t="s">
        <v>62</v>
      </c>
      <c r="D575" t="s">
        <v>44</v>
      </c>
      <c r="E575" s="1" t="s">
        <v>18</v>
      </c>
      <c r="F575" t="s">
        <v>5</v>
      </c>
      <c r="G575">
        <v>95</v>
      </c>
      <c r="K575">
        <f t="shared" si="56"/>
        <v>95</v>
      </c>
      <c r="L575" s="6">
        <f t="shared" si="57"/>
        <v>0</v>
      </c>
      <c r="M575" s="6">
        <f t="shared" si="58"/>
        <v>0</v>
      </c>
      <c r="N575" s="6">
        <f t="shared" si="59"/>
        <v>0</v>
      </c>
      <c r="O575">
        <f t="shared" si="60"/>
        <v>95</v>
      </c>
      <c r="P575">
        <f t="shared" si="61"/>
        <v>0</v>
      </c>
      <c r="Q575">
        <f t="shared" si="62"/>
        <v>95</v>
      </c>
    </row>
    <row r="576" spans="1:17" hidden="1" x14ac:dyDescent="0.25">
      <c r="A576">
        <v>2007</v>
      </c>
      <c r="B576" s="1" t="s">
        <v>61</v>
      </c>
      <c r="C576" t="s">
        <v>62</v>
      </c>
      <c r="D576" t="s">
        <v>44</v>
      </c>
      <c r="E576" s="1" t="s">
        <v>18</v>
      </c>
      <c r="F576" t="s">
        <v>6</v>
      </c>
      <c r="G576">
        <v>86</v>
      </c>
      <c r="I576">
        <v>4</v>
      </c>
      <c r="K576">
        <f t="shared" si="56"/>
        <v>90</v>
      </c>
      <c r="L576" s="6">
        <f t="shared" si="57"/>
        <v>4.4444444444444446E-2</v>
      </c>
      <c r="M576" s="6">
        <f t="shared" si="58"/>
        <v>0</v>
      </c>
      <c r="N576" s="6">
        <f t="shared" si="59"/>
        <v>4.4444444444444446E-2</v>
      </c>
      <c r="O576">
        <f t="shared" si="60"/>
        <v>86</v>
      </c>
      <c r="P576">
        <f t="shared" si="61"/>
        <v>4</v>
      </c>
      <c r="Q576">
        <f t="shared" si="62"/>
        <v>86</v>
      </c>
    </row>
    <row r="577" spans="1:17" hidden="1" x14ac:dyDescent="0.25">
      <c r="A577">
        <v>2007</v>
      </c>
      <c r="B577" s="1" t="s">
        <v>61</v>
      </c>
      <c r="C577" t="s">
        <v>62</v>
      </c>
      <c r="D577" t="s">
        <v>44</v>
      </c>
      <c r="E577" s="1" t="s">
        <v>18</v>
      </c>
      <c r="F577" t="s">
        <v>7</v>
      </c>
      <c r="G577">
        <v>5535</v>
      </c>
      <c r="H577">
        <v>87</v>
      </c>
      <c r="I577">
        <v>72</v>
      </c>
      <c r="J577">
        <v>3</v>
      </c>
      <c r="K577">
        <f t="shared" si="56"/>
        <v>5691</v>
      </c>
      <c r="L577" s="6">
        <f t="shared" si="57"/>
        <v>2.79388508170796E-2</v>
      </c>
      <c r="M577" s="6">
        <f t="shared" si="58"/>
        <v>1.5287295730100159E-2</v>
      </c>
      <c r="N577" s="6">
        <f t="shared" si="59"/>
        <v>1.2651555086979441E-2</v>
      </c>
      <c r="O577">
        <f t="shared" si="60"/>
        <v>5532</v>
      </c>
      <c r="P577">
        <f t="shared" si="61"/>
        <v>159</v>
      </c>
      <c r="Q577">
        <f t="shared" si="62"/>
        <v>5532</v>
      </c>
    </row>
    <row r="578" spans="1:17" hidden="1" x14ac:dyDescent="0.25">
      <c r="A578">
        <v>2008</v>
      </c>
      <c r="B578" s="1" t="s">
        <v>61</v>
      </c>
      <c r="C578" t="s">
        <v>62</v>
      </c>
      <c r="D578" t="s">
        <v>44</v>
      </c>
      <c r="E578" s="1" t="s">
        <v>19</v>
      </c>
      <c r="F578" t="s">
        <v>1</v>
      </c>
      <c r="G578">
        <v>90</v>
      </c>
      <c r="K578">
        <f t="shared" si="56"/>
        <v>90</v>
      </c>
      <c r="L578" s="6">
        <f t="shared" si="57"/>
        <v>0</v>
      </c>
      <c r="M578" s="6">
        <f t="shared" si="58"/>
        <v>0</v>
      </c>
      <c r="N578" s="6">
        <f t="shared" si="59"/>
        <v>0</v>
      </c>
      <c r="O578">
        <f t="shared" si="60"/>
        <v>90</v>
      </c>
      <c r="P578">
        <f t="shared" si="61"/>
        <v>0</v>
      </c>
      <c r="Q578">
        <f t="shared" si="62"/>
        <v>90</v>
      </c>
    </row>
    <row r="579" spans="1:17" hidden="1" x14ac:dyDescent="0.25">
      <c r="A579">
        <v>2008</v>
      </c>
      <c r="B579" s="1" t="s">
        <v>61</v>
      </c>
      <c r="C579" t="s">
        <v>62</v>
      </c>
      <c r="D579" t="s">
        <v>44</v>
      </c>
      <c r="E579" s="1" t="s">
        <v>19</v>
      </c>
      <c r="F579" t="s">
        <v>4</v>
      </c>
      <c r="G579">
        <v>202</v>
      </c>
      <c r="K579">
        <f t="shared" ref="K579:K642" si="63">(G579-J579)+H579+I579</f>
        <v>202</v>
      </c>
      <c r="L579" s="6">
        <f t="shared" ref="L579:L642" si="64">(H579+I579)/K579</f>
        <v>0</v>
      </c>
      <c r="M579" s="6">
        <f t="shared" ref="M579:M642" si="65">H579/K579</f>
        <v>0</v>
      </c>
      <c r="N579" s="6">
        <f t="shared" ref="N579:N642" si="66">I579/K579</f>
        <v>0</v>
      </c>
      <c r="O579">
        <f t="shared" ref="O579:O642" si="67">K579-(I579+H579)</f>
        <v>202</v>
      </c>
      <c r="P579">
        <f t="shared" ref="P579:P642" si="68">H579+I579</f>
        <v>0</v>
      </c>
      <c r="Q579">
        <f t="shared" si="62"/>
        <v>202</v>
      </c>
    </row>
    <row r="580" spans="1:17" hidden="1" x14ac:dyDescent="0.25">
      <c r="A580">
        <v>2008</v>
      </c>
      <c r="B580" s="1" t="s">
        <v>61</v>
      </c>
      <c r="C580" t="s">
        <v>62</v>
      </c>
      <c r="D580" t="s">
        <v>44</v>
      </c>
      <c r="E580" s="1" t="s">
        <v>19</v>
      </c>
      <c r="F580" t="s">
        <v>5</v>
      </c>
      <c r="G580">
        <v>91</v>
      </c>
      <c r="K580">
        <f t="shared" si="63"/>
        <v>91</v>
      </c>
      <c r="L580" s="6">
        <f t="shared" si="64"/>
        <v>0</v>
      </c>
      <c r="M580" s="6">
        <f t="shared" si="65"/>
        <v>0</v>
      </c>
      <c r="N580" s="6">
        <f t="shared" si="66"/>
        <v>0</v>
      </c>
      <c r="O580">
        <f t="shared" si="67"/>
        <v>91</v>
      </c>
      <c r="P580">
        <f t="shared" si="68"/>
        <v>0</v>
      </c>
      <c r="Q580">
        <f t="shared" ref="Q580:Q643" si="69">K580-P580</f>
        <v>91</v>
      </c>
    </row>
    <row r="581" spans="1:17" hidden="1" x14ac:dyDescent="0.25">
      <c r="A581">
        <v>2008</v>
      </c>
      <c r="B581" s="1" t="s">
        <v>61</v>
      </c>
      <c r="C581" t="s">
        <v>62</v>
      </c>
      <c r="D581" t="s">
        <v>44</v>
      </c>
      <c r="E581" s="1" t="s">
        <v>19</v>
      </c>
      <c r="F581" t="s">
        <v>6</v>
      </c>
      <c r="G581">
        <v>85</v>
      </c>
      <c r="I581">
        <v>3</v>
      </c>
      <c r="K581">
        <f t="shared" si="63"/>
        <v>88</v>
      </c>
      <c r="L581" s="6">
        <f t="shared" si="64"/>
        <v>3.4090909090909088E-2</v>
      </c>
      <c r="M581" s="6">
        <f t="shared" si="65"/>
        <v>0</v>
      </c>
      <c r="N581" s="6">
        <f t="shared" si="66"/>
        <v>3.4090909090909088E-2</v>
      </c>
      <c r="O581">
        <f t="shared" si="67"/>
        <v>85</v>
      </c>
      <c r="P581">
        <f t="shared" si="68"/>
        <v>3</v>
      </c>
      <c r="Q581">
        <f t="shared" si="69"/>
        <v>85</v>
      </c>
    </row>
    <row r="582" spans="1:17" hidden="1" x14ac:dyDescent="0.25">
      <c r="A582">
        <v>2008</v>
      </c>
      <c r="B582" s="1" t="s">
        <v>61</v>
      </c>
      <c r="C582" t="s">
        <v>62</v>
      </c>
      <c r="D582" t="s">
        <v>44</v>
      </c>
      <c r="E582" s="1" t="s">
        <v>19</v>
      </c>
      <c r="F582" t="s">
        <v>7</v>
      </c>
      <c r="G582">
        <v>5425</v>
      </c>
      <c r="H582">
        <v>134</v>
      </c>
      <c r="I582">
        <v>94</v>
      </c>
      <c r="K582">
        <f t="shared" si="63"/>
        <v>5653</v>
      </c>
      <c r="L582" s="6">
        <f t="shared" si="64"/>
        <v>4.0332566778701576E-2</v>
      </c>
      <c r="M582" s="6">
        <f t="shared" si="65"/>
        <v>2.3704227843622853E-2</v>
      </c>
      <c r="N582" s="6">
        <f t="shared" si="66"/>
        <v>1.6628338935078719E-2</v>
      </c>
      <c r="O582">
        <f t="shared" si="67"/>
        <v>5425</v>
      </c>
      <c r="P582">
        <f t="shared" si="68"/>
        <v>228</v>
      </c>
      <c r="Q582">
        <f t="shared" si="69"/>
        <v>5425</v>
      </c>
    </row>
    <row r="583" spans="1:17" hidden="1" x14ac:dyDescent="0.25">
      <c r="A583">
        <v>2009</v>
      </c>
      <c r="B583" s="1" t="s">
        <v>61</v>
      </c>
      <c r="C583" t="s">
        <v>62</v>
      </c>
      <c r="D583" t="s">
        <v>44</v>
      </c>
      <c r="E583" s="1" t="s">
        <v>20</v>
      </c>
      <c r="F583" t="s">
        <v>1</v>
      </c>
      <c r="G583">
        <v>82</v>
      </c>
      <c r="K583">
        <f t="shared" si="63"/>
        <v>82</v>
      </c>
      <c r="L583" s="6">
        <f t="shared" si="64"/>
        <v>0</v>
      </c>
      <c r="M583" s="6">
        <f t="shared" si="65"/>
        <v>0</v>
      </c>
      <c r="N583" s="6">
        <f t="shared" si="66"/>
        <v>0</v>
      </c>
      <c r="O583">
        <f t="shared" si="67"/>
        <v>82</v>
      </c>
      <c r="P583">
        <f t="shared" si="68"/>
        <v>0</v>
      </c>
      <c r="Q583">
        <f t="shared" si="69"/>
        <v>82</v>
      </c>
    </row>
    <row r="584" spans="1:17" hidden="1" x14ac:dyDescent="0.25">
      <c r="A584">
        <v>2009</v>
      </c>
      <c r="B584" s="1" t="s">
        <v>61</v>
      </c>
      <c r="C584" t="s">
        <v>62</v>
      </c>
      <c r="D584" t="s">
        <v>44</v>
      </c>
      <c r="E584" s="1" t="s">
        <v>20</v>
      </c>
      <c r="F584" t="s">
        <v>4</v>
      </c>
      <c r="G584">
        <v>202</v>
      </c>
      <c r="K584">
        <f t="shared" si="63"/>
        <v>202</v>
      </c>
      <c r="L584" s="6">
        <f t="shared" si="64"/>
        <v>0</v>
      </c>
      <c r="M584" s="6">
        <f t="shared" si="65"/>
        <v>0</v>
      </c>
      <c r="N584" s="6">
        <f t="shared" si="66"/>
        <v>0</v>
      </c>
      <c r="O584">
        <f t="shared" si="67"/>
        <v>202</v>
      </c>
      <c r="P584">
        <f t="shared" si="68"/>
        <v>0</v>
      </c>
      <c r="Q584">
        <f t="shared" si="69"/>
        <v>202</v>
      </c>
    </row>
    <row r="585" spans="1:17" hidden="1" x14ac:dyDescent="0.25">
      <c r="A585">
        <v>2009</v>
      </c>
      <c r="B585" s="1" t="s">
        <v>61</v>
      </c>
      <c r="C585" t="s">
        <v>62</v>
      </c>
      <c r="D585" t="s">
        <v>44</v>
      </c>
      <c r="E585" s="1" t="s">
        <v>20</v>
      </c>
      <c r="F585" t="s">
        <v>5</v>
      </c>
      <c r="G585">
        <v>88</v>
      </c>
      <c r="K585">
        <f t="shared" si="63"/>
        <v>88</v>
      </c>
      <c r="L585" s="6">
        <f t="shared" si="64"/>
        <v>0</v>
      </c>
      <c r="M585" s="6">
        <f t="shared" si="65"/>
        <v>0</v>
      </c>
      <c r="N585" s="6">
        <f t="shared" si="66"/>
        <v>0</v>
      </c>
      <c r="O585">
        <f t="shared" si="67"/>
        <v>88</v>
      </c>
      <c r="P585">
        <f t="shared" si="68"/>
        <v>0</v>
      </c>
      <c r="Q585">
        <f t="shared" si="69"/>
        <v>88</v>
      </c>
    </row>
    <row r="586" spans="1:17" hidden="1" x14ac:dyDescent="0.25">
      <c r="A586">
        <v>2009</v>
      </c>
      <c r="B586" s="1" t="s">
        <v>61</v>
      </c>
      <c r="C586" t="s">
        <v>62</v>
      </c>
      <c r="D586" t="s">
        <v>44</v>
      </c>
      <c r="E586" s="1" t="s">
        <v>20</v>
      </c>
      <c r="F586" t="s">
        <v>6</v>
      </c>
      <c r="G586">
        <v>76</v>
      </c>
      <c r="I586">
        <v>5</v>
      </c>
      <c r="K586">
        <f t="shared" si="63"/>
        <v>81</v>
      </c>
      <c r="L586" s="6">
        <f t="shared" si="64"/>
        <v>6.1728395061728392E-2</v>
      </c>
      <c r="M586" s="6">
        <f t="shared" si="65"/>
        <v>0</v>
      </c>
      <c r="N586" s="6">
        <f t="shared" si="66"/>
        <v>6.1728395061728392E-2</v>
      </c>
      <c r="O586">
        <f t="shared" si="67"/>
        <v>76</v>
      </c>
      <c r="P586">
        <f t="shared" si="68"/>
        <v>5</v>
      </c>
      <c r="Q586">
        <f t="shared" si="69"/>
        <v>76</v>
      </c>
    </row>
    <row r="587" spans="1:17" hidden="1" x14ac:dyDescent="0.25">
      <c r="A587">
        <v>2009</v>
      </c>
      <c r="B587" s="1" t="s">
        <v>61</v>
      </c>
      <c r="C587" t="s">
        <v>62</v>
      </c>
      <c r="D587" t="s">
        <v>44</v>
      </c>
      <c r="E587" s="1" t="s">
        <v>20</v>
      </c>
      <c r="F587" t="s">
        <v>7</v>
      </c>
      <c r="G587">
        <v>5239</v>
      </c>
      <c r="H587">
        <v>190</v>
      </c>
      <c r="I587">
        <v>94</v>
      </c>
      <c r="K587">
        <f t="shared" si="63"/>
        <v>5523</v>
      </c>
      <c r="L587" s="6">
        <f t="shared" si="64"/>
        <v>5.1421328987868914E-2</v>
      </c>
      <c r="M587" s="6">
        <f t="shared" si="65"/>
        <v>3.4401593336954556E-2</v>
      </c>
      <c r="N587" s="6">
        <f t="shared" si="66"/>
        <v>1.7019735650914358E-2</v>
      </c>
      <c r="O587">
        <f t="shared" si="67"/>
        <v>5239</v>
      </c>
      <c r="P587">
        <f t="shared" si="68"/>
        <v>284</v>
      </c>
      <c r="Q587">
        <f t="shared" si="69"/>
        <v>5239</v>
      </c>
    </row>
    <row r="588" spans="1:17" hidden="1" x14ac:dyDescent="0.25">
      <c r="A588">
        <v>2010</v>
      </c>
      <c r="B588" s="1" t="s">
        <v>61</v>
      </c>
      <c r="C588" t="s">
        <v>62</v>
      </c>
      <c r="D588" t="s">
        <v>44</v>
      </c>
      <c r="E588" s="1" t="s">
        <v>21</v>
      </c>
      <c r="F588" t="s">
        <v>1</v>
      </c>
      <c r="G588">
        <v>70</v>
      </c>
      <c r="H588">
        <v>3</v>
      </c>
      <c r="K588">
        <f t="shared" si="63"/>
        <v>73</v>
      </c>
      <c r="L588" s="6">
        <f t="shared" si="64"/>
        <v>4.1095890410958902E-2</v>
      </c>
      <c r="M588" s="6">
        <f t="shared" si="65"/>
        <v>4.1095890410958902E-2</v>
      </c>
      <c r="N588" s="6">
        <f t="shared" si="66"/>
        <v>0</v>
      </c>
      <c r="O588">
        <f t="shared" si="67"/>
        <v>70</v>
      </c>
      <c r="P588">
        <f t="shared" si="68"/>
        <v>3</v>
      </c>
      <c r="Q588">
        <f t="shared" si="69"/>
        <v>70</v>
      </c>
    </row>
    <row r="589" spans="1:17" hidden="1" x14ac:dyDescent="0.25">
      <c r="A589">
        <v>2010</v>
      </c>
      <c r="B589" s="1" t="s">
        <v>61</v>
      </c>
      <c r="C589" t="s">
        <v>62</v>
      </c>
      <c r="D589" t="s">
        <v>44</v>
      </c>
      <c r="E589" s="1" t="s">
        <v>21</v>
      </c>
      <c r="F589" t="s">
        <v>4</v>
      </c>
      <c r="G589">
        <v>174</v>
      </c>
      <c r="H589">
        <v>3</v>
      </c>
      <c r="K589">
        <f t="shared" si="63"/>
        <v>177</v>
      </c>
      <c r="L589" s="6">
        <f t="shared" si="64"/>
        <v>1.6949152542372881E-2</v>
      </c>
      <c r="M589" s="6">
        <f t="shared" si="65"/>
        <v>1.6949152542372881E-2</v>
      </c>
      <c r="N589" s="6">
        <f t="shared" si="66"/>
        <v>0</v>
      </c>
      <c r="O589">
        <f t="shared" si="67"/>
        <v>174</v>
      </c>
      <c r="P589">
        <f t="shared" si="68"/>
        <v>3</v>
      </c>
      <c r="Q589">
        <f t="shared" si="69"/>
        <v>174</v>
      </c>
    </row>
    <row r="590" spans="1:17" hidden="1" x14ac:dyDescent="0.25">
      <c r="A590">
        <v>2010</v>
      </c>
      <c r="B590" s="1" t="s">
        <v>61</v>
      </c>
      <c r="C590" t="s">
        <v>62</v>
      </c>
      <c r="D590" t="s">
        <v>44</v>
      </c>
      <c r="E590" s="1" t="s">
        <v>21</v>
      </c>
      <c r="F590" t="s">
        <v>5</v>
      </c>
      <c r="G590">
        <v>74</v>
      </c>
      <c r="I590">
        <v>3</v>
      </c>
      <c r="K590">
        <f t="shared" si="63"/>
        <v>77</v>
      </c>
      <c r="L590" s="6">
        <f t="shared" si="64"/>
        <v>3.896103896103896E-2</v>
      </c>
      <c r="M590" s="6">
        <f t="shared" si="65"/>
        <v>0</v>
      </c>
      <c r="N590" s="6">
        <f t="shared" si="66"/>
        <v>3.896103896103896E-2</v>
      </c>
      <c r="O590">
        <f t="shared" si="67"/>
        <v>74</v>
      </c>
      <c r="P590">
        <f t="shared" si="68"/>
        <v>3</v>
      </c>
      <c r="Q590">
        <f t="shared" si="69"/>
        <v>74</v>
      </c>
    </row>
    <row r="591" spans="1:17" hidden="1" x14ac:dyDescent="0.25">
      <c r="A591">
        <v>2010</v>
      </c>
      <c r="B591" s="1" t="s">
        <v>61</v>
      </c>
      <c r="C591" t="s">
        <v>62</v>
      </c>
      <c r="D591" t="s">
        <v>44</v>
      </c>
      <c r="E591" s="1" t="s">
        <v>21</v>
      </c>
      <c r="F591" t="s">
        <v>6</v>
      </c>
      <c r="G591">
        <v>63</v>
      </c>
      <c r="H591">
        <v>4</v>
      </c>
      <c r="I591">
        <v>6</v>
      </c>
      <c r="K591">
        <f t="shared" si="63"/>
        <v>73</v>
      </c>
      <c r="L591" s="6">
        <f t="shared" si="64"/>
        <v>0.13698630136986301</v>
      </c>
      <c r="M591" s="6">
        <f t="shared" si="65"/>
        <v>5.4794520547945202E-2</v>
      </c>
      <c r="N591" s="6">
        <f t="shared" si="66"/>
        <v>8.2191780821917804E-2</v>
      </c>
      <c r="O591">
        <f t="shared" si="67"/>
        <v>63</v>
      </c>
      <c r="P591">
        <f t="shared" si="68"/>
        <v>10</v>
      </c>
      <c r="Q591">
        <f t="shared" si="69"/>
        <v>63</v>
      </c>
    </row>
    <row r="592" spans="1:17" hidden="1" x14ac:dyDescent="0.25">
      <c r="A592">
        <v>2010</v>
      </c>
      <c r="B592" s="1" t="s">
        <v>61</v>
      </c>
      <c r="C592" t="s">
        <v>62</v>
      </c>
      <c r="D592" t="s">
        <v>44</v>
      </c>
      <c r="E592" s="1" t="s">
        <v>21</v>
      </c>
      <c r="F592" t="s">
        <v>7</v>
      </c>
      <c r="G592">
        <v>5106</v>
      </c>
      <c r="H592">
        <v>278</v>
      </c>
      <c r="I592">
        <v>152</v>
      </c>
      <c r="K592">
        <f t="shared" si="63"/>
        <v>5536</v>
      </c>
      <c r="L592" s="6">
        <f t="shared" si="64"/>
        <v>7.7673410404624277E-2</v>
      </c>
      <c r="M592" s="6">
        <f t="shared" si="65"/>
        <v>5.0216763005780346E-2</v>
      </c>
      <c r="N592" s="6">
        <f t="shared" si="66"/>
        <v>2.7456647398843931E-2</v>
      </c>
      <c r="O592">
        <f t="shared" si="67"/>
        <v>5106</v>
      </c>
      <c r="P592">
        <f t="shared" si="68"/>
        <v>430</v>
      </c>
      <c r="Q592">
        <f t="shared" si="69"/>
        <v>5106</v>
      </c>
    </row>
    <row r="593" spans="1:17" hidden="1" x14ac:dyDescent="0.25">
      <c r="A593">
        <v>2011</v>
      </c>
      <c r="B593" s="1" t="s">
        <v>61</v>
      </c>
      <c r="C593" t="s">
        <v>62</v>
      </c>
      <c r="D593" t="s">
        <v>44</v>
      </c>
      <c r="E593" s="1" t="s">
        <v>22</v>
      </c>
      <c r="F593" t="s">
        <v>1</v>
      </c>
      <c r="G593">
        <v>63</v>
      </c>
      <c r="I593">
        <v>3</v>
      </c>
      <c r="K593">
        <f t="shared" si="63"/>
        <v>66</v>
      </c>
      <c r="L593" s="6">
        <f t="shared" si="64"/>
        <v>4.5454545454545456E-2</v>
      </c>
      <c r="M593" s="6">
        <f t="shared" si="65"/>
        <v>0</v>
      </c>
      <c r="N593" s="6">
        <f t="shared" si="66"/>
        <v>4.5454545454545456E-2</v>
      </c>
      <c r="O593">
        <f t="shared" si="67"/>
        <v>63</v>
      </c>
      <c r="P593">
        <f t="shared" si="68"/>
        <v>3</v>
      </c>
      <c r="Q593">
        <f t="shared" si="69"/>
        <v>63</v>
      </c>
    </row>
    <row r="594" spans="1:17" hidden="1" x14ac:dyDescent="0.25">
      <c r="A594">
        <v>2011</v>
      </c>
      <c r="B594" s="1" t="s">
        <v>61</v>
      </c>
      <c r="C594" t="s">
        <v>62</v>
      </c>
      <c r="D594" t="s">
        <v>44</v>
      </c>
      <c r="E594" s="1" t="s">
        <v>22</v>
      </c>
      <c r="F594" t="s">
        <v>4</v>
      </c>
      <c r="G594">
        <v>154</v>
      </c>
      <c r="H594">
        <v>7</v>
      </c>
      <c r="I594">
        <v>5</v>
      </c>
      <c r="K594">
        <f t="shared" si="63"/>
        <v>166</v>
      </c>
      <c r="L594" s="6">
        <f t="shared" si="64"/>
        <v>7.2289156626506021E-2</v>
      </c>
      <c r="M594" s="6">
        <f t="shared" si="65"/>
        <v>4.2168674698795178E-2</v>
      </c>
      <c r="N594" s="6">
        <f t="shared" si="66"/>
        <v>3.0120481927710843E-2</v>
      </c>
      <c r="O594">
        <f t="shared" si="67"/>
        <v>154</v>
      </c>
      <c r="P594">
        <f t="shared" si="68"/>
        <v>12</v>
      </c>
      <c r="Q594">
        <f t="shared" si="69"/>
        <v>154</v>
      </c>
    </row>
    <row r="595" spans="1:17" hidden="1" x14ac:dyDescent="0.25">
      <c r="A595">
        <v>2011</v>
      </c>
      <c r="B595" s="1" t="s">
        <v>61</v>
      </c>
      <c r="C595" t="s">
        <v>62</v>
      </c>
      <c r="D595" t="s">
        <v>44</v>
      </c>
      <c r="E595" s="1" t="s">
        <v>22</v>
      </c>
      <c r="F595" t="s">
        <v>5</v>
      </c>
      <c r="G595">
        <v>90</v>
      </c>
      <c r="H595">
        <v>3</v>
      </c>
      <c r="I595">
        <v>3</v>
      </c>
      <c r="K595">
        <f t="shared" si="63"/>
        <v>96</v>
      </c>
      <c r="L595" s="6">
        <f t="shared" si="64"/>
        <v>6.25E-2</v>
      </c>
      <c r="M595" s="6">
        <f t="shared" si="65"/>
        <v>3.125E-2</v>
      </c>
      <c r="N595" s="6">
        <f t="shared" si="66"/>
        <v>3.125E-2</v>
      </c>
      <c r="O595">
        <f t="shared" si="67"/>
        <v>90</v>
      </c>
      <c r="P595">
        <f t="shared" si="68"/>
        <v>6</v>
      </c>
      <c r="Q595">
        <f t="shared" si="69"/>
        <v>90</v>
      </c>
    </row>
    <row r="596" spans="1:17" hidden="1" x14ac:dyDescent="0.25">
      <c r="A596">
        <v>2011</v>
      </c>
      <c r="B596" s="1" t="s">
        <v>61</v>
      </c>
      <c r="C596" t="s">
        <v>62</v>
      </c>
      <c r="D596" t="s">
        <v>44</v>
      </c>
      <c r="E596" s="1" t="s">
        <v>22</v>
      </c>
      <c r="F596" t="s">
        <v>6</v>
      </c>
      <c r="G596">
        <v>69</v>
      </c>
      <c r="H596">
        <v>4</v>
      </c>
      <c r="I596">
        <v>5</v>
      </c>
      <c r="K596">
        <f t="shared" si="63"/>
        <v>78</v>
      </c>
      <c r="L596" s="6">
        <f t="shared" si="64"/>
        <v>0.11538461538461539</v>
      </c>
      <c r="M596" s="6">
        <f t="shared" si="65"/>
        <v>5.128205128205128E-2</v>
      </c>
      <c r="N596" s="6">
        <f t="shared" si="66"/>
        <v>6.4102564102564097E-2</v>
      </c>
      <c r="O596">
        <f t="shared" si="67"/>
        <v>69</v>
      </c>
      <c r="P596">
        <f t="shared" si="68"/>
        <v>9</v>
      </c>
      <c r="Q596">
        <f t="shared" si="69"/>
        <v>69</v>
      </c>
    </row>
    <row r="597" spans="1:17" hidden="1" x14ac:dyDescent="0.25">
      <c r="A597">
        <v>2011</v>
      </c>
      <c r="B597" s="1" t="s">
        <v>61</v>
      </c>
      <c r="C597" t="s">
        <v>62</v>
      </c>
      <c r="D597" t="s">
        <v>44</v>
      </c>
      <c r="E597" s="1" t="s">
        <v>22</v>
      </c>
      <c r="F597" t="s">
        <v>7</v>
      </c>
      <c r="G597">
        <v>4924</v>
      </c>
      <c r="H597">
        <v>364</v>
      </c>
      <c r="I597">
        <v>170</v>
      </c>
      <c r="J597">
        <v>11</v>
      </c>
      <c r="K597">
        <f t="shared" si="63"/>
        <v>5447</v>
      </c>
      <c r="L597" s="6">
        <f t="shared" si="64"/>
        <v>9.8035615935377268E-2</v>
      </c>
      <c r="M597" s="6">
        <f t="shared" si="65"/>
        <v>6.6825775656324582E-2</v>
      </c>
      <c r="N597" s="6">
        <f t="shared" si="66"/>
        <v>3.120984027905269E-2</v>
      </c>
      <c r="O597">
        <f t="shared" si="67"/>
        <v>4913</v>
      </c>
      <c r="P597">
        <f t="shared" si="68"/>
        <v>534</v>
      </c>
      <c r="Q597">
        <f t="shared" si="69"/>
        <v>4913</v>
      </c>
    </row>
    <row r="598" spans="1:17" hidden="1" x14ac:dyDescent="0.25">
      <c r="A598">
        <v>2012</v>
      </c>
      <c r="B598" s="1" t="s">
        <v>61</v>
      </c>
      <c r="C598" t="s">
        <v>62</v>
      </c>
      <c r="D598" t="s">
        <v>44</v>
      </c>
      <c r="E598" s="1" t="s">
        <v>23</v>
      </c>
      <c r="F598" t="s">
        <v>1</v>
      </c>
      <c r="G598">
        <v>76</v>
      </c>
      <c r="H598">
        <v>3</v>
      </c>
      <c r="I598">
        <v>3</v>
      </c>
      <c r="K598">
        <f t="shared" si="63"/>
        <v>82</v>
      </c>
      <c r="L598" s="6">
        <f t="shared" si="64"/>
        <v>7.3170731707317069E-2</v>
      </c>
      <c r="M598" s="6">
        <f t="shared" si="65"/>
        <v>3.6585365853658534E-2</v>
      </c>
      <c r="N598" s="6">
        <f t="shared" si="66"/>
        <v>3.6585365853658534E-2</v>
      </c>
      <c r="O598">
        <f t="shared" si="67"/>
        <v>76</v>
      </c>
      <c r="P598">
        <f t="shared" si="68"/>
        <v>6</v>
      </c>
      <c r="Q598">
        <f t="shared" si="69"/>
        <v>76</v>
      </c>
    </row>
    <row r="599" spans="1:17" hidden="1" x14ac:dyDescent="0.25">
      <c r="A599">
        <v>2012</v>
      </c>
      <c r="B599" s="1" t="s">
        <v>61</v>
      </c>
      <c r="C599" t="s">
        <v>62</v>
      </c>
      <c r="D599" t="s">
        <v>44</v>
      </c>
      <c r="E599" s="1" t="s">
        <v>23</v>
      </c>
      <c r="F599" t="s">
        <v>4</v>
      </c>
      <c r="G599">
        <v>140</v>
      </c>
      <c r="H599">
        <v>8</v>
      </c>
      <c r="K599">
        <f t="shared" si="63"/>
        <v>148</v>
      </c>
      <c r="L599" s="6">
        <f t="shared" si="64"/>
        <v>5.4054054054054057E-2</v>
      </c>
      <c r="M599" s="6">
        <f t="shared" si="65"/>
        <v>5.4054054054054057E-2</v>
      </c>
      <c r="N599" s="6">
        <f t="shared" si="66"/>
        <v>0</v>
      </c>
      <c r="O599">
        <f t="shared" si="67"/>
        <v>140</v>
      </c>
      <c r="P599">
        <f t="shared" si="68"/>
        <v>8</v>
      </c>
      <c r="Q599">
        <f t="shared" si="69"/>
        <v>140</v>
      </c>
    </row>
    <row r="600" spans="1:17" hidden="1" x14ac:dyDescent="0.25">
      <c r="A600">
        <v>2012</v>
      </c>
      <c r="B600" s="1" t="s">
        <v>61</v>
      </c>
      <c r="C600" t="s">
        <v>62</v>
      </c>
      <c r="D600" t="s">
        <v>44</v>
      </c>
      <c r="E600" s="1" t="s">
        <v>23</v>
      </c>
      <c r="F600" t="s">
        <v>5</v>
      </c>
      <c r="G600">
        <v>88</v>
      </c>
      <c r="H600">
        <v>3</v>
      </c>
      <c r="I600">
        <v>4</v>
      </c>
      <c r="K600">
        <f t="shared" si="63"/>
        <v>95</v>
      </c>
      <c r="L600" s="6">
        <f t="shared" si="64"/>
        <v>7.3684210526315783E-2</v>
      </c>
      <c r="M600" s="6">
        <f t="shared" si="65"/>
        <v>3.1578947368421054E-2</v>
      </c>
      <c r="N600" s="6">
        <f t="shared" si="66"/>
        <v>4.2105263157894736E-2</v>
      </c>
      <c r="O600">
        <f t="shared" si="67"/>
        <v>88</v>
      </c>
      <c r="P600">
        <f t="shared" si="68"/>
        <v>7</v>
      </c>
      <c r="Q600">
        <f t="shared" si="69"/>
        <v>88</v>
      </c>
    </row>
    <row r="601" spans="1:17" hidden="1" x14ac:dyDescent="0.25">
      <c r="A601">
        <v>2012</v>
      </c>
      <c r="B601" s="1" t="s">
        <v>61</v>
      </c>
      <c r="C601" t="s">
        <v>62</v>
      </c>
      <c r="D601" t="s">
        <v>44</v>
      </c>
      <c r="E601" s="1" t="s">
        <v>23</v>
      </c>
      <c r="F601" t="s">
        <v>6</v>
      </c>
      <c r="G601">
        <v>75</v>
      </c>
      <c r="H601">
        <v>4</v>
      </c>
      <c r="I601">
        <v>4</v>
      </c>
      <c r="K601">
        <f t="shared" si="63"/>
        <v>83</v>
      </c>
      <c r="L601" s="6">
        <f t="shared" si="64"/>
        <v>9.6385542168674704E-2</v>
      </c>
      <c r="M601" s="6">
        <f t="shared" si="65"/>
        <v>4.8192771084337352E-2</v>
      </c>
      <c r="N601" s="6">
        <f t="shared" si="66"/>
        <v>4.8192771084337352E-2</v>
      </c>
      <c r="O601">
        <f t="shared" si="67"/>
        <v>75</v>
      </c>
      <c r="P601">
        <f t="shared" si="68"/>
        <v>8</v>
      </c>
      <c r="Q601">
        <f t="shared" si="69"/>
        <v>75</v>
      </c>
    </row>
    <row r="602" spans="1:17" hidden="1" x14ac:dyDescent="0.25">
      <c r="A602">
        <v>2012</v>
      </c>
      <c r="B602" s="1" t="s">
        <v>61</v>
      </c>
      <c r="C602" t="s">
        <v>62</v>
      </c>
      <c r="D602" t="s">
        <v>44</v>
      </c>
      <c r="E602" s="1" t="s">
        <v>23</v>
      </c>
      <c r="F602" t="s">
        <v>7</v>
      </c>
      <c r="G602">
        <v>4866</v>
      </c>
      <c r="H602">
        <v>381</v>
      </c>
      <c r="I602">
        <v>162</v>
      </c>
      <c r="J602">
        <v>29</v>
      </c>
      <c r="K602">
        <f t="shared" si="63"/>
        <v>5380</v>
      </c>
      <c r="L602" s="6">
        <f t="shared" si="64"/>
        <v>0.10092936802973977</v>
      </c>
      <c r="M602" s="6">
        <f t="shared" si="65"/>
        <v>7.0817843866171001E-2</v>
      </c>
      <c r="N602" s="6">
        <f t="shared" si="66"/>
        <v>3.0111524163568774E-2</v>
      </c>
      <c r="O602">
        <f t="shared" si="67"/>
        <v>4837</v>
      </c>
      <c r="P602">
        <f t="shared" si="68"/>
        <v>543</v>
      </c>
      <c r="Q602">
        <f t="shared" si="69"/>
        <v>4837</v>
      </c>
    </row>
    <row r="603" spans="1:17" hidden="1" x14ac:dyDescent="0.25">
      <c r="A603">
        <v>2013</v>
      </c>
      <c r="B603" s="1" t="s">
        <v>61</v>
      </c>
      <c r="C603" t="s">
        <v>62</v>
      </c>
      <c r="D603" t="s">
        <v>44</v>
      </c>
      <c r="E603" s="1" t="s">
        <v>24</v>
      </c>
      <c r="F603" t="s">
        <v>1</v>
      </c>
      <c r="G603">
        <v>111</v>
      </c>
      <c r="H603">
        <v>4</v>
      </c>
      <c r="K603">
        <f t="shared" si="63"/>
        <v>115</v>
      </c>
      <c r="L603" s="6">
        <f t="shared" si="64"/>
        <v>3.4782608695652174E-2</v>
      </c>
      <c r="M603" s="6">
        <f t="shared" si="65"/>
        <v>3.4782608695652174E-2</v>
      </c>
      <c r="N603" s="6">
        <f t="shared" si="66"/>
        <v>0</v>
      </c>
      <c r="O603">
        <f t="shared" si="67"/>
        <v>111</v>
      </c>
      <c r="P603">
        <f t="shared" si="68"/>
        <v>4</v>
      </c>
      <c r="Q603">
        <f t="shared" si="69"/>
        <v>111</v>
      </c>
    </row>
    <row r="604" spans="1:17" hidden="1" x14ac:dyDescent="0.25">
      <c r="A604">
        <v>2013</v>
      </c>
      <c r="B604" s="1" t="s">
        <v>61</v>
      </c>
      <c r="C604" t="s">
        <v>62</v>
      </c>
      <c r="D604" t="s">
        <v>44</v>
      </c>
      <c r="E604" s="1" t="s">
        <v>24</v>
      </c>
      <c r="F604" t="s">
        <v>4</v>
      </c>
      <c r="G604">
        <v>123</v>
      </c>
      <c r="H604">
        <v>7</v>
      </c>
      <c r="K604">
        <f t="shared" si="63"/>
        <v>130</v>
      </c>
      <c r="L604" s="6">
        <f t="shared" si="64"/>
        <v>5.3846153846153849E-2</v>
      </c>
      <c r="M604" s="6">
        <f t="shared" si="65"/>
        <v>5.3846153846153849E-2</v>
      </c>
      <c r="N604" s="6">
        <f t="shared" si="66"/>
        <v>0</v>
      </c>
      <c r="O604">
        <f t="shared" si="67"/>
        <v>123</v>
      </c>
      <c r="P604">
        <f t="shared" si="68"/>
        <v>7</v>
      </c>
      <c r="Q604">
        <f t="shared" si="69"/>
        <v>123</v>
      </c>
    </row>
    <row r="605" spans="1:17" hidden="1" x14ac:dyDescent="0.25">
      <c r="A605">
        <v>2013</v>
      </c>
      <c r="B605" s="1" t="s">
        <v>61</v>
      </c>
      <c r="C605" t="s">
        <v>62</v>
      </c>
      <c r="D605" t="s">
        <v>44</v>
      </c>
      <c r="E605" s="1" t="s">
        <v>24</v>
      </c>
      <c r="F605" t="s">
        <v>5</v>
      </c>
      <c r="G605">
        <v>78</v>
      </c>
      <c r="H605">
        <v>7</v>
      </c>
      <c r="I605">
        <v>4</v>
      </c>
      <c r="K605">
        <f t="shared" si="63"/>
        <v>89</v>
      </c>
      <c r="L605" s="6">
        <f t="shared" si="64"/>
        <v>0.12359550561797752</v>
      </c>
      <c r="M605" s="6">
        <f t="shared" si="65"/>
        <v>7.8651685393258425E-2</v>
      </c>
      <c r="N605" s="6">
        <f t="shared" si="66"/>
        <v>4.49438202247191E-2</v>
      </c>
      <c r="O605">
        <f t="shared" si="67"/>
        <v>78</v>
      </c>
      <c r="P605">
        <f t="shared" si="68"/>
        <v>11</v>
      </c>
      <c r="Q605">
        <f t="shared" si="69"/>
        <v>78</v>
      </c>
    </row>
    <row r="606" spans="1:17" hidden="1" x14ac:dyDescent="0.25">
      <c r="A606">
        <v>2013</v>
      </c>
      <c r="B606" s="1" t="s">
        <v>61</v>
      </c>
      <c r="C606" t="s">
        <v>62</v>
      </c>
      <c r="D606" t="s">
        <v>44</v>
      </c>
      <c r="E606" s="1" t="s">
        <v>24</v>
      </c>
      <c r="F606" t="s">
        <v>6</v>
      </c>
      <c r="G606">
        <v>86</v>
      </c>
      <c r="I606">
        <v>4</v>
      </c>
      <c r="K606">
        <f t="shared" si="63"/>
        <v>90</v>
      </c>
      <c r="L606" s="6">
        <f t="shared" si="64"/>
        <v>4.4444444444444446E-2</v>
      </c>
      <c r="M606" s="6">
        <f t="shared" si="65"/>
        <v>0</v>
      </c>
      <c r="N606" s="6">
        <f t="shared" si="66"/>
        <v>4.4444444444444446E-2</v>
      </c>
      <c r="O606">
        <f t="shared" si="67"/>
        <v>86</v>
      </c>
      <c r="P606">
        <f t="shared" si="68"/>
        <v>4</v>
      </c>
      <c r="Q606">
        <f t="shared" si="69"/>
        <v>86</v>
      </c>
    </row>
    <row r="607" spans="1:17" hidden="1" x14ac:dyDescent="0.25">
      <c r="A607">
        <v>2013</v>
      </c>
      <c r="B607" s="1" t="s">
        <v>61</v>
      </c>
      <c r="C607" t="s">
        <v>62</v>
      </c>
      <c r="D607" t="s">
        <v>44</v>
      </c>
      <c r="E607" s="1" t="s">
        <v>24</v>
      </c>
      <c r="F607" t="s">
        <v>7</v>
      </c>
      <c r="G607">
        <v>4669</v>
      </c>
      <c r="H607">
        <v>436</v>
      </c>
      <c r="I607">
        <v>196</v>
      </c>
      <c r="J607">
        <v>38</v>
      </c>
      <c r="K607">
        <f t="shared" si="63"/>
        <v>5263</v>
      </c>
      <c r="L607" s="6">
        <f t="shared" si="64"/>
        <v>0.12008360250807525</v>
      </c>
      <c r="M607" s="6">
        <f t="shared" si="65"/>
        <v>8.2842485274558231E-2</v>
      </c>
      <c r="N607" s="6">
        <f t="shared" si="66"/>
        <v>3.7241117233517008E-2</v>
      </c>
      <c r="O607">
        <f t="shared" si="67"/>
        <v>4631</v>
      </c>
      <c r="P607">
        <f t="shared" si="68"/>
        <v>632</v>
      </c>
      <c r="Q607">
        <f t="shared" si="69"/>
        <v>4631</v>
      </c>
    </row>
    <row r="608" spans="1:17" hidden="1" x14ac:dyDescent="0.25">
      <c r="A608">
        <v>2014</v>
      </c>
      <c r="B608" s="1" t="s">
        <v>61</v>
      </c>
      <c r="C608" t="s">
        <v>62</v>
      </c>
      <c r="D608" t="s">
        <v>44</v>
      </c>
      <c r="E608" s="1" t="s">
        <v>8</v>
      </c>
      <c r="F608" t="s">
        <v>1</v>
      </c>
      <c r="G608">
        <v>111</v>
      </c>
      <c r="H608">
        <v>4</v>
      </c>
      <c r="K608">
        <f t="shared" si="63"/>
        <v>115</v>
      </c>
      <c r="L608" s="6">
        <f t="shared" si="64"/>
        <v>3.4782608695652174E-2</v>
      </c>
      <c r="M608" s="6">
        <f t="shared" si="65"/>
        <v>3.4782608695652174E-2</v>
      </c>
      <c r="N608" s="6">
        <f t="shared" si="66"/>
        <v>0</v>
      </c>
      <c r="O608">
        <f t="shared" si="67"/>
        <v>111</v>
      </c>
      <c r="P608">
        <f t="shared" si="68"/>
        <v>4</v>
      </c>
      <c r="Q608">
        <f t="shared" si="69"/>
        <v>111</v>
      </c>
    </row>
    <row r="609" spans="1:17" hidden="1" x14ac:dyDescent="0.25">
      <c r="A609">
        <v>2014</v>
      </c>
      <c r="B609" s="1" t="s">
        <v>61</v>
      </c>
      <c r="C609" t="s">
        <v>62</v>
      </c>
      <c r="D609" t="s">
        <v>44</v>
      </c>
      <c r="E609" s="1" t="s">
        <v>8</v>
      </c>
      <c r="F609" t="s">
        <v>4</v>
      </c>
      <c r="G609">
        <v>155</v>
      </c>
      <c r="H609">
        <v>12</v>
      </c>
      <c r="K609">
        <f t="shared" si="63"/>
        <v>167</v>
      </c>
      <c r="L609" s="6">
        <f t="shared" si="64"/>
        <v>7.1856287425149698E-2</v>
      </c>
      <c r="M609" s="6">
        <f t="shared" si="65"/>
        <v>7.1856287425149698E-2</v>
      </c>
      <c r="N609" s="6">
        <f t="shared" si="66"/>
        <v>0</v>
      </c>
      <c r="O609">
        <f t="shared" si="67"/>
        <v>155</v>
      </c>
      <c r="P609">
        <f t="shared" si="68"/>
        <v>12</v>
      </c>
      <c r="Q609">
        <f t="shared" si="69"/>
        <v>155</v>
      </c>
    </row>
    <row r="610" spans="1:17" hidden="1" x14ac:dyDescent="0.25">
      <c r="A610">
        <v>2014</v>
      </c>
      <c r="B610" s="1" t="s">
        <v>61</v>
      </c>
      <c r="C610" t="s">
        <v>62</v>
      </c>
      <c r="D610" t="s">
        <v>44</v>
      </c>
      <c r="E610" s="1" t="s">
        <v>8</v>
      </c>
      <c r="F610" t="s">
        <v>5</v>
      </c>
      <c r="G610">
        <v>92</v>
      </c>
      <c r="H610">
        <v>3</v>
      </c>
      <c r="I610">
        <v>4</v>
      </c>
      <c r="K610">
        <f t="shared" si="63"/>
        <v>99</v>
      </c>
      <c r="L610" s="6">
        <f t="shared" si="64"/>
        <v>7.0707070707070704E-2</v>
      </c>
      <c r="M610" s="6">
        <f t="shared" si="65"/>
        <v>3.0303030303030304E-2</v>
      </c>
      <c r="N610" s="6">
        <f t="shared" si="66"/>
        <v>4.0404040404040407E-2</v>
      </c>
      <c r="O610">
        <f t="shared" si="67"/>
        <v>92</v>
      </c>
      <c r="P610">
        <f t="shared" si="68"/>
        <v>7</v>
      </c>
      <c r="Q610">
        <f t="shared" si="69"/>
        <v>92</v>
      </c>
    </row>
    <row r="611" spans="1:17" hidden="1" x14ac:dyDescent="0.25">
      <c r="A611">
        <v>2014</v>
      </c>
      <c r="B611" s="1" t="s">
        <v>61</v>
      </c>
      <c r="C611" t="s">
        <v>62</v>
      </c>
      <c r="D611" t="s">
        <v>44</v>
      </c>
      <c r="E611" s="1" t="s">
        <v>8</v>
      </c>
      <c r="F611" t="s">
        <v>6</v>
      </c>
      <c r="G611">
        <v>114</v>
      </c>
      <c r="I611">
        <v>8</v>
      </c>
      <c r="K611">
        <f t="shared" si="63"/>
        <v>122</v>
      </c>
      <c r="L611" s="6">
        <f t="shared" si="64"/>
        <v>6.5573770491803282E-2</v>
      </c>
      <c r="M611" s="6">
        <f t="shared" si="65"/>
        <v>0</v>
      </c>
      <c r="N611" s="6">
        <f t="shared" si="66"/>
        <v>6.5573770491803282E-2</v>
      </c>
      <c r="O611">
        <f t="shared" si="67"/>
        <v>114</v>
      </c>
      <c r="P611">
        <f t="shared" si="68"/>
        <v>8</v>
      </c>
      <c r="Q611">
        <f t="shared" si="69"/>
        <v>114</v>
      </c>
    </row>
    <row r="612" spans="1:17" hidden="1" x14ac:dyDescent="0.25">
      <c r="A612">
        <v>2014</v>
      </c>
      <c r="B612" s="1" t="s">
        <v>61</v>
      </c>
      <c r="C612" t="s">
        <v>62</v>
      </c>
      <c r="D612" t="s">
        <v>44</v>
      </c>
      <c r="E612" s="1" t="s">
        <v>8</v>
      </c>
      <c r="F612" t="s">
        <v>7</v>
      </c>
      <c r="G612">
        <v>4461</v>
      </c>
      <c r="H612">
        <v>439</v>
      </c>
      <c r="I612">
        <v>190</v>
      </c>
      <c r="J612">
        <v>70</v>
      </c>
      <c r="K612">
        <f t="shared" si="63"/>
        <v>5020</v>
      </c>
      <c r="L612" s="6">
        <f t="shared" si="64"/>
        <v>0.12529880478087649</v>
      </c>
      <c r="M612" s="6">
        <f t="shared" si="65"/>
        <v>8.7450199203187251E-2</v>
      </c>
      <c r="N612" s="6">
        <f t="shared" si="66"/>
        <v>3.7848605577689244E-2</v>
      </c>
      <c r="O612">
        <f t="shared" si="67"/>
        <v>4391</v>
      </c>
      <c r="P612">
        <f t="shared" si="68"/>
        <v>629</v>
      </c>
      <c r="Q612">
        <f t="shared" si="69"/>
        <v>4391</v>
      </c>
    </row>
    <row r="613" spans="1:17" hidden="1" x14ac:dyDescent="0.25">
      <c r="A613">
        <v>2015</v>
      </c>
      <c r="B613" s="1" t="s">
        <v>61</v>
      </c>
      <c r="C613" t="s">
        <v>62</v>
      </c>
      <c r="D613" t="s">
        <v>44</v>
      </c>
      <c r="E613" s="1" t="s">
        <v>9</v>
      </c>
      <c r="F613" t="s">
        <v>1</v>
      </c>
      <c r="G613">
        <v>124</v>
      </c>
      <c r="H613">
        <v>6</v>
      </c>
      <c r="J613">
        <v>3</v>
      </c>
      <c r="K613">
        <f t="shared" si="63"/>
        <v>127</v>
      </c>
      <c r="L613" s="6">
        <f t="shared" si="64"/>
        <v>4.7244094488188976E-2</v>
      </c>
      <c r="M613" s="6">
        <f t="shared" si="65"/>
        <v>4.7244094488188976E-2</v>
      </c>
      <c r="N613" s="6">
        <f t="shared" si="66"/>
        <v>0</v>
      </c>
      <c r="O613">
        <f t="shared" si="67"/>
        <v>121</v>
      </c>
      <c r="P613">
        <f t="shared" si="68"/>
        <v>6</v>
      </c>
      <c r="Q613">
        <f t="shared" si="69"/>
        <v>121</v>
      </c>
    </row>
    <row r="614" spans="1:17" hidden="1" x14ac:dyDescent="0.25">
      <c r="A614">
        <v>2015</v>
      </c>
      <c r="B614" s="1" t="s">
        <v>61</v>
      </c>
      <c r="C614" t="s">
        <v>62</v>
      </c>
      <c r="D614" t="s">
        <v>44</v>
      </c>
      <c r="E614" s="1" t="s">
        <v>9</v>
      </c>
      <c r="F614" t="s">
        <v>4</v>
      </c>
      <c r="G614">
        <v>155</v>
      </c>
      <c r="H614">
        <v>9</v>
      </c>
      <c r="I614">
        <v>4</v>
      </c>
      <c r="K614">
        <f t="shared" si="63"/>
        <v>168</v>
      </c>
      <c r="L614" s="6">
        <f t="shared" si="64"/>
        <v>7.7380952380952384E-2</v>
      </c>
      <c r="M614" s="6">
        <f t="shared" si="65"/>
        <v>5.3571428571428568E-2</v>
      </c>
      <c r="N614" s="6">
        <f t="shared" si="66"/>
        <v>2.3809523809523808E-2</v>
      </c>
      <c r="O614">
        <f t="shared" si="67"/>
        <v>155</v>
      </c>
      <c r="P614">
        <f t="shared" si="68"/>
        <v>13</v>
      </c>
      <c r="Q614">
        <f t="shared" si="69"/>
        <v>155</v>
      </c>
    </row>
    <row r="615" spans="1:17" hidden="1" x14ac:dyDescent="0.25">
      <c r="A615">
        <v>2015</v>
      </c>
      <c r="B615" s="1" t="s">
        <v>61</v>
      </c>
      <c r="C615" t="s">
        <v>62</v>
      </c>
      <c r="D615" t="s">
        <v>44</v>
      </c>
      <c r="E615" s="1" t="s">
        <v>9</v>
      </c>
      <c r="F615" t="s">
        <v>5</v>
      </c>
      <c r="G615">
        <v>96</v>
      </c>
      <c r="H615">
        <v>4</v>
      </c>
      <c r="I615">
        <v>5</v>
      </c>
      <c r="K615">
        <f t="shared" si="63"/>
        <v>105</v>
      </c>
      <c r="L615" s="6">
        <f t="shared" si="64"/>
        <v>8.5714285714285715E-2</v>
      </c>
      <c r="M615" s="6">
        <f t="shared" si="65"/>
        <v>3.8095238095238099E-2</v>
      </c>
      <c r="N615" s="6">
        <f t="shared" si="66"/>
        <v>4.7619047619047616E-2</v>
      </c>
      <c r="O615">
        <f t="shared" si="67"/>
        <v>96</v>
      </c>
      <c r="P615">
        <f t="shared" si="68"/>
        <v>9</v>
      </c>
      <c r="Q615">
        <f t="shared" si="69"/>
        <v>96</v>
      </c>
    </row>
    <row r="616" spans="1:17" hidden="1" x14ac:dyDescent="0.25">
      <c r="A616">
        <v>2015</v>
      </c>
      <c r="B616" s="1" t="s">
        <v>61</v>
      </c>
      <c r="C616" t="s">
        <v>62</v>
      </c>
      <c r="D616" t="s">
        <v>44</v>
      </c>
      <c r="E616" s="1" t="s">
        <v>9</v>
      </c>
      <c r="F616" t="s">
        <v>6</v>
      </c>
      <c r="G616">
        <v>131</v>
      </c>
      <c r="I616">
        <v>10</v>
      </c>
      <c r="K616">
        <f t="shared" si="63"/>
        <v>141</v>
      </c>
      <c r="L616" s="6">
        <f t="shared" si="64"/>
        <v>7.0921985815602842E-2</v>
      </c>
      <c r="M616" s="6">
        <f t="shared" si="65"/>
        <v>0</v>
      </c>
      <c r="N616" s="6">
        <f t="shared" si="66"/>
        <v>7.0921985815602842E-2</v>
      </c>
      <c r="O616">
        <f t="shared" si="67"/>
        <v>131</v>
      </c>
      <c r="P616">
        <f t="shared" si="68"/>
        <v>10</v>
      </c>
      <c r="Q616">
        <f t="shared" si="69"/>
        <v>131</v>
      </c>
    </row>
    <row r="617" spans="1:17" hidden="1" x14ac:dyDescent="0.25">
      <c r="A617">
        <v>2015</v>
      </c>
      <c r="B617" s="1" t="s">
        <v>61</v>
      </c>
      <c r="C617" t="s">
        <v>62</v>
      </c>
      <c r="D617" t="s">
        <v>44</v>
      </c>
      <c r="E617" s="1" t="s">
        <v>9</v>
      </c>
      <c r="F617" t="s">
        <v>7</v>
      </c>
      <c r="G617">
        <v>4270</v>
      </c>
      <c r="H617">
        <v>463</v>
      </c>
      <c r="I617">
        <v>170</v>
      </c>
      <c r="J617">
        <v>56</v>
      </c>
      <c r="K617">
        <f t="shared" si="63"/>
        <v>4847</v>
      </c>
      <c r="L617" s="6">
        <f t="shared" si="64"/>
        <v>0.1305962451000619</v>
      </c>
      <c r="M617" s="6">
        <f t="shared" si="65"/>
        <v>9.5523003919950486E-2</v>
      </c>
      <c r="N617" s="6">
        <f t="shared" si="66"/>
        <v>3.507324118011141E-2</v>
      </c>
      <c r="O617">
        <f t="shared" si="67"/>
        <v>4214</v>
      </c>
      <c r="P617">
        <f t="shared" si="68"/>
        <v>633</v>
      </c>
      <c r="Q617">
        <f t="shared" si="69"/>
        <v>4214</v>
      </c>
    </row>
    <row r="618" spans="1:17" hidden="1" x14ac:dyDescent="0.25">
      <c r="A618">
        <v>2016</v>
      </c>
      <c r="B618" s="1" t="s">
        <v>61</v>
      </c>
      <c r="C618" t="s">
        <v>62</v>
      </c>
      <c r="D618" t="s">
        <v>44</v>
      </c>
      <c r="E618" s="1" t="s">
        <v>10</v>
      </c>
      <c r="F618" t="s">
        <v>1</v>
      </c>
      <c r="G618">
        <v>115</v>
      </c>
      <c r="H618">
        <v>6</v>
      </c>
      <c r="K618">
        <f t="shared" si="63"/>
        <v>121</v>
      </c>
      <c r="L618" s="6">
        <f t="shared" si="64"/>
        <v>4.9586776859504134E-2</v>
      </c>
      <c r="M618" s="6">
        <f t="shared" si="65"/>
        <v>4.9586776859504134E-2</v>
      </c>
      <c r="N618" s="6">
        <f t="shared" si="66"/>
        <v>0</v>
      </c>
      <c r="O618">
        <f t="shared" si="67"/>
        <v>115</v>
      </c>
      <c r="P618">
        <f t="shared" si="68"/>
        <v>6</v>
      </c>
      <c r="Q618">
        <f t="shared" si="69"/>
        <v>115</v>
      </c>
    </row>
    <row r="619" spans="1:17" hidden="1" x14ac:dyDescent="0.25">
      <c r="A619">
        <v>2016</v>
      </c>
      <c r="B619" s="1" t="s">
        <v>61</v>
      </c>
      <c r="C619" t="s">
        <v>62</v>
      </c>
      <c r="D619" t="s">
        <v>44</v>
      </c>
      <c r="E619" s="1" t="s">
        <v>10</v>
      </c>
      <c r="F619" t="s">
        <v>4</v>
      </c>
      <c r="G619">
        <v>160</v>
      </c>
      <c r="H619">
        <v>10</v>
      </c>
      <c r="I619">
        <v>4</v>
      </c>
      <c r="K619">
        <f t="shared" si="63"/>
        <v>174</v>
      </c>
      <c r="L619" s="6">
        <f t="shared" si="64"/>
        <v>8.0459770114942528E-2</v>
      </c>
      <c r="M619" s="6">
        <f t="shared" si="65"/>
        <v>5.7471264367816091E-2</v>
      </c>
      <c r="N619" s="6">
        <f t="shared" si="66"/>
        <v>2.2988505747126436E-2</v>
      </c>
      <c r="O619">
        <f t="shared" si="67"/>
        <v>160</v>
      </c>
      <c r="P619">
        <f t="shared" si="68"/>
        <v>14</v>
      </c>
      <c r="Q619">
        <f t="shared" si="69"/>
        <v>160</v>
      </c>
    </row>
    <row r="620" spans="1:17" hidden="1" x14ac:dyDescent="0.25">
      <c r="A620">
        <v>2016</v>
      </c>
      <c r="B620" s="1" t="s">
        <v>61</v>
      </c>
      <c r="C620" t="s">
        <v>62</v>
      </c>
      <c r="D620" t="s">
        <v>44</v>
      </c>
      <c r="E620" s="1" t="s">
        <v>10</v>
      </c>
      <c r="F620" t="s">
        <v>5</v>
      </c>
      <c r="G620">
        <v>100</v>
      </c>
      <c r="H620">
        <v>7</v>
      </c>
      <c r="I620">
        <v>9</v>
      </c>
      <c r="K620">
        <f t="shared" si="63"/>
        <v>116</v>
      </c>
      <c r="L620" s="6">
        <f t="shared" si="64"/>
        <v>0.13793103448275862</v>
      </c>
      <c r="M620" s="6">
        <f t="shared" si="65"/>
        <v>6.0344827586206899E-2</v>
      </c>
      <c r="N620" s="6">
        <f t="shared" si="66"/>
        <v>7.7586206896551727E-2</v>
      </c>
      <c r="O620">
        <f t="shared" si="67"/>
        <v>100</v>
      </c>
      <c r="P620">
        <f t="shared" si="68"/>
        <v>16</v>
      </c>
      <c r="Q620">
        <f t="shared" si="69"/>
        <v>100</v>
      </c>
    </row>
    <row r="621" spans="1:17" hidden="1" x14ac:dyDescent="0.25">
      <c r="A621">
        <v>2016</v>
      </c>
      <c r="B621" s="1" t="s">
        <v>61</v>
      </c>
      <c r="C621" t="s">
        <v>62</v>
      </c>
      <c r="D621" t="s">
        <v>44</v>
      </c>
      <c r="E621" s="1" t="s">
        <v>10</v>
      </c>
      <c r="F621" t="s">
        <v>6</v>
      </c>
      <c r="G621">
        <v>142</v>
      </c>
      <c r="I621">
        <v>8</v>
      </c>
      <c r="K621">
        <f t="shared" si="63"/>
        <v>150</v>
      </c>
      <c r="L621" s="6">
        <f t="shared" si="64"/>
        <v>5.3333333333333337E-2</v>
      </c>
      <c r="M621" s="6">
        <f t="shared" si="65"/>
        <v>0</v>
      </c>
      <c r="N621" s="6">
        <f t="shared" si="66"/>
        <v>5.3333333333333337E-2</v>
      </c>
      <c r="O621">
        <f t="shared" si="67"/>
        <v>142</v>
      </c>
      <c r="P621">
        <f t="shared" si="68"/>
        <v>8</v>
      </c>
      <c r="Q621">
        <f t="shared" si="69"/>
        <v>142</v>
      </c>
    </row>
    <row r="622" spans="1:17" hidden="1" x14ac:dyDescent="0.25">
      <c r="A622">
        <v>2016</v>
      </c>
      <c r="B622" s="1" t="s">
        <v>61</v>
      </c>
      <c r="C622" t="s">
        <v>62</v>
      </c>
      <c r="D622" t="s">
        <v>44</v>
      </c>
      <c r="E622" s="1" t="s">
        <v>10</v>
      </c>
      <c r="F622" t="s">
        <v>7</v>
      </c>
      <c r="G622">
        <v>4175</v>
      </c>
      <c r="H622">
        <v>520</v>
      </c>
      <c r="I622">
        <v>173</v>
      </c>
      <c r="J622">
        <v>49</v>
      </c>
      <c r="K622">
        <f t="shared" si="63"/>
        <v>4819</v>
      </c>
      <c r="L622" s="6">
        <f t="shared" si="64"/>
        <v>0.14380576883170781</v>
      </c>
      <c r="M622" s="6">
        <f t="shared" si="65"/>
        <v>0.10790620460676489</v>
      </c>
      <c r="N622" s="6">
        <f t="shared" si="66"/>
        <v>3.5899564224942934E-2</v>
      </c>
      <c r="O622">
        <f t="shared" si="67"/>
        <v>4126</v>
      </c>
      <c r="P622">
        <f t="shared" si="68"/>
        <v>693</v>
      </c>
      <c r="Q622">
        <f t="shared" si="69"/>
        <v>4126</v>
      </c>
    </row>
    <row r="623" spans="1:17" hidden="1" x14ac:dyDescent="0.25">
      <c r="A623">
        <v>2017</v>
      </c>
      <c r="B623" s="1" t="s">
        <v>61</v>
      </c>
      <c r="C623" t="s">
        <v>62</v>
      </c>
      <c r="D623" t="s">
        <v>44</v>
      </c>
      <c r="E623" s="1" t="s">
        <v>11</v>
      </c>
      <c r="F623" t="s">
        <v>1</v>
      </c>
      <c r="G623">
        <v>139</v>
      </c>
      <c r="H623">
        <v>11</v>
      </c>
      <c r="J623">
        <v>3</v>
      </c>
      <c r="K623">
        <f t="shared" si="63"/>
        <v>147</v>
      </c>
      <c r="L623" s="6">
        <f t="shared" si="64"/>
        <v>7.4829931972789115E-2</v>
      </c>
      <c r="M623" s="6">
        <f t="shared" si="65"/>
        <v>7.4829931972789115E-2</v>
      </c>
      <c r="N623" s="6">
        <f t="shared" si="66"/>
        <v>0</v>
      </c>
      <c r="O623">
        <f t="shared" si="67"/>
        <v>136</v>
      </c>
      <c r="P623">
        <f t="shared" si="68"/>
        <v>11</v>
      </c>
      <c r="Q623">
        <f t="shared" si="69"/>
        <v>136</v>
      </c>
    </row>
    <row r="624" spans="1:17" hidden="1" x14ac:dyDescent="0.25">
      <c r="A624">
        <v>2017</v>
      </c>
      <c r="B624" s="1" t="s">
        <v>61</v>
      </c>
      <c r="C624" t="s">
        <v>62</v>
      </c>
      <c r="D624" t="s">
        <v>44</v>
      </c>
      <c r="E624" s="1" t="s">
        <v>11</v>
      </c>
      <c r="F624" t="s">
        <v>4</v>
      </c>
      <c r="G624">
        <v>184</v>
      </c>
      <c r="H624">
        <v>7</v>
      </c>
      <c r="K624">
        <f t="shared" si="63"/>
        <v>191</v>
      </c>
      <c r="L624" s="6">
        <f t="shared" si="64"/>
        <v>3.6649214659685861E-2</v>
      </c>
      <c r="M624" s="6">
        <f t="shared" si="65"/>
        <v>3.6649214659685861E-2</v>
      </c>
      <c r="N624" s="6">
        <f t="shared" si="66"/>
        <v>0</v>
      </c>
      <c r="O624">
        <f t="shared" si="67"/>
        <v>184</v>
      </c>
      <c r="P624">
        <f t="shared" si="68"/>
        <v>7</v>
      </c>
      <c r="Q624">
        <f t="shared" si="69"/>
        <v>184</v>
      </c>
    </row>
    <row r="625" spans="1:17" hidden="1" x14ac:dyDescent="0.25">
      <c r="A625">
        <v>2017</v>
      </c>
      <c r="B625" s="1" t="s">
        <v>61</v>
      </c>
      <c r="C625" t="s">
        <v>62</v>
      </c>
      <c r="D625" t="s">
        <v>44</v>
      </c>
      <c r="E625" s="1" t="s">
        <v>11</v>
      </c>
      <c r="F625" t="s">
        <v>5</v>
      </c>
      <c r="G625">
        <v>102</v>
      </c>
      <c r="H625">
        <v>13</v>
      </c>
      <c r="I625">
        <v>8</v>
      </c>
      <c r="K625">
        <f t="shared" si="63"/>
        <v>123</v>
      </c>
      <c r="L625" s="6">
        <f t="shared" si="64"/>
        <v>0.17073170731707318</v>
      </c>
      <c r="M625" s="6">
        <f t="shared" si="65"/>
        <v>0.10569105691056911</v>
      </c>
      <c r="N625" s="6">
        <f t="shared" si="66"/>
        <v>6.5040650406504072E-2</v>
      </c>
      <c r="O625">
        <f t="shared" si="67"/>
        <v>102</v>
      </c>
      <c r="P625">
        <f t="shared" si="68"/>
        <v>21</v>
      </c>
      <c r="Q625">
        <f t="shared" si="69"/>
        <v>102</v>
      </c>
    </row>
    <row r="626" spans="1:17" hidden="1" x14ac:dyDescent="0.25">
      <c r="A626">
        <v>2017</v>
      </c>
      <c r="B626" s="1" t="s">
        <v>61</v>
      </c>
      <c r="C626" t="s">
        <v>62</v>
      </c>
      <c r="D626" t="s">
        <v>44</v>
      </c>
      <c r="E626" s="1" t="s">
        <v>11</v>
      </c>
      <c r="F626" t="s">
        <v>6</v>
      </c>
      <c r="G626">
        <v>142</v>
      </c>
      <c r="H626">
        <v>8</v>
      </c>
      <c r="I626">
        <v>6</v>
      </c>
      <c r="K626">
        <f t="shared" si="63"/>
        <v>156</v>
      </c>
      <c r="L626" s="6">
        <f t="shared" si="64"/>
        <v>8.9743589743589744E-2</v>
      </c>
      <c r="M626" s="6">
        <f t="shared" si="65"/>
        <v>5.128205128205128E-2</v>
      </c>
      <c r="N626" s="6">
        <f t="shared" si="66"/>
        <v>3.8461538461538464E-2</v>
      </c>
      <c r="O626">
        <f t="shared" si="67"/>
        <v>142</v>
      </c>
      <c r="P626">
        <f t="shared" si="68"/>
        <v>14</v>
      </c>
      <c r="Q626">
        <f t="shared" si="69"/>
        <v>142</v>
      </c>
    </row>
    <row r="627" spans="1:17" hidden="1" x14ac:dyDescent="0.25">
      <c r="A627">
        <v>2017</v>
      </c>
      <c r="B627" s="1" t="s">
        <v>57</v>
      </c>
      <c r="C627" t="s">
        <v>58</v>
      </c>
      <c r="D627" t="s">
        <v>44</v>
      </c>
      <c r="E627" s="1" t="s">
        <v>11</v>
      </c>
      <c r="F627" t="s">
        <v>7</v>
      </c>
      <c r="G627">
        <v>706</v>
      </c>
      <c r="H627">
        <v>441</v>
      </c>
      <c r="I627">
        <v>91</v>
      </c>
      <c r="J627">
        <v>78</v>
      </c>
      <c r="K627">
        <f t="shared" si="63"/>
        <v>1160</v>
      </c>
      <c r="L627" s="6">
        <f t="shared" si="64"/>
        <v>0.45862068965517239</v>
      </c>
      <c r="M627" s="6">
        <f t="shared" si="65"/>
        <v>0.38017241379310346</v>
      </c>
      <c r="N627" s="6">
        <f t="shared" si="66"/>
        <v>7.844827586206897E-2</v>
      </c>
      <c r="O627">
        <f t="shared" si="67"/>
        <v>628</v>
      </c>
      <c r="P627">
        <f t="shared" si="68"/>
        <v>532</v>
      </c>
      <c r="Q627">
        <f t="shared" si="69"/>
        <v>628</v>
      </c>
    </row>
    <row r="628" spans="1:17" hidden="1" x14ac:dyDescent="0.25">
      <c r="A628">
        <v>2000</v>
      </c>
      <c r="B628" s="1" t="s">
        <v>61</v>
      </c>
      <c r="C628" t="s">
        <v>62</v>
      </c>
      <c r="D628" t="s">
        <v>44</v>
      </c>
      <c r="E628" s="1" t="s">
        <v>12</v>
      </c>
      <c r="F628" t="s">
        <v>1</v>
      </c>
      <c r="G628">
        <v>99</v>
      </c>
      <c r="K628">
        <f t="shared" si="63"/>
        <v>99</v>
      </c>
      <c r="L628" s="6">
        <f t="shared" si="64"/>
        <v>0</v>
      </c>
      <c r="M628" s="6">
        <f t="shared" si="65"/>
        <v>0</v>
      </c>
      <c r="N628" s="6">
        <f t="shared" si="66"/>
        <v>0</v>
      </c>
      <c r="O628">
        <f t="shared" si="67"/>
        <v>99</v>
      </c>
      <c r="P628">
        <f t="shared" si="68"/>
        <v>0</v>
      </c>
      <c r="Q628">
        <f t="shared" si="69"/>
        <v>99</v>
      </c>
    </row>
    <row r="629" spans="1:17" hidden="1" x14ac:dyDescent="0.25">
      <c r="A629">
        <v>2000</v>
      </c>
      <c r="B629" s="1" t="s">
        <v>61</v>
      </c>
      <c r="C629" t="s">
        <v>62</v>
      </c>
      <c r="D629" t="s">
        <v>44</v>
      </c>
      <c r="E629" s="1" t="s">
        <v>12</v>
      </c>
      <c r="F629" t="s">
        <v>4</v>
      </c>
      <c r="G629">
        <v>89</v>
      </c>
      <c r="K629">
        <f t="shared" si="63"/>
        <v>89</v>
      </c>
      <c r="L629" s="6">
        <f t="shared" si="64"/>
        <v>0</v>
      </c>
      <c r="M629" s="6">
        <f t="shared" si="65"/>
        <v>0</v>
      </c>
      <c r="N629" s="6">
        <f t="shared" si="66"/>
        <v>0</v>
      </c>
      <c r="O629">
        <f t="shared" si="67"/>
        <v>89</v>
      </c>
      <c r="P629">
        <f t="shared" si="68"/>
        <v>0</v>
      </c>
      <c r="Q629">
        <f t="shared" si="69"/>
        <v>89</v>
      </c>
    </row>
    <row r="630" spans="1:17" hidden="1" x14ac:dyDescent="0.25">
      <c r="A630">
        <v>2000</v>
      </c>
      <c r="B630" s="1" t="s">
        <v>61</v>
      </c>
      <c r="C630" t="s">
        <v>62</v>
      </c>
      <c r="D630" t="s">
        <v>44</v>
      </c>
      <c r="E630" s="1" t="s">
        <v>12</v>
      </c>
      <c r="F630" t="s">
        <v>5</v>
      </c>
      <c r="G630">
        <v>76</v>
      </c>
      <c r="H630">
        <v>3</v>
      </c>
      <c r="K630">
        <f t="shared" si="63"/>
        <v>79</v>
      </c>
      <c r="L630" s="6">
        <f t="shared" si="64"/>
        <v>3.7974683544303799E-2</v>
      </c>
      <c r="M630" s="6">
        <f t="shared" si="65"/>
        <v>3.7974683544303799E-2</v>
      </c>
      <c r="N630" s="6">
        <f t="shared" si="66"/>
        <v>0</v>
      </c>
      <c r="O630">
        <f t="shared" si="67"/>
        <v>76</v>
      </c>
      <c r="P630">
        <f t="shared" si="68"/>
        <v>3</v>
      </c>
      <c r="Q630">
        <f t="shared" si="69"/>
        <v>76</v>
      </c>
    </row>
    <row r="631" spans="1:17" hidden="1" x14ac:dyDescent="0.25">
      <c r="A631">
        <v>2000</v>
      </c>
      <c r="B631" s="1" t="s">
        <v>61</v>
      </c>
      <c r="C631" t="s">
        <v>62</v>
      </c>
      <c r="D631" t="s">
        <v>44</v>
      </c>
      <c r="E631" s="1" t="s">
        <v>12</v>
      </c>
      <c r="F631" t="s">
        <v>6</v>
      </c>
      <c r="G631">
        <v>60</v>
      </c>
      <c r="K631">
        <f t="shared" si="63"/>
        <v>60</v>
      </c>
      <c r="L631" s="6">
        <f t="shared" si="64"/>
        <v>0</v>
      </c>
      <c r="M631" s="6">
        <f t="shared" si="65"/>
        <v>0</v>
      </c>
      <c r="N631" s="6">
        <f t="shared" si="66"/>
        <v>0</v>
      </c>
      <c r="O631">
        <f t="shared" si="67"/>
        <v>60</v>
      </c>
      <c r="P631">
        <f t="shared" si="68"/>
        <v>0</v>
      </c>
      <c r="Q631">
        <f t="shared" si="69"/>
        <v>60</v>
      </c>
    </row>
    <row r="632" spans="1:17" hidden="1" x14ac:dyDescent="0.25">
      <c r="A632">
        <v>2000</v>
      </c>
      <c r="B632" s="1" t="s">
        <v>61</v>
      </c>
      <c r="C632" t="s">
        <v>62</v>
      </c>
      <c r="D632" t="s">
        <v>44</v>
      </c>
      <c r="E632" s="1" t="s">
        <v>12</v>
      </c>
      <c r="F632" t="s">
        <v>7</v>
      </c>
      <c r="G632">
        <v>5656</v>
      </c>
      <c r="H632">
        <v>36</v>
      </c>
      <c r="I632">
        <v>25</v>
      </c>
      <c r="K632">
        <f t="shared" si="63"/>
        <v>5717</v>
      </c>
      <c r="L632" s="6">
        <f t="shared" si="64"/>
        <v>1.0669931782403358E-2</v>
      </c>
      <c r="M632" s="6">
        <f t="shared" si="65"/>
        <v>6.2970089207626378E-3</v>
      </c>
      <c r="N632" s="6">
        <f t="shared" si="66"/>
        <v>4.372922861640721E-3</v>
      </c>
      <c r="O632">
        <f t="shared" si="67"/>
        <v>5656</v>
      </c>
      <c r="P632">
        <f t="shared" si="68"/>
        <v>61</v>
      </c>
      <c r="Q632">
        <f t="shared" si="69"/>
        <v>5656</v>
      </c>
    </row>
    <row r="633" spans="1:17" hidden="1" x14ac:dyDescent="0.25">
      <c r="A633">
        <v>2001</v>
      </c>
      <c r="B633" s="1" t="s">
        <v>63</v>
      </c>
      <c r="C633" t="s">
        <v>64</v>
      </c>
      <c r="D633" t="s">
        <v>44</v>
      </c>
      <c r="E633" s="1" t="s">
        <v>0</v>
      </c>
      <c r="F633" t="s">
        <v>1</v>
      </c>
      <c r="G633">
        <v>54</v>
      </c>
      <c r="H633">
        <v>3</v>
      </c>
      <c r="K633">
        <f t="shared" si="63"/>
        <v>57</v>
      </c>
      <c r="L633" s="6">
        <f t="shared" si="64"/>
        <v>5.2631578947368418E-2</v>
      </c>
      <c r="M633" s="6">
        <f t="shared" si="65"/>
        <v>5.2631578947368418E-2</v>
      </c>
      <c r="N633" s="6">
        <f t="shared" si="66"/>
        <v>0</v>
      </c>
      <c r="O633">
        <f t="shared" si="67"/>
        <v>54</v>
      </c>
      <c r="P633">
        <f t="shared" si="68"/>
        <v>3</v>
      </c>
      <c r="Q633">
        <f t="shared" si="69"/>
        <v>54</v>
      </c>
    </row>
    <row r="634" spans="1:17" hidden="1" x14ac:dyDescent="0.25">
      <c r="A634">
        <v>2001</v>
      </c>
      <c r="B634" s="1" t="s">
        <v>63</v>
      </c>
      <c r="C634" t="s">
        <v>64</v>
      </c>
      <c r="D634" t="s">
        <v>44</v>
      </c>
      <c r="E634" s="1" t="s">
        <v>0</v>
      </c>
      <c r="F634" t="s">
        <v>4</v>
      </c>
      <c r="G634">
        <v>171</v>
      </c>
      <c r="K634">
        <f t="shared" si="63"/>
        <v>171</v>
      </c>
      <c r="L634" s="6">
        <f t="shared" si="64"/>
        <v>0</v>
      </c>
      <c r="M634" s="6">
        <f t="shared" si="65"/>
        <v>0</v>
      </c>
      <c r="N634" s="6">
        <f t="shared" si="66"/>
        <v>0</v>
      </c>
      <c r="O634">
        <f t="shared" si="67"/>
        <v>171</v>
      </c>
      <c r="P634">
        <f t="shared" si="68"/>
        <v>0</v>
      </c>
      <c r="Q634">
        <f t="shared" si="69"/>
        <v>171</v>
      </c>
    </row>
    <row r="635" spans="1:17" hidden="1" x14ac:dyDescent="0.25">
      <c r="A635">
        <v>2001</v>
      </c>
      <c r="B635" s="1" t="s">
        <v>63</v>
      </c>
      <c r="C635" t="s">
        <v>64</v>
      </c>
      <c r="D635" t="s">
        <v>44</v>
      </c>
      <c r="E635" s="1" t="s">
        <v>0</v>
      </c>
      <c r="F635" t="s">
        <v>5</v>
      </c>
      <c r="G635">
        <v>96</v>
      </c>
      <c r="K635">
        <f t="shared" si="63"/>
        <v>96</v>
      </c>
      <c r="L635" s="6">
        <f t="shared" si="64"/>
        <v>0</v>
      </c>
      <c r="M635" s="6">
        <f t="shared" si="65"/>
        <v>0</v>
      </c>
      <c r="N635" s="6">
        <f t="shared" si="66"/>
        <v>0</v>
      </c>
      <c r="O635">
        <f t="shared" si="67"/>
        <v>96</v>
      </c>
      <c r="P635">
        <f t="shared" si="68"/>
        <v>0</v>
      </c>
      <c r="Q635">
        <f t="shared" si="69"/>
        <v>96</v>
      </c>
    </row>
    <row r="636" spans="1:17" hidden="1" x14ac:dyDescent="0.25">
      <c r="A636">
        <v>2001</v>
      </c>
      <c r="B636" s="1" t="s">
        <v>63</v>
      </c>
      <c r="C636" t="s">
        <v>64</v>
      </c>
      <c r="D636" t="s">
        <v>44</v>
      </c>
      <c r="E636" s="1" t="s">
        <v>0</v>
      </c>
      <c r="F636" t="s">
        <v>6</v>
      </c>
      <c r="G636">
        <v>115</v>
      </c>
      <c r="K636">
        <f t="shared" si="63"/>
        <v>115</v>
      </c>
      <c r="L636" s="6">
        <f t="shared" si="64"/>
        <v>0</v>
      </c>
      <c r="M636" s="6">
        <f t="shared" si="65"/>
        <v>0</v>
      </c>
      <c r="N636" s="6">
        <f t="shared" si="66"/>
        <v>0</v>
      </c>
      <c r="O636">
        <f t="shared" si="67"/>
        <v>115</v>
      </c>
      <c r="P636">
        <f t="shared" si="68"/>
        <v>0</v>
      </c>
      <c r="Q636">
        <f t="shared" si="69"/>
        <v>115</v>
      </c>
    </row>
    <row r="637" spans="1:17" hidden="1" x14ac:dyDescent="0.25">
      <c r="A637">
        <v>2001</v>
      </c>
      <c r="B637" s="1" t="s">
        <v>63</v>
      </c>
      <c r="C637" t="s">
        <v>64</v>
      </c>
      <c r="D637" t="s">
        <v>44</v>
      </c>
      <c r="E637" s="1" t="s">
        <v>0</v>
      </c>
      <c r="F637" t="s">
        <v>7</v>
      </c>
      <c r="G637">
        <v>3798</v>
      </c>
      <c r="H637">
        <v>41</v>
      </c>
      <c r="J637">
        <v>157</v>
      </c>
      <c r="K637">
        <f t="shared" si="63"/>
        <v>3682</v>
      </c>
      <c r="L637" s="6">
        <f t="shared" si="64"/>
        <v>1.1135252580119501E-2</v>
      </c>
      <c r="M637" s="6">
        <f t="shared" si="65"/>
        <v>1.1135252580119501E-2</v>
      </c>
      <c r="N637" s="6">
        <f t="shared" si="66"/>
        <v>0</v>
      </c>
      <c r="O637">
        <f t="shared" si="67"/>
        <v>3641</v>
      </c>
      <c r="P637">
        <f t="shared" si="68"/>
        <v>41</v>
      </c>
      <c r="Q637">
        <f t="shared" si="69"/>
        <v>3641</v>
      </c>
    </row>
    <row r="638" spans="1:17" hidden="1" x14ac:dyDescent="0.25">
      <c r="A638">
        <v>2002</v>
      </c>
      <c r="B638" s="1" t="s">
        <v>63</v>
      </c>
      <c r="C638" t="s">
        <v>64</v>
      </c>
      <c r="D638" t="s">
        <v>44</v>
      </c>
      <c r="E638" s="1" t="s">
        <v>13</v>
      </c>
      <c r="F638" t="s">
        <v>1</v>
      </c>
      <c r="G638">
        <v>68</v>
      </c>
      <c r="H638">
        <v>3</v>
      </c>
      <c r="K638">
        <f t="shared" si="63"/>
        <v>71</v>
      </c>
      <c r="L638" s="6">
        <f t="shared" si="64"/>
        <v>4.2253521126760563E-2</v>
      </c>
      <c r="M638" s="6">
        <f t="shared" si="65"/>
        <v>4.2253521126760563E-2</v>
      </c>
      <c r="N638" s="6">
        <f t="shared" si="66"/>
        <v>0</v>
      </c>
      <c r="O638">
        <f t="shared" si="67"/>
        <v>68</v>
      </c>
      <c r="P638">
        <f t="shared" si="68"/>
        <v>3</v>
      </c>
      <c r="Q638">
        <f t="shared" si="69"/>
        <v>68</v>
      </c>
    </row>
    <row r="639" spans="1:17" hidden="1" x14ac:dyDescent="0.25">
      <c r="A639">
        <v>2002</v>
      </c>
      <c r="B639" s="1" t="s">
        <v>63</v>
      </c>
      <c r="C639" t="s">
        <v>64</v>
      </c>
      <c r="D639" t="s">
        <v>44</v>
      </c>
      <c r="E639" s="1" t="s">
        <v>13</v>
      </c>
      <c r="F639" t="s">
        <v>4</v>
      </c>
      <c r="G639">
        <v>223</v>
      </c>
      <c r="J639">
        <v>3</v>
      </c>
      <c r="K639">
        <f t="shared" si="63"/>
        <v>220</v>
      </c>
      <c r="L639" s="6">
        <f t="shared" si="64"/>
        <v>0</v>
      </c>
      <c r="M639" s="6">
        <f t="shared" si="65"/>
        <v>0</v>
      </c>
      <c r="N639" s="6">
        <f t="shared" si="66"/>
        <v>0</v>
      </c>
      <c r="O639">
        <f t="shared" si="67"/>
        <v>220</v>
      </c>
      <c r="P639">
        <f t="shared" si="68"/>
        <v>0</v>
      </c>
      <c r="Q639">
        <f t="shared" si="69"/>
        <v>220</v>
      </c>
    </row>
    <row r="640" spans="1:17" hidden="1" x14ac:dyDescent="0.25">
      <c r="A640">
        <v>2002</v>
      </c>
      <c r="B640" s="1" t="s">
        <v>63</v>
      </c>
      <c r="C640" t="s">
        <v>64</v>
      </c>
      <c r="D640" t="s">
        <v>44</v>
      </c>
      <c r="E640" s="1" t="s">
        <v>13</v>
      </c>
      <c r="F640" t="s">
        <v>5</v>
      </c>
      <c r="G640">
        <v>123</v>
      </c>
      <c r="H640">
        <v>3</v>
      </c>
      <c r="K640">
        <f t="shared" si="63"/>
        <v>126</v>
      </c>
      <c r="L640" s="6">
        <f t="shared" si="64"/>
        <v>2.3809523809523808E-2</v>
      </c>
      <c r="M640" s="6">
        <f t="shared" si="65"/>
        <v>2.3809523809523808E-2</v>
      </c>
      <c r="N640" s="6">
        <f t="shared" si="66"/>
        <v>0</v>
      </c>
      <c r="O640">
        <f t="shared" si="67"/>
        <v>123</v>
      </c>
      <c r="P640">
        <f t="shared" si="68"/>
        <v>3</v>
      </c>
      <c r="Q640">
        <f t="shared" si="69"/>
        <v>123</v>
      </c>
    </row>
    <row r="641" spans="1:17" hidden="1" x14ac:dyDescent="0.25">
      <c r="A641">
        <v>2002</v>
      </c>
      <c r="B641" s="1" t="s">
        <v>63</v>
      </c>
      <c r="C641" t="s">
        <v>64</v>
      </c>
      <c r="D641" t="s">
        <v>44</v>
      </c>
      <c r="E641" s="1" t="s">
        <v>13</v>
      </c>
      <c r="F641" t="s">
        <v>6</v>
      </c>
      <c r="G641">
        <v>143</v>
      </c>
      <c r="K641">
        <f t="shared" si="63"/>
        <v>143</v>
      </c>
      <c r="L641" s="6">
        <f t="shared" si="64"/>
        <v>0</v>
      </c>
      <c r="M641" s="6">
        <f t="shared" si="65"/>
        <v>0</v>
      </c>
      <c r="N641" s="6">
        <f t="shared" si="66"/>
        <v>0</v>
      </c>
      <c r="O641">
        <f t="shared" si="67"/>
        <v>143</v>
      </c>
      <c r="P641">
        <f t="shared" si="68"/>
        <v>0</v>
      </c>
      <c r="Q641">
        <f t="shared" si="69"/>
        <v>143</v>
      </c>
    </row>
    <row r="642" spans="1:17" hidden="1" x14ac:dyDescent="0.25">
      <c r="A642">
        <v>2002</v>
      </c>
      <c r="B642" s="1" t="s">
        <v>63</v>
      </c>
      <c r="C642" t="s">
        <v>64</v>
      </c>
      <c r="D642" t="s">
        <v>44</v>
      </c>
      <c r="E642" s="1" t="s">
        <v>13</v>
      </c>
      <c r="F642" t="s">
        <v>7</v>
      </c>
      <c r="G642">
        <v>3702</v>
      </c>
      <c r="H642">
        <v>56</v>
      </c>
      <c r="J642">
        <v>146</v>
      </c>
      <c r="K642">
        <f t="shared" si="63"/>
        <v>3612</v>
      </c>
      <c r="L642" s="6">
        <f t="shared" si="64"/>
        <v>1.5503875968992248E-2</v>
      </c>
      <c r="M642" s="6">
        <f t="shared" si="65"/>
        <v>1.5503875968992248E-2</v>
      </c>
      <c r="N642" s="6">
        <f t="shared" si="66"/>
        <v>0</v>
      </c>
      <c r="O642">
        <f t="shared" si="67"/>
        <v>3556</v>
      </c>
      <c r="P642">
        <f t="shared" si="68"/>
        <v>56</v>
      </c>
      <c r="Q642">
        <f t="shared" si="69"/>
        <v>3556</v>
      </c>
    </row>
    <row r="643" spans="1:17" hidden="1" x14ac:dyDescent="0.25">
      <c r="A643">
        <v>2003</v>
      </c>
      <c r="B643" s="1" t="s">
        <v>63</v>
      </c>
      <c r="C643" t="s">
        <v>64</v>
      </c>
      <c r="D643" t="s">
        <v>44</v>
      </c>
      <c r="E643" s="1" t="s">
        <v>14</v>
      </c>
      <c r="F643" t="s">
        <v>1</v>
      </c>
      <c r="G643">
        <v>77</v>
      </c>
      <c r="K643">
        <f t="shared" ref="K643:K706" si="70">(G643-J643)+H643+I643</f>
        <v>77</v>
      </c>
      <c r="L643" s="6">
        <f t="shared" ref="L643:L706" si="71">(H643+I643)/K643</f>
        <v>0</v>
      </c>
      <c r="M643" s="6">
        <f t="shared" ref="M643:M706" si="72">H643/K643</f>
        <v>0</v>
      </c>
      <c r="N643" s="6">
        <f t="shared" ref="N643:N706" si="73">I643/K643</f>
        <v>0</v>
      </c>
      <c r="O643">
        <f t="shared" ref="O643:O706" si="74">K643-(I643+H643)</f>
        <v>77</v>
      </c>
      <c r="P643">
        <f t="shared" ref="P643:P706" si="75">H643+I643</f>
        <v>0</v>
      </c>
      <c r="Q643">
        <f t="shared" si="69"/>
        <v>77</v>
      </c>
    </row>
    <row r="644" spans="1:17" hidden="1" x14ac:dyDescent="0.25">
      <c r="A644">
        <v>2003</v>
      </c>
      <c r="B644" s="1" t="s">
        <v>63</v>
      </c>
      <c r="C644" t="s">
        <v>64</v>
      </c>
      <c r="D644" t="s">
        <v>44</v>
      </c>
      <c r="E644" s="1" t="s">
        <v>14</v>
      </c>
      <c r="F644" t="s">
        <v>4</v>
      </c>
      <c r="G644">
        <v>224</v>
      </c>
      <c r="J644">
        <v>3</v>
      </c>
      <c r="K644">
        <f t="shared" si="70"/>
        <v>221</v>
      </c>
      <c r="L644" s="6">
        <f t="shared" si="71"/>
        <v>0</v>
      </c>
      <c r="M644" s="6">
        <f t="shared" si="72"/>
        <v>0</v>
      </c>
      <c r="N644" s="6">
        <f t="shared" si="73"/>
        <v>0</v>
      </c>
      <c r="O644">
        <f t="shared" si="74"/>
        <v>221</v>
      </c>
      <c r="P644">
        <f t="shared" si="75"/>
        <v>0</v>
      </c>
      <c r="Q644">
        <f t="shared" ref="Q644:Q707" si="76">K644-P644</f>
        <v>221</v>
      </c>
    </row>
    <row r="645" spans="1:17" hidden="1" x14ac:dyDescent="0.25">
      <c r="A645">
        <v>2003</v>
      </c>
      <c r="B645" s="1" t="s">
        <v>63</v>
      </c>
      <c r="C645" t="s">
        <v>64</v>
      </c>
      <c r="D645" t="s">
        <v>44</v>
      </c>
      <c r="E645" s="1" t="s">
        <v>14</v>
      </c>
      <c r="F645" t="s">
        <v>5</v>
      </c>
      <c r="G645">
        <v>154</v>
      </c>
      <c r="H645">
        <v>5</v>
      </c>
      <c r="K645">
        <f t="shared" si="70"/>
        <v>159</v>
      </c>
      <c r="L645" s="6">
        <f t="shared" si="71"/>
        <v>3.1446540880503145E-2</v>
      </c>
      <c r="M645" s="6">
        <f t="shared" si="72"/>
        <v>3.1446540880503145E-2</v>
      </c>
      <c r="N645" s="6">
        <f t="shared" si="73"/>
        <v>0</v>
      </c>
      <c r="O645">
        <f t="shared" si="74"/>
        <v>154</v>
      </c>
      <c r="P645">
        <f t="shared" si="75"/>
        <v>5</v>
      </c>
      <c r="Q645">
        <f t="shared" si="76"/>
        <v>154</v>
      </c>
    </row>
    <row r="646" spans="1:17" hidden="1" x14ac:dyDescent="0.25">
      <c r="A646">
        <v>2003</v>
      </c>
      <c r="B646" s="1" t="s">
        <v>63</v>
      </c>
      <c r="C646" t="s">
        <v>64</v>
      </c>
      <c r="D646" t="s">
        <v>44</v>
      </c>
      <c r="E646" s="1" t="s">
        <v>14</v>
      </c>
      <c r="F646" t="s">
        <v>6</v>
      </c>
      <c r="G646">
        <v>143</v>
      </c>
      <c r="K646">
        <f t="shared" si="70"/>
        <v>143</v>
      </c>
      <c r="L646" s="6">
        <f t="shared" si="71"/>
        <v>0</v>
      </c>
      <c r="M646" s="6">
        <f t="shared" si="72"/>
        <v>0</v>
      </c>
      <c r="N646" s="6">
        <f t="shared" si="73"/>
        <v>0</v>
      </c>
      <c r="O646">
        <f t="shared" si="74"/>
        <v>143</v>
      </c>
      <c r="P646">
        <f t="shared" si="75"/>
        <v>0</v>
      </c>
      <c r="Q646">
        <f t="shared" si="76"/>
        <v>143</v>
      </c>
    </row>
    <row r="647" spans="1:17" hidden="1" x14ac:dyDescent="0.25">
      <c r="A647">
        <v>2003</v>
      </c>
      <c r="B647" s="1" t="s">
        <v>63</v>
      </c>
      <c r="C647" t="s">
        <v>64</v>
      </c>
      <c r="D647" t="s">
        <v>44</v>
      </c>
      <c r="E647" s="1" t="s">
        <v>14</v>
      </c>
      <c r="F647" t="s">
        <v>7</v>
      </c>
      <c r="G647">
        <v>3660</v>
      </c>
      <c r="H647">
        <v>73</v>
      </c>
      <c r="I647">
        <v>3</v>
      </c>
      <c r="J647">
        <v>146</v>
      </c>
      <c r="K647">
        <f t="shared" si="70"/>
        <v>3590</v>
      </c>
      <c r="L647" s="6">
        <f t="shared" si="71"/>
        <v>2.116991643454039E-2</v>
      </c>
      <c r="M647" s="6">
        <f t="shared" si="72"/>
        <v>2.0334261838440112E-2</v>
      </c>
      <c r="N647" s="6">
        <f t="shared" si="73"/>
        <v>8.3565459610027853E-4</v>
      </c>
      <c r="O647">
        <f t="shared" si="74"/>
        <v>3514</v>
      </c>
      <c r="P647">
        <f t="shared" si="75"/>
        <v>76</v>
      </c>
      <c r="Q647">
        <f t="shared" si="76"/>
        <v>3514</v>
      </c>
    </row>
    <row r="648" spans="1:17" hidden="1" x14ac:dyDescent="0.25">
      <c r="A648">
        <v>2004</v>
      </c>
      <c r="B648" s="1" t="s">
        <v>63</v>
      </c>
      <c r="C648" t="s">
        <v>64</v>
      </c>
      <c r="D648" t="s">
        <v>44</v>
      </c>
      <c r="E648" s="1" t="s">
        <v>15</v>
      </c>
      <c r="F648" t="s">
        <v>1</v>
      </c>
      <c r="G648">
        <v>82</v>
      </c>
      <c r="K648">
        <f t="shared" si="70"/>
        <v>82</v>
      </c>
      <c r="L648" s="6">
        <f t="shared" si="71"/>
        <v>0</v>
      </c>
      <c r="M648" s="6">
        <f t="shared" si="72"/>
        <v>0</v>
      </c>
      <c r="N648" s="6">
        <f t="shared" si="73"/>
        <v>0</v>
      </c>
      <c r="O648">
        <f t="shared" si="74"/>
        <v>82</v>
      </c>
      <c r="P648">
        <f t="shared" si="75"/>
        <v>0</v>
      </c>
      <c r="Q648">
        <f t="shared" si="76"/>
        <v>82</v>
      </c>
    </row>
    <row r="649" spans="1:17" hidden="1" x14ac:dyDescent="0.25">
      <c r="A649">
        <v>2004</v>
      </c>
      <c r="B649" s="1" t="s">
        <v>63</v>
      </c>
      <c r="C649" t="s">
        <v>64</v>
      </c>
      <c r="D649" t="s">
        <v>44</v>
      </c>
      <c r="E649" s="1" t="s">
        <v>15</v>
      </c>
      <c r="F649" t="s">
        <v>4</v>
      </c>
      <c r="G649">
        <v>262</v>
      </c>
      <c r="H649">
        <v>3</v>
      </c>
      <c r="J649">
        <v>14</v>
      </c>
      <c r="K649">
        <f t="shared" si="70"/>
        <v>251</v>
      </c>
      <c r="L649" s="6">
        <f t="shared" si="71"/>
        <v>1.1952191235059761E-2</v>
      </c>
      <c r="M649" s="6">
        <f t="shared" si="72"/>
        <v>1.1952191235059761E-2</v>
      </c>
      <c r="N649" s="6">
        <f t="shared" si="73"/>
        <v>0</v>
      </c>
      <c r="O649">
        <f t="shared" si="74"/>
        <v>248</v>
      </c>
      <c r="P649">
        <f t="shared" si="75"/>
        <v>3</v>
      </c>
      <c r="Q649">
        <f t="shared" si="76"/>
        <v>248</v>
      </c>
    </row>
    <row r="650" spans="1:17" hidden="1" x14ac:dyDescent="0.25">
      <c r="A650">
        <v>2004</v>
      </c>
      <c r="B650" s="1" t="s">
        <v>63</v>
      </c>
      <c r="C650" t="s">
        <v>64</v>
      </c>
      <c r="D650" t="s">
        <v>44</v>
      </c>
      <c r="E650" s="1" t="s">
        <v>15</v>
      </c>
      <c r="F650" t="s">
        <v>5</v>
      </c>
      <c r="G650">
        <v>190</v>
      </c>
      <c r="H650">
        <v>3</v>
      </c>
      <c r="J650">
        <v>8</v>
      </c>
      <c r="K650">
        <f t="shared" si="70"/>
        <v>185</v>
      </c>
      <c r="L650" s="6">
        <f t="shared" si="71"/>
        <v>1.6216216216216217E-2</v>
      </c>
      <c r="M650" s="6">
        <f t="shared" si="72"/>
        <v>1.6216216216216217E-2</v>
      </c>
      <c r="N650" s="6">
        <f t="shared" si="73"/>
        <v>0</v>
      </c>
      <c r="O650">
        <f t="shared" si="74"/>
        <v>182</v>
      </c>
      <c r="P650">
        <f t="shared" si="75"/>
        <v>3</v>
      </c>
      <c r="Q650">
        <f t="shared" si="76"/>
        <v>182</v>
      </c>
    </row>
    <row r="651" spans="1:17" hidden="1" x14ac:dyDescent="0.25">
      <c r="A651">
        <v>2004</v>
      </c>
      <c r="B651" s="1" t="s">
        <v>63</v>
      </c>
      <c r="C651" t="s">
        <v>64</v>
      </c>
      <c r="D651" t="s">
        <v>44</v>
      </c>
      <c r="E651" s="1" t="s">
        <v>15</v>
      </c>
      <c r="F651" t="s">
        <v>6</v>
      </c>
      <c r="G651">
        <v>205</v>
      </c>
      <c r="J651">
        <v>3</v>
      </c>
      <c r="K651">
        <f t="shared" si="70"/>
        <v>202</v>
      </c>
      <c r="L651" s="6">
        <f t="shared" si="71"/>
        <v>0</v>
      </c>
      <c r="M651" s="6">
        <f t="shared" si="72"/>
        <v>0</v>
      </c>
      <c r="N651" s="6">
        <f t="shared" si="73"/>
        <v>0</v>
      </c>
      <c r="O651">
        <f t="shared" si="74"/>
        <v>202</v>
      </c>
      <c r="P651">
        <f t="shared" si="75"/>
        <v>0</v>
      </c>
      <c r="Q651">
        <f t="shared" si="76"/>
        <v>202</v>
      </c>
    </row>
    <row r="652" spans="1:17" hidden="1" x14ac:dyDescent="0.25">
      <c r="A652">
        <v>2004</v>
      </c>
      <c r="B652" s="1" t="s">
        <v>63</v>
      </c>
      <c r="C652" t="s">
        <v>64</v>
      </c>
      <c r="D652" t="s">
        <v>44</v>
      </c>
      <c r="E652" s="1" t="s">
        <v>15</v>
      </c>
      <c r="F652" t="s">
        <v>7</v>
      </c>
      <c r="G652">
        <v>3580</v>
      </c>
      <c r="H652">
        <v>86</v>
      </c>
      <c r="I652">
        <v>7</v>
      </c>
      <c r="J652">
        <v>298</v>
      </c>
      <c r="K652">
        <f t="shared" si="70"/>
        <v>3375</v>
      </c>
      <c r="L652" s="6">
        <f t="shared" si="71"/>
        <v>2.7555555555555555E-2</v>
      </c>
      <c r="M652" s="6">
        <f t="shared" si="72"/>
        <v>2.548148148148148E-2</v>
      </c>
      <c r="N652" s="6">
        <f t="shared" si="73"/>
        <v>2.0740740740740741E-3</v>
      </c>
      <c r="O652">
        <f t="shared" si="74"/>
        <v>3282</v>
      </c>
      <c r="P652">
        <f t="shared" si="75"/>
        <v>93</v>
      </c>
      <c r="Q652">
        <f t="shared" si="76"/>
        <v>3282</v>
      </c>
    </row>
    <row r="653" spans="1:17" hidden="1" x14ac:dyDescent="0.25">
      <c r="A653">
        <v>2005</v>
      </c>
      <c r="B653" s="1" t="s">
        <v>63</v>
      </c>
      <c r="C653" t="s">
        <v>64</v>
      </c>
      <c r="D653" t="s">
        <v>44</v>
      </c>
      <c r="E653" s="1" t="s">
        <v>16</v>
      </c>
      <c r="F653" t="s">
        <v>1</v>
      </c>
      <c r="G653">
        <v>73</v>
      </c>
      <c r="J653">
        <v>7</v>
      </c>
      <c r="K653">
        <f t="shared" si="70"/>
        <v>66</v>
      </c>
      <c r="L653" s="6">
        <f t="shared" si="71"/>
        <v>0</v>
      </c>
      <c r="M653" s="6">
        <f t="shared" si="72"/>
        <v>0</v>
      </c>
      <c r="N653" s="6">
        <f t="shared" si="73"/>
        <v>0</v>
      </c>
      <c r="O653">
        <f t="shared" si="74"/>
        <v>66</v>
      </c>
      <c r="P653">
        <f t="shared" si="75"/>
        <v>0</v>
      </c>
      <c r="Q653">
        <f t="shared" si="76"/>
        <v>66</v>
      </c>
    </row>
    <row r="654" spans="1:17" hidden="1" x14ac:dyDescent="0.25">
      <c r="A654">
        <v>2005</v>
      </c>
      <c r="B654" s="1" t="s">
        <v>63</v>
      </c>
      <c r="C654" t="s">
        <v>64</v>
      </c>
      <c r="D654" t="s">
        <v>44</v>
      </c>
      <c r="E654" s="1" t="s">
        <v>16</v>
      </c>
      <c r="F654" t="s">
        <v>4</v>
      </c>
      <c r="G654">
        <v>309</v>
      </c>
      <c r="H654">
        <v>4</v>
      </c>
      <c r="J654">
        <v>18</v>
      </c>
      <c r="K654">
        <f t="shared" si="70"/>
        <v>295</v>
      </c>
      <c r="L654" s="6">
        <f t="shared" si="71"/>
        <v>1.3559322033898305E-2</v>
      </c>
      <c r="M654" s="6">
        <f t="shared" si="72"/>
        <v>1.3559322033898305E-2</v>
      </c>
      <c r="N654" s="6">
        <f t="shared" si="73"/>
        <v>0</v>
      </c>
      <c r="O654">
        <f t="shared" si="74"/>
        <v>291</v>
      </c>
      <c r="P654">
        <f t="shared" si="75"/>
        <v>4</v>
      </c>
      <c r="Q654">
        <f t="shared" si="76"/>
        <v>291</v>
      </c>
    </row>
    <row r="655" spans="1:17" hidden="1" x14ac:dyDescent="0.25">
      <c r="A655">
        <v>2005</v>
      </c>
      <c r="B655" s="1" t="s">
        <v>63</v>
      </c>
      <c r="C655" t="s">
        <v>64</v>
      </c>
      <c r="D655" t="s">
        <v>44</v>
      </c>
      <c r="E655" s="1" t="s">
        <v>16</v>
      </c>
      <c r="F655" t="s">
        <v>5</v>
      </c>
      <c r="G655">
        <v>259</v>
      </c>
      <c r="H655">
        <v>13</v>
      </c>
      <c r="I655">
        <v>3</v>
      </c>
      <c r="J655">
        <v>18</v>
      </c>
      <c r="K655">
        <f t="shared" si="70"/>
        <v>257</v>
      </c>
      <c r="L655" s="6">
        <f t="shared" si="71"/>
        <v>6.2256809338521402E-2</v>
      </c>
      <c r="M655" s="6">
        <f t="shared" si="72"/>
        <v>5.0583657587548639E-2</v>
      </c>
      <c r="N655" s="6">
        <f t="shared" si="73"/>
        <v>1.1673151750972763E-2</v>
      </c>
      <c r="O655">
        <f t="shared" si="74"/>
        <v>241</v>
      </c>
      <c r="P655">
        <f t="shared" si="75"/>
        <v>16</v>
      </c>
      <c r="Q655">
        <f t="shared" si="76"/>
        <v>241</v>
      </c>
    </row>
    <row r="656" spans="1:17" hidden="1" x14ac:dyDescent="0.25">
      <c r="A656">
        <v>2005</v>
      </c>
      <c r="B656" s="1" t="s">
        <v>63</v>
      </c>
      <c r="C656" t="s">
        <v>64</v>
      </c>
      <c r="D656" t="s">
        <v>44</v>
      </c>
      <c r="E656" s="1" t="s">
        <v>16</v>
      </c>
      <c r="F656" t="s">
        <v>6</v>
      </c>
      <c r="G656">
        <v>231</v>
      </c>
      <c r="J656">
        <v>11</v>
      </c>
      <c r="K656">
        <f t="shared" si="70"/>
        <v>220</v>
      </c>
      <c r="L656" s="6">
        <f t="shared" si="71"/>
        <v>0</v>
      </c>
      <c r="M656" s="6">
        <f t="shared" si="72"/>
        <v>0</v>
      </c>
      <c r="N656" s="6">
        <f t="shared" si="73"/>
        <v>0</v>
      </c>
      <c r="O656">
        <f t="shared" si="74"/>
        <v>220</v>
      </c>
      <c r="P656">
        <f t="shared" si="75"/>
        <v>0</v>
      </c>
      <c r="Q656">
        <f t="shared" si="76"/>
        <v>220</v>
      </c>
    </row>
    <row r="657" spans="1:17" hidden="1" x14ac:dyDescent="0.25">
      <c r="A657">
        <v>2005</v>
      </c>
      <c r="B657" s="1" t="s">
        <v>63</v>
      </c>
      <c r="C657" t="s">
        <v>64</v>
      </c>
      <c r="D657" t="s">
        <v>44</v>
      </c>
      <c r="E657" s="1" t="s">
        <v>16</v>
      </c>
      <c r="F657" t="s">
        <v>7</v>
      </c>
      <c r="G657">
        <v>3486</v>
      </c>
      <c r="H657">
        <v>102</v>
      </c>
      <c r="I657">
        <v>14</v>
      </c>
      <c r="J657">
        <v>343</v>
      </c>
      <c r="K657">
        <f t="shared" si="70"/>
        <v>3259</v>
      </c>
      <c r="L657" s="6">
        <f t="shared" si="71"/>
        <v>3.559374041116907E-2</v>
      </c>
      <c r="M657" s="6">
        <f t="shared" si="72"/>
        <v>3.1297944154648663E-2</v>
      </c>
      <c r="N657" s="6">
        <f t="shared" si="73"/>
        <v>4.2957962565204049E-3</v>
      </c>
      <c r="O657">
        <f t="shared" si="74"/>
        <v>3143</v>
      </c>
      <c r="P657">
        <f t="shared" si="75"/>
        <v>116</v>
      </c>
      <c r="Q657">
        <f t="shared" si="76"/>
        <v>3143</v>
      </c>
    </row>
    <row r="658" spans="1:17" hidden="1" x14ac:dyDescent="0.25">
      <c r="A658">
        <v>2006</v>
      </c>
      <c r="B658" s="1" t="s">
        <v>63</v>
      </c>
      <c r="C658" t="s">
        <v>64</v>
      </c>
      <c r="D658" t="s">
        <v>44</v>
      </c>
      <c r="E658" s="1" t="s">
        <v>17</v>
      </c>
      <c r="F658" t="s">
        <v>1</v>
      </c>
      <c r="G658">
        <v>85</v>
      </c>
      <c r="K658">
        <f t="shared" si="70"/>
        <v>85</v>
      </c>
      <c r="L658" s="6">
        <f t="shared" si="71"/>
        <v>0</v>
      </c>
      <c r="M658" s="6">
        <f t="shared" si="72"/>
        <v>0</v>
      </c>
      <c r="N658" s="6">
        <f t="shared" si="73"/>
        <v>0</v>
      </c>
      <c r="O658">
        <f t="shared" si="74"/>
        <v>85</v>
      </c>
      <c r="P658">
        <f t="shared" si="75"/>
        <v>0</v>
      </c>
      <c r="Q658">
        <f t="shared" si="76"/>
        <v>85</v>
      </c>
    </row>
    <row r="659" spans="1:17" hidden="1" x14ac:dyDescent="0.25">
      <c r="A659">
        <v>2006</v>
      </c>
      <c r="B659" s="1" t="s">
        <v>63</v>
      </c>
      <c r="C659" t="s">
        <v>64</v>
      </c>
      <c r="D659" t="s">
        <v>44</v>
      </c>
      <c r="E659" s="1" t="s">
        <v>17</v>
      </c>
      <c r="F659" t="s">
        <v>4</v>
      </c>
      <c r="G659">
        <v>366</v>
      </c>
      <c r="H659">
        <v>8</v>
      </c>
      <c r="J659">
        <v>17</v>
      </c>
      <c r="K659">
        <f t="shared" si="70"/>
        <v>357</v>
      </c>
      <c r="L659" s="6">
        <f t="shared" si="71"/>
        <v>2.2408963585434174E-2</v>
      </c>
      <c r="M659" s="6">
        <f t="shared" si="72"/>
        <v>2.2408963585434174E-2</v>
      </c>
      <c r="N659" s="6">
        <f t="shared" si="73"/>
        <v>0</v>
      </c>
      <c r="O659">
        <f t="shared" si="74"/>
        <v>349</v>
      </c>
      <c r="P659">
        <f t="shared" si="75"/>
        <v>8</v>
      </c>
      <c r="Q659">
        <f t="shared" si="76"/>
        <v>349</v>
      </c>
    </row>
    <row r="660" spans="1:17" hidden="1" x14ac:dyDescent="0.25">
      <c r="A660">
        <v>2006</v>
      </c>
      <c r="B660" s="1" t="s">
        <v>63</v>
      </c>
      <c r="C660" t="s">
        <v>64</v>
      </c>
      <c r="D660" t="s">
        <v>44</v>
      </c>
      <c r="E660" s="1" t="s">
        <v>17</v>
      </c>
      <c r="F660" t="s">
        <v>5</v>
      </c>
      <c r="G660">
        <v>327</v>
      </c>
      <c r="H660">
        <v>13</v>
      </c>
      <c r="J660">
        <v>29</v>
      </c>
      <c r="K660">
        <f t="shared" si="70"/>
        <v>311</v>
      </c>
      <c r="L660" s="6">
        <f t="shared" si="71"/>
        <v>4.1800643086816719E-2</v>
      </c>
      <c r="M660" s="6">
        <f t="shared" si="72"/>
        <v>4.1800643086816719E-2</v>
      </c>
      <c r="N660" s="6">
        <f t="shared" si="73"/>
        <v>0</v>
      </c>
      <c r="O660">
        <f t="shared" si="74"/>
        <v>298</v>
      </c>
      <c r="P660">
        <f t="shared" si="75"/>
        <v>13</v>
      </c>
      <c r="Q660">
        <f t="shared" si="76"/>
        <v>298</v>
      </c>
    </row>
    <row r="661" spans="1:17" hidden="1" x14ac:dyDescent="0.25">
      <c r="A661">
        <v>2006</v>
      </c>
      <c r="B661" s="1" t="s">
        <v>63</v>
      </c>
      <c r="C661" t="s">
        <v>64</v>
      </c>
      <c r="D661" t="s">
        <v>44</v>
      </c>
      <c r="E661" s="1" t="s">
        <v>17</v>
      </c>
      <c r="F661" t="s">
        <v>6</v>
      </c>
      <c r="G661">
        <v>257</v>
      </c>
      <c r="H661">
        <v>3</v>
      </c>
      <c r="J661">
        <v>16</v>
      </c>
      <c r="K661">
        <f t="shared" si="70"/>
        <v>244</v>
      </c>
      <c r="L661" s="6">
        <f t="shared" si="71"/>
        <v>1.2295081967213115E-2</v>
      </c>
      <c r="M661" s="6">
        <f t="shared" si="72"/>
        <v>1.2295081967213115E-2</v>
      </c>
      <c r="N661" s="6">
        <f t="shared" si="73"/>
        <v>0</v>
      </c>
      <c r="O661">
        <f t="shared" si="74"/>
        <v>241</v>
      </c>
      <c r="P661">
        <f t="shared" si="75"/>
        <v>3</v>
      </c>
      <c r="Q661">
        <f t="shared" si="76"/>
        <v>241</v>
      </c>
    </row>
    <row r="662" spans="1:17" hidden="1" x14ac:dyDescent="0.25">
      <c r="A662">
        <v>2006</v>
      </c>
      <c r="B662" s="1" t="s">
        <v>63</v>
      </c>
      <c r="C662" t="s">
        <v>64</v>
      </c>
      <c r="D662" t="s">
        <v>44</v>
      </c>
      <c r="E662" s="1" t="s">
        <v>17</v>
      </c>
      <c r="F662" t="s">
        <v>7</v>
      </c>
      <c r="G662">
        <v>3556</v>
      </c>
      <c r="H662">
        <v>104</v>
      </c>
      <c r="I662">
        <v>14</v>
      </c>
      <c r="J662">
        <v>370</v>
      </c>
      <c r="K662">
        <f t="shared" si="70"/>
        <v>3304</v>
      </c>
      <c r="L662" s="6">
        <f t="shared" si="71"/>
        <v>3.5714285714285712E-2</v>
      </c>
      <c r="M662" s="6">
        <f t="shared" si="72"/>
        <v>3.1476997578692496E-2</v>
      </c>
      <c r="N662" s="6">
        <f t="shared" si="73"/>
        <v>4.2372881355932203E-3</v>
      </c>
      <c r="O662">
        <f t="shared" si="74"/>
        <v>3186</v>
      </c>
      <c r="P662">
        <f t="shared" si="75"/>
        <v>118</v>
      </c>
      <c r="Q662">
        <f t="shared" si="76"/>
        <v>3186</v>
      </c>
    </row>
    <row r="663" spans="1:17" hidden="1" x14ac:dyDescent="0.25">
      <c r="A663">
        <v>2007</v>
      </c>
      <c r="B663" s="1" t="s">
        <v>63</v>
      </c>
      <c r="C663" t="s">
        <v>64</v>
      </c>
      <c r="D663" t="s">
        <v>44</v>
      </c>
      <c r="E663" s="1" t="s">
        <v>18</v>
      </c>
      <c r="F663" t="s">
        <v>1</v>
      </c>
      <c r="G663">
        <v>80</v>
      </c>
      <c r="I663">
        <v>8</v>
      </c>
      <c r="J663">
        <v>4</v>
      </c>
      <c r="K663">
        <f t="shared" si="70"/>
        <v>84</v>
      </c>
      <c r="L663" s="6">
        <f t="shared" si="71"/>
        <v>9.5238095238095233E-2</v>
      </c>
      <c r="M663" s="6">
        <f t="shared" si="72"/>
        <v>0</v>
      </c>
      <c r="N663" s="6">
        <f t="shared" si="73"/>
        <v>9.5238095238095233E-2</v>
      </c>
      <c r="O663">
        <f t="shared" si="74"/>
        <v>76</v>
      </c>
      <c r="P663">
        <f t="shared" si="75"/>
        <v>8</v>
      </c>
      <c r="Q663">
        <f t="shared" si="76"/>
        <v>76</v>
      </c>
    </row>
    <row r="664" spans="1:17" hidden="1" x14ac:dyDescent="0.25">
      <c r="A664">
        <v>2007</v>
      </c>
      <c r="B664" s="1" t="s">
        <v>63</v>
      </c>
      <c r="C664" t="s">
        <v>64</v>
      </c>
      <c r="D664" t="s">
        <v>44</v>
      </c>
      <c r="E664" s="1" t="s">
        <v>18</v>
      </c>
      <c r="F664" t="s">
        <v>4</v>
      </c>
      <c r="G664">
        <v>425</v>
      </c>
      <c r="H664">
        <v>11</v>
      </c>
      <c r="J664">
        <v>19</v>
      </c>
      <c r="K664">
        <f t="shared" si="70"/>
        <v>417</v>
      </c>
      <c r="L664" s="6">
        <f t="shared" si="71"/>
        <v>2.6378896882494004E-2</v>
      </c>
      <c r="M664" s="6">
        <f t="shared" si="72"/>
        <v>2.6378896882494004E-2</v>
      </c>
      <c r="N664" s="6">
        <f t="shared" si="73"/>
        <v>0</v>
      </c>
      <c r="O664">
        <f t="shared" si="74"/>
        <v>406</v>
      </c>
      <c r="P664">
        <f t="shared" si="75"/>
        <v>11</v>
      </c>
      <c r="Q664">
        <f t="shared" si="76"/>
        <v>406</v>
      </c>
    </row>
    <row r="665" spans="1:17" hidden="1" x14ac:dyDescent="0.25">
      <c r="A665">
        <v>2007</v>
      </c>
      <c r="B665" s="1" t="s">
        <v>63</v>
      </c>
      <c r="C665" t="s">
        <v>64</v>
      </c>
      <c r="D665" t="s">
        <v>44</v>
      </c>
      <c r="E665" s="1" t="s">
        <v>18</v>
      </c>
      <c r="F665" t="s">
        <v>5</v>
      </c>
      <c r="G665">
        <v>371</v>
      </c>
      <c r="H665">
        <v>24</v>
      </c>
      <c r="J665">
        <v>42</v>
      </c>
      <c r="K665">
        <f t="shared" si="70"/>
        <v>353</v>
      </c>
      <c r="L665" s="6">
        <f t="shared" si="71"/>
        <v>6.79886685552408E-2</v>
      </c>
      <c r="M665" s="6">
        <f t="shared" si="72"/>
        <v>6.79886685552408E-2</v>
      </c>
      <c r="N665" s="6">
        <f t="shared" si="73"/>
        <v>0</v>
      </c>
      <c r="O665">
        <f t="shared" si="74"/>
        <v>329</v>
      </c>
      <c r="P665">
        <f t="shared" si="75"/>
        <v>24</v>
      </c>
      <c r="Q665">
        <f t="shared" si="76"/>
        <v>329</v>
      </c>
    </row>
    <row r="666" spans="1:17" hidden="1" x14ac:dyDescent="0.25">
      <c r="A666">
        <v>2007</v>
      </c>
      <c r="B666" s="1" t="s">
        <v>63</v>
      </c>
      <c r="C666" t="s">
        <v>64</v>
      </c>
      <c r="D666" t="s">
        <v>44</v>
      </c>
      <c r="E666" s="1" t="s">
        <v>18</v>
      </c>
      <c r="F666" t="s">
        <v>6</v>
      </c>
      <c r="G666">
        <v>296</v>
      </c>
      <c r="H666">
        <v>10</v>
      </c>
      <c r="J666">
        <v>13</v>
      </c>
      <c r="K666">
        <f t="shared" si="70"/>
        <v>293</v>
      </c>
      <c r="L666" s="6">
        <f t="shared" si="71"/>
        <v>3.4129692832764506E-2</v>
      </c>
      <c r="M666" s="6">
        <f t="shared" si="72"/>
        <v>3.4129692832764506E-2</v>
      </c>
      <c r="N666" s="6">
        <f t="shared" si="73"/>
        <v>0</v>
      </c>
      <c r="O666">
        <f t="shared" si="74"/>
        <v>283</v>
      </c>
      <c r="P666">
        <f t="shared" si="75"/>
        <v>10</v>
      </c>
      <c r="Q666">
        <f t="shared" si="76"/>
        <v>283</v>
      </c>
    </row>
    <row r="667" spans="1:17" hidden="1" x14ac:dyDescent="0.25">
      <c r="A667">
        <v>2007</v>
      </c>
      <c r="B667" s="1" t="s">
        <v>63</v>
      </c>
      <c r="C667" t="s">
        <v>64</v>
      </c>
      <c r="D667" t="s">
        <v>44</v>
      </c>
      <c r="E667" s="1" t="s">
        <v>18</v>
      </c>
      <c r="F667" t="s">
        <v>7</v>
      </c>
      <c r="G667">
        <v>3441</v>
      </c>
      <c r="H667">
        <v>111</v>
      </c>
      <c r="I667">
        <v>8</v>
      </c>
      <c r="J667">
        <v>346</v>
      </c>
      <c r="K667">
        <f t="shared" si="70"/>
        <v>3214</v>
      </c>
      <c r="L667" s="6">
        <f t="shared" si="71"/>
        <v>3.702551337896702E-2</v>
      </c>
      <c r="M667" s="6">
        <f t="shared" si="72"/>
        <v>3.4536403235843185E-2</v>
      </c>
      <c r="N667" s="6">
        <f t="shared" si="73"/>
        <v>2.4891101431238332E-3</v>
      </c>
      <c r="O667">
        <f t="shared" si="74"/>
        <v>3095</v>
      </c>
      <c r="P667">
        <f t="shared" si="75"/>
        <v>119</v>
      </c>
      <c r="Q667">
        <f t="shared" si="76"/>
        <v>3095</v>
      </c>
    </row>
    <row r="668" spans="1:17" hidden="1" x14ac:dyDescent="0.25">
      <c r="A668">
        <v>2008</v>
      </c>
      <c r="B668" s="1" t="s">
        <v>63</v>
      </c>
      <c r="C668" t="s">
        <v>64</v>
      </c>
      <c r="D668" t="s">
        <v>44</v>
      </c>
      <c r="E668" s="1" t="s">
        <v>19</v>
      </c>
      <c r="F668" t="s">
        <v>1</v>
      </c>
      <c r="G668">
        <v>86</v>
      </c>
      <c r="H668">
        <v>3</v>
      </c>
      <c r="I668">
        <v>8</v>
      </c>
      <c r="K668">
        <f t="shared" si="70"/>
        <v>97</v>
      </c>
      <c r="L668" s="6">
        <f t="shared" si="71"/>
        <v>0.1134020618556701</v>
      </c>
      <c r="M668" s="6">
        <f t="shared" si="72"/>
        <v>3.0927835051546393E-2</v>
      </c>
      <c r="N668" s="6">
        <f t="shared" si="73"/>
        <v>8.247422680412371E-2</v>
      </c>
      <c r="O668">
        <f t="shared" si="74"/>
        <v>86</v>
      </c>
      <c r="P668">
        <f t="shared" si="75"/>
        <v>11</v>
      </c>
      <c r="Q668">
        <f t="shared" si="76"/>
        <v>86</v>
      </c>
    </row>
    <row r="669" spans="1:17" hidden="1" x14ac:dyDescent="0.25">
      <c r="A669">
        <v>2008</v>
      </c>
      <c r="B669" s="1" t="s">
        <v>63</v>
      </c>
      <c r="C669" t="s">
        <v>64</v>
      </c>
      <c r="D669" t="s">
        <v>44</v>
      </c>
      <c r="E669" s="1" t="s">
        <v>19</v>
      </c>
      <c r="F669" t="s">
        <v>4</v>
      </c>
      <c r="G669">
        <v>417</v>
      </c>
      <c r="H669">
        <v>14</v>
      </c>
      <c r="I669">
        <v>16</v>
      </c>
      <c r="J669">
        <v>16</v>
      </c>
      <c r="K669">
        <f t="shared" si="70"/>
        <v>431</v>
      </c>
      <c r="L669" s="6">
        <f t="shared" si="71"/>
        <v>6.9605568445475635E-2</v>
      </c>
      <c r="M669" s="6">
        <f t="shared" si="72"/>
        <v>3.248259860788863E-2</v>
      </c>
      <c r="N669" s="6">
        <f t="shared" si="73"/>
        <v>3.7122969837587005E-2</v>
      </c>
      <c r="O669">
        <f t="shared" si="74"/>
        <v>401</v>
      </c>
      <c r="P669">
        <f t="shared" si="75"/>
        <v>30</v>
      </c>
      <c r="Q669">
        <f t="shared" si="76"/>
        <v>401</v>
      </c>
    </row>
    <row r="670" spans="1:17" hidden="1" x14ac:dyDescent="0.25">
      <c r="A670">
        <v>2008</v>
      </c>
      <c r="B670" s="1" t="s">
        <v>63</v>
      </c>
      <c r="C670" t="s">
        <v>64</v>
      </c>
      <c r="D670" t="s">
        <v>44</v>
      </c>
      <c r="E670" s="1" t="s">
        <v>19</v>
      </c>
      <c r="F670" t="s">
        <v>5</v>
      </c>
      <c r="G670">
        <v>422</v>
      </c>
      <c r="H670">
        <v>11</v>
      </c>
      <c r="J670">
        <v>19</v>
      </c>
      <c r="K670">
        <f t="shared" si="70"/>
        <v>414</v>
      </c>
      <c r="L670" s="6">
        <f t="shared" si="71"/>
        <v>2.6570048309178744E-2</v>
      </c>
      <c r="M670" s="6">
        <f t="shared" si="72"/>
        <v>2.6570048309178744E-2</v>
      </c>
      <c r="N670" s="6">
        <f t="shared" si="73"/>
        <v>0</v>
      </c>
      <c r="O670">
        <f t="shared" si="74"/>
        <v>403</v>
      </c>
      <c r="P670">
        <f t="shared" si="75"/>
        <v>11</v>
      </c>
      <c r="Q670">
        <f t="shared" si="76"/>
        <v>403</v>
      </c>
    </row>
    <row r="671" spans="1:17" hidden="1" x14ac:dyDescent="0.25">
      <c r="A671">
        <v>2008</v>
      </c>
      <c r="B671" s="1" t="s">
        <v>63</v>
      </c>
      <c r="C671" t="s">
        <v>64</v>
      </c>
      <c r="D671" t="s">
        <v>44</v>
      </c>
      <c r="E671" s="1" t="s">
        <v>19</v>
      </c>
      <c r="F671" t="s">
        <v>6</v>
      </c>
      <c r="G671">
        <v>323</v>
      </c>
      <c r="H671">
        <v>16</v>
      </c>
      <c r="J671">
        <v>11</v>
      </c>
      <c r="K671">
        <f t="shared" si="70"/>
        <v>328</v>
      </c>
      <c r="L671" s="6">
        <f t="shared" si="71"/>
        <v>4.878048780487805E-2</v>
      </c>
      <c r="M671" s="6">
        <f t="shared" si="72"/>
        <v>4.878048780487805E-2</v>
      </c>
      <c r="N671" s="6">
        <f t="shared" si="73"/>
        <v>0</v>
      </c>
      <c r="O671">
        <f t="shared" si="74"/>
        <v>312</v>
      </c>
      <c r="P671">
        <f t="shared" si="75"/>
        <v>16</v>
      </c>
      <c r="Q671">
        <f t="shared" si="76"/>
        <v>312</v>
      </c>
    </row>
    <row r="672" spans="1:17" hidden="1" x14ac:dyDescent="0.25">
      <c r="A672">
        <v>2008</v>
      </c>
      <c r="B672" s="1" t="s">
        <v>63</v>
      </c>
      <c r="C672" t="s">
        <v>64</v>
      </c>
      <c r="D672" t="s">
        <v>44</v>
      </c>
      <c r="E672" s="1" t="s">
        <v>19</v>
      </c>
      <c r="F672" t="s">
        <v>7</v>
      </c>
      <c r="G672">
        <v>3399</v>
      </c>
      <c r="H672">
        <v>137</v>
      </c>
      <c r="J672">
        <v>278</v>
      </c>
      <c r="K672">
        <f t="shared" si="70"/>
        <v>3258</v>
      </c>
      <c r="L672" s="6">
        <f t="shared" si="71"/>
        <v>4.2050337630448124E-2</v>
      </c>
      <c r="M672" s="6">
        <f t="shared" si="72"/>
        <v>4.2050337630448124E-2</v>
      </c>
      <c r="N672" s="6">
        <f t="shared" si="73"/>
        <v>0</v>
      </c>
      <c r="O672">
        <f t="shared" si="74"/>
        <v>3121</v>
      </c>
      <c r="P672">
        <f t="shared" si="75"/>
        <v>137</v>
      </c>
      <c r="Q672">
        <f t="shared" si="76"/>
        <v>3121</v>
      </c>
    </row>
    <row r="673" spans="1:17" hidden="1" x14ac:dyDescent="0.25">
      <c r="A673">
        <v>2009</v>
      </c>
      <c r="B673" s="1" t="s">
        <v>63</v>
      </c>
      <c r="C673" t="s">
        <v>64</v>
      </c>
      <c r="D673" t="s">
        <v>44</v>
      </c>
      <c r="E673" s="1" t="s">
        <v>20</v>
      </c>
      <c r="F673" t="s">
        <v>1</v>
      </c>
      <c r="G673">
        <v>87</v>
      </c>
      <c r="H673">
        <v>4</v>
      </c>
      <c r="K673">
        <f t="shared" si="70"/>
        <v>91</v>
      </c>
      <c r="L673" s="6">
        <f t="shared" si="71"/>
        <v>4.3956043956043959E-2</v>
      </c>
      <c r="M673" s="6">
        <f t="shared" si="72"/>
        <v>4.3956043956043959E-2</v>
      </c>
      <c r="N673" s="6">
        <f t="shared" si="73"/>
        <v>0</v>
      </c>
      <c r="O673">
        <f t="shared" si="74"/>
        <v>87</v>
      </c>
      <c r="P673">
        <f t="shared" si="75"/>
        <v>4</v>
      </c>
      <c r="Q673">
        <f t="shared" si="76"/>
        <v>87</v>
      </c>
    </row>
    <row r="674" spans="1:17" hidden="1" x14ac:dyDescent="0.25">
      <c r="A674">
        <v>2009</v>
      </c>
      <c r="B674" s="1" t="s">
        <v>63</v>
      </c>
      <c r="C674" t="s">
        <v>64</v>
      </c>
      <c r="D674" t="s">
        <v>44</v>
      </c>
      <c r="E674" s="1" t="s">
        <v>20</v>
      </c>
      <c r="F674" t="s">
        <v>4</v>
      </c>
      <c r="G674">
        <v>443</v>
      </c>
      <c r="H674">
        <v>11</v>
      </c>
      <c r="I674">
        <v>16</v>
      </c>
      <c r="J674">
        <v>11</v>
      </c>
      <c r="K674">
        <f t="shared" si="70"/>
        <v>459</v>
      </c>
      <c r="L674" s="6">
        <f t="shared" si="71"/>
        <v>5.8823529411764705E-2</v>
      </c>
      <c r="M674" s="6">
        <f t="shared" si="72"/>
        <v>2.3965141612200435E-2</v>
      </c>
      <c r="N674" s="6">
        <f t="shared" si="73"/>
        <v>3.4858387799564274E-2</v>
      </c>
      <c r="O674">
        <f t="shared" si="74"/>
        <v>432</v>
      </c>
      <c r="P674">
        <f t="shared" si="75"/>
        <v>27</v>
      </c>
      <c r="Q674">
        <f t="shared" si="76"/>
        <v>432</v>
      </c>
    </row>
    <row r="675" spans="1:17" hidden="1" x14ac:dyDescent="0.25">
      <c r="A675">
        <v>2009</v>
      </c>
      <c r="B675" s="1" t="s">
        <v>63</v>
      </c>
      <c r="C675" t="s">
        <v>64</v>
      </c>
      <c r="D675" t="s">
        <v>44</v>
      </c>
      <c r="E675" s="1" t="s">
        <v>20</v>
      </c>
      <c r="F675" t="s">
        <v>5</v>
      </c>
      <c r="G675">
        <v>461</v>
      </c>
      <c r="H675">
        <v>16</v>
      </c>
      <c r="I675">
        <v>6</v>
      </c>
      <c r="J675">
        <v>10</v>
      </c>
      <c r="K675">
        <f t="shared" si="70"/>
        <v>473</v>
      </c>
      <c r="L675" s="6">
        <f t="shared" si="71"/>
        <v>4.6511627906976744E-2</v>
      </c>
      <c r="M675" s="6">
        <f t="shared" si="72"/>
        <v>3.382663847780127E-2</v>
      </c>
      <c r="N675" s="6">
        <f t="shared" si="73"/>
        <v>1.2684989429175475E-2</v>
      </c>
      <c r="O675">
        <f t="shared" si="74"/>
        <v>451</v>
      </c>
      <c r="P675">
        <f t="shared" si="75"/>
        <v>22</v>
      </c>
      <c r="Q675">
        <f t="shared" si="76"/>
        <v>451</v>
      </c>
    </row>
    <row r="676" spans="1:17" hidden="1" x14ac:dyDescent="0.25">
      <c r="A676">
        <v>2009</v>
      </c>
      <c r="B676" s="1" t="s">
        <v>63</v>
      </c>
      <c r="C676" t="s">
        <v>64</v>
      </c>
      <c r="D676" t="s">
        <v>44</v>
      </c>
      <c r="E676" s="1" t="s">
        <v>20</v>
      </c>
      <c r="F676" t="s">
        <v>6</v>
      </c>
      <c r="G676">
        <v>368</v>
      </c>
      <c r="H676">
        <v>10</v>
      </c>
      <c r="J676">
        <v>7</v>
      </c>
      <c r="K676">
        <f t="shared" si="70"/>
        <v>371</v>
      </c>
      <c r="L676" s="6">
        <f t="shared" si="71"/>
        <v>2.6954177897574125E-2</v>
      </c>
      <c r="M676" s="6">
        <f t="shared" si="72"/>
        <v>2.6954177897574125E-2</v>
      </c>
      <c r="N676" s="6">
        <f t="shared" si="73"/>
        <v>0</v>
      </c>
      <c r="O676">
        <f t="shared" si="74"/>
        <v>361</v>
      </c>
      <c r="P676">
        <f t="shared" si="75"/>
        <v>10</v>
      </c>
      <c r="Q676">
        <f t="shared" si="76"/>
        <v>361</v>
      </c>
    </row>
    <row r="677" spans="1:17" hidden="1" x14ac:dyDescent="0.25">
      <c r="A677">
        <v>2009</v>
      </c>
      <c r="B677" s="1" t="s">
        <v>63</v>
      </c>
      <c r="C677" t="s">
        <v>64</v>
      </c>
      <c r="D677" t="s">
        <v>44</v>
      </c>
      <c r="E677" s="1" t="s">
        <v>20</v>
      </c>
      <c r="F677" t="s">
        <v>7</v>
      </c>
      <c r="G677">
        <v>3328</v>
      </c>
      <c r="H677">
        <v>149</v>
      </c>
      <c r="I677">
        <v>44</v>
      </c>
      <c r="J677">
        <v>204</v>
      </c>
      <c r="K677">
        <f t="shared" si="70"/>
        <v>3317</v>
      </c>
      <c r="L677" s="6">
        <f t="shared" si="71"/>
        <v>5.8185107024419654E-2</v>
      </c>
      <c r="M677" s="6">
        <f t="shared" si="72"/>
        <v>4.492010853180585E-2</v>
      </c>
      <c r="N677" s="6">
        <f t="shared" si="73"/>
        <v>1.3264998492613807E-2</v>
      </c>
      <c r="O677">
        <f t="shared" si="74"/>
        <v>3124</v>
      </c>
      <c r="P677">
        <f t="shared" si="75"/>
        <v>193</v>
      </c>
      <c r="Q677">
        <f t="shared" si="76"/>
        <v>3124</v>
      </c>
    </row>
    <row r="678" spans="1:17" hidden="1" x14ac:dyDescent="0.25">
      <c r="A678">
        <v>2010</v>
      </c>
      <c r="B678" s="1" t="s">
        <v>63</v>
      </c>
      <c r="C678" t="s">
        <v>64</v>
      </c>
      <c r="D678" t="s">
        <v>44</v>
      </c>
      <c r="E678" s="1" t="s">
        <v>21</v>
      </c>
      <c r="F678" t="s">
        <v>1</v>
      </c>
      <c r="G678">
        <v>76</v>
      </c>
      <c r="H678">
        <v>3</v>
      </c>
      <c r="I678">
        <v>4</v>
      </c>
      <c r="K678">
        <f t="shared" si="70"/>
        <v>83</v>
      </c>
      <c r="L678" s="6">
        <f t="shared" si="71"/>
        <v>8.4337349397590355E-2</v>
      </c>
      <c r="M678" s="6">
        <f t="shared" si="72"/>
        <v>3.614457831325301E-2</v>
      </c>
      <c r="N678" s="6">
        <f t="shared" si="73"/>
        <v>4.8192771084337352E-2</v>
      </c>
      <c r="O678">
        <f t="shared" si="74"/>
        <v>76</v>
      </c>
      <c r="P678">
        <f t="shared" si="75"/>
        <v>7</v>
      </c>
      <c r="Q678">
        <f t="shared" si="76"/>
        <v>76</v>
      </c>
    </row>
    <row r="679" spans="1:17" hidden="1" x14ac:dyDescent="0.25">
      <c r="A679">
        <v>2010</v>
      </c>
      <c r="B679" s="1" t="s">
        <v>63</v>
      </c>
      <c r="C679" t="s">
        <v>64</v>
      </c>
      <c r="D679" t="s">
        <v>44</v>
      </c>
      <c r="E679" s="1" t="s">
        <v>21</v>
      </c>
      <c r="F679" t="s">
        <v>4</v>
      </c>
      <c r="G679">
        <v>472</v>
      </c>
      <c r="H679">
        <v>18</v>
      </c>
      <c r="I679">
        <v>28</v>
      </c>
      <c r="J679">
        <v>7</v>
      </c>
      <c r="K679">
        <f t="shared" si="70"/>
        <v>511</v>
      </c>
      <c r="L679" s="6">
        <f t="shared" si="71"/>
        <v>9.0019569471624261E-2</v>
      </c>
      <c r="M679" s="6">
        <f t="shared" si="72"/>
        <v>3.5225048923679059E-2</v>
      </c>
      <c r="N679" s="6">
        <f t="shared" si="73"/>
        <v>5.4794520547945202E-2</v>
      </c>
      <c r="O679">
        <f t="shared" si="74"/>
        <v>465</v>
      </c>
      <c r="P679">
        <f t="shared" si="75"/>
        <v>46</v>
      </c>
      <c r="Q679">
        <f t="shared" si="76"/>
        <v>465</v>
      </c>
    </row>
    <row r="680" spans="1:17" hidden="1" x14ac:dyDescent="0.25">
      <c r="A680">
        <v>2010</v>
      </c>
      <c r="B680" s="1" t="s">
        <v>63</v>
      </c>
      <c r="C680" t="s">
        <v>64</v>
      </c>
      <c r="D680" t="s">
        <v>44</v>
      </c>
      <c r="E680" s="1" t="s">
        <v>21</v>
      </c>
      <c r="F680" t="s">
        <v>5</v>
      </c>
      <c r="G680">
        <v>484</v>
      </c>
      <c r="H680">
        <v>44</v>
      </c>
      <c r="I680">
        <v>4</v>
      </c>
      <c r="J680">
        <v>8</v>
      </c>
      <c r="K680">
        <f t="shared" si="70"/>
        <v>524</v>
      </c>
      <c r="L680" s="6">
        <f t="shared" si="71"/>
        <v>9.1603053435114504E-2</v>
      </c>
      <c r="M680" s="6">
        <f t="shared" si="72"/>
        <v>8.3969465648854963E-2</v>
      </c>
      <c r="N680" s="6">
        <f t="shared" si="73"/>
        <v>7.6335877862595417E-3</v>
      </c>
      <c r="O680">
        <f t="shared" si="74"/>
        <v>476</v>
      </c>
      <c r="P680">
        <f t="shared" si="75"/>
        <v>48</v>
      </c>
      <c r="Q680">
        <f t="shared" si="76"/>
        <v>476</v>
      </c>
    </row>
    <row r="681" spans="1:17" hidden="1" x14ac:dyDescent="0.25">
      <c r="A681">
        <v>2010</v>
      </c>
      <c r="B681" s="1" t="s">
        <v>63</v>
      </c>
      <c r="C681" t="s">
        <v>64</v>
      </c>
      <c r="D681" t="s">
        <v>44</v>
      </c>
      <c r="E681" s="1" t="s">
        <v>21</v>
      </c>
      <c r="F681" t="s">
        <v>6</v>
      </c>
      <c r="G681">
        <v>397</v>
      </c>
      <c r="H681">
        <v>24</v>
      </c>
      <c r="J681">
        <v>6</v>
      </c>
      <c r="K681">
        <f t="shared" si="70"/>
        <v>415</v>
      </c>
      <c r="L681" s="6">
        <f t="shared" si="71"/>
        <v>5.7831325301204821E-2</v>
      </c>
      <c r="M681" s="6">
        <f t="shared" si="72"/>
        <v>5.7831325301204821E-2</v>
      </c>
      <c r="N681" s="6">
        <f t="shared" si="73"/>
        <v>0</v>
      </c>
      <c r="O681">
        <f t="shared" si="74"/>
        <v>391</v>
      </c>
      <c r="P681">
        <f t="shared" si="75"/>
        <v>24</v>
      </c>
      <c r="Q681">
        <f t="shared" si="76"/>
        <v>391</v>
      </c>
    </row>
    <row r="682" spans="1:17" hidden="1" x14ac:dyDescent="0.25">
      <c r="A682">
        <v>2010</v>
      </c>
      <c r="B682" s="1" t="s">
        <v>63</v>
      </c>
      <c r="C682" t="s">
        <v>64</v>
      </c>
      <c r="D682" t="s">
        <v>44</v>
      </c>
      <c r="E682" s="1" t="s">
        <v>21</v>
      </c>
      <c r="F682" t="s">
        <v>7</v>
      </c>
      <c r="G682">
        <v>3384</v>
      </c>
      <c r="H682">
        <v>199</v>
      </c>
      <c r="I682">
        <v>52</v>
      </c>
      <c r="J682">
        <v>166</v>
      </c>
      <c r="K682">
        <f t="shared" si="70"/>
        <v>3469</v>
      </c>
      <c r="L682" s="6">
        <f t="shared" si="71"/>
        <v>7.2355145575093691E-2</v>
      </c>
      <c r="M682" s="6">
        <f t="shared" si="72"/>
        <v>5.7365234938022487E-2</v>
      </c>
      <c r="N682" s="6">
        <f t="shared" si="73"/>
        <v>1.4989910637071202E-2</v>
      </c>
      <c r="O682">
        <f t="shared" si="74"/>
        <v>3218</v>
      </c>
      <c r="P682">
        <f t="shared" si="75"/>
        <v>251</v>
      </c>
      <c r="Q682">
        <f t="shared" si="76"/>
        <v>3218</v>
      </c>
    </row>
    <row r="683" spans="1:17" hidden="1" x14ac:dyDescent="0.25">
      <c r="A683">
        <v>2011</v>
      </c>
      <c r="B683" s="1" t="s">
        <v>63</v>
      </c>
      <c r="C683" t="s">
        <v>64</v>
      </c>
      <c r="D683" t="s">
        <v>44</v>
      </c>
      <c r="E683" s="1" t="s">
        <v>22</v>
      </c>
      <c r="F683" t="s">
        <v>1</v>
      </c>
      <c r="G683">
        <v>65</v>
      </c>
      <c r="H683">
        <v>3</v>
      </c>
      <c r="K683">
        <f t="shared" si="70"/>
        <v>68</v>
      </c>
      <c r="L683" s="6">
        <f t="shared" si="71"/>
        <v>4.4117647058823532E-2</v>
      </c>
      <c r="M683" s="6">
        <f t="shared" si="72"/>
        <v>4.4117647058823532E-2</v>
      </c>
      <c r="N683" s="6">
        <f t="shared" si="73"/>
        <v>0</v>
      </c>
      <c r="O683">
        <f t="shared" si="74"/>
        <v>65</v>
      </c>
      <c r="P683">
        <f t="shared" si="75"/>
        <v>3</v>
      </c>
      <c r="Q683">
        <f t="shared" si="76"/>
        <v>65</v>
      </c>
    </row>
    <row r="684" spans="1:17" hidden="1" x14ac:dyDescent="0.25">
      <c r="A684">
        <v>2011</v>
      </c>
      <c r="B684" s="1" t="s">
        <v>63</v>
      </c>
      <c r="C684" t="s">
        <v>64</v>
      </c>
      <c r="D684" t="s">
        <v>44</v>
      </c>
      <c r="E684" s="1" t="s">
        <v>22</v>
      </c>
      <c r="F684" t="s">
        <v>4</v>
      </c>
      <c r="G684">
        <v>477</v>
      </c>
      <c r="H684">
        <v>51</v>
      </c>
      <c r="I684">
        <v>21</v>
      </c>
      <c r="J684">
        <v>19</v>
      </c>
      <c r="K684">
        <f t="shared" si="70"/>
        <v>530</v>
      </c>
      <c r="L684" s="6">
        <f t="shared" si="71"/>
        <v>0.13584905660377358</v>
      </c>
      <c r="M684" s="6">
        <f t="shared" si="72"/>
        <v>9.6226415094339629E-2</v>
      </c>
      <c r="N684" s="6">
        <f t="shared" si="73"/>
        <v>3.962264150943396E-2</v>
      </c>
      <c r="O684">
        <f t="shared" si="74"/>
        <v>458</v>
      </c>
      <c r="P684">
        <f t="shared" si="75"/>
        <v>72</v>
      </c>
      <c r="Q684">
        <f t="shared" si="76"/>
        <v>458</v>
      </c>
    </row>
    <row r="685" spans="1:17" hidden="1" x14ac:dyDescent="0.25">
      <c r="A685">
        <v>2011</v>
      </c>
      <c r="B685" s="1" t="s">
        <v>63</v>
      </c>
      <c r="C685" t="s">
        <v>64</v>
      </c>
      <c r="D685" t="s">
        <v>44</v>
      </c>
      <c r="E685" s="1" t="s">
        <v>22</v>
      </c>
      <c r="F685" t="s">
        <v>5</v>
      </c>
      <c r="G685">
        <v>499</v>
      </c>
      <c r="H685">
        <v>65</v>
      </c>
      <c r="I685">
        <v>22</v>
      </c>
      <c r="J685">
        <v>27</v>
      </c>
      <c r="K685">
        <f t="shared" si="70"/>
        <v>559</v>
      </c>
      <c r="L685" s="6">
        <f t="shared" si="71"/>
        <v>0.15563506261180679</v>
      </c>
      <c r="M685" s="6">
        <f t="shared" si="72"/>
        <v>0.11627906976744186</v>
      </c>
      <c r="N685" s="6">
        <f t="shared" si="73"/>
        <v>3.9355992844364938E-2</v>
      </c>
      <c r="O685">
        <f t="shared" si="74"/>
        <v>472</v>
      </c>
      <c r="P685">
        <f t="shared" si="75"/>
        <v>87</v>
      </c>
      <c r="Q685">
        <f t="shared" si="76"/>
        <v>472</v>
      </c>
    </row>
    <row r="686" spans="1:17" hidden="1" x14ac:dyDescent="0.25">
      <c r="A686">
        <v>2011</v>
      </c>
      <c r="B686" s="1" t="s">
        <v>63</v>
      </c>
      <c r="C686" t="s">
        <v>64</v>
      </c>
      <c r="D686" t="s">
        <v>44</v>
      </c>
      <c r="E686" s="1" t="s">
        <v>22</v>
      </c>
      <c r="F686" t="s">
        <v>6</v>
      </c>
      <c r="G686">
        <v>443</v>
      </c>
      <c r="H686">
        <v>45</v>
      </c>
      <c r="J686">
        <v>19</v>
      </c>
      <c r="K686">
        <f t="shared" si="70"/>
        <v>469</v>
      </c>
      <c r="L686" s="6">
        <f t="shared" si="71"/>
        <v>9.5948827292110878E-2</v>
      </c>
      <c r="M686" s="6">
        <f t="shared" si="72"/>
        <v>9.5948827292110878E-2</v>
      </c>
      <c r="N686" s="6">
        <f t="shared" si="73"/>
        <v>0</v>
      </c>
      <c r="O686">
        <f t="shared" si="74"/>
        <v>424</v>
      </c>
      <c r="P686">
        <f t="shared" si="75"/>
        <v>45</v>
      </c>
      <c r="Q686">
        <f t="shared" si="76"/>
        <v>424</v>
      </c>
    </row>
    <row r="687" spans="1:17" hidden="1" x14ac:dyDescent="0.25">
      <c r="A687">
        <v>2011</v>
      </c>
      <c r="B687" s="1" t="s">
        <v>63</v>
      </c>
      <c r="C687" t="s">
        <v>64</v>
      </c>
      <c r="D687" t="s">
        <v>44</v>
      </c>
      <c r="E687" s="1" t="s">
        <v>22</v>
      </c>
      <c r="F687" t="s">
        <v>7</v>
      </c>
      <c r="G687">
        <v>3438</v>
      </c>
      <c r="H687">
        <v>297</v>
      </c>
      <c r="I687">
        <v>68</v>
      </c>
      <c r="J687">
        <v>275</v>
      </c>
      <c r="K687">
        <f t="shared" si="70"/>
        <v>3528</v>
      </c>
      <c r="L687" s="6">
        <f t="shared" si="71"/>
        <v>0.10345804988662131</v>
      </c>
      <c r="M687" s="6">
        <f t="shared" si="72"/>
        <v>8.4183673469387751E-2</v>
      </c>
      <c r="N687" s="6">
        <f t="shared" si="73"/>
        <v>1.927437641723356E-2</v>
      </c>
      <c r="O687">
        <f t="shared" si="74"/>
        <v>3163</v>
      </c>
      <c r="P687">
        <f t="shared" si="75"/>
        <v>365</v>
      </c>
      <c r="Q687">
        <f t="shared" si="76"/>
        <v>3163</v>
      </c>
    </row>
    <row r="688" spans="1:17" hidden="1" x14ac:dyDescent="0.25">
      <c r="A688">
        <v>2012</v>
      </c>
      <c r="B688" s="1" t="s">
        <v>63</v>
      </c>
      <c r="C688" t="s">
        <v>64</v>
      </c>
      <c r="D688" t="s">
        <v>44</v>
      </c>
      <c r="E688" s="1" t="s">
        <v>23</v>
      </c>
      <c r="F688" t="s">
        <v>1</v>
      </c>
      <c r="G688">
        <v>70</v>
      </c>
      <c r="H688">
        <v>11</v>
      </c>
      <c r="J688">
        <v>6</v>
      </c>
      <c r="K688">
        <f t="shared" si="70"/>
        <v>75</v>
      </c>
      <c r="L688" s="6">
        <f t="shared" si="71"/>
        <v>0.14666666666666667</v>
      </c>
      <c r="M688" s="6">
        <f t="shared" si="72"/>
        <v>0.14666666666666667</v>
      </c>
      <c r="N688" s="6">
        <f t="shared" si="73"/>
        <v>0</v>
      </c>
      <c r="O688">
        <f t="shared" si="74"/>
        <v>64</v>
      </c>
      <c r="P688">
        <f t="shared" si="75"/>
        <v>11</v>
      </c>
      <c r="Q688">
        <f t="shared" si="76"/>
        <v>64</v>
      </c>
    </row>
    <row r="689" spans="1:17" hidden="1" x14ac:dyDescent="0.25">
      <c r="A689">
        <v>2012</v>
      </c>
      <c r="B689" s="1" t="s">
        <v>63</v>
      </c>
      <c r="C689" t="s">
        <v>64</v>
      </c>
      <c r="D689" t="s">
        <v>44</v>
      </c>
      <c r="E689" s="1" t="s">
        <v>23</v>
      </c>
      <c r="F689" t="s">
        <v>4</v>
      </c>
      <c r="G689">
        <v>520</v>
      </c>
      <c r="H689">
        <v>60</v>
      </c>
      <c r="I689">
        <v>9</v>
      </c>
      <c r="J689">
        <v>53</v>
      </c>
      <c r="K689">
        <f t="shared" si="70"/>
        <v>536</v>
      </c>
      <c r="L689" s="6">
        <f t="shared" si="71"/>
        <v>0.1287313432835821</v>
      </c>
      <c r="M689" s="6">
        <f t="shared" si="72"/>
        <v>0.11194029850746269</v>
      </c>
      <c r="N689" s="6">
        <f t="shared" si="73"/>
        <v>1.6791044776119403E-2</v>
      </c>
      <c r="O689">
        <f t="shared" si="74"/>
        <v>467</v>
      </c>
      <c r="P689">
        <f t="shared" si="75"/>
        <v>69</v>
      </c>
      <c r="Q689">
        <f t="shared" si="76"/>
        <v>467</v>
      </c>
    </row>
    <row r="690" spans="1:17" hidden="1" x14ac:dyDescent="0.25">
      <c r="A690">
        <v>2012</v>
      </c>
      <c r="B690" s="1" t="s">
        <v>63</v>
      </c>
      <c r="C690" t="s">
        <v>64</v>
      </c>
      <c r="D690" t="s">
        <v>44</v>
      </c>
      <c r="E690" s="1" t="s">
        <v>23</v>
      </c>
      <c r="F690" t="s">
        <v>5</v>
      </c>
      <c r="G690">
        <v>566</v>
      </c>
      <c r="H690">
        <v>62</v>
      </c>
      <c r="I690">
        <v>17</v>
      </c>
      <c r="J690">
        <v>55</v>
      </c>
      <c r="K690">
        <f t="shared" si="70"/>
        <v>590</v>
      </c>
      <c r="L690" s="6">
        <f t="shared" si="71"/>
        <v>0.13389830508474576</v>
      </c>
      <c r="M690" s="6">
        <f t="shared" si="72"/>
        <v>0.10508474576271186</v>
      </c>
      <c r="N690" s="6">
        <f t="shared" si="73"/>
        <v>2.8813559322033899E-2</v>
      </c>
      <c r="O690">
        <f t="shared" si="74"/>
        <v>511</v>
      </c>
      <c r="P690">
        <f t="shared" si="75"/>
        <v>79</v>
      </c>
      <c r="Q690">
        <f t="shared" si="76"/>
        <v>511</v>
      </c>
    </row>
    <row r="691" spans="1:17" hidden="1" x14ac:dyDescent="0.25">
      <c r="A691">
        <v>2012</v>
      </c>
      <c r="B691" s="1" t="s">
        <v>63</v>
      </c>
      <c r="C691" t="s">
        <v>64</v>
      </c>
      <c r="D691" t="s">
        <v>44</v>
      </c>
      <c r="E691" s="1" t="s">
        <v>23</v>
      </c>
      <c r="F691" t="s">
        <v>6</v>
      </c>
      <c r="G691">
        <v>514</v>
      </c>
      <c r="H691">
        <v>49</v>
      </c>
      <c r="J691">
        <v>33</v>
      </c>
      <c r="K691">
        <f t="shared" si="70"/>
        <v>530</v>
      </c>
      <c r="L691" s="6">
        <f t="shared" si="71"/>
        <v>9.2452830188679239E-2</v>
      </c>
      <c r="M691" s="6">
        <f t="shared" si="72"/>
        <v>9.2452830188679239E-2</v>
      </c>
      <c r="N691" s="6">
        <f t="shared" si="73"/>
        <v>0</v>
      </c>
      <c r="O691">
        <f t="shared" si="74"/>
        <v>481</v>
      </c>
      <c r="P691">
        <f t="shared" si="75"/>
        <v>49</v>
      </c>
      <c r="Q691">
        <f t="shared" si="76"/>
        <v>481</v>
      </c>
    </row>
    <row r="692" spans="1:17" hidden="1" x14ac:dyDescent="0.25">
      <c r="A692">
        <v>2012</v>
      </c>
      <c r="B692" s="1" t="s">
        <v>63</v>
      </c>
      <c r="C692" t="s">
        <v>64</v>
      </c>
      <c r="D692" t="s">
        <v>44</v>
      </c>
      <c r="E692" s="1" t="s">
        <v>23</v>
      </c>
      <c r="F692" t="s">
        <v>7</v>
      </c>
      <c r="G692">
        <v>3592</v>
      </c>
      <c r="H692">
        <v>323</v>
      </c>
      <c r="I692">
        <v>57</v>
      </c>
      <c r="J692">
        <v>433</v>
      </c>
      <c r="K692">
        <f t="shared" si="70"/>
        <v>3539</v>
      </c>
      <c r="L692" s="6">
        <f t="shared" si="71"/>
        <v>0.10737496467928793</v>
      </c>
      <c r="M692" s="6">
        <f t="shared" si="72"/>
        <v>9.1268719977394747E-2</v>
      </c>
      <c r="N692" s="6">
        <f t="shared" si="73"/>
        <v>1.6106244701893192E-2</v>
      </c>
      <c r="O692">
        <f t="shared" si="74"/>
        <v>3159</v>
      </c>
      <c r="P692">
        <f t="shared" si="75"/>
        <v>380</v>
      </c>
      <c r="Q692">
        <f t="shared" si="76"/>
        <v>3159</v>
      </c>
    </row>
    <row r="693" spans="1:17" hidden="1" x14ac:dyDescent="0.25">
      <c r="A693">
        <v>2013</v>
      </c>
      <c r="B693" s="1" t="s">
        <v>63</v>
      </c>
      <c r="C693" t="s">
        <v>64</v>
      </c>
      <c r="D693" t="s">
        <v>44</v>
      </c>
      <c r="E693" s="1" t="s">
        <v>24</v>
      </c>
      <c r="F693" t="s">
        <v>1</v>
      </c>
      <c r="G693">
        <v>73</v>
      </c>
      <c r="H693">
        <v>6</v>
      </c>
      <c r="J693">
        <v>6</v>
      </c>
      <c r="K693">
        <f t="shared" si="70"/>
        <v>73</v>
      </c>
      <c r="L693" s="6">
        <f t="shared" si="71"/>
        <v>8.2191780821917804E-2</v>
      </c>
      <c r="M693" s="6">
        <f t="shared" si="72"/>
        <v>8.2191780821917804E-2</v>
      </c>
      <c r="N693" s="6">
        <f t="shared" si="73"/>
        <v>0</v>
      </c>
      <c r="O693">
        <f t="shared" si="74"/>
        <v>67</v>
      </c>
      <c r="P693">
        <f t="shared" si="75"/>
        <v>6</v>
      </c>
      <c r="Q693">
        <f t="shared" si="76"/>
        <v>67</v>
      </c>
    </row>
    <row r="694" spans="1:17" hidden="1" x14ac:dyDescent="0.25">
      <c r="A694">
        <v>2013</v>
      </c>
      <c r="B694" s="1" t="s">
        <v>63</v>
      </c>
      <c r="C694" t="s">
        <v>64</v>
      </c>
      <c r="D694" t="s">
        <v>44</v>
      </c>
      <c r="E694" s="1" t="s">
        <v>24</v>
      </c>
      <c r="F694" t="s">
        <v>4</v>
      </c>
      <c r="G694">
        <v>526</v>
      </c>
      <c r="H694">
        <v>57</v>
      </c>
      <c r="I694">
        <v>13</v>
      </c>
      <c r="J694">
        <v>62</v>
      </c>
      <c r="K694">
        <f t="shared" si="70"/>
        <v>534</v>
      </c>
      <c r="L694" s="6">
        <f t="shared" si="71"/>
        <v>0.13108614232209737</v>
      </c>
      <c r="M694" s="6">
        <f t="shared" si="72"/>
        <v>0.10674157303370786</v>
      </c>
      <c r="N694" s="6">
        <f t="shared" si="73"/>
        <v>2.4344569288389514E-2</v>
      </c>
      <c r="O694">
        <f t="shared" si="74"/>
        <v>464</v>
      </c>
      <c r="P694">
        <f t="shared" si="75"/>
        <v>70</v>
      </c>
      <c r="Q694">
        <f t="shared" si="76"/>
        <v>464</v>
      </c>
    </row>
    <row r="695" spans="1:17" hidden="1" x14ac:dyDescent="0.25">
      <c r="A695">
        <v>2013</v>
      </c>
      <c r="B695" s="1" t="s">
        <v>63</v>
      </c>
      <c r="C695" t="s">
        <v>64</v>
      </c>
      <c r="D695" t="s">
        <v>44</v>
      </c>
      <c r="E695" s="1" t="s">
        <v>24</v>
      </c>
      <c r="F695" t="s">
        <v>5</v>
      </c>
      <c r="G695">
        <v>604</v>
      </c>
      <c r="H695">
        <v>68</v>
      </c>
      <c r="I695">
        <v>14</v>
      </c>
      <c r="J695">
        <v>89</v>
      </c>
      <c r="K695">
        <f t="shared" si="70"/>
        <v>597</v>
      </c>
      <c r="L695" s="6">
        <f t="shared" si="71"/>
        <v>0.13735343383584589</v>
      </c>
      <c r="M695" s="6">
        <f t="shared" si="72"/>
        <v>0.11390284757118928</v>
      </c>
      <c r="N695" s="6">
        <f t="shared" si="73"/>
        <v>2.3450586264656615E-2</v>
      </c>
      <c r="O695">
        <f t="shared" si="74"/>
        <v>515</v>
      </c>
      <c r="P695">
        <f t="shared" si="75"/>
        <v>82</v>
      </c>
      <c r="Q695">
        <f t="shared" si="76"/>
        <v>515</v>
      </c>
    </row>
    <row r="696" spans="1:17" hidden="1" x14ac:dyDescent="0.25">
      <c r="A696">
        <v>2013</v>
      </c>
      <c r="B696" s="1" t="s">
        <v>63</v>
      </c>
      <c r="C696" t="s">
        <v>64</v>
      </c>
      <c r="D696" t="s">
        <v>44</v>
      </c>
      <c r="E696" s="1" t="s">
        <v>24</v>
      </c>
      <c r="F696" t="s">
        <v>6</v>
      </c>
      <c r="G696">
        <v>579</v>
      </c>
      <c r="H696">
        <v>62</v>
      </c>
      <c r="I696">
        <v>5</v>
      </c>
      <c r="J696">
        <v>57</v>
      </c>
      <c r="K696">
        <f t="shared" si="70"/>
        <v>589</v>
      </c>
      <c r="L696" s="6">
        <f t="shared" si="71"/>
        <v>0.11375212224108659</v>
      </c>
      <c r="M696" s="6">
        <f t="shared" si="72"/>
        <v>0.10526315789473684</v>
      </c>
      <c r="N696" s="6">
        <f t="shared" si="73"/>
        <v>8.4889643463497456E-3</v>
      </c>
      <c r="O696">
        <f t="shared" si="74"/>
        <v>522</v>
      </c>
      <c r="P696">
        <f t="shared" si="75"/>
        <v>67</v>
      </c>
      <c r="Q696">
        <f t="shared" si="76"/>
        <v>522</v>
      </c>
    </row>
    <row r="697" spans="1:17" hidden="1" x14ac:dyDescent="0.25">
      <c r="A697">
        <v>2013</v>
      </c>
      <c r="B697" s="1" t="s">
        <v>63</v>
      </c>
      <c r="C697" t="s">
        <v>64</v>
      </c>
      <c r="D697" t="s">
        <v>44</v>
      </c>
      <c r="E697" s="1" t="s">
        <v>24</v>
      </c>
      <c r="F697" t="s">
        <v>7</v>
      </c>
      <c r="G697">
        <v>3671</v>
      </c>
      <c r="H697">
        <v>344</v>
      </c>
      <c r="I697">
        <v>60</v>
      </c>
      <c r="J697">
        <v>527</v>
      </c>
      <c r="K697">
        <f t="shared" si="70"/>
        <v>3548</v>
      </c>
      <c r="L697" s="6">
        <f t="shared" si="71"/>
        <v>0.11386696730552424</v>
      </c>
      <c r="M697" s="6">
        <f t="shared" si="72"/>
        <v>9.6956031567080048E-2</v>
      </c>
      <c r="N697" s="6">
        <f t="shared" si="73"/>
        <v>1.6910935738444193E-2</v>
      </c>
      <c r="O697">
        <f t="shared" si="74"/>
        <v>3144</v>
      </c>
      <c r="P697">
        <f t="shared" si="75"/>
        <v>404</v>
      </c>
      <c r="Q697">
        <f t="shared" si="76"/>
        <v>3144</v>
      </c>
    </row>
    <row r="698" spans="1:17" hidden="1" x14ac:dyDescent="0.25">
      <c r="A698">
        <v>2014</v>
      </c>
      <c r="B698" s="1" t="s">
        <v>63</v>
      </c>
      <c r="C698" t="s">
        <v>64</v>
      </c>
      <c r="D698" t="s">
        <v>44</v>
      </c>
      <c r="E698" s="1" t="s">
        <v>8</v>
      </c>
      <c r="F698" t="s">
        <v>1</v>
      </c>
      <c r="G698">
        <v>72</v>
      </c>
      <c r="H698">
        <v>9</v>
      </c>
      <c r="J698">
        <v>6</v>
      </c>
      <c r="K698">
        <f t="shared" si="70"/>
        <v>75</v>
      </c>
      <c r="L698" s="6">
        <f t="shared" si="71"/>
        <v>0.12</v>
      </c>
      <c r="M698" s="6">
        <f t="shared" si="72"/>
        <v>0.12</v>
      </c>
      <c r="N698" s="6">
        <f t="shared" si="73"/>
        <v>0</v>
      </c>
      <c r="O698">
        <f t="shared" si="74"/>
        <v>66</v>
      </c>
      <c r="P698">
        <f t="shared" si="75"/>
        <v>9</v>
      </c>
      <c r="Q698">
        <f t="shared" si="76"/>
        <v>66</v>
      </c>
    </row>
    <row r="699" spans="1:17" hidden="1" x14ac:dyDescent="0.25">
      <c r="A699">
        <v>2014</v>
      </c>
      <c r="B699" s="1" t="s">
        <v>63</v>
      </c>
      <c r="C699" t="s">
        <v>64</v>
      </c>
      <c r="D699" t="s">
        <v>44</v>
      </c>
      <c r="E699" s="1" t="s">
        <v>8</v>
      </c>
      <c r="F699" t="s">
        <v>4</v>
      </c>
      <c r="G699">
        <v>535</v>
      </c>
      <c r="H699">
        <v>74</v>
      </c>
      <c r="I699">
        <v>19</v>
      </c>
      <c r="J699">
        <v>64</v>
      </c>
      <c r="K699">
        <f t="shared" si="70"/>
        <v>564</v>
      </c>
      <c r="L699" s="6">
        <f t="shared" si="71"/>
        <v>0.16489361702127658</v>
      </c>
      <c r="M699" s="6">
        <f t="shared" si="72"/>
        <v>0.13120567375886524</v>
      </c>
      <c r="N699" s="6">
        <f t="shared" si="73"/>
        <v>3.3687943262411348E-2</v>
      </c>
      <c r="O699">
        <f t="shared" si="74"/>
        <v>471</v>
      </c>
      <c r="P699">
        <f t="shared" si="75"/>
        <v>93</v>
      </c>
      <c r="Q699">
        <f t="shared" si="76"/>
        <v>471</v>
      </c>
    </row>
    <row r="700" spans="1:17" hidden="1" x14ac:dyDescent="0.25">
      <c r="A700">
        <v>2014</v>
      </c>
      <c r="B700" s="1" t="s">
        <v>63</v>
      </c>
      <c r="C700" t="s">
        <v>64</v>
      </c>
      <c r="D700" t="s">
        <v>44</v>
      </c>
      <c r="E700" s="1" t="s">
        <v>8</v>
      </c>
      <c r="F700" t="s">
        <v>5</v>
      </c>
      <c r="G700">
        <v>686</v>
      </c>
      <c r="H700">
        <v>81</v>
      </c>
      <c r="I700">
        <v>15</v>
      </c>
      <c r="J700">
        <v>96</v>
      </c>
      <c r="K700">
        <f t="shared" si="70"/>
        <v>686</v>
      </c>
      <c r="L700" s="6">
        <f t="shared" si="71"/>
        <v>0.13994169096209913</v>
      </c>
      <c r="M700" s="6">
        <f t="shared" si="72"/>
        <v>0.11807580174927114</v>
      </c>
      <c r="N700" s="6">
        <f t="shared" si="73"/>
        <v>2.1865889212827987E-2</v>
      </c>
      <c r="O700">
        <f t="shared" si="74"/>
        <v>590</v>
      </c>
      <c r="P700">
        <f t="shared" si="75"/>
        <v>96</v>
      </c>
      <c r="Q700">
        <f t="shared" si="76"/>
        <v>590</v>
      </c>
    </row>
    <row r="701" spans="1:17" hidden="1" x14ac:dyDescent="0.25">
      <c r="A701">
        <v>2014</v>
      </c>
      <c r="B701" s="1" t="s">
        <v>63</v>
      </c>
      <c r="C701" t="s">
        <v>64</v>
      </c>
      <c r="D701" t="s">
        <v>44</v>
      </c>
      <c r="E701" s="1" t="s">
        <v>8</v>
      </c>
      <c r="F701" t="s">
        <v>6</v>
      </c>
      <c r="G701">
        <v>692</v>
      </c>
      <c r="H701">
        <v>78</v>
      </c>
      <c r="I701">
        <v>10</v>
      </c>
      <c r="J701">
        <v>89</v>
      </c>
      <c r="K701">
        <f t="shared" si="70"/>
        <v>691</v>
      </c>
      <c r="L701" s="6">
        <f t="shared" si="71"/>
        <v>0.12735166425470332</v>
      </c>
      <c r="M701" s="6">
        <f t="shared" si="72"/>
        <v>0.11287988422575977</v>
      </c>
      <c r="N701" s="6">
        <f t="shared" si="73"/>
        <v>1.4471780028943559E-2</v>
      </c>
      <c r="O701">
        <f t="shared" si="74"/>
        <v>603</v>
      </c>
      <c r="P701">
        <f t="shared" si="75"/>
        <v>88</v>
      </c>
      <c r="Q701">
        <f t="shared" si="76"/>
        <v>603</v>
      </c>
    </row>
    <row r="702" spans="1:17" hidden="1" x14ac:dyDescent="0.25">
      <c r="A702">
        <v>2014</v>
      </c>
      <c r="B702" s="1" t="s">
        <v>63</v>
      </c>
      <c r="C702" t="s">
        <v>64</v>
      </c>
      <c r="D702" t="s">
        <v>44</v>
      </c>
      <c r="E702" s="1" t="s">
        <v>8</v>
      </c>
      <c r="F702" t="s">
        <v>7</v>
      </c>
      <c r="G702">
        <v>3596</v>
      </c>
      <c r="H702">
        <v>392</v>
      </c>
      <c r="I702">
        <v>73</v>
      </c>
      <c r="J702">
        <v>592</v>
      </c>
      <c r="K702">
        <f t="shared" si="70"/>
        <v>3469</v>
      </c>
      <c r="L702" s="6">
        <f t="shared" si="71"/>
        <v>0.13404439319688671</v>
      </c>
      <c r="M702" s="6">
        <f t="shared" si="72"/>
        <v>0.11300086480253675</v>
      </c>
      <c r="N702" s="6">
        <f t="shared" si="73"/>
        <v>2.1043528394349958E-2</v>
      </c>
      <c r="O702">
        <f t="shared" si="74"/>
        <v>3004</v>
      </c>
      <c r="P702">
        <f t="shared" si="75"/>
        <v>465</v>
      </c>
      <c r="Q702">
        <f t="shared" si="76"/>
        <v>3004</v>
      </c>
    </row>
    <row r="703" spans="1:17" hidden="1" x14ac:dyDescent="0.25">
      <c r="A703">
        <v>2015</v>
      </c>
      <c r="B703" s="1" t="s">
        <v>63</v>
      </c>
      <c r="C703" t="s">
        <v>64</v>
      </c>
      <c r="D703" t="s">
        <v>44</v>
      </c>
      <c r="E703" s="1" t="s">
        <v>9</v>
      </c>
      <c r="F703" t="s">
        <v>1</v>
      </c>
      <c r="G703">
        <v>78</v>
      </c>
      <c r="H703">
        <v>3</v>
      </c>
      <c r="J703">
        <v>5</v>
      </c>
      <c r="K703">
        <f t="shared" si="70"/>
        <v>76</v>
      </c>
      <c r="L703" s="6">
        <f t="shared" si="71"/>
        <v>3.9473684210526314E-2</v>
      </c>
      <c r="M703" s="6">
        <f t="shared" si="72"/>
        <v>3.9473684210526314E-2</v>
      </c>
      <c r="N703" s="6">
        <f t="shared" si="73"/>
        <v>0</v>
      </c>
      <c r="O703">
        <f t="shared" si="74"/>
        <v>73</v>
      </c>
      <c r="P703">
        <f t="shared" si="75"/>
        <v>3</v>
      </c>
      <c r="Q703">
        <f t="shared" si="76"/>
        <v>73</v>
      </c>
    </row>
    <row r="704" spans="1:17" hidden="1" x14ac:dyDescent="0.25">
      <c r="A704">
        <v>2015</v>
      </c>
      <c r="B704" s="1" t="s">
        <v>63</v>
      </c>
      <c r="C704" t="s">
        <v>64</v>
      </c>
      <c r="D704" t="s">
        <v>44</v>
      </c>
      <c r="E704" s="1" t="s">
        <v>9</v>
      </c>
      <c r="F704" t="s">
        <v>4</v>
      </c>
      <c r="G704">
        <v>523</v>
      </c>
      <c r="H704">
        <v>84</v>
      </c>
      <c r="I704">
        <v>20</v>
      </c>
      <c r="J704">
        <v>64</v>
      </c>
      <c r="K704">
        <f t="shared" si="70"/>
        <v>563</v>
      </c>
      <c r="L704" s="6">
        <f t="shared" si="71"/>
        <v>0.1847246891651865</v>
      </c>
      <c r="M704" s="6">
        <f t="shared" si="72"/>
        <v>0.1492007104795737</v>
      </c>
      <c r="N704" s="6">
        <f t="shared" si="73"/>
        <v>3.5523978685612786E-2</v>
      </c>
      <c r="O704">
        <f t="shared" si="74"/>
        <v>459</v>
      </c>
      <c r="P704">
        <f t="shared" si="75"/>
        <v>104</v>
      </c>
      <c r="Q704">
        <f t="shared" si="76"/>
        <v>459</v>
      </c>
    </row>
    <row r="705" spans="1:17" hidden="1" x14ac:dyDescent="0.25">
      <c r="A705">
        <v>2015</v>
      </c>
      <c r="B705" s="1" t="s">
        <v>63</v>
      </c>
      <c r="C705" t="s">
        <v>64</v>
      </c>
      <c r="D705" t="s">
        <v>44</v>
      </c>
      <c r="E705" s="1" t="s">
        <v>9</v>
      </c>
      <c r="F705" t="s">
        <v>5</v>
      </c>
      <c r="G705">
        <v>757</v>
      </c>
      <c r="H705">
        <v>101</v>
      </c>
      <c r="I705">
        <v>30</v>
      </c>
      <c r="J705">
        <v>101</v>
      </c>
      <c r="K705">
        <f t="shared" si="70"/>
        <v>787</v>
      </c>
      <c r="L705" s="6">
        <f t="shared" si="71"/>
        <v>0.16645489199491742</v>
      </c>
      <c r="M705" s="6">
        <f t="shared" si="72"/>
        <v>0.12833545108005082</v>
      </c>
      <c r="N705" s="6">
        <f t="shared" si="73"/>
        <v>3.8119440914866583E-2</v>
      </c>
      <c r="O705">
        <f t="shared" si="74"/>
        <v>656</v>
      </c>
      <c r="P705">
        <f t="shared" si="75"/>
        <v>131</v>
      </c>
      <c r="Q705">
        <f t="shared" si="76"/>
        <v>656</v>
      </c>
    </row>
    <row r="706" spans="1:17" hidden="1" x14ac:dyDescent="0.25">
      <c r="A706">
        <v>2015</v>
      </c>
      <c r="B706" s="1" t="s">
        <v>63</v>
      </c>
      <c r="C706" t="s">
        <v>64</v>
      </c>
      <c r="D706" t="s">
        <v>44</v>
      </c>
      <c r="E706" s="1" t="s">
        <v>9</v>
      </c>
      <c r="F706" t="s">
        <v>6</v>
      </c>
      <c r="G706">
        <v>696</v>
      </c>
      <c r="H706">
        <v>96</v>
      </c>
      <c r="I706">
        <v>11</v>
      </c>
      <c r="J706">
        <v>89</v>
      </c>
      <c r="K706">
        <f t="shared" si="70"/>
        <v>714</v>
      </c>
      <c r="L706" s="6">
        <f t="shared" si="71"/>
        <v>0.14985994397759103</v>
      </c>
      <c r="M706" s="6">
        <f t="shared" si="72"/>
        <v>0.13445378151260504</v>
      </c>
      <c r="N706" s="6">
        <f t="shared" si="73"/>
        <v>1.5406162464985995E-2</v>
      </c>
      <c r="O706">
        <f t="shared" si="74"/>
        <v>607</v>
      </c>
      <c r="P706">
        <f t="shared" si="75"/>
        <v>107</v>
      </c>
      <c r="Q706">
        <f t="shared" si="76"/>
        <v>607</v>
      </c>
    </row>
    <row r="707" spans="1:17" hidden="1" x14ac:dyDescent="0.25">
      <c r="A707">
        <v>2015</v>
      </c>
      <c r="B707" s="1" t="s">
        <v>63</v>
      </c>
      <c r="C707" t="s">
        <v>64</v>
      </c>
      <c r="D707" t="s">
        <v>44</v>
      </c>
      <c r="E707" s="1" t="s">
        <v>9</v>
      </c>
      <c r="F707" t="s">
        <v>7</v>
      </c>
      <c r="G707">
        <v>3574</v>
      </c>
      <c r="H707">
        <v>387</v>
      </c>
      <c r="I707">
        <v>96</v>
      </c>
      <c r="J707">
        <v>573</v>
      </c>
      <c r="K707">
        <f t="shared" ref="K707:K770" si="77">(G707-J707)+H707+I707</f>
        <v>3484</v>
      </c>
      <c r="L707" s="6">
        <f t="shared" ref="L707:L770" si="78">(H707+I707)/K707</f>
        <v>0.1386337543053961</v>
      </c>
      <c r="M707" s="6">
        <f t="shared" ref="M707:M770" si="79">H707/K707</f>
        <v>0.11107921928817452</v>
      </c>
      <c r="N707" s="6">
        <f t="shared" ref="N707:N770" si="80">I707/K707</f>
        <v>2.7554535017221583E-2</v>
      </c>
      <c r="O707">
        <f t="shared" ref="O707:O770" si="81">K707-(I707+H707)</f>
        <v>3001</v>
      </c>
      <c r="P707">
        <f t="shared" ref="P707:P770" si="82">H707+I707</f>
        <v>483</v>
      </c>
      <c r="Q707">
        <f t="shared" si="76"/>
        <v>3001</v>
      </c>
    </row>
    <row r="708" spans="1:17" hidden="1" x14ac:dyDescent="0.25">
      <c r="A708">
        <v>2016</v>
      </c>
      <c r="B708" s="1" t="s">
        <v>63</v>
      </c>
      <c r="C708" t="s">
        <v>64</v>
      </c>
      <c r="D708" t="s">
        <v>44</v>
      </c>
      <c r="E708" s="1" t="s">
        <v>10</v>
      </c>
      <c r="F708" t="s">
        <v>1</v>
      </c>
      <c r="G708">
        <v>105</v>
      </c>
      <c r="H708">
        <v>6</v>
      </c>
      <c r="J708">
        <v>8</v>
      </c>
      <c r="K708">
        <f t="shared" si="77"/>
        <v>103</v>
      </c>
      <c r="L708" s="6">
        <f t="shared" si="78"/>
        <v>5.8252427184466021E-2</v>
      </c>
      <c r="M708" s="6">
        <f t="shared" si="79"/>
        <v>5.8252427184466021E-2</v>
      </c>
      <c r="N708" s="6">
        <f t="shared" si="80"/>
        <v>0</v>
      </c>
      <c r="O708">
        <f t="shared" si="81"/>
        <v>97</v>
      </c>
      <c r="P708">
        <f t="shared" si="82"/>
        <v>6</v>
      </c>
      <c r="Q708">
        <f t="shared" ref="Q708:Q771" si="83">K708-P708</f>
        <v>97</v>
      </c>
    </row>
    <row r="709" spans="1:17" hidden="1" x14ac:dyDescent="0.25">
      <c r="A709">
        <v>2016</v>
      </c>
      <c r="B709" s="1" t="s">
        <v>63</v>
      </c>
      <c r="C709" t="s">
        <v>64</v>
      </c>
      <c r="D709" t="s">
        <v>44</v>
      </c>
      <c r="E709" s="1" t="s">
        <v>10</v>
      </c>
      <c r="F709" t="s">
        <v>4</v>
      </c>
      <c r="G709">
        <v>522</v>
      </c>
      <c r="H709">
        <v>88</v>
      </c>
      <c r="I709">
        <v>36</v>
      </c>
      <c r="J709">
        <v>61</v>
      </c>
      <c r="K709">
        <f t="shared" si="77"/>
        <v>585</v>
      </c>
      <c r="L709" s="6">
        <f t="shared" si="78"/>
        <v>0.21196581196581196</v>
      </c>
      <c r="M709" s="6">
        <f t="shared" si="79"/>
        <v>0.15042735042735042</v>
      </c>
      <c r="N709" s="6">
        <f t="shared" si="80"/>
        <v>6.1538461538461542E-2</v>
      </c>
      <c r="O709">
        <f t="shared" si="81"/>
        <v>461</v>
      </c>
      <c r="P709">
        <f t="shared" si="82"/>
        <v>124</v>
      </c>
      <c r="Q709">
        <f t="shared" si="83"/>
        <v>461</v>
      </c>
    </row>
    <row r="710" spans="1:17" hidden="1" x14ac:dyDescent="0.25">
      <c r="A710">
        <v>2016</v>
      </c>
      <c r="B710" s="1" t="s">
        <v>63</v>
      </c>
      <c r="C710" t="s">
        <v>64</v>
      </c>
      <c r="D710" t="s">
        <v>44</v>
      </c>
      <c r="E710" s="1" t="s">
        <v>10</v>
      </c>
      <c r="F710" t="s">
        <v>5</v>
      </c>
      <c r="G710">
        <v>815</v>
      </c>
      <c r="H710">
        <v>91</v>
      </c>
      <c r="I710">
        <v>27</v>
      </c>
      <c r="J710">
        <v>122</v>
      </c>
      <c r="K710">
        <f t="shared" si="77"/>
        <v>811</v>
      </c>
      <c r="L710" s="6">
        <f t="shared" si="78"/>
        <v>0.14549938347718866</v>
      </c>
      <c r="M710" s="6">
        <f t="shared" si="79"/>
        <v>0.11220715166461159</v>
      </c>
      <c r="N710" s="6">
        <f t="shared" si="80"/>
        <v>3.3292231812577067E-2</v>
      </c>
      <c r="O710">
        <f t="shared" si="81"/>
        <v>693</v>
      </c>
      <c r="P710">
        <f t="shared" si="82"/>
        <v>118</v>
      </c>
      <c r="Q710">
        <f t="shared" si="83"/>
        <v>693</v>
      </c>
    </row>
    <row r="711" spans="1:17" hidden="1" x14ac:dyDescent="0.25">
      <c r="A711">
        <v>2016</v>
      </c>
      <c r="B711" s="1" t="s">
        <v>63</v>
      </c>
      <c r="C711" t="s">
        <v>64</v>
      </c>
      <c r="D711" t="s">
        <v>44</v>
      </c>
      <c r="E711" s="1" t="s">
        <v>10</v>
      </c>
      <c r="F711" t="s">
        <v>6</v>
      </c>
      <c r="G711">
        <v>775</v>
      </c>
      <c r="H711">
        <v>92</v>
      </c>
      <c r="I711">
        <v>15</v>
      </c>
      <c r="J711">
        <v>134</v>
      </c>
      <c r="K711">
        <f t="shared" si="77"/>
        <v>748</v>
      </c>
      <c r="L711" s="6">
        <f t="shared" si="78"/>
        <v>0.14304812834224598</v>
      </c>
      <c r="M711" s="6">
        <f t="shared" si="79"/>
        <v>0.12299465240641712</v>
      </c>
      <c r="N711" s="6">
        <f t="shared" si="80"/>
        <v>2.0053475935828877E-2</v>
      </c>
      <c r="O711">
        <f t="shared" si="81"/>
        <v>641</v>
      </c>
      <c r="P711">
        <f t="shared" si="82"/>
        <v>107</v>
      </c>
      <c r="Q711">
        <f t="shared" si="83"/>
        <v>641</v>
      </c>
    </row>
    <row r="712" spans="1:17" hidden="1" x14ac:dyDescent="0.25">
      <c r="A712">
        <v>2016</v>
      </c>
      <c r="B712" s="1" t="s">
        <v>63</v>
      </c>
      <c r="C712" t="s">
        <v>64</v>
      </c>
      <c r="D712" t="s">
        <v>44</v>
      </c>
      <c r="E712" s="1" t="s">
        <v>10</v>
      </c>
      <c r="F712" t="s">
        <v>7</v>
      </c>
      <c r="G712">
        <v>3570</v>
      </c>
      <c r="H712">
        <v>405</v>
      </c>
      <c r="I712">
        <v>123</v>
      </c>
      <c r="J712">
        <v>604</v>
      </c>
      <c r="K712">
        <f t="shared" si="77"/>
        <v>3494</v>
      </c>
      <c r="L712" s="6">
        <f t="shared" si="78"/>
        <v>0.15111619919862621</v>
      </c>
      <c r="M712" s="6">
        <f t="shared" si="79"/>
        <v>0.1159129937034917</v>
      </c>
      <c r="N712" s="6">
        <f t="shared" si="80"/>
        <v>3.5203205495134518E-2</v>
      </c>
      <c r="O712">
        <f t="shared" si="81"/>
        <v>2966</v>
      </c>
      <c r="P712">
        <f t="shared" si="82"/>
        <v>528</v>
      </c>
      <c r="Q712">
        <f t="shared" si="83"/>
        <v>2966</v>
      </c>
    </row>
    <row r="713" spans="1:17" hidden="1" x14ac:dyDescent="0.25">
      <c r="A713">
        <v>2017</v>
      </c>
      <c r="B713" s="1" t="s">
        <v>63</v>
      </c>
      <c r="C713" t="s">
        <v>64</v>
      </c>
      <c r="D713" t="s">
        <v>44</v>
      </c>
      <c r="E713" s="1" t="s">
        <v>11</v>
      </c>
      <c r="F713" t="s">
        <v>1</v>
      </c>
      <c r="G713">
        <v>102</v>
      </c>
      <c r="H713">
        <v>10</v>
      </c>
      <c r="J713">
        <v>16</v>
      </c>
      <c r="K713">
        <f t="shared" si="77"/>
        <v>96</v>
      </c>
      <c r="L713" s="6">
        <f t="shared" si="78"/>
        <v>0.10416666666666667</v>
      </c>
      <c r="M713" s="6">
        <f t="shared" si="79"/>
        <v>0.10416666666666667</v>
      </c>
      <c r="N713" s="6">
        <f t="shared" si="80"/>
        <v>0</v>
      </c>
      <c r="O713">
        <f t="shared" si="81"/>
        <v>86</v>
      </c>
      <c r="P713">
        <f t="shared" si="82"/>
        <v>10</v>
      </c>
      <c r="Q713">
        <f t="shared" si="83"/>
        <v>86</v>
      </c>
    </row>
    <row r="714" spans="1:17" hidden="1" x14ac:dyDescent="0.25">
      <c r="A714">
        <v>2017</v>
      </c>
      <c r="B714" s="1" t="s">
        <v>63</v>
      </c>
      <c r="C714" t="s">
        <v>64</v>
      </c>
      <c r="D714" t="s">
        <v>44</v>
      </c>
      <c r="E714" s="1" t="s">
        <v>11</v>
      </c>
      <c r="F714" t="s">
        <v>4</v>
      </c>
      <c r="G714">
        <v>552</v>
      </c>
      <c r="H714">
        <v>86</v>
      </c>
      <c r="I714">
        <v>46</v>
      </c>
      <c r="J714">
        <v>67</v>
      </c>
      <c r="K714">
        <f t="shared" si="77"/>
        <v>617</v>
      </c>
      <c r="L714" s="6">
        <f t="shared" si="78"/>
        <v>0.21393841166936792</v>
      </c>
      <c r="M714" s="6">
        <f t="shared" si="79"/>
        <v>0.13938411669367909</v>
      </c>
      <c r="N714" s="6">
        <f t="shared" si="80"/>
        <v>7.4554294975688815E-2</v>
      </c>
      <c r="O714">
        <f t="shared" si="81"/>
        <v>485</v>
      </c>
      <c r="P714">
        <f t="shared" si="82"/>
        <v>132</v>
      </c>
      <c r="Q714">
        <f t="shared" si="83"/>
        <v>485</v>
      </c>
    </row>
    <row r="715" spans="1:17" hidden="1" x14ac:dyDescent="0.25">
      <c r="A715">
        <v>2017</v>
      </c>
      <c r="B715" s="1" t="s">
        <v>63</v>
      </c>
      <c r="C715" t="s">
        <v>64</v>
      </c>
      <c r="D715" t="s">
        <v>44</v>
      </c>
      <c r="E715" s="1" t="s">
        <v>11</v>
      </c>
      <c r="F715" t="s">
        <v>5</v>
      </c>
      <c r="G715">
        <v>822</v>
      </c>
      <c r="H715">
        <v>84</v>
      </c>
      <c r="I715">
        <v>34</v>
      </c>
      <c r="J715">
        <v>114</v>
      </c>
      <c r="K715">
        <f t="shared" si="77"/>
        <v>826</v>
      </c>
      <c r="L715" s="6">
        <f t="shared" si="78"/>
        <v>0.14285714285714285</v>
      </c>
      <c r="M715" s="6">
        <f t="shared" si="79"/>
        <v>0.10169491525423729</v>
      </c>
      <c r="N715" s="6">
        <f t="shared" si="80"/>
        <v>4.1162227602905568E-2</v>
      </c>
      <c r="O715">
        <f t="shared" si="81"/>
        <v>708</v>
      </c>
      <c r="P715">
        <f t="shared" si="82"/>
        <v>118</v>
      </c>
      <c r="Q715">
        <f t="shared" si="83"/>
        <v>708</v>
      </c>
    </row>
    <row r="716" spans="1:17" hidden="1" x14ac:dyDescent="0.25">
      <c r="A716">
        <v>2017</v>
      </c>
      <c r="B716" s="1" t="s">
        <v>63</v>
      </c>
      <c r="C716" t="s">
        <v>64</v>
      </c>
      <c r="D716" t="s">
        <v>44</v>
      </c>
      <c r="E716" s="1" t="s">
        <v>11</v>
      </c>
      <c r="F716" t="s">
        <v>6</v>
      </c>
      <c r="G716">
        <v>815</v>
      </c>
      <c r="H716">
        <v>67</v>
      </c>
      <c r="I716">
        <v>14</v>
      </c>
      <c r="J716">
        <v>159</v>
      </c>
      <c r="K716">
        <f t="shared" si="77"/>
        <v>737</v>
      </c>
      <c r="L716" s="6">
        <f t="shared" si="78"/>
        <v>0.10990502035278155</v>
      </c>
      <c r="M716" s="6">
        <f t="shared" si="79"/>
        <v>9.0909090909090912E-2</v>
      </c>
      <c r="N716" s="6">
        <f t="shared" si="80"/>
        <v>1.8995929443690638E-2</v>
      </c>
      <c r="O716">
        <f t="shared" si="81"/>
        <v>656</v>
      </c>
      <c r="P716">
        <f t="shared" si="82"/>
        <v>81</v>
      </c>
      <c r="Q716">
        <f t="shared" si="83"/>
        <v>656</v>
      </c>
    </row>
    <row r="717" spans="1:17" hidden="1" x14ac:dyDescent="0.25">
      <c r="A717">
        <v>2017</v>
      </c>
      <c r="B717" s="1" t="s">
        <v>119</v>
      </c>
      <c r="C717" t="s">
        <v>120</v>
      </c>
      <c r="D717" t="s">
        <v>44</v>
      </c>
      <c r="E717" s="1" t="s">
        <v>11</v>
      </c>
      <c r="F717" t="s">
        <v>7</v>
      </c>
      <c r="G717">
        <v>4491</v>
      </c>
      <c r="H717">
        <v>696</v>
      </c>
      <c r="I717">
        <v>397</v>
      </c>
      <c r="J717">
        <v>505</v>
      </c>
      <c r="K717">
        <f t="shared" si="77"/>
        <v>5079</v>
      </c>
      <c r="L717" s="6">
        <f t="shared" si="78"/>
        <v>0.21519984248867888</v>
      </c>
      <c r="M717" s="6">
        <f t="shared" si="79"/>
        <v>0.13703484937979918</v>
      </c>
      <c r="N717" s="6">
        <f t="shared" si="80"/>
        <v>7.8164993108879699E-2</v>
      </c>
      <c r="O717">
        <f t="shared" si="81"/>
        <v>3986</v>
      </c>
      <c r="P717">
        <f t="shared" si="82"/>
        <v>1093</v>
      </c>
      <c r="Q717">
        <f t="shared" si="83"/>
        <v>3986</v>
      </c>
    </row>
    <row r="718" spans="1:17" hidden="1" x14ac:dyDescent="0.25">
      <c r="A718">
        <v>2000</v>
      </c>
      <c r="B718" s="1" t="s">
        <v>63</v>
      </c>
      <c r="C718" t="s">
        <v>64</v>
      </c>
      <c r="D718" t="s">
        <v>44</v>
      </c>
      <c r="E718" s="1" t="s">
        <v>12</v>
      </c>
      <c r="F718" t="s">
        <v>1</v>
      </c>
      <c r="G718">
        <v>43</v>
      </c>
      <c r="H718">
        <v>3</v>
      </c>
      <c r="K718">
        <f t="shared" si="77"/>
        <v>46</v>
      </c>
      <c r="L718" s="6">
        <f t="shared" si="78"/>
        <v>6.5217391304347824E-2</v>
      </c>
      <c r="M718" s="6">
        <f t="shared" si="79"/>
        <v>6.5217391304347824E-2</v>
      </c>
      <c r="N718" s="6">
        <f t="shared" si="80"/>
        <v>0</v>
      </c>
      <c r="O718">
        <f t="shared" si="81"/>
        <v>43</v>
      </c>
      <c r="P718">
        <f t="shared" si="82"/>
        <v>3</v>
      </c>
      <c r="Q718">
        <f t="shared" si="83"/>
        <v>43</v>
      </c>
    </row>
    <row r="719" spans="1:17" hidden="1" x14ac:dyDescent="0.25">
      <c r="A719">
        <v>2000</v>
      </c>
      <c r="B719" s="1" t="s">
        <v>63</v>
      </c>
      <c r="C719" t="s">
        <v>64</v>
      </c>
      <c r="D719" t="s">
        <v>44</v>
      </c>
      <c r="E719" s="1" t="s">
        <v>12</v>
      </c>
      <c r="F719" t="s">
        <v>4</v>
      </c>
      <c r="G719">
        <v>163</v>
      </c>
      <c r="K719">
        <f t="shared" si="77"/>
        <v>163</v>
      </c>
      <c r="L719" s="6">
        <f t="shared" si="78"/>
        <v>0</v>
      </c>
      <c r="M719" s="6">
        <f t="shared" si="79"/>
        <v>0</v>
      </c>
      <c r="N719" s="6">
        <f t="shared" si="80"/>
        <v>0</v>
      </c>
      <c r="O719">
        <f t="shared" si="81"/>
        <v>163</v>
      </c>
      <c r="P719">
        <f t="shared" si="82"/>
        <v>0</v>
      </c>
      <c r="Q719">
        <f t="shared" si="83"/>
        <v>163</v>
      </c>
    </row>
    <row r="720" spans="1:17" hidden="1" x14ac:dyDescent="0.25">
      <c r="A720">
        <v>2000</v>
      </c>
      <c r="B720" s="1" t="s">
        <v>63</v>
      </c>
      <c r="C720" t="s">
        <v>64</v>
      </c>
      <c r="D720" t="s">
        <v>44</v>
      </c>
      <c r="E720" s="1" t="s">
        <v>12</v>
      </c>
      <c r="F720" t="s">
        <v>5</v>
      </c>
      <c r="G720">
        <v>59</v>
      </c>
      <c r="K720">
        <f t="shared" si="77"/>
        <v>59</v>
      </c>
      <c r="L720" s="6">
        <f t="shared" si="78"/>
        <v>0</v>
      </c>
      <c r="M720" s="6">
        <f t="shared" si="79"/>
        <v>0</v>
      </c>
      <c r="N720" s="6">
        <f t="shared" si="80"/>
        <v>0</v>
      </c>
      <c r="O720">
        <f t="shared" si="81"/>
        <v>59</v>
      </c>
      <c r="P720">
        <f t="shared" si="82"/>
        <v>0</v>
      </c>
      <c r="Q720">
        <f t="shared" si="83"/>
        <v>59</v>
      </c>
    </row>
    <row r="721" spans="1:17" hidden="1" x14ac:dyDescent="0.25">
      <c r="A721">
        <v>2000</v>
      </c>
      <c r="B721" s="1" t="s">
        <v>63</v>
      </c>
      <c r="C721" t="s">
        <v>64</v>
      </c>
      <c r="D721" t="s">
        <v>44</v>
      </c>
      <c r="E721" s="1" t="s">
        <v>12</v>
      </c>
      <c r="F721" t="s">
        <v>6</v>
      </c>
      <c r="G721">
        <v>86</v>
      </c>
      <c r="K721">
        <f t="shared" si="77"/>
        <v>86</v>
      </c>
      <c r="L721" s="6">
        <f t="shared" si="78"/>
        <v>0</v>
      </c>
      <c r="M721" s="6">
        <f t="shared" si="79"/>
        <v>0</v>
      </c>
      <c r="N721" s="6">
        <f t="shared" si="80"/>
        <v>0</v>
      </c>
      <c r="O721">
        <f t="shared" si="81"/>
        <v>86</v>
      </c>
      <c r="P721">
        <f t="shared" si="82"/>
        <v>0</v>
      </c>
      <c r="Q721">
        <f t="shared" si="83"/>
        <v>86</v>
      </c>
    </row>
    <row r="722" spans="1:17" hidden="1" x14ac:dyDescent="0.25">
      <c r="A722">
        <v>2000</v>
      </c>
      <c r="B722" s="1" t="s">
        <v>63</v>
      </c>
      <c r="C722" t="s">
        <v>64</v>
      </c>
      <c r="D722" t="s">
        <v>44</v>
      </c>
      <c r="E722" s="1" t="s">
        <v>12</v>
      </c>
      <c r="F722" t="s">
        <v>7</v>
      </c>
      <c r="G722">
        <v>3840</v>
      </c>
      <c r="H722">
        <v>46</v>
      </c>
      <c r="I722">
        <v>4</v>
      </c>
      <c r="J722">
        <v>139</v>
      </c>
      <c r="K722">
        <f t="shared" si="77"/>
        <v>3751</v>
      </c>
      <c r="L722" s="6">
        <f t="shared" si="78"/>
        <v>1.3329778725673154E-2</v>
      </c>
      <c r="M722" s="6">
        <f t="shared" si="79"/>
        <v>1.2263396427619302E-2</v>
      </c>
      <c r="N722" s="6">
        <f t="shared" si="80"/>
        <v>1.0663822980538523E-3</v>
      </c>
      <c r="O722">
        <f t="shared" si="81"/>
        <v>3701</v>
      </c>
      <c r="P722">
        <f t="shared" si="82"/>
        <v>50</v>
      </c>
      <c r="Q722">
        <f t="shared" si="83"/>
        <v>3701</v>
      </c>
    </row>
    <row r="723" spans="1:17" hidden="1" x14ac:dyDescent="0.25">
      <c r="A723">
        <v>2001</v>
      </c>
      <c r="B723" s="1" t="s">
        <v>65</v>
      </c>
      <c r="C723" t="s">
        <v>66</v>
      </c>
      <c r="D723" t="s">
        <v>44</v>
      </c>
      <c r="E723" s="1" t="s">
        <v>0</v>
      </c>
      <c r="F723" t="s">
        <v>1</v>
      </c>
      <c r="G723">
        <v>12</v>
      </c>
      <c r="K723">
        <f t="shared" si="77"/>
        <v>12</v>
      </c>
      <c r="L723" s="6">
        <f t="shared" si="78"/>
        <v>0</v>
      </c>
      <c r="M723" s="6">
        <f t="shared" si="79"/>
        <v>0</v>
      </c>
      <c r="N723" s="6">
        <f t="shared" si="80"/>
        <v>0</v>
      </c>
      <c r="O723">
        <f t="shared" si="81"/>
        <v>12</v>
      </c>
      <c r="P723">
        <f t="shared" si="82"/>
        <v>0</v>
      </c>
      <c r="Q723">
        <f t="shared" si="83"/>
        <v>12</v>
      </c>
    </row>
    <row r="724" spans="1:17" hidden="1" x14ac:dyDescent="0.25">
      <c r="A724">
        <v>2001</v>
      </c>
      <c r="B724" s="1" t="s">
        <v>65</v>
      </c>
      <c r="C724" t="s">
        <v>66</v>
      </c>
      <c r="D724" t="s">
        <v>44</v>
      </c>
      <c r="E724" s="1" t="s">
        <v>0</v>
      </c>
      <c r="F724" t="s">
        <v>4</v>
      </c>
      <c r="G724">
        <v>18</v>
      </c>
      <c r="K724">
        <f t="shared" si="77"/>
        <v>18</v>
      </c>
      <c r="L724" s="6">
        <f t="shared" si="78"/>
        <v>0</v>
      </c>
      <c r="M724" s="6">
        <f t="shared" si="79"/>
        <v>0</v>
      </c>
      <c r="N724" s="6">
        <f t="shared" si="80"/>
        <v>0</v>
      </c>
      <c r="O724">
        <f t="shared" si="81"/>
        <v>18</v>
      </c>
      <c r="P724">
        <f t="shared" si="82"/>
        <v>0</v>
      </c>
      <c r="Q724">
        <f t="shared" si="83"/>
        <v>18</v>
      </c>
    </row>
    <row r="725" spans="1:17" hidden="1" x14ac:dyDescent="0.25">
      <c r="A725">
        <v>2001</v>
      </c>
      <c r="B725" s="1" t="s">
        <v>65</v>
      </c>
      <c r="C725" t="s">
        <v>66</v>
      </c>
      <c r="D725" t="s">
        <v>44</v>
      </c>
      <c r="E725" s="1" t="s">
        <v>0</v>
      </c>
      <c r="F725" t="s">
        <v>5</v>
      </c>
      <c r="G725">
        <v>2</v>
      </c>
      <c r="K725">
        <f t="shared" si="77"/>
        <v>2</v>
      </c>
      <c r="L725" s="6">
        <f t="shared" si="78"/>
        <v>0</v>
      </c>
      <c r="M725" s="6">
        <f t="shared" si="79"/>
        <v>0</v>
      </c>
      <c r="N725" s="6">
        <f t="shared" si="80"/>
        <v>0</v>
      </c>
      <c r="O725">
        <f t="shared" si="81"/>
        <v>2</v>
      </c>
      <c r="P725">
        <f t="shared" si="82"/>
        <v>0</v>
      </c>
      <c r="Q725">
        <f t="shared" si="83"/>
        <v>2</v>
      </c>
    </row>
    <row r="726" spans="1:17" hidden="1" x14ac:dyDescent="0.25">
      <c r="A726">
        <v>2001</v>
      </c>
      <c r="B726" s="1" t="s">
        <v>65</v>
      </c>
      <c r="C726" t="s">
        <v>66</v>
      </c>
      <c r="D726" t="s">
        <v>44</v>
      </c>
      <c r="E726" s="1" t="s">
        <v>0</v>
      </c>
      <c r="F726" t="s">
        <v>6</v>
      </c>
      <c r="G726">
        <v>31</v>
      </c>
      <c r="K726">
        <f t="shared" si="77"/>
        <v>31</v>
      </c>
      <c r="L726" s="6">
        <f t="shared" si="78"/>
        <v>0</v>
      </c>
      <c r="M726" s="6">
        <f t="shared" si="79"/>
        <v>0</v>
      </c>
      <c r="N726" s="6">
        <f t="shared" si="80"/>
        <v>0</v>
      </c>
      <c r="O726">
        <f t="shared" si="81"/>
        <v>31</v>
      </c>
      <c r="P726">
        <f t="shared" si="82"/>
        <v>0</v>
      </c>
      <c r="Q726">
        <f t="shared" si="83"/>
        <v>31</v>
      </c>
    </row>
    <row r="727" spans="1:17" hidden="1" x14ac:dyDescent="0.25">
      <c r="A727">
        <v>2001</v>
      </c>
      <c r="B727" s="1" t="s">
        <v>65</v>
      </c>
      <c r="C727" t="s">
        <v>66</v>
      </c>
      <c r="D727" t="s">
        <v>44</v>
      </c>
      <c r="E727" s="1" t="s">
        <v>0</v>
      </c>
      <c r="F727" t="s">
        <v>7</v>
      </c>
      <c r="G727">
        <v>1118</v>
      </c>
      <c r="H727">
        <v>65</v>
      </c>
      <c r="J727">
        <v>46</v>
      </c>
      <c r="K727">
        <f t="shared" si="77"/>
        <v>1137</v>
      </c>
      <c r="L727" s="6">
        <f t="shared" si="78"/>
        <v>5.7167985927880388E-2</v>
      </c>
      <c r="M727" s="6">
        <f t="shared" si="79"/>
        <v>5.7167985927880388E-2</v>
      </c>
      <c r="N727" s="6">
        <f t="shared" si="80"/>
        <v>0</v>
      </c>
      <c r="O727">
        <f t="shared" si="81"/>
        <v>1072</v>
      </c>
      <c r="P727">
        <f t="shared" si="82"/>
        <v>65</v>
      </c>
      <c r="Q727">
        <f t="shared" si="83"/>
        <v>1072</v>
      </c>
    </row>
    <row r="728" spans="1:17" hidden="1" x14ac:dyDescent="0.25">
      <c r="A728">
        <v>2002</v>
      </c>
      <c r="B728" s="1" t="s">
        <v>65</v>
      </c>
      <c r="C728" t="s">
        <v>66</v>
      </c>
      <c r="D728" t="s">
        <v>44</v>
      </c>
      <c r="E728" s="1" t="s">
        <v>13</v>
      </c>
      <c r="F728" t="s">
        <v>1</v>
      </c>
      <c r="G728">
        <v>5</v>
      </c>
      <c r="K728">
        <f t="shared" si="77"/>
        <v>5</v>
      </c>
      <c r="L728" s="6">
        <f t="shared" si="78"/>
        <v>0</v>
      </c>
      <c r="M728" s="6">
        <f t="shared" si="79"/>
        <v>0</v>
      </c>
      <c r="N728" s="6">
        <f t="shared" si="80"/>
        <v>0</v>
      </c>
      <c r="O728">
        <f t="shared" si="81"/>
        <v>5</v>
      </c>
      <c r="P728">
        <f t="shared" si="82"/>
        <v>0</v>
      </c>
      <c r="Q728">
        <f t="shared" si="83"/>
        <v>5</v>
      </c>
    </row>
    <row r="729" spans="1:17" hidden="1" x14ac:dyDescent="0.25">
      <c r="A729">
        <v>2002</v>
      </c>
      <c r="B729" s="1" t="s">
        <v>65</v>
      </c>
      <c r="C729" t="s">
        <v>66</v>
      </c>
      <c r="D729" t="s">
        <v>44</v>
      </c>
      <c r="E729" s="1" t="s">
        <v>13</v>
      </c>
      <c r="F729" t="s">
        <v>4</v>
      </c>
      <c r="G729">
        <v>23</v>
      </c>
      <c r="K729">
        <f t="shared" si="77"/>
        <v>23</v>
      </c>
      <c r="L729" s="6">
        <f t="shared" si="78"/>
        <v>0</v>
      </c>
      <c r="M729" s="6">
        <f t="shared" si="79"/>
        <v>0</v>
      </c>
      <c r="N729" s="6">
        <f t="shared" si="80"/>
        <v>0</v>
      </c>
      <c r="O729">
        <f t="shared" si="81"/>
        <v>23</v>
      </c>
      <c r="P729">
        <f t="shared" si="82"/>
        <v>0</v>
      </c>
      <c r="Q729">
        <f t="shared" si="83"/>
        <v>23</v>
      </c>
    </row>
    <row r="730" spans="1:17" hidden="1" x14ac:dyDescent="0.25">
      <c r="A730">
        <v>2002</v>
      </c>
      <c r="B730" s="1" t="s">
        <v>65</v>
      </c>
      <c r="C730" t="s">
        <v>66</v>
      </c>
      <c r="D730" t="s">
        <v>44</v>
      </c>
      <c r="E730" s="1" t="s">
        <v>13</v>
      </c>
      <c r="F730" t="s">
        <v>5</v>
      </c>
      <c r="G730">
        <v>5</v>
      </c>
      <c r="K730">
        <f t="shared" si="77"/>
        <v>5</v>
      </c>
      <c r="L730" s="6">
        <f t="shared" si="78"/>
        <v>0</v>
      </c>
      <c r="M730" s="6">
        <f t="shared" si="79"/>
        <v>0</v>
      </c>
      <c r="N730" s="6">
        <f t="shared" si="80"/>
        <v>0</v>
      </c>
      <c r="O730">
        <f t="shared" si="81"/>
        <v>5</v>
      </c>
      <c r="P730">
        <f t="shared" si="82"/>
        <v>0</v>
      </c>
      <c r="Q730">
        <f t="shared" si="83"/>
        <v>5</v>
      </c>
    </row>
    <row r="731" spans="1:17" hidden="1" x14ac:dyDescent="0.25">
      <c r="A731">
        <v>2002</v>
      </c>
      <c r="B731" s="1" t="s">
        <v>65</v>
      </c>
      <c r="C731" t="s">
        <v>66</v>
      </c>
      <c r="D731" t="s">
        <v>44</v>
      </c>
      <c r="E731" s="1" t="s">
        <v>13</v>
      </c>
      <c r="F731" t="s">
        <v>6</v>
      </c>
      <c r="G731">
        <v>19</v>
      </c>
      <c r="K731">
        <f t="shared" si="77"/>
        <v>19</v>
      </c>
      <c r="L731" s="6">
        <f t="shared" si="78"/>
        <v>0</v>
      </c>
      <c r="M731" s="6">
        <f t="shared" si="79"/>
        <v>0</v>
      </c>
      <c r="N731" s="6">
        <f t="shared" si="80"/>
        <v>0</v>
      </c>
      <c r="O731">
        <f t="shared" si="81"/>
        <v>19</v>
      </c>
      <c r="P731">
        <f t="shared" si="82"/>
        <v>0</v>
      </c>
      <c r="Q731">
        <f t="shared" si="83"/>
        <v>19</v>
      </c>
    </row>
    <row r="732" spans="1:17" hidden="1" x14ac:dyDescent="0.25">
      <c r="A732">
        <v>2002</v>
      </c>
      <c r="B732" s="1" t="s">
        <v>65</v>
      </c>
      <c r="C732" t="s">
        <v>66</v>
      </c>
      <c r="D732" t="s">
        <v>44</v>
      </c>
      <c r="E732" s="1" t="s">
        <v>13</v>
      </c>
      <c r="F732" t="s">
        <v>7</v>
      </c>
      <c r="G732">
        <v>1002</v>
      </c>
      <c r="H732">
        <v>67</v>
      </c>
      <c r="J732">
        <v>46</v>
      </c>
      <c r="K732">
        <f t="shared" si="77"/>
        <v>1023</v>
      </c>
      <c r="L732" s="6">
        <f t="shared" si="78"/>
        <v>6.5493646138807426E-2</v>
      </c>
      <c r="M732" s="6">
        <f t="shared" si="79"/>
        <v>6.5493646138807426E-2</v>
      </c>
      <c r="N732" s="6">
        <f t="shared" si="80"/>
        <v>0</v>
      </c>
      <c r="O732">
        <f t="shared" si="81"/>
        <v>956</v>
      </c>
      <c r="P732">
        <f t="shared" si="82"/>
        <v>67</v>
      </c>
      <c r="Q732">
        <f t="shared" si="83"/>
        <v>956</v>
      </c>
    </row>
    <row r="733" spans="1:17" hidden="1" x14ac:dyDescent="0.25">
      <c r="A733">
        <v>2003</v>
      </c>
      <c r="B733" s="1" t="s">
        <v>65</v>
      </c>
      <c r="C733" t="s">
        <v>66</v>
      </c>
      <c r="D733" t="s">
        <v>44</v>
      </c>
      <c r="E733" s="1" t="s">
        <v>14</v>
      </c>
      <c r="F733" t="s">
        <v>1</v>
      </c>
      <c r="G733">
        <v>6</v>
      </c>
      <c r="K733">
        <f t="shared" si="77"/>
        <v>6</v>
      </c>
      <c r="L733" s="6">
        <f t="shared" si="78"/>
        <v>0</v>
      </c>
      <c r="M733" s="6">
        <f t="shared" si="79"/>
        <v>0</v>
      </c>
      <c r="N733" s="6">
        <f t="shared" si="80"/>
        <v>0</v>
      </c>
      <c r="O733">
        <f t="shared" si="81"/>
        <v>6</v>
      </c>
      <c r="P733">
        <f t="shared" si="82"/>
        <v>0</v>
      </c>
      <c r="Q733">
        <f t="shared" si="83"/>
        <v>6</v>
      </c>
    </row>
    <row r="734" spans="1:17" hidden="1" x14ac:dyDescent="0.25">
      <c r="A734">
        <v>2003</v>
      </c>
      <c r="B734" s="1" t="s">
        <v>65</v>
      </c>
      <c r="C734" t="s">
        <v>66</v>
      </c>
      <c r="D734" t="s">
        <v>44</v>
      </c>
      <c r="E734" s="1" t="s">
        <v>14</v>
      </c>
      <c r="F734" t="s">
        <v>4</v>
      </c>
      <c r="G734">
        <v>19</v>
      </c>
      <c r="K734">
        <f t="shared" si="77"/>
        <v>19</v>
      </c>
      <c r="L734" s="6">
        <f t="shared" si="78"/>
        <v>0</v>
      </c>
      <c r="M734" s="6">
        <f t="shared" si="79"/>
        <v>0</v>
      </c>
      <c r="N734" s="6">
        <f t="shared" si="80"/>
        <v>0</v>
      </c>
      <c r="O734">
        <f t="shared" si="81"/>
        <v>19</v>
      </c>
      <c r="P734">
        <f t="shared" si="82"/>
        <v>0</v>
      </c>
      <c r="Q734">
        <f t="shared" si="83"/>
        <v>19</v>
      </c>
    </row>
    <row r="735" spans="1:17" hidden="1" x14ac:dyDescent="0.25">
      <c r="A735">
        <v>2003</v>
      </c>
      <c r="B735" s="1" t="s">
        <v>65</v>
      </c>
      <c r="C735" t="s">
        <v>66</v>
      </c>
      <c r="D735" t="s">
        <v>44</v>
      </c>
      <c r="E735" s="1" t="s">
        <v>14</v>
      </c>
      <c r="F735" t="s">
        <v>5</v>
      </c>
      <c r="G735">
        <v>13</v>
      </c>
      <c r="K735">
        <f t="shared" si="77"/>
        <v>13</v>
      </c>
      <c r="L735" s="6">
        <f t="shared" si="78"/>
        <v>0</v>
      </c>
      <c r="M735" s="6">
        <f t="shared" si="79"/>
        <v>0</v>
      </c>
      <c r="N735" s="6">
        <f t="shared" si="80"/>
        <v>0</v>
      </c>
      <c r="O735">
        <f t="shared" si="81"/>
        <v>13</v>
      </c>
      <c r="P735">
        <f t="shared" si="82"/>
        <v>0</v>
      </c>
      <c r="Q735">
        <f t="shared" si="83"/>
        <v>13</v>
      </c>
    </row>
    <row r="736" spans="1:17" hidden="1" x14ac:dyDescent="0.25">
      <c r="A736">
        <v>2003</v>
      </c>
      <c r="B736" s="1" t="s">
        <v>65</v>
      </c>
      <c r="C736" t="s">
        <v>66</v>
      </c>
      <c r="D736" t="s">
        <v>44</v>
      </c>
      <c r="E736" s="1" t="s">
        <v>14</v>
      </c>
      <c r="F736" t="s">
        <v>6</v>
      </c>
      <c r="G736">
        <v>27</v>
      </c>
      <c r="K736">
        <f t="shared" si="77"/>
        <v>27</v>
      </c>
      <c r="L736" s="6">
        <f t="shared" si="78"/>
        <v>0</v>
      </c>
      <c r="M736" s="6">
        <f t="shared" si="79"/>
        <v>0</v>
      </c>
      <c r="N736" s="6">
        <f t="shared" si="80"/>
        <v>0</v>
      </c>
      <c r="O736">
        <f t="shared" si="81"/>
        <v>27</v>
      </c>
      <c r="P736">
        <f t="shared" si="82"/>
        <v>0</v>
      </c>
      <c r="Q736">
        <f t="shared" si="83"/>
        <v>27</v>
      </c>
    </row>
    <row r="737" spans="1:17" hidden="1" x14ac:dyDescent="0.25">
      <c r="A737">
        <v>2003</v>
      </c>
      <c r="B737" s="1" t="s">
        <v>65</v>
      </c>
      <c r="C737" t="s">
        <v>66</v>
      </c>
      <c r="D737" t="s">
        <v>44</v>
      </c>
      <c r="E737" s="1" t="s">
        <v>14</v>
      </c>
      <c r="F737" t="s">
        <v>7</v>
      </c>
      <c r="G737">
        <v>985</v>
      </c>
      <c r="H737">
        <v>69</v>
      </c>
      <c r="J737">
        <v>52</v>
      </c>
      <c r="K737">
        <f t="shared" si="77"/>
        <v>1002</v>
      </c>
      <c r="L737" s="6">
        <f t="shared" si="78"/>
        <v>6.8862275449101798E-2</v>
      </c>
      <c r="M737" s="6">
        <f t="shared" si="79"/>
        <v>6.8862275449101798E-2</v>
      </c>
      <c r="N737" s="6">
        <f t="shared" si="80"/>
        <v>0</v>
      </c>
      <c r="O737">
        <f t="shared" si="81"/>
        <v>933</v>
      </c>
      <c r="P737">
        <f t="shared" si="82"/>
        <v>69</v>
      </c>
      <c r="Q737">
        <f t="shared" si="83"/>
        <v>933</v>
      </c>
    </row>
    <row r="738" spans="1:17" hidden="1" x14ac:dyDescent="0.25">
      <c r="A738">
        <v>2004</v>
      </c>
      <c r="B738" s="1" t="s">
        <v>65</v>
      </c>
      <c r="C738" t="s">
        <v>66</v>
      </c>
      <c r="D738" t="s">
        <v>44</v>
      </c>
      <c r="E738" s="1" t="s">
        <v>15</v>
      </c>
      <c r="F738" t="s">
        <v>1</v>
      </c>
      <c r="G738">
        <v>4</v>
      </c>
      <c r="K738">
        <f t="shared" si="77"/>
        <v>4</v>
      </c>
      <c r="L738" s="6">
        <f t="shared" si="78"/>
        <v>0</v>
      </c>
      <c r="M738" s="6">
        <f t="shared" si="79"/>
        <v>0</v>
      </c>
      <c r="N738" s="6">
        <f t="shared" si="80"/>
        <v>0</v>
      </c>
      <c r="O738">
        <f t="shared" si="81"/>
        <v>4</v>
      </c>
      <c r="P738">
        <f t="shared" si="82"/>
        <v>0</v>
      </c>
      <c r="Q738">
        <f t="shared" si="83"/>
        <v>4</v>
      </c>
    </row>
    <row r="739" spans="1:17" hidden="1" x14ac:dyDescent="0.25">
      <c r="A739">
        <v>2004</v>
      </c>
      <c r="B739" s="1" t="s">
        <v>65</v>
      </c>
      <c r="C739" t="s">
        <v>66</v>
      </c>
      <c r="D739" t="s">
        <v>44</v>
      </c>
      <c r="E739" s="1" t="s">
        <v>15</v>
      </c>
      <c r="F739" t="s">
        <v>4</v>
      </c>
      <c r="G739">
        <v>14</v>
      </c>
      <c r="H739">
        <v>3</v>
      </c>
      <c r="K739">
        <f t="shared" si="77"/>
        <v>17</v>
      </c>
      <c r="L739" s="6">
        <f t="shared" si="78"/>
        <v>0.17647058823529413</v>
      </c>
      <c r="M739" s="6">
        <f t="shared" si="79"/>
        <v>0.17647058823529413</v>
      </c>
      <c r="N739" s="6">
        <f t="shared" si="80"/>
        <v>0</v>
      </c>
      <c r="O739">
        <f t="shared" si="81"/>
        <v>14</v>
      </c>
      <c r="P739">
        <f t="shared" si="82"/>
        <v>3</v>
      </c>
      <c r="Q739">
        <f t="shared" si="83"/>
        <v>14</v>
      </c>
    </row>
    <row r="740" spans="1:17" hidden="1" x14ac:dyDescent="0.25">
      <c r="A740">
        <v>2004</v>
      </c>
      <c r="B740" s="1" t="s">
        <v>65</v>
      </c>
      <c r="C740" t="s">
        <v>66</v>
      </c>
      <c r="D740" t="s">
        <v>44</v>
      </c>
      <c r="E740" s="1" t="s">
        <v>15</v>
      </c>
      <c r="F740" t="s">
        <v>5</v>
      </c>
      <c r="G740">
        <v>13</v>
      </c>
      <c r="K740">
        <f t="shared" si="77"/>
        <v>13</v>
      </c>
      <c r="L740" s="6">
        <f t="shared" si="78"/>
        <v>0</v>
      </c>
      <c r="M740" s="6">
        <f t="shared" si="79"/>
        <v>0</v>
      </c>
      <c r="N740" s="6">
        <f t="shared" si="80"/>
        <v>0</v>
      </c>
      <c r="O740">
        <f t="shared" si="81"/>
        <v>13</v>
      </c>
      <c r="P740">
        <f t="shared" si="82"/>
        <v>0</v>
      </c>
      <c r="Q740">
        <f t="shared" si="83"/>
        <v>13</v>
      </c>
    </row>
    <row r="741" spans="1:17" hidden="1" x14ac:dyDescent="0.25">
      <c r="A741">
        <v>2004</v>
      </c>
      <c r="B741" s="1" t="s">
        <v>65</v>
      </c>
      <c r="C741" t="s">
        <v>66</v>
      </c>
      <c r="D741" t="s">
        <v>44</v>
      </c>
      <c r="E741" s="1" t="s">
        <v>15</v>
      </c>
      <c r="F741" t="s">
        <v>6</v>
      </c>
      <c r="G741">
        <v>44</v>
      </c>
      <c r="K741">
        <f t="shared" si="77"/>
        <v>44</v>
      </c>
      <c r="L741" s="6">
        <f t="shared" si="78"/>
        <v>0</v>
      </c>
      <c r="M741" s="6">
        <f t="shared" si="79"/>
        <v>0</v>
      </c>
      <c r="N741" s="6">
        <f t="shared" si="80"/>
        <v>0</v>
      </c>
      <c r="O741">
        <f t="shared" si="81"/>
        <v>44</v>
      </c>
      <c r="P741">
        <f t="shared" si="82"/>
        <v>0</v>
      </c>
      <c r="Q741">
        <f t="shared" si="83"/>
        <v>44</v>
      </c>
    </row>
    <row r="742" spans="1:17" hidden="1" x14ac:dyDescent="0.25">
      <c r="A742">
        <v>2004</v>
      </c>
      <c r="B742" s="1" t="s">
        <v>65</v>
      </c>
      <c r="C742" t="s">
        <v>66</v>
      </c>
      <c r="D742" t="s">
        <v>44</v>
      </c>
      <c r="E742" s="1" t="s">
        <v>15</v>
      </c>
      <c r="F742" t="s">
        <v>7</v>
      </c>
      <c r="G742">
        <v>936</v>
      </c>
      <c r="H742">
        <v>75</v>
      </c>
      <c r="J742">
        <v>59</v>
      </c>
      <c r="K742">
        <f t="shared" si="77"/>
        <v>952</v>
      </c>
      <c r="L742" s="6">
        <f t="shared" si="78"/>
        <v>7.8781512605042014E-2</v>
      </c>
      <c r="M742" s="6">
        <f t="shared" si="79"/>
        <v>7.8781512605042014E-2</v>
      </c>
      <c r="N742" s="6">
        <f t="shared" si="80"/>
        <v>0</v>
      </c>
      <c r="O742">
        <f t="shared" si="81"/>
        <v>877</v>
      </c>
      <c r="P742">
        <f t="shared" si="82"/>
        <v>75</v>
      </c>
      <c r="Q742">
        <f t="shared" si="83"/>
        <v>877</v>
      </c>
    </row>
    <row r="743" spans="1:17" hidden="1" x14ac:dyDescent="0.25">
      <c r="A743">
        <v>2005</v>
      </c>
      <c r="B743" s="1" t="s">
        <v>65</v>
      </c>
      <c r="C743" t="s">
        <v>66</v>
      </c>
      <c r="D743" t="s">
        <v>44</v>
      </c>
      <c r="E743" s="1" t="s">
        <v>16</v>
      </c>
      <c r="F743" t="s">
        <v>1</v>
      </c>
      <c r="G743">
        <v>3</v>
      </c>
      <c r="K743">
        <f t="shared" si="77"/>
        <v>3</v>
      </c>
      <c r="L743" s="6">
        <f t="shared" si="78"/>
        <v>0</v>
      </c>
      <c r="M743" s="6">
        <f t="shared" si="79"/>
        <v>0</v>
      </c>
      <c r="N743" s="6">
        <f t="shared" si="80"/>
        <v>0</v>
      </c>
      <c r="O743">
        <f t="shared" si="81"/>
        <v>3</v>
      </c>
      <c r="P743">
        <f t="shared" si="82"/>
        <v>0</v>
      </c>
      <c r="Q743">
        <f t="shared" si="83"/>
        <v>3</v>
      </c>
    </row>
    <row r="744" spans="1:17" hidden="1" x14ac:dyDescent="0.25">
      <c r="A744">
        <v>2005</v>
      </c>
      <c r="B744" s="1" t="s">
        <v>65</v>
      </c>
      <c r="C744" t="s">
        <v>66</v>
      </c>
      <c r="D744" t="s">
        <v>44</v>
      </c>
      <c r="E744" s="1" t="s">
        <v>16</v>
      </c>
      <c r="F744" t="s">
        <v>4</v>
      </c>
      <c r="G744">
        <v>19</v>
      </c>
      <c r="K744">
        <f t="shared" si="77"/>
        <v>19</v>
      </c>
      <c r="L744" s="6">
        <f t="shared" si="78"/>
        <v>0</v>
      </c>
      <c r="M744" s="6">
        <f t="shared" si="79"/>
        <v>0</v>
      </c>
      <c r="N744" s="6">
        <f t="shared" si="80"/>
        <v>0</v>
      </c>
      <c r="O744">
        <f t="shared" si="81"/>
        <v>19</v>
      </c>
      <c r="P744">
        <f t="shared" si="82"/>
        <v>0</v>
      </c>
      <c r="Q744">
        <f t="shared" si="83"/>
        <v>19</v>
      </c>
    </row>
    <row r="745" spans="1:17" hidden="1" x14ac:dyDescent="0.25">
      <c r="A745">
        <v>2005</v>
      </c>
      <c r="B745" s="1" t="s">
        <v>65</v>
      </c>
      <c r="C745" t="s">
        <v>66</v>
      </c>
      <c r="D745" t="s">
        <v>44</v>
      </c>
      <c r="E745" s="1" t="s">
        <v>16</v>
      </c>
      <c r="F745" t="s">
        <v>5</v>
      </c>
      <c r="G745">
        <v>14</v>
      </c>
      <c r="K745">
        <f t="shared" si="77"/>
        <v>14</v>
      </c>
      <c r="L745" s="6">
        <f t="shared" si="78"/>
        <v>0</v>
      </c>
      <c r="M745" s="6">
        <f t="shared" si="79"/>
        <v>0</v>
      </c>
      <c r="N745" s="6">
        <f t="shared" si="80"/>
        <v>0</v>
      </c>
      <c r="O745">
        <f t="shared" si="81"/>
        <v>14</v>
      </c>
      <c r="P745">
        <f t="shared" si="82"/>
        <v>0</v>
      </c>
      <c r="Q745">
        <f t="shared" si="83"/>
        <v>14</v>
      </c>
    </row>
    <row r="746" spans="1:17" hidden="1" x14ac:dyDescent="0.25">
      <c r="A746">
        <v>2005</v>
      </c>
      <c r="B746" s="1" t="s">
        <v>65</v>
      </c>
      <c r="C746" t="s">
        <v>66</v>
      </c>
      <c r="D746" t="s">
        <v>44</v>
      </c>
      <c r="E746" s="1" t="s">
        <v>16</v>
      </c>
      <c r="F746" t="s">
        <v>6</v>
      </c>
      <c r="G746">
        <v>37</v>
      </c>
      <c r="K746">
        <f t="shared" si="77"/>
        <v>37</v>
      </c>
      <c r="L746" s="6">
        <f t="shared" si="78"/>
        <v>0</v>
      </c>
      <c r="M746" s="6">
        <f t="shared" si="79"/>
        <v>0</v>
      </c>
      <c r="N746" s="6">
        <f t="shared" si="80"/>
        <v>0</v>
      </c>
      <c r="O746">
        <f t="shared" si="81"/>
        <v>37</v>
      </c>
      <c r="P746">
        <f t="shared" si="82"/>
        <v>0</v>
      </c>
      <c r="Q746">
        <f t="shared" si="83"/>
        <v>37</v>
      </c>
    </row>
    <row r="747" spans="1:17" hidden="1" x14ac:dyDescent="0.25">
      <c r="A747">
        <v>2005</v>
      </c>
      <c r="B747" s="1" t="s">
        <v>65</v>
      </c>
      <c r="C747" t="s">
        <v>66</v>
      </c>
      <c r="D747" t="s">
        <v>44</v>
      </c>
      <c r="E747" s="1" t="s">
        <v>16</v>
      </c>
      <c r="F747" t="s">
        <v>7</v>
      </c>
      <c r="G747">
        <v>928</v>
      </c>
      <c r="H747">
        <v>86</v>
      </c>
      <c r="J747">
        <v>36</v>
      </c>
      <c r="K747">
        <f t="shared" si="77"/>
        <v>978</v>
      </c>
      <c r="L747" s="6">
        <f t="shared" si="78"/>
        <v>8.7934560327198361E-2</v>
      </c>
      <c r="M747" s="6">
        <f t="shared" si="79"/>
        <v>8.7934560327198361E-2</v>
      </c>
      <c r="N747" s="6">
        <f t="shared" si="80"/>
        <v>0</v>
      </c>
      <c r="O747">
        <f t="shared" si="81"/>
        <v>892</v>
      </c>
      <c r="P747">
        <f t="shared" si="82"/>
        <v>86</v>
      </c>
      <c r="Q747">
        <f t="shared" si="83"/>
        <v>892</v>
      </c>
    </row>
    <row r="748" spans="1:17" hidden="1" x14ac:dyDescent="0.25">
      <c r="A748">
        <v>2006</v>
      </c>
      <c r="B748" s="1" t="s">
        <v>65</v>
      </c>
      <c r="C748" t="s">
        <v>66</v>
      </c>
      <c r="D748" t="s">
        <v>44</v>
      </c>
      <c r="E748" s="1" t="s">
        <v>17</v>
      </c>
      <c r="F748" t="s">
        <v>1</v>
      </c>
      <c r="G748">
        <v>0</v>
      </c>
      <c r="K748">
        <f t="shared" si="77"/>
        <v>0</v>
      </c>
      <c r="L748" s="6" t="e">
        <f t="shared" si="78"/>
        <v>#DIV/0!</v>
      </c>
      <c r="M748" s="6" t="e">
        <f t="shared" si="79"/>
        <v>#DIV/0!</v>
      </c>
      <c r="N748" s="6" t="e">
        <f t="shared" si="80"/>
        <v>#DIV/0!</v>
      </c>
      <c r="O748">
        <f t="shared" si="81"/>
        <v>0</v>
      </c>
      <c r="P748">
        <f t="shared" si="82"/>
        <v>0</v>
      </c>
      <c r="Q748">
        <f t="shared" si="83"/>
        <v>0</v>
      </c>
    </row>
    <row r="749" spans="1:17" hidden="1" x14ac:dyDescent="0.25">
      <c r="A749">
        <v>2006</v>
      </c>
      <c r="B749" s="1" t="s">
        <v>65</v>
      </c>
      <c r="C749" t="s">
        <v>66</v>
      </c>
      <c r="D749" t="s">
        <v>44</v>
      </c>
      <c r="E749" s="1" t="s">
        <v>17</v>
      </c>
      <c r="F749" t="s">
        <v>4</v>
      </c>
      <c r="G749">
        <v>33</v>
      </c>
      <c r="K749">
        <f t="shared" si="77"/>
        <v>33</v>
      </c>
      <c r="L749" s="6">
        <f t="shared" si="78"/>
        <v>0</v>
      </c>
      <c r="M749" s="6">
        <f t="shared" si="79"/>
        <v>0</v>
      </c>
      <c r="N749" s="6">
        <f t="shared" si="80"/>
        <v>0</v>
      </c>
      <c r="O749">
        <f t="shared" si="81"/>
        <v>33</v>
      </c>
      <c r="P749">
        <f t="shared" si="82"/>
        <v>0</v>
      </c>
      <c r="Q749">
        <f t="shared" si="83"/>
        <v>33</v>
      </c>
    </row>
    <row r="750" spans="1:17" hidden="1" x14ac:dyDescent="0.25">
      <c r="A750">
        <v>2006</v>
      </c>
      <c r="B750" s="1" t="s">
        <v>65</v>
      </c>
      <c r="C750" t="s">
        <v>66</v>
      </c>
      <c r="D750" t="s">
        <v>44</v>
      </c>
      <c r="E750" s="1" t="s">
        <v>17</v>
      </c>
      <c r="F750" t="s">
        <v>5</v>
      </c>
      <c r="G750">
        <v>18</v>
      </c>
      <c r="K750">
        <f t="shared" si="77"/>
        <v>18</v>
      </c>
      <c r="L750" s="6">
        <f t="shared" si="78"/>
        <v>0</v>
      </c>
      <c r="M750" s="6">
        <f t="shared" si="79"/>
        <v>0</v>
      </c>
      <c r="N750" s="6">
        <f t="shared" si="80"/>
        <v>0</v>
      </c>
      <c r="O750">
        <f t="shared" si="81"/>
        <v>18</v>
      </c>
      <c r="P750">
        <f t="shared" si="82"/>
        <v>0</v>
      </c>
      <c r="Q750">
        <f t="shared" si="83"/>
        <v>18</v>
      </c>
    </row>
    <row r="751" spans="1:17" hidden="1" x14ac:dyDescent="0.25">
      <c r="A751">
        <v>2006</v>
      </c>
      <c r="B751" s="1" t="s">
        <v>65</v>
      </c>
      <c r="C751" t="s">
        <v>66</v>
      </c>
      <c r="D751" t="s">
        <v>44</v>
      </c>
      <c r="E751" s="1" t="s">
        <v>17</v>
      </c>
      <c r="F751" t="s">
        <v>6</v>
      </c>
      <c r="G751">
        <v>40</v>
      </c>
      <c r="K751">
        <f t="shared" si="77"/>
        <v>40</v>
      </c>
      <c r="L751" s="6">
        <f t="shared" si="78"/>
        <v>0</v>
      </c>
      <c r="M751" s="6">
        <f t="shared" si="79"/>
        <v>0</v>
      </c>
      <c r="N751" s="6">
        <f t="shared" si="80"/>
        <v>0</v>
      </c>
      <c r="O751">
        <f t="shared" si="81"/>
        <v>40</v>
      </c>
      <c r="P751">
        <f t="shared" si="82"/>
        <v>0</v>
      </c>
      <c r="Q751">
        <f t="shared" si="83"/>
        <v>40</v>
      </c>
    </row>
    <row r="752" spans="1:17" hidden="1" x14ac:dyDescent="0.25">
      <c r="A752">
        <v>2006</v>
      </c>
      <c r="B752" s="1" t="s">
        <v>65</v>
      </c>
      <c r="C752" t="s">
        <v>66</v>
      </c>
      <c r="D752" t="s">
        <v>44</v>
      </c>
      <c r="E752" s="1" t="s">
        <v>17</v>
      </c>
      <c r="F752" t="s">
        <v>7</v>
      </c>
      <c r="G752">
        <v>916</v>
      </c>
      <c r="H752">
        <v>77</v>
      </c>
      <c r="I752">
        <v>3</v>
      </c>
      <c r="J752">
        <v>15</v>
      </c>
      <c r="K752">
        <f t="shared" si="77"/>
        <v>981</v>
      </c>
      <c r="L752" s="6">
        <f t="shared" si="78"/>
        <v>8.1549439347604488E-2</v>
      </c>
      <c r="M752" s="6">
        <f t="shared" si="79"/>
        <v>7.8491335372069315E-2</v>
      </c>
      <c r="N752" s="6">
        <f t="shared" si="80"/>
        <v>3.0581039755351682E-3</v>
      </c>
      <c r="O752">
        <f t="shared" si="81"/>
        <v>901</v>
      </c>
      <c r="P752">
        <f t="shared" si="82"/>
        <v>80</v>
      </c>
      <c r="Q752">
        <f t="shared" si="83"/>
        <v>901</v>
      </c>
    </row>
    <row r="753" spans="1:17" hidden="1" x14ac:dyDescent="0.25">
      <c r="A753">
        <v>2007</v>
      </c>
      <c r="B753" s="1" t="s">
        <v>65</v>
      </c>
      <c r="C753" t="s">
        <v>66</v>
      </c>
      <c r="D753" t="s">
        <v>44</v>
      </c>
      <c r="E753" s="1" t="s">
        <v>18</v>
      </c>
      <c r="F753" t="s">
        <v>1</v>
      </c>
      <c r="G753">
        <v>3</v>
      </c>
      <c r="K753">
        <f t="shared" si="77"/>
        <v>3</v>
      </c>
      <c r="L753" s="6">
        <f t="shared" si="78"/>
        <v>0</v>
      </c>
      <c r="M753" s="6">
        <f t="shared" si="79"/>
        <v>0</v>
      </c>
      <c r="N753" s="6">
        <f t="shared" si="80"/>
        <v>0</v>
      </c>
      <c r="O753">
        <f t="shared" si="81"/>
        <v>3</v>
      </c>
      <c r="P753">
        <f t="shared" si="82"/>
        <v>0</v>
      </c>
      <c r="Q753">
        <f t="shared" si="83"/>
        <v>3</v>
      </c>
    </row>
    <row r="754" spans="1:17" hidden="1" x14ac:dyDescent="0.25">
      <c r="A754">
        <v>2007</v>
      </c>
      <c r="B754" s="1" t="s">
        <v>65</v>
      </c>
      <c r="C754" t="s">
        <v>66</v>
      </c>
      <c r="D754" t="s">
        <v>44</v>
      </c>
      <c r="E754" s="1" t="s">
        <v>18</v>
      </c>
      <c r="F754" t="s">
        <v>4</v>
      </c>
      <c r="G754">
        <v>26</v>
      </c>
      <c r="K754">
        <f t="shared" si="77"/>
        <v>26</v>
      </c>
      <c r="L754" s="6">
        <f t="shared" si="78"/>
        <v>0</v>
      </c>
      <c r="M754" s="6">
        <f t="shared" si="79"/>
        <v>0</v>
      </c>
      <c r="N754" s="6">
        <f t="shared" si="80"/>
        <v>0</v>
      </c>
      <c r="O754">
        <f t="shared" si="81"/>
        <v>26</v>
      </c>
      <c r="P754">
        <f t="shared" si="82"/>
        <v>0</v>
      </c>
      <c r="Q754">
        <f t="shared" si="83"/>
        <v>26</v>
      </c>
    </row>
    <row r="755" spans="1:17" hidden="1" x14ac:dyDescent="0.25">
      <c r="A755">
        <v>2007</v>
      </c>
      <c r="B755" s="1" t="s">
        <v>65</v>
      </c>
      <c r="C755" t="s">
        <v>66</v>
      </c>
      <c r="D755" t="s">
        <v>44</v>
      </c>
      <c r="E755" s="1" t="s">
        <v>18</v>
      </c>
      <c r="F755" t="s">
        <v>5</v>
      </c>
      <c r="G755">
        <v>25</v>
      </c>
      <c r="K755">
        <f t="shared" si="77"/>
        <v>25</v>
      </c>
      <c r="L755" s="6">
        <f t="shared" si="78"/>
        <v>0</v>
      </c>
      <c r="M755" s="6">
        <f t="shared" si="79"/>
        <v>0</v>
      </c>
      <c r="N755" s="6">
        <f t="shared" si="80"/>
        <v>0</v>
      </c>
      <c r="O755">
        <f t="shared" si="81"/>
        <v>25</v>
      </c>
      <c r="P755">
        <f t="shared" si="82"/>
        <v>0</v>
      </c>
      <c r="Q755">
        <f t="shared" si="83"/>
        <v>25</v>
      </c>
    </row>
    <row r="756" spans="1:17" hidden="1" x14ac:dyDescent="0.25">
      <c r="A756">
        <v>2007</v>
      </c>
      <c r="B756" s="1" t="s">
        <v>65</v>
      </c>
      <c r="C756" t="s">
        <v>66</v>
      </c>
      <c r="D756" t="s">
        <v>44</v>
      </c>
      <c r="E756" s="1" t="s">
        <v>18</v>
      </c>
      <c r="F756" t="s">
        <v>6</v>
      </c>
      <c r="G756">
        <v>44</v>
      </c>
      <c r="K756">
        <f t="shared" si="77"/>
        <v>44</v>
      </c>
      <c r="L756" s="6">
        <f t="shared" si="78"/>
        <v>0</v>
      </c>
      <c r="M756" s="6">
        <f t="shared" si="79"/>
        <v>0</v>
      </c>
      <c r="N756" s="6">
        <f t="shared" si="80"/>
        <v>0</v>
      </c>
      <c r="O756">
        <f t="shared" si="81"/>
        <v>44</v>
      </c>
      <c r="P756">
        <f t="shared" si="82"/>
        <v>0</v>
      </c>
      <c r="Q756">
        <f t="shared" si="83"/>
        <v>44</v>
      </c>
    </row>
    <row r="757" spans="1:17" hidden="1" x14ac:dyDescent="0.25">
      <c r="A757">
        <v>2007</v>
      </c>
      <c r="B757" s="1" t="s">
        <v>65</v>
      </c>
      <c r="C757" t="s">
        <v>66</v>
      </c>
      <c r="D757" t="s">
        <v>44</v>
      </c>
      <c r="E757" s="1" t="s">
        <v>18</v>
      </c>
      <c r="F757" t="s">
        <v>7</v>
      </c>
      <c r="G757">
        <v>960</v>
      </c>
      <c r="H757">
        <v>64</v>
      </c>
      <c r="J757">
        <v>17</v>
      </c>
      <c r="K757">
        <f t="shared" si="77"/>
        <v>1007</v>
      </c>
      <c r="L757" s="6">
        <f t="shared" si="78"/>
        <v>6.3555114200595828E-2</v>
      </c>
      <c r="M757" s="6">
        <f t="shared" si="79"/>
        <v>6.3555114200595828E-2</v>
      </c>
      <c r="N757" s="6">
        <f t="shared" si="80"/>
        <v>0</v>
      </c>
      <c r="O757">
        <f t="shared" si="81"/>
        <v>943</v>
      </c>
      <c r="P757">
        <f t="shared" si="82"/>
        <v>64</v>
      </c>
      <c r="Q757">
        <f t="shared" si="83"/>
        <v>943</v>
      </c>
    </row>
    <row r="758" spans="1:17" hidden="1" x14ac:dyDescent="0.25">
      <c r="A758">
        <v>2008</v>
      </c>
      <c r="B758" s="1" t="s">
        <v>65</v>
      </c>
      <c r="C758" t="s">
        <v>66</v>
      </c>
      <c r="D758" t="s">
        <v>44</v>
      </c>
      <c r="E758" s="1" t="s">
        <v>19</v>
      </c>
      <c r="F758" t="s">
        <v>1</v>
      </c>
      <c r="G758">
        <v>0</v>
      </c>
      <c r="K758">
        <f t="shared" si="77"/>
        <v>0</v>
      </c>
      <c r="L758" s="6" t="e">
        <f t="shared" si="78"/>
        <v>#DIV/0!</v>
      </c>
      <c r="M758" s="6" t="e">
        <f t="shared" si="79"/>
        <v>#DIV/0!</v>
      </c>
      <c r="N758" s="6" t="e">
        <f t="shared" si="80"/>
        <v>#DIV/0!</v>
      </c>
      <c r="O758">
        <f t="shared" si="81"/>
        <v>0</v>
      </c>
      <c r="P758">
        <f t="shared" si="82"/>
        <v>0</v>
      </c>
      <c r="Q758">
        <f t="shared" si="83"/>
        <v>0</v>
      </c>
    </row>
    <row r="759" spans="1:17" hidden="1" x14ac:dyDescent="0.25">
      <c r="A759">
        <v>2008</v>
      </c>
      <c r="B759" s="1" t="s">
        <v>65</v>
      </c>
      <c r="C759" t="s">
        <v>66</v>
      </c>
      <c r="D759" t="s">
        <v>44</v>
      </c>
      <c r="E759" s="1" t="s">
        <v>19</v>
      </c>
      <c r="F759" t="s">
        <v>4</v>
      </c>
      <c r="G759">
        <v>33</v>
      </c>
      <c r="K759">
        <f t="shared" si="77"/>
        <v>33</v>
      </c>
      <c r="L759" s="6">
        <f t="shared" si="78"/>
        <v>0</v>
      </c>
      <c r="M759" s="6">
        <f t="shared" si="79"/>
        <v>0</v>
      </c>
      <c r="N759" s="6">
        <f t="shared" si="80"/>
        <v>0</v>
      </c>
      <c r="O759">
        <f t="shared" si="81"/>
        <v>33</v>
      </c>
      <c r="P759">
        <f t="shared" si="82"/>
        <v>0</v>
      </c>
      <c r="Q759">
        <f t="shared" si="83"/>
        <v>33</v>
      </c>
    </row>
    <row r="760" spans="1:17" hidden="1" x14ac:dyDescent="0.25">
      <c r="A760">
        <v>2008</v>
      </c>
      <c r="B760" s="1" t="s">
        <v>65</v>
      </c>
      <c r="C760" t="s">
        <v>66</v>
      </c>
      <c r="D760" t="s">
        <v>44</v>
      </c>
      <c r="E760" s="1" t="s">
        <v>19</v>
      </c>
      <c r="F760" t="s">
        <v>5</v>
      </c>
      <c r="G760">
        <v>15</v>
      </c>
      <c r="K760">
        <f t="shared" si="77"/>
        <v>15</v>
      </c>
      <c r="L760" s="6">
        <f t="shared" si="78"/>
        <v>0</v>
      </c>
      <c r="M760" s="6">
        <f t="shared" si="79"/>
        <v>0</v>
      </c>
      <c r="N760" s="6">
        <f t="shared" si="80"/>
        <v>0</v>
      </c>
      <c r="O760">
        <f t="shared" si="81"/>
        <v>15</v>
      </c>
      <c r="P760">
        <f t="shared" si="82"/>
        <v>0</v>
      </c>
      <c r="Q760">
        <f t="shared" si="83"/>
        <v>15</v>
      </c>
    </row>
    <row r="761" spans="1:17" hidden="1" x14ac:dyDescent="0.25">
      <c r="A761">
        <v>2008</v>
      </c>
      <c r="B761" s="1" t="s">
        <v>65</v>
      </c>
      <c r="C761" t="s">
        <v>66</v>
      </c>
      <c r="D761" t="s">
        <v>44</v>
      </c>
      <c r="E761" s="1" t="s">
        <v>19</v>
      </c>
      <c r="F761" t="s">
        <v>6</v>
      </c>
      <c r="G761">
        <v>49</v>
      </c>
      <c r="K761">
        <f t="shared" si="77"/>
        <v>49</v>
      </c>
      <c r="L761" s="6">
        <f t="shared" si="78"/>
        <v>0</v>
      </c>
      <c r="M761" s="6">
        <f t="shared" si="79"/>
        <v>0</v>
      </c>
      <c r="N761" s="6">
        <f t="shared" si="80"/>
        <v>0</v>
      </c>
      <c r="O761">
        <f t="shared" si="81"/>
        <v>49</v>
      </c>
      <c r="P761">
        <f t="shared" si="82"/>
        <v>0</v>
      </c>
      <c r="Q761">
        <f t="shared" si="83"/>
        <v>49</v>
      </c>
    </row>
    <row r="762" spans="1:17" hidden="1" x14ac:dyDescent="0.25">
      <c r="A762">
        <v>2008</v>
      </c>
      <c r="B762" s="1" t="s">
        <v>65</v>
      </c>
      <c r="C762" t="s">
        <v>66</v>
      </c>
      <c r="D762" t="s">
        <v>44</v>
      </c>
      <c r="E762" s="1" t="s">
        <v>19</v>
      </c>
      <c r="F762" t="s">
        <v>7</v>
      </c>
      <c r="G762">
        <v>977</v>
      </c>
      <c r="H762">
        <v>104</v>
      </c>
      <c r="J762">
        <v>6</v>
      </c>
      <c r="K762">
        <f t="shared" si="77"/>
        <v>1075</v>
      </c>
      <c r="L762" s="6">
        <f t="shared" si="78"/>
        <v>9.6744186046511624E-2</v>
      </c>
      <c r="M762" s="6">
        <f t="shared" si="79"/>
        <v>9.6744186046511624E-2</v>
      </c>
      <c r="N762" s="6">
        <f t="shared" si="80"/>
        <v>0</v>
      </c>
      <c r="O762">
        <f t="shared" si="81"/>
        <v>971</v>
      </c>
      <c r="P762">
        <f t="shared" si="82"/>
        <v>104</v>
      </c>
      <c r="Q762">
        <f t="shared" si="83"/>
        <v>971</v>
      </c>
    </row>
    <row r="763" spans="1:17" hidden="1" x14ac:dyDescent="0.25">
      <c r="A763">
        <v>2009</v>
      </c>
      <c r="B763" s="1" t="s">
        <v>65</v>
      </c>
      <c r="C763" t="s">
        <v>66</v>
      </c>
      <c r="D763" t="s">
        <v>44</v>
      </c>
      <c r="E763" s="1" t="s">
        <v>20</v>
      </c>
      <c r="F763" t="s">
        <v>1</v>
      </c>
      <c r="G763">
        <v>0</v>
      </c>
      <c r="K763">
        <f t="shared" si="77"/>
        <v>0</v>
      </c>
      <c r="L763" s="6" t="e">
        <f t="shared" si="78"/>
        <v>#DIV/0!</v>
      </c>
      <c r="M763" s="6" t="e">
        <f t="shared" si="79"/>
        <v>#DIV/0!</v>
      </c>
      <c r="N763" s="6" t="e">
        <f t="shared" si="80"/>
        <v>#DIV/0!</v>
      </c>
      <c r="O763">
        <f t="shared" si="81"/>
        <v>0</v>
      </c>
      <c r="P763">
        <f t="shared" si="82"/>
        <v>0</v>
      </c>
      <c r="Q763">
        <f t="shared" si="83"/>
        <v>0</v>
      </c>
    </row>
    <row r="764" spans="1:17" hidden="1" x14ac:dyDescent="0.25">
      <c r="A764">
        <v>2009</v>
      </c>
      <c r="B764" s="1" t="s">
        <v>65</v>
      </c>
      <c r="C764" t="s">
        <v>66</v>
      </c>
      <c r="D764" t="s">
        <v>44</v>
      </c>
      <c r="E764" s="1" t="s">
        <v>20</v>
      </c>
      <c r="F764" t="s">
        <v>4</v>
      </c>
      <c r="G764">
        <v>30</v>
      </c>
      <c r="I764">
        <v>6</v>
      </c>
      <c r="K764">
        <f t="shared" si="77"/>
        <v>36</v>
      </c>
      <c r="L764" s="6">
        <f t="shared" si="78"/>
        <v>0.16666666666666666</v>
      </c>
      <c r="M764" s="6">
        <f t="shared" si="79"/>
        <v>0</v>
      </c>
      <c r="N764" s="6">
        <f t="shared" si="80"/>
        <v>0.16666666666666666</v>
      </c>
      <c r="O764">
        <f t="shared" si="81"/>
        <v>30</v>
      </c>
      <c r="P764">
        <f t="shared" si="82"/>
        <v>6</v>
      </c>
      <c r="Q764">
        <f t="shared" si="83"/>
        <v>30</v>
      </c>
    </row>
    <row r="765" spans="1:17" hidden="1" x14ac:dyDescent="0.25">
      <c r="A765">
        <v>2009</v>
      </c>
      <c r="B765" s="1" t="s">
        <v>65</v>
      </c>
      <c r="C765" t="s">
        <v>66</v>
      </c>
      <c r="D765" t="s">
        <v>44</v>
      </c>
      <c r="E765" s="1" t="s">
        <v>20</v>
      </c>
      <c r="F765" t="s">
        <v>5</v>
      </c>
      <c r="G765">
        <v>21</v>
      </c>
      <c r="K765">
        <f t="shared" si="77"/>
        <v>21</v>
      </c>
      <c r="L765" s="6">
        <f t="shared" si="78"/>
        <v>0</v>
      </c>
      <c r="M765" s="6">
        <f t="shared" si="79"/>
        <v>0</v>
      </c>
      <c r="N765" s="6">
        <f t="shared" si="80"/>
        <v>0</v>
      </c>
      <c r="O765">
        <f t="shared" si="81"/>
        <v>21</v>
      </c>
      <c r="P765">
        <f t="shared" si="82"/>
        <v>0</v>
      </c>
      <c r="Q765">
        <f t="shared" si="83"/>
        <v>21</v>
      </c>
    </row>
    <row r="766" spans="1:17" hidden="1" x14ac:dyDescent="0.25">
      <c r="A766">
        <v>2009</v>
      </c>
      <c r="B766" s="1" t="s">
        <v>65</v>
      </c>
      <c r="C766" t="s">
        <v>66</v>
      </c>
      <c r="D766" t="s">
        <v>44</v>
      </c>
      <c r="E766" s="1" t="s">
        <v>20</v>
      </c>
      <c r="F766" t="s">
        <v>6</v>
      </c>
      <c r="G766">
        <v>49</v>
      </c>
      <c r="I766">
        <v>7</v>
      </c>
      <c r="K766">
        <f t="shared" si="77"/>
        <v>56</v>
      </c>
      <c r="L766" s="6">
        <f t="shared" si="78"/>
        <v>0.125</v>
      </c>
      <c r="M766" s="6">
        <f t="shared" si="79"/>
        <v>0</v>
      </c>
      <c r="N766" s="6">
        <f t="shared" si="80"/>
        <v>0.125</v>
      </c>
      <c r="O766">
        <f t="shared" si="81"/>
        <v>49</v>
      </c>
      <c r="P766">
        <f t="shared" si="82"/>
        <v>7</v>
      </c>
      <c r="Q766">
        <f t="shared" si="83"/>
        <v>49</v>
      </c>
    </row>
    <row r="767" spans="1:17" hidden="1" x14ac:dyDescent="0.25">
      <c r="A767">
        <v>2009</v>
      </c>
      <c r="B767" s="1" t="s">
        <v>65</v>
      </c>
      <c r="C767" t="s">
        <v>66</v>
      </c>
      <c r="D767" t="s">
        <v>44</v>
      </c>
      <c r="E767" s="1" t="s">
        <v>20</v>
      </c>
      <c r="F767" t="s">
        <v>7</v>
      </c>
      <c r="G767">
        <v>959</v>
      </c>
      <c r="H767">
        <v>117</v>
      </c>
      <c r="I767">
        <v>72</v>
      </c>
      <c r="J767">
        <v>29</v>
      </c>
      <c r="K767">
        <f t="shared" si="77"/>
        <v>1119</v>
      </c>
      <c r="L767" s="6">
        <f t="shared" si="78"/>
        <v>0.16890080428954424</v>
      </c>
      <c r="M767" s="6">
        <f t="shared" si="79"/>
        <v>0.10455764075067024</v>
      </c>
      <c r="N767" s="6">
        <f t="shared" si="80"/>
        <v>6.4343163538873996E-2</v>
      </c>
      <c r="O767">
        <f t="shared" si="81"/>
        <v>930</v>
      </c>
      <c r="P767">
        <f t="shared" si="82"/>
        <v>189</v>
      </c>
      <c r="Q767">
        <f t="shared" si="83"/>
        <v>930</v>
      </c>
    </row>
    <row r="768" spans="1:17" hidden="1" x14ac:dyDescent="0.25">
      <c r="A768">
        <v>2010</v>
      </c>
      <c r="B768" s="1" t="s">
        <v>65</v>
      </c>
      <c r="C768" t="s">
        <v>66</v>
      </c>
      <c r="D768" t="s">
        <v>44</v>
      </c>
      <c r="E768" s="1" t="s">
        <v>21</v>
      </c>
      <c r="F768" t="s">
        <v>1</v>
      </c>
      <c r="G768">
        <v>0</v>
      </c>
      <c r="K768">
        <f t="shared" si="77"/>
        <v>0</v>
      </c>
      <c r="L768" s="6" t="e">
        <f t="shared" si="78"/>
        <v>#DIV/0!</v>
      </c>
      <c r="M768" s="6" t="e">
        <f t="shared" si="79"/>
        <v>#DIV/0!</v>
      </c>
      <c r="N768" s="6" t="e">
        <f t="shared" si="80"/>
        <v>#DIV/0!</v>
      </c>
      <c r="O768">
        <f t="shared" si="81"/>
        <v>0</v>
      </c>
      <c r="P768">
        <f t="shared" si="82"/>
        <v>0</v>
      </c>
      <c r="Q768">
        <f t="shared" si="83"/>
        <v>0</v>
      </c>
    </row>
    <row r="769" spans="1:17" hidden="1" x14ac:dyDescent="0.25">
      <c r="A769">
        <v>2010</v>
      </c>
      <c r="B769" s="1" t="s">
        <v>65</v>
      </c>
      <c r="C769" t="s">
        <v>66</v>
      </c>
      <c r="D769" t="s">
        <v>44</v>
      </c>
      <c r="E769" s="1" t="s">
        <v>21</v>
      </c>
      <c r="F769" t="s">
        <v>4</v>
      </c>
      <c r="G769">
        <v>22</v>
      </c>
      <c r="I769">
        <v>3</v>
      </c>
      <c r="K769">
        <f t="shared" si="77"/>
        <v>25</v>
      </c>
      <c r="L769" s="6">
        <f t="shared" si="78"/>
        <v>0.12</v>
      </c>
      <c r="M769" s="6">
        <f t="shared" si="79"/>
        <v>0</v>
      </c>
      <c r="N769" s="6">
        <f t="shared" si="80"/>
        <v>0.12</v>
      </c>
      <c r="O769">
        <f t="shared" si="81"/>
        <v>22</v>
      </c>
      <c r="P769">
        <f t="shared" si="82"/>
        <v>3</v>
      </c>
      <c r="Q769">
        <f t="shared" si="83"/>
        <v>22</v>
      </c>
    </row>
    <row r="770" spans="1:17" hidden="1" x14ac:dyDescent="0.25">
      <c r="A770">
        <v>2010</v>
      </c>
      <c r="B770" s="1" t="s">
        <v>65</v>
      </c>
      <c r="C770" t="s">
        <v>66</v>
      </c>
      <c r="D770" t="s">
        <v>44</v>
      </c>
      <c r="E770" s="1" t="s">
        <v>21</v>
      </c>
      <c r="F770" t="s">
        <v>5</v>
      </c>
      <c r="G770">
        <v>24</v>
      </c>
      <c r="K770">
        <f t="shared" si="77"/>
        <v>24</v>
      </c>
      <c r="L770" s="6">
        <f t="shared" si="78"/>
        <v>0</v>
      </c>
      <c r="M770" s="6">
        <f t="shared" si="79"/>
        <v>0</v>
      </c>
      <c r="N770" s="6">
        <f t="shared" si="80"/>
        <v>0</v>
      </c>
      <c r="O770">
        <f t="shared" si="81"/>
        <v>24</v>
      </c>
      <c r="P770">
        <f t="shared" si="82"/>
        <v>0</v>
      </c>
      <c r="Q770">
        <f t="shared" si="83"/>
        <v>24</v>
      </c>
    </row>
    <row r="771" spans="1:17" hidden="1" x14ac:dyDescent="0.25">
      <c r="A771">
        <v>2010</v>
      </c>
      <c r="B771" s="1" t="s">
        <v>65</v>
      </c>
      <c r="C771" t="s">
        <v>66</v>
      </c>
      <c r="D771" t="s">
        <v>44</v>
      </c>
      <c r="E771" s="1" t="s">
        <v>21</v>
      </c>
      <c r="F771" t="s">
        <v>6</v>
      </c>
      <c r="G771">
        <v>46</v>
      </c>
      <c r="I771">
        <v>5</v>
      </c>
      <c r="K771">
        <f t="shared" ref="K771:K834" si="84">(G771-J771)+H771+I771</f>
        <v>51</v>
      </c>
      <c r="L771" s="6">
        <f t="shared" ref="L771:L834" si="85">(H771+I771)/K771</f>
        <v>9.8039215686274508E-2</v>
      </c>
      <c r="M771" s="6">
        <f t="shared" ref="M771:M834" si="86">H771/K771</f>
        <v>0</v>
      </c>
      <c r="N771" s="6">
        <f t="shared" ref="N771:N834" si="87">I771/K771</f>
        <v>9.8039215686274508E-2</v>
      </c>
      <c r="O771">
        <f t="shared" ref="O771:O834" si="88">K771-(I771+H771)</f>
        <v>46</v>
      </c>
      <c r="P771">
        <f t="shared" ref="P771:P834" si="89">H771+I771</f>
        <v>5</v>
      </c>
      <c r="Q771">
        <f t="shared" si="83"/>
        <v>46</v>
      </c>
    </row>
    <row r="772" spans="1:17" hidden="1" x14ac:dyDescent="0.25">
      <c r="A772">
        <v>2010</v>
      </c>
      <c r="B772" s="1" t="s">
        <v>65</v>
      </c>
      <c r="C772" t="s">
        <v>66</v>
      </c>
      <c r="D772" t="s">
        <v>44</v>
      </c>
      <c r="E772" s="1" t="s">
        <v>21</v>
      </c>
      <c r="F772" t="s">
        <v>7</v>
      </c>
      <c r="G772">
        <v>928</v>
      </c>
      <c r="H772">
        <v>143</v>
      </c>
      <c r="I772">
        <v>86</v>
      </c>
      <c r="J772">
        <v>53</v>
      </c>
      <c r="K772">
        <f t="shared" si="84"/>
        <v>1104</v>
      </c>
      <c r="L772" s="6">
        <f t="shared" si="85"/>
        <v>0.20742753623188406</v>
      </c>
      <c r="M772" s="6">
        <f t="shared" si="86"/>
        <v>0.12952898550724637</v>
      </c>
      <c r="N772" s="6">
        <f t="shared" si="87"/>
        <v>7.789855072463768E-2</v>
      </c>
      <c r="O772">
        <f t="shared" si="88"/>
        <v>875</v>
      </c>
      <c r="P772">
        <f t="shared" si="89"/>
        <v>229</v>
      </c>
      <c r="Q772">
        <f t="shared" ref="Q772:Q835" si="90">K772-P772</f>
        <v>875</v>
      </c>
    </row>
    <row r="773" spans="1:17" hidden="1" x14ac:dyDescent="0.25">
      <c r="A773">
        <v>2011</v>
      </c>
      <c r="B773" s="1" t="s">
        <v>65</v>
      </c>
      <c r="C773" t="s">
        <v>66</v>
      </c>
      <c r="D773" t="s">
        <v>44</v>
      </c>
      <c r="E773" s="1" t="s">
        <v>22</v>
      </c>
      <c r="F773" t="s">
        <v>1</v>
      </c>
      <c r="G773">
        <v>0</v>
      </c>
      <c r="K773">
        <f t="shared" si="84"/>
        <v>0</v>
      </c>
      <c r="L773" s="6" t="e">
        <f t="shared" si="85"/>
        <v>#DIV/0!</v>
      </c>
      <c r="M773" s="6" t="e">
        <f t="shared" si="86"/>
        <v>#DIV/0!</v>
      </c>
      <c r="N773" s="6" t="e">
        <f t="shared" si="87"/>
        <v>#DIV/0!</v>
      </c>
      <c r="O773">
        <f t="shared" si="88"/>
        <v>0</v>
      </c>
      <c r="P773">
        <f t="shared" si="89"/>
        <v>0</v>
      </c>
      <c r="Q773">
        <f t="shared" si="90"/>
        <v>0</v>
      </c>
    </row>
    <row r="774" spans="1:17" hidden="1" x14ac:dyDescent="0.25">
      <c r="A774">
        <v>2011</v>
      </c>
      <c r="B774" s="1" t="s">
        <v>65</v>
      </c>
      <c r="C774" t="s">
        <v>66</v>
      </c>
      <c r="D774" t="s">
        <v>44</v>
      </c>
      <c r="E774" s="1" t="s">
        <v>22</v>
      </c>
      <c r="F774" t="s">
        <v>4</v>
      </c>
      <c r="G774">
        <v>21</v>
      </c>
      <c r="I774">
        <v>3</v>
      </c>
      <c r="K774">
        <f t="shared" si="84"/>
        <v>24</v>
      </c>
      <c r="L774" s="6">
        <f t="shared" si="85"/>
        <v>0.125</v>
      </c>
      <c r="M774" s="6">
        <f t="shared" si="86"/>
        <v>0</v>
      </c>
      <c r="N774" s="6">
        <f t="shared" si="87"/>
        <v>0.125</v>
      </c>
      <c r="O774">
        <f t="shared" si="88"/>
        <v>21</v>
      </c>
      <c r="P774">
        <f t="shared" si="89"/>
        <v>3</v>
      </c>
      <c r="Q774">
        <f t="shared" si="90"/>
        <v>21</v>
      </c>
    </row>
    <row r="775" spans="1:17" hidden="1" x14ac:dyDescent="0.25">
      <c r="A775">
        <v>2011</v>
      </c>
      <c r="B775" s="1" t="s">
        <v>65</v>
      </c>
      <c r="C775" t="s">
        <v>66</v>
      </c>
      <c r="D775" t="s">
        <v>44</v>
      </c>
      <c r="E775" s="1" t="s">
        <v>22</v>
      </c>
      <c r="F775" t="s">
        <v>5</v>
      </c>
      <c r="G775">
        <v>16</v>
      </c>
      <c r="K775">
        <f t="shared" si="84"/>
        <v>16</v>
      </c>
      <c r="L775" s="6">
        <f t="shared" si="85"/>
        <v>0</v>
      </c>
      <c r="M775" s="6">
        <f t="shared" si="86"/>
        <v>0</v>
      </c>
      <c r="N775" s="6">
        <f t="shared" si="87"/>
        <v>0</v>
      </c>
      <c r="O775">
        <f t="shared" si="88"/>
        <v>16</v>
      </c>
      <c r="P775">
        <f t="shared" si="89"/>
        <v>0</v>
      </c>
      <c r="Q775">
        <f t="shared" si="90"/>
        <v>16</v>
      </c>
    </row>
    <row r="776" spans="1:17" hidden="1" x14ac:dyDescent="0.25">
      <c r="A776">
        <v>2011</v>
      </c>
      <c r="B776" s="1" t="s">
        <v>65</v>
      </c>
      <c r="C776" t="s">
        <v>66</v>
      </c>
      <c r="D776" t="s">
        <v>44</v>
      </c>
      <c r="E776" s="1" t="s">
        <v>22</v>
      </c>
      <c r="F776" t="s">
        <v>6</v>
      </c>
      <c r="G776">
        <v>53</v>
      </c>
      <c r="I776">
        <v>4</v>
      </c>
      <c r="K776">
        <f t="shared" si="84"/>
        <v>57</v>
      </c>
      <c r="L776" s="6">
        <f t="shared" si="85"/>
        <v>7.0175438596491224E-2</v>
      </c>
      <c r="M776" s="6">
        <f t="shared" si="86"/>
        <v>0</v>
      </c>
      <c r="N776" s="6">
        <f t="shared" si="87"/>
        <v>7.0175438596491224E-2</v>
      </c>
      <c r="O776">
        <f t="shared" si="88"/>
        <v>53</v>
      </c>
      <c r="P776">
        <f t="shared" si="89"/>
        <v>4</v>
      </c>
      <c r="Q776">
        <f t="shared" si="90"/>
        <v>53</v>
      </c>
    </row>
    <row r="777" spans="1:17" hidden="1" x14ac:dyDescent="0.25">
      <c r="A777">
        <v>2011</v>
      </c>
      <c r="B777" s="1" t="s">
        <v>65</v>
      </c>
      <c r="C777" t="s">
        <v>66</v>
      </c>
      <c r="D777" t="s">
        <v>44</v>
      </c>
      <c r="E777" s="1" t="s">
        <v>22</v>
      </c>
      <c r="F777" t="s">
        <v>7</v>
      </c>
      <c r="G777">
        <v>918</v>
      </c>
      <c r="H777">
        <v>154</v>
      </c>
      <c r="I777">
        <v>90</v>
      </c>
      <c r="J777">
        <v>77</v>
      </c>
      <c r="K777">
        <f t="shared" si="84"/>
        <v>1085</v>
      </c>
      <c r="L777" s="6">
        <f t="shared" si="85"/>
        <v>0.22488479262672811</v>
      </c>
      <c r="M777" s="6">
        <f t="shared" si="86"/>
        <v>0.14193548387096774</v>
      </c>
      <c r="N777" s="6">
        <f t="shared" si="87"/>
        <v>8.294930875576037E-2</v>
      </c>
      <c r="O777">
        <f t="shared" si="88"/>
        <v>841</v>
      </c>
      <c r="P777">
        <f t="shared" si="89"/>
        <v>244</v>
      </c>
      <c r="Q777">
        <f t="shared" si="90"/>
        <v>841</v>
      </c>
    </row>
    <row r="778" spans="1:17" hidden="1" x14ac:dyDescent="0.25">
      <c r="A778">
        <v>2012</v>
      </c>
      <c r="B778" s="1" t="s">
        <v>65</v>
      </c>
      <c r="C778" t="s">
        <v>66</v>
      </c>
      <c r="D778" t="s">
        <v>44</v>
      </c>
      <c r="E778" s="1" t="s">
        <v>23</v>
      </c>
      <c r="F778" t="s">
        <v>1</v>
      </c>
      <c r="G778">
        <v>0</v>
      </c>
      <c r="K778">
        <f t="shared" si="84"/>
        <v>0</v>
      </c>
      <c r="L778" s="6" t="e">
        <f t="shared" si="85"/>
        <v>#DIV/0!</v>
      </c>
      <c r="M778" s="6" t="e">
        <f t="shared" si="86"/>
        <v>#DIV/0!</v>
      </c>
      <c r="N778" s="6" t="e">
        <f t="shared" si="87"/>
        <v>#DIV/0!</v>
      </c>
      <c r="O778">
        <f t="shared" si="88"/>
        <v>0</v>
      </c>
      <c r="P778">
        <f t="shared" si="89"/>
        <v>0</v>
      </c>
      <c r="Q778">
        <f t="shared" si="90"/>
        <v>0</v>
      </c>
    </row>
    <row r="779" spans="1:17" hidden="1" x14ac:dyDescent="0.25">
      <c r="A779">
        <v>2012</v>
      </c>
      <c r="B779" s="1" t="s">
        <v>65</v>
      </c>
      <c r="C779" t="s">
        <v>66</v>
      </c>
      <c r="D779" t="s">
        <v>44</v>
      </c>
      <c r="E779" s="1" t="s">
        <v>23</v>
      </c>
      <c r="F779" t="s">
        <v>4</v>
      </c>
      <c r="G779">
        <v>23</v>
      </c>
      <c r="I779">
        <v>3</v>
      </c>
      <c r="K779">
        <f t="shared" si="84"/>
        <v>26</v>
      </c>
      <c r="L779" s="6">
        <f t="shared" si="85"/>
        <v>0.11538461538461539</v>
      </c>
      <c r="M779" s="6">
        <f t="shared" si="86"/>
        <v>0</v>
      </c>
      <c r="N779" s="6">
        <f t="shared" si="87"/>
        <v>0.11538461538461539</v>
      </c>
      <c r="O779">
        <f t="shared" si="88"/>
        <v>23</v>
      </c>
      <c r="P779">
        <f t="shared" si="89"/>
        <v>3</v>
      </c>
      <c r="Q779">
        <f t="shared" si="90"/>
        <v>23</v>
      </c>
    </row>
    <row r="780" spans="1:17" hidden="1" x14ac:dyDescent="0.25">
      <c r="A780">
        <v>2012</v>
      </c>
      <c r="B780" s="1" t="s">
        <v>65</v>
      </c>
      <c r="C780" t="s">
        <v>66</v>
      </c>
      <c r="D780" t="s">
        <v>44</v>
      </c>
      <c r="E780" s="1" t="s">
        <v>23</v>
      </c>
      <c r="F780" t="s">
        <v>5</v>
      </c>
      <c r="G780">
        <v>11</v>
      </c>
      <c r="K780">
        <f t="shared" si="84"/>
        <v>11</v>
      </c>
      <c r="L780" s="6">
        <f t="shared" si="85"/>
        <v>0</v>
      </c>
      <c r="M780" s="6">
        <f t="shared" si="86"/>
        <v>0</v>
      </c>
      <c r="N780" s="6">
        <f t="shared" si="87"/>
        <v>0</v>
      </c>
      <c r="O780">
        <f t="shared" si="88"/>
        <v>11</v>
      </c>
      <c r="P780">
        <f t="shared" si="89"/>
        <v>0</v>
      </c>
      <c r="Q780">
        <f t="shared" si="90"/>
        <v>11</v>
      </c>
    </row>
    <row r="781" spans="1:17" hidden="1" x14ac:dyDescent="0.25">
      <c r="A781">
        <v>2012</v>
      </c>
      <c r="B781" s="1" t="s">
        <v>65</v>
      </c>
      <c r="C781" t="s">
        <v>66</v>
      </c>
      <c r="D781" t="s">
        <v>44</v>
      </c>
      <c r="E781" s="1" t="s">
        <v>23</v>
      </c>
      <c r="F781" t="s">
        <v>6</v>
      </c>
      <c r="G781">
        <v>54</v>
      </c>
      <c r="I781">
        <v>7</v>
      </c>
      <c r="K781">
        <f t="shared" si="84"/>
        <v>61</v>
      </c>
      <c r="L781" s="6">
        <f t="shared" si="85"/>
        <v>0.11475409836065574</v>
      </c>
      <c r="M781" s="6">
        <f t="shared" si="86"/>
        <v>0</v>
      </c>
      <c r="N781" s="6">
        <f t="shared" si="87"/>
        <v>0.11475409836065574</v>
      </c>
      <c r="O781">
        <f t="shared" si="88"/>
        <v>54</v>
      </c>
      <c r="P781">
        <f t="shared" si="89"/>
        <v>7</v>
      </c>
      <c r="Q781">
        <f t="shared" si="90"/>
        <v>54</v>
      </c>
    </row>
    <row r="782" spans="1:17" hidden="1" x14ac:dyDescent="0.25">
      <c r="A782">
        <v>2012</v>
      </c>
      <c r="B782" s="1" t="s">
        <v>65</v>
      </c>
      <c r="C782" t="s">
        <v>66</v>
      </c>
      <c r="D782" t="s">
        <v>44</v>
      </c>
      <c r="E782" s="1" t="s">
        <v>23</v>
      </c>
      <c r="F782" t="s">
        <v>7</v>
      </c>
      <c r="G782">
        <v>916</v>
      </c>
      <c r="H782">
        <v>151</v>
      </c>
      <c r="I782">
        <v>108</v>
      </c>
      <c r="J782">
        <v>52</v>
      </c>
      <c r="K782">
        <f t="shared" si="84"/>
        <v>1123</v>
      </c>
      <c r="L782" s="6">
        <f t="shared" si="85"/>
        <v>0.23063223508459482</v>
      </c>
      <c r="M782" s="6">
        <f t="shared" si="86"/>
        <v>0.13446126447016918</v>
      </c>
      <c r="N782" s="6">
        <f t="shared" si="87"/>
        <v>9.6170970614425644E-2</v>
      </c>
      <c r="O782">
        <f t="shared" si="88"/>
        <v>864</v>
      </c>
      <c r="P782">
        <f t="shared" si="89"/>
        <v>259</v>
      </c>
      <c r="Q782">
        <f t="shared" si="90"/>
        <v>864</v>
      </c>
    </row>
    <row r="783" spans="1:17" hidden="1" x14ac:dyDescent="0.25">
      <c r="A783">
        <v>2013</v>
      </c>
      <c r="B783" s="1" t="s">
        <v>65</v>
      </c>
      <c r="C783" t="s">
        <v>66</v>
      </c>
      <c r="D783" t="s">
        <v>44</v>
      </c>
      <c r="E783" s="1" t="s">
        <v>24</v>
      </c>
      <c r="F783" t="s">
        <v>1</v>
      </c>
      <c r="G783">
        <v>3</v>
      </c>
      <c r="K783">
        <f t="shared" si="84"/>
        <v>3</v>
      </c>
      <c r="L783" s="6">
        <f t="shared" si="85"/>
        <v>0</v>
      </c>
      <c r="M783" s="6">
        <f t="shared" si="86"/>
        <v>0</v>
      </c>
      <c r="N783" s="6">
        <f t="shared" si="87"/>
        <v>0</v>
      </c>
      <c r="O783">
        <f t="shared" si="88"/>
        <v>3</v>
      </c>
      <c r="P783">
        <f t="shared" si="89"/>
        <v>0</v>
      </c>
      <c r="Q783">
        <f t="shared" si="90"/>
        <v>3</v>
      </c>
    </row>
    <row r="784" spans="1:17" hidden="1" x14ac:dyDescent="0.25">
      <c r="A784">
        <v>2013</v>
      </c>
      <c r="B784" s="1" t="s">
        <v>65</v>
      </c>
      <c r="C784" t="s">
        <v>66</v>
      </c>
      <c r="D784" t="s">
        <v>44</v>
      </c>
      <c r="E784" s="1" t="s">
        <v>24</v>
      </c>
      <c r="F784" t="s">
        <v>4</v>
      </c>
      <c r="G784">
        <v>21</v>
      </c>
      <c r="I784">
        <v>3</v>
      </c>
      <c r="K784">
        <f t="shared" si="84"/>
        <v>24</v>
      </c>
      <c r="L784" s="6">
        <f t="shared" si="85"/>
        <v>0.125</v>
      </c>
      <c r="M784" s="6">
        <f t="shared" si="86"/>
        <v>0</v>
      </c>
      <c r="N784" s="6">
        <f t="shared" si="87"/>
        <v>0.125</v>
      </c>
      <c r="O784">
        <f t="shared" si="88"/>
        <v>21</v>
      </c>
      <c r="P784">
        <f t="shared" si="89"/>
        <v>3</v>
      </c>
      <c r="Q784">
        <f t="shared" si="90"/>
        <v>21</v>
      </c>
    </row>
    <row r="785" spans="1:17" hidden="1" x14ac:dyDescent="0.25">
      <c r="A785">
        <v>2013</v>
      </c>
      <c r="B785" s="1" t="s">
        <v>65</v>
      </c>
      <c r="C785" t="s">
        <v>66</v>
      </c>
      <c r="D785" t="s">
        <v>44</v>
      </c>
      <c r="E785" s="1" t="s">
        <v>24</v>
      </c>
      <c r="F785" t="s">
        <v>5</v>
      </c>
      <c r="G785">
        <v>15</v>
      </c>
      <c r="K785">
        <f t="shared" si="84"/>
        <v>15</v>
      </c>
      <c r="L785" s="6">
        <f t="shared" si="85"/>
        <v>0</v>
      </c>
      <c r="M785" s="6">
        <f t="shared" si="86"/>
        <v>0</v>
      </c>
      <c r="N785" s="6">
        <f t="shared" si="87"/>
        <v>0</v>
      </c>
      <c r="O785">
        <f t="shared" si="88"/>
        <v>15</v>
      </c>
      <c r="P785">
        <f t="shared" si="89"/>
        <v>0</v>
      </c>
      <c r="Q785">
        <f t="shared" si="90"/>
        <v>15</v>
      </c>
    </row>
    <row r="786" spans="1:17" hidden="1" x14ac:dyDescent="0.25">
      <c r="A786">
        <v>2013</v>
      </c>
      <c r="B786" s="1" t="s">
        <v>65</v>
      </c>
      <c r="C786" t="s">
        <v>66</v>
      </c>
      <c r="D786" t="s">
        <v>44</v>
      </c>
      <c r="E786" s="1" t="s">
        <v>24</v>
      </c>
      <c r="F786" t="s">
        <v>6</v>
      </c>
      <c r="G786">
        <v>56</v>
      </c>
      <c r="I786">
        <v>9</v>
      </c>
      <c r="K786">
        <f t="shared" si="84"/>
        <v>65</v>
      </c>
      <c r="L786" s="6">
        <f t="shared" si="85"/>
        <v>0.13846153846153847</v>
      </c>
      <c r="M786" s="6">
        <f t="shared" si="86"/>
        <v>0</v>
      </c>
      <c r="N786" s="6">
        <f t="shared" si="87"/>
        <v>0.13846153846153847</v>
      </c>
      <c r="O786">
        <f t="shared" si="88"/>
        <v>56</v>
      </c>
      <c r="P786">
        <f t="shared" si="89"/>
        <v>9</v>
      </c>
      <c r="Q786">
        <f t="shared" si="90"/>
        <v>56</v>
      </c>
    </row>
    <row r="787" spans="1:17" hidden="1" x14ac:dyDescent="0.25">
      <c r="A787">
        <v>2013</v>
      </c>
      <c r="B787" s="1" t="s">
        <v>65</v>
      </c>
      <c r="C787" t="s">
        <v>66</v>
      </c>
      <c r="D787" t="s">
        <v>44</v>
      </c>
      <c r="E787" s="1" t="s">
        <v>24</v>
      </c>
      <c r="F787" t="s">
        <v>7</v>
      </c>
      <c r="G787">
        <v>926</v>
      </c>
      <c r="H787">
        <v>141</v>
      </c>
      <c r="I787">
        <v>133</v>
      </c>
      <c r="J787">
        <v>53</v>
      </c>
      <c r="K787">
        <f t="shared" si="84"/>
        <v>1147</v>
      </c>
      <c r="L787" s="6">
        <f t="shared" si="85"/>
        <v>0.23888404533565824</v>
      </c>
      <c r="M787" s="6">
        <f t="shared" si="86"/>
        <v>0.12292938099389712</v>
      </c>
      <c r="N787" s="6">
        <f t="shared" si="87"/>
        <v>0.11595466434176112</v>
      </c>
      <c r="O787">
        <f t="shared" si="88"/>
        <v>873</v>
      </c>
      <c r="P787">
        <f t="shared" si="89"/>
        <v>274</v>
      </c>
      <c r="Q787">
        <f t="shared" si="90"/>
        <v>873</v>
      </c>
    </row>
    <row r="788" spans="1:17" hidden="1" x14ac:dyDescent="0.25">
      <c r="A788">
        <v>2014</v>
      </c>
      <c r="B788" s="1" t="s">
        <v>65</v>
      </c>
      <c r="C788" t="s">
        <v>66</v>
      </c>
      <c r="D788" t="s">
        <v>44</v>
      </c>
      <c r="E788" s="1" t="s">
        <v>8</v>
      </c>
      <c r="F788" t="s">
        <v>1</v>
      </c>
      <c r="G788">
        <v>2</v>
      </c>
      <c r="K788">
        <f t="shared" si="84"/>
        <v>2</v>
      </c>
      <c r="L788" s="6">
        <f t="shared" si="85"/>
        <v>0</v>
      </c>
      <c r="M788" s="6">
        <f t="shared" si="86"/>
        <v>0</v>
      </c>
      <c r="N788" s="6">
        <f t="shared" si="87"/>
        <v>0</v>
      </c>
      <c r="O788">
        <f t="shared" si="88"/>
        <v>2</v>
      </c>
      <c r="P788">
        <f t="shared" si="89"/>
        <v>0</v>
      </c>
      <c r="Q788">
        <f t="shared" si="90"/>
        <v>2</v>
      </c>
    </row>
    <row r="789" spans="1:17" hidden="1" x14ac:dyDescent="0.25">
      <c r="A789">
        <v>2014</v>
      </c>
      <c r="B789" s="1" t="s">
        <v>65</v>
      </c>
      <c r="C789" t="s">
        <v>66</v>
      </c>
      <c r="D789" t="s">
        <v>44</v>
      </c>
      <c r="E789" s="1" t="s">
        <v>8</v>
      </c>
      <c r="F789" t="s">
        <v>4</v>
      </c>
      <c r="G789">
        <v>20</v>
      </c>
      <c r="K789">
        <f t="shared" si="84"/>
        <v>20</v>
      </c>
      <c r="L789" s="6">
        <f t="shared" si="85"/>
        <v>0</v>
      </c>
      <c r="M789" s="6">
        <f t="shared" si="86"/>
        <v>0</v>
      </c>
      <c r="N789" s="6">
        <f t="shared" si="87"/>
        <v>0</v>
      </c>
      <c r="O789">
        <f t="shared" si="88"/>
        <v>20</v>
      </c>
      <c r="P789">
        <f t="shared" si="89"/>
        <v>0</v>
      </c>
      <c r="Q789">
        <f t="shared" si="90"/>
        <v>20</v>
      </c>
    </row>
    <row r="790" spans="1:17" hidden="1" x14ac:dyDescent="0.25">
      <c r="A790">
        <v>2014</v>
      </c>
      <c r="B790" s="1" t="s">
        <v>65</v>
      </c>
      <c r="C790" t="s">
        <v>66</v>
      </c>
      <c r="D790" t="s">
        <v>44</v>
      </c>
      <c r="E790" s="1" t="s">
        <v>8</v>
      </c>
      <c r="F790" t="s">
        <v>5</v>
      </c>
      <c r="G790">
        <v>18</v>
      </c>
      <c r="H790">
        <v>4</v>
      </c>
      <c r="I790">
        <v>3</v>
      </c>
      <c r="K790">
        <f t="shared" si="84"/>
        <v>25</v>
      </c>
      <c r="L790" s="6">
        <f t="shared" si="85"/>
        <v>0.28000000000000003</v>
      </c>
      <c r="M790" s="6">
        <f t="shared" si="86"/>
        <v>0.16</v>
      </c>
      <c r="N790" s="6">
        <f t="shared" si="87"/>
        <v>0.12</v>
      </c>
      <c r="O790">
        <f t="shared" si="88"/>
        <v>18</v>
      </c>
      <c r="P790">
        <f t="shared" si="89"/>
        <v>7</v>
      </c>
      <c r="Q790">
        <f t="shared" si="90"/>
        <v>18</v>
      </c>
    </row>
    <row r="791" spans="1:17" hidden="1" x14ac:dyDescent="0.25">
      <c r="A791">
        <v>2014</v>
      </c>
      <c r="B791" s="1" t="s">
        <v>65</v>
      </c>
      <c r="C791" t="s">
        <v>66</v>
      </c>
      <c r="D791" t="s">
        <v>44</v>
      </c>
      <c r="E791" s="1" t="s">
        <v>8</v>
      </c>
      <c r="F791" t="s">
        <v>6</v>
      </c>
      <c r="G791">
        <v>57</v>
      </c>
      <c r="H791">
        <v>4</v>
      </c>
      <c r="I791">
        <v>9</v>
      </c>
      <c r="K791">
        <f t="shared" si="84"/>
        <v>70</v>
      </c>
      <c r="L791" s="6">
        <f t="shared" si="85"/>
        <v>0.18571428571428572</v>
      </c>
      <c r="M791" s="6">
        <f t="shared" si="86"/>
        <v>5.7142857142857141E-2</v>
      </c>
      <c r="N791" s="6">
        <f t="shared" si="87"/>
        <v>0.12857142857142856</v>
      </c>
      <c r="O791">
        <f t="shared" si="88"/>
        <v>57</v>
      </c>
      <c r="P791">
        <f t="shared" si="89"/>
        <v>13</v>
      </c>
      <c r="Q791">
        <f t="shared" si="90"/>
        <v>57</v>
      </c>
    </row>
    <row r="792" spans="1:17" hidden="1" x14ac:dyDescent="0.25">
      <c r="A792">
        <v>2014</v>
      </c>
      <c r="B792" s="1" t="s">
        <v>65</v>
      </c>
      <c r="C792" t="s">
        <v>66</v>
      </c>
      <c r="D792" t="s">
        <v>44</v>
      </c>
      <c r="E792" s="1" t="s">
        <v>8</v>
      </c>
      <c r="F792" t="s">
        <v>7</v>
      </c>
      <c r="G792">
        <v>895</v>
      </c>
      <c r="H792">
        <v>184</v>
      </c>
      <c r="I792">
        <v>144</v>
      </c>
      <c r="J792">
        <v>56</v>
      </c>
      <c r="K792">
        <f t="shared" si="84"/>
        <v>1167</v>
      </c>
      <c r="L792" s="6">
        <f t="shared" si="85"/>
        <v>0.2810625535561268</v>
      </c>
      <c r="M792" s="6">
        <f t="shared" si="86"/>
        <v>0.15766923736075408</v>
      </c>
      <c r="N792" s="6">
        <f t="shared" si="87"/>
        <v>0.12339331619537275</v>
      </c>
      <c r="O792">
        <f t="shared" si="88"/>
        <v>839</v>
      </c>
      <c r="P792">
        <f t="shared" si="89"/>
        <v>328</v>
      </c>
      <c r="Q792">
        <f t="shared" si="90"/>
        <v>839</v>
      </c>
    </row>
    <row r="793" spans="1:17" hidden="1" x14ac:dyDescent="0.25">
      <c r="A793">
        <v>2015</v>
      </c>
      <c r="B793" s="1" t="s">
        <v>65</v>
      </c>
      <c r="C793" t="s">
        <v>66</v>
      </c>
      <c r="D793" t="s">
        <v>44</v>
      </c>
      <c r="E793" s="1" t="s">
        <v>9</v>
      </c>
      <c r="F793" t="s">
        <v>1</v>
      </c>
      <c r="G793">
        <v>3</v>
      </c>
      <c r="K793">
        <f t="shared" si="84"/>
        <v>3</v>
      </c>
      <c r="L793" s="6">
        <f t="shared" si="85"/>
        <v>0</v>
      </c>
      <c r="M793" s="6">
        <f t="shared" si="86"/>
        <v>0</v>
      </c>
      <c r="N793" s="6">
        <f t="shared" si="87"/>
        <v>0</v>
      </c>
      <c r="O793">
        <f t="shared" si="88"/>
        <v>3</v>
      </c>
      <c r="P793">
        <f t="shared" si="89"/>
        <v>0</v>
      </c>
      <c r="Q793">
        <f t="shared" si="90"/>
        <v>3</v>
      </c>
    </row>
    <row r="794" spans="1:17" hidden="1" x14ac:dyDescent="0.25">
      <c r="A794">
        <v>2015</v>
      </c>
      <c r="B794" s="1" t="s">
        <v>65</v>
      </c>
      <c r="C794" t="s">
        <v>66</v>
      </c>
      <c r="D794" t="s">
        <v>44</v>
      </c>
      <c r="E794" s="1" t="s">
        <v>9</v>
      </c>
      <c r="F794" t="s">
        <v>4</v>
      </c>
      <c r="G794">
        <v>15</v>
      </c>
      <c r="K794">
        <f t="shared" si="84"/>
        <v>15</v>
      </c>
      <c r="L794" s="6">
        <f t="shared" si="85"/>
        <v>0</v>
      </c>
      <c r="M794" s="6">
        <f t="shared" si="86"/>
        <v>0</v>
      </c>
      <c r="N794" s="6">
        <f t="shared" si="87"/>
        <v>0</v>
      </c>
      <c r="O794">
        <f t="shared" si="88"/>
        <v>15</v>
      </c>
      <c r="P794">
        <f t="shared" si="89"/>
        <v>0</v>
      </c>
      <c r="Q794">
        <f t="shared" si="90"/>
        <v>15</v>
      </c>
    </row>
    <row r="795" spans="1:17" hidden="1" x14ac:dyDescent="0.25">
      <c r="A795">
        <v>2015</v>
      </c>
      <c r="B795" s="1" t="s">
        <v>65</v>
      </c>
      <c r="C795" t="s">
        <v>66</v>
      </c>
      <c r="D795" t="s">
        <v>44</v>
      </c>
      <c r="E795" s="1" t="s">
        <v>9</v>
      </c>
      <c r="F795" t="s">
        <v>5</v>
      </c>
      <c r="G795">
        <v>20</v>
      </c>
      <c r="K795">
        <f t="shared" si="84"/>
        <v>20</v>
      </c>
      <c r="L795" s="6">
        <f t="shared" si="85"/>
        <v>0</v>
      </c>
      <c r="M795" s="6">
        <f t="shared" si="86"/>
        <v>0</v>
      </c>
      <c r="N795" s="6">
        <f t="shared" si="87"/>
        <v>0</v>
      </c>
      <c r="O795">
        <f t="shared" si="88"/>
        <v>20</v>
      </c>
      <c r="P795">
        <f t="shared" si="89"/>
        <v>0</v>
      </c>
      <c r="Q795">
        <f t="shared" si="90"/>
        <v>20</v>
      </c>
    </row>
    <row r="796" spans="1:17" hidden="1" x14ac:dyDescent="0.25">
      <c r="A796">
        <v>2015</v>
      </c>
      <c r="B796" s="1" t="s">
        <v>65</v>
      </c>
      <c r="C796" t="s">
        <v>66</v>
      </c>
      <c r="D796" t="s">
        <v>44</v>
      </c>
      <c r="E796" s="1" t="s">
        <v>9</v>
      </c>
      <c r="F796" t="s">
        <v>6</v>
      </c>
      <c r="G796">
        <v>61</v>
      </c>
      <c r="H796">
        <v>5</v>
      </c>
      <c r="I796">
        <v>9</v>
      </c>
      <c r="K796">
        <f t="shared" si="84"/>
        <v>75</v>
      </c>
      <c r="L796" s="6">
        <f t="shared" si="85"/>
        <v>0.18666666666666668</v>
      </c>
      <c r="M796" s="6">
        <f t="shared" si="86"/>
        <v>6.6666666666666666E-2</v>
      </c>
      <c r="N796" s="6">
        <f t="shared" si="87"/>
        <v>0.12</v>
      </c>
      <c r="O796">
        <f t="shared" si="88"/>
        <v>61</v>
      </c>
      <c r="P796">
        <f t="shared" si="89"/>
        <v>14</v>
      </c>
      <c r="Q796">
        <f t="shared" si="90"/>
        <v>61</v>
      </c>
    </row>
    <row r="797" spans="1:17" hidden="1" x14ac:dyDescent="0.25">
      <c r="A797">
        <v>2015</v>
      </c>
      <c r="B797" s="1" t="s">
        <v>65</v>
      </c>
      <c r="C797" t="s">
        <v>66</v>
      </c>
      <c r="D797" t="s">
        <v>44</v>
      </c>
      <c r="E797" s="1" t="s">
        <v>9</v>
      </c>
      <c r="F797" t="s">
        <v>7</v>
      </c>
      <c r="G797">
        <v>883</v>
      </c>
      <c r="H797">
        <v>215</v>
      </c>
      <c r="I797">
        <v>154</v>
      </c>
      <c r="J797">
        <v>60</v>
      </c>
      <c r="K797">
        <f t="shared" si="84"/>
        <v>1192</v>
      </c>
      <c r="L797" s="6">
        <f t="shared" si="85"/>
        <v>0.30956375838926176</v>
      </c>
      <c r="M797" s="6">
        <f t="shared" si="86"/>
        <v>0.18036912751677853</v>
      </c>
      <c r="N797" s="6">
        <f t="shared" si="87"/>
        <v>0.12919463087248323</v>
      </c>
      <c r="O797">
        <f t="shared" si="88"/>
        <v>823</v>
      </c>
      <c r="P797">
        <f t="shared" si="89"/>
        <v>369</v>
      </c>
      <c r="Q797">
        <f t="shared" si="90"/>
        <v>823</v>
      </c>
    </row>
    <row r="798" spans="1:17" hidden="1" x14ac:dyDescent="0.25">
      <c r="A798">
        <v>2016</v>
      </c>
      <c r="B798" s="1" t="s">
        <v>65</v>
      </c>
      <c r="C798" t="s">
        <v>66</v>
      </c>
      <c r="D798" t="s">
        <v>44</v>
      </c>
      <c r="E798" s="1" t="s">
        <v>10</v>
      </c>
      <c r="F798" t="s">
        <v>1</v>
      </c>
      <c r="G798">
        <v>2</v>
      </c>
      <c r="K798">
        <f t="shared" si="84"/>
        <v>2</v>
      </c>
      <c r="L798" s="6">
        <f t="shared" si="85"/>
        <v>0</v>
      </c>
      <c r="M798" s="6">
        <f t="shared" si="86"/>
        <v>0</v>
      </c>
      <c r="N798" s="6">
        <f t="shared" si="87"/>
        <v>0</v>
      </c>
      <c r="O798">
        <f t="shared" si="88"/>
        <v>2</v>
      </c>
      <c r="P798">
        <f t="shared" si="89"/>
        <v>0</v>
      </c>
      <c r="Q798">
        <f t="shared" si="90"/>
        <v>2</v>
      </c>
    </row>
    <row r="799" spans="1:17" hidden="1" x14ac:dyDescent="0.25">
      <c r="A799">
        <v>2016</v>
      </c>
      <c r="B799" s="1" t="s">
        <v>65</v>
      </c>
      <c r="C799" t="s">
        <v>66</v>
      </c>
      <c r="D799" t="s">
        <v>44</v>
      </c>
      <c r="E799" s="1" t="s">
        <v>10</v>
      </c>
      <c r="F799" t="s">
        <v>4</v>
      </c>
      <c r="G799">
        <v>16</v>
      </c>
      <c r="K799">
        <f t="shared" si="84"/>
        <v>16</v>
      </c>
      <c r="L799" s="6">
        <f t="shared" si="85"/>
        <v>0</v>
      </c>
      <c r="M799" s="6">
        <f t="shared" si="86"/>
        <v>0</v>
      </c>
      <c r="N799" s="6">
        <f t="shared" si="87"/>
        <v>0</v>
      </c>
      <c r="O799">
        <f t="shared" si="88"/>
        <v>16</v>
      </c>
      <c r="P799">
        <f t="shared" si="89"/>
        <v>0</v>
      </c>
      <c r="Q799">
        <f t="shared" si="90"/>
        <v>16</v>
      </c>
    </row>
    <row r="800" spans="1:17" hidden="1" x14ac:dyDescent="0.25">
      <c r="A800">
        <v>2016</v>
      </c>
      <c r="B800" s="1" t="s">
        <v>65</v>
      </c>
      <c r="C800" t="s">
        <v>66</v>
      </c>
      <c r="D800" t="s">
        <v>44</v>
      </c>
      <c r="E800" s="1" t="s">
        <v>10</v>
      </c>
      <c r="F800" t="s">
        <v>5</v>
      </c>
      <c r="G800">
        <v>25</v>
      </c>
      <c r="H800">
        <v>3</v>
      </c>
      <c r="I800">
        <v>3</v>
      </c>
      <c r="K800">
        <f t="shared" si="84"/>
        <v>31</v>
      </c>
      <c r="L800" s="6">
        <f t="shared" si="85"/>
        <v>0.19354838709677419</v>
      </c>
      <c r="M800" s="6">
        <f t="shared" si="86"/>
        <v>9.6774193548387094E-2</v>
      </c>
      <c r="N800" s="6">
        <f t="shared" si="87"/>
        <v>9.6774193548387094E-2</v>
      </c>
      <c r="O800">
        <f t="shared" si="88"/>
        <v>25</v>
      </c>
      <c r="P800">
        <f t="shared" si="89"/>
        <v>6</v>
      </c>
      <c r="Q800">
        <f t="shared" si="90"/>
        <v>25</v>
      </c>
    </row>
    <row r="801" spans="1:17" hidden="1" x14ac:dyDescent="0.25">
      <c r="A801">
        <v>2016</v>
      </c>
      <c r="B801" s="1" t="s">
        <v>65</v>
      </c>
      <c r="C801" t="s">
        <v>66</v>
      </c>
      <c r="D801" t="s">
        <v>44</v>
      </c>
      <c r="E801" s="1" t="s">
        <v>10</v>
      </c>
      <c r="F801" t="s">
        <v>6</v>
      </c>
      <c r="G801">
        <v>66</v>
      </c>
      <c r="H801">
        <v>10</v>
      </c>
      <c r="I801">
        <v>7</v>
      </c>
      <c r="K801">
        <f t="shared" si="84"/>
        <v>83</v>
      </c>
      <c r="L801" s="6">
        <f t="shared" si="85"/>
        <v>0.20481927710843373</v>
      </c>
      <c r="M801" s="6">
        <f t="shared" si="86"/>
        <v>0.12048192771084337</v>
      </c>
      <c r="N801" s="6">
        <f t="shared" si="87"/>
        <v>8.4337349397590355E-2</v>
      </c>
      <c r="O801">
        <f t="shared" si="88"/>
        <v>66</v>
      </c>
      <c r="P801">
        <f t="shared" si="89"/>
        <v>17</v>
      </c>
      <c r="Q801">
        <f t="shared" si="90"/>
        <v>66</v>
      </c>
    </row>
    <row r="802" spans="1:17" hidden="1" x14ac:dyDescent="0.25">
      <c r="A802">
        <v>2016</v>
      </c>
      <c r="B802" s="1" t="s">
        <v>65</v>
      </c>
      <c r="C802" t="s">
        <v>66</v>
      </c>
      <c r="D802" t="s">
        <v>44</v>
      </c>
      <c r="E802" s="1" t="s">
        <v>10</v>
      </c>
      <c r="F802" t="s">
        <v>7</v>
      </c>
      <c r="G802">
        <v>920</v>
      </c>
      <c r="H802">
        <v>202</v>
      </c>
      <c r="I802">
        <v>169</v>
      </c>
      <c r="J802">
        <v>60</v>
      </c>
      <c r="K802">
        <f t="shared" si="84"/>
        <v>1231</v>
      </c>
      <c r="L802" s="6">
        <f t="shared" si="85"/>
        <v>0.30138099106417549</v>
      </c>
      <c r="M802" s="6">
        <f t="shared" si="86"/>
        <v>0.16409423233143786</v>
      </c>
      <c r="N802" s="6">
        <f t="shared" si="87"/>
        <v>0.1372867587327376</v>
      </c>
      <c r="O802">
        <f t="shared" si="88"/>
        <v>860</v>
      </c>
      <c r="P802">
        <f t="shared" si="89"/>
        <v>371</v>
      </c>
      <c r="Q802">
        <f t="shared" si="90"/>
        <v>860</v>
      </c>
    </row>
    <row r="803" spans="1:17" hidden="1" x14ac:dyDescent="0.25">
      <c r="A803">
        <v>2017</v>
      </c>
      <c r="B803" s="1" t="s">
        <v>65</v>
      </c>
      <c r="C803" t="s">
        <v>66</v>
      </c>
      <c r="D803" t="s">
        <v>44</v>
      </c>
      <c r="E803" s="1" t="s">
        <v>11</v>
      </c>
      <c r="F803" t="s">
        <v>1</v>
      </c>
      <c r="G803">
        <v>4</v>
      </c>
      <c r="K803">
        <f t="shared" si="84"/>
        <v>4</v>
      </c>
      <c r="L803" s="6">
        <f t="shared" si="85"/>
        <v>0</v>
      </c>
      <c r="M803" s="6">
        <f t="shared" si="86"/>
        <v>0</v>
      </c>
      <c r="N803" s="6">
        <f t="shared" si="87"/>
        <v>0</v>
      </c>
      <c r="O803">
        <f t="shared" si="88"/>
        <v>4</v>
      </c>
      <c r="P803">
        <f t="shared" si="89"/>
        <v>0</v>
      </c>
      <c r="Q803">
        <f t="shared" si="90"/>
        <v>4</v>
      </c>
    </row>
    <row r="804" spans="1:17" hidden="1" x14ac:dyDescent="0.25">
      <c r="A804">
        <v>2017</v>
      </c>
      <c r="B804" s="1" t="s">
        <v>65</v>
      </c>
      <c r="C804" t="s">
        <v>66</v>
      </c>
      <c r="D804" t="s">
        <v>44</v>
      </c>
      <c r="E804" s="1" t="s">
        <v>11</v>
      </c>
      <c r="F804" t="s">
        <v>4</v>
      </c>
      <c r="G804">
        <v>18</v>
      </c>
      <c r="I804">
        <v>3</v>
      </c>
      <c r="K804">
        <f t="shared" si="84"/>
        <v>21</v>
      </c>
      <c r="L804" s="6">
        <f t="shared" si="85"/>
        <v>0.14285714285714285</v>
      </c>
      <c r="M804" s="6">
        <f t="shared" si="86"/>
        <v>0</v>
      </c>
      <c r="N804" s="6">
        <f t="shared" si="87"/>
        <v>0.14285714285714285</v>
      </c>
      <c r="O804">
        <f t="shared" si="88"/>
        <v>18</v>
      </c>
      <c r="P804">
        <f t="shared" si="89"/>
        <v>3</v>
      </c>
      <c r="Q804">
        <f t="shared" si="90"/>
        <v>18</v>
      </c>
    </row>
    <row r="805" spans="1:17" hidden="1" x14ac:dyDescent="0.25">
      <c r="A805">
        <v>2017</v>
      </c>
      <c r="B805" s="1" t="s">
        <v>65</v>
      </c>
      <c r="C805" t="s">
        <v>66</v>
      </c>
      <c r="D805" t="s">
        <v>44</v>
      </c>
      <c r="E805" s="1" t="s">
        <v>11</v>
      </c>
      <c r="F805" t="s">
        <v>5</v>
      </c>
      <c r="G805">
        <v>30</v>
      </c>
      <c r="I805">
        <v>4</v>
      </c>
      <c r="K805">
        <f t="shared" si="84"/>
        <v>34</v>
      </c>
      <c r="L805" s="6">
        <f t="shared" si="85"/>
        <v>0.11764705882352941</v>
      </c>
      <c r="M805" s="6">
        <f t="shared" si="86"/>
        <v>0</v>
      </c>
      <c r="N805" s="6">
        <f t="shared" si="87"/>
        <v>0.11764705882352941</v>
      </c>
      <c r="O805">
        <f t="shared" si="88"/>
        <v>30</v>
      </c>
      <c r="P805">
        <f t="shared" si="89"/>
        <v>4</v>
      </c>
      <c r="Q805">
        <f t="shared" si="90"/>
        <v>30</v>
      </c>
    </row>
    <row r="806" spans="1:17" hidden="1" x14ac:dyDescent="0.25">
      <c r="A806">
        <v>2017</v>
      </c>
      <c r="B806" s="1" t="s">
        <v>65</v>
      </c>
      <c r="C806" t="s">
        <v>66</v>
      </c>
      <c r="D806" t="s">
        <v>44</v>
      </c>
      <c r="E806" s="1" t="s">
        <v>11</v>
      </c>
      <c r="F806" t="s">
        <v>6</v>
      </c>
      <c r="G806">
        <v>55</v>
      </c>
      <c r="H806">
        <v>10</v>
      </c>
      <c r="I806">
        <v>9</v>
      </c>
      <c r="K806">
        <f t="shared" si="84"/>
        <v>74</v>
      </c>
      <c r="L806" s="6">
        <f t="shared" si="85"/>
        <v>0.25675675675675674</v>
      </c>
      <c r="M806" s="6">
        <f t="shared" si="86"/>
        <v>0.13513513513513514</v>
      </c>
      <c r="N806" s="6">
        <f t="shared" si="87"/>
        <v>0.12162162162162163</v>
      </c>
      <c r="O806">
        <f t="shared" si="88"/>
        <v>55</v>
      </c>
      <c r="P806">
        <f t="shared" si="89"/>
        <v>19</v>
      </c>
      <c r="Q806">
        <f t="shared" si="90"/>
        <v>55</v>
      </c>
    </row>
    <row r="807" spans="1:17" hidden="1" x14ac:dyDescent="0.25">
      <c r="A807">
        <v>2017</v>
      </c>
      <c r="B807" s="1" t="s">
        <v>91</v>
      </c>
      <c r="C807" t="s">
        <v>92</v>
      </c>
      <c r="D807" t="s">
        <v>44</v>
      </c>
      <c r="E807" s="1" t="s">
        <v>11</v>
      </c>
      <c r="F807" t="s">
        <v>7</v>
      </c>
      <c r="G807">
        <v>5400</v>
      </c>
      <c r="H807">
        <v>213</v>
      </c>
      <c r="I807">
        <v>430</v>
      </c>
      <c r="J807">
        <v>345</v>
      </c>
      <c r="K807">
        <f t="shared" si="84"/>
        <v>5698</v>
      </c>
      <c r="L807" s="6">
        <f t="shared" si="85"/>
        <v>0.11284661284661285</v>
      </c>
      <c r="M807" s="6">
        <f t="shared" si="86"/>
        <v>3.7381537381537384E-2</v>
      </c>
      <c r="N807" s="6">
        <f t="shared" si="87"/>
        <v>7.5465075465075471E-2</v>
      </c>
      <c r="O807">
        <f t="shared" si="88"/>
        <v>5055</v>
      </c>
      <c r="P807">
        <f t="shared" si="89"/>
        <v>643</v>
      </c>
      <c r="Q807">
        <f t="shared" si="90"/>
        <v>5055</v>
      </c>
    </row>
    <row r="808" spans="1:17" hidden="1" x14ac:dyDescent="0.25">
      <c r="A808">
        <v>2000</v>
      </c>
      <c r="B808" s="1" t="s">
        <v>65</v>
      </c>
      <c r="C808" t="s">
        <v>66</v>
      </c>
      <c r="D808" t="s">
        <v>44</v>
      </c>
      <c r="E808" s="1" t="s">
        <v>12</v>
      </c>
      <c r="F808" t="s">
        <v>1</v>
      </c>
      <c r="G808">
        <v>9</v>
      </c>
      <c r="K808">
        <f t="shared" si="84"/>
        <v>9</v>
      </c>
      <c r="L808" s="6">
        <f t="shared" si="85"/>
        <v>0</v>
      </c>
      <c r="M808" s="6">
        <f t="shared" si="86"/>
        <v>0</v>
      </c>
      <c r="N808" s="6">
        <f t="shared" si="87"/>
        <v>0</v>
      </c>
      <c r="O808">
        <f t="shared" si="88"/>
        <v>9</v>
      </c>
      <c r="P808">
        <f t="shared" si="89"/>
        <v>0</v>
      </c>
      <c r="Q808">
        <f t="shared" si="90"/>
        <v>9</v>
      </c>
    </row>
    <row r="809" spans="1:17" hidden="1" x14ac:dyDescent="0.25">
      <c r="A809">
        <v>2000</v>
      </c>
      <c r="B809" s="1" t="s">
        <v>65</v>
      </c>
      <c r="C809" t="s">
        <v>66</v>
      </c>
      <c r="D809" t="s">
        <v>44</v>
      </c>
      <c r="E809" s="1" t="s">
        <v>12</v>
      </c>
      <c r="F809" t="s">
        <v>4</v>
      </c>
      <c r="G809">
        <v>17</v>
      </c>
      <c r="K809">
        <f t="shared" si="84"/>
        <v>17</v>
      </c>
      <c r="L809" s="6">
        <f t="shared" si="85"/>
        <v>0</v>
      </c>
      <c r="M809" s="6">
        <f t="shared" si="86"/>
        <v>0</v>
      </c>
      <c r="N809" s="6">
        <f t="shared" si="87"/>
        <v>0</v>
      </c>
      <c r="O809">
        <f t="shared" si="88"/>
        <v>17</v>
      </c>
      <c r="P809">
        <f t="shared" si="89"/>
        <v>0</v>
      </c>
      <c r="Q809">
        <f t="shared" si="90"/>
        <v>17</v>
      </c>
    </row>
    <row r="810" spans="1:17" hidden="1" x14ac:dyDescent="0.25">
      <c r="A810">
        <v>2000</v>
      </c>
      <c r="B810" s="1" t="s">
        <v>65</v>
      </c>
      <c r="C810" t="s">
        <v>66</v>
      </c>
      <c r="D810" t="s">
        <v>44</v>
      </c>
      <c r="E810" s="1" t="s">
        <v>12</v>
      </c>
      <c r="F810" t="s">
        <v>5</v>
      </c>
      <c r="G810">
        <v>1</v>
      </c>
      <c r="K810">
        <f t="shared" si="84"/>
        <v>1</v>
      </c>
      <c r="L810" s="6">
        <f t="shared" si="85"/>
        <v>0</v>
      </c>
      <c r="M810" s="6">
        <f t="shared" si="86"/>
        <v>0</v>
      </c>
      <c r="N810" s="6">
        <f t="shared" si="87"/>
        <v>0</v>
      </c>
      <c r="O810">
        <f t="shared" si="88"/>
        <v>1</v>
      </c>
      <c r="P810">
        <f t="shared" si="89"/>
        <v>0</v>
      </c>
      <c r="Q810">
        <f t="shared" si="90"/>
        <v>1</v>
      </c>
    </row>
    <row r="811" spans="1:17" hidden="1" x14ac:dyDescent="0.25">
      <c r="A811">
        <v>2000</v>
      </c>
      <c r="B811" s="1" t="s">
        <v>65</v>
      </c>
      <c r="C811" t="s">
        <v>66</v>
      </c>
      <c r="D811" t="s">
        <v>44</v>
      </c>
      <c r="E811" s="1" t="s">
        <v>12</v>
      </c>
      <c r="F811" t="s">
        <v>6</v>
      </c>
      <c r="G811">
        <v>20</v>
      </c>
      <c r="K811">
        <f t="shared" si="84"/>
        <v>20</v>
      </c>
      <c r="L811" s="6">
        <f t="shared" si="85"/>
        <v>0</v>
      </c>
      <c r="M811" s="6">
        <f t="shared" si="86"/>
        <v>0</v>
      </c>
      <c r="N811" s="6">
        <f t="shared" si="87"/>
        <v>0</v>
      </c>
      <c r="O811">
        <f t="shared" si="88"/>
        <v>20</v>
      </c>
      <c r="P811">
        <f t="shared" si="89"/>
        <v>0</v>
      </c>
      <c r="Q811">
        <f t="shared" si="90"/>
        <v>20</v>
      </c>
    </row>
    <row r="812" spans="1:17" hidden="1" x14ac:dyDescent="0.25">
      <c r="A812">
        <v>2000</v>
      </c>
      <c r="B812" s="1" t="s">
        <v>65</v>
      </c>
      <c r="C812" t="s">
        <v>66</v>
      </c>
      <c r="D812" t="s">
        <v>44</v>
      </c>
      <c r="E812" s="1" t="s">
        <v>12</v>
      </c>
      <c r="F812" t="s">
        <v>7</v>
      </c>
      <c r="G812">
        <v>1101</v>
      </c>
      <c r="H812">
        <v>78</v>
      </c>
      <c r="J812">
        <v>28</v>
      </c>
      <c r="K812">
        <f t="shared" si="84"/>
        <v>1151</v>
      </c>
      <c r="L812" s="6">
        <f t="shared" si="85"/>
        <v>6.7767158992180707E-2</v>
      </c>
      <c r="M812" s="6">
        <f t="shared" si="86"/>
        <v>6.7767158992180707E-2</v>
      </c>
      <c r="N812" s="6">
        <f t="shared" si="87"/>
        <v>0</v>
      </c>
      <c r="O812">
        <f t="shared" si="88"/>
        <v>1073</v>
      </c>
      <c r="P812">
        <f t="shared" si="89"/>
        <v>78</v>
      </c>
      <c r="Q812">
        <f t="shared" si="90"/>
        <v>1073</v>
      </c>
    </row>
    <row r="813" spans="1:17" hidden="1" x14ac:dyDescent="0.25">
      <c r="A813">
        <v>2001</v>
      </c>
      <c r="B813" s="1" t="s">
        <v>67</v>
      </c>
      <c r="C813" t="s">
        <v>68</v>
      </c>
      <c r="D813" t="s">
        <v>44</v>
      </c>
      <c r="E813" s="1" t="s">
        <v>0</v>
      </c>
      <c r="F813" t="s">
        <v>1</v>
      </c>
      <c r="G813">
        <v>4</v>
      </c>
      <c r="K813">
        <f t="shared" si="84"/>
        <v>4</v>
      </c>
      <c r="L813" s="6">
        <f t="shared" si="85"/>
        <v>0</v>
      </c>
      <c r="M813" s="6">
        <f t="shared" si="86"/>
        <v>0</v>
      </c>
      <c r="N813" s="6">
        <f t="shared" si="87"/>
        <v>0</v>
      </c>
      <c r="O813">
        <f t="shared" si="88"/>
        <v>4</v>
      </c>
      <c r="P813">
        <f t="shared" si="89"/>
        <v>0</v>
      </c>
      <c r="Q813">
        <f t="shared" si="90"/>
        <v>4</v>
      </c>
    </row>
    <row r="814" spans="1:17" hidden="1" x14ac:dyDescent="0.25">
      <c r="A814">
        <v>2001</v>
      </c>
      <c r="B814" s="1" t="s">
        <v>67</v>
      </c>
      <c r="C814" t="s">
        <v>68</v>
      </c>
      <c r="D814" t="s">
        <v>44</v>
      </c>
      <c r="E814" s="1" t="s">
        <v>0</v>
      </c>
      <c r="F814" t="s">
        <v>4</v>
      </c>
      <c r="G814">
        <v>30</v>
      </c>
      <c r="K814">
        <f t="shared" si="84"/>
        <v>30</v>
      </c>
      <c r="L814" s="6">
        <f t="shared" si="85"/>
        <v>0</v>
      </c>
      <c r="M814" s="6">
        <f t="shared" si="86"/>
        <v>0</v>
      </c>
      <c r="N814" s="6">
        <f t="shared" si="87"/>
        <v>0</v>
      </c>
      <c r="O814">
        <f t="shared" si="88"/>
        <v>30</v>
      </c>
      <c r="P814">
        <f t="shared" si="89"/>
        <v>0</v>
      </c>
      <c r="Q814">
        <f t="shared" si="90"/>
        <v>30</v>
      </c>
    </row>
    <row r="815" spans="1:17" hidden="1" x14ac:dyDescent="0.25">
      <c r="A815">
        <v>2001</v>
      </c>
      <c r="B815" s="1" t="s">
        <v>67</v>
      </c>
      <c r="C815" t="s">
        <v>68</v>
      </c>
      <c r="D815" t="s">
        <v>44</v>
      </c>
      <c r="E815" s="1" t="s">
        <v>0</v>
      </c>
      <c r="F815" t="s">
        <v>5</v>
      </c>
      <c r="G815">
        <v>22</v>
      </c>
      <c r="K815">
        <f t="shared" si="84"/>
        <v>22</v>
      </c>
      <c r="L815" s="6">
        <f t="shared" si="85"/>
        <v>0</v>
      </c>
      <c r="M815" s="6">
        <f t="shared" si="86"/>
        <v>0</v>
      </c>
      <c r="N815" s="6">
        <f t="shared" si="87"/>
        <v>0</v>
      </c>
      <c r="O815">
        <f t="shared" si="88"/>
        <v>22</v>
      </c>
      <c r="P815">
        <f t="shared" si="89"/>
        <v>0</v>
      </c>
      <c r="Q815">
        <f t="shared" si="90"/>
        <v>22</v>
      </c>
    </row>
    <row r="816" spans="1:17" hidden="1" x14ac:dyDescent="0.25">
      <c r="A816">
        <v>2001</v>
      </c>
      <c r="B816" s="1" t="s">
        <v>67</v>
      </c>
      <c r="C816" t="s">
        <v>68</v>
      </c>
      <c r="D816" t="s">
        <v>44</v>
      </c>
      <c r="E816" s="1" t="s">
        <v>0</v>
      </c>
      <c r="F816" t="s">
        <v>6</v>
      </c>
      <c r="G816">
        <v>28</v>
      </c>
      <c r="J816">
        <v>4</v>
      </c>
      <c r="K816">
        <f t="shared" si="84"/>
        <v>24</v>
      </c>
      <c r="L816" s="6">
        <f t="shared" si="85"/>
        <v>0</v>
      </c>
      <c r="M816" s="6">
        <f t="shared" si="86"/>
        <v>0</v>
      </c>
      <c r="N816" s="6">
        <f t="shared" si="87"/>
        <v>0</v>
      </c>
      <c r="O816">
        <f t="shared" si="88"/>
        <v>24</v>
      </c>
      <c r="P816">
        <f t="shared" si="89"/>
        <v>0</v>
      </c>
      <c r="Q816">
        <f t="shared" si="90"/>
        <v>24</v>
      </c>
    </row>
    <row r="817" spans="1:17" hidden="1" x14ac:dyDescent="0.25">
      <c r="A817">
        <v>2001</v>
      </c>
      <c r="B817" s="1" t="s">
        <v>67</v>
      </c>
      <c r="C817" t="s">
        <v>68</v>
      </c>
      <c r="D817" t="s">
        <v>44</v>
      </c>
      <c r="E817" s="1" t="s">
        <v>0</v>
      </c>
      <c r="F817" t="s">
        <v>7</v>
      </c>
      <c r="G817">
        <v>2060</v>
      </c>
      <c r="H817">
        <v>52</v>
      </c>
      <c r="J817">
        <v>107</v>
      </c>
      <c r="K817">
        <f t="shared" si="84"/>
        <v>2005</v>
      </c>
      <c r="L817" s="6">
        <f t="shared" si="85"/>
        <v>2.5935162094763091E-2</v>
      </c>
      <c r="M817" s="6">
        <f t="shared" si="86"/>
        <v>2.5935162094763091E-2</v>
      </c>
      <c r="N817" s="6">
        <f t="shared" si="87"/>
        <v>0</v>
      </c>
      <c r="O817">
        <f t="shared" si="88"/>
        <v>1953</v>
      </c>
      <c r="P817">
        <f t="shared" si="89"/>
        <v>52</v>
      </c>
      <c r="Q817">
        <f t="shared" si="90"/>
        <v>1953</v>
      </c>
    </row>
    <row r="818" spans="1:17" hidden="1" x14ac:dyDescent="0.25">
      <c r="A818">
        <v>2002</v>
      </c>
      <c r="B818" s="1" t="s">
        <v>67</v>
      </c>
      <c r="C818" t="s">
        <v>68</v>
      </c>
      <c r="D818" t="s">
        <v>44</v>
      </c>
      <c r="E818" s="1" t="s">
        <v>13</v>
      </c>
      <c r="F818" t="s">
        <v>1</v>
      </c>
      <c r="G818">
        <v>4</v>
      </c>
      <c r="K818">
        <f t="shared" si="84"/>
        <v>4</v>
      </c>
      <c r="L818" s="6">
        <f t="shared" si="85"/>
        <v>0</v>
      </c>
      <c r="M818" s="6">
        <f t="shared" si="86"/>
        <v>0</v>
      </c>
      <c r="N818" s="6">
        <f t="shared" si="87"/>
        <v>0</v>
      </c>
      <c r="O818">
        <f t="shared" si="88"/>
        <v>4</v>
      </c>
      <c r="P818">
        <f t="shared" si="89"/>
        <v>0</v>
      </c>
      <c r="Q818">
        <f t="shared" si="90"/>
        <v>4</v>
      </c>
    </row>
    <row r="819" spans="1:17" hidden="1" x14ac:dyDescent="0.25">
      <c r="A819">
        <v>2002</v>
      </c>
      <c r="B819" s="1" t="s">
        <v>67</v>
      </c>
      <c r="C819" t="s">
        <v>68</v>
      </c>
      <c r="D819" t="s">
        <v>44</v>
      </c>
      <c r="E819" s="1" t="s">
        <v>13</v>
      </c>
      <c r="F819" t="s">
        <v>4</v>
      </c>
      <c r="G819">
        <v>27</v>
      </c>
      <c r="K819">
        <f t="shared" si="84"/>
        <v>27</v>
      </c>
      <c r="L819" s="6">
        <f t="shared" si="85"/>
        <v>0</v>
      </c>
      <c r="M819" s="6">
        <f t="shared" si="86"/>
        <v>0</v>
      </c>
      <c r="N819" s="6">
        <f t="shared" si="87"/>
        <v>0</v>
      </c>
      <c r="O819">
        <f t="shared" si="88"/>
        <v>27</v>
      </c>
      <c r="P819">
        <f t="shared" si="89"/>
        <v>0</v>
      </c>
      <c r="Q819">
        <f t="shared" si="90"/>
        <v>27</v>
      </c>
    </row>
    <row r="820" spans="1:17" hidden="1" x14ac:dyDescent="0.25">
      <c r="A820">
        <v>2002</v>
      </c>
      <c r="B820" s="1" t="s">
        <v>67</v>
      </c>
      <c r="C820" t="s">
        <v>68</v>
      </c>
      <c r="D820" t="s">
        <v>44</v>
      </c>
      <c r="E820" s="1" t="s">
        <v>13</v>
      </c>
      <c r="F820" t="s">
        <v>5</v>
      </c>
      <c r="G820">
        <v>24</v>
      </c>
      <c r="K820">
        <f t="shared" si="84"/>
        <v>24</v>
      </c>
      <c r="L820" s="6">
        <f t="shared" si="85"/>
        <v>0</v>
      </c>
      <c r="M820" s="6">
        <f t="shared" si="86"/>
        <v>0</v>
      </c>
      <c r="N820" s="6">
        <f t="shared" si="87"/>
        <v>0</v>
      </c>
      <c r="O820">
        <f t="shared" si="88"/>
        <v>24</v>
      </c>
      <c r="P820">
        <f t="shared" si="89"/>
        <v>0</v>
      </c>
      <c r="Q820">
        <f t="shared" si="90"/>
        <v>24</v>
      </c>
    </row>
    <row r="821" spans="1:17" hidden="1" x14ac:dyDescent="0.25">
      <c r="A821">
        <v>2002</v>
      </c>
      <c r="B821" s="1" t="s">
        <v>67</v>
      </c>
      <c r="C821" t="s">
        <v>68</v>
      </c>
      <c r="D821" t="s">
        <v>44</v>
      </c>
      <c r="E821" s="1" t="s">
        <v>13</v>
      </c>
      <c r="F821" t="s">
        <v>6</v>
      </c>
      <c r="G821">
        <v>36</v>
      </c>
      <c r="J821">
        <v>4</v>
      </c>
      <c r="K821">
        <f t="shared" si="84"/>
        <v>32</v>
      </c>
      <c r="L821" s="6">
        <f t="shared" si="85"/>
        <v>0</v>
      </c>
      <c r="M821" s="6">
        <f t="shared" si="86"/>
        <v>0</v>
      </c>
      <c r="N821" s="6">
        <f t="shared" si="87"/>
        <v>0</v>
      </c>
      <c r="O821">
        <f t="shared" si="88"/>
        <v>32</v>
      </c>
      <c r="P821">
        <f t="shared" si="89"/>
        <v>0</v>
      </c>
      <c r="Q821">
        <f t="shared" si="90"/>
        <v>32</v>
      </c>
    </row>
    <row r="822" spans="1:17" hidden="1" x14ac:dyDescent="0.25">
      <c r="A822">
        <v>2002</v>
      </c>
      <c r="B822" s="1" t="s">
        <v>67</v>
      </c>
      <c r="C822" t="s">
        <v>68</v>
      </c>
      <c r="D822" t="s">
        <v>44</v>
      </c>
      <c r="E822" s="1" t="s">
        <v>13</v>
      </c>
      <c r="F822" t="s">
        <v>7</v>
      </c>
      <c r="G822">
        <v>2156</v>
      </c>
      <c r="H822">
        <v>59</v>
      </c>
      <c r="J822">
        <v>114</v>
      </c>
      <c r="K822">
        <f t="shared" si="84"/>
        <v>2101</v>
      </c>
      <c r="L822" s="6">
        <f t="shared" si="85"/>
        <v>2.8081865778200855E-2</v>
      </c>
      <c r="M822" s="6">
        <f t="shared" si="86"/>
        <v>2.8081865778200855E-2</v>
      </c>
      <c r="N822" s="6">
        <f t="shared" si="87"/>
        <v>0</v>
      </c>
      <c r="O822">
        <f t="shared" si="88"/>
        <v>2042</v>
      </c>
      <c r="P822">
        <f t="shared" si="89"/>
        <v>59</v>
      </c>
      <c r="Q822">
        <f t="shared" si="90"/>
        <v>2042</v>
      </c>
    </row>
    <row r="823" spans="1:17" hidden="1" x14ac:dyDescent="0.25">
      <c r="A823">
        <v>2003</v>
      </c>
      <c r="B823" s="1" t="s">
        <v>67</v>
      </c>
      <c r="C823" t="s">
        <v>68</v>
      </c>
      <c r="D823" t="s">
        <v>44</v>
      </c>
      <c r="E823" s="1" t="s">
        <v>14</v>
      </c>
      <c r="F823" t="s">
        <v>1</v>
      </c>
      <c r="G823">
        <v>11</v>
      </c>
      <c r="K823">
        <f t="shared" si="84"/>
        <v>11</v>
      </c>
      <c r="L823" s="6">
        <f t="shared" si="85"/>
        <v>0</v>
      </c>
      <c r="M823" s="6">
        <f t="shared" si="86"/>
        <v>0</v>
      </c>
      <c r="N823" s="6">
        <f t="shared" si="87"/>
        <v>0</v>
      </c>
      <c r="O823">
        <f t="shared" si="88"/>
        <v>11</v>
      </c>
      <c r="P823">
        <f t="shared" si="89"/>
        <v>0</v>
      </c>
      <c r="Q823">
        <f t="shared" si="90"/>
        <v>11</v>
      </c>
    </row>
    <row r="824" spans="1:17" hidden="1" x14ac:dyDescent="0.25">
      <c r="A824">
        <v>2003</v>
      </c>
      <c r="B824" s="1" t="s">
        <v>67</v>
      </c>
      <c r="C824" t="s">
        <v>68</v>
      </c>
      <c r="D824" t="s">
        <v>44</v>
      </c>
      <c r="E824" s="1" t="s">
        <v>14</v>
      </c>
      <c r="F824" t="s">
        <v>4</v>
      </c>
      <c r="G824">
        <v>36</v>
      </c>
      <c r="K824">
        <f t="shared" si="84"/>
        <v>36</v>
      </c>
      <c r="L824" s="6">
        <f t="shared" si="85"/>
        <v>0</v>
      </c>
      <c r="M824" s="6">
        <f t="shared" si="86"/>
        <v>0</v>
      </c>
      <c r="N824" s="6">
        <f t="shared" si="87"/>
        <v>0</v>
      </c>
      <c r="O824">
        <f t="shared" si="88"/>
        <v>36</v>
      </c>
      <c r="P824">
        <f t="shared" si="89"/>
        <v>0</v>
      </c>
      <c r="Q824">
        <f t="shared" si="90"/>
        <v>36</v>
      </c>
    </row>
    <row r="825" spans="1:17" hidden="1" x14ac:dyDescent="0.25">
      <c r="A825">
        <v>2003</v>
      </c>
      <c r="B825" s="1" t="s">
        <v>67</v>
      </c>
      <c r="C825" t="s">
        <v>68</v>
      </c>
      <c r="D825" t="s">
        <v>44</v>
      </c>
      <c r="E825" s="1" t="s">
        <v>14</v>
      </c>
      <c r="F825" t="s">
        <v>5</v>
      </c>
      <c r="G825">
        <v>28</v>
      </c>
      <c r="H825">
        <v>3</v>
      </c>
      <c r="K825">
        <f t="shared" si="84"/>
        <v>31</v>
      </c>
      <c r="L825" s="6">
        <f t="shared" si="85"/>
        <v>9.6774193548387094E-2</v>
      </c>
      <c r="M825" s="6">
        <f t="shared" si="86"/>
        <v>9.6774193548387094E-2</v>
      </c>
      <c r="N825" s="6">
        <f t="shared" si="87"/>
        <v>0</v>
      </c>
      <c r="O825">
        <f t="shared" si="88"/>
        <v>28</v>
      </c>
      <c r="P825">
        <f t="shared" si="89"/>
        <v>3</v>
      </c>
      <c r="Q825">
        <f t="shared" si="90"/>
        <v>28</v>
      </c>
    </row>
    <row r="826" spans="1:17" hidden="1" x14ac:dyDescent="0.25">
      <c r="A826">
        <v>2003</v>
      </c>
      <c r="B826" s="1" t="s">
        <v>67</v>
      </c>
      <c r="C826" t="s">
        <v>68</v>
      </c>
      <c r="D826" t="s">
        <v>44</v>
      </c>
      <c r="E826" s="1" t="s">
        <v>14</v>
      </c>
      <c r="F826" t="s">
        <v>6</v>
      </c>
      <c r="G826">
        <v>36</v>
      </c>
      <c r="J826">
        <v>4</v>
      </c>
      <c r="K826">
        <f t="shared" si="84"/>
        <v>32</v>
      </c>
      <c r="L826" s="6">
        <f t="shared" si="85"/>
        <v>0</v>
      </c>
      <c r="M826" s="6">
        <f t="shared" si="86"/>
        <v>0</v>
      </c>
      <c r="N826" s="6">
        <f t="shared" si="87"/>
        <v>0</v>
      </c>
      <c r="O826">
        <f t="shared" si="88"/>
        <v>32</v>
      </c>
      <c r="P826">
        <f t="shared" si="89"/>
        <v>0</v>
      </c>
      <c r="Q826">
        <f t="shared" si="90"/>
        <v>32</v>
      </c>
    </row>
    <row r="827" spans="1:17" hidden="1" x14ac:dyDescent="0.25">
      <c r="A827">
        <v>2003</v>
      </c>
      <c r="B827" s="1" t="s">
        <v>67</v>
      </c>
      <c r="C827" t="s">
        <v>68</v>
      </c>
      <c r="D827" t="s">
        <v>44</v>
      </c>
      <c r="E827" s="1" t="s">
        <v>14</v>
      </c>
      <c r="F827" t="s">
        <v>7</v>
      </c>
      <c r="G827">
        <v>2216</v>
      </c>
      <c r="H827">
        <v>68</v>
      </c>
      <c r="I827">
        <v>4</v>
      </c>
      <c r="J827">
        <v>121</v>
      </c>
      <c r="K827">
        <f t="shared" si="84"/>
        <v>2167</v>
      </c>
      <c r="L827" s="6">
        <f t="shared" si="85"/>
        <v>3.3225657591139823E-2</v>
      </c>
      <c r="M827" s="6">
        <f t="shared" si="86"/>
        <v>3.1379787724965393E-2</v>
      </c>
      <c r="N827" s="6">
        <f t="shared" si="87"/>
        <v>1.8458698661744347E-3</v>
      </c>
      <c r="O827">
        <f t="shared" si="88"/>
        <v>2095</v>
      </c>
      <c r="P827">
        <f t="shared" si="89"/>
        <v>72</v>
      </c>
      <c r="Q827">
        <f t="shared" si="90"/>
        <v>2095</v>
      </c>
    </row>
    <row r="828" spans="1:17" hidden="1" x14ac:dyDescent="0.25">
      <c r="A828">
        <v>2004</v>
      </c>
      <c r="B828" s="1" t="s">
        <v>67</v>
      </c>
      <c r="C828" t="s">
        <v>68</v>
      </c>
      <c r="D828" t="s">
        <v>44</v>
      </c>
      <c r="E828" s="1" t="s">
        <v>15</v>
      </c>
      <c r="F828" t="s">
        <v>1</v>
      </c>
      <c r="G828">
        <v>11</v>
      </c>
      <c r="K828">
        <f t="shared" si="84"/>
        <v>11</v>
      </c>
      <c r="L828" s="6">
        <f t="shared" si="85"/>
        <v>0</v>
      </c>
      <c r="M828" s="6">
        <f t="shared" si="86"/>
        <v>0</v>
      </c>
      <c r="N828" s="6">
        <f t="shared" si="87"/>
        <v>0</v>
      </c>
      <c r="O828">
        <f t="shared" si="88"/>
        <v>11</v>
      </c>
      <c r="P828">
        <f t="shared" si="89"/>
        <v>0</v>
      </c>
      <c r="Q828">
        <f t="shared" si="90"/>
        <v>11</v>
      </c>
    </row>
    <row r="829" spans="1:17" hidden="1" x14ac:dyDescent="0.25">
      <c r="A829">
        <v>2004</v>
      </c>
      <c r="B829" s="1" t="s">
        <v>67</v>
      </c>
      <c r="C829" t="s">
        <v>68</v>
      </c>
      <c r="D829" t="s">
        <v>44</v>
      </c>
      <c r="E829" s="1" t="s">
        <v>15</v>
      </c>
      <c r="F829" t="s">
        <v>4</v>
      </c>
      <c r="G829">
        <v>39</v>
      </c>
      <c r="K829">
        <f t="shared" si="84"/>
        <v>39</v>
      </c>
      <c r="L829" s="6">
        <f t="shared" si="85"/>
        <v>0</v>
      </c>
      <c r="M829" s="6">
        <f t="shared" si="86"/>
        <v>0</v>
      </c>
      <c r="N829" s="6">
        <f t="shared" si="87"/>
        <v>0</v>
      </c>
      <c r="O829">
        <f t="shared" si="88"/>
        <v>39</v>
      </c>
      <c r="P829">
        <f t="shared" si="89"/>
        <v>0</v>
      </c>
      <c r="Q829">
        <f t="shared" si="90"/>
        <v>39</v>
      </c>
    </row>
    <row r="830" spans="1:17" hidden="1" x14ac:dyDescent="0.25">
      <c r="A830">
        <v>2004</v>
      </c>
      <c r="B830" s="1" t="s">
        <v>67</v>
      </c>
      <c r="C830" t="s">
        <v>68</v>
      </c>
      <c r="D830" t="s">
        <v>44</v>
      </c>
      <c r="E830" s="1" t="s">
        <v>15</v>
      </c>
      <c r="F830" t="s">
        <v>5</v>
      </c>
      <c r="G830">
        <v>38</v>
      </c>
      <c r="H830">
        <v>4</v>
      </c>
      <c r="K830">
        <f t="shared" si="84"/>
        <v>42</v>
      </c>
      <c r="L830" s="6">
        <f t="shared" si="85"/>
        <v>9.5238095238095233E-2</v>
      </c>
      <c r="M830" s="6">
        <f t="shared" si="86"/>
        <v>9.5238095238095233E-2</v>
      </c>
      <c r="N830" s="6">
        <f t="shared" si="87"/>
        <v>0</v>
      </c>
      <c r="O830">
        <f t="shared" si="88"/>
        <v>38</v>
      </c>
      <c r="P830">
        <f t="shared" si="89"/>
        <v>4</v>
      </c>
      <c r="Q830">
        <f t="shared" si="90"/>
        <v>38</v>
      </c>
    </row>
    <row r="831" spans="1:17" hidden="1" x14ac:dyDescent="0.25">
      <c r="A831">
        <v>2004</v>
      </c>
      <c r="B831" s="1" t="s">
        <v>67</v>
      </c>
      <c r="C831" t="s">
        <v>68</v>
      </c>
      <c r="D831" t="s">
        <v>44</v>
      </c>
      <c r="E831" s="1" t="s">
        <v>15</v>
      </c>
      <c r="F831" t="s">
        <v>6</v>
      </c>
      <c r="G831">
        <v>48</v>
      </c>
      <c r="J831">
        <v>5</v>
      </c>
      <c r="K831">
        <f t="shared" si="84"/>
        <v>43</v>
      </c>
      <c r="L831" s="6">
        <f t="shared" si="85"/>
        <v>0</v>
      </c>
      <c r="M831" s="6">
        <f t="shared" si="86"/>
        <v>0</v>
      </c>
      <c r="N831" s="6">
        <f t="shared" si="87"/>
        <v>0</v>
      </c>
      <c r="O831">
        <f t="shared" si="88"/>
        <v>43</v>
      </c>
      <c r="P831">
        <f t="shared" si="89"/>
        <v>0</v>
      </c>
      <c r="Q831">
        <f t="shared" si="90"/>
        <v>43</v>
      </c>
    </row>
    <row r="832" spans="1:17" hidden="1" x14ac:dyDescent="0.25">
      <c r="A832">
        <v>2004</v>
      </c>
      <c r="B832" s="1" t="s">
        <v>67</v>
      </c>
      <c r="C832" t="s">
        <v>68</v>
      </c>
      <c r="D832" t="s">
        <v>44</v>
      </c>
      <c r="E832" s="1" t="s">
        <v>15</v>
      </c>
      <c r="F832" t="s">
        <v>7</v>
      </c>
      <c r="G832">
        <v>2283</v>
      </c>
      <c r="H832">
        <v>86</v>
      </c>
      <c r="I832">
        <v>7</v>
      </c>
      <c r="J832">
        <v>128</v>
      </c>
      <c r="K832">
        <f t="shared" si="84"/>
        <v>2248</v>
      </c>
      <c r="L832" s="6">
        <f t="shared" si="85"/>
        <v>4.1370106761565835E-2</v>
      </c>
      <c r="M832" s="6">
        <f t="shared" si="86"/>
        <v>3.8256227758007119E-2</v>
      </c>
      <c r="N832" s="6">
        <f t="shared" si="87"/>
        <v>3.1138790035587188E-3</v>
      </c>
      <c r="O832">
        <f t="shared" si="88"/>
        <v>2155</v>
      </c>
      <c r="P832">
        <f t="shared" si="89"/>
        <v>93</v>
      </c>
      <c r="Q832">
        <f t="shared" si="90"/>
        <v>2155</v>
      </c>
    </row>
    <row r="833" spans="1:17" hidden="1" x14ac:dyDescent="0.25">
      <c r="A833">
        <v>2005</v>
      </c>
      <c r="B833" s="1" t="s">
        <v>67</v>
      </c>
      <c r="C833" t="s">
        <v>68</v>
      </c>
      <c r="D833" t="s">
        <v>44</v>
      </c>
      <c r="E833" s="1" t="s">
        <v>16</v>
      </c>
      <c r="F833" t="s">
        <v>1</v>
      </c>
      <c r="G833">
        <v>9</v>
      </c>
      <c r="K833">
        <f t="shared" si="84"/>
        <v>9</v>
      </c>
      <c r="L833" s="6">
        <f t="shared" si="85"/>
        <v>0</v>
      </c>
      <c r="M833" s="6">
        <f t="shared" si="86"/>
        <v>0</v>
      </c>
      <c r="N833" s="6">
        <f t="shared" si="87"/>
        <v>0</v>
      </c>
      <c r="O833">
        <f t="shared" si="88"/>
        <v>9</v>
      </c>
      <c r="P833">
        <f t="shared" si="89"/>
        <v>0</v>
      </c>
      <c r="Q833">
        <f t="shared" si="90"/>
        <v>9</v>
      </c>
    </row>
    <row r="834" spans="1:17" hidden="1" x14ac:dyDescent="0.25">
      <c r="A834">
        <v>2005</v>
      </c>
      <c r="B834" s="1" t="s">
        <v>67</v>
      </c>
      <c r="C834" t="s">
        <v>68</v>
      </c>
      <c r="D834" t="s">
        <v>44</v>
      </c>
      <c r="E834" s="1" t="s">
        <v>16</v>
      </c>
      <c r="F834" t="s">
        <v>4</v>
      </c>
      <c r="G834">
        <v>45</v>
      </c>
      <c r="K834">
        <f t="shared" si="84"/>
        <v>45</v>
      </c>
      <c r="L834" s="6">
        <f t="shared" si="85"/>
        <v>0</v>
      </c>
      <c r="M834" s="6">
        <f t="shared" si="86"/>
        <v>0</v>
      </c>
      <c r="N834" s="6">
        <f t="shared" si="87"/>
        <v>0</v>
      </c>
      <c r="O834">
        <f t="shared" si="88"/>
        <v>45</v>
      </c>
      <c r="P834">
        <f t="shared" si="89"/>
        <v>0</v>
      </c>
      <c r="Q834">
        <f t="shared" si="90"/>
        <v>45</v>
      </c>
    </row>
    <row r="835" spans="1:17" hidden="1" x14ac:dyDescent="0.25">
      <c r="A835">
        <v>2005</v>
      </c>
      <c r="B835" s="1" t="s">
        <v>67</v>
      </c>
      <c r="C835" t="s">
        <v>68</v>
      </c>
      <c r="D835" t="s">
        <v>44</v>
      </c>
      <c r="E835" s="1" t="s">
        <v>16</v>
      </c>
      <c r="F835" t="s">
        <v>5</v>
      </c>
      <c r="G835">
        <v>51</v>
      </c>
      <c r="K835">
        <f t="shared" ref="K835:K898" si="91">(G835-J835)+H835+I835</f>
        <v>51</v>
      </c>
      <c r="L835" s="6">
        <f t="shared" ref="L835:L898" si="92">(H835+I835)/K835</f>
        <v>0</v>
      </c>
      <c r="M835" s="6">
        <f t="shared" ref="M835:M898" si="93">H835/K835</f>
        <v>0</v>
      </c>
      <c r="N835" s="6">
        <f t="shared" ref="N835:N898" si="94">I835/K835</f>
        <v>0</v>
      </c>
      <c r="O835">
        <f t="shared" ref="O835:O898" si="95">K835-(I835+H835)</f>
        <v>51</v>
      </c>
      <c r="P835">
        <f t="shared" ref="P835:P898" si="96">H835+I835</f>
        <v>0</v>
      </c>
      <c r="Q835">
        <f t="shared" si="90"/>
        <v>51</v>
      </c>
    </row>
    <row r="836" spans="1:17" hidden="1" x14ac:dyDescent="0.25">
      <c r="A836">
        <v>2005</v>
      </c>
      <c r="B836" s="1" t="s">
        <v>67</v>
      </c>
      <c r="C836" t="s">
        <v>68</v>
      </c>
      <c r="D836" t="s">
        <v>44</v>
      </c>
      <c r="E836" s="1" t="s">
        <v>16</v>
      </c>
      <c r="F836" t="s">
        <v>6</v>
      </c>
      <c r="G836">
        <v>58</v>
      </c>
      <c r="J836">
        <v>4</v>
      </c>
      <c r="K836">
        <f t="shared" si="91"/>
        <v>54</v>
      </c>
      <c r="L836" s="6">
        <f t="shared" si="92"/>
        <v>0</v>
      </c>
      <c r="M836" s="6">
        <f t="shared" si="93"/>
        <v>0</v>
      </c>
      <c r="N836" s="6">
        <f t="shared" si="94"/>
        <v>0</v>
      </c>
      <c r="O836">
        <f t="shared" si="95"/>
        <v>54</v>
      </c>
      <c r="P836">
        <f t="shared" si="96"/>
        <v>0</v>
      </c>
      <c r="Q836">
        <f t="shared" ref="Q836:Q899" si="97">K836-P836</f>
        <v>54</v>
      </c>
    </row>
    <row r="837" spans="1:17" hidden="1" x14ac:dyDescent="0.25">
      <c r="A837">
        <v>2005</v>
      </c>
      <c r="B837" s="1" t="s">
        <v>67</v>
      </c>
      <c r="C837" t="s">
        <v>68</v>
      </c>
      <c r="D837" t="s">
        <v>44</v>
      </c>
      <c r="E837" s="1" t="s">
        <v>16</v>
      </c>
      <c r="F837" t="s">
        <v>7</v>
      </c>
      <c r="G837">
        <v>2424</v>
      </c>
      <c r="H837">
        <v>85</v>
      </c>
      <c r="I837">
        <v>5</v>
      </c>
      <c r="J837">
        <v>130</v>
      </c>
      <c r="K837">
        <f t="shared" si="91"/>
        <v>2384</v>
      </c>
      <c r="L837" s="6">
        <f t="shared" si="92"/>
        <v>3.7751677852348994E-2</v>
      </c>
      <c r="M837" s="6">
        <f t="shared" si="93"/>
        <v>3.565436241610738E-2</v>
      </c>
      <c r="N837" s="6">
        <f t="shared" si="94"/>
        <v>2.0973154362416107E-3</v>
      </c>
      <c r="O837">
        <f t="shared" si="95"/>
        <v>2294</v>
      </c>
      <c r="P837">
        <f t="shared" si="96"/>
        <v>90</v>
      </c>
      <c r="Q837">
        <f t="shared" si="97"/>
        <v>2294</v>
      </c>
    </row>
    <row r="838" spans="1:17" hidden="1" x14ac:dyDescent="0.25">
      <c r="A838">
        <v>2006</v>
      </c>
      <c r="B838" s="1" t="s">
        <v>67</v>
      </c>
      <c r="C838" t="s">
        <v>68</v>
      </c>
      <c r="D838" t="s">
        <v>44</v>
      </c>
      <c r="E838" s="1" t="s">
        <v>17</v>
      </c>
      <c r="F838" t="s">
        <v>1</v>
      </c>
      <c r="G838">
        <v>11</v>
      </c>
      <c r="K838">
        <f t="shared" si="91"/>
        <v>11</v>
      </c>
      <c r="L838" s="6">
        <f t="shared" si="92"/>
        <v>0</v>
      </c>
      <c r="M838" s="6">
        <f t="shared" si="93"/>
        <v>0</v>
      </c>
      <c r="N838" s="6">
        <f t="shared" si="94"/>
        <v>0</v>
      </c>
      <c r="O838">
        <f t="shared" si="95"/>
        <v>11</v>
      </c>
      <c r="P838">
        <f t="shared" si="96"/>
        <v>0</v>
      </c>
      <c r="Q838">
        <f t="shared" si="97"/>
        <v>11</v>
      </c>
    </row>
    <row r="839" spans="1:17" hidden="1" x14ac:dyDescent="0.25">
      <c r="A839">
        <v>2006</v>
      </c>
      <c r="B839" s="1" t="s">
        <v>67</v>
      </c>
      <c r="C839" t="s">
        <v>68</v>
      </c>
      <c r="D839" t="s">
        <v>44</v>
      </c>
      <c r="E839" s="1" t="s">
        <v>17</v>
      </c>
      <c r="F839" t="s">
        <v>4</v>
      </c>
      <c r="G839">
        <v>72</v>
      </c>
      <c r="H839">
        <v>4</v>
      </c>
      <c r="K839">
        <f t="shared" si="91"/>
        <v>76</v>
      </c>
      <c r="L839" s="6">
        <f t="shared" si="92"/>
        <v>5.2631578947368418E-2</v>
      </c>
      <c r="M839" s="6">
        <f t="shared" si="93"/>
        <v>5.2631578947368418E-2</v>
      </c>
      <c r="N839" s="6">
        <f t="shared" si="94"/>
        <v>0</v>
      </c>
      <c r="O839">
        <f t="shared" si="95"/>
        <v>72</v>
      </c>
      <c r="P839">
        <f t="shared" si="96"/>
        <v>4</v>
      </c>
      <c r="Q839">
        <f t="shared" si="97"/>
        <v>72</v>
      </c>
    </row>
    <row r="840" spans="1:17" hidden="1" x14ac:dyDescent="0.25">
      <c r="A840">
        <v>2006</v>
      </c>
      <c r="B840" s="1" t="s">
        <v>67</v>
      </c>
      <c r="C840" t="s">
        <v>68</v>
      </c>
      <c r="D840" t="s">
        <v>44</v>
      </c>
      <c r="E840" s="1" t="s">
        <v>17</v>
      </c>
      <c r="F840" t="s">
        <v>5</v>
      </c>
      <c r="G840">
        <v>46</v>
      </c>
      <c r="K840">
        <f t="shared" si="91"/>
        <v>46</v>
      </c>
      <c r="L840" s="6">
        <f t="shared" si="92"/>
        <v>0</v>
      </c>
      <c r="M840" s="6">
        <f t="shared" si="93"/>
        <v>0</v>
      </c>
      <c r="N840" s="6">
        <f t="shared" si="94"/>
        <v>0</v>
      </c>
      <c r="O840">
        <f t="shared" si="95"/>
        <v>46</v>
      </c>
      <c r="P840">
        <f t="shared" si="96"/>
        <v>0</v>
      </c>
      <c r="Q840">
        <f t="shared" si="97"/>
        <v>46</v>
      </c>
    </row>
    <row r="841" spans="1:17" hidden="1" x14ac:dyDescent="0.25">
      <c r="A841">
        <v>2006</v>
      </c>
      <c r="B841" s="1" t="s">
        <v>67</v>
      </c>
      <c r="C841" t="s">
        <v>68</v>
      </c>
      <c r="D841" t="s">
        <v>44</v>
      </c>
      <c r="E841" s="1" t="s">
        <v>17</v>
      </c>
      <c r="F841" t="s">
        <v>6</v>
      </c>
      <c r="G841">
        <v>71</v>
      </c>
      <c r="K841">
        <f t="shared" si="91"/>
        <v>71</v>
      </c>
      <c r="L841" s="6">
        <f t="shared" si="92"/>
        <v>0</v>
      </c>
      <c r="M841" s="6">
        <f t="shared" si="93"/>
        <v>0</v>
      </c>
      <c r="N841" s="6">
        <f t="shared" si="94"/>
        <v>0</v>
      </c>
      <c r="O841">
        <f t="shared" si="95"/>
        <v>71</v>
      </c>
      <c r="P841">
        <f t="shared" si="96"/>
        <v>0</v>
      </c>
      <c r="Q841">
        <f t="shared" si="97"/>
        <v>71</v>
      </c>
    </row>
    <row r="842" spans="1:17" hidden="1" x14ac:dyDescent="0.25">
      <c r="A842">
        <v>2006</v>
      </c>
      <c r="B842" s="1" t="s">
        <v>67</v>
      </c>
      <c r="C842" t="s">
        <v>68</v>
      </c>
      <c r="D842" t="s">
        <v>44</v>
      </c>
      <c r="E842" s="1" t="s">
        <v>17</v>
      </c>
      <c r="F842" t="s">
        <v>7</v>
      </c>
      <c r="G842">
        <v>2570</v>
      </c>
      <c r="H842">
        <v>123</v>
      </c>
      <c r="I842">
        <v>4</v>
      </c>
      <c r="J842">
        <v>97</v>
      </c>
      <c r="K842">
        <f t="shared" si="91"/>
        <v>2600</v>
      </c>
      <c r="L842" s="6">
        <f t="shared" si="92"/>
        <v>4.8846153846153845E-2</v>
      </c>
      <c r="M842" s="6">
        <f t="shared" si="93"/>
        <v>4.7307692307692308E-2</v>
      </c>
      <c r="N842" s="6">
        <f t="shared" si="94"/>
        <v>1.5384615384615385E-3</v>
      </c>
      <c r="O842">
        <f t="shared" si="95"/>
        <v>2473</v>
      </c>
      <c r="P842">
        <f t="shared" si="96"/>
        <v>127</v>
      </c>
      <c r="Q842">
        <f t="shared" si="97"/>
        <v>2473</v>
      </c>
    </row>
    <row r="843" spans="1:17" hidden="1" x14ac:dyDescent="0.25">
      <c r="A843">
        <v>2007</v>
      </c>
      <c r="B843" s="1" t="s">
        <v>67</v>
      </c>
      <c r="C843" t="s">
        <v>68</v>
      </c>
      <c r="D843" t="s">
        <v>44</v>
      </c>
      <c r="E843" s="1" t="s">
        <v>18</v>
      </c>
      <c r="F843" t="s">
        <v>1</v>
      </c>
      <c r="G843">
        <v>16</v>
      </c>
      <c r="K843">
        <f t="shared" si="91"/>
        <v>16</v>
      </c>
      <c r="L843" s="6">
        <f t="shared" si="92"/>
        <v>0</v>
      </c>
      <c r="M843" s="6">
        <f t="shared" si="93"/>
        <v>0</v>
      </c>
      <c r="N843" s="6">
        <f t="shared" si="94"/>
        <v>0</v>
      </c>
      <c r="O843">
        <f t="shared" si="95"/>
        <v>16</v>
      </c>
      <c r="P843">
        <f t="shared" si="96"/>
        <v>0</v>
      </c>
      <c r="Q843">
        <f t="shared" si="97"/>
        <v>16</v>
      </c>
    </row>
    <row r="844" spans="1:17" hidden="1" x14ac:dyDescent="0.25">
      <c r="A844">
        <v>2007</v>
      </c>
      <c r="B844" s="1" t="s">
        <v>67</v>
      </c>
      <c r="C844" t="s">
        <v>68</v>
      </c>
      <c r="D844" t="s">
        <v>44</v>
      </c>
      <c r="E844" s="1" t="s">
        <v>18</v>
      </c>
      <c r="F844" t="s">
        <v>4</v>
      </c>
      <c r="G844">
        <v>68</v>
      </c>
      <c r="H844">
        <v>4</v>
      </c>
      <c r="K844">
        <f t="shared" si="91"/>
        <v>72</v>
      </c>
      <c r="L844" s="6">
        <f t="shared" si="92"/>
        <v>5.5555555555555552E-2</v>
      </c>
      <c r="M844" s="6">
        <f t="shared" si="93"/>
        <v>5.5555555555555552E-2</v>
      </c>
      <c r="N844" s="6">
        <f t="shared" si="94"/>
        <v>0</v>
      </c>
      <c r="O844">
        <f t="shared" si="95"/>
        <v>68</v>
      </c>
      <c r="P844">
        <f t="shared" si="96"/>
        <v>4</v>
      </c>
      <c r="Q844">
        <f t="shared" si="97"/>
        <v>68</v>
      </c>
    </row>
    <row r="845" spans="1:17" hidden="1" x14ac:dyDescent="0.25">
      <c r="A845">
        <v>2007</v>
      </c>
      <c r="B845" s="1" t="s">
        <v>67</v>
      </c>
      <c r="C845" t="s">
        <v>68</v>
      </c>
      <c r="D845" t="s">
        <v>44</v>
      </c>
      <c r="E845" s="1" t="s">
        <v>18</v>
      </c>
      <c r="F845" t="s">
        <v>5</v>
      </c>
      <c r="G845">
        <v>48</v>
      </c>
      <c r="K845">
        <f t="shared" si="91"/>
        <v>48</v>
      </c>
      <c r="L845" s="6">
        <f t="shared" si="92"/>
        <v>0</v>
      </c>
      <c r="M845" s="6">
        <f t="shared" si="93"/>
        <v>0</v>
      </c>
      <c r="N845" s="6">
        <f t="shared" si="94"/>
        <v>0</v>
      </c>
      <c r="O845">
        <f t="shared" si="95"/>
        <v>48</v>
      </c>
      <c r="P845">
        <f t="shared" si="96"/>
        <v>0</v>
      </c>
      <c r="Q845">
        <f t="shared" si="97"/>
        <v>48</v>
      </c>
    </row>
    <row r="846" spans="1:17" hidden="1" x14ac:dyDescent="0.25">
      <c r="A846">
        <v>2007</v>
      </c>
      <c r="B846" s="1" t="s">
        <v>67</v>
      </c>
      <c r="C846" t="s">
        <v>68</v>
      </c>
      <c r="D846" t="s">
        <v>44</v>
      </c>
      <c r="E846" s="1" t="s">
        <v>18</v>
      </c>
      <c r="F846" t="s">
        <v>6</v>
      </c>
      <c r="G846">
        <v>67</v>
      </c>
      <c r="H846">
        <v>8</v>
      </c>
      <c r="K846">
        <f t="shared" si="91"/>
        <v>75</v>
      </c>
      <c r="L846" s="6">
        <f t="shared" si="92"/>
        <v>0.10666666666666667</v>
      </c>
      <c r="M846" s="6">
        <f t="shared" si="93"/>
        <v>0.10666666666666667</v>
      </c>
      <c r="N846" s="6">
        <f t="shared" si="94"/>
        <v>0</v>
      </c>
      <c r="O846">
        <f t="shared" si="95"/>
        <v>67</v>
      </c>
      <c r="P846">
        <f t="shared" si="96"/>
        <v>8</v>
      </c>
      <c r="Q846">
        <f t="shared" si="97"/>
        <v>67</v>
      </c>
    </row>
    <row r="847" spans="1:17" hidden="1" x14ac:dyDescent="0.25">
      <c r="A847">
        <v>2007</v>
      </c>
      <c r="B847" s="1" t="s">
        <v>67</v>
      </c>
      <c r="C847" t="s">
        <v>68</v>
      </c>
      <c r="D847" t="s">
        <v>44</v>
      </c>
      <c r="E847" s="1" t="s">
        <v>18</v>
      </c>
      <c r="F847" t="s">
        <v>7</v>
      </c>
      <c r="G847">
        <v>2696</v>
      </c>
      <c r="H847">
        <v>141</v>
      </c>
      <c r="I847">
        <v>7</v>
      </c>
      <c r="J847">
        <v>85</v>
      </c>
      <c r="K847">
        <f t="shared" si="91"/>
        <v>2759</v>
      </c>
      <c r="L847" s="6">
        <f t="shared" si="92"/>
        <v>5.3642624139180861E-2</v>
      </c>
      <c r="M847" s="6">
        <f t="shared" si="93"/>
        <v>5.1105472997462847E-2</v>
      </c>
      <c r="N847" s="6">
        <f t="shared" si="94"/>
        <v>2.5371511417180137E-3</v>
      </c>
      <c r="O847">
        <f t="shared" si="95"/>
        <v>2611</v>
      </c>
      <c r="P847">
        <f t="shared" si="96"/>
        <v>148</v>
      </c>
      <c r="Q847">
        <f t="shared" si="97"/>
        <v>2611</v>
      </c>
    </row>
    <row r="848" spans="1:17" hidden="1" x14ac:dyDescent="0.25">
      <c r="A848">
        <v>2008</v>
      </c>
      <c r="B848" s="1" t="s">
        <v>67</v>
      </c>
      <c r="C848" t="s">
        <v>68</v>
      </c>
      <c r="D848" t="s">
        <v>44</v>
      </c>
      <c r="E848" s="1" t="s">
        <v>19</v>
      </c>
      <c r="F848" t="s">
        <v>1</v>
      </c>
      <c r="G848">
        <v>16</v>
      </c>
      <c r="K848">
        <f t="shared" si="91"/>
        <v>16</v>
      </c>
      <c r="L848" s="6">
        <f t="shared" si="92"/>
        <v>0</v>
      </c>
      <c r="M848" s="6">
        <f t="shared" si="93"/>
        <v>0</v>
      </c>
      <c r="N848" s="6">
        <f t="shared" si="94"/>
        <v>0</v>
      </c>
      <c r="O848">
        <f t="shared" si="95"/>
        <v>16</v>
      </c>
      <c r="P848">
        <f t="shared" si="96"/>
        <v>0</v>
      </c>
      <c r="Q848">
        <f t="shared" si="97"/>
        <v>16</v>
      </c>
    </row>
    <row r="849" spans="1:17" hidden="1" x14ac:dyDescent="0.25">
      <c r="A849">
        <v>2008</v>
      </c>
      <c r="B849" s="1" t="s">
        <v>67</v>
      </c>
      <c r="C849" t="s">
        <v>68</v>
      </c>
      <c r="D849" t="s">
        <v>44</v>
      </c>
      <c r="E849" s="1" t="s">
        <v>19</v>
      </c>
      <c r="F849" t="s">
        <v>4</v>
      </c>
      <c r="G849">
        <v>65</v>
      </c>
      <c r="H849">
        <v>3</v>
      </c>
      <c r="K849">
        <f t="shared" si="91"/>
        <v>68</v>
      </c>
      <c r="L849" s="6">
        <f t="shared" si="92"/>
        <v>4.4117647058823532E-2</v>
      </c>
      <c r="M849" s="6">
        <f t="shared" si="93"/>
        <v>4.4117647058823532E-2</v>
      </c>
      <c r="N849" s="6">
        <f t="shared" si="94"/>
        <v>0</v>
      </c>
      <c r="O849">
        <f t="shared" si="95"/>
        <v>65</v>
      </c>
      <c r="P849">
        <f t="shared" si="96"/>
        <v>3</v>
      </c>
      <c r="Q849">
        <f t="shared" si="97"/>
        <v>65</v>
      </c>
    </row>
    <row r="850" spans="1:17" hidden="1" x14ac:dyDescent="0.25">
      <c r="A850">
        <v>2008</v>
      </c>
      <c r="B850" s="1" t="s">
        <v>67</v>
      </c>
      <c r="C850" t="s">
        <v>68</v>
      </c>
      <c r="D850" t="s">
        <v>44</v>
      </c>
      <c r="E850" s="1" t="s">
        <v>19</v>
      </c>
      <c r="F850" t="s">
        <v>5</v>
      </c>
      <c r="G850">
        <v>39</v>
      </c>
      <c r="I850">
        <v>3</v>
      </c>
      <c r="K850">
        <f t="shared" si="91"/>
        <v>42</v>
      </c>
      <c r="L850" s="6">
        <f t="shared" si="92"/>
        <v>7.1428571428571425E-2</v>
      </c>
      <c r="M850" s="6">
        <f t="shared" si="93"/>
        <v>0</v>
      </c>
      <c r="N850" s="6">
        <f t="shared" si="94"/>
        <v>7.1428571428571425E-2</v>
      </c>
      <c r="O850">
        <f t="shared" si="95"/>
        <v>39</v>
      </c>
      <c r="P850">
        <f t="shared" si="96"/>
        <v>3</v>
      </c>
      <c r="Q850">
        <f t="shared" si="97"/>
        <v>39</v>
      </c>
    </row>
    <row r="851" spans="1:17" hidden="1" x14ac:dyDescent="0.25">
      <c r="A851">
        <v>2008</v>
      </c>
      <c r="B851" s="1" t="s">
        <v>67</v>
      </c>
      <c r="C851" t="s">
        <v>68</v>
      </c>
      <c r="D851" t="s">
        <v>44</v>
      </c>
      <c r="E851" s="1" t="s">
        <v>19</v>
      </c>
      <c r="F851" t="s">
        <v>6</v>
      </c>
      <c r="G851">
        <v>70</v>
      </c>
      <c r="H851">
        <v>7</v>
      </c>
      <c r="K851">
        <f t="shared" si="91"/>
        <v>77</v>
      </c>
      <c r="L851" s="6">
        <f t="shared" si="92"/>
        <v>9.0909090909090912E-2</v>
      </c>
      <c r="M851" s="6">
        <f t="shared" si="93"/>
        <v>9.0909090909090912E-2</v>
      </c>
      <c r="N851" s="6">
        <f t="shared" si="94"/>
        <v>0</v>
      </c>
      <c r="O851">
        <f t="shared" si="95"/>
        <v>70</v>
      </c>
      <c r="P851">
        <f t="shared" si="96"/>
        <v>7</v>
      </c>
      <c r="Q851">
        <f t="shared" si="97"/>
        <v>70</v>
      </c>
    </row>
    <row r="852" spans="1:17" hidden="1" x14ac:dyDescent="0.25">
      <c r="A852">
        <v>2008</v>
      </c>
      <c r="B852" s="1" t="s">
        <v>67</v>
      </c>
      <c r="C852" t="s">
        <v>68</v>
      </c>
      <c r="D852" t="s">
        <v>44</v>
      </c>
      <c r="E852" s="1" t="s">
        <v>19</v>
      </c>
      <c r="F852" t="s">
        <v>7</v>
      </c>
      <c r="G852">
        <v>2795</v>
      </c>
      <c r="H852">
        <v>179</v>
      </c>
      <c r="I852">
        <v>7</v>
      </c>
      <c r="J852">
        <v>130</v>
      </c>
      <c r="K852">
        <f t="shared" si="91"/>
        <v>2851</v>
      </c>
      <c r="L852" s="6">
        <f t="shared" si="92"/>
        <v>6.5240266573132241E-2</v>
      </c>
      <c r="M852" s="6">
        <f t="shared" si="93"/>
        <v>6.2784987723605759E-2</v>
      </c>
      <c r="N852" s="6">
        <f t="shared" si="94"/>
        <v>2.4552788495264821E-3</v>
      </c>
      <c r="O852">
        <f t="shared" si="95"/>
        <v>2665</v>
      </c>
      <c r="P852">
        <f t="shared" si="96"/>
        <v>186</v>
      </c>
      <c r="Q852">
        <f t="shared" si="97"/>
        <v>2665</v>
      </c>
    </row>
    <row r="853" spans="1:17" hidden="1" x14ac:dyDescent="0.25">
      <c r="A853">
        <v>2009</v>
      </c>
      <c r="B853" s="1" t="s">
        <v>67</v>
      </c>
      <c r="C853" t="s">
        <v>68</v>
      </c>
      <c r="D853" t="s">
        <v>44</v>
      </c>
      <c r="E853" s="1" t="s">
        <v>20</v>
      </c>
      <c r="F853" t="s">
        <v>1</v>
      </c>
      <c r="G853">
        <v>12</v>
      </c>
      <c r="K853">
        <f t="shared" si="91"/>
        <v>12</v>
      </c>
      <c r="L853" s="6">
        <f t="shared" si="92"/>
        <v>0</v>
      </c>
      <c r="M853" s="6">
        <f t="shared" si="93"/>
        <v>0</v>
      </c>
      <c r="N853" s="6">
        <f t="shared" si="94"/>
        <v>0</v>
      </c>
      <c r="O853">
        <f t="shared" si="95"/>
        <v>12</v>
      </c>
      <c r="P853">
        <f t="shared" si="96"/>
        <v>0</v>
      </c>
      <c r="Q853">
        <f t="shared" si="97"/>
        <v>12</v>
      </c>
    </row>
    <row r="854" spans="1:17" hidden="1" x14ac:dyDescent="0.25">
      <c r="A854">
        <v>2009</v>
      </c>
      <c r="B854" s="1" t="s">
        <v>67</v>
      </c>
      <c r="C854" t="s">
        <v>68</v>
      </c>
      <c r="D854" t="s">
        <v>44</v>
      </c>
      <c r="E854" s="1" t="s">
        <v>20</v>
      </c>
      <c r="F854" t="s">
        <v>4</v>
      </c>
      <c r="G854">
        <v>70</v>
      </c>
      <c r="H854">
        <v>9</v>
      </c>
      <c r="K854">
        <f t="shared" si="91"/>
        <v>79</v>
      </c>
      <c r="L854" s="6">
        <f t="shared" si="92"/>
        <v>0.11392405063291139</v>
      </c>
      <c r="M854" s="6">
        <f t="shared" si="93"/>
        <v>0.11392405063291139</v>
      </c>
      <c r="N854" s="6">
        <f t="shared" si="94"/>
        <v>0</v>
      </c>
      <c r="O854">
        <f t="shared" si="95"/>
        <v>70</v>
      </c>
      <c r="P854">
        <f t="shared" si="96"/>
        <v>9</v>
      </c>
      <c r="Q854">
        <f t="shared" si="97"/>
        <v>70</v>
      </c>
    </row>
    <row r="855" spans="1:17" hidden="1" x14ac:dyDescent="0.25">
      <c r="A855">
        <v>2009</v>
      </c>
      <c r="B855" s="1" t="s">
        <v>67</v>
      </c>
      <c r="C855" t="s">
        <v>68</v>
      </c>
      <c r="D855" t="s">
        <v>44</v>
      </c>
      <c r="E855" s="1" t="s">
        <v>20</v>
      </c>
      <c r="F855" t="s">
        <v>5</v>
      </c>
      <c r="G855">
        <v>47</v>
      </c>
      <c r="H855">
        <v>4</v>
      </c>
      <c r="K855">
        <f t="shared" si="91"/>
        <v>51</v>
      </c>
      <c r="L855" s="6">
        <f t="shared" si="92"/>
        <v>7.8431372549019607E-2</v>
      </c>
      <c r="M855" s="6">
        <f t="shared" si="93"/>
        <v>7.8431372549019607E-2</v>
      </c>
      <c r="N855" s="6">
        <f t="shared" si="94"/>
        <v>0</v>
      </c>
      <c r="O855">
        <f t="shared" si="95"/>
        <v>47</v>
      </c>
      <c r="P855">
        <f t="shared" si="96"/>
        <v>4</v>
      </c>
      <c r="Q855">
        <f t="shared" si="97"/>
        <v>47</v>
      </c>
    </row>
    <row r="856" spans="1:17" hidden="1" x14ac:dyDescent="0.25">
      <c r="A856">
        <v>2009</v>
      </c>
      <c r="B856" s="1" t="s">
        <v>67</v>
      </c>
      <c r="C856" t="s">
        <v>68</v>
      </c>
      <c r="D856" t="s">
        <v>44</v>
      </c>
      <c r="E856" s="1" t="s">
        <v>20</v>
      </c>
      <c r="F856" t="s">
        <v>6</v>
      </c>
      <c r="G856">
        <v>82</v>
      </c>
      <c r="H856">
        <v>6</v>
      </c>
      <c r="K856">
        <f t="shared" si="91"/>
        <v>88</v>
      </c>
      <c r="L856" s="6">
        <f t="shared" si="92"/>
        <v>6.8181818181818177E-2</v>
      </c>
      <c r="M856" s="6">
        <f t="shared" si="93"/>
        <v>6.8181818181818177E-2</v>
      </c>
      <c r="N856" s="6">
        <f t="shared" si="94"/>
        <v>0</v>
      </c>
      <c r="O856">
        <f t="shared" si="95"/>
        <v>82</v>
      </c>
      <c r="P856">
        <f t="shared" si="96"/>
        <v>6</v>
      </c>
      <c r="Q856">
        <f t="shared" si="97"/>
        <v>82</v>
      </c>
    </row>
    <row r="857" spans="1:17" hidden="1" x14ac:dyDescent="0.25">
      <c r="A857">
        <v>2009</v>
      </c>
      <c r="B857" s="1" t="s">
        <v>67</v>
      </c>
      <c r="C857" t="s">
        <v>68</v>
      </c>
      <c r="D857" t="s">
        <v>44</v>
      </c>
      <c r="E857" s="1" t="s">
        <v>20</v>
      </c>
      <c r="F857" t="s">
        <v>7</v>
      </c>
      <c r="G857">
        <v>2868</v>
      </c>
      <c r="H857">
        <v>192</v>
      </c>
      <c r="I857">
        <v>38</v>
      </c>
      <c r="J857">
        <v>150</v>
      </c>
      <c r="K857">
        <f t="shared" si="91"/>
        <v>2948</v>
      </c>
      <c r="L857" s="6">
        <f t="shared" si="92"/>
        <v>7.8018995929443696E-2</v>
      </c>
      <c r="M857" s="6">
        <f t="shared" si="93"/>
        <v>6.5128900949796467E-2</v>
      </c>
      <c r="N857" s="6">
        <f t="shared" si="94"/>
        <v>1.2890094979647219E-2</v>
      </c>
      <c r="O857">
        <f t="shared" si="95"/>
        <v>2718</v>
      </c>
      <c r="P857">
        <f t="shared" si="96"/>
        <v>230</v>
      </c>
      <c r="Q857">
        <f t="shared" si="97"/>
        <v>2718</v>
      </c>
    </row>
    <row r="858" spans="1:17" hidden="1" x14ac:dyDescent="0.25">
      <c r="A858">
        <v>2010</v>
      </c>
      <c r="B858" s="1" t="s">
        <v>67</v>
      </c>
      <c r="C858" t="s">
        <v>68</v>
      </c>
      <c r="D858" t="s">
        <v>44</v>
      </c>
      <c r="E858" s="1" t="s">
        <v>21</v>
      </c>
      <c r="F858" t="s">
        <v>1</v>
      </c>
      <c r="G858">
        <v>10</v>
      </c>
      <c r="K858">
        <f t="shared" si="91"/>
        <v>10</v>
      </c>
      <c r="L858" s="6">
        <f t="shared" si="92"/>
        <v>0</v>
      </c>
      <c r="M858" s="6">
        <f t="shared" si="93"/>
        <v>0</v>
      </c>
      <c r="N858" s="6">
        <f t="shared" si="94"/>
        <v>0</v>
      </c>
      <c r="O858">
        <f t="shared" si="95"/>
        <v>10</v>
      </c>
      <c r="P858">
        <f t="shared" si="96"/>
        <v>0</v>
      </c>
      <c r="Q858">
        <f t="shared" si="97"/>
        <v>10</v>
      </c>
    </row>
    <row r="859" spans="1:17" hidden="1" x14ac:dyDescent="0.25">
      <c r="A859">
        <v>2010</v>
      </c>
      <c r="B859" s="1" t="s">
        <v>67</v>
      </c>
      <c r="C859" t="s">
        <v>68</v>
      </c>
      <c r="D859" t="s">
        <v>44</v>
      </c>
      <c r="E859" s="1" t="s">
        <v>21</v>
      </c>
      <c r="F859" t="s">
        <v>4</v>
      </c>
      <c r="G859">
        <v>63</v>
      </c>
      <c r="H859">
        <v>8</v>
      </c>
      <c r="K859">
        <f t="shared" si="91"/>
        <v>71</v>
      </c>
      <c r="L859" s="6">
        <f t="shared" si="92"/>
        <v>0.11267605633802817</v>
      </c>
      <c r="M859" s="6">
        <f t="shared" si="93"/>
        <v>0.11267605633802817</v>
      </c>
      <c r="N859" s="6">
        <f t="shared" si="94"/>
        <v>0</v>
      </c>
      <c r="O859">
        <f t="shared" si="95"/>
        <v>63</v>
      </c>
      <c r="P859">
        <f t="shared" si="96"/>
        <v>8</v>
      </c>
      <c r="Q859">
        <f t="shared" si="97"/>
        <v>63</v>
      </c>
    </row>
    <row r="860" spans="1:17" hidden="1" x14ac:dyDescent="0.25">
      <c r="A860">
        <v>2010</v>
      </c>
      <c r="B860" s="1" t="s">
        <v>67</v>
      </c>
      <c r="C860" t="s">
        <v>68</v>
      </c>
      <c r="D860" t="s">
        <v>44</v>
      </c>
      <c r="E860" s="1" t="s">
        <v>21</v>
      </c>
      <c r="F860" t="s">
        <v>5</v>
      </c>
      <c r="G860">
        <v>57</v>
      </c>
      <c r="H860">
        <v>4</v>
      </c>
      <c r="I860">
        <v>3</v>
      </c>
      <c r="J860">
        <v>5</v>
      </c>
      <c r="K860">
        <f t="shared" si="91"/>
        <v>59</v>
      </c>
      <c r="L860" s="6">
        <f t="shared" si="92"/>
        <v>0.11864406779661017</v>
      </c>
      <c r="M860" s="6">
        <f t="shared" si="93"/>
        <v>6.7796610169491525E-2</v>
      </c>
      <c r="N860" s="6">
        <f t="shared" si="94"/>
        <v>5.0847457627118647E-2</v>
      </c>
      <c r="O860">
        <f t="shared" si="95"/>
        <v>52</v>
      </c>
      <c r="P860">
        <f t="shared" si="96"/>
        <v>7</v>
      </c>
      <c r="Q860">
        <f t="shared" si="97"/>
        <v>52</v>
      </c>
    </row>
    <row r="861" spans="1:17" hidden="1" x14ac:dyDescent="0.25">
      <c r="A861">
        <v>2010</v>
      </c>
      <c r="B861" s="1" t="s">
        <v>67</v>
      </c>
      <c r="C861" t="s">
        <v>68</v>
      </c>
      <c r="D861" t="s">
        <v>44</v>
      </c>
      <c r="E861" s="1" t="s">
        <v>21</v>
      </c>
      <c r="F861" t="s">
        <v>6</v>
      </c>
      <c r="G861">
        <v>82</v>
      </c>
      <c r="H861">
        <v>7</v>
      </c>
      <c r="K861">
        <f t="shared" si="91"/>
        <v>89</v>
      </c>
      <c r="L861" s="6">
        <f t="shared" si="92"/>
        <v>7.8651685393258425E-2</v>
      </c>
      <c r="M861" s="6">
        <f t="shared" si="93"/>
        <v>7.8651685393258425E-2</v>
      </c>
      <c r="N861" s="6">
        <f t="shared" si="94"/>
        <v>0</v>
      </c>
      <c r="O861">
        <f t="shared" si="95"/>
        <v>82</v>
      </c>
      <c r="P861">
        <f t="shared" si="96"/>
        <v>7</v>
      </c>
      <c r="Q861">
        <f t="shared" si="97"/>
        <v>82</v>
      </c>
    </row>
    <row r="862" spans="1:17" hidden="1" x14ac:dyDescent="0.25">
      <c r="A862">
        <v>2010</v>
      </c>
      <c r="B862" s="1" t="s">
        <v>67</v>
      </c>
      <c r="C862" t="s">
        <v>68</v>
      </c>
      <c r="D862" t="s">
        <v>44</v>
      </c>
      <c r="E862" s="1" t="s">
        <v>21</v>
      </c>
      <c r="F862" t="s">
        <v>7</v>
      </c>
      <c r="G862">
        <v>3020</v>
      </c>
      <c r="H862">
        <v>260</v>
      </c>
      <c r="I862">
        <v>49</v>
      </c>
      <c r="J862">
        <v>175</v>
      </c>
      <c r="K862">
        <f t="shared" si="91"/>
        <v>3154</v>
      </c>
      <c r="L862" s="6">
        <f t="shared" si="92"/>
        <v>9.7970830691185798E-2</v>
      </c>
      <c r="M862" s="6">
        <f t="shared" si="93"/>
        <v>8.2435003170577045E-2</v>
      </c>
      <c r="N862" s="6">
        <f t="shared" si="94"/>
        <v>1.5535827520608751E-2</v>
      </c>
      <c r="O862">
        <f t="shared" si="95"/>
        <v>2845</v>
      </c>
      <c r="P862">
        <f t="shared" si="96"/>
        <v>309</v>
      </c>
      <c r="Q862">
        <f t="shared" si="97"/>
        <v>2845</v>
      </c>
    </row>
    <row r="863" spans="1:17" hidden="1" x14ac:dyDescent="0.25">
      <c r="A863">
        <v>2011</v>
      </c>
      <c r="B863" s="1" t="s">
        <v>67</v>
      </c>
      <c r="C863" t="s">
        <v>68</v>
      </c>
      <c r="D863" t="s">
        <v>44</v>
      </c>
      <c r="E863" s="1" t="s">
        <v>22</v>
      </c>
      <c r="F863" t="s">
        <v>1</v>
      </c>
      <c r="G863">
        <v>10</v>
      </c>
      <c r="K863">
        <f t="shared" si="91"/>
        <v>10</v>
      </c>
      <c r="L863" s="6">
        <f t="shared" si="92"/>
        <v>0</v>
      </c>
      <c r="M863" s="6">
        <f t="shared" si="93"/>
        <v>0</v>
      </c>
      <c r="N863" s="6">
        <f t="shared" si="94"/>
        <v>0</v>
      </c>
      <c r="O863">
        <f t="shared" si="95"/>
        <v>10</v>
      </c>
      <c r="P863">
        <f t="shared" si="96"/>
        <v>0</v>
      </c>
      <c r="Q863">
        <f t="shared" si="97"/>
        <v>10</v>
      </c>
    </row>
    <row r="864" spans="1:17" hidden="1" x14ac:dyDescent="0.25">
      <c r="A864">
        <v>2011</v>
      </c>
      <c r="B864" s="1" t="s">
        <v>67</v>
      </c>
      <c r="C864" t="s">
        <v>68</v>
      </c>
      <c r="D864" t="s">
        <v>44</v>
      </c>
      <c r="E864" s="1" t="s">
        <v>22</v>
      </c>
      <c r="F864" t="s">
        <v>4</v>
      </c>
      <c r="G864">
        <v>58</v>
      </c>
      <c r="H864">
        <v>10</v>
      </c>
      <c r="K864">
        <f t="shared" si="91"/>
        <v>68</v>
      </c>
      <c r="L864" s="6">
        <f t="shared" si="92"/>
        <v>0.14705882352941177</v>
      </c>
      <c r="M864" s="6">
        <f t="shared" si="93"/>
        <v>0.14705882352941177</v>
      </c>
      <c r="N864" s="6">
        <f t="shared" si="94"/>
        <v>0</v>
      </c>
      <c r="O864">
        <f t="shared" si="95"/>
        <v>58</v>
      </c>
      <c r="P864">
        <f t="shared" si="96"/>
        <v>10</v>
      </c>
      <c r="Q864">
        <f t="shared" si="97"/>
        <v>58</v>
      </c>
    </row>
    <row r="865" spans="1:17" hidden="1" x14ac:dyDescent="0.25">
      <c r="A865">
        <v>2011</v>
      </c>
      <c r="B865" s="1" t="s">
        <v>67</v>
      </c>
      <c r="C865" t="s">
        <v>68</v>
      </c>
      <c r="D865" t="s">
        <v>44</v>
      </c>
      <c r="E865" s="1" t="s">
        <v>22</v>
      </c>
      <c r="F865" t="s">
        <v>5</v>
      </c>
      <c r="G865">
        <v>64</v>
      </c>
      <c r="H865">
        <v>8</v>
      </c>
      <c r="I865">
        <v>4</v>
      </c>
      <c r="J865">
        <v>4</v>
      </c>
      <c r="K865">
        <f t="shared" si="91"/>
        <v>72</v>
      </c>
      <c r="L865" s="6">
        <f t="shared" si="92"/>
        <v>0.16666666666666666</v>
      </c>
      <c r="M865" s="6">
        <f t="shared" si="93"/>
        <v>0.1111111111111111</v>
      </c>
      <c r="N865" s="6">
        <f t="shared" si="94"/>
        <v>5.5555555555555552E-2</v>
      </c>
      <c r="O865">
        <f t="shared" si="95"/>
        <v>60</v>
      </c>
      <c r="P865">
        <f t="shared" si="96"/>
        <v>12</v>
      </c>
      <c r="Q865">
        <f t="shared" si="97"/>
        <v>60</v>
      </c>
    </row>
    <row r="866" spans="1:17" hidden="1" x14ac:dyDescent="0.25">
      <c r="A866">
        <v>2011</v>
      </c>
      <c r="B866" s="1" t="s">
        <v>67</v>
      </c>
      <c r="C866" t="s">
        <v>68</v>
      </c>
      <c r="D866" t="s">
        <v>44</v>
      </c>
      <c r="E866" s="1" t="s">
        <v>22</v>
      </c>
      <c r="F866" t="s">
        <v>6</v>
      </c>
      <c r="G866">
        <v>86</v>
      </c>
      <c r="H866">
        <v>8</v>
      </c>
      <c r="K866">
        <f t="shared" si="91"/>
        <v>94</v>
      </c>
      <c r="L866" s="6">
        <f t="shared" si="92"/>
        <v>8.5106382978723402E-2</v>
      </c>
      <c r="M866" s="6">
        <f t="shared" si="93"/>
        <v>8.5106382978723402E-2</v>
      </c>
      <c r="N866" s="6">
        <f t="shared" si="94"/>
        <v>0</v>
      </c>
      <c r="O866">
        <f t="shared" si="95"/>
        <v>86</v>
      </c>
      <c r="P866">
        <f t="shared" si="96"/>
        <v>8</v>
      </c>
      <c r="Q866">
        <f t="shared" si="97"/>
        <v>86</v>
      </c>
    </row>
    <row r="867" spans="1:17" hidden="1" x14ac:dyDescent="0.25">
      <c r="A867">
        <v>2011</v>
      </c>
      <c r="B867" s="1" t="s">
        <v>67</v>
      </c>
      <c r="C867" t="s">
        <v>68</v>
      </c>
      <c r="D867" t="s">
        <v>44</v>
      </c>
      <c r="E867" s="1" t="s">
        <v>22</v>
      </c>
      <c r="F867" t="s">
        <v>7</v>
      </c>
      <c r="G867">
        <v>3146</v>
      </c>
      <c r="H867">
        <v>269</v>
      </c>
      <c r="I867">
        <v>76</v>
      </c>
      <c r="J867">
        <v>213</v>
      </c>
      <c r="K867">
        <f t="shared" si="91"/>
        <v>3278</v>
      </c>
      <c r="L867" s="6">
        <f t="shared" si="92"/>
        <v>0.10524710189139719</v>
      </c>
      <c r="M867" s="6">
        <f t="shared" si="93"/>
        <v>8.2062233068944473E-2</v>
      </c>
      <c r="N867" s="6">
        <f t="shared" si="94"/>
        <v>2.3184868822452714E-2</v>
      </c>
      <c r="O867">
        <f t="shared" si="95"/>
        <v>2933</v>
      </c>
      <c r="P867">
        <f t="shared" si="96"/>
        <v>345</v>
      </c>
      <c r="Q867">
        <f t="shared" si="97"/>
        <v>2933</v>
      </c>
    </row>
    <row r="868" spans="1:17" hidden="1" x14ac:dyDescent="0.25">
      <c r="A868">
        <v>2012</v>
      </c>
      <c r="B868" s="1" t="s">
        <v>67</v>
      </c>
      <c r="C868" t="s">
        <v>68</v>
      </c>
      <c r="D868" t="s">
        <v>44</v>
      </c>
      <c r="E868" s="1" t="s">
        <v>23</v>
      </c>
      <c r="F868" t="s">
        <v>1</v>
      </c>
      <c r="G868">
        <v>10</v>
      </c>
      <c r="J868">
        <v>4</v>
      </c>
      <c r="K868">
        <f t="shared" si="91"/>
        <v>6</v>
      </c>
      <c r="L868" s="6">
        <f t="shared" si="92"/>
        <v>0</v>
      </c>
      <c r="M868" s="6">
        <f t="shared" si="93"/>
        <v>0</v>
      </c>
      <c r="N868" s="6">
        <f t="shared" si="94"/>
        <v>0</v>
      </c>
      <c r="O868">
        <f t="shared" si="95"/>
        <v>6</v>
      </c>
      <c r="P868">
        <f t="shared" si="96"/>
        <v>0</v>
      </c>
      <c r="Q868">
        <f t="shared" si="97"/>
        <v>6</v>
      </c>
    </row>
    <row r="869" spans="1:17" hidden="1" x14ac:dyDescent="0.25">
      <c r="A869">
        <v>2012</v>
      </c>
      <c r="B869" s="1" t="s">
        <v>67</v>
      </c>
      <c r="C869" t="s">
        <v>68</v>
      </c>
      <c r="D869" t="s">
        <v>44</v>
      </c>
      <c r="E869" s="1" t="s">
        <v>23</v>
      </c>
      <c r="F869" t="s">
        <v>4</v>
      </c>
      <c r="G869">
        <v>60</v>
      </c>
      <c r="H869">
        <v>14</v>
      </c>
      <c r="K869">
        <f t="shared" si="91"/>
        <v>74</v>
      </c>
      <c r="L869" s="6">
        <f t="shared" si="92"/>
        <v>0.1891891891891892</v>
      </c>
      <c r="M869" s="6">
        <f t="shared" si="93"/>
        <v>0.1891891891891892</v>
      </c>
      <c r="N869" s="6">
        <f t="shared" si="94"/>
        <v>0</v>
      </c>
      <c r="O869">
        <f t="shared" si="95"/>
        <v>60</v>
      </c>
      <c r="P869">
        <f t="shared" si="96"/>
        <v>14</v>
      </c>
      <c r="Q869">
        <f t="shared" si="97"/>
        <v>60</v>
      </c>
    </row>
    <row r="870" spans="1:17" hidden="1" x14ac:dyDescent="0.25">
      <c r="A870">
        <v>2012</v>
      </c>
      <c r="B870" s="1" t="s">
        <v>67</v>
      </c>
      <c r="C870" t="s">
        <v>68</v>
      </c>
      <c r="D870" t="s">
        <v>44</v>
      </c>
      <c r="E870" s="1" t="s">
        <v>23</v>
      </c>
      <c r="F870" t="s">
        <v>5</v>
      </c>
      <c r="G870">
        <v>65</v>
      </c>
      <c r="H870">
        <v>7</v>
      </c>
      <c r="I870">
        <v>5</v>
      </c>
      <c r="J870">
        <v>4</v>
      </c>
      <c r="K870">
        <f t="shared" si="91"/>
        <v>73</v>
      </c>
      <c r="L870" s="6">
        <f t="shared" si="92"/>
        <v>0.16438356164383561</v>
      </c>
      <c r="M870" s="6">
        <f t="shared" si="93"/>
        <v>9.5890410958904104E-2</v>
      </c>
      <c r="N870" s="6">
        <f t="shared" si="94"/>
        <v>6.8493150684931503E-2</v>
      </c>
      <c r="O870">
        <f t="shared" si="95"/>
        <v>61</v>
      </c>
      <c r="P870">
        <f t="shared" si="96"/>
        <v>12</v>
      </c>
      <c r="Q870">
        <f t="shared" si="97"/>
        <v>61</v>
      </c>
    </row>
    <row r="871" spans="1:17" hidden="1" x14ac:dyDescent="0.25">
      <c r="A871">
        <v>2012</v>
      </c>
      <c r="B871" s="1" t="s">
        <v>67</v>
      </c>
      <c r="C871" t="s">
        <v>68</v>
      </c>
      <c r="D871" t="s">
        <v>44</v>
      </c>
      <c r="E871" s="1" t="s">
        <v>23</v>
      </c>
      <c r="F871" t="s">
        <v>6</v>
      </c>
      <c r="G871">
        <v>97</v>
      </c>
      <c r="H871">
        <v>9</v>
      </c>
      <c r="I871">
        <v>5</v>
      </c>
      <c r="J871">
        <v>6</v>
      </c>
      <c r="K871">
        <f t="shared" si="91"/>
        <v>105</v>
      </c>
      <c r="L871" s="6">
        <f t="shared" si="92"/>
        <v>0.13333333333333333</v>
      </c>
      <c r="M871" s="6">
        <f t="shared" si="93"/>
        <v>8.5714285714285715E-2</v>
      </c>
      <c r="N871" s="6">
        <f t="shared" si="94"/>
        <v>4.7619047619047616E-2</v>
      </c>
      <c r="O871">
        <f t="shared" si="95"/>
        <v>91</v>
      </c>
      <c r="P871">
        <f t="shared" si="96"/>
        <v>14</v>
      </c>
      <c r="Q871">
        <f t="shared" si="97"/>
        <v>91</v>
      </c>
    </row>
    <row r="872" spans="1:17" hidden="1" x14ac:dyDescent="0.25">
      <c r="A872">
        <v>2012</v>
      </c>
      <c r="B872" s="1" t="s">
        <v>67</v>
      </c>
      <c r="C872" t="s">
        <v>68</v>
      </c>
      <c r="D872" t="s">
        <v>44</v>
      </c>
      <c r="E872" s="1" t="s">
        <v>23</v>
      </c>
      <c r="F872" t="s">
        <v>7</v>
      </c>
      <c r="G872">
        <v>3235</v>
      </c>
      <c r="H872">
        <v>307</v>
      </c>
      <c r="I872">
        <v>89</v>
      </c>
      <c r="J872">
        <v>236</v>
      </c>
      <c r="K872">
        <f t="shared" si="91"/>
        <v>3395</v>
      </c>
      <c r="L872" s="6">
        <f t="shared" si="92"/>
        <v>0.11664212076583211</v>
      </c>
      <c r="M872" s="6">
        <f t="shared" si="93"/>
        <v>9.0427098674521353E-2</v>
      </c>
      <c r="N872" s="6">
        <f t="shared" si="94"/>
        <v>2.6215022091310752E-2</v>
      </c>
      <c r="O872">
        <f t="shared" si="95"/>
        <v>2999</v>
      </c>
      <c r="P872">
        <f t="shared" si="96"/>
        <v>396</v>
      </c>
      <c r="Q872">
        <f t="shared" si="97"/>
        <v>2999</v>
      </c>
    </row>
    <row r="873" spans="1:17" hidden="1" x14ac:dyDescent="0.25">
      <c r="A873">
        <v>2013</v>
      </c>
      <c r="B873" s="1" t="s">
        <v>67</v>
      </c>
      <c r="C873" t="s">
        <v>68</v>
      </c>
      <c r="D873" t="s">
        <v>44</v>
      </c>
      <c r="E873" s="1" t="s">
        <v>24</v>
      </c>
      <c r="F873" t="s">
        <v>1</v>
      </c>
      <c r="G873">
        <v>11</v>
      </c>
      <c r="J873">
        <v>4</v>
      </c>
      <c r="K873">
        <f t="shared" si="91"/>
        <v>7</v>
      </c>
      <c r="L873" s="6">
        <f t="shared" si="92"/>
        <v>0</v>
      </c>
      <c r="M873" s="6">
        <f t="shared" si="93"/>
        <v>0</v>
      </c>
      <c r="N873" s="6">
        <f t="shared" si="94"/>
        <v>0</v>
      </c>
      <c r="O873">
        <f t="shared" si="95"/>
        <v>7</v>
      </c>
      <c r="P873">
        <f t="shared" si="96"/>
        <v>0</v>
      </c>
      <c r="Q873">
        <f t="shared" si="97"/>
        <v>7</v>
      </c>
    </row>
    <row r="874" spans="1:17" hidden="1" x14ac:dyDescent="0.25">
      <c r="A874">
        <v>2013</v>
      </c>
      <c r="B874" s="1" t="s">
        <v>67</v>
      </c>
      <c r="C874" t="s">
        <v>68</v>
      </c>
      <c r="D874" t="s">
        <v>44</v>
      </c>
      <c r="E874" s="1" t="s">
        <v>24</v>
      </c>
      <c r="F874" t="s">
        <v>4</v>
      </c>
      <c r="G874">
        <v>55</v>
      </c>
      <c r="H874">
        <v>14</v>
      </c>
      <c r="K874">
        <f t="shared" si="91"/>
        <v>69</v>
      </c>
      <c r="L874" s="6">
        <f t="shared" si="92"/>
        <v>0.20289855072463769</v>
      </c>
      <c r="M874" s="6">
        <f t="shared" si="93"/>
        <v>0.20289855072463769</v>
      </c>
      <c r="N874" s="6">
        <f t="shared" si="94"/>
        <v>0</v>
      </c>
      <c r="O874">
        <f t="shared" si="95"/>
        <v>55</v>
      </c>
      <c r="P874">
        <f t="shared" si="96"/>
        <v>14</v>
      </c>
      <c r="Q874">
        <f t="shared" si="97"/>
        <v>55</v>
      </c>
    </row>
    <row r="875" spans="1:17" hidden="1" x14ac:dyDescent="0.25">
      <c r="A875">
        <v>2013</v>
      </c>
      <c r="B875" s="1" t="s">
        <v>67</v>
      </c>
      <c r="C875" t="s">
        <v>68</v>
      </c>
      <c r="D875" t="s">
        <v>44</v>
      </c>
      <c r="E875" s="1" t="s">
        <v>24</v>
      </c>
      <c r="F875" t="s">
        <v>5</v>
      </c>
      <c r="G875">
        <v>53</v>
      </c>
      <c r="H875">
        <v>13</v>
      </c>
      <c r="I875">
        <v>5</v>
      </c>
      <c r="J875">
        <v>4</v>
      </c>
      <c r="K875">
        <f t="shared" si="91"/>
        <v>67</v>
      </c>
      <c r="L875" s="6">
        <f t="shared" si="92"/>
        <v>0.26865671641791045</v>
      </c>
      <c r="M875" s="6">
        <f t="shared" si="93"/>
        <v>0.19402985074626866</v>
      </c>
      <c r="N875" s="6">
        <f t="shared" si="94"/>
        <v>7.4626865671641784E-2</v>
      </c>
      <c r="O875">
        <f t="shared" si="95"/>
        <v>49</v>
      </c>
      <c r="P875">
        <f t="shared" si="96"/>
        <v>18</v>
      </c>
      <c r="Q875">
        <f t="shared" si="97"/>
        <v>49</v>
      </c>
    </row>
    <row r="876" spans="1:17" hidden="1" x14ac:dyDescent="0.25">
      <c r="A876">
        <v>2013</v>
      </c>
      <c r="B876" s="1" t="s">
        <v>67</v>
      </c>
      <c r="C876" t="s">
        <v>68</v>
      </c>
      <c r="D876" t="s">
        <v>44</v>
      </c>
      <c r="E876" s="1" t="s">
        <v>24</v>
      </c>
      <c r="F876" t="s">
        <v>6</v>
      </c>
      <c r="G876">
        <v>105</v>
      </c>
      <c r="H876">
        <v>8</v>
      </c>
      <c r="I876">
        <v>5</v>
      </c>
      <c r="J876">
        <v>6</v>
      </c>
      <c r="K876">
        <f t="shared" si="91"/>
        <v>112</v>
      </c>
      <c r="L876" s="6">
        <f t="shared" si="92"/>
        <v>0.11607142857142858</v>
      </c>
      <c r="M876" s="6">
        <f t="shared" si="93"/>
        <v>7.1428571428571425E-2</v>
      </c>
      <c r="N876" s="6">
        <f t="shared" si="94"/>
        <v>4.4642857142857144E-2</v>
      </c>
      <c r="O876">
        <f t="shared" si="95"/>
        <v>99</v>
      </c>
      <c r="P876">
        <f t="shared" si="96"/>
        <v>13</v>
      </c>
      <c r="Q876">
        <f t="shared" si="97"/>
        <v>99</v>
      </c>
    </row>
    <row r="877" spans="1:17" hidden="1" x14ac:dyDescent="0.25">
      <c r="A877">
        <v>2013</v>
      </c>
      <c r="B877" s="1" t="s">
        <v>67</v>
      </c>
      <c r="C877" t="s">
        <v>68</v>
      </c>
      <c r="D877" t="s">
        <v>44</v>
      </c>
      <c r="E877" s="1" t="s">
        <v>24</v>
      </c>
      <c r="F877" t="s">
        <v>7</v>
      </c>
      <c r="G877">
        <v>3380</v>
      </c>
      <c r="H877">
        <v>358</v>
      </c>
      <c r="I877">
        <v>116</v>
      </c>
      <c r="J877">
        <v>230</v>
      </c>
      <c r="K877">
        <f t="shared" si="91"/>
        <v>3624</v>
      </c>
      <c r="L877" s="6">
        <f t="shared" si="92"/>
        <v>0.13079470198675497</v>
      </c>
      <c r="M877" s="6">
        <f t="shared" si="93"/>
        <v>9.8785871964679917E-2</v>
      </c>
      <c r="N877" s="6">
        <f t="shared" si="94"/>
        <v>3.2008830022075052E-2</v>
      </c>
      <c r="O877">
        <f t="shared" si="95"/>
        <v>3150</v>
      </c>
      <c r="P877">
        <f t="shared" si="96"/>
        <v>474</v>
      </c>
      <c r="Q877">
        <f t="shared" si="97"/>
        <v>3150</v>
      </c>
    </row>
    <row r="878" spans="1:17" hidden="1" x14ac:dyDescent="0.25">
      <c r="A878">
        <v>2014</v>
      </c>
      <c r="B878" s="1" t="s">
        <v>67</v>
      </c>
      <c r="C878" t="s">
        <v>68</v>
      </c>
      <c r="D878" t="s">
        <v>44</v>
      </c>
      <c r="E878" s="1" t="s">
        <v>8</v>
      </c>
      <c r="F878" t="s">
        <v>1</v>
      </c>
      <c r="G878">
        <v>11</v>
      </c>
      <c r="J878">
        <v>4</v>
      </c>
      <c r="K878">
        <f t="shared" si="91"/>
        <v>7</v>
      </c>
      <c r="L878" s="6">
        <f t="shared" si="92"/>
        <v>0</v>
      </c>
      <c r="M878" s="6">
        <f t="shared" si="93"/>
        <v>0</v>
      </c>
      <c r="N878" s="6">
        <f t="shared" si="94"/>
        <v>0</v>
      </c>
      <c r="O878">
        <f t="shared" si="95"/>
        <v>7</v>
      </c>
      <c r="P878">
        <f t="shared" si="96"/>
        <v>0</v>
      </c>
      <c r="Q878">
        <f t="shared" si="97"/>
        <v>7</v>
      </c>
    </row>
    <row r="879" spans="1:17" hidden="1" x14ac:dyDescent="0.25">
      <c r="A879">
        <v>2014</v>
      </c>
      <c r="B879" s="1" t="s">
        <v>67</v>
      </c>
      <c r="C879" t="s">
        <v>68</v>
      </c>
      <c r="D879" t="s">
        <v>44</v>
      </c>
      <c r="E879" s="1" t="s">
        <v>8</v>
      </c>
      <c r="F879" t="s">
        <v>4</v>
      </c>
      <c r="G879">
        <v>67</v>
      </c>
      <c r="H879">
        <v>16</v>
      </c>
      <c r="I879">
        <v>4</v>
      </c>
      <c r="K879">
        <f t="shared" si="91"/>
        <v>87</v>
      </c>
      <c r="L879" s="6">
        <f t="shared" si="92"/>
        <v>0.22988505747126436</v>
      </c>
      <c r="M879" s="6">
        <f t="shared" si="93"/>
        <v>0.18390804597701149</v>
      </c>
      <c r="N879" s="6">
        <f t="shared" si="94"/>
        <v>4.5977011494252873E-2</v>
      </c>
      <c r="O879">
        <f t="shared" si="95"/>
        <v>67</v>
      </c>
      <c r="P879">
        <f t="shared" si="96"/>
        <v>20</v>
      </c>
      <c r="Q879">
        <f t="shared" si="97"/>
        <v>67</v>
      </c>
    </row>
    <row r="880" spans="1:17" hidden="1" x14ac:dyDescent="0.25">
      <c r="A880">
        <v>2014</v>
      </c>
      <c r="B880" s="1" t="s">
        <v>67</v>
      </c>
      <c r="C880" t="s">
        <v>68</v>
      </c>
      <c r="D880" t="s">
        <v>44</v>
      </c>
      <c r="E880" s="1" t="s">
        <v>8</v>
      </c>
      <c r="F880" t="s">
        <v>5</v>
      </c>
      <c r="G880">
        <v>69</v>
      </c>
      <c r="H880">
        <v>10</v>
      </c>
      <c r="I880">
        <v>6</v>
      </c>
      <c r="J880">
        <v>8</v>
      </c>
      <c r="K880">
        <f t="shared" si="91"/>
        <v>77</v>
      </c>
      <c r="L880" s="6">
        <f t="shared" si="92"/>
        <v>0.20779220779220781</v>
      </c>
      <c r="M880" s="6">
        <f t="shared" si="93"/>
        <v>0.12987012987012986</v>
      </c>
      <c r="N880" s="6">
        <f t="shared" si="94"/>
        <v>7.792207792207792E-2</v>
      </c>
      <c r="O880">
        <f t="shared" si="95"/>
        <v>61</v>
      </c>
      <c r="P880">
        <f t="shared" si="96"/>
        <v>16</v>
      </c>
      <c r="Q880">
        <f t="shared" si="97"/>
        <v>61</v>
      </c>
    </row>
    <row r="881" spans="1:17" hidden="1" x14ac:dyDescent="0.25">
      <c r="A881">
        <v>2014</v>
      </c>
      <c r="B881" s="1" t="s">
        <v>67</v>
      </c>
      <c r="C881" t="s">
        <v>68</v>
      </c>
      <c r="D881" t="s">
        <v>44</v>
      </c>
      <c r="E881" s="1" t="s">
        <v>8</v>
      </c>
      <c r="F881" t="s">
        <v>6</v>
      </c>
      <c r="G881">
        <v>128</v>
      </c>
      <c r="H881">
        <v>12</v>
      </c>
      <c r="I881">
        <v>7</v>
      </c>
      <c r="J881">
        <v>10</v>
      </c>
      <c r="K881">
        <f t="shared" si="91"/>
        <v>137</v>
      </c>
      <c r="L881" s="6">
        <f t="shared" si="92"/>
        <v>0.13868613138686131</v>
      </c>
      <c r="M881" s="6">
        <f t="shared" si="93"/>
        <v>8.7591240875912413E-2</v>
      </c>
      <c r="N881" s="6">
        <f t="shared" si="94"/>
        <v>5.1094890510948905E-2</v>
      </c>
      <c r="O881">
        <f t="shared" si="95"/>
        <v>118</v>
      </c>
      <c r="P881">
        <f t="shared" si="96"/>
        <v>19</v>
      </c>
      <c r="Q881">
        <f t="shared" si="97"/>
        <v>118</v>
      </c>
    </row>
    <row r="882" spans="1:17" hidden="1" x14ac:dyDescent="0.25">
      <c r="A882">
        <v>2014</v>
      </c>
      <c r="B882" s="1" t="s">
        <v>67</v>
      </c>
      <c r="C882" t="s">
        <v>68</v>
      </c>
      <c r="D882" t="s">
        <v>44</v>
      </c>
      <c r="E882" s="1" t="s">
        <v>8</v>
      </c>
      <c r="F882" t="s">
        <v>7</v>
      </c>
      <c r="G882">
        <v>3455</v>
      </c>
      <c r="H882">
        <v>361</v>
      </c>
      <c r="I882">
        <v>124</v>
      </c>
      <c r="J882">
        <v>300</v>
      </c>
      <c r="K882">
        <f t="shared" si="91"/>
        <v>3640</v>
      </c>
      <c r="L882" s="6">
        <f t="shared" si="92"/>
        <v>0.13324175824175824</v>
      </c>
      <c r="M882" s="6">
        <f t="shared" si="93"/>
        <v>9.917582417582417E-2</v>
      </c>
      <c r="N882" s="6">
        <f t="shared" si="94"/>
        <v>3.4065934065934063E-2</v>
      </c>
      <c r="O882">
        <f t="shared" si="95"/>
        <v>3155</v>
      </c>
      <c r="P882">
        <f t="shared" si="96"/>
        <v>485</v>
      </c>
      <c r="Q882">
        <f t="shared" si="97"/>
        <v>3155</v>
      </c>
    </row>
    <row r="883" spans="1:17" hidden="1" x14ac:dyDescent="0.25">
      <c r="A883">
        <v>2015</v>
      </c>
      <c r="B883" s="1" t="s">
        <v>67</v>
      </c>
      <c r="C883" t="s">
        <v>68</v>
      </c>
      <c r="D883" t="s">
        <v>44</v>
      </c>
      <c r="E883" s="1" t="s">
        <v>9</v>
      </c>
      <c r="F883" t="s">
        <v>1</v>
      </c>
      <c r="G883">
        <v>16</v>
      </c>
      <c r="J883">
        <v>4</v>
      </c>
      <c r="K883">
        <f t="shared" si="91"/>
        <v>12</v>
      </c>
      <c r="L883" s="6">
        <f t="shared" si="92"/>
        <v>0</v>
      </c>
      <c r="M883" s="6">
        <f t="shared" si="93"/>
        <v>0</v>
      </c>
      <c r="N883" s="6">
        <f t="shared" si="94"/>
        <v>0</v>
      </c>
      <c r="O883">
        <f t="shared" si="95"/>
        <v>12</v>
      </c>
      <c r="P883">
        <f t="shared" si="96"/>
        <v>0</v>
      </c>
      <c r="Q883">
        <f t="shared" si="97"/>
        <v>12</v>
      </c>
    </row>
    <row r="884" spans="1:17" hidden="1" x14ac:dyDescent="0.25">
      <c r="A884">
        <v>2015</v>
      </c>
      <c r="B884" s="1" t="s">
        <v>67</v>
      </c>
      <c r="C884" t="s">
        <v>68</v>
      </c>
      <c r="D884" t="s">
        <v>44</v>
      </c>
      <c r="E884" s="1" t="s">
        <v>9</v>
      </c>
      <c r="F884" t="s">
        <v>4</v>
      </c>
      <c r="G884">
        <v>67</v>
      </c>
      <c r="H884">
        <v>19</v>
      </c>
      <c r="I884">
        <v>4</v>
      </c>
      <c r="K884">
        <f t="shared" si="91"/>
        <v>90</v>
      </c>
      <c r="L884" s="6">
        <f t="shared" si="92"/>
        <v>0.25555555555555554</v>
      </c>
      <c r="M884" s="6">
        <f t="shared" si="93"/>
        <v>0.21111111111111111</v>
      </c>
      <c r="N884" s="6">
        <f t="shared" si="94"/>
        <v>4.4444444444444446E-2</v>
      </c>
      <c r="O884">
        <f t="shared" si="95"/>
        <v>67</v>
      </c>
      <c r="P884">
        <f t="shared" si="96"/>
        <v>23</v>
      </c>
      <c r="Q884">
        <f t="shared" si="97"/>
        <v>67</v>
      </c>
    </row>
    <row r="885" spans="1:17" hidden="1" x14ac:dyDescent="0.25">
      <c r="A885">
        <v>2015</v>
      </c>
      <c r="B885" s="1" t="s">
        <v>67</v>
      </c>
      <c r="C885" t="s">
        <v>68</v>
      </c>
      <c r="D885" t="s">
        <v>44</v>
      </c>
      <c r="E885" s="1" t="s">
        <v>9</v>
      </c>
      <c r="F885" t="s">
        <v>5</v>
      </c>
      <c r="G885">
        <v>64</v>
      </c>
      <c r="H885">
        <v>5</v>
      </c>
      <c r="I885">
        <v>6</v>
      </c>
      <c r="J885">
        <v>4</v>
      </c>
      <c r="K885">
        <f t="shared" si="91"/>
        <v>71</v>
      </c>
      <c r="L885" s="6">
        <f t="shared" si="92"/>
        <v>0.15492957746478872</v>
      </c>
      <c r="M885" s="6">
        <f t="shared" si="93"/>
        <v>7.0422535211267609E-2</v>
      </c>
      <c r="N885" s="6">
        <f t="shared" si="94"/>
        <v>8.4507042253521125E-2</v>
      </c>
      <c r="O885">
        <f t="shared" si="95"/>
        <v>60</v>
      </c>
      <c r="P885">
        <f t="shared" si="96"/>
        <v>11</v>
      </c>
      <c r="Q885">
        <f t="shared" si="97"/>
        <v>60</v>
      </c>
    </row>
    <row r="886" spans="1:17" hidden="1" x14ac:dyDescent="0.25">
      <c r="A886">
        <v>2015</v>
      </c>
      <c r="B886" s="1" t="s">
        <v>67</v>
      </c>
      <c r="C886" t="s">
        <v>68</v>
      </c>
      <c r="D886" t="s">
        <v>44</v>
      </c>
      <c r="E886" s="1" t="s">
        <v>9</v>
      </c>
      <c r="F886" t="s">
        <v>6</v>
      </c>
      <c r="G886">
        <v>141</v>
      </c>
      <c r="H886">
        <v>14</v>
      </c>
      <c r="I886">
        <v>7</v>
      </c>
      <c r="J886">
        <v>11</v>
      </c>
      <c r="K886">
        <f t="shared" si="91"/>
        <v>151</v>
      </c>
      <c r="L886" s="6">
        <f t="shared" si="92"/>
        <v>0.13907284768211919</v>
      </c>
      <c r="M886" s="6">
        <f t="shared" si="93"/>
        <v>9.2715231788079472E-2</v>
      </c>
      <c r="N886" s="6">
        <f t="shared" si="94"/>
        <v>4.6357615894039736E-2</v>
      </c>
      <c r="O886">
        <f t="shared" si="95"/>
        <v>130</v>
      </c>
      <c r="P886">
        <f t="shared" si="96"/>
        <v>21</v>
      </c>
      <c r="Q886">
        <f t="shared" si="97"/>
        <v>130</v>
      </c>
    </row>
    <row r="887" spans="1:17" hidden="1" x14ac:dyDescent="0.25">
      <c r="A887">
        <v>2015</v>
      </c>
      <c r="B887" s="1" t="s">
        <v>67</v>
      </c>
      <c r="C887" t="s">
        <v>68</v>
      </c>
      <c r="D887" t="s">
        <v>44</v>
      </c>
      <c r="E887" s="1" t="s">
        <v>9</v>
      </c>
      <c r="F887" t="s">
        <v>7</v>
      </c>
      <c r="G887">
        <v>3535</v>
      </c>
      <c r="H887">
        <v>358</v>
      </c>
      <c r="I887">
        <v>121</v>
      </c>
      <c r="J887">
        <v>334</v>
      </c>
      <c r="K887">
        <f t="shared" si="91"/>
        <v>3680</v>
      </c>
      <c r="L887" s="6">
        <f t="shared" si="92"/>
        <v>0.13016304347826088</v>
      </c>
      <c r="M887" s="6">
        <f t="shared" si="93"/>
        <v>9.7282608695652167E-2</v>
      </c>
      <c r="N887" s="6">
        <f t="shared" si="94"/>
        <v>3.2880434782608693E-2</v>
      </c>
      <c r="O887">
        <f t="shared" si="95"/>
        <v>3201</v>
      </c>
      <c r="P887">
        <f t="shared" si="96"/>
        <v>479</v>
      </c>
      <c r="Q887">
        <f t="shared" si="97"/>
        <v>3201</v>
      </c>
    </row>
    <row r="888" spans="1:17" hidden="1" x14ac:dyDescent="0.25">
      <c r="A888">
        <v>2016</v>
      </c>
      <c r="B888" s="1" t="s">
        <v>67</v>
      </c>
      <c r="C888" t="s">
        <v>68</v>
      </c>
      <c r="D888" t="s">
        <v>44</v>
      </c>
      <c r="E888" s="1" t="s">
        <v>10</v>
      </c>
      <c r="F888" t="s">
        <v>1</v>
      </c>
      <c r="G888">
        <v>21</v>
      </c>
      <c r="K888">
        <f t="shared" si="91"/>
        <v>21</v>
      </c>
      <c r="L888" s="6">
        <f t="shared" si="92"/>
        <v>0</v>
      </c>
      <c r="M888" s="6">
        <f t="shared" si="93"/>
        <v>0</v>
      </c>
      <c r="N888" s="6">
        <f t="shared" si="94"/>
        <v>0</v>
      </c>
      <c r="O888">
        <f t="shared" si="95"/>
        <v>21</v>
      </c>
      <c r="P888">
        <f t="shared" si="96"/>
        <v>0</v>
      </c>
      <c r="Q888">
        <f t="shared" si="97"/>
        <v>21</v>
      </c>
    </row>
    <row r="889" spans="1:17" hidden="1" x14ac:dyDescent="0.25">
      <c r="A889">
        <v>2016</v>
      </c>
      <c r="B889" s="1" t="s">
        <v>67</v>
      </c>
      <c r="C889" t="s">
        <v>68</v>
      </c>
      <c r="D889" t="s">
        <v>44</v>
      </c>
      <c r="E889" s="1" t="s">
        <v>10</v>
      </c>
      <c r="F889" t="s">
        <v>4</v>
      </c>
      <c r="G889">
        <v>77</v>
      </c>
      <c r="H889">
        <v>19</v>
      </c>
      <c r="K889">
        <f t="shared" si="91"/>
        <v>96</v>
      </c>
      <c r="L889" s="6">
        <f t="shared" si="92"/>
        <v>0.19791666666666666</v>
      </c>
      <c r="M889" s="6">
        <f t="shared" si="93"/>
        <v>0.19791666666666666</v>
      </c>
      <c r="N889" s="6">
        <f t="shared" si="94"/>
        <v>0</v>
      </c>
      <c r="O889">
        <f t="shared" si="95"/>
        <v>77</v>
      </c>
      <c r="P889">
        <f t="shared" si="96"/>
        <v>19</v>
      </c>
      <c r="Q889">
        <f t="shared" si="97"/>
        <v>77</v>
      </c>
    </row>
    <row r="890" spans="1:17" hidden="1" x14ac:dyDescent="0.25">
      <c r="A890">
        <v>2016</v>
      </c>
      <c r="B890" s="1" t="s">
        <v>67</v>
      </c>
      <c r="C890" t="s">
        <v>68</v>
      </c>
      <c r="D890" t="s">
        <v>44</v>
      </c>
      <c r="E890" s="1" t="s">
        <v>10</v>
      </c>
      <c r="F890" t="s">
        <v>5</v>
      </c>
      <c r="G890">
        <v>72</v>
      </c>
      <c r="H890">
        <v>8</v>
      </c>
      <c r="I890">
        <v>11</v>
      </c>
      <c r="J890">
        <v>7</v>
      </c>
      <c r="K890">
        <f t="shared" si="91"/>
        <v>84</v>
      </c>
      <c r="L890" s="6">
        <f t="shared" si="92"/>
        <v>0.22619047619047619</v>
      </c>
      <c r="M890" s="6">
        <f t="shared" si="93"/>
        <v>9.5238095238095233E-2</v>
      </c>
      <c r="N890" s="6">
        <f t="shared" si="94"/>
        <v>0.13095238095238096</v>
      </c>
      <c r="O890">
        <f t="shared" si="95"/>
        <v>65</v>
      </c>
      <c r="P890">
        <f t="shared" si="96"/>
        <v>19</v>
      </c>
      <c r="Q890">
        <f t="shared" si="97"/>
        <v>65</v>
      </c>
    </row>
    <row r="891" spans="1:17" hidden="1" x14ac:dyDescent="0.25">
      <c r="A891">
        <v>2016</v>
      </c>
      <c r="B891" s="1" t="s">
        <v>67</v>
      </c>
      <c r="C891" t="s">
        <v>68</v>
      </c>
      <c r="D891" t="s">
        <v>44</v>
      </c>
      <c r="E891" s="1" t="s">
        <v>10</v>
      </c>
      <c r="F891" t="s">
        <v>6</v>
      </c>
      <c r="G891">
        <v>153</v>
      </c>
      <c r="H891">
        <v>16</v>
      </c>
      <c r="I891">
        <v>6</v>
      </c>
      <c r="J891">
        <v>14</v>
      </c>
      <c r="K891">
        <f t="shared" si="91"/>
        <v>161</v>
      </c>
      <c r="L891" s="6">
        <f t="shared" si="92"/>
        <v>0.13664596273291926</v>
      </c>
      <c r="M891" s="6">
        <f t="shared" si="93"/>
        <v>9.9378881987577633E-2</v>
      </c>
      <c r="N891" s="6">
        <f t="shared" si="94"/>
        <v>3.7267080745341616E-2</v>
      </c>
      <c r="O891">
        <f t="shared" si="95"/>
        <v>139</v>
      </c>
      <c r="P891">
        <f t="shared" si="96"/>
        <v>22</v>
      </c>
      <c r="Q891">
        <f t="shared" si="97"/>
        <v>139</v>
      </c>
    </row>
    <row r="892" spans="1:17" hidden="1" x14ac:dyDescent="0.25">
      <c r="A892">
        <v>2016</v>
      </c>
      <c r="B892" s="1" t="s">
        <v>67</v>
      </c>
      <c r="C892" t="s">
        <v>68</v>
      </c>
      <c r="D892" t="s">
        <v>44</v>
      </c>
      <c r="E892" s="1" t="s">
        <v>10</v>
      </c>
      <c r="F892" t="s">
        <v>7</v>
      </c>
      <c r="G892">
        <v>3602</v>
      </c>
      <c r="H892">
        <v>412</v>
      </c>
      <c r="I892">
        <v>118</v>
      </c>
      <c r="J892">
        <v>358</v>
      </c>
      <c r="K892">
        <f t="shared" si="91"/>
        <v>3774</v>
      </c>
      <c r="L892" s="6">
        <f t="shared" si="92"/>
        <v>0.14043455219925807</v>
      </c>
      <c r="M892" s="6">
        <f t="shared" si="93"/>
        <v>0.10916799152093269</v>
      </c>
      <c r="N892" s="6">
        <f t="shared" si="94"/>
        <v>3.1266560678325381E-2</v>
      </c>
      <c r="O892">
        <f t="shared" si="95"/>
        <v>3244</v>
      </c>
      <c r="P892">
        <f t="shared" si="96"/>
        <v>530</v>
      </c>
      <c r="Q892">
        <f t="shared" si="97"/>
        <v>3244</v>
      </c>
    </row>
    <row r="893" spans="1:17" hidden="1" x14ac:dyDescent="0.25">
      <c r="A893">
        <v>2017</v>
      </c>
      <c r="B893" s="1" t="s">
        <v>67</v>
      </c>
      <c r="C893" t="s">
        <v>68</v>
      </c>
      <c r="D893" t="s">
        <v>44</v>
      </c>
      <c r="E893" s="1" t="s">
        <v>11</v>
      </c>
      <c r="F893" t="s">
        <v>1</v>
      </c>
      <c r="G893">
        <v>25</v>
      </c>
      <c r="K893">
        <f t="shared" si="91"/>
        <v>25</v>
      </c>
      <c r="L893" s="6">
        <f t="shared" si="92"/>
        <v>0</v>
      </c>
      <c r="M893" s="6">
        <f t="shared" si="93"/>
        <v>0</v>
      </c>
      <c r="N893" s="6">
        <f t="shared" si="94"/>
        <v>0</v>
      </c>
      <c r="O893">
        <f t="shared" si="95"/>
        <v>25</v>
      </c>
      <c r="P893">
        <f t="shared" si="96"/>
        <v>0</v>
      </c>
      <c r="Q893">
        <f t="shared" si="97"/>
        <v>25</v>
      </c>
    </row>
    <row r="894" spans="1:17" hidden="1" x14ac:dyDescent="0.25">
      <c r="A894">
        <v>2017</v>
      </c>
      <c r="B894" s="1" t="s">
        <v>67</v>
      </c>
      <c r="C894" t="s">
        <v>68</v>
      </c>
      <c r="D894" t="s">
        <v>44</v>
      </c>
      <c r="E894" s="1" t="s">
        <v>11</v>
      </c>
      <c r="F894" t="s">
        <v>4</v>
      </c>
      <c r="G894">
        <v>72</v>
      </c>
      <c r="H894">
        <v>24</v>
      </c>
      <c r="K894">
        <f t="shared" si="91"/>
        <v>96</v>
      </c>
      <c r="L894" s="6">
        <f t="shared" si="92"/>
        <v>0.25</v>
      </c>
      <c r="M894" s="6">
        <f t="shared" si="93"/>
        <v>0.25</v>
      </c>
      <c r="N894" s="6">
        <f t="shared" si="94"/>
        <v>0</v>
      </c>
      <c r="O894">
        <f t="shared" si="95"/>
        <v>72</v>
      </c>
      <c r="P894">
        <f t="shared" si="96"/>
        <v>24</v>
      </c>
      <c r="Q894">
        <f t="shared" si="97"/>
        <v>72</v>
      </c>
    </row>
    <row r="895" spans="1:17" hidden="1" x14ac:dyDescent="0.25">
      <c r="A895">
        <v>2017</v>
      </c>
      <c r="B895" s="1" t="s">
        <v>67</v>
      </c>
      <c r="C895" t="s">
        <v>68</v>
      </c>
      <c r="D895" t="s">
        <v>44</v>
      </c>
      <c r="E895" s="1" t="s">
        <v>11</v>
      </c>
      <c r="F895" t="s">
        <v>5</v>
      </c>
      <c r="G895">
        <v>72</v>
      </c>
      <c r="H895">
        <v>12</v>
      </c>
      <c r="I895">
        <v>9</v>
      </c>
      <c r="J895">
        <v>4</v>
      </c>
      <c r="K895">
        <f t="shared" si="91"/>
        <v>89</v>
      </c>
      <c r="L895" s="6">
        <f t="shared" si="92"/>
        <v>0.23595505617977527</v>
      </c>
      <c r="M895" s="6">
        <f t="shared" si="93"/>
        <v>0.1348314606741573</v>
      </c>
      <c r="N895" s="6">
        <f t="shared" si="94"/>
        <v>0.10112359550561797</v>
      </c>
      <c r="O895">
        <f t="shared" si="95"/>
        <v>68</v>
      </c>
      <c r="P895">
        <f t="shared" si="96"/>
        <v>21</v>
      </c>
      <c r="Q895">
        <f t="shared" si="97"/>
        <v>68</v>
      </c>
    </row>
    <row r="896" spans="1:17" hidden="1" x14ac:dyDescent="0.25">
      <c r="A896">
        <v>2017</v>
      </c>
      <c r="B896" s="1" t="s">
        <v>67</v>
      </c>
      <c r="C896" t="s">
        <v>68</v>
      </c>
      <c r="D896" t="s">
        <v>44</v>
      </c>
      <c r="E896" s="1" t="s">
        <v>11</v>
      </c>
      <c r="F896" t="s">
        <v>6</v>
      </c>
      <c r="G896">
        <v>147</v>
      </c>
      <c r="H896">
        <v>19</v>
      </c>
      <c r="I896">
        <v>7</v>
      </c>
      <c r="J896">
        <v>16</v>
      </c>
      <c r="K896">
        <f t="shared" si="91"/>
        <v>157</v>
      </c>
      <c r="L896" s="6">
        <f t="shared" si="92"/>
        <v>0.16560509554140126</v>
      </c>
      <c r="M896" s="6">
        <f t="shared" si="93"/>
        <v>0.12101910828025478</v>
      </c>
      <c r="N896" s="6">
        <f t="shared" si="94"/>
        <v>4.4585987261146494E-2</v>
      </c>
      <c r="O896">
        <f t="shared" si="95"/>
        <v>131</v>
      </c>
      <c r="P896">
        <f t="shared" si="96"/>
        <v>26</v>
      </c>
      <c r="Q896">
        <f t="shared" si="97"/>
        <v>131</v>
      </c>
    </row>
    <row r="897" spans="1:17" hidden="1" x14ac:dyDescent="0.25">
      <c r="A897">
        <v>2017</v>
      </c>
      <c r="B897" s="1" t="s">
        <v>115</v>
      </c>
      <c r="C897" t="s">
        <v>116</v>
      </c>
      <c r="D897" t="s">
        <v>44</v>
      </c>
      <c r="E897" s="1" t="s">
        <v>11</v>
      </c>
      <c r="F897" t="s">
        <v>7</v>
      </c>
      <c r="G897">
        <v>507</v>
      </c>
      <c r="H897">
        <v>67</v>
      </c>
      <c r="I897">
        <v>26</v>
      </c>
      <c r="J897">
        <v>226</v>
      </c>
      <c r="K897">
        <f t="shared" si="91"/>
        <v>374</v>
      </c>
      <c r="L897" s="6">
        <f t="shared" si="92"/>
        <v>0.24866310160427807</v>
      </c>
      <c r="M897" s="6">
        <f t="shared" si="93"/>
        <v>0.17914438502673796</v>
      </c>
      <c r="N897" s="6">
        <f t="shared" si="94"/>
        <v>6.9518716577540107E-2</v>
      </c>
      <c r="O897">
        <f t="shared" si="95"/>
        <v>281</v>
      </c>
      <c r="P897">
        <f t="shared" si="96"/>
        <v>93</v>
      </c>
      <c r="Q897">
        <f t="shared" si="97"/>
        <v>281</v>
      </c>
    </row>
    <row r="898" spans="1:17" hidden="1" x14ac:dyDescent="0.25">
      <c r="A898">
        <v>2000</v>
      </c>
      <c r="B898" s="1" t="s">
        <v>67</v>
      </c>
      <c r="C898" t="s">
        <v>68</v>
      </c>
      <c r="D898" t="s">
        <v>44</v>
      </c>
      <c r="E898" s="1" t="s">
        <v>12</v>
      </c>
      <c r="F898" t="s">
        <v>1</v>
      </c>
      <c r="G898">
        <v>7</v>
      </c>
      <c r="K898">
        <f t="shared" si="91"/>
        <v>7</v>
      </c>
      <c r="L898" s="6">
        <f t="shared" si="92"/>
        <v>0</v>
      </c>
      <c r="M898" s="6">
        <f t="shared" si="93"/>
        <v>0</v>
      </c>
      <c r="N898" s="6">
        <f t="shared" si="94"/>
        <v>0</v>
      </c>
      <c r="O898">
        <f t="shared" si="95"/>
        <v>7</v>
      </c>
      <c r="P898">
        <f t="shared" si="96"/>
        <v>0</v>
      </c>
      <c r="Q898">
        <f t="shared" si="97"/>
        <v>7</v>
      </c>
    </row>
    <row r="899" spans="1:17" hidden="1" x14ac:dyDescent="0.25">
      <c r="A899">
        <v>2000</v>
      </c>
      <c r="B899" s="1" t="s">
        <v>67</v>
      </c>
      <c r="C899" t="s">
        <v>68</v>
      </c>
      <c r="D899" t="s">
        <v>44</v>
      </c>
      <c r="E899" s="1" t="s">
        <v>12</v>
      </c>
      <c r="F899" t="s">
        <v>4</v>
      </c>
      <c r="G899">
        <v>31</v>
      </c>
      <c r="K899">
        <f t="shared" ref="K899:K962" si="98">(G899-J899)+H899+I899</f>
        <v>31</v>
      </c>
      <c r="L899" s="6">
        <f t="shared" ref="L899:L962" si="99">(H899+I899)/K899</f>
        <v>0</v>
      </c>
      <c r="M899" s="6">
        <f t="shared" ref="M899:M962" si="100">H899/K899</f>
        <v>0</v>
      </c>
      <c r="N899" s="6">
        <f t="shared" ref="N899:N962" si="101">I899/K899</f>
        <v>0</v>
      </c>
      <c r="O899">
        <f t="shared" ref="O899:O962" si="102">K899-(I899+H899)</f>
        <v>31</v>
      </c>
      <c r="P899">
        <f t="shared" ref="P899:P962" si="103">H899+I899</f>
        <v>0</v>
      </c>
      <c r="Q899">
        <f t="shared" si="97"/>
        <v>31</v>
      </c>
    </row>
    <row r="900" spans="1:17" hidden="1" x14ac:dyDescent="0.25">
      <c r="A900">
        <v>2000</v>
      </c>
      <c r="B900" s="1" t="s">
        <v>67</v>
      </c>
      <c r="C900" t="s">
        <v>68</v>
      </c>
      <c r="D900" t="s">
        <v>44</v>
      </c>
      <c r="E900" s="1" t="s">
        <v>12</v>
      </c>
      <c r="F900" t="s">
        <v>5</v>
      </c>
      <c r="G900">
        <v>13</v>
      </c>
      <c r="K900">
        <f t="shared" si="98"/>
        <v>13</v>
      </c>
      <c r="L900" s="6">
        <f t="shared" si="99"/>
        <v>0</v>
      </c>
      <c r="M900" s="6">
        <f t="shared" si="100"/>
        <v>0</v>
      </c>
      <c r="N900" s="6">
        <f t="shared" si="101"/>
        <v>0</v>
      </c>
      <c r="O900">
        <f t="shared" si="102"/>
        <v>13</v>
      </c>
      <c r="P900">
        <f t="shared" si="103"/>
        <v>0</v>
      </c>
      <c r="Q900">
        <f t="shared" ref="Q900:Q963" si="104">K900-P900</f>
        <v>13</v>
      </c>
    </row>
    <row r="901" spans="1:17" hidden="1" x14ac:dyDescent="0.25">
      <c r="A901">
        <v>2000</v>
      </c>
      <c r="B901" s="1" t="s">
        <v>67</v>
      </c>
      <c r="C901" t="s">
        <v>68</v>
      </c>
      <c r="D901" t="s">
        <v>44</v>
      </c>
      <c r="E901" s="1" t="s">
        <v>12</v>
      </c>
      <c r="F901" t="s">
        <v>6</v>
      </c>
      <c r="G901">
        <v>28</v>
      </c>
      <c r="J901">
        <v>3</v>
      </c>
      <c r="K901">
        <f t="shared" si="98"/>
        <v>25</v>
      </c>
      <c r="L901" s="6">
        <f t="shared" si="99"/>
        <v>0</v>
      </c>
      <c r="M901" s="6">
        <f t="shared" si="100"/>
        <v>0</v>
      </c>
      <c r="N901" s="6">
        <f t="shared" si="101"/>
        <v>0</v>
      </c>
      <c r="O901">
        <f t="shared" si="102"/>
        <v>25</v>
      </c>
      <c r="P901">
        <f t="shared" si="103"/>
        <v>0</v>
      </c>
      <c r="Q901">
        <f t="shared" si="104"/>
        <v>25</v>
      </c>
    </row>
    <row r="902" spans="1:17" hidden="1" x14ac:dyDescent="0.25">
      <c r="A902">
        <v>2000</v>
      </c>
      <c r="B902" s="1" t="s">
        <v>67</v>
      </c>
      <c r="C902" t="s">
        <v>68</v>
      </c>
      <c r="D902" t="s">
        <v>44</v>
      </c>
      <c r="E902" s="1" t="s">
        <v>12</v>
      </c>
      <c r="F902" t="s">
        <v>7</v>
      </c>
      <c r="G902">
        <v>1983</v>
      </c>
      <c r="H902">
        <v>44</v>
      </c>
      <c r="J902">
        <v>105</v>
      </c>
      <c r="K902">
        <f t="shared" si="98"/>
        <v>1922</v>
      </c>
      <c r="L902" s="6">
        <f t="shared" si="99"/>
        <v>2.2892819979188347E-2</v>
      </c>
      <c r="M902" s="6">
        <f t="shared" si="100"/>
        <v>2.2892819979188347E-2</v>
      </c>
      <c r="N902" s="6">
        <f t="shared" si="101"/>
        <v>0</v>
      </c>
      <c r="O902">
        <f t="shared" si="102"/>
        <v>1878</v>
      </c>
      <c r="P902">
        <f t="shared" si="103"/>
        <v>44</v>
      </c>
      <c r="Q902">
        <f t="shared" si="104"/>
        <v>1878</v>
      </c>
    </row>
    <row r="903" spans="1:17" hidden="1" x14ac:dyDescent="0.25">
      <c r="A903">
        <v>2001</v>
      </c>
      <c r="B903" s="1" t="s">
        <v>69</v>
      </c>
      <c r="C903" t="s">
        <v>70</v>
      </c>
      <c r="D903" t="s">
        <v>44</v>
      </c>
      <c r="E903" s="1" t="s">
        <v>0</v>
      </c>
      <c r="F903" t="s">
        <v>1</v>
      </c>
      <c r="G903">
        <v>1</v>
      </c>
      <c r="K903">
        <f t="shared" si="98"/>
        <v>1</v>
      </c>
      <c r="L903" s="6">
        <f t="shared" si="99"/>
        <v>0</v>
      </c>
      <c r="M903" s="6">
        <f t="shared" si="100"/>
        <v>0</v>
      </c>
      <c r="N903" s="6">
        <f t="shared" si="101"/>
        <v>0</v>
      </c>
      <c r="O903">
        <f t="shared" si="102"/>
        <v>1</v>
      </c>
      <c r="P903">
        <f t="shared" si="103"/>
        <v>0</v>
      </c>
      <c r="Q903">
        <f t="shared" si="104"/>
        <v>1</v>
      </c>
    </row>
    <row r="904" spans="1:17" hidden="1" x14ac:dyDescent="0.25">
      <c r="A904">
        <v>2001</v>
      </c>
      <c r="B904" s="1" t="s">
        <v>69</v>
      </c>
      <c r="C904" t="s">
        <v>70</v>
      </c>
      <c r="D904" t="s">
        <v>44</v>
      </c>
      <c r="E904" s="1" t="s">
        <v>0</v>
      </c>
      <c r="F904" t="s">
        <v>4</v>
      </c>
      <c r="G904">
        <v>8</v>
      </c>
      <c r="K904">
        <f t="shared" si="98"/>
        <v>8</v>
      </c>
      <c r="L904" s="6">
        <f t="shared" si="99"/>
        <v>0</v>
      </c>
      <c r="M904" s="6">
        <f t="shared" si="100"/>
        <v>0</v>
      </c>
      <c r="N904" s="6">
        <f t="shared" si="101"/>
        <v>0</v>
      </c>
      <c r="O904">
        <f t="shared" si="102"/>
        <v>8</v>
      </c>
      <c r="P904">
        <f t="shared" si="103"/>
        <v>0</v>
      </c>
      <c r="Q904">
        <f t="shared" si="104"/>
        <v>8</v>
      </c>
    </row>
    <row r="905" spans="1:17" hidden="1" x14ac:dyDescent="0.25">
      <c r="A905">
        <v>2001</v>
      </c>
      <c r="B905" s="1" t="s">
        <v>69</v>
      </c>
      <c r="C905" t="s">
        <v>70</v>
      </c>
      <c r="D905" t="s">
        <v>44</v>
      </c>
      <c r="E905" s="1" t="s">
        <v>0</v>
      </c>
      <c r="F905" t="s">
        <v>5</v>
      </c>
      <c r="G905">
        <v>5</v>
      </c>
      <c r="K905">
        <f t="shared" si="98"/>
        <v>5</v>
      </c>
      <c r="L905" s="6">
        <f t="shared" si="99"/>
        <v>0</v>
      </c>
      <c r="M905" s="6">
        <f t="shared" si="100"/>
        <v>0</v>
      </c>
      <c r="N905" s="6">
        <f t="shared" si="101"/>
        <v>0</v>
      </c>
      <c r="O905">
        <f t="shared" si="102"/>
        <v>5</v>
      </c>
      <c r="P905">
        <f t="shared" si="103"/>
        <v>0</v>
      </c>
      <c r="Q905">
        <f t="shared" si="104"/>
        <v>5</v>
      </c>
    </row>
    <row r="906" spans="1:17" hidden="1" x14ac:dyDescent="0.25">
      <c r="A906">
        <v>2001</v>
      </c>
      <c r="B906" s="1" t="s">
        <v>69</v>
      </c>
      <c r="C906" t="s">
        <v>70</v>
      </c>
      <c r="D906" t="s">
        <v>44</v>
      </c>
      <c r="E906" s="1" t="s">
        <v>0</v>
      </c>
      <c r="F906" t="s">
        <v>6</v>
      </c>
      <c r="G906">
        <v>8</v>
      </c>
      <c r="H906">
        <v>4</v>
      </c>
      <c r="K906">
        <f t="shared" si="98"/>
        <v>12</v>
      </c>
      <c r="L906" s="6">
        <f t="shared" si="99"/>
        <v>0.33333333333333331</v>
      </c>
      <c r="M906" s="6">
        <f t="shared" si="100"/>
        <v>0.33333333333333331</v>
      </c>
      <c r="N906" s="6">
        <f t="shared" si="101"/>
        <v>0</v>
      </c>
      <c r="O906">
        <f t="shared" si="102"/>
        <v>8</v>
      </c>
      <c r="P906">
        <f t="shared" si="103"/>
        <v>4</v>
      </c>
      <c r="Q906">
        <f t="shared" si="104"/>
        <v>8</v>
      </c>
    </row>
    <row r="907" spans="1:17" hidden="1" x14ac:dyDescent="0.25">
      <c r="A907">
        <v>2001</v>
      </c>
      <c r="B907" s="1" t="s">
        <v>69</v>
      </c>
      <c r="C907" t="s">
        <v>70</v>
      </c>
      <c r="D907" t="s">
        <v>44</v>
      </c>
      <c r="E907" s="1" t="s">
        <v>0</v>
      </c>
      <c r="F907" t="s">
        <v>7</v>
      </c>
      <c r="G907">
        <v>1355</v>
      </c>
      <c r="H907">
        <v>65</v>
      </c>
      <c r="J907">
        <v>70</v>
      </c>
      <c r="K907">
        <f t="shared" si="98"/>
        <v>1350</v>
      </c>
      <c r="L907" s="6">
        <f t="shared" si="99"/>
        <v>4.8148148148148148E-2</v>
      </c>
      <c r="M907" s="6">
        <f t="shared" si="100"/>
        <v>4.8148148148148148E-2</v>
      </c>
      <c r="N907" s="6">
        <f t="shared" si="101"/>
        <v>0</v>
      </c>
      <c r="O907">
        <f t="shared" si="102"/>
        <v>1285</v>
      </c>
      <c r="P907">
        <f t="shared" si="103"/>
        <v>65</v>
      </c>
      <c r="Q907">
        <f t="shared" si="104"/>
        <v>1285</v>
      </c>
    </row>
    <row r="908" spans="1:17" hidden="1" x14ac:dyDescent="0.25">
      <c r="A908">
        <v>2002</v>
      </c>
      <c r="B908" s="1" t="s">
        <v>69</v>
      </c>
      <c r="C908" t="s">
        <v>70</v>
      </c>
      <c r="D908" t="s">
        <v>44</v>
      </c>
      <c r="E908" s="1" t="s">
        <v>13</v>
      </c>
      <c r="F908" t="s">
        <v>1</v>
      </c>
      <c r="G908">
        <v>3</v>
      </c>
      <c r="K908">
        <f t="shared" si="98"/>
        <v>3</v>
      </c>
      <c r="L908" s="6">
        <f t="shared" si="99"/>
        <v>0</v>
      </c>
      <c r="M908" s="6">
        <f t="shared" si="100"/>
        <v>0</v>
      </c>
      <c r="N908" s="6">
        <f t="shared" si="101"/>
        <v>0</v>
      </c>
      <c r="O908">
        <f t="shared" si="102"/>
        <v>3</v>
      </c>
      <c r="P908">
        <f t="shared" si="103"/>
        <v>0</v>
      </c>
      <c r="Q908">
        <f t="shared" si="104"/>
        <v>3</v>
      </c>
    </row>
    <row r="909" spans="1:17" hidden="1" x14ac:dyDescent="0.25">
      <c r="A909">
        <v>2002</v>
      </c>
      <c r="B909" s="1" t="s">
        <v>69</v>
      </c>
      <c r="C909" t="s">
        <v>70</v>
      </c>
      <c r="D909" t="s">
        <v>44</v>
      </c>
      <c r="E909" s="1" t="s">
        <v>13</v>
      </c>
      <c r="F909" t="s">
        <v>4</v>
      </c>
      <c r="G909">
        <v>7</v>
      </c>
      <c r="K909">
        <f t="shared" si="98"/>
        <v>7</v>
      </c>
      <c r="L909" s="6">
        <f t="shared" si="99"/>
        <v>0</v>
      </c>
      <c r="M909" s="6">
        <f t="shared" si="100"/>
        <v>0</v>
      </c>
      <c r="N909" s="6">
        <f t="shared" si="101"/>
        <v>0</v>
      </c>
      <c r="O909">
        <f t="shared" si="102"/>
        <v>7</v>
      </c>
      <c r="P909">
        <f t="shared" si="103"/>
        <v>0</v>
      </c>
      <c r="Q909">
        <f t="shared" si="104"/>
        <v>7</v>
      </c>
    </row>
    <row r="910" spans="1:17" hidden="1" x14ac:dyDescent="0.25">
      <c r="A910">
        <v>2002</v>
      </c>
      <c r="B910" s="1" t="s">
        <v>69</v>
      </c>
      <c r="C910" t="s">
        <v>70</v>
      </c>
      <c r="D910" t="s">
        <v>44</v>
      </c>
      <c r="E910" s="1" t="s">
        <v>13</v>
      </c>
      <c r="F910" t="s">
        <v>5</v>
      </c>
      <c r="G910">
        <v>9</v>
      </c>
      <c r="K910">
        <f t="shared" si="98"/>
        <v>9</v>
      </c>
      <c r="L910" s="6">
        <f t="shared" si="99"/>
        <v>0</v>
      </c>
      <c r="M910" s="6">
        <f t="shared" si="100"/>
        <v>0</v>
      </c>
      <c r="N910" s="6">
        <f t="shared" si="101"/>
        <v>0</v>
      </c>
      <c r="O910">
        <f t="shared" si="102"/>
        <v>9</v>
      </c>
      <c r="P910">
        <f t="shared" si="103"/>
        <v>0</v>
      </c>
      <c r="Q910">
        <f t="shared" si="104"/>
        <v>9</v>
      </c>
    </row>
    <row r="911" spans="1:17" hidden="1" x14ac:dyDescent="0.25">
      <c r="A911">
        <v>2002</v>
      </c>
      <c r="B911" s="1" t="s">
        <v>69</v>
      </c>
      <c r="C911" t="s">
        <v>70</v>
      </c>
      <c r="D911" t="s">
        <v>44</v>
      </c>
      <c r="E911" s="1" t="s">
        <v>13</v>
      </c>
      <c r="F911" t="s">
        <v>6</v>
      </c>
      <c r="G911">
        <v>11</v>
      </c>
      <c r="H911">
        <v>4</v>
      </c>
      <c r="K911">
        <f t="shared" si="98"/>
        <v>15</v>
      </c>
      <c r="L911" s="6">
        <f t="shared" si="99"/>
        <v>0.26666666666666666</v>
      </c>
      <c r="M911" s="6">
        <f t="shared" si="100"/>
        <v>0.26666666666666666</v>
      </c>
      <c r="N911" s="6">
        <f t="shared" si="101"/>
        <v>0</v>
      </c>
      <c r="O911">
        <f t="shared" si="102"/>
        <v>11</v>
      </c>
      <c r="P911">
        <f t="shared" si="103"/>
        <v>4</v>
      </c>
      <c r="Q911">
        <f t="shared" si="104"/>
        <v>11</v>
      </c>
    </row>
    <row r="912" spans="1:17" hidden="1" x14ac:dyDescent="0.25">
      <c r="A912">
        <v>2002</v>
      </c>
      <c r="B912" s="1" t="s">
        <v>69</v>
      </c>
      <c r="C912" t="s">
        <v>70</v>
      </c>
      <c r="D912" t="s">
        <v>44</v>
      </c>
      <c r="E912" s="1" t="s">
        <v>13</v>
      </c>
      <c r="F912" t="s">
        <v>7</v>
      </c>
      <c r="G912">
        <v>1354</v>
      </c>
      <c r="H912">
        <v>77</v>
      </c>
      <c r="J912">
        <v>132</v>
      </c>
      <c r="K912">
        <f t="shared" si="98"/>
        <v>1299</v>
      </c>
      <c r="L912" s="6">
        <f t="shared" si="99"/>
        <v>5.9276366435719784E-2</v>
      </c>
      <c r="M912" s="6">
        <f t="shared" si="100"/>
        <v>5.9276366435719784E-2</v>
      </c>
      <c r="N912" s="6">
        <f t="shared" si="101"/>
        <v>0</v>
      </c>
      <c r="O912">
        <f t="shared" si="102"/>
        <v>1222</v>
      </c>
      <c r="P912">
        <f t="shared" si="103"/>
        <v>77</v>
      </c>
      <c r="Q912">
        <f t="shared" si="104"/>
        <v>1222</v>
      </c>
    </row>
    <row r="913" spans="1:17" hidden="1" x14ac:dyDescent="0.25">
      <c r="A913">
        <v>2003</v>
      </c>
      <c r="B913" s="1" t="s">
        <v>69</v>
      </c>
      <c r="C913" t="s">
        <v>70</v>
      </c>
      <c r="D913" t="s">
        <v>44</v>
      </c>
      <c r="E913" s="1" t="s">
        <v>14</v>
      </c>
      <c r="F913" t="s">
        <v>1</v>
      </c>
      <c r="G913">
        <v>4</v>
      </c>
      <c r="K913">
        <f t="shared" si="98"/>
        <v>4</v>
      </c>
      <c r="L913" s="6">
        <f t="shared" si="99"/>
        <v>0</v>
      </c>
      <c r="M913" s="6">
        <f t="shared" si="100"/>
        <v>0</v>
      </c>
      <c r="N913" s="6">
        <f t="shared" si="101"/>
        <v>0</v>
      </c>
      <c r="O913">
        <f t="shared" si="102"/>
        <v>4</v>
      </c>
      <c r="P913">
        <f t="shared" si="103"/>
        <v>0</v>
      </c>
      <c r="Q913">
        <f t="shared" si="104"/>
        <v>4</v>
      </c>
    </row>
    <row r="914" spans="1:17" hidden="1" x14ac:dyDescent="0.25">
      <c r="A914">
        <v>2003</v>
      </c>
      <c r="B914" s="1" t="s">
        <v>69</v>
      </c>
      <c r="C914" t="s">
        <v>70</v>
      </c>
      <c r="D914" t="s">
        <v>44</v>
      </c>
      <c r="E914" s="1" t="s">
        <v>14</v>
      </c>
      <c r="F914" t="s">
        <v>4</v>
      </c>
      <c r="G914">
        <v>28</v>
      </c>
      <c r="K914">
        <f t="shared" si="98"/>
        <v>28</v>
      </c>
      <c r="L914" s="6">
        <f t="shared" si="99"/>
        <v>0</v>
      </c>
      <c r="M914" s="6">
        <f t="shared" si="100"/>
        <v>0</v>
      </c>
      <c r="N914" s="6">
        <f t="shared" si="101"/>
        <v>0</v>
      </c>
      <c r="O914">
        <f t="shared" si="102"/>
        <v>28</v>
      </c>
      <c r="P914">
        <f t="shared" si="103"/>
        <v>0</v>
      </c>
      <c r="Q914">
        <f t="shared" si="104"/>
        <v>28</v>
      </c>
    </row>
    <row r="915" spans="1:17" hidden="1" x14ac:dyDescent="0.25">
      <c r="A915">
        <v>2003</v>
      </c>
      <c r="B915" s="1" t="s">
        <v>69</v>
      </c>
      <c r="C915" t="s">
        <v>70</v>
      </c>
      <c r="D915" t="s">
        <v>44</v>
      </c>
      <c r="E915" s="1" t="s">
        <v>14</v>
      </c>
      <c r="F915" t="s">
        <v>5</v>
      </c>
      <c r="G915">
        <v>9</v>
      </c>
      <c r="J915">
        <v>3</v>
      </c>
      <c r="K915">
        <f t="shared" si="98"/>
        <v>6</v>
      </c>
      <c r="L915" s="6">
        <f t="shared" si="99"/>
        <v>0</v>
      </c>
      <c r="M915" s="6">
        <f t="shared" si="100"/>
        <v>0</v>
      </c>
      <c r="N915" s="6">
        <f t="shared" si="101"/>
        <v>0</v>
      </c>
      <c r="O915">
        <f t="shared" si="102"/>
        <v>6</v>
      </c>
      <c r="P915">
        <f t="shared" si="103"/>
        <v>0</v>
      </c>
      <c r="Q915">
        <f t="shared" si="104"/>
        <v>6</v>
      </c>
    </row>
    <row r="916" spans="1:17" hidden="1" x14ac:dyDescent="0.25">
      <c r="A916">
        <v>2003</v>
      </c>
      <c r="B916" s="1" t="s">
        <v>69</v>
      </c>
      <c r="C916" t="s">
        <v>70</v>
      </c>
      <c r="D916" t="s">
        <v>44</v>
      </c>
      <c r="E916" s="1" t="s">
        <v>14</v>
      </c>
      <c r="F916" t="s">
        <v>6</v>
      </c>
      <c r="G916">
        <v>13</v>
      </c>
      <c r="H916">
        <v>4</v>
      </c>
      <c r="K916">
        <f t="shared" si="98"/>
        <v>17</v>
      </c>
      <c r="L916" s="6">
        <f t="shared" si="99"/>
        <v>0.23529411764705882</v>
      </c>
      <c r="M916" s="6">
        <f t="shared" si="100"/>
        <v>0.23529411764705882</v>
      </c>
      <c r="N916" s="6">
        <f t="shared" si="101"/>
        <v>0</v>
      </c>
      <c r="O916">
        <f t="shared" si="102"/>
        <v>13</v>
      </c>
      <c r="P916">
        <f t="shared" si="103"/>
        <v>4</v>
      </c>
      <c r="Q916">
        <f t="shared" si="104"/>
        <v>13</v>
      </c>
    </row>
    <row r="917" spans="1:17" hidden="1" x14ac:dyDescent="0.25">
      <c r="A917">
        <v>2003</v>
      </c>
      <c r="B917" s="1" t="s">
        <v>69</v>
      </c>
      <c r="C917" t="s">
        <v>70</v>
      </c>
      <c r="D917" t="s">
        <v>44</v>
      </c>
      <c r="E917" s="1" t="s">
        <v>14</v>
      </c>
      <c r="F917" t="s">
        <v>7</v>
      </c>
      <c r="G917">
        <v>1366</v>
      </c>
      <c r="H917">
        <v>70</v>
      </c>
      <c r="J917">
        <v>145</v>
      </c>
      <c r="K917">
        <f t="shared" si="98"/>
        <v>1291</v>
      </c>
      <c r="L917" s="6">
        <f t="shared" si="99"/>
        <v>5.4221533694810226E-2</v>
      </c>
      <c r="M917" s="6">
        <f t="shared" si="100"/>
        <v>5.4221533694810226E-2</v>
      </c>
      <c r="N917" s="6">
        <f t="shared" si="101"/>
        <v>0</v>
      </c>
      <c r="O917">
        <f t="shared" si="102"/>
        <v>1221</v>
      </c>
      <c r="P917">
        <f t="shared" si="103"/>
        <v>70</v>
      </c>
      <c r="Q917">
        <f t="shared" si="104"/>
        <v>1221</v>
      </c>
    </row>
    <row r="918" spans="1:17" hidden="1" x14ac:dyDescent="0.25">
      <c r="A918">
        <v>2004</v>
      </c>
      <c r="B918" s="1" t="s">
        <v>69</v>
      </c>
      <c r="C918" t="s">
        <v>70</v>
      </c>
      <c r="D918" t="s">
        <v>44</v>
      </c>
      <c r="E918" s="1" t="s">
        <v>15</v>
      </c>
      <c r="F918" t="s">
        <v>1</v>
      </c>
      <c r="G918">
        <v>6</v>
      </c>
      <c r="K918">
        <f t="shared" si="98"/>
        <v>6</v>
      </c>
      <c r="L918" s="6">
        <f t="shared" si="99"/>
        <v>0</v>
      </c>
      <c r="M918" s="6">
        <f t="shared" si="100"/>
        <v>0</v>
      </c>
      <c r="N918" s="6">
        <f t="shared" si="101"/>
        <v>0</v>
      </c>
      <c r="O918">
        <f t="shared" si="102"/>
        <v>6</v>
      </c>
      <c r="P918">
        <f t="shared" si="103"/>
        <v>0</v>
      </c>
      <c r="Q918">
        <f t="shared" si="104"/>
        <v>6</v>
      </c>
    </row>
    <row r="919" spans="1:17" hidden="1" x14ac:dyDescent="0.25">
      <c r="A919">
        <v>2004</v>
      </c>
      <c r="B919" s="1" t="s">
        <v>69</v>
      </c>
      <c r="C919" t="s">
        <v>70</v>
      </c>
      <c r="D919" t="s">
        <v>44</v>
      </c>
      <c r="E919" s="1" t="s">
        <v>15</v>
      </c>
      <c r="F919" t="s">
        <v>4</v>
      </c>
      <c r="G919">
        <v>23</v>
      </c>
      <c r="K919">
        <f t="shared" si="98"/>
        <v>23</v>
      </c>
      <c r="L919" s="6">
        <f t="shared" si="99"/>
        <v>0</v>
      </c>
      <c r="M919" s="6">
        <f t="shared" si="100"/>
        <v>0</v>
      </c>
      <c r="N919" s="6">
        <f t="shared" si="101"/>
        <v>0</v>
      </c>
      <c r="O919">
        <f t="shared" si="102"/>
        <v>23</v>
      </c>
      <c r="P919">
        <f t="shared" si="103"/>
        <v>0</v>
      </c>
      <c r="Q919">
        <f t="shared" si="104"/>
        <v>23</v>
      </c>
    </row>
    <row r="920" spans="1:17" hidden="1" x14ac:dyDescent="0.25">
      <c r="A920">
        <v>2004</v>
      </c>
      <c r="B920" s="1" t="s">
        <v>69</v>
      </c>
      <c r="C920" t="s">
        <v>70</v>
      </c>
      <c r="D920" t="s">
        <v>44</v>
      </c>
      <c r="E920" s="1" t="s">
        <v>15</v>
      </c>
      <c r="F920" t="s">
        <v>5</v>
      </c>
      <c r="G920">
        <v>17</v>
      </c>
      <c r="J920">
        <v>4</v>
      </c>
      <c r="K920">
        <f t="shared" si="98"/>
        <v>13</v>
      </c>
      <c r="L920" s="6">
        <f t="shared" si="99"/>
        <v>0</v>
      </c>
      <c r="M920" s="6">
        <f t="shared" si="100"/>
        <v>0</v>
      </c>
      <c r="N920" s="6">
        <f t="shared" si="101"/>
        <v>0</v>
      </c>
      <c r="O920">
        <f t="shared" si="102"/>
        <v>13</v>
      </c>
      <c r="P920">
        <f t="shared" si="103"/>
        <v>0</v>
      </c>
      <c r="Q920">
        <f t="shared" si="104"/>
        <v>13</v>
      </c>
    </row>
    <row r="921" spans="1:17" hidden="1" x14ac:dyDescent="0.25">
      <c r="A921">
        <v>2004</v>
      </c>
      <c r="B921" s="1" t="s">
        <v>69</v>
      </c>
      <c r="C921" t="s">
        <v>70</v>
      </c>
      <c r="D921" t="s">
        <v>44</v>
      </c>
      <c r="E921" s="1" t="s">
        <v>15</v>
      </c>
      <c r="F921" t="s">
        <v>6</v>
      </c>
      <c r="G921">
        <v>20</v>
      </c>
      <c r="H921">
        <v>5</v>
      </c>
      <c r="K921">
        <f t="shared" si="98"/>
        <v>25</v>
      </c>
      <c r="L921" s="6">
        <f t="shared" si="99"/>
        <v>0.2</v>
      </c>
      <c r="M921" s="6">
        <f t="shared" si="100"/>
        <v>0.2</v>
      </c>
      <c r="N921" s="6">
        <f t="shared" si="101"/>
        <v>0</v>
      </c>
      <c r="O921">
        <f t="shared" si="102"/>
        <v>20</v>
      </c>
      <c r="P921">
        <f t="shared" si="103"/>
        <v>5</v>
      </c>
      <c r="Q921">
        <f t="shared" si="104"/>
        <v>20</v>
      </c>
    </row>
    <row r="922" spans="1:17" hidden="1" x14ac:dyDescent="0.25">
      <c r="A922">
        <v>2004</v>
      </c>
      <c r="B922" s="1" t="s">
        <v>69</v>
      </c>
      <c r="C922" t="s">
        <v>70</v>
      </c>
      <c r="D922" t="s">
        <v>44</v>
      </c>
      <c r="E922" s="1" t="s">
        <v>15</v>
      </c>
      <c r="F922" t="s">
        <v>7</v>
      </c>
      <c r="G922">
        <v>1417</v>
      </c>
      <c r="H922">
        <v>96</v>
      </c>
      <c r="J922">
        <v>158</v>
      </c>
      <c r="K922">
        <f t="shared" si="98"/>
        <v>1355</v>
      </c>
      <c r="L922" s="6">
        <f t="shared" si="99"/>
        <v>7.0848708487084869E-2</v>
      </c>
      <c r="M922" s="6">
        <f t="shared" si="100"/>
        <v>7.0848708487084869E-2</v>
      </c>
      <c r="N922" s="6">
        <f t="shared" si="101"/>
        <v>0</v>
      </c>
      <c r="O922">
        <f t="shared" si="102"/>
        <v>1259</v>
      </c>
      <c r="P922">
        <f t="shared" si="103"/>
        <v>96</v>
      </c>
      <c r="Q922">
        <f t="shared" si="104"/>
        <v>1259</v>
      </c>
    </row>
    <row r="923" spans="1:17" hidden="1" x14ac:dyDescent="0.25">
      <c r="A923">
        <v>2005</v>
      </c>
      <c r="B923" s="1" t="s">
        <v>69</v>
      </c>
      <c r="C923" t="s">
        <v>70</v>
      </c>
      <c r="D923" t="s">
        <v>44</v>
      </c>
      <c r="E923" s="1" t="s">
        <v>16</v>
      </c>
      <c r="F923" t="s">
        <v>1</v>
      </c>
      <c r="G923">
        <v>10</v>
      </c>
      <c r="K923">
        <f t="shared" si="98"/>
        <v>10</v>
      </c>
      <c r="L923" s="6">
        <f t="shared" si="99"/>
        <v>0</v>
      </c>
      <c r="M923" s="6">
        <f t="shared" si="100"/>
        <v>0</v>
      </c>
      <c r="N923" s="6">
        <f t="shared" si="101"/>
        <v>0</v>
      </c>
      <c r="O923">
        <f t="shared" si="102"/>
        <v>10</v>
      </c>
      <c r="P923">
        <f t="shared" si="103"/>
        <v>0</v>
      </c>
      <c r="Q923">
        <f t="shared" si="104"/>
        <v>10</v>
      </c>
    </row>
    <row r="924" spans="1:17" hidden="1" x14ac:dyDescent="0.25">
      <c r="A924">
        <v>2005</v>
      </c>
      <c r="B924" s="1" t="s">
        <v>69</v>
      </c>
      <c r="C924" t="s">
        <v>70</v>
      </c>
      <c r="D924" t="s">
        <v>44</v>
      </c>
      <c r="E924" s="1" t="s">
        <v>16</v>
      </c>
      <c r="F924" t="s">
        <v>4</v>
      </c>
      <c r="G924">
        <v>32</v>
      </c>
      <c r="K924">
        <f t="shared" si="98"/>
        <v>32</v>
      </c>
      <c r="L924" s="6">
        <f t="shared" si="99"/>
        <v>0</v>
      </c>
      <c r="M924" s="6">
        <f t="shared" si="100"/>
        <v>0</v>
      </c>
      <c r="N924" s="6">
        <f t="shared" si="101"/>
        <v>0</v>
      </c>
      <c r="O924">
        <f t="shared" si="102"/>
        <v>32</v>
      </c>
      <c r="P924">
        <f t="shared" si="103"/>
        <v>0</v>
      </c>
      <c r="Q924">
        <f t="shared" si="104"/>
        <v>32</v>
      </c>
    </row>
    <row r="925" spans="1:17" hidden="1" x14ac:dyDescent="0.25">
      <c r="A925">
        <v>2005</v>
      </c>
      <c r="B925" s="1" t="s">
        <v>69</v>
      </c>
      <c r="C925" t="s">
        <v>70</v>
      </c>
      <c r="D925" t="s">
        <v>44</v>
      </c>
      <c r="E925" s="1" t="s">
        <v>16</v>
      </c>
      <c r="F925" t="s">
        <v>5</v>
      </c>
      <c r="G925">
        <v>15</v>
      </c>
      <c r="K925">
        <f t="shared" si="98"/>
        <v>15</v>
      </c>
      <c r="L925" s="6">
        <f t="shared" si="99"/>
        <v>0</v>
      </c>
      <c r="M925" s="6">
        <f t="shared" si="100"/>
        <v>0</v>
      </c>
      <c r="N925" s="6">
        <f t="shared" si="101"/>
        <v>0</v>
      </c>
      <c r="O925">
        <f t="shared" si="102"/>
        <v>15</v>
      </c>
      <c r="P925">
        <f t="shared" si="103"/>
        <v>0</v>
      </c>
      <c r="Q925">
        <f t="shared" si="104"/>
        <v>15</v>
      </c>
    </row>
    <row r="926" spans="1:17" hidden="1" x14ac:dyDescent="0.25">
      <c r="A926">
        <v>2005</v>
      </c>
      <c r="B926" s="1" t="s">
        <v>69</v>
      </c>
      <c r="C926" t="s">
        <v>70</v>
      </c>
      <c r="D926" t="s">
        <v>44</v>
      </c>
      <c r="E926" s="1" t="s">
        <v>16</v>
      </c>
      <c r="F926" t="s">
        <v>6</v>
      </c>
      <c r="G926">
        <v>22</v>
      </c>
      <c r="H926">
        <v>4</v>
      </c>
      <c r="K926">
        <f t="shared" si="98"/>
        <v>26</v>
      </c>
      <c r="L926" s="6">
        <f t="shared" si="99"/>
        <v>0.15384615384615385</v>
      </c>
      <c r="M926" s="6">
        <f t="shared" si="100"/>
        <v>0.15384615384615385</v>
      </c>
      <c r="N926" s="6">
        <f t="shared" si="101"/>
        <v>0</v>
      </c>
      <c r="O926">
        <f t="shared" si="102"/>
        <v>22</v>
      </c>
      <c r="P926">
        <f t="shared" si="103"/>
        <v>4</v>
      </c>
      <c r="Q926">
        <f t="shared" si="104"/>
        <v>22</v>
      </c>
    </row>
    <row r="927" spans="1:17" hidden="1" x14ac:dyDescent="0.25">
      <c r="A927">
        <v>2005</v>
      </c>
      <c r="B927" s="1" t="s">
        <v>69</v>
      </c>
      <c r="C927" t="s">
        <v>70</v>
      </c>
      <c r="D927" t="s">
        <v>44</v>
      </c>
      <c r="E927" s="1" t="s">
        <v>16</v>
      </c>
      <c r="F927" t="s">
        <v>7</v>
      </c>
      <c r="G927">
        <v>1448</v>
      </c>
      <c r="H927">
        <v>110</v>
      </c>
      <c r="J927">
        <v>169</v>
      </c>
      <c r="K927">
        <f t="shared" si="98"/>
        <v>1389</v>
      </c>
      <c r="L927" s="6">
        <f t="shared" si="99"/>
        <v>7.9193664506839456E-2</v>
      </c>
      <c r="M927" s="6">
        <f t="shared" si="100"/>
        <v>7.9193664506839456E-2</v>
      </c>
      <c r="N927" s="6">
        <f t="shared" si="101"/>
        <v>0</v>
      </c>
      <c r="O927">
        <f t="shared" si="102"/>
        <v>1279</v>
      </c>
      <c r="P927">
        <f t="shared" si="103"/>
        <v>110</v>
      </c>
      <c r="Q927">
        <f t="shared" si="104"/>
        <v>1279</v>
      </c>
    </row>
    <row r="928" spans="1:17" hidden="1" x14ac:dyDescent="0.25">
      <c r="A928">
        <v>2006</v>
      </c>
      <c r="B928" s="1" t="s">
        <v>69</v>
      </c>
      <c r="C928" t="s">
        <v>70</v>
      </c>
      <c r="D928" t="s">
        <v>44</v>
      </c>
      <c r="E928" s="1" t="s">
        <v>17</v>
      </c>
      <c r="F928" t="s">
        <v>1</v>
      </c>
      <c r="G928">
        <v>7</v>
      </c>
      <c r="K928">
        <f t="shared" si="98"/>
        <v>7</v>
      </c>
      <c r="L928" s="6">
        <f t="shared" si="99"/>
        <v>0</v>
      </c>
      <c r="M928" s="6">
        <f t="shared" si="100"/>
        <v>0</v>
      </c>
      <c r="N928" s="6">
        <f t="shared" si="101"/>
        <v>0</v>
      </c>
      <c r="O928">
        <f t="shared" si="102"/>
        <v>7</v>
      </c>
      <c r="P928">
        <f t="shared" si="103"/>
        <v>0</v>
      </c>
      <c r="Q928">
        <f t="shared" si="104"/>
        <v>7</v>
      </c>
    </row>
    <row r="929" spans="1:17" hidden="1" x14ac:dyDescent="0.25">
      <c r="A929">
        <v>2006</v>
      </c>
      <c r="B929" s="1" t="s">
        <v>69</v>
      </c>
      <c r="C929" t="s">
        <v>70</v>
      </c>
      <c r="D929" t="s">
        <v>44</v>
      </c>
      <c r="E929" s="1" t="s">
        <v>17</v>
      </c>
      <c r="F929" t="s">
        <v>4</v>
      </c>
      <c r="G929">
        <v>22</v>
      </c>
      <c r="J929">
        <v>3</v>
      </c>
      <c r="K929">
        <f t="shared" si="98"/>
        <v>19</v>
      </c>
      <c r="L929" s="6">
        <f t="shared" si="99"/>
        <v>0</v>
      </c>
      <c r="M929" s="6">
        <f t="shared" si="100"/>
        <v>0</v>
      </c>
      <c r="N929" s="6">
        <f t="shared" si="101"/>
        <v>0</v>
      </c>
      <c r="O929">
        <f t="shared" si="102"/>
        <v>19</v>
      </c>
      <c r="P929">
        <f t="shared" si="103"/>
        <v>0</v>
      </c>
      <c r="Q929">
        <f t="shared" si="104"/>
        <v>19</v>
      </c>
    </row>
    <row r="930" spans="1:17" hidden="1" x14ac:dyDescent="0.25">
      <c r="A930">
        <v>2006</v>
      </c>
      <c r="B930" s="1" t="s">
        <v>69</v>
      </c>
      <c r="C930" t="s">
        <v>70</v>
      </c>
      <c r="D930" t="s">
        <v>44</v>
      </c>
      <c r="E930" s="1" t="s">
        <v>17</v>
      </c>
      <c r="F930" t="s">
        <v>5</v>
      </c>
      <c r="G930">
        <v>14</v>
      </c>
      <c r="K930">
        <f t="shared" si="98"/>
        <v>14</v>
      </c>
      <c r="L930" s="6">
        <f t="shared" si="99"/>
        <v>0</v>
      </c>
      <c r="M930" s="6">
        <f t="shared" si="100"/>
        <v>0</v>
      </c>
      <c r="N930" s="6">
        <f t="shared" si="101"/>
        <v>0</v>
      </c>
      <c r="O930">
        <f t="shared" si="102"/>
        <v>14</v>
      </c>
      <c r="P930">
        <f t="shared" si="103"/>
        <v>0</v>
      </c>
      <c r="Q930">
        <f t="shared" si="104"/>
        <v>14</v>
      </c>
    </row>
    <row r="931" spans="1:17" hidden="1" x14ac:dyDescent="0.25">
      <c r="A931">
        <v>2006</v>
      </c>
      <c r="B931" s="1" t="s">
        <v>69</v>
      </c>
      <c r="C931" t="s">
        <v>70</v>
      </c>
      <c r="D931" t="s">
        <v>44</v>
      </c>
      <c r="E931" s="1" t="s">
        <v>17</v>
      </c>
      <c r="F931" t="s">
        <v>6</v>
      </c>
      <c r="G931">
        <v>30</v>
      </c>
      <c r="K931">
        <f t="shared" si="98"/>
        <v>30</v>
      </c>
      <c r="L931" s="6">
        <f t="shared" si="99"/>
        <v>0</v>
      </c>
      <c r="M931" s="6">
        <f t="shared" si="100"/>
        <v>0</v>
      </c>
      <c r="N931" s="6">
        <f t="shared" si="101"/>
        <v>0</v>
      </c>
      <c r="O931">
        <f t="shared" si="102"/>
        <v>30</v>
      </c>
      <c r="P931">
        <f t="shared" si="103"/>
        <v>0</v>
      </c>
      <c r="Q931">
        <f t="shared" si="104"/>
        <v>30</v>
      </c>
    </row>
    <row r="932" spans="1:17" hidden="1" x14ac:dyDescent="0.25">
      <c r="A932">
        <v>2006</v>
      </c>
      <c r="B932" s="1" t="s">
        <v>69</v>
      </c>
      <c r="C932" t="s">
        <v>70</v>
      </c>
      <c r="D932" t="s">
        <v>44</v>
      </c>
      <c r="E932" s="1" t="s">
        <v>17</v>
      </c>
      <c r="F932" t="s">
        <v>7</v>
      </c>
      <c r="G932">
        <v>1476</v>
      </c>
      <c r="H932">
        <v>115</v>
      </c>
      <c r="J932">
        <v>176</v>
      </c>
      <c r="K932">
        <f t="shared" si="98"/>
        <v>1415</v>
      </c>
      <c r="L932" s="6">
        <f t="shared" si="99"/>
        <v>8.1272084805653705E-2</v>
      </c>
      <c r="M932" s="6">
        <f t="shared" si="100"/>
        <v>8.1272084805653705E-2</v>
      </c>
      <c r="N932" s="6">
        <f t="shared" si="101"/>
        <v>0</v>
      </c>
      <c r="O932">
        <f t="shared" si="102"/>
        <v>1300</v>
      </c>
      <c r="P932">
        <f t="shared" si="103"/>
        <v>115</v>
      </c>
      <c r="Q932">
        <f t="shared" si="104"/>
        <v>1300</v>
      </c>
    </row>
    <row r="933" spans="1:17" hidden="1" x14ac:dyDescent="0.25">
      <c r="A933">
        <v>2007</v>
      </c>
      <c r="B933" s="1" t="s">
        <v>69</v>
      </c>
      <c r="C933" t="s">
        <v>70</v>
      </c>
      <c r="D933" t="s">
        <v>44</v>
      </c>
      <c r="E933" s="1" t="s">
        <v>18</v>
      </c>
      <c r="F933" t="s">
        <v>1</v>
      </c>
      <c r="G933">
        <v>11</v>
      </c>
      <c r="K933">
        <f t="shared" si="98"/>
        <v>11</v>
      </c>
      <c r="L933" s="6">
        <f t="shared" si="99"/>
        <v>0</v>
      </c>
      <c r="M933" s="6">
        <f t="shared" si="100"/>
        <v>0</v>
      </c>
      <c r="N933" s="6">
        <f t="shared" si="101"/>
        <v>0</v>
      </c>
      <c r="O933">
        <f t="shared" si="102"/>
        <v>11</v>
      </c>
      <c r="P933">
        <f t="shared" si="103"/>
        <v>0</v>
      </c>
      <c r="Q933">
        <f t="shared" si="104"/>
        <v>11</v>
      </c>
    </row>
    <row r="934" spans="1:17" hidden="1" x14ac:dyDescent="0.25">
      <c r="A934">
        <v>2007</v>
      </c>
      <c r="B934" s="1" t="s">
        <v>69</v>
      </c>
      <c r="C934" t="s">
        <v>70</v>
      </c>
      <c r="D934" t="s">
        <v>44</v>
      </c>
      <c r="E934" s="1" t="s">
        <v>18</v>
      </c>
      <c r="F934" t="s">
        <v>4</v>
      </c>
      <c r="G934">
        <v>26</v>
      </c>
      <c r="J934">
        <v>3</v>
      </c>
      <c r="K934">
        <f t="shared" si="98"/>
        <v>23</v>
      </c>
      <c r="L934" s="6">
        <f t="shared" si="99"/>
        <v>0</v>
      </c>
      <c r="M934" s="6">
        <f t="shared" si="100"/>
        <v>0</v>
      </c>
      <c r="N934" s="6">
        <f t="shared" si="101"/>
        <v>0</v>
      </c>
      <c r="O934">
        <f t="shared" si="102"/>
        <v>23</v>
      </c>
      <c r="P934">
        <f t="shared" si="103"/>
        <v>0</v>
      </c>
      <c r="Q934">
        <f t="shared" si="104"/>
        <v>23</v>
      </c>
    </row>
    <row r="935" spans="1:17" hidden="1" x14ac:dyDescent="0.25">
      <c r="A935">
        <v>2007</v>
      </c>
      <c r="B935" s="1" t="s">
        <v>69</v>
      </c>
      <c r="C935" t="s">
        <v>70</v>
      </c>
      <c r="D935" t="s">
        <v>44</v>
      </c>
      <c r="E935" s="1" t="s">
        <v>18</v>
      </c>
      <c r="F935" t="s">
        <v>5</v>
      </c>
      <c r="G935">
        <v>22</v>
      </c>
      <c r="H935">
        <v>3</v>
      </c>
      <c r="K935">
        <f t="shared" si="98"/>
        <v>25</v>
      </c>
      <c r="L935" s="6">
        <f t="shared" si="99"/>
        <v>0.12</v>
      </c>
      <c r="M935" s="6">
        <f t="shared" si="100"/>
        <v>0.12</v>
      </c>
      <c r="N935" s="6">
        <f t="shared" si="101"/>
        <v>0</v>
      </c>
      <c r="O935">
        <f t="shared" si="102"/>
        <v>22</v>
      </c>
      <c r="P935">
        <f t="shared" si="103"/>
        <v>3</v>
      </c>
      <c r="Q935">
        <f t="shared" si="104"/>
        <v>22</v>
      </c>
    </row>
    <row r="936" spans="1:17" hidden="1" x14ac:dyDescent="0.25">
      <c r="A936">
        <v>2007</v>
      </c>
      <c r="B936" s="1" t="s">
        <v>69</v>
      </c>
      <c r="C936" t="s">
        <v>70</v>
      </c>
      <c r="D936" t="s">
        <v>44</v>
      </c>
      <c r="E936" s="1" t="s">
        <v>18</v>
      </c>
      <c r="F936" t="s">
        <v>6</v>
      </c>
      <c r="G936">
        <v>24</v>
      </c>
      <c r="K936">
        <f t="shared" si="98"/>
        <v>24</v>
      </c>
      <c r="L936" s="6">
        <f t="shared" si="99"/>
        <v>0</v>
      </c>
      <c r="M936" s="6">
        <f t="shared" si="100"/>
        <v>0</v>
      </c>
      <c r="N936" s="6">
        <f t="shared" si="101"/>
        <v>0</v>
      </c>
      <c r="O936">
        <f t="shared" si="102"/>
        <v>24</v>
      </c>
      <c r="P936">
        <f t="shared" si="103"/>
        <v>0</v>
      </c>
      <c r="Q936">
        <f t="shared" si="104"/>
        <v>24</v>
      </c>
    </row>
    <row r="937" spans="1:17" hidden="1" x14ac:dyDescent="0.25">
      <c r="A937">
        <v>2007</v>
      </c>
      <c r="B937" s="1" t="s">
        <v>69</v>
      </c>
      <c r="C937" t="s">
        <v>70</v>
      </c>
      <c r="D937" t="s">
        <v>44</v>
      </c>
      <c r="E937" s="1" t="s">
        <v>18</v>
      </c>
      <c r="F937" t="s">
        <v>7</v>
      </c>
      <c r="G937">
        <v>1488</v>
      </c>
      <c r="H937">
        <v>123</v>
      </c>
      <c r="I937">
        <v>3</v>
      </c>
      <c r="J937">
        <v>174</v>
      </c>
      <c r="K937">
        <f t="shared" si="98"/>
        <v>1440</v>
      </c>
      <c r="L937" s="6">
        <f t="shared" si="99"/>
        <v>8.7499999999999994E-2</v>
      </c>
      <c r="M937" s="6">
        <f t="shared" si="100"/>
        <v>8.5416666666666669E-2</v>
      </c>
      <c r="N937" s="6">
        <f t="shared" si="101"/>
        <v>2.0833333333333333E-3</v>
      </c>
      <c r="O937">
        <f t="shared" si="102"/>
        <v>1314</v>
      </c>
      <c r="P937">
        <f t="shared" si="103"/>
        <v>126</v>
      </c>
      <c r="Q937">
        <f t="shared" si="104"/>
        <v>1314</v>
      </c>
    </row>
    <row r="938" spans="1:17" hidden="1" x14ac:dyDescent="0.25">
      <c r="A938">
        <v>2008</v>
      </c>
      <c r="B938" s="1" t="s">
        <v>69</v>
      </c>
      <c r="C938" t="s">
        <v>70</v>
      </c>
      <c r="D938" t="s">
        <v>44</v>
      </c>
      <c r="E938" s="1" t="s">
        <v>19</v>
      </c>
      <c r="F938" t="s">
        <v>1</v>
      </c>
      <c r="G938">
        <v>13</v>
      </c>
      <c r="K938">
        <f t="shared" si="98"/>
        <v>13</v>
      </c>
      <c r="L938" s="6">
        <f t="shared" si="99"/>
        <v>0</v>
      </c>
      <c r="M938" s="6">
        <f t="shared" si="100"/>
        <v>0</v>
      </c>
      <c r="N938" s="6">
        <f t="shared" si="101"/>
        <v>0</v>
      </c>
      <c r="O938">
        <f t="shared" si="102"/>
        <v>13</v>
      </c>
      <c r="P938">
        <f t="shared" si="103"/>
        <v>0</v>
      </c>
      <c r="Q938">
        <f t="shared" si="104"/>
        <v>13</v>
      </c>
    </row>
    <row r="939" spans="1:17" hidden="1" x14ac:dyDescent="0.25">
      <c r="A939">
        <v>2008</v>
      </c>
      <c r="B939" s="1" t="s">
        <v>69</v>
      </c>
      <c r="C939" t="s">
        <v>70</v>
      </c>
      <c r="D939" t="s">
        <v>44</v>
      </c>
      <c r="E939" s="1" t="s">
        <v>19</v>
      </c>
      <c r="F939" t="s">
        <v>4</v>
      </c>
      <c r="G939">
        <v>24</v>
      </c>
      <c r="K939">
        <f t="shared" si="98"/>
        <v>24</v>
      </c>
      <c r="L939" s="6">
        <f t="shared" si="99"/>
        <v>0</v>
      </c>
      <c r="M939" s="6">
        <f t="shared" si="100"/>
        <v>0</v>
      </c>
      <c r="N939" s="6">
        <f t="shared" si="101"/>
        <v>0</v>
      </c>
      <c r="O939">
        <f t="shared" si="102"/>
        <v>24</v>
      </c>
      <c r="P939">
        <f t="shared" si="103"/>
        <v>0</v>
      </c>
      <c r="Q939">
        <f t="shared" si="104"/>
        <v>24</v>
      </c>
    </row>
    <row r="940" spans="1:17" hidden="1" x14ac:dyDescent="0.25">
      <c r="A940">
        <v>2008</v>
      </c>
      <c r="B940" s="1" t="s">
        <v>69</v>
      </c>
      <c r="C940" t="s">
        <v>70</v>
      </c>
      <c r="D940" t="s">
        <v>44</v>
      </c>
      <c r="E940" s="1" t="s">
        <v>19</v>
      </c>
      <c r="F940" t="s">
        <v>5</v>
      </c>
      <c r="G940">
        <v>26</v>
      </c>
      <c r="K940">
        <f t="shared" si="98"/>
        <v>26</v>
      </c>
      <c r="L940" s="6">
        <f t="shared" si="99"/>
        <v>0</v>
      </c>
      <c r="M940" s="6">
        <f t="shared" si="100"/>
        <v>0</v>
      </c>
      <c r="N940" s="6">
        <f t="shared" si="101"/>
        <v>0</v>
      </c>
      <c r="O940">
        <f t="shared" si="102"/>
        <v>26</v>
      </c>
      <c r="P940">
        <f t="shared" si="103"/>
        <v>0</v>
      </c>
      <c r="Q940">
        <f t="shared" si="104"/>
        <v>26</v>
      </c>
    </row>
    <row r="941" spans="1:17" hidden="1" x14ac:dyDescent="0.25">
      <c r="A941">
        <v>2008</v>
      </c>
      <c r="B941" s="1" t="s">
        <v>69</v>
      </c>
      <c r="C941" t="s">
        <v>70</v>
      </c>
      <c r="D941" t="s">
        <v>44</v>
      </c>
      <c r="E941" s="1" t="s">
        <v>19</v>
      </c>
      <c r="F941" t="s">
        <v>6</v>
      </c>
      <c r="G941">
        <v>29</v>
      </c>
      <c r="K941">
        <f t="shared" si="98"/>
        <v>29</v>
      </c>
      <c r="L941" s="6">
        <f t="shared" si="99"/>
        <v>0</v>
      </c>
      <c r="M941" s="6">
        <f t="shared" si="100"/>
        <v>0</v>
      </c>
      <c r="N941" s="6">
        <f t="shared" si="101"/>
        <v>0</v>
      </c>
      <c r="O941">
        <f t="shared" si="102"/>
        <v>29</v>
      </c>
      <c r="P941">
        <f t="shared" si="103"/>
        <v>0</v>
      </c>
      <c r="Q941">
        <f t="shared" si="104"/>
        <v>29</v>
      </c>
    </row>
    <row r="942" spans="1:17" hidden="1" x14ac:dyDescent="0.25">
      <c r="A942">
        <v>2008</v>
      </c>
      <c r="B942" s="1" t="s">
        <v>69</v>
      </c>
      <c r="C942" t="s">
        <v>70</v>
      </c>
      <c r="D942" t="s">
        <v>44</v>
      </c>
      <c r="E942" s="1" t="s">
        <v>19</v>
      </c>
      <c r="F942" t="s">
        <v>7</v>
      </c>
      <c r="G942">
        <v>1567</v>
      </c>
      <c r="H942">
        <v>137</v>
      </c>
      <c r="I942">
        <v>5</v>
      </c>
      <c r="J942">
        <v>205</v>
      </c>
      <c r="K942">
        <f t="shared" si="98"/>
        <v>1504</v>
      </c>
      <c r="L942" s="6">
        <f t="shared" si="99"/>
        <v>9.4414893617021281E-2</v>
      </c>
      <c r="M942" s="6">
        <f t="shared" si="100"/>
        <v>9.109042553191489E-2</v>
      </c>
      <c r="N942" s="6">
        <f t="shared" si="101"/>
        <v>3.324468085106383E-3</v>
      </c>
      <c r="O942">
        <f t="shared" si="102"/>
        <v>1362</v>
      </c>
      <c r="P942">
        <f t="shared" si="103"/>
        <v>142</v>
      </c>
      <c r="Q942">
        <f t="shared" si="104"/>
        <v>1362</v>
      </c>
    </row>
    <row r="943" spans="1:17" hidden="1" x14ac:dyDescent="0.25">
      <c r="A943">
        <v>2009</v>
      </c>
      <c r="B943" s="1" t="s">
        <v>69</v>
      </c>
      <c r="C943" t="s">
        <v>70</v>
      </c>
      <c r="D943" t="s">
        <v>44</v>
      </c>
      <c r="E943" s="1" t="s">
        <v>20</v>
      </c>
      <c r="F943" t="s">
        <v>1</v>
      </c>
      <c r="G943">
        <v>10</v>
      </c>
      <c r="K943">
        <f t="shared" si="98"/>
        <v>10</v>
      </c>
      <c r="L943" s="6">
        <f t="shared" si="99"/>
        <v>0</v>
      </c>
      <c r="M943" s="6">
        <f t="shared" si="100"/>
        <v>0</v>
      </c>
      <c r="N943" s="6">
        <f t="shared" si="101"/>
        <v>0</v>
      </c>
      <c r="O943">
        <f t="shared" si="102"/>
        <v>10</v>
      </c>
      <c r="P943">
        <f t="shared" si="103"/>
        <v>0</v>
      </c>
      <c r="Q943">
        <f t="shared" si="104"/>
        <v>10</v>
      </c>
    </row>
    <row r="944" spans="1:17" hidden="1" x14ac:dyDescent="0.25">
      <c r="A944">
        <v>2009</v>
      </c>
      <c r="B944" s="1" t="s">
        <v>69</v>
      </c>
      <c r="C944" t="s">
        <v>70</v>
      </c>
      <c r="D944" t="s">
        <v>44</v>
      </c>
      <c r="E944" s="1" t="s">
        <v>20</v>
      </c>
      <c r="F944" t="s">
        <v>4</v>
      </c>
      <c r="G944">
        <v>24</v>
      </c>
      <c r="K944">
        <f t="shared" si="98"/>
        <v>24</v>
      </c>
      <c r="L944" s="6">
        <f t="shared" si="99"/>
        <v>0</v>
      </c>
      <c r="M944" s="6">
        <f t="shared" si="100"/>
        <v>0</v>
      </c>
      <c r="N944" s="6">
        <f t="shared" si="101"/>
        <v>0</v>
      </c>
      <c r="O944">
        <f t="shared" si="102"/>
        <v>24</v>
      </c>
      <c r="P944">
        <f t="shared" si="103"/>
        <v>0</v>
      </c>
      <c r="Q944">
        <f t="shared" si="104"/>
        <v>24</v>
      </c>
    </row>
    <row r="945" spans="1:17" hidden="1" x14ac:dyDescent="0.25">
      <c r="A945">
        <v>2009</v>
      </c>
      <c r="B945" s="1" t="s">
        <v>69</v>
      </c>
      <c r="C945" t="s">
        <v>70</v>
      </c>
      <c r="D945" t="s">
        <v>44</v>
      </c>
      <c r="E945" s="1" t="s">
        <v>20</v>
      </c>
      <c r="F945" t="s">
        <v>5</v>
      </c>
      <c r="G945">
        <v>22</v>
      </c>
      <c r="K945">
        <f t="shared" si="98"/>
        <v>22</v>
      </c>
      <c r="L945" s="6">
        <f t="shared" si="99"/>
        <v>0</v>
      </c>
      <c r="M945" s="6">
        <f t="shared" si="100"/>
        <v>0</v>
      </c>
      <c r="N945" s="6">
        <f t="shared" si="101"/>
        <v>0</v>
      </c>
      <c r="O945">
        <f t="shared" si="102"/>
        <v>22</v>
      </c>
      <c r="P945">
        <f t="shared" si="103"/>
        <v>0</v>
      </c>
      <c r="Q945">
        <f t="shared" si="104"/>
        <v>22</v>
      </c>
    </row>
    <row r="946" spans="1:17" hidden="1" x14ac:dyDescent="0.25">
      <c r="A946">
        <v>2009</v>
      </c>
      <c r="B946" s="1" t="s">
        <v>69</v>
      </c>
      <c r="C946" t="s">
        <v>70</v>
      </c>
      <c r="D946" t="s">
        <v>44</v>
      </c>
      <c r="E946" s="1" t="s">
        <v>20</v>
      </c>
      <c r="F946" t="s">
        <v>6</v>
      </c>
      <c r="G946">
        <v>34</v>
      </c>
      <c r="H946">
        <v>3</v>
      </c>
      <c r="K946">
        <f t="shared" si="98"/>
        <v>37</v>
      </c>
      <c r="L946" s="6">
        <f t="shared" si="99"/>
        <v>8.1081081081081086E-2</v>
      </c>
      <c r="M946" s="6">
        <f t="shared" si="100"/>
        <v>8.1081081081081086E-2</v>
      </c>
      <c r="N946" s="6">
        <f t="shared" si="101"/>
        <v>0</v>
      </c>
      <c r="O946">
        <f t="shared" si="102"/>
        <v>34</v>
      </c>
      <c r="P946">
        <f t="shared" si="103"/>
        <v>3</v>
      </c>
      <c r="Q946">
        <f t="shared" si="104"/>
        <v>34</v>
      </c>
    </row>
    <row r="947" spans="1:17" hidden="1" x14ac:dyDescent="0.25">
      <c r="A947">
        <v>2009</v>
      </c>
      <c r="B947" s="1" t="s">
        <v>69</v>
      </c>
      <c r="C947" t="s">
        <v>70</v>
      </c>
      <c r="D947" t="s">
        <v>44</v>
      </c>
      <c r="E947" s="1" t="s">
        <v>20</v>
      </c>
      <c r="F947" t="s">
        <v>7</v>
      </c>
      <c r="G947">
        <v>1571</v>
      </c>
      <c r="H947">
        <v>144</v>
      </c>
      <c r="I947">
        <v>6</v>
      </c>
      <c r="J947">
        <v>208</v>
      </c>
      <c r="K947">
        <f t="shared" si="98"/>
        <v>1513</v>
      </c>
      <c r="L947" s="6">
        <f t="shared" si="99"/>
        <v>9.9140779907468599E-2</v>
      </c>
      <c r="M947" s="6">
        <f t="shared" si="100"/>
        <v>9.517514871116986E-2</v>
      </c>
      <c r="N947" s="6">
        <f t="shared" si="101"/>
        <v>3.9656311962987445E-3</v>
      </c>
      <c r="O947">
        <f t="shared" si="102"/>
        <v>1363</v>
      </c>
      <c r="P947">
        <f t="shared" si="103"/>
        <v>150</v>
      </c>
      <c r="Q947">
        <f t="shared" si="104"/>
        <v>1363</v>
      </c>
    </row>
    <row r="948" spans="1:17" hidden="1" x14ac:dyDescent="0.25">
      <c r="A948">
        <v>2010</v>
      </c>
      <c r="B948" s="1" t="s">
        <v>69</v>
      </c>
      <c r="C948" t="s">
        <v>70</v>
      </c>
      <c r="D948" t="s">
        <v>44</v>
      </c>
      <c r="E948" s="1" t="s">
        <v>21</v>
      </c>
      <c r="F948" t="s">
        <v>1</v>
      </c>
      <c r="G948">
        <v>11</v>
      </c>
      <c r="K948">
        <f t="shared" si="98"/>
        <v>11</v>
      </c>
      <c r="L948" s="6">
        <f t="shared" si="99"/>
        <v>0</v>
      </c>
      <c r="M948" s="6">
        <f t="shared" si="100"/>
        <v>0</v>
      </c>
      <c r="N948" s="6">
        <f t="shared" si="101"/>
        <v>0</v>
      </c>
      <c r="O948">
        <f t="shared" si="102"/>
        <v>11</v>
      </c>
      <c r="P948">
        <f t="shared" si="103"/>
        <v>0</v>
      </c>
      <c r="Q948">
        <f t="shared" si="104"/>
        <v>11</v>
      </c>
    </row>
    <row r="949" spans="1:17" hidden="1" x14ac:dyDescent="0.25">
      <c r="A949">
        <v>2010</v>
      </c>
      <c r="B949" s="1" t="s">
        <v>69</v>
      </c>
      <c r="C949" t="s">
        <v>70</v>
      </c>
      <c r="D949" t="s">
        <v>44</v>
      </c>
      <c r="E949" s="1" t="s">
        <v>21</v>
      </c>
      <c r="F949" t="s">
        <v>4</v>
      </c>
      <c r="G949">
        <v>21</v>
      </c>
      <c r="K949">
        <f t="shared" si="98"/>
        <v>21</v>
      </c>
      <c r="L949" s="6">
        <f t="shared" si="99"/>
        <v>0</v>
      </c>
      <c r="M949" s="6">
        <f t="shared" si="100"/>
        <v>0</v>
      </c>
      <c r="N949" s="6">
        <f t="shared" si="101"/>
        <v>0</v>
      </c>
      <c r="O949">
        <f t="shared" si="102"/>
        <v>21</v>
      </c>
      <c r="P949">
        <f t="shared" si="103"/>
        <v>0</v>
      </c>
      <c r="Q949">
        <f t="shared" si="104"/>
        <v>21</v>
      </c>
    </row>
    <row r="950" spans="1:17" hidden="1" x14ac:dyDescent="0.25">
      <c r="A950">
        <v>2010</v>
      </c>
      <c r="B950" s="1" t="s">
        <v>69</v>
      </c>
      <c r="C950" t="s">
        <v>70</v>
      </c>
      <c r="D950" t="s">
        <v>44</v>
      </c>
      <c r="E950" s="1" t="s">
        <v>21</v>
      </c>
      <c r="F950" t="s">
        <v>5</v>
      </c>
      <c r="G950">
        <v>21</v>
      </c>
      <c r="K950">
        <f t="shared" si="98"/>
        <v>21</v>
      </c>
      <c r="L950" s="6">
        <f t="shared" si="99"/>
        <v>0</v>
      </c>
      <c r="M950" s="6">
        <f t="shared" si="100"/>
        <v>0</v>
      </c>
      <c r="N950" s="6">
        <f t="shared" si="101"/>
        <v>0</v>
      </c>
      <c r="O950">
        <f t="shared" si="102"/>
        <v>21</v>
      </c>
      <c r="P950">
        <f t="shared" si="103"/>
        <v>0</v>
      </c>
      <c r="Q950">
        <f t="shared" si="104"/>
        <v>21</v>
      </c>
    </row>
    <row r="951" spans="1:17" hidden="1" x14ac:dyDescent="0.25">
      <c r="A951">
        <v>2010</v>
      </c>
      <c r="B951" s="1" t="s">
        <v>69</v>
      </c>
      <c r="C951" t="s">
        <v>70</v>
      </c>
      <c r="D951" t="s">
        <v>44</v>
      </c>
      <c r="E951" s="1" t="s">
        <v>21</v>
      </c>
      <c r="F951" t="s">
        <v>6</v>
      </c>
      <c r="G951">
        <v>27</v>
      </c>
      <c r="K951">
        <f t="shared" si="98"/>
        <v>27</v>
      </c>
      <c r="L951" s="6">
        <f t="shared" si="99"/>
        <v>0</v>
      </c>
      <c r="M951" s="6">
        <f t="shared" si="100"/>
        <v>0</v>
      </c>
      <c r="N951" s="6">
        <f t="shared" si="101"/>
        <v>0</v>
      </c>
      <c r="O951">
        <f t="shared" si="102"/>
        <v>27</v>
      </c>
      <c r="P951">
        <f t="shared" si="103"/>
        <v>0</v>
      </c>
      <c r="Q951">
        <f t="shared" si="104"/>
        <v>27</v>
      </c>
    </row>
    <row r="952" spans="1:17" hidden="1" x14ac:dyDescent="0.25">
      <c r="A952">
        <v>2010</v>
      </c>
      <c r="B952" s="1" t="s">
        <v>69</v>
      </c>
      <c r="C952" t="s">
        <v>70</v>
      </c>
      <c r="D952" t="s">
        <v>44</v>
      </c>
      <c r="E952" s="1" t="s">
        <v>21</v>
      </c>
      <c r="F952" t="s">
        <v>7</v>
      </c>
      <c r="G952">
        <v>1528</v>
      </c>
      <c r="H952">
        <v>157</v>
      </c>
      <c r="I952">
        <v>6</v>
      </c>
      <c r="J952">
        <v>200</v>
      </c>
      <c r="K952">
        <f t="shared" si="98"/>
        <v>1491</v>
      </c>
      <c r="L952" s="6">
        <f t="shared" si="99"/>
        <v>0.10932260228034876</v>
      </c>
      <c r="M952" s="6">
        <f t="shared" si="100"/>
        <v>0.10529845741113347</v>
      </c>
      <c r="N952" s="6">
        <f t="shared" si="101"/>
        <v>4.0241448692152921E-3</v>
      </c>
      <c r="O952">
        <f t="shared" si="102"/>
        <v>1328</v>
      </c>
      <c r="P952">
        <f t="shared" si="103"/>
        <v>163</v>
      </c>
      <c r="Q952">
        <f t="shared" si="104"/>
        <v>1328</v>
      </c>
    </row>
    <row r="953" spans="1:17" hidden="1" x14ac:dyDescent="0.25">
      <c r="A953">
        <v>2011</v>
      </c>
      <c r="B953" s="1" t="s">
        <v>69</v>
      </c>
      <c r="C953" t="s">
        <v>70</v>
      </c>
      <c r="D953" t="s">
        <v>44</v>
      </c>
      <c r="E953" s="1" t="s">
        <v>22</v>
      </c>
      <c r="F953" t="s">
        <v>1</v>
      </c>
      <c r="G953">
        <v>11</v>
      </c>
      <c r="K953">
        <f t="shared" si="98"/>
        <v>11</v>
      </c>
      <c r="L953" s="6">
        <f t="shared" si="99"/>
        <v>0</v>
      </c>
      <c r="M953" s="6">
        <f t="shared" si="100"/>
        <v>0</v>
      </c>
      <c r="N953" s="6">
        <f t="shared" si="101"/>
        <v>0</v>
      </c>
      <c r="O953">
        <f t="shared" si="102"/>
        <v>11</v>
      </c>
      <c r="P953">
        <f t="shared" si="103"/>
        <v>0</v>
      </c>
      <c r="Q953">
        <f t="shared" si="104"/>
        <v>11</v>
      </c>
    </row>
    <row r="954" spans="1:17" hidden="1" x14ac:dyDescent="0.25">
      <c r="A954">
        <v>2011</v>
      </c>
      <c r="B954" s="1" t="s">
        <v>69</v>
      </c>
      <c r="C954" t="s">
        <v>70</v>
      </c>
      <c r="D954" t="s">
        <v>44</v>
      </c>
      <c r="E954" s="1" t="s">
        <v>22</v>
      </c>
      <c r="F954" t="s">
        <v>4</v>
      </c>
      <c r="G954">
        <v>21</v>
      </c>
      <c r="K954">
        <f t="shared" si="98"/>
        <v>21</v>
      </c>
      <c r="L954" s="6">
        <f t="shared" si="99"/>
        <v>0</v>
      </c>
      <c r="M954" s="6">
        <f t="shared" si="100"/>
        <v>0</v>
      </c>
      <c r="N954" s="6">
        <f t="shared" si="101"/>
        <v>0</v>
      </c>
      <c r="O954">
        <f t="shared" si="102"/>
        <v>21</v>
      </c>
      <c r="P954">
        <f t="shared" si="103"/>
        <v>0</v>
      </c>
      <c r="Q954">
        <f t="shared" si="104"/>
        <v>21</v>
      </c>
    </row>
    <row r="955" spans="1:17" hidden="1" x14ac:dyDescent="0.25">
      <c r="A955">
        <v>2011</v>
      </c>
      <c r="B955" s="1" t="s">
        <v>69</v>
      </c>
      <c r="C955" t="s">
        <v>70</v>
      </c>
      <c r="D955" t="s">
        <v>44</v>
      </c>
      <c r="E955" s="1" t="s">
        <v>22</v>
      </c>
      <c r="F955" t="s">
        <v>5</v>
      </c>
      <c r="G955">
        <v>22</v>
      </c>
      <c r="H955">
        <v>4</v>
      </c>
      <c r="K955">
        <f t="shared" si="98"/>
        <v>26</v>
      </c>
      <c r="L955" s="6">
        <f t="shared" si="99"/>
        <v>0.15384615384615385</v>
      </c>
      <c r="M955" s="6">
        <f t="shared" si="100"/>
        <v>0.15384615384615385</v>
      </c>
      <c r="N955" s="6">
        <f t="shared" si="101"/>
        <v>0</v>
      </c>
      <c r="O955">
        <f t="shared" si="102"/>
        <v>22</v>
      </c>
      <c r="P955">
        <f t="shared" si="103"/>
        <v>4</v>
      </c>
      <c r="Q955">
        <f t="shared" si="104"/>
        <v>22</v>
      </c>
    </row>
    <row r="956" spans="1:17" hidden="1" x14ac:dyDescent="0.25">
      <c r="A956">
        <v>2011</v>
      </c>
      <c r="B956" s="1" t="s">
        <v>69</v>
      </c>
      <c r="C956" t="s">
        <v>70</v>
      </c>
      <c r="D956" t="s">
        <v>44</v>
      </c>
      <c r="E956" s="1" t="s">
        <v>22</v>
      </c>
      <c r="F956" t="s">
        <v>6</v>
      </c>
      <c r="G956">
        <v>38</v>
      </c>
      <c r="K956">
        <f t="shared" si="98"/>
        <v>38</v>
      </c>
      <c r="L956" s="6">
        <f t="shared" si="99"/>
        <v>0</v>
      </c>
      <c r="M956" s="6">
        <f t="shared" si="100"/>
        <v>0</v>
      </c>
      <c r="N956" s="6">
        <f t="shared" si="101"/>
        <v>0</v>
      </c>
      <c r="O956">
        <f t="shared" si="102"/>
        <v>38</v>
      </c>
      <c r="P956">
        <f t="shared" si="103"/>
        <v>0</v>
      </c>
      <c r="Q956">
        <f t="shared" si="104"/>
        <v>38</v>
      </c>
    </row>
    <row r="957" spans="1:17" hidden="1" x14ac:dyDescent="0.25">
      <c r="A957">
        <v>2011</v>
      </c>
      <c r="B957" s="1" t="s">
        <v>69</v>
      </c>
      <c r="C957" t="s">
        <v>70</v>
      </c>
      <c r="D957" t="s">
        <v>44</v>
      </c>
      <c r="E957" s="1" t="s">
        <v>22</v>
      </c>
      <c r="F957" t="s">
        <v>7</v>
      </c>
      <c r="G957">
        <v>1530</v>
      </c>
      <c r="H957">
        <v>176</v>
      </c>
      <c r="I957">
        <v>6</v>
      </c>
      <c r="J957">
        <v>215</v>
      </c>
      <c r="K957">
        <f t="shared" si="98"/>
        <v>1497</v>
      </c>
      <c r="L957" s="6">
        <f t="shared" si="99"/>
        <v>0.12157648630594522</v>
      </c>
      <c r="M957" s="6">
        <f t="shared" si="100"/>
        <v>0.11756847027388109</v>
      </c>
      <c r="N957" s="6">
        <f t="shared" si="101"/>
        <v>4.0080160320641279E-3</v>
      </c>
      <c r="O957">
        <f t="shared" si="102"/>
        <v>1315</v>
      </c>
      <c r="P957">
        <f t="shared" si="103"/>
        <v>182</v>
      </c>
      <c r="Q957">
        <f t="shared" si="104"/>
        <v>1315</v>
      </c>
    </row>
    <row r="958" spans="1:17" hidden="1" x14ac:dyDescent="0.25">
      <c r="A958">
        <v>2012</v>
      </c>
      <c r="B958" s="1" t="s">
        <v>69</v>
      </c>
      <c r="C958" t="s">
        <v>70</v>
      </c>
      <c r="D958" t="s">
        <v>44</v>
      </c>
      <c r="E958" s="1" t="s">
        <v>23</v>
      </c>
      <c r="F958" t="s">
        <v>1</v>
      </c>
      <c r="G958">
        <v>10</v>
      </c>
      <c r="K958">
        <f t="shared" si="98"/>
        <v>10</v>
      </c>
      <c r="L958" s="6">
        <f t="shared" si="99"/>
        <v>0</v>
      </c>
      <c r="M958" s="6">
        <f t="shared" si="100"/>
        <v>0</v>
      </c>
      <c r="N958" s="6">
        <f t="shared" si="101"/>
        <v>0</v>
      </c>
      <c r="O958">
        <f t="shared" si="102"/>
        <v>10</v>
      </c>
      <c r="P958">
        <f t="shared" si="103"/>
        <v>0</v>
      </c>
      <c r="Q958">
        <f t="shared" si="104"/>
        <v>10</v>
      </c>
    </row>
    <row r="959" spans="1:17" hidden="1" x14ac:dyDescent="0.25">
      <c r="A959">
        <v>2012</v>
      </c>
      <c r="B959" s="1" t="s">
        <v>69</v>
      </c>
      <c r="C959" t="s">
        <v>70</v>
      </c>
      <c r="D959" t="s">
        <v>44</v>
      </c>
      <c r="E959" s="1" t="s">
        <v>23</v>
      </c>
      <c r="F959" t="s">
        <v>4</v>
      </c>
      <c r="G959">
        <v>19</v>
      </c>
      <c r="K959">
        <f t="shared" si="98"/>
        <v>19</v>
      </c>
      <c r="L959" s="6">
        <f t="shared" si="99"/>
        <v>0</v>
      </c>
      <c r="M959" s="6">
        <f t="shared" si="100"/>
        <v>0</v>
      </c>
      <c r="N959" s="6">
        <f t="shared" si="101"/>
        <v>0</v>
      </c>
      <c r="O959">
        <f t="shared" si="102"/>
        <v>19</v>
      </c>
      <c r="P959">
        <f t="shared" si="103"/>
        <v>0</v>
      </c>
      <c r="Q959">
        <f t="shared" si="104"/>
        <v>19</v>
      </c>
    </row>
    <row r="960" spans="1:17" hidden="1" x14ac:dyDescent="0.25">
      <c r="A960">
        <v>2012</v>
      </c>
      <c r="B960" s="1" t="s">
        <v>69</v>
      </c>
      <c r="C960" t="s">
        <v>70</v>
      </c>
      <c r="D960" t="s">
        <v>44</v>
      </c>
      <c r="E960" s="1" t="s">
        <v>23</v>
      </c>
      <c r="F960" t="s">
        <v>5</v>
      </c>
      <c r="G960">
        <v>25</v>
      </c>
      <c r="H960">
        <v>4</v>
      </c>
      <c r="K960">
        <f t="shared" si="98"/>
        <v>29</v>
      </c>
      <c r="L960" s="6">
        <f t="shared" si="99"/>
        <v>0.13793103448275862</v>
      </c>
      <c r="M960" s="6">
        <f t="shared" si="100"/>
        <v>0.13793103448275862</v>
      </c>
      <c r="N960" s="6">
        <f t="shared" si="101"/>
        <v>0</v>
      </c>
      <c r="O960">
        <f t="shared" si="102"/>
        <v>25</v>
      </c>
      <c r="P960">
        <f t="shared" si="103"/>
        <v>4</v>
      </c>
      <c r="Q960">
        <f t="shared" si="104"/>
        <v>25</v>
      </c>
    </row>
    <row r="961" spans="1:17" hidden="1" x14ac:dyDescent="0.25">
      <c r="A961">
        <v>2012</v>
      </c>
      <c r="B961" s="1" t="s">
        <v>69</v>
      </c>
      <c r="C961" t="s">
        <v>70</v>
      </c>
      <c r="D961" t="s">
        <v>44</v>
      </c>
      <c r="E961" s="1" t="s">
        <v>23</v>
      </c>
      <c r="F961" t="s">
        <v>6</v>
      </c>
      <c r="G961">
        <v>37</v>
      </c>
      <c r="K961">
        <f t="shared" si="98"/>
        <v>37</v>
      </c>
      <c r="L961" s="6">
        <f t="shared" si="99"/>
        <v>0</v>
      </c>
      <c r="M961" s="6">
        <f t="shared" si="100"/>
        <v>0</v>
      </c>
      <c r="N961" s="6">
        <f t="shared" si="101"/>
        <v>0</v>
      </c>
      <c r="O961">
        <f t="shared" si="102"/>
        <v>37</v>
      </c>
      <c r="P961">
        <f t="shared" si="103"/>
        <v>0</v>
      </c>
      <c r="Q961">
        <f t="shared" si="104"/>
        <v>37</v>
      </c>
    </row>
    <row r="962" spans="1:17" hidden="1" x14ac:dyDescent="0.25">
      <c r="A962">
        <v>2012</v>
      </c>
      <c r="B962" s="1" t="s">
        <v>69</v>
      </c>
      <c r="C962" t="s">
        <v>70</v>
      </c>
      <c r="D962" t="s">
        <v>44</v>
      </c>
      <c r="E962" s="1" t="s">
        <v>23</v>
      </c>
      <c r="F962" t="s">
        <v>7</v>
      </c>
      <c r="G962">
        <v>1523</v>
      </c>
      <c r="H962">
        <v>209</v>
      </c>
      <c r="I962">
        <v>15</v>
      </c>
      <c r="J962">
        <v>193</v>
      </c>
      <c r="K962">
        <f t="shared" si="98"/>
        <v>1554</v>
      </c>
      <c r="L962" s="6">
        <f t="shared" si="99"/>
        <v>0.14414414414414414</v>
      </c>
      <c r="M962" s="6">
        <f t="shared" si="100"/>
        <v>0.13449163449163448</v>
      </c>
      <c r="N962" s="6">
        <f t="shared" si="101"/>
        <v>9.6525096525096523E-3</v>
      </c>
      <c r="O962">
        <f t="shared" si="102"/>
        <v>1330</v>
      </c>
      <c r="P962">
        <f t="shared" si="103"/>
        <v>224</v>
      </c>
      <c r="Q962">
        <f t="shared" si="104"/>
        <v>1330</v>
      </c>
    </row>
    <row r="963" spans="1:17" hidden="1" x14ac:dyDescent="0.25">
      <c r="A963">
        <v>2013</v>
      </c>
      <c r="B963" s="1" t="s">
        <v>69</v>
      </c>
      <c r="C963" t="s">
        <v>70</v>
      </c>
      <c r="D963" t="s">
        <v>44</v>
      </c>
      <c r="E963" s="1" t="s">
        <v>24</v>
      </c>
      <c r="F963" t="s">
        <v>1</v>
      </c>
      <c r="G963">
        <v>9</v>
      </c>
      <c r="K963">
        <f t="shared" ref="K963:K1026" si="105">(G963-J963)+H963+I963</f>
        <v>9</v>
      </c>
      <c r="L963" s="6">
        <f t="shared" ref="L963:L1026" si="106">(H963+I963)/K963</f>
        <v>0</v>
      </c>
      <c r="M963" s="6">
        <f t="shared" ref="M963:M1026" si="107">H963/K963</f>
        <v>0</v>
      </c>
      <c r="N963" s="6">
        <f t="shared" ref="N963:N1026" si="108">I963/K963</f>
        <v>0</v>
      </c>
      <c r="O963">
        <f t="shared" ref="O963:O1026" si="109">K963-(I963+H963)</f>
        <v>9</v>
      </c>
      <c r="P963">
        <f t="shared" ref="P963:P1026" si="110">H963+I963</f>
        <v>0</v>
      </c>
      <c r="Q963">
        <f t="shared" si="104"/>
        <v>9</v>
      </c>
    </row>
    <row r="964" spans="1:17" hidden="1" x14ac:dyDescent="0.25">
      <c r="A964">
        <v>2013</v>
      </c>
      <c r="B964" s="1" t="s">
        <v>69</v>
      </c>
      <c r="C964" t="s">
        <v>70</v>
      </c>
      <c r="D964" t="s">
        <v>44</v>
      </c>
      <c r="E964" s="1" t="s">
        <v>24</v>
      </c>
      <c r="F964" t="s">
        <v>4</v>
      </c>
      <c r="G964">
        <v>16</v>
      </c>
      <c r="K964">
        <f t="shared" si="105"/>
        <v>16</v>
      </c>
      <c r="L964" s="6">
        <f t="shared" si="106"/>
        <v>0</v>
      </c>
      <c r="M964" s="6">
        <f t="shared" si="107"/>
        <v>0</v>
      </c>
      <c r="N964" s="6">
        <f t="shared" si="108"/>
        <v>0</v>
      </c>
      <c r="O964">
        <f t="shared" si="109"/>
        <v>16</v>
      </c>
      <c r="P964">
        <f t="shared" si="110"/>
        <v>0</v>
      </c>
      <c r="Q964">
        <f t="shared" ref="Q964:Q1027" si="111">K964-P964</f>
        <v>16</v>
      </c>
    </row>
    <row r="965" spans="1:17" hidden="1" x14ac:dyDescent="0.25">
      <c r="A965">
        <v>2013</v>
      </c>
      <c r="B965" s="1" t="s">
        <v>69</v>
      </c>
      <c r="C965" t="s">
        <v>70</v>
      </c>
      <c r="D965" t="s">
        <v>44</v>
      </c>
      <c r="E965" s="1" t="s">
        <v>24</v>
      </c>
      <c r="F965" t="s">
        <v>5</v>
      </c>
      <c r="G965">
        <v>23</v>
      </c>
      <c r="H965">
        <v>4</v>
      </c>
      <c r="K965">
        <f t="shared" si="105"/>
        <v>27</v>
      </c>
      <c r="L965" s="6">
        <f t="shared" si="106"/>
        <v>0.14814814814814814</v>
      </c>
      <c r="M965" s="6">
        <f t="shared" si="107"/>
        <v>0.14814814814814814</v>
      </c>
      <c r="N965" s="6">
        <f t="shared" si="108"/>
        <v>0</v>
      </c>
      <c r="O965">
        <f t="shared" si="109"/>
        <v>23</v>
      </c>
      <c r="P965">
        <f t="shared" si="110"/>
        <v>4</v>
      </c>
      <c r="Q965">
        <f t="shared" si="111"/>
        <v>23</v>
      </c>
    </row>
    <row r="966" spans="1:17" hidden="1" x14ac:dyDescent="0.25">
      <c r="A966">
        <v>2013</v>
      </c>
      <c r="B966" s="1" t="s">
        <v>69</v>
      </c>
      <c r="C966" t="s">
        <v>70</v>
      </c>
      <c r="D966" t="s">
        <v>44</v>
      </c>
      <c r="E966" s="1" t="s">
        <v>24</v>
      </c>
      <c r="F966" t="s">
        <v>6</v>
      </c>
      <c r="G966">
        <v>31</v>
      </c>
      <c r="J966">
        <v>3</v>
      </c>
      <c r="K966">
        <f t="shared" si="105"/>
        <v>28</v>
      </c>
      <c r="L966" s="6">
        <f t="shared" si="106"/>
        <v>0</v>
      </c>
      <c r="M966" s="6">
        <f t="shared" si="107"/>
        <v>0</v>
      </c>
      <c r="N966" s="6">
        <f t="shared" si="108"/>
        <v>0</v>
      </c>
      <c r="O966">
        <f t="shared" si="109"/>
        <v>28</v>
      </c>
      <c r="P966">
        <f t="shared" si="110"/>
        <v>0</v>
      </c>
      <c r="Q966">
        <f t="shared" si="111"/>
        <v>28</v>
      </c>
    </row>
    <row r="967" spans="1:17" hidden="1" x14ac:dyDescent="0.25">
      <c r="A967">
        <v>2013</v>
      </c>
      <c r="B967" s="1" t="s">
        <v>69</v>
      </c>
      <c r="C967" t="s">
        <v>70</v>
      </c>
      <c r="D967" t="s">
        <v>44</v>
      </c>
      <c r="E967" s="1" t="s">
        <v>24</v>
      </c>
      <c r="F967" t="s">
        <v>7</v>
      </c>
      <c r="G967">
        <v>1531</v>
      </c>
      <c r="H967">
        <v>220</v>
      </c>
      <c r="I967">
        <v>15</v>
      </c>
      <c r="J967">
        <v>222</v>
      </c>
      <c r="K967">
        <f t="shared" si="105"/>
        <v>1544</v>
      </c>
      <c r="L967" s="6">
        <f t="shared" si="106"/>
        <v>0.15220207253886012</v>
      </c>
      <c r="M967" s="6">
        <f t="shared" si="107"/>
        <v>0.14248704663212436</v>
      </c>
      <c r="N967" s="6">
        <f t="shared" si="108"/>
        <v>9.7150259067357511E-3</v>
      </c>
      <c r="O967">
        <f t="shared" si="109"/>
        <v>1309</v>
      </c>
      <c r="P967">
        <f t="shared" si="110"/>
        <v>235</v>
      </c>
      <c r="Q967">
        <f t="shared" si="111"/>
        <v>1309</v>
      </c>
    </row>
    <row r="968" spans="1:17" hidden="1" x14ac:dyDescent="0.25">
      <c r="A968">
        <v>2014</v>
      </c>
      <c r="B968" s="1" t="s">
        <v>69</v>
      </c>
      <c r="C968" t="s">
        <v>70</v>
      </c>
      <c r="D968" t="s">
        <v>44</v>
      </c>
      <c r="E968" s="1" t="s">
        <v>8</v>
      </c>
      <c r="F968" t="s">
        <v>1</v>
      </c>
      <c r="G968">
        <v>14</v>
      </c>
      <c r="K968">
        <f t="shared" si="105"/>
        <v>14</v>
      </c>
      <c r="L968" s="6">
        <f t="shared" si="106"/>
        <v>0</v>
      </c>
      <c r="M968" s="6">
        <f t="shared" si="107"/>
        <v>0</v>
      </c>
      <c r="N968" s="6">
        <f t="shared" si="108"/>
        <v>0</v>
      </c>
      <c r="O968">
        <f t="shared" si="109"/>
        <v>14</v>
      </c>
      <c r="P968">
        <f t="shared" si="110"/>
        <v>0</v>
      </c>
      <c r="Q968">
        <f t="shared" si="111"/>
        <v>14</v>
      </c>
    </row>
    <row r="969" spans="1:17" hidden="1" x14ac:dyDescent="0.25">
      <c r="A969">
        <v>2014</v>
      </c>
      <c r="B969" s="1" t="s">
        <v>69</v>
      </c>
      <c r="C969" t="s">
        <v>70</v>
      </c>
      <c r="D969" t="s">
        <v>44</v>
      </c>
      <c r="E969" s="1" t="s">
        <v>8</v>
      </c>
      <c r="F969" t="s">
        <v>4</v>
      </c>
      <c r="G969">
        <v>28</v>
      </c>
      <c r="K969">
        <f t="shared" si="105"/>
        <v>28</v>
      </c>
      <c r="L969" s="6">
        <f t="shared" si="106"/>
        <v>0</v>
      </c>
      <c r="M969" s="6">
        <f t="shared" si="107"/>
        <v>0</v>
      </c>
      <c r="N969" s="6">
        <f t="shared" si="108"/>
        <v>0</v>
      </c>
      <c r="O969">
        <f t="shared" si="109"/>
        <v>28</v>
      </c>
      <c r="P969">
        <f t="shared" si="110"/>
        <v>0</v>
      </c>
      <c r="Q969">
        <f t="shared" si="111"/>
        <v>28</v>
      </c>
    </row>
    <row r="970" spans="1:17" hidden="1" x14ac:dyDescent="0.25">
      <c r="A970">
        <v>2014</v>
      </c>
      <c r="B970" s="1" t="s">
        <v>69</v>
      </c>
      <c r="C970" t="s">
        <v>70</v>
      </c>
      <c r="D970" t="s">
        <v>44</v>
      </c>
      <c r="E970" s="1" t="s">
        <v>8</v>
      </c>
      <c r="F970" t="s">
        <v>5</v>
      </c>
      <c r="G970">
        <v>23</v>
      </c>
      <c r="H970">
        <v>4</v>
      </c>
      <c r="K970">
        <f t="shared" si="105"/>
        <v>27</v>
      </c>
      <c r="L970" s="6">
        <f t="shared" si="106"/>
        <v>0.14814814814814814</v>
      </c>
      <c r="M970" s="6">
        <f t="shared" si="107"/>
        <v>0.14814814814814814</v>
      </c>
      <c r="N970" s="6">
        <f t="shared" si="108"/>
        <v>0</v>
      </c>
      <c r="O970">
        <f t="shared" si="109"/>
        <v>23</v>
      </c>
      <c r="P970">
        <f t="shared" si="110"/>
        <v>4</v>
      </c>
      <c r="Q970">
        <f t="shared" si="111"/>
        <v>23</v>
      </c>
    </row>
    <row r="971" spans="1:17" hidden="1" x14ac:dyDescent="0.25">
      <c r="A971">
        <v>2014</v>
      </c>
      <c r="B971" s="1" t="s">
        <v>69</v>
      </c>
      <c r="C971" t="s">
        <v>70</v>
      </c>
      <c r="D971" t="s">
        <v>44</v>
      </c>
      <c r="E971" s="1" t="s">
        <v>8</v>
      </c>
      <c r="F971" t="s">
        <v>6</v>
      </c>
      <c r="G971">
        <v>32</v>
      </c>
      <c r="H971">
        <v>7</v>
      </c>
      <c r="J971">
        <v>5</v>
      </c>
      <c r="K971">
        <f t="shared" si="105"/>
        <v>34</v>
      </c>
      <c r="L971" s="6">
        <f t="shared" si="106"/>
        <v>0.20588235294117646</v>
      </c>
      <c r="M971" s="6">
        <f t="shared" si="107"/>
        <v>0.20588235294117646</v>
      </c>
      <c r="N971" s="6">
        <f t="shared" si="108"/>
        <v>0</v>
      </c>
      <c r="O971">
        <f t="shared" si="109"/>
        <v>27</v>
      </c>
      <c r="P971">
        <f t="shared" si="110"/>
        <v>7</v>
      </c>
      <c r="Q971">
        <f t="shared" si="111"/>
        <v>27</v>
      </c>
    </row>
    <row r="972" spans="1:17" hidden="1" x14ac:dyDescent="0.25">
      <c r="A972">
        <v>2014</v>
      </c>
      <c r="B972" s="1" t="s">
        <v>69</v>
      </c>
      <c r="C972" t="s">
        <v>70</v>
      </c>
      <c r="D972" t="s">
        <v>44</v>
      </c>
      <c r="E972" s="1" t="s">
        <v>8</v>
      </c>
      <c r="F972" t="s">
        <v>7</v>
      </c>
      <c r="G972">
        <v>1499</v>
      </c>
      <c r="H972">
        <v>235</v>
      </c>
      <c r="I972">
        <v>20</v>
      </c>
      <c r="J972">
        <v>212</v>
      </c>
      <c r="K972">
        <f t="shared" si="105"/>
        <v>1542</v>
      </c>
      <c r="L972" s="6">
        <f t="shared" si="106"/>
        <v>0.16536964980544747</v>
      </c>
      <c r="M972" s="6">
        <f t="shared" si="107"/>
        <v>0.15239948119325553</v>
      </c>
      <c r="N972" s="6">
        <f t="shared" si="108"/>
        <v>1.2970168612191959E-2</v>
      </c>
      <c r="O972">
        <f t="shared" si="109"/>
        <v>1287</v>
      </c>
      <c r="P972">
        <f t="shared" si="110"/>
        <v>255</v>
      </c>
      <c r="Q972">
        <f t="shared" si="111"/>
        <v>1287</v>
      </c>
    </row>
    <row r="973" spans="1:17" hidden="1" x14ac:dyDescent="0.25">
      <c r="A973">
        <v>2015</v>
      </c>
      <c r="B973" s="1" t="s">
        <v>69</v>
      </c>
      <c r="C973" t="s">
        <v>70</v>
      </c>
      <c r="D973" t="s">
        <v>44</v>
      </c>
      <c r="E973" s="1" t="s">
        <v>9</v>
      </c>
      <c r="F973" t="s">
        <v>1</v>
      </c>
      <c r="G973">
        <v>11</v>
      </c>
      <c r="K973">
        <f t="shared" si="105"/>
        <v>11</v>
      </c>
      <c r="L973" s="6">
        <f t="shared" si="106"/>
        <v>0</v>
      </c>
      <c r="M973" s="6">
        <f t="shared" si="107"/>
        <v>0</v>
      </c>
      <c r="N973" s="6">
        <f t="shared" si="108"/>
        <v>0</v>
      </c>
      <c r="O973">
        <f t="shared" si="109"/>
        <v>11</v>
      </c>
      <c r="P973">
        <f t="shared" si="110"/>
        <v>0</v>
      </c>
      <c r="Q973">
        <f t="shared" si="111"/>
        <v>11</v>
      </c>
    </row>
    <row r="974" spans="1:17" hidden="1" x14ac:dyDescent="0.25">
      <c r="A974">
        <v>2015</v>
      </c>
      <c r="B974" s="1" t="s">
        <v>69</v>
      </c>
      <c r="C974" t="s">
        <v>70</v>
      </c>
      <c r="D974" t="s">
        <v>44</v>
      </c>
      <c r="E974" s="1" t="s">
        <v>9</v>
      </c>
      <c r="F974" t="s">
        <v>4</v>
      </c>
      <c r="G974">
        <v>29</v>
      </c>
      <c r="H974">
        <v>4</v>
      </c>
      <c r="K974">
        <f t="shared" si="105"/>
        <v>33</v>
      </c>
      <c r="L974" s="6">
        <f t="shared" si="106"/>
        <v>0.12121212121212122</v>
      </c>
      <c r="M974" s="6">
        <f t="shared" si="107"/>
        <v>0.12121212121212122</v>
      </c>
      <c r="N974" s="6">
        <f t="shared" si="108"/>
        <v>0</v>
      </c>
      <c r="O974">
        <f t="shared" si="109"/>
        <v>29</v>
      </c>
      <c r="P974">
        <f t="shared" si="110"/>
        <v>4</v>
      </c>
      <c r="Q974">
        <f t="shared" si="111"/>
        <v>29</v>
      </c>
    </row>
    <row r="975" spans="1:17" hidden="1" x14ac:dyDescent="0.25">
      <c r="A975">
        <v>2015</v>
      </c>
      <c r="B975" s="1" t="s">
        <v>69</v>
      </c>
      <c r="C975" t="s">
        <v>70</v>
      </c>
      <c r="D975" t="s">
        <v>44</v>
      </c>
      <c r="E975" s="1" t="s">
        <v>9</v>
      </c>
      <c r="F975" t="s">
        <v>5</v>
      </c>
      <c r="G975">
        <v>23</v>
      </c>
      <c r="H975">
        <v>4</v>
      </c>
      <c r="K975">
        <f t="shared" si="105"/>
        <v>27</v>
      </c>
      <c r="L975" s="6">
        <f t="shared" si="106"/>
        <v>0.14814814814814814</v>
      </c>
      <c r="M975" s="6">
        <f t="shared" si="107"/>
        <v>0.14814814814814814</v>
      </c>
      <c r="N975" s="6">
        <f t="shared" si="108"/>
        <v>0</v>
      </c>
      <c r="O975">
        <f t="shared" si="109"/>
        <v>23</v>
      </c>
      <c r="P975">
        <f t="shared" si="110"/>
        <v>4</v>
      </c>
      <c r="Q975">
        <f t="shared" si="111"/>
        <v>23</v>
      </c>
    </row>
    <row r="976" spans="1:17" hidden="1" x14ac:dyDescent="0.25">
      <c r="A976">
        <v>2015</v>
      </c>
      <c r="B976" s="1" t="s">
        <v>69</v>
      </c>
      <c r="C976" t="s">
        <v>70</v>
      </c>
      <c r="D976" t="s">
        <v>44</v>
      </c>
      <c r="E976" s="1" t="s">
        <v>9</v>
      </c>
      <c r="F976" t="s">
        <v>6</v>
      </c>
      <c r="G976">
        <v>31</v>
      </c>
      <c r="H976">
        <v>9</v>
      </c>
      <c r="J976">
        <v>5</v>
      </c>
      <c r="K976">
        <f t="shared" si="105"/>
        <v>35</v>
      </c>
      <c r="L976" s="6">
        <f t="shared" si="106"/>
        <v>0.25714285714285712</v>
      </c>
      <c r="M976" s="6">
        <f t="shared" si="107"/>
        <v>0.25714285714285712</v>
      </c>
      <c r="N976" s="6">
        <f t="shared" si="108"/>
        <v>0</v>
      </c>
      <c r="O976">
        <f t="shared" si="109"/>
        <v>26</v>
      </c>
      <c r="P976">
        <f t="shared" si="110"/>
        <v>9</v>
      </c>
      <c r="Q976">
        <f t="shared" si="111"/>
        <v>26</v>
      </c>
    </row>
    <row r="977" spans="1:17" hidden="1" x14ac:dyDescent="0.25">
      <c r="A977">
        <v>2015</v>
      </c>
      <c r="B977" s="1" t="s">
        <v>69</v>
      </c>
      <c r="C977" t="s">
        <v>70</v>
      </c>
      <c r="D977" t="s">
        <v>44</v>
      </c>
      <c r="E977" s="1" t="s">
        <v>9</v>
      </c>
      <c r="F977" t="s">
        <v>7</v>
      </c>
      <c r="G977">
        <v>1502</v>
      </c>
      <c r="H977">
        <v>252</v>
      </c>
      <c r="I977">
        <v>20</v>
      </c>
      <c r="J977">
        <v>225</v>
      </c>
      <c r="K977">
        <f t="shared" si="105"/>
        <v>1549</v>
      </c>
      <c r="L977" s="6">
        <f t="shared" si="106"/>
        <v>0.17559715945771465</v>
      </c>
      <c r="M977" s="6">
        <f t="shared" si="107"/>
        <v>0.16268560361523562</v>
      </c>
      <c r="N977" s="6">
        <f t="shared" si="108"/>
        <v>1.2911555842479019E-2</v>
      </c>
      <c r="O977">
        <f t="shared" si="109"/>
        <v>1277</v>
      </c>
      <c r="P977">
        <f t="shared" si="110"/>
        <v>272</v>
      </c>
      <c r="Q977">
        <f t="shared" si="111"/>
        <v>1277</v>
      </c>
    </row>
    <row r="978" spans="1:17" hidden="1" x14ac:dyDescent="0.25">
      <c r="A978">
        <v>2016</v>
      </c>
      <c r="B978" s="1" t="s">
        <v>69</v>
      </c>
      <c r="C978" t="s">
        <v>70</v>
      </c>
      <c r="D978" t="s">
        <v>44</v>
      </c>
      <c r="E978" s="1" t="s">
        <v>10</v>
      </c>
      <c r="F978" t="s">
        <v>1</v>
      </c>
      <c r="G978">
        <v>14</v>
      </c>
      <c r="K978">
        <f t="shared" si="105"/>
        <v>14</v>
      </c>
      <c r="L978" s="6">
        <f t="shared" si="106"/>
        <v>0</v>
      </c>
      <c r="M978" s="6">
        <f t="shared" si="107"/>
        <v>0</v>
      </c>
      <c r="N978" s="6">
        <f t="shared" si="108"/>
        <v>0</v>
      </c>
      <c r="O978">
        <f t="shared" si="109"/>
        <v>14</v>
      </c>
      <c r="P978">
        <f t="shared" si="110"/>
        <v>0</v>
      </c>
      <c r="Q978">
        <f t="shared" si="111"/>
        <v>14</v>
      </c>
    </row>
    <row r="979" spans="1:17" hidden="1" x14ac:dyDescent="0.25">
      <c r="A979">
        <v>2016</v>
      </c>
      <c r="B979" s="1" t="s">
        <v>69</v>
      </c>
      <c r="C979" t="s">
        <v>70</v>
      </c>
      <c r="D979" t="s">
        <v>44</v>
      </c>
      <c r="E979" s="1" t="s">
        <v>10</v>
      </c>
      <c r="F979" t="s">
        <v>4</v>
      </c>
      <c r="G979">
        <v>22</v>
      </c>
      <c r="H979">
        <v>3</v>
      </c>
      <c r="K979">
        <f t="shared" si="105"/>
        <v>25</v>
      </c>
      <c r="L979" s="6">
        <f t="shared" si="106"/>
        <v>0.12</v>
      </c>
      <c r="M979" s="6">
        <f t="shared" si="107"/>
        <v>0.12</v>
      </c>
      <c r="N979" s="6">
        <f t="shared" si="108"/>
        <v>0</v>
      </c>
      <c r="O979">
        <f t="shared" si="109"/>
        <v>22</v>
      </c>
      <c r="P979">
        <f t="shared" si="110"/>
        <v>3</v>
      </c>
      <c r="Q979">
        <f t="shared" si="111"/>
        <v>22</v>
      </c>
    </row>
    <row r="980" spans="1:17" hidden="1" x14ac:dyDescent="0.25">
      <c r="A980">
        <v>2016</v>
      </c>
      <c r="B980" s="1" t="s">
        <v>69</v>
      </c>
      <c r="C980" t="s">
        <v>70</v>
      </c>
      <c r="D980" t="s">
        <v>44</v>
      </c>
      <c r="E980" s="1" t="s">
        <v>10</v>
      </c>
      <c r="F980" t="s">
        <v>5</v>
      </c>
      <c r="G980">
        <v>25</v>
      </c>
      <c r="H980">
        <v>4</v>
      </c>
      <c r="K980">
        <f t="shared" si="105"/>
        <v>29</v>
      </c>
      <c r="L980" s="6">
        <f t="shared" si="106"/>
        <v>0.13793103448275862</v>
      </c>
      <c r="M980" s="6">
        <f t="shared" si="107"/>
        <v>0.13793103448275862</v>
      </c>
      <c r="N980" s="6">
        <f t="shared" si="108"/>
        <v>0</v>
      </c>
      <c r="O980">
        <f t="shared" si="109"/>
        <v>25</v>
      </c>
      <c r="P980">
        <f t="shared" si="110"/>
        <v>4</v>
      </c>
      <c r="Q980">
        <f t="shared" si="111"/>
        <v>25</v>
      </c>
    </row>
    <row r="981" spans="1:17" hidden="1" x14ac:dyDescent="0.25">
      <c r="A981">
        <v>2016</v>
      </c>
      <c r="B981" s="1" t="s">
        <v>69</v>
      </c>
      <c r="C981" t="s">
        <v>70</v>
      </c>
      <c r="D981" t="s">
        <v>44</v>
      </c>
      <c r="E981" s="1" t="s">
        <v>10</v>
      </c>
      <c r="F981" t="s">
        <v>6</v>
      </c>
      <c r="G981">
        <v>29</v>
      </c>
      <c r="H981">
        <v>13</v>
      </c>
      <c r="J981">
        <v>3</v>
      </c>
      <c r="K981">
        <f t="shared" si="105"/>
        <v>39</v>
      </c>
      <c r="L981" s="6">
        <f t="shared" si="106"/>
        <v>0.33333333333333331</v>
      </c>
      <c r="M981" s="6">
        <f t="shared" si="107"/>
        <v>0.33333333333333331</v>
      </c>
      <c r="N981" s="6">
        <f t="shared" si="108"/>
        <v>0</v>
      </c>
      <c r="O981">
        <f t="shared" si="109"/>
        <v>26</v>
      </c>
      <c r="P981">
        <f t="shared" si="110"/>
        <v>13</v>
      </c>
      <c r="Q981">
        <f t="shared" si="111"/>
        <v>26</v>
      </c>
    </row>
    <row r="982" spans="1:17" hidden="1" x14ac:dyDescent="0.25">
      <c r="A982">
        <v>2016</v>
      </c>
      <c r="B982" s="1" t="s">
        <v>69</v>
      </c>
      <c r="C982" t="s">
        <v>70</v>
      </c>
      <c r="D982" t="s">
        <v>44</v>
      </c>
      <c r="E982" s="1" t="s">
        <v>10</v>
      </c>
      <c r="F982" t="s">
        <v>7</v>
      </c>
      <c r="G982">
        <v>1486</v>
      </c>
      <c r="H982">
        <v>279</v>
      </c>
      <c r="I982">
        <v>16</v>
      </c>
      <c r="J982">
        <v>232</v>
      </c>
      <c r="K982">
        <f t="shared" si="105"/>
        <v>1549</v>
      </c>
      <c r="L982" s="6">
        <f t="shared" si="106"/>
        <v>0.19044544867656552</v>
      </c>
      <c r="M982" s="6">
        <f t="shared" si="107"/>
        <v>0.1801162040025823</v>
      </c>
      <c r="N982" s="6">
        <f t="shared" si="108"/>
        <v>1.0329244673983214E-2</v>
      </c>
      <c r="O982">
        <f t="shared" si="109"/>
        <v>1254</v>
      </c>
      <c r="P982">
        <f t="shared" si="110"/>
        <v>295</v>
      </c>
      <c r="Q982">
        <f t="shared" si="111"/>
        <v>1254</v>
      </c>
    </row>
    <row r="983" spans="1:17" hidden="1" x14ac:dyDescent="0.25">
      <c r="A983">
        <v>2017</v>
      </c>
      <c r="B983" s="1" t="s">
        <v>69</v>
      </c>
      <c r="C983" t="s">
        <v>70</v>
      </c>
      <c r="D983" t="s">
        <v>44</v>
      </c>
      <c r="E983" s="1" t="s">
        <v>11</v>
      </c>
      <c r="F983" t="s">
        <v>1</v>
      </c>
      <c r="G983">
        <v>11</v>
      </c>
      <c r="K983">
        <f t="shared" si="105"/>
        <v>11</v>
      </c>
      <c r="L983" s="6">
        <f t="shared" si="106"/>
        <v>0</v>
      </c>
      <c r="M983" s="6">
        <f t="shared" si="107"/>
        <v>0</v>
      </c>
      <c r="N983" s="6">
        <f t="shared" si="108"/>
        <v>0</v>
      </c>
      <c r="O983">
        <f t="shared" si="109"/>
        <v>11</v>
      </c>
      <c r="P983">
        <f t="shared" si="110"/>
        <v>0</v>
      </c>
      <c r="Q983">
        <f t="shared" si="111"/>
        <v>11</v>
      </c>
    </row>
    <row r="984" spans="1:17" hidden="1" x14ac:dyDescent="0.25">
      <c r="A984">
        <v>2017</v>
      </c>
      <c r="B984" s="1" t="s">
        <v>69</v>
      </c>
      <c r="C984" t="s">
        <v>70</v>
      </c>
      <c r="D984" t="s">
        <v>44</v>
      </c>
      <c r="E984" s="1" t="s">
        <v>11</v>
      </c>
      <c r="F984" t="s">
        <v>4</v>
      </c>
      <c r="G984">
        <v>21</v>
      </c>
      <c r="H984">
        <v>3</v>
      </c>
      <c r="K984">
        <f t="shared" si="105"/>
        <v>24</v>
      </c>
      <c r="L984" s="6">
        <f t="shared" si="106"/>
        <v>0.125</v>
      </c>
      <c r="M984" s="6">
        <f t="shared" si="107"/>
        <v>0.125</v>
      </c>
      <c r="N984" s="6">
        <f t="shared" si="108"/>
        <v>0</v>
      </c>
      <c r="O984">
        <f t="shared" si="109"/>
        <v>21</v>
      </c>
      <c r="P984">
        <f t="shared" si="110"/>
        <v>3</v>
      </c>
      <c r="Q984">
        <f t="shared" si="111"/>
        <v>21</v>
      </c>
    </row>
    <row r="985" spans="1:17" hidden="1" x14ac:dyDescent="0.25">
      <c r="A985">
        <v>2017</v>
      </c>
      <c r="B985" s="1" t="s">
        <v>69</v>
      </c>
      <c r="C985" t="s">
        <v>70</v>
      </c>
      <c r="D985" t="s">
        <v>44</v>
      </c>
      <c r="E985" s="1" t="s">
        <v>11</v>
      </c>
      <c r="F985" t="s">
        <v>5</v>
      </c>
      <c r="G985">
        <v>26</v>
      </c>
      <c r="H985">
        <v>7</v>
      </c>
      <c r="K985">
        <f t="shared" si="105"/>
        <v>33</v>
      </c>
      <c r="L985" s="6">
        <f t="shared" si="106"/>
        <v>0.21212121212121213</v>
      </c>
      <c r="M985" s="6">
        <f t="shared" si="107"/>
        <v>0.21212121212121213</v>
      </c>
      <c r="N985" s="6">
        <f t="shared" si="108"/>
        <v>0</v>
      </c>
      <c r="O985">
        <f t="shared" si="109"/>
        <v>26</v>
      </c>
      <c r="P985">
        <f t="shared" si="110"/>
        <v>7</v>
      </c>
      <c r="Q985">
        <f t="shared" si="111"/>
        <v>26</v>
      </c>
    </row>
    <row r="986" spans="1:17" hidden="1" x14ac:dyDescent="0.25">
      <c r="A986">
        <v>2017</v>
      </c>
      <c r="B986" s="1" t="s">
        <v>69</v>
      </c>
      <c r="C986" t="s">
        <v>70</v>
      </c>
      <c r="D986" t="s">
        <v>44</v>
      </c>
      <c r="E986" s="1" t="s">
        <v>11</v>
      </c>
      <c r="F986" t="s">
        <v>6</v>
      </c>
      <c r="G986">
        <v>29</v>
      </c>
      <c r="H986">
        <v>13</v>
      </c>
      <c r="J986">
        <v>3</v>
      </c>
      <c r="K986">
        <f t="shared" si="105"/>
        <v>39</v>
      </c>
      <c r="L986" s="6">
        <f t="shared" si="106"/>
        <v>0.33333333333333331</v>
      </c>
      <c r="M986" s="6">
        <f t="shared" si="107"/>
        <v>0.33333333333333331</v>
      </c>
      <c r="N986" s="6">
        <f t="shared" si="108"/>
        <v>0</v>
      </c>
      <c r="O986">
        <f t="shared" si="109"/>
        <v>26</v>
      </c>
      <c r="P986">
        <f t="shared" si="110"/>
        <v>13</v>
      </c>
      <c r="Q986">
        <f t="shared" si="111"/>
        <v>26</v>
      </c>
    </row>
    <row r="987" spans="1:17" hidden="1" x14ac:dyDescent="0.25">
      <c r="A987">
        <v>2017</v>
      </c>
      <c r="B987" s="1" t="s">
        <v>103</v>
      </c>
      <c r="C987" t="s">
        <v>104</v>
      </c>
      <c r="D987" t="s">
        <v>44</v>
      </c>
      <c r="E987" s="1" t="s">
        <v>11</v>
      </c>
      <c r="F987" t="s">
        <v>7</v>
      </c>
      <c r="G987">
        <v>9662</v>
      </c>
      <c r="H987">
        <v>1086</v>
      </c>
      <c r="I987">
        <v>758</v>
      </c>
      <c r="J987">
        <v>333</v>
      </c>
      <c r="K987">
        <f t="shared" si="105"/>
        <v>11173</v>
      </c>
      <c r="L987" s="6">
        <f t="shared" si="106"/>
        <v>0.16504072317193233</v>
      </c>
      <c r="M987" s="6">
        <f t="shared" si="107"/>
        <v>9.7198603776962322E-2</v>
      </c>
      <c r="N987" s="6">
        <f t="shared" si="108"/>
        <v>6.7842119394970021E-2</v>
      </c>
      <c r="O987">
        <f t="shared" si="109"/>
        <v>9329</v>
      </c>
      <c r="P987">
        <f t="shared" si="110"/>
        <v>1844</v>
      </c>
      <c r="Q987">
        <f t="shared" si="111"/>
        <v>9329</v>
      </c>
    </row>
    <row r="988" spans="1:17" hidden="1" x14ac:dyDescent="0.25">
      <c r="A988">
        <v>2000</v>
      </c>
      <c r="B988" s="1" t="s">
        <v>69</v>
      </c>
      <c r="C988" t="s">
        <v>70</v>
      </c>
      <c r="D988" t="s">
        <v>44</v>
      </c>
      <c r="E988" s="1" t="s">
        <v>12</v>
      </c>
      <c r="F988" t="s">
        <v>1</v>
      </c>
      <c r="G988">
        <v>3</v>
      </c>
      <c r="K988">
        <f t="shared" si="105"/>
        <v>3</v>
      </c>
      <c r="L988" s="6">
        <f t="shared" si="106"/>
        <v>0</v>
      </c>
      <c r="M988" s="6">
        <f t="shared" si="107"/>
        <v>0</v>
      </c>
      <c r="N988" s="6">
        <f t="shared" si="108"/>
        <v>0</v>
      </c>
      <c r="O988">
        <f t="shared" si="109"/>
        <v>3</v>
      </c>
      <c r="P988">
        <f t="shared" si="110"/>
        <v>0</v>
      </c>
      <c r="Q988">
        <f t="shared" si="111"/>
        <v>3</v>
      </c>
    </row>
    <row r="989" spans="1:17" hidden="1" x14ac:dyDescent="0.25">
      <c r="A989">
        <v>2000</v>
      </c>
      <c r="B989" s="1" t="s">
        <v>69</v>
      </c>
      <c r="C989" t="s">
        <v>70</v>
      </c>
      <c r="D989" t="s">
        <v>44</v>
      </c>
      <c r="E989" s="1" t="s">
        <v>12</v>
      </c>
      <c r="F989" t="s">
        <v>4</v>
      </c>
      <c r="G989">
        <v>7</v>
      </c>
      <c r="K989">
        <f t="shared" si="105"/>
        <v>7</v>
      </c>
      <c r="L989" s="6">
        <f t="shared" si="106"/>
        <v>0</v>
      </c>
      <c r="M989" s="6">
        <f t="shared" si="107"/>
        <v>0</v>
      </c>
      <c r="N989" s="6">
        <f t="shared" si="108"/>
        <v>0</v>
      </c>
      <c r="O989">
        <f t="shared" si="109"/>
        <v>7</v>
      </c>
      <c r="P989">
        <f t="shared" si="110"/>
        <v>0</v>
      </c>
      <c r="Q989">
        <f t="shared" si="111"/>
        <v>7</v>
      </c>
    </row>
    <row r="990" spans="1:17" hidden="1" x14ac:dyDescent="0.25">
      <c r="A990">
        <v>2000</v>
      </c>
      <c r="B990" s="1" t="s">
        <v>69</v>
      </c>
      <c r="C990" t="s">
        <v>70</v>
      </c>
      <c r="D990" t="s">
        <v>44</v>
      </c>
      <c r="E990" s="1" t="s">
        <v>12</v>
      </c>
      <c r="F990" t="s">
        <v>5</v>
      </c>
      <c r="G990">
        <v>5</v>
      </c>
      <c r="K990">
        <f t="shared" si="105"/>
        <v>5</v>
      </c>
      <c r="L990" s="6">
        <f t="shared" si="106"/>
        <v>0</v>
      </c>
      <c r="M990" s="6">
        <f t="shared" si="107"/>
        <v>0</v>
      </c>
      <c r="N990" s="6">
        <f t="shared" si="108"/>
        <v>0</v>
      </c>
      <c r="O990">
        <f t="shared" si="109"/>
        <v>5</v>
      </c>
      <c r="P990">
        <f t="shared" si="110"/>
        <v>0</v>
      </c>
      <c r="Q990">
        <f t="shared" si="111"/>
        <v>5</v>
      </c>
    </row>
    <row r="991" spans="1:17" hidden="1" x14ac:dyDescent="0.25">
      <c r="A991">
        <v>2000</v>
      </c>
      <c r="B991" s="1" t="s">
        <v>69</v>
      </c>
      <c r="C991" t="s">
        <v>70</v>
      </c>
      <c r="D991" t="s">
        <v>44</v>
      </c>
      <c r="E991" s="1" t="s">
        <v>12</v>
      </c>
      <c r="F991" t="s">
        <v>6</v>
      </c>
      <c r="G991">
        <v>2</v>
      </c>
      <c r="H991">
        <v>3</v>
      </c>
      <c r="K991">
        <f t="shared" si="105"/>
        <v>5</v>
      </c>
      <c r="L991" s="6">
        <f t="shared" si="106"/>
        <v>0.6</v>
      </c>
      <c r="M991" s="6">
        <f t="shared" si="107"/>
        <v>0.6</v>
      </c>
      <c r="N991" s="6">
        <f t="shared" si="108"/>
        <v>0</v>
      </c>
      <c r="O991">
        <f t="shared" si="109"/>
        <v>2</v>
      </c>
      <c r="P991">
        <f t="shared" si="110"/>
        <v>3</v>
      </c>
      <c r="Q991">
        <f t="shared" si="111"/>
        <v>2</v>
      </c>
    </row>
    <row r="992" spans="1:17" hidden="1" x14ac:dyDescent="0.25">
      <c r="A992">
        <v>2000</v>
      </c>
      <c r="B992" s="1" t="s">
        <v>69</v>
      </c>
      <c r="C992" t="s">
        <v>70</v>
      </c>
      <c r="D992" t="s">
        <v>44</v>
      </c>
      <c r="E992" s="1" t="s">
        <v>12</v>
      </c>
      <c r="F992" t="s">
        <v>7</v>
      </c>
      <c r="G992">
        <v>1331</v>
      </c>
      <c r="H992">
        <v>66</v>
      </c>
      <c r="J992">
        <v>60</v>
      </c>
      <c r="K992">
        <f t="shared" si="105"/>
        <v>1337</v>
      </c>
      <c r="L992" s="6">
        <f t="shared" si="106"/>
        <v>4.93642483171279E-2</v>
      </c>
      <c r="M992" s="6">
        <f t="shared" si="107"/>
        <v>4.93642483171279E-2</v>
      </c>
      <c r="N992" s="6">
        <f t="shared" si="108"/>
        <v>0</v>
      </c>
      <c r="O992">
        <f t="shared" si="109"/>
        <v>1271</v>
      </c>
      <c r="P992">
        <f t="shared" si="110"/>
        <v>66</v>
      </c>
      <c r="Q992">
        <f t="shared" si="111"/>
        <v>1271</v>
      </c>
    </row>
    <row r="993" spans="1:17" hidden="1" x14ac:dyDescent="0.25">
      <c r="A993">
        <v>2001</v>
      </c>
      <c r="B993" s="1" t="s">
        <v>71</v>
      </c>
      <c r="C993" t="s">
        <v>72</v>
      </c>
      <c r="D993" t="s">
        <v>44</v>
      </c>
      <c r="E993" s="1" t="s">
        <v>0</v>
      </c>
      <c r="F993" t="s">
        <v>1</v>
      </c>
      <c r="G993">
        <v>14</v>
      </c>
      <c r="K993">
        <f t="shared" si="105"/>
        <v>14</v>
      </c>
      <c r="L993" s="6">
        <f t="shared" si="106"/>
        <v>0</v>
      </c>
      <c r="M993" s="6">
        <f t="shared" si="107"/>
        <v>0</v>
      </c>
      <c r="N993" s="6">
        <f t="shared" si="108"/>
        <v>0</v>
      </c>
      <c r="O993">
        <f t="shared" si="109"/>
        <v>14</v>
      </c>
      <c r="P993">
        <f t="shared" si="110"/>
        <v>0</v>
      </c>
      <c r="Q993">
        <f t="shared" si="111"/>
        <v>14</v>
      </c>
    </row>
    <row r="994" spans="1:17" hidden="1" x14ac:dyDescent="0.25">
      <c r="A994">
        <v>2001</v>
      </c>
      <c r="B994" s="1" t="s">
        <v>71</v>
      </c>
      <c r="C994" t="s">
        <v>72</v>
      </c>
      <c r="D994" t="s">
        <v>44</v>
      </c>
      <c r="E994" s="1" t="s">
        <v>0</v>
      </c>
      <c r="F994" t="s">
        <v>4</v>
      </c>
      <c r="G994">
        <v>175</v>
      </c>
      <c r="H994">
        <v>4</v>
      </c>
      <c r="K994">
        <f t="shared" si="105"/>
        <v>179</v>
      </c>
      <c r="L994" s="6">
        <f t="shared" si="106"/>
        <v>2.23463687150838E-2</v>
      </c>
      <c r="M994" s="6">
        <f t="shared" si="107"/>
        <v>2.23463687150838E-2</v>
      </c>
      <c r="N994" s="6">
        <f t="shared" si="108"/>
        <v>0</v>
      </c>
      <c r="O994">
        <f t="shared" si="109"/>
        <v>175</v>
      </c>
      <c r="P994">
        <f t="shared" si="110"/>
        <v>4</v>
      </c>
      <c r="Q994">
        <f t="shared" si="111"/>
        <v>175</v>
      </c>
    </row>
    <row r="995" spans="1:17" hidden="1" x14ac:dyDescent="0.25">
      <c r="A995">
        <v>2001</v>
      </c>
      <c r="B995" s="1" t="s">
        <v>71</v>
      </c>
      <c r="C995" t="s">
        <v>72</v>
      </c>
      <c r="D995" t="s">
        <v>44</v>
      </c>
      <c r="E995" s="1" t="s">
        <v>0</v>
      </c>
      <c r="F995" t="s">
        <v>5</v>
      </c>
      <c r="G995">
        <v>63</v>
      </c>
      <c r="H995">
        <v>4</v>
      </c>
      <c r="K995">
        <f t="shared" si="105"/>
        <v>67</v>
      </c>
      <c r="L995" s="6">
        <f t="shared" si="106"/>
        <v>5.9701492537313432E-2</v>
      </c>
      <c r="M995" s="6">
        <f t="shared" si="107"/>
        <v>5.9701492537313432E-2</v>
      </c>
      <c r="N995" s="6">
        <f t="shared" si="108"/>
        <v>0</v>
      </c>
      <c r="O995">
        <f t="shared" si="109"/>
        <v>63</v>
      </c>
      <c r="P995">
        <f t="shared" si="110"/>
        <v>4</v>
      </c>
      <c r="Q995">
        <f t="shared" si="111"/>
        <v>63</v>
      </c>
    </row>
    <row r="996" spans="1:17" hidden="1" x14ac:dyDescent="0.25">
      <c r="A996">
        <v>2001</v>
      </c>
      <c r="B996" s="1" t="s">
        <v>71</v>
      </c>
      <c r="C996" t="s">
        <v>72</v>
      </c>
      <c r="D996" t="s">
        <v>44</v>
      </c>
      <c r="E996" s="1" t="s">
        <v>0</v>
      </c>
      <c r="F996" t="s">
        <v>6</v>
      </c>
      <c r="G996">
        <v>275</v>
      </c>
      <c r="K996">
        <f t="shared" si="105"/>
        <v>275</v>
      </c>
      <c r="L996" s="6">
        <f t="shared" si="106"/>
        <v>0</v>
      </c>
      <c r="M996" s="6">
        <f t="shared" si="107"/>
        <v>0</v>
      </c>
      <c r="N996" s="6">
        <f t="shared" si="108"/>
        <v>0</v>
      </c>
      <c r="O996">
        <f t="shared" si="109"/>
        <v>275</v>
      </c>
      <c r="P996">
        <f t="shared" si="110"/>
        <v>0</v>
      </c>
      <c r="Q996">
        <f t="shared" si="111"/>
        <v>275</v>
      </c>
    </row>
    <row r="997" spans="1:17" hidden="1" x14ac:dyDescent="0.25">
      <c r="A997">
        <v>2001</v>
      </c>
      <c r="B997" s="1" t="s">
        <v>71</v>
      </c>
      <c r="C997" t="s">
        <v>72</v>
      </c>
      <c r="D997" t="s">
        <v>44</v>
      </c>
      <c r="E997" s="1" t="s">
        <v>0</v>
      </c>
      <c r="F997" t="s">
        <v>7</v>
      </c>
      <c r="G997">
        <v>6577</v>
      </c>
      <c r="H997">
        <v>92</v>
      </c>
      <c r="I997">
        <v>60</v>
      </c>
      <c r="J997">
        <v>42</v>
      </c>
      <c r="K997">
        <f t="shared" si="105"/>
        <v>6687</v>
      </c>
      <c r="L997" s="6">
        <f t="shared" si="106"/>
        <v>2.2730671452071183E-2</v>
      </c>
      <c r="M997" s="6">
        <f t="shared" si="107"/>
        <v>1.3758037984148347E-2</v>
      </c>
      <c r="N997" s="6">
        <f t="shared" si="108"/>
        <v>8.9726334679228349E-3</v>
      </c>
      <c r="O997">
        <f t="shared" si="109"/>
        <v>6535</v>
      </c>
      <c r="P997">
        <f t="shared" si="110"/>
        <v>152</v>
      </c>
      <c r="Q997">
        <f t="shared" si="111"/>
        <v>6535</v>
      </c>
    </row>
    <row r="998" spans="1:17" hidden="1" x14ac:dyDescent="0.25">
      <c r="A998">
        <v>2002</v>
      </c>
      <c r="B998" s="1" t="s">
        <v>71</v>
      </c>
      <c r="C998" t="s">
        <v>72</v>
      </c>
      <c r="D998" t="s">
        <v>44</v>
      </c>
      <c r="E998" s="1" t="s">
        <v>13</v>
      </c>
      <c r="F998" t="s">
        <v>1</v>
      </c>
      <c r="G998">
        <v>11</v>
      </c>
      <c r="K998">
        <f t="shared" si="105"/>
        <v>11</v>
      </c>
      <c r="L998" s="6">
        <f t="shared" si="106"/>
        <v>0</v>
      </c>
      <c r="M998" s="6">
        <f t="shared" si="107"/>
        <v>0</v>
      </c>
      <c r="N998" s="6">
        <f t="shared" si="108"/>
        <v>0</v>
      </c>
      <c r="O998">
        <f t="shared" si="109"/>
        <v>11</v>
      </c>
      <c r="P998">
        <f t="shared" si="110"/>
        <v>0</v>
      </c>
      <c r="Q998">
        <f t="shared" si="111"/>
        <v>11</v>
      </c>
    </row>
    <row r="999" spans="1:17" hidden="1" x14ac:dyDescent="0.25">
      <c r="A999">
        <v>2002</v>
      </c>
      <c r="B999" s="1" t="s">
        <v>71</v>
      </c>
      <c r="C999" t="s">
        <v>72</v>
      </c>
      <c r="D999" t="s">
        <v>44</v>
      </c>
      <c r="E999" s="1" t="s">
        <v>13</v>
      </c>
      <c r="F999" t="s">
        <v>4</v>
      </c>
      <c r="G999">
        <v>211</v>
      </c>
      <c r="H999">
        <v>3</v>
      </c>
      <c r="K999">
        <f t="shared" si="105"/>
        <v>214</v>
      </c>
      <c r="L999" s="6">
        <f t="shared" si="106"/>
        <v>1.4018691588785047E-2</v>
      </c>
      <c r="M999" s="6">
        <f t="shared" si="107"/>
        <v>1.4018691588785047E-2</v>
      </c>
      <c r="N999" s="6">
        <f t="shared" si="108"/>
        <v>0</v>
      </c>
      <c r="O999">
        <f t="shared" si="109"/>
        <v>211</v>
      </c>
      <c r="P999">
        <f t="shared" si="110"/>
        <v>3</v>
      </c>
      <c r="Q999">
        <f t="shared" si="111"/>
        <v>211</v>
      </c>
    </row>
    <row r="1000" spans="1:17" hidden="1" x14ac:dyDescent="0.25">
      <c r="A1000">
        <v>2002</v>
      </c>
      <c r="B1000" s="1" t="s">
        <v>71</v>
      </c>
      <c r="C1000" t="s">
        <v>72</v>
      </c>
      <c r="D1000" t="s">
        <v>44</v>
      </c>
      <c r="E1000" s="1" t="s">
        <v>13</v>
      </c>
      <c r="F1000" t="s">
        <v>5</v>
      </c>
      <c r="G1000">
        <v>119</v>
      </c>
      <c r="H1000">
        <v>7</v>
      </c>
      <c r="K1000">
        <f t="shared" si="105"/>
        <v>126</v>
      </c>
      <c r="L1000" s="6">
        <f t="shared" si="106"/>
        <v>5.5555555555555552E-2</v>
      </c>
      <c r="M1000" s="6">
        <f t="shared" si="107"/>
        <v>5.5555555555555552E-2</v>
      </c>
      <c r="N1000" s="6">
        <f t="shared" si="108"/>
        <v>0</v>
      </c>
      <c r="O1000">
        <f t="shared" si="109"/>
        <v>119</v>
      </c>
      <c r="P1000">
        <f t="shared" si="110"/>
        <v>7</v>
      </c>
      <c r="Q1000">
        <f t="shared" si="111"/>
        <v>119</v>
      </c>
    </row>
    <row r="1001" spans="1:17" hidden="1" x14ac:dyDescent="0.25">
      <c r="A1001">
        <v>2002</v>
      </c>
      <c r="B1001" s="1" t="s">
        <v>71</v>
      </c>
      <c r="C1001" t="s">
        <v>72</v>
      </c>
      <c r="D1001" t="s">
        <v>44</v>
      </c>
      <c r="E1001" s="1" t="s">
        <v>13</v>
      </c>
      <c r="F1001" t="s">
        <v>6</v>
      </c>
      <c r="G1001">
        <v>314</v>
      </c>
      <c r="K1001">
        <f t="shared" si="105"/>
        <v>314</v>
      </c>
      <c r="L1001" s="6">
        <f t="shared" si="106"/>
        <v>0</v>
      </c>
      <c r="M1001" s="6">
        <f t="shared" si="107"/>
        <v>0</v>
      </c>
      <c r="N1001" s="6">
        <f t="shared" si="108"/>
        <v>0</v>
      </c>
      <c r="O1001">
        <f t="shared" si="109"/>
        <v>314</v>
      </c>
      <c r="P1001">
        <f t="shared" si="110"/>
        <v>0</v>
      </c>
      <c r="Q1001">
        <f t="shared" si="111"/>
        <v>314</v>
      </c>
    </row>
    <row r="1002" spans="1:17" hidden="1" x14ac:dyDescent="0.25">
      <c r="A1002">
        <v>2002</v>
      </c>
      <c r="B1002" s="1" t="s">
        <v>71</v>
      </c>
      <c r="C1002" t="s">
        <v>72</v>
      </c>
      <c r="D1002" t="s">
        <v>44</v>
      </c>
      <c r="E1002" s="1" t="s">
        <v>13</v>
      </c>
      <c r="F1002" t="s">
        <v>7</v>
      </c>
      <c r="G1002">
        <v>6834</v>
      </c>
      <c r="H1002">
        <v>98</v>
      </c>
      <c r="I1002">
        <v>60</v>
      </c>
      <c r="J1002">
        <v>32</v>
      </c>
      <c r="K1002">
        <f t="shared" si="105"/>
        <v>6960</v>
      </c>
      <c r="L1002" s="6">
        <f t="shared" si="106"/>
        <v>2.2701149425287358E-2</v>
      </c>
      <c r="M1002" s="6">
        <f t="shared" si="107"/>
        <v>1.4080459770114942E-2</v>
      </c>
      <c r="N1002" s="6">
        <f t="shared" si="108"/>
        <v>8.6206896551724137E-3</v>
      </c>
      <c r="O1002">
        <f t="shared" si="109"/>
        <v>6802</v>
      </c>
      <c r="P1002">
        <f t="shared" si="110"/>
        <v>158</v>
      </c>
      <c r="Q1002">
        <f t="shared" si="111"/>
        <v>6802</v>
      </c>
    </row>
    <row r="1003" spans="1:17" hidden="1" x14ac:dyDescent="0.25">
      <c r="A1003">
        <v>2003</v>
      </c>
      <c r="B1003" s="1" t="s">
        <v>71</v>
      </c>
      <c r="C1003" t="s">
        <v>72</v>
      </c>
      <c r="D1003" t="s">
        <v>44</v>
      </c>
      <c r="E1003" s="1" t="s">
        <v>14</v>
      </c>
      <c r="F1003" t="s">
        <v>1</v>
      </c>
      <c r="G1003">
        <v>13</v>
      </c>
      <c r="K1003">
        <f t="shared" si="105"/>
        <v>13</v>
      </c>
      <c r="L1003" s="6">
        <f t="shared" si="106"/>
        <v>0</v>
      </c>
      <c r="M1003" s="6">
        <f t="shared" si="107"/>
        <v>0</v>
      </c>
      <c r="N1003" s="6">
        <f t="shared" si="108"/>
        <v>0</v>
      </c>
      <c r="O1003">
        <f t="shared" si="109"/>
        <v>13</v>
      </c>
      <c r="P1003">
        <f t="shared" si="110"/>
        <v>0</v>
      </c>
      <c r="Q1003">
        <f t="shared" si="111"/>
        <v>13</v>
      </c>
    </row>
    <row r="1004" spans="1:17" hidden="1" x14ac:dyDescent="0.25">
      <c r="A1004">
        <v>2003</v>
      </c>
      <c r="B1004" s="1" t="s">
        <v>71</v>
      </c>
      <c r="C1004" t="s">
        <v>72</v>
      </c>
      <c r="D1004" t="s">
        <v>44</v>
      </c>
      <c r="E1004" s="1" t="s">
        <v>14</v>
      </c>
      <c r="F1004" t="s">
        <v>4</v>
      </c>
      <c r="G1004">
        <v>225</v>
      </c>
      <c r="H1004">
        <v>6</v>
      </c>
      <c r="K1004">
        <f t="shared" si="105"/>
        <v>231</v>
      </c>
      <c r="L1004" s="6">
        <f t="shared" si="106"/>
        <v>2.5974025974025976E-2</v>
      </c>
      <c r="M1004" s="6">
        <f t="shared" si="107"/>
        <v>2.5974025974025976E-2</v>
      </c>
      <c r="N1004" s="6">
        <f t="shared" si="108"/>
        <v>0</v>
      </c>
      <c r="O1004">
        <f t="shared" si="109"/>
        <v>225</v>
      </c>
      <c r="P1004">
        <f t="shared" si="110"/>
        <v>6</v>
      </c>
      <c r="Q1004">
        <f t="shared" si="111"/>
        <v>225</v>
      </c>
    </row>
    <row r="1005" spans="1:17" hidden="1" x14ac:dyDescent="0.25">
      <c r="A1005">
        <v>2003</v>
      </c>
      <c r="B1005" s="1" t="s">
        <v>71</v>
      </c>
      <c r="C1005" t="s">
        <v>72</v>
      </c>
      <c r="D1005" t="s">
        <v>44</v>
      </c>
      <c r="E1005" s="1" t="s">
        <v>14</v>
      </c>
      <c r="F1005" t="s">
        <v>5</v>
      </c>
      <c r="G1005">
        <v>131</v>
      </c>
      <c r="K1005">
        <f t="shared" si="105"/>
        <v>131</v>
      </c>
      <c r="L1005" s="6">
        <f t="shared" si="106"/>
        <v>0</v>
      </c>
      <c r="M1005" s="6">
        <f t="shared" si="107"/>
        <v>0</v>
      </c>
      <c r="N1005" s="6">
        <f t="shared" si="108"/>
        <v>0</v>
      </c>
      <c r="O1005">
        <f t="shared" si="109"/>
        <v>131</v>
      </c>
      <c r="P1005">
        <f t="shared" si="110"/>
        <v>0</v>
      </c>
      <c r="Q1005">
        <f t="shared" si="111"/>
        <v>131</v>
      </c>
    </row>
    <row r="1006" spans="1:17" hidden="1" x14ac:dyDescent="0.25">
      <c r="A1006">
        <v>2003</v>
      </c>
      <c r="B1006" s="1" t="s">
        <v>71</v>
      </c>
      <c r="C1006" t="s">
        <v>72</v>
      </c>
      <c r="D1006" t="s">
        <v>44</v>
      </c>
      <c r="E1006" s="1" t="s">
        <v>14</v>
      </c>
      <c r="F1006" t="s">
        <v>6</v>
      </c>
      <c r="G1006">
        <v>364</v>
      </c>
      <c r="K1006">
        <f t="shared" si="105"/>
        <v>364</v>
      </c>
      <c r="L1006" s="6">
        <f t="shared" si="106"/>
        <v>0</v>
      </c>
      <c r="M1006" s="6">
        <f t="shared" si="107"/>
        <v>0</v>
      </c>
      <c r="N1006" s="6">
        <f t="shared" si="108"/>
        <v>0</v>
      </c>
      <c r="O1006">
        <f t="shared" si="109"/>
        <v>364</v>
      </c>
      <c r="P1006">
        <f t="shared" si="110"/>
        <v>0</v>
      </c>
      <c r="Q1006">
        <f t="shared" si="111"/>
        <v>364</v>
      </c>
    </row>
    <row r="1007" spans="1:17" hidden="1" x14ac:dyDescent="0.25">
      <c r="A1007">
        <v>2003</v>
      </c>
      <c r="B1007" s="1" t="s">
        <v>71</v>
      </c>
      <c r="C1007" t="s">
        <v>72</v>
      </c>
      <c r="D1007" t="s">
        <v>44</v>
      </c>
      <c r="E1007" s="1" t="s">
        <v>14</v>
      </c>
      <c r="F1007" t="s">
        <v>7</v>
      </c>
      <c r="G1007">
        <v>7071</v>
      </c>
      <c r="H1007">
        <v>125</v>
      </c>
      <c r="I1007">
        <v>67</v>
      </c>
      <c r="J1007">
        <v>32</v>
      </c>
      <c r="K1007">
        <f t="shared" si="105"/>
        <v>7231</v>
      </c>
      <c r="L1007" s="6">
        <f t="shared" si="106"/>
        <v>2.6552344074125295E-2</v>
      </c>
      <c r="M1007" s="6">
        <f t="shared" si="107"/>
        <v>1.7286682339925322E-2</v>
      </c>
      <c r="N1007" s="6">
        <f t="shared" si="108"/>
        <v>9.2656617341999731E-3</v>
      </c>
      <c r="O1007">
        <f t="shared" si="109"/>
        <v>7039</v>
      </c>
      <c r="P1007">
        <f t="shared" si="110"/>
        <v>192</v>
      </c>
      <c r="Q1007">
        <f t="shared" si="111"/>
        <v>7039</v>
      </c>
    </row>
    <row r="1008" spans="1:17" hidden="1" x14ac:dyDescent="0.25">
      <c r="A1008">
        <v>2004</v>
      </c>
      <c r="B1008" s="1" t="s">
        <v>71</v>
      </c>
      <c r="C1008" t="s">
        <v>72</v>
      </c>
      <c r="D1008" t="s">
        <v>44</v>
      </c>
      <c r="E1008" s="1" t="s">
        <v>15</v>
      </c>
      <c r="F1008" t="s">
        <v>1</v>
      </c>
      <c r="G1008">
        <v>13</v>
      </c>
      <c r="K1008">
        <f t="shared" si="105"/>
        <v>13</v>
      </c>
      <c r="L1008" s="6">
        <f t="shared" si="106"/>
        <v>0</v>
      </c>
      <c r="M1008" s="6">
        <f t="shared" si="107"/>
        <v>0</v>
      </c>
      <c r="N1008" s="6">
        <f t="shared" si="108"/>
        <v>0</v>
      </c>
      <c r="O1008">
        <f t="shared" si="109"/>
        <v>13</v>
      </c>
      <c r="P1008">
        <f t="shared" si="110"/>
        <v>0</v>
      </c>
      <c r="Q1008">
        <f t="shared" si="111"/>
        <v>13</v>
      </c>
    </row>
    <row r="1009" spans="1:17" hidden="1" x14ac:dyDescent="0.25">
      <c r="A1009">
        <v>2004</v>
      </c>
      <c r="B1009" s="1" t="s">
        <v>71</v>
      </c>
      <c r="C1009" t="s">
        <v>72</v>
      </c>
      <c r="D1009" t="s">
        <v>44</v>
      </c>
      <c r="E1009" s="1" t="s">
        <v>15</v>
      </c>
      <c r="F1009" t="s">
        <v>4</v>
      </c>
      <c r="G1009">
        <v>246</v>
      </c>
      <c r="H1009">
        <v>5</v>
      </c>
      <c r="I1009">
        <v>3</v>
      </c>
      <c r="K1009">
        <f t="shared" si="105"/>
        <v>254</v>
      </c>
      <c r="L1009" s="6">
        <f t="shared" si="106"/>
        <v>3.1496062992125984E-2</v>
      </c>
      <c r="M1009" s="6">
        <f t="shared" si="107"/>
        <v>1.968503937007874E-2</v>
      </c>
      <c r="N1009" s="6">
        <f t="shared" si="108"/>
        <v>1.1811023622047244E-2</v>
      </c>
      <c r="O1009">
        <f t="shared" si="109"/>
        <v>246</v>
      </c>
      <c r="P1009">
        <f t="shared" si="110"/>
        <v>8</v>
      </c>
      <c r="Q1009">
        <f t="shared" si="111"/>
        <v>246</v>
      </c>
    </row>
    <row r="1010" spans="1:17" hidden="1" x14ac:dyDescent="0.25">
      <c r="A1010">
        <v>2004</v>
      </c>
      <c r="B1010" s="1" t="s">
        <v>71</v>
      </c>
      <c r="C1010" t="s">
        <v>72</v>
      </c>
      <c r="D1010" t="s">
        <v>44</v>
      </c>
      <c r="E1010" s="1" t="s">
        <v>15</v>
      </c>
      <c r="F1010" t="s">
        <v>5</v>
      </c>
      <c r="G1010">
        <v>180</v>
      </c>
      <c r="K1010">
        <f t="shared" si="105"/>
        <v>180</v>
      </c>
      <c r="L1010" s="6">
        <f t="shared" si="106"/>
        <v>0</v>
      </c>
      <c r="M1010" s="6">
        <f t="shared" si="107"/>
        <v>0</v>
      </c>
      <c r="N1010" s="6">
        <f t="shared" si="108"/>
        <v>0</v>
      </c>
      <c r="O1010">
        <f t="shared" si="109"/>
        <v>180</v>
      </c>
      <c r="P1010">
        <f t="shared" si="110"/>
        <v>0</v>
      </c>
      <c r="Q1010">
        <f t="shared" si="111"/>
        <v>180</v>
      </c>
    </row>
    <row r="1011" spans="1:17" hidden="1" x14ac:dyDescent="0.25">
      <c r="A1011">
        <v>2004</v>
      </c>
      <c r="B1011" s="1" t="s">
        <v>71</v>
      </c>
      <c r="C1011" t="s">
        <v>72</v>
      </c>
      <c r="D1011" t="s">
        <v>44</v>
      </c>
      <c r="E1011" s="1" t="s">
        <v>15</v>
      </c>
      <c r="F1011" t="s">
        <v>6</v>
      </c>
      <c r="G1011">
        <v>438</v>
      </c>
      <c r="K1011">
        <f t="shared" si="105"/>
        <v>438</v>
      </c>
      <c r="L1011" s="6">
        <f t="shared" si="106"/>
        <v>0</v>
      </c>
      <c r="M1011" s="6">
        <f t="shared" si="107"/>
        <v>0</v>
      </c>
      <c r="N1011" s="6">
        <f t="shared" si="108"/>
        <v>0</v>
      </c>
      <c r="O1011">
        <f t="shared" si="109"/>
        <v>438</v>
      </c>
      <c r="P1011">
        <f t="shared" si="110"/>
        <v>0</v>
      </c>
      <c r="Q1011">
        <f t="shared" si="111"/>
        <v>438</v>
      </c>
    </row>
    <row r="1012" spans="1:17" hidden="1" x14ac:dyDescent="0.25">
      <c r="A1012">
        <v>2004</v>
      </c>
      <c r="B1012" s="1" t="s">
        <v>71</v>
      </c>
      <c r="C1012" t="s">
        <v>72</v>
      </c>
      <c r="D1012" t="s">
        <v>44</v>
      </c>
      <c r="E1012" s="1" t="s">
        <v>15</v>
      </c>
      <c r="F1012" t="s">
        <v>7</v>
      </c>
      <c r="G1012">
        <v>7159</v>
      </c>
      <c r="H1012">
        <v>130</v>
      </c>
      <c r="I1012">
        <v>80</v>
      </c>
      <c r="J1012">
        <v>22</v>
      </c>
      <c r="K1012">
        <f t="shared" si="105"/>
        <v>7347</v>
      </c>
      <c r="L1012" s="6">
        <f t="shared" si="106"/>
        <v>2.8583095140873826E-2</v>
      </c>
      <c r="M1012" s="6">
        <f t="shared" si="107"/>
        <v>1.7694296991969512E-2</v>
      </c>
      <c r="N1012" s="6">
        <f t="shared" si="108"/>
        <v>1.0888798148904314E-2</v>
      </c>
      <c r="O1012">
        <f t="shared" si="109"/>
        <v>7137</v>
      </c>
      <c r="P1012">
        <f t="shared" si="110"/>
        <v>210</v>
      </c>
      <c r="Q1012">
        <f t="shared" si="111"/>
        <v>7137</v>
      </c>
    </row>
    <row r="1013" spans="1:17" hidden="1" x14ac:dyDescent="0.25">
      <c r="A1013">
        <v>2005</v>
      </c>
      <c r="B1013" s="1" t="s">
        <v>71</v>
      </c>
      <c r="C1013" t="s">
        <v>72</v>
      </c>
      <c r="D1013" t="s">
        <v>44</v>
      </c>
      <c r="E1013" s="1" t="s">
        <v>16</v>
      </c>
      <c r="F1013" t="s">
        <v>1</v>
      </c>
      <c r="G1013">
        <v>13</v>
      </c>
      <c r="K1013">
        <f t="shared" si="105"/>
        <v>13</v>
      </c>
      <c r="L1013" s="6">
        <f t="shared" si="106"/>
        <v>0</v>
      </c>
      <c r="M1013" s="6">
        <f t="shared" si="107"/>
        <v>0</v>
      </c>
      <c r="N1013" s="6">
        <f t="shared" si="108"/>
        <v>0</v>
      </c>
      <c r="O1013">
        <f t="shared" si="109"/>
        <v>13</v>
      </c>
      <c r="P1013">
        <f t="shared" si="110"/>
        <v>0</v>
      </c>
      <c r="Q1013">
        <f t="shared" si="111"/>
        <v>13</v>
      </c>
    </row>
    <row r="1014" spans="1:17" hidden="1" x14ac:dyDescent="0.25">
      <c r="A1014">
        <v>2005</v>
      </c>
      <c r="B1014" s="1" t="s">
        <v>71</v>
      </c>
      <c r="C1014" t="s">
        <v>72</v>
      </c>
      <c r="D1014" t="s">
        <v>44</v>
      </c>
      <c r="E1014" s="1" t="s">
        <v>16</v>
      </c>
      <c r="F1014" t="s">
        <v>4</v>
      </c>
      <c r="G1014">
        <v>276</v>
      </c>
      <c r="H1014">
        <v>12</v>
      </c>
      <c r="I1014">
        <v>5</v>
      </c>
      <c r="K1014">
        <f t="shared" si="105"/>
        <v>293</v>
      </c>
      <c r="L1014" s="6">
        <f t="shared" si="106"/>
        <v>5.8020477815699661E-2</v>
      </c>
      <c r="M1014" s="6">
        <f t="shared" si="107"/>
        <v>4.0955631399317405E-2</v>
      </c>
      <c r="N1014" s="6">
        <f t="shared" si="108"/>
        <v>1.7064846416382253E-2</v>
      </c>
      <c r="O1014">
        <f t="shared" si="109"/>
        <v>276</v>
      </c>
      <c r="P1014">
        <f t="shared" si="110"/>
        <v>17</v>
      </c>
      <c r="Q1014">
        <f t="shared" si="111"/>
        <v>276</v>
      </c>
    </row>
    <row r="1015" spans="1:17" hidden="1" x14ac:dyDescent="0.25">
      <c r="A1015">
        <v>2005</v>
      </c>
      <c r="B1015" s="1" t="s">
        <v>71</v>
      </c>
      <c r="C1015" t="s">
        <v>72</v>
      </c>
      <c r="D1015" t="s">
        <v>44</v>
      </c>
      <c r="E1015" s="1" t="s">
        <v>16</v>
      </c>
      <c r="F1015" t="s">
        <v>5</v>
      </c>
      <c r="G1015">
        <v>182</v>
      </c>
      <c r="H1015">
        <v>3</v>
      </c>
      <c r="K1015">
        <f t="shared" si="105"/>
        <v>185</v>
      </c>
      <c r="L1015" s="6">
        <f t="shared" si="106"/>
        <v>1.6216216216216217E-2</v>
      </c>
      <c r="M1015" s="6">
        <f t="shared" si="107"/>
        <v>1.6216216216216217E-2</v>
      </c>
      <c r="N1015" s="6">
        <f t="shared" si="108"/>
        <v>0</v>
      </c>
      <c r="O1015">
        <f t="shared" si="109"/>
        <v>182</v>
      </c>
      <c r="P1015">
        <f t="shared" si="110"/>
        <v>3</v>
      </c>
      <c r="Q1015">
        <f t="shared" si="111"/>
        <v>182</v>
      </c>
    </row>
    <row r="1016" spans="1:17" hidden="1" x14ac:dyDescent="0.25">
      <c r="A1016">
        <v>2005</v>
      </c>
      <c r="B1016" s="1" t="s">
        <v>71</v>
      </c>
      <c r="C1016" t="s">
        <v>72</v>
      </c>
      <c r="D1016" t="s">
        <v>44</v>
      </c>
      <c r="E1016" s="1" t="s">
        <v>16</v>
      </c>
      <c r="F1016" t="s">
        <v>6</v>
      </c>
      <c r="G1016">
        <v>495</v>
      </c>
      <c r="H1016">
        <v>3</v>
      </c>
      <c r="I1016">
        <v>3</v>
      </c>
      <c r="K1016">
        <f t="shared" si="105"/>
        <v>501</v>
      </c>
      <c r="L1016" s="6">
        <f t="shared" si="106"/>
        <v>1.1976047904191617E-2</v>
      </c>
      <c r="M1016" s="6">
        <f t="shared" si="107"/>
        <v>5.9880239520958087E-3</v>
      </c>
      <c r="N1016" s="6">
        <f t="shared" si="108"/>
        <v>5.9880239520958087E-3</v>
      </c>
      <c r="O1016">
        <f t="shared" si="109"/>
        <v>495</v>
      </c>
      <c r="P1016">
        <f t="shared" si="110"/>
        <v>6</v>
      </c>
      <c r="Q1016">
        <f t="shared" si="111"/>
        <v>495</v>
      </c>
    </row>
    <row r="1017" spans="1:17" hidden="1" x14ac:dyDescent="0.25">
      <c r="A1017">
        <v>2005</v>
      </c>
      <c r="B1017" s="1" t="s">
        <v>71</v>
      </c>
      <c r="C1017" t="s">
        <v>72</v>
      </c>
      <c r="D1017" t="s">
        <v>44</v>
      </c>
      <c r="E1017" s="1" t="s">
        <v>16</v>
      </c>
      <c r="F1017" t="s">
        <v>7</v>
      </c>
      <c r="G1017">
        <v>7239</v>
      </c>
      <c r="H1017">
        <v>149</v>
      </c>
      <c r="I1017">
        <v>125</v>
      </c>
      <c r="J1017">
        <v>16</v>
      </c>
      <c r="K1017">
        <f t="shared" si="105"/>
        <v>7497</v>
      </c>
      <c r="L1017" s="6">
        <f t="shared" si="106"/>
        <v>3.6547952514339066E-2</v>
      </c>
      <c r="M1017" s="6">
        <f t="shared" si="107"/>
        <v>1.9874616513271975E-2</v>
      </c>
      <c r="N1017" s="6">
        <f t="shared" si="108"/>
        <v>1.6673336001067095E-2</v>
      </c>
      <c r="O1017">
        <f t="shared" si="109"/>
        <v>7223</v>
      </c>
      <c r="P1017">
        <f t="shared" si="110"/>
        <v>274</v>
      </c>
      <c r="Q1017">
        <f t="shared" si="111"/>
        <v>7223</v>
      </c>
    </row>
    <row r="1018" spans="1:17" hidden="1" x14ac:dyDescent="0.25">
      <c r="A1018">
        <v>2006</v>
      </c>
      <c r="B1018" s="1" t="s">
        <v>71</v>
      </c>
      <c r="C1018" t="s">
        <v>72</v>
      </c>
      <c r="D1018" t="s">
        <v>44</v>
      </c>
      <c r="E1018" s="1" t="s">
        <v>17</v>
      </c>
      <c r="F1018" t="s">
        <v>1</v>
      </c>
      <c r="G1018">
        <v>23</v>
      </c>
      <c r="K1018">
        <f t="shared" si="105"/>
        <v>23</v>
      </c>
      <c r="L1018" s="6">
        <f t="shared" si="106"/>
        <v>0</v>
      </c>
      <c r="M1018" s="6">
        <f t="shared" si="107"/>
        <v>0</v>
      </c>
      <c r="N1018" s="6">
        <f t="shared" si="108"/>
        <v>0</v>
      </c>
      <c r="O1018">
        <f t="shared" si="109"/>
        <v>23</v>
      </c>
      <c r="P1018">
        <f t="shared" si="110"/>
        <v>0</v>
      </c>
      <c r="Q1018">
        <f t="shared" si="111"/>
        <v>23</v>
      </c>
    </row>
    <row r="1019" spans="1:17" hidden="1" x14ac:dyDescent="0.25">
      <c r="A1019">
        <v>2006</v>
      </c>
      <c r="B1019" s="1" t="s">
        <v>71</v>
      </c>
      <c r="C1019" t="s">
        <v>72</v>
      </c>
      <c r="D1019" t="s">
        <v>44</v>
      </c>
      <c r="E1019" s="1" t="s">
        <v>17</v>
      </c>
      <c r="F1019" t="s">
        <v>4</v>
      </c>
      <c r="G1019">
        <v>325</v>
      </c>
      <c r="H1019">
        <v>17</v>
      </c>
      <c r="I1019">
        <v>5</v>
      </c>
      <c r="K1019">
        <f t="shared" si="105"/>
        <v>347</v>
      </c>
      <c r="L1019" s="6">
        <f t="shared" si="106"/>
        <v>6.3400576368876083E-2</v>
      </c>
      <c r="M1019" s="6">
        <f t="shared" si="107"/>
        <v>4.8991354466858789E-2</v>
      </c>
      <c r="N1019" s="6">
        <f t="shared" si="108"/>
        <v>1.4409221902017291E-2</v>
      </c>
      <c r="O1019">
        <f t="shared" si="109"/>
        <v>325</v>
      </c>
      <c r="P1019">
        <f t="shared" si="110"/>
        <v>22</v>
      </c>
      <c r="Q1019">
        <f t="shared" si="111"/>
        <v>325</v>
      </c>
    </row>
    <row r="1020" spans="1:17" hidden="1" x14ac:dyDescent="0.25">
      <c r="A1020">
        <v>2006</v>
      </c>
      <c r="B1020" s="1" t="s">
        <v>71</v>
      </c>
      <c r="C1020" t="s">
        <v>72</v>
      </c>
      <c r="D1020" t="s">
        <v>44</v>
      </c>
      <c r="E1020" s="1" t="s">
        <v>17</v>
      </c>
      <c r="F1020" t="s">
        <v>5</v>
      </c>
      <c r="G1020">
        <v>182</v>
      </c>
      <c r="H1020">
        <v>5</v>
      </c>
      <c r="I1020">
        <v>3</v>
      </c>
      <c r="K1020">
        <f t="shared" si="105"/>
        <v>190</v>
      </c>
      <c r="L1020" s="6">
        <f t="shared" si="106"/>
        <v>4.2105263157894736E-2</v>
      </c>
      <c r="M1020" s="6">
        <f t="shared" si="107"/>
        <v>2.6315789473684209E-2</v>
      </c>
      <c r="N1020" s="6">
        <f t="shared" si="108"/>
        <v>1.5789473684210527E-2</v>
      </c>
      <c r="O1020">
        <f t="shared" si="109"/>
        <v>182</v>
      </c>
      <c r="P1020">
        <f t="shared" si="110"/>
        <v>8</v>
      </c>
      <c r="Q1020">
        <f t="shared" si="111"/>
        <v>182</v>
      </c>
    </row>
    <row r="1021" spans="1:17" hidden="1" x14ac:dyDescent="0.25">
      <c r="A1021">
        <v>2006</v>
      </c>
      <c r="B1021" s="1" t="s">
        <v>71</v>
      </c>
      <c r="C1021" t="s">
        <v>72</v>
      </c>
      <c r="D1021" t="s">
        <v>44</v>
      </c>
      <c r="E1021" s="1" t="s">
        <v>17</v>
      </c>
      <c r="F1021" t="s">
        <v>6</v>
      </c>
      <c r="G1021">
        <v>558</v>
      </c>
      <c r="I1021">
        <v>3</v>
      </c>
      <c r="K1021">
        <f t="shared" si="105"/>
        <v>561</v>
      </c>
      <c r="L1021" s="6">
        <f t="shared" si="106"/>
        <v>5.3475935828877002E-3</v>
      </c>
      <c r="M1021" s="6">
        <f t="shared" si="107"/>
        <v>0</v>
      </c>
      <c r="N1021" s="6">
        <f t="shared" si="108"/>
        <v>5.3475935828877002E-3</v>
      </c>
      <c r="O1021">
        <f t="shared" si="109"/>
        <v>558</v>
      </c>
      <c r="P1021">
        <f t="shared" si="110"/>
        <v>3</v>
      </c>
      <c r="Q1021">
        <f t="shared" si="111"/>
        <v>558</v>
      </c>
    </row>
    <row r="1022" spans="1:17" hidden="1" x14ac:dyDescent="0.25">
      <c r="A1022">
        <v>2006</v>
      </c>
      <c r="B1022" s="1" t="s">
        <v>71</v>
      </c>
      <c r="C1022" t="s">
        <v>72</v>
      </c>
      <c r="D1022" t="s">
        <v>44</v>
      </c>
      <c r="E1022" s="1" t="s">
        <v>17</v>
      </c>
      <c r="F1022" t="s">
        <v>7</v>
      </c>
      <c r="G1022">
        <v>7435</v>
      </c>
      <c r="H1022">
        <v>164</v>
      </c>
      <c r="I1022">
        <v>116</v>
      </c>
      <c r="J1022">
        <v>55</v>
      </c>
      <c r="K1022">
        <f t="shared" si="105"/>
        <v>7660</v>
      </c>
      <c r="L1022" s="6">
        <f t="shared" si="106"/>
        <v>3.6553524804177548E-2</v>
      </c>
      <c r="M1022" s="6">
        <f t="shared" si="107"/>
        <v>2.1409921671018278E-2</v>
      </c>
      <c r="N1022" s="6">
        <f t="shared" si="108"/>
        <v>1.5143603133159269E-2</v>
      </c>
      <c r="O1022">
        <f t="shared" si="109"/>
        <v>7380</v>
      </c>
      <c r="P1022">
        <f t="shared" si="110"/>
        <v>280</v>
      </c>
      <c r="Q1022">
        <f t="shared" si="111"/>
        <v>7380</v>
      </c>
    </row>
    <row r="1023" spans="1:17" hidden="1" x14ac:dyDescent="0.25">
      <c r="A1023">
        <v>2007</v>
      </c>
      <c r="B1023" s="1" t="s">
        <v>71</v>
      </c>
      <c r="C1023" t="s">
        <v>72</v>
      </c>
      <c r="D1023" t="s">
        <v>44</v>
      </c>
      <c r="E1023" s="1" t="s">
        <v>18</v>
      </c>
      <c r="F1023" t="s">
        <v>1</v>
      </c>
      <c r="G1023">
        <v>16</v>
      </c>
      <c r="K1023">
        <f t="shared" si="105"/>
        <v>16</v>
      </c>
      <c r="L1023" s="6">
        <f t="shared" si="106"/>
        <v>0</v>
      </c>
      <c r="M1023" s="6">
        <f t="shared" si="107"/>
        <v>0</v>
      </c>
      <c r="N1023" s="6">
        <f t="shared" si="108"/>
        <v>0</v>
      </c>
      <c r="O1023">
        <f t="shared" si="109"/>
        <v>16</v>
      </c>
      <c r="P1023">
        <f t="shared" si="110"/>
        <v>0</v>
      </c>
      <c r="Q1023">
        <f t="shared" si="111"/>
        <v>16</v>
      </c>
    </row>
    <row r="1024" spans="1:17" hidden="1" x14ac:dyDescent="0.25">
      <c r="A1024">
        <v>2007</v>
      </c>
      <c r="B1024" s="1" t="s">
        <v>71</v>
      </c>
      <c r="C1024" t="s">
        <v>72</v>
      </c>
      <c r="D1024" t="s">
        <v>44</v>
      </c>
      <c r="E1024" s="1" t="s">
        <v>18</v>
      </c>
      <c r="F1024" t="s">
        <v>4</v>
      </c>
      <c r="G1024">
        <v>362</v>
      </c>
      <c r="H1024">
        <v>15</v>
      </c>
      <c r="I1024">
        <v>10</v>
      </c>
      <c r="J1024">
        <v>3</v>
      </c>
      <c r="K1024">
        <f t="shared" si="105"/>
        <v>384</v>
      </c>
      <c r="L1024" s="6">
        <f t="shared" si="106"/>
        <v>6.5104166666666671E-2</v>
      </c>
      <c r="M1024" s="6">
        <f t="shared" si="107"/>
        <v>3.90625E-2</v>
      </c>
      <c r="N1024" s="6">
        <f t="shared" si="108"/>
        <v>2.6041666666666668E-2</v>
      </c>
      <c r="O1024">
        <f t="shared" si="109"/>
        <v>359</v>
      </c>
      <c r="P1024">
        <f t="shared" si="110"/>
        <v>25</v>
      </c>
      <c r="Q1024">
        <f t="shared" si="111"/>
        <v>359</v>
      </c>
    </row>
    <row r="1025" spans="1:17" hidden="1" x14ac:dyDescent="0.25">
      <c r="A1025">
        <v>2007</v>
      </c>
      <c r="B1025" s="1" t="s">
        <v>71</v>
      </c>
      <c r="C1025" t="s">
        <v>72</v>
      </c>
      <c r="D1025" t="s">
        <v>44</v>
      </c>
      <c r="E1025" s="1" t="s">
        <v>18</v>
      </c>
      <c r="F1025" t="s">
        <v>5</v>
      </c>
      <c r="G1025">
        <v>212</v>
      </c>
      <c r="H1025">
        <v>10</v>
      </c>
      <c r="I1025">
        <v>7</v>
      </c>
      <c r="K1025">
        <f t="shared" si="105"/>
        <v>229</v>
      </c>
      <c r="L1025" s="6">
        <f t="shared" si="106"/>
        <v>7.4235807860262015E-2</v>
      </c>
      <c r="M1025" s="6">
        <f t="shared" si="107"/>
        <v>4.3668122270742356E-2</v>
      </c>
      <c r="N1025" s="6">
        <f t="shared" si="108"/>
        <v>3.0567685589519649E-2</v>
      </c>
      <c r="O1025">
        <f t="shared" si="109"/>
        <v>212</v>
      </c>
      <c r="P1025">
        <f t="shared" si="110"/>
        <v>17</v>
      </c>
      <c r="Q1025">
        <f t="shared" si="111"/>
        <v>212</v>
      </c>
    </row>
    <row r="1026" spans="1:17" hidden="1" x14ac:dyDescent="0.25">
      <c r="A1026">
        <v>2007</v>
      </c>
      <c r="B1026" s="1" t="s">
        <v>71</v>
      </c>
      <c r="C1026" t="s">
        <v>72</v>
      </c>
      <c r="D1026" t="s">
        <v>44</v>
      </c>
      <c r="E1026" s="1" t="s">
        <v>18</v>
      </c>
      <c r="F1026" t="s">
        <v>6</v>
      </c>
      <c r="G1026">
        <v>577</v>
      </c>
      <c r="I1026">
        <v>4</v>
      </c>
      <c r="K1026">
        <f t="shared" si="105"/>
        <v>581</v>
      </c>
      <c r="L1026" s="6">
        <f t="shared" si="106"/>
        <v>6.8846815834767644E-3</v>
      </c>
      <c r="M1026" s="6">
        <f t="shared" si="107"/>
        <v>0</v>
      </c>
      <c r="N1026" s="6">
        <f t="shared" si="108"/>
        <v>6.8846815834767644E-3</v>
      </c>
      <c r="O1026">
        <f t="shared" si="109"/>
        <v>577</v>
      </c>
      <c r="P1026">
        <f t="shared" si="110"/>
        <v>4</v>
      </c>
      <c r="Q1026">
        <f t="shared" si="111"/>
        <v>577</v>
      </c>
    </row>
    <row r="1027" spans="1:17" hidden="1" x14ac:dyDescent="0.25">
      <c r="A1027">
        <v>2007</v>
      </c>
      <c r="B1027" s="1" t="s">
        <v>71</v>
      </c>
      <c r="C1027" t="s">
        <v>72</v>
      </c>
      <c r="D1027" t="s">
        <v>44</v>
      </c>
      <c r="E1027" s="1" t="s">
        <v>18</v>
      </c>
      <c r="F1027" t="s">
        <v>7</v>
      </c>
      <c r="G1027">
        <v>7558</v>
      </c>
      <c r="H1027">
        <v>198</v>
      </c>
      <c r="I1027">
        <v>132</v>
      </c>
      <c r="J1027">
        <v>66</v>
      </c>
      <c r="K1027">
        <f t="shared" ref="K1027:K1082" si="112">(G1027-J1027)+H1027+I1027</f>
        <v>7822</v>
      </c>
      <c r="L1027" s="6">
        <f t="shared" ref="L1027:L1082" si="113">(H1027+I1027)/K1027</f>
        <v>4.2188698542572234E-2</v>
      </c>
      <c r="M1027" s="6">
        <f t="shared" ref="M1027:M1082" si="114">H1027/K1027</f>
        <v>2.5313219125543341E-2</v>
      </c>
      <c r="N1027" s="6">
        <f t="shared" ref="N1027:N1082" si="115">I1027/K1027</f>
        <v>1.6875479417028893E-2</v>
      </c>
      <c r="O1027">
        <f t="shared" ref="O1027:O1082" si="116">K1027-(I1027+H1027)</f>
        <v>7492</v>
      </c>
      <c r="P1027">
        <f t="shared" ref="P1027:P1082" si="117">H1027+I1027</f>
        <v>330</v>
      </c>
      <c r="Q1027">
        <f t="shared" si="111"/>
        <v>7492</v>
      </c>
    </row>
    <row r="1028" spans="1:17" hidden="1" x14ac:dyDescent="0.25">
      <c r="A1028">
        <v>2008</v>
      </c>
      <c r="B1028" s="1" t="s">
        <v>71</v>
      </c>
      <c r="C1028" t="s">
        <v>72</v>
      </c>
      <c r="D1028" t="s">
        <v>44</v>
      </c>
      <c r="E1028" s="1" t="s">
        <v>19</v>
      </c>
      <c r="F1028" t="s">
        <v>1</v>
      </c>
      <c r="G1028">
        <v>29</v>
      </c>
      <c r="K1028">
        <f t="shared" si="112"/>
        <v>29</v>
      </c>
      <c r="L1028" s="6">
        <f t="shared" si="113"/>
        <v>0</v>
      </c>
      <c r="M1028" s="6">
        <f t="shared" si="114"/>
        <v>0</v>
      </c>
      <c r="N1028" s="6">
        <f t="shared" si="115"/>
        <v>0</v>
      </c>
      <c r="O1028">
        <f t="shared" si="116"/>
        <v>29</v>
      </c>
      <c r="P1028">
        <f t="shared" si="117"/>
        <v>0</v>
      </c>
      <c r="Q1028">
        <f t="shared" ref="Q1028:Q1091" si="118">K1028-P1028</f>
        <v>29</v>
      </c>
    </row>
    <row r="1029" spans="1:17" hidden="1" x14ac:dyDescent="0.25">
      <c r="A1029">
        <v>2008</v>
      </c>
      <c r="B1029" s="1" t="s">
        <v>71</v>
      </c>
      <c r="C1029" t="s">
        <v>72</v>
      </c>
      <c r="D1029" t="s">
        <v>44</v>
      </c>
      <c r="E1029" s="1" t="s">
        <v>19</v>
      </c>
      <c r="F1029" t="s">
        <v>4</v>
      </c>
      <c r="G1029">
        <v>365</v>
      </c>
      <c r="H1029">
        <v>29</v>
      </c>
      <c r="I1029">
        <v>9</v>
      </c>
      <c r="J1029">
        <v>3</v>
      </c>
      <c r="K1029">
        <f t="shared" si="112"/>
        <v>400</v>
      </c>
      <c r="L1029" s="6">
        <f t="shared" si="113"/>
        <v>9.5000000000000001E-2</v>
      </c>
      <c r="M1029" s="6">
        <f t="shared" si="114"/>
        <v>7.2499999999999995E-2</v>
      </c>
      <c r="N1029" s="6">
        <f t="shared" si="115"/>
        <v>2.2499999999999999E-2</v>
      </c>
      <c r="O1029">
        <f t="shared" si="116"/>
        <v>362</v>
      </c>
      <c r="P1029">
        <f t="shared" si="117"/>
        <v>38</v>
      </c>
      <c r="Q1029">
        <f t="shared" si="118"/>
        <v>362</v>
      </c>
    </row>
    <row r="1030" spans="1:17" hidden="1" x14ac:dyDescent="0.25">
      <c r="A1030">
        <v>2008</v>
      </c>
      <c r="B1030" s="1" t="s">
        <v>71</v>
      </c>
      <c r="C1030" t="s">
        <v>72</v>
      </c>
      <c r="D1030" t="s">
        <v>44</v>
      </c>
      <c r="E1030" s="1" t="s">
        <v>19</v>
      </c>
      <c r="F1030" t="s">
        <v>5</v>
      </c>
      <c r="G1030">
        <v>227</v>
      </c>
      <c r="H1030">
        <v>15</v>
      </c>
      <c r="I1030">
        <v>6</v>
      </c>
      <c r="K1030">
        <f t="shared" si="112"/>
        <v>248</v>
      </c>
      <c r="L1030" s="6">
        <f t="shared" si="113"/>
        <v>8.4677419354838704E-2</v>
      </c>
      <c r="M1030" s="6">
        <f t="shared" si="114"/>
        <v>6.0483870967741937E-2</v>
      </c>
      <c r="N1030" s="6">
        <f t="shared" si="115"/>
        <v>2.4193548387096774E-2</v>
      </c>
      <c r="O1030">
        <f t="shared" si="116"/>
        <v>227</v>
      </c>
      <c r="P1030">
        <f t="shared" si="117"/>
        <v>21</v>
      </c>
      <c r="Q1030">
        <f t="shared" si="118"/>
        <v>227</v>
      </c>
    </row>
    <row r="1031" spans="1:17" hidden="1" x14ac:dyDescent="0.25">
      <c r="A1031">
        <v>2008</v>
      </c>
      <c r="B1031" s="1" t="s">
        <v>71</v>
      </c>
      <c r="C1031" t="s">
        <v>72</v>
      </c>
      <c r="D1031" t="s">
        <v>44</v>
      </c>
      <c r="E1031" s="1" t="s">
        <v>19</v>
      </c>
      <c r="F1031" t="s">
        <v>6</v>
      </c>
      <c r="G1031">
        <v>630</v>
      </c>
      <c r="H1031">
        <v>3</v>
      </c>
      <c r="I1031">
        <v>3</v>
      </c>
      <c r="K1031">
        <f t="shared" si="112"/>
        <v>636</v>
      </c>
      <c r="L1031" s="6">
        <f t="shared" si="113"/>
        <v>9.433962264150943E-3</v>
      </c>
      <c r="M1031" s="6">
        <f t="shared" si="114"/>
        <v>4.7169811320754715E-3</v>
      </c>
      <c r="N1031" s="6">
        <f t="shared" si="115"/>
        <v>4.7169811320754715E-3</v>
      </c>
      <c r="O1031">
        <f t="shared" si="116"/>
        <v>630</v>
      </c>
      <c r="P1031">
        <f t="shared" si="117"/>
        <v>6</v>
      </c>
      <c r="Q1031">
        <f t="shared" si="118"/>
        <v>630</v>
      </c>
    </row>
    <row r="1032" spans="1:17" hidden="1" x14ac:dyDescent="0.25">
      <c r="A1032">
        <v>2008</v>
      </c>
      <c r="B1032" s="1" t="s">
        <v>71</v>
      </c>
      <c r="C1032" t="s">
        <v>72</v>
      </c>
      <c r="D1032" t="s">
        <v>44</v>
      </c>
      <c r="E1032" s="1" t="s">
        <v>19</v>
      </c>
      <c r="F1032" t="s">
        <v>7</v>
      </c>
      <c r="G1032">
        <v>7590</v>
      </c>
      <c r="H1032">
        <v>312</v>
      </c>
      <c r="I1032">
        <v>138</v>
      </c>
      <c r="J1032">
        <v>97</v>
      </c>
      <c r="K1032">
        <f t="shared" si="112"/>
        <v>7943</v>
      </c>
      <c r="L1032" s="6">
        <f t="shared" si="113"/>
        <v>5.6653657308321795E-2</v>
      </c>
      <c r="M1032" s="6">
        <f t="shared" si="114"/>
        <v>3.927986906710311E-2</v>
      </c>
      <c r="N1032" s="6">
        <f t="shared" si="115"/>
        <v>1.7373788241218682E-2</v>
      </c>
      <c r="O1032">
        <f t="shared" si="116"/>
        <v>7493</v>
      </c>
      <c r="P1032">
        <f t="shared" si="117"/>
        <v>450</v>
      </c>
      <c r="Q1032">
        <f t="shared" si="118"/>
        <v>7493</v>
      </c>
    </row>
    <row r="1033" spans="1:17" hidden="1" x14ac:dyDescent="0.25">
      <c r="A1033">
        <v>2009</v>
      </c>
      <c r="B1033" s="1" t="s">
        <v>71</v>
      </c>
      <c r="C1033" t="s">
        <v>72</v>
      </c>
      <c r="D1033" t="s">
        <v>44</v>
      </c>
      <c r="E1033" s="1" t="s">
        <v>20</v>
      </c>
      <c r="F1033" t="s">
        <v>1</v>
      </c>
      <c r="G1033">
        <v>30</v>
      </c>
      <c r="K1033">
        <f t="shared" si="112"/>
        <v>30</v>
      </c>
      <c r="L1033" s="6">
        <f t="shared" si="113"/>
        <v>0</v>
      </c>
      <c r="M1033" s="6">
        <f t="shared" si="114"/>
        <v>0</v>
      </c>
      <c r="N1033" s="6">
        <f t="shared" si="115"/>
        <v>0</v>
      </c>
      <c r="O1033">
        <f t="shared" si="116"/>
        <v>30</v>
      </c>
      <c r="P1033">
        <f t="shared" si="117"/>
        <v>0</v>
      </c>
      <c r="Q1033">
        <f t="shared" si="118"/>
        <v>30</v>
      </c>
    </row>
    <row r="1034" spans="1:17" hidden="1" x14ac:dyDescent="0.25">
      <c r="A1034">
        <v>2009</v>
      </c>
      <c r="B1034" s="1" t="s">
        <v>71</v>
      </c>
      <c r="C1034" t="s">
        <v>72</v>
      </c>
      <c r="D1034" t="s">
        <v>44</v>
      </c>
      <c r="E1034" s="1" t="s">
        <v>20</v>
      </c>
      <c r="F1034" t="s">
        <v>4</v>
      </c>
      <c r="G1034">
        <v>379</v>
      </c>
      <c r="H1034">
        <v>29</v>
      </c>
      <c r="I1034">
        <v>14</v>
      </c>
      <c r="J1034">
        <v>3</v>
      </c>
      <c r="K1034">
        <f t="shared" si="112"/>
        <v>419</v>
      </c>
      <c r="L1034" s="6">
        <f t="shared" si="113"/>
        <v>0.1026252983293556</v>
      </c>
      <c r="M1034" s="6">
        <f t="shared" si="114"/>
        <v>6.9212410501193311E-2</v>
      </c>
      <c r="N1034" s="6">
        <f t="shared" si="115"/>
        <v>3.3412887828162291E-2</v>
      </c>
      <c r="O1034">
        <f t="shared" si="116"/>
        <v>376</v>
      </c>
      <c r="P1034">
        <f t="shared" si="117"/>
        <v>43</v>
      </c>
      <c r="Q1034">
        <f t="shared" si="118"/>
        <v>376</v>
      </c>
    </row>
    <row r="1035" spans="1:17" hidden="1" x14ac:dyDescent="0.25">
      <c r="A1035">
        <v>2009</v>
      </c>
      <c r="B1035" s="1" t="s">
        <v>71</v>
      </c>
      <c r="C1035" t="s">
        <v>72</v>
      </c>
      <c r="D1035" t="s">
        <v>44</v>
      </c>
      <c r="E1035" s="1" t="s">
        <v>20</v>
      </c>
      <c r="F1035" t="s">
        <v>5</v>
      </c>
      <c r="G1035">
        <v>216</v>
      </c>
      <c r="H1035">
        <v>21</v>
      </c>
      <c r="I1035">
        <v>3</v>
      </c>
      <c r="K1035">
        <f t="shared" si="112"/>
        <v>240</v>
      </c>
      <c r="L1035" s="6">
        <f t="shared" si="113"/>
        <v>0.1</v>
      </c>
      <c r="M1035" s="6">
        <f t="shared" si="114"/>
        <v>8.7499999999999994E-2</v>
      </c>
      <c r="N1035" s="6">
        <f t="shared" si="115"/>
        <v>1.2500000000000001E-2</v>
      </c>
      <c r="O1035">
        <f t="shared" si="116"/>
        <v>216</v>
      </c>
      <c r="P1035">
        <f t="shared" si="117"/>
        <v>24</v>
      </c>
      <c r="Q1035">
        <f t="shared" si="118"/>
        <v>216</v>
      </c>
    </row>
    <row r="1036" spans="1:17" hidden="1" x14ac:dyDescent="0.25">
      <c r="A1036">
        <v>2009</v>
      </c>
      <c r="B1036" s="1" t="s">
        <v>71</v>
      </c>
      <c r="C1036" t="s">
        <v>72</v>
      </c>
      <c r="D1036" t="s">
        <v>44</v>
      </c>
      <c r="E1036" s="1" t="s">
        <v>20</v>
      </c>
      <c r="F1036" t="s">
        <v>6</v>
      </c>
      <c r="G1036">
        <v>621</v>
      </c>
      <c r="H1036">
        <v>6</v>
      </c>
      <c r="I1036">
        <v>3</v>
      </c>
      <c r="K1036">
        <f t="shared" si="112"/>
        <v>630</v>
      </c>
      <c r="L1036" s="6">
        <f t="shared" si="113"/>
        <v>1.4285714285714285E-2</v>
      </c>
      <c r="M1036" s="6">
        <f t="shared" si="114"/>
        <v>9.5238095238095247E-3</v>
      </c>
      <c r="N1036" s="6">
        <f t="shared" si="115"/>
        <v>4.7619047619047623E-3</v>
      </c>
      <c r="O1036">
        <f t="shared" si="116"/>
        <v>621</v>
      </c>
      <c r="P1036">
        <f t="shared" si="117"/>
        <v>9</v>
      </c>
      <c r="Q1036">
        <f t="shared" si="118"/>
        <v>621</v>
      </c>
    </row>
    <row r="1037" spans="1:17" hidden="1" x14ac:dyDescent="0.25">
      <c r="A1037">
        <v>2009</v>
      </c>
      <c r="B1037" s="1" t="s">
        <v>71</v>
      </c>
      <c r="C1037" t="s">
        <v>72</v>
      </c>
      <c r="D1037" t="s">
        <v>44</v>
      </c>
      <c r="E1037" s="1" t="s">
        <v>20</v>
      </c>
      <c r="F1037" t="s">
        <v>7</v>
      </c>
      <c r="G1037">
        <v>7587</v>
      </c>
      <c r="H1037">
        <v>414</v>
      </c>
      <c r="I1037">
        <v>161</v>
      </c>
      <c r="J1037">
        <v>111</v>
      </c>
      <c r="K1037">
        <f t="shared" si="112"/>
        <v>8051</v>
      </c>
      <c r="L1037" s="6">
        <f t="shared" si="113"/>
        <v>7.1419699416221588E-2</v>
      </c>
      <c r="M1037" s="6">
        <f t="shared" si="114"/>
        <v>5.1422183579679544E-2</v>
      </c>
      <c r="N1037" s="6">
        <f t="shared" si="115"/>
        <v>1.9997515836542044E-2</v>
      </c>
      <c r="O1037">
        <f t="shared" si="116"/>
        <v>7476</v>
      </c>
      <c r="P1037">
        <f t="shared" si="117"/>
        <v>575</v>
      </c>
      <c r="Q1037">
        <f t="shared" si="118"/>
        <v>7476</v>
      </c>
    </row>
    <row r="1038" spans="1:17" hidden="1" x14ac:dyDescent="0.25">
      <c r="A1038">
        <v>2010</v>
      </c>
      <c r="B1038" s="1" t="s">
        <v>71</v>
      </c>
      <c r="C1038" t="s">
        <v>72</v>
      </c>
      <c r="D1038" t="s">
        <v>44</v>
      </c>
      <c r="E1038" s="1" t="s">
        <v>21</v>
      </c>
      <c r="F1038" t="s">
        <v>1</v>
      </c>
      <c r="G1038">
        <v>24</v>
      </c>
      <c r="K1038">
        <f t="shared" si="112"/>
        <v>24</v>
      </c>
      <c r="L1038" s="6">
        <f t="shared" si="113"/>
        <v>0</v>
      </c>
      <c r="M1038" s="6">
        <f t="shared" si="114"/>
        <v>0</v>
      </c>
      <c r="N1038" s="6">
        <f t="shared" si="115"/>
        <v>0</v>
      </c>
      <c r="O1038">
        <f t="shared" si="116"/>
        <v>24</v>
      </c>
      <c r="P1038">
        <f t="shared" si="117"/>
        <v>0</v>
      </c>
      <c r="Q1038">
        <f t="shared" si="118"/>
        <v>24</v>
      </c>
    </row>
    <row r="1039" spans="1:17" hidden="1" x14ac:dyDescent="0.25">
      <c r="A1039">
        <v>2010</v>
      </c>
      <c r="B1039" s="1" t="s">
        <v>71</v>
      </c>
      <c r="C1039" t="s">
        <v>72</v>
      </c>
      <c r="D1039" t="s">
        <v>44</v>
      </c>
      <c r="E1039" s="1" t="s">
        <v>21</v>
      </c>
      <c r="F1039" t="s">
        <v>4</v>
      </c>
      <c r="G1039">
        <v>395</v>
      </c>
      <c r="H1039">
        <v>46</v>
      </c>
      <c r="I1039">
        <v>16</v>
      </c>
      <c r="K1039">
        <f t="shared" si="112"/>
        <v>457</v>
      </c>
      <c r="L1039" s="6">
        <f t="shared" si="113"/>
        <v>0.13566739606126915</v>
      </c>
      <c r="M1039" s="6">
        <f t="shared" si="114"/>
        <v>0.10065645514223195</v>
      </c>
      <c r="N1039" s="6">
        <f t="shared" si="115"/>
        <v>3.5010940919037198E-2</v>
      </c>
      <c r="O1039">
        <f t="shared" si="116"/>
        <v>395</v>
      </c>
      <c r="P1039">
        <f t="shared" si="117"/>
        <v>62</v>
      </c>
      <c r="Q1039">
        <f t="shared" si="118"/>
        <v>395</v>
      </c>
    </row>
    <row r="1040" spans="1:17" hidden="1" x14ac:dyDescent="0.25">
      <c r="A1040">
        <v>2010</v>
      </c>
      <c r="B1040" s="1" t="s">
        <v>71</v>
      </c>
      <c r="C1040" t="s">
        <v>72</v>
      </c>
      <c r="D1040" t="s">
        <v>44</v>
      </c>
      <c r="E1040" s="1" t="s">
        <v>21</v>
      </c>
      <c r="F1040" t="s">
        <v>5</v>
      </c>
      <c r="G1040">
        <v>250</v>
      </c>
      <c r="H1040">
        <v>29</v>
      </c>
      <c r="I1040">
        <v>4</v>
      </c>
      <c r="K1040">
        <f t="shared" si="112"/>
        <v>283</v>
      </c>
      <c r="L1040" s="6">
        <f t="shared" si="113"/>
        <v>0.1166077738515901</v>
      </c>
      <c r="M1040" s="6">
        <f t="shared" si="114"/>
        <v>0.10247349823321555</v>
      </c>
      <c r="N1040" s="6">
        <f t="shared" si="115"/>
        <v>1.4134275618374558E-2</v>
      </c>
      <c r="O1040">
        <f t="shared" si="116"/>
        <v>250</v>
      </c>
      <c r="P1040">
        <f t="shared" si="117"/>
        <v>33</v>
      </c>
      <c r="Q1040">
        <f t="shared" si="118"/>
        <v>250</v>
      </c>
    </row>
    <row r="1041" spans="1:17" hidden="1" x14ac:dyDescent="0.25">
      <c r="A1041">
        <v>2010</v>
      </c>
      <c r="B1041" s="1" t="s">
        <v>71</v>
      </c>
      <c r="C1041" t="s">
        <v>72</v>
      </c>
      <c r="D1041" t="s">
        <v>44</v>
      </c>
      <c r="E1041" s="1" t="s">
        <v>21</v>
      </c>
      <c r="F1041" t="s">
        <v>6</v>
      </c>
      <c r="G1041">
        <v>631</v>
      </c>
      <c r="H1041">
        <v>9</v>
      </c>
      <c r="I1041">
        <v>5</v>
      </c>
      <c r="K1041">
        <f t="shared" si="112"/>
        <v>645</v>
      </c>
      <c r="L1041" s="6">
        <f t="shared" si="113"/>
        <v>2.1705426356589147E-2</v>
      </c>
      <c r="M1041" s="6">
        <f t="shared" si="114"/>
        <v>1.3953488372093023E-2</v>
      </c>
      <c r="N1041" s="6">
        <f t="shared" si="115"/>
        <v>7.7519379844961239E-3</v>
      </c>
      <c r="O1041">
        <f t="shared" si="116"/>
        <v>631</v>
      </c>
      <c r="P1041">
        <f t="shared" si="117"/>
        <v>14</v>
      </c>
      <c r="Q1041">
        <f t="shared" si="118"/>
        <v>631</v>
      </c>
    </row>
    <row r="1042" spans="1:17" hidden="1" x14ac:dyDescent="0.25">
      <c r="A1042">
        <v>2010</v>
      </c>
      <c r="B1042" s="1" t="s">
        <v>71</v>
      </c>
      <c r="C1042" t="s">
        <v>72</v>
      </c>
      <c r="D1042" t="s">
        <v>44</v>
      </c>
      <c r="E1042" s="1" t="s">
        <v>21</v>
      </c>
      <c r="F1042" t="s">
        <v>7</v>
      </c>
      <c r="G1042">
        <v>7680</v>
      </c>
      <c r="H1042">
        <v>475</v>
      </c>
      <c r="I1042">
        <v>191</v>
      </c>
      <c r="J1042">
        <v>126</v>
      </c>
      <c r="K1042">
        <f t="shared" si="112"/>
        <v>8220</v>
      </c>
      <c r="L1042" s="6">
        <f t="shared" si="113"/>
        <v>8.1021897810218985E-2</v>
      </c>
      <c r="M1042" s="6">
        <f t="shared" si="114"/>
        <v>5.778588807785888E-2</v>
      </c>
      <c r="N1042" s="6">
        <f t="shared" si="115"/>
        <v>2.3236009732360098E-2</v>
      </c>
      <c r="O1042">
        <f t="shared" si="116"/>
        <v>7554</v>
      </c>
      <c r="P1042">
        <f t="shared" si="117"/>
        <v>666</v>
      </c>
      <c r="Q1042">
        <f t="shared" si="118"/>
        <v>7554</v>
      </c>
    </row>
    <row r="1043" spans="1:17" hidden="1" x14ac:dyDescent="0.25">
      <c r="A1043">
        <v>2011</v>
      </c>
      <c r="B1043" s="1" t="s">
        <v>71</v>
      </c>
      <c r="C1043" t="s">
        <v>72</v>
      </c>
      <c r="D1043" t="s">
        <v>44</v>
      </c>
      <c r="E1043" s="1" t="s">
        <v>22</v>
      </c>
      <c r="F1043" t="s">
        <v>1</v>
      </c>
      <c r="G1043">
        <v>27</v>
      </c>
      <c r="K1043">
        <f t="shared" si="112"/>
        <v>27</v>
      </c>
      <c r="L1043" s="6">
        <f t="shared" si="113"/>
        <v>0</v>
      </c>
      <c r="M1043" s="6">
        <f t="shared" si="114"/>
        <v>0</v>
      </c>
      <c r="N1043" s="6">
        <f t="shared" si="115"/>
        <v>0</v>
      </c>
      <c r="O1043">
        <f t="shared" si="116"/>
        <v>27</v>
      </c>
      <c r="P1043">
        <f t="shared" si="117"/>
        <v>0</v>
      </c>
      <c r="Q1043">
        <f t="shared" si="118"/>
        <v>27</v>
      </c>
    </row>
    <row r="1044" spans="1:17" hidden="1" x14ac:dyDescent="0.25">
      <c r="A1044">
        <v>2011</v>
      </c>
      <c r="B1044" s="1" t="s">
        <v>71</v>
      </c>
      <c r="C1044" t="s">
        <v>72</v>
      </c>
      <c r="D1044" t="s">
        <v>44</v>
      </c>
      <c r="E1044" s="1" t="s">
        <v>22</v>
      </c>
      <c r="F1044" t="s">
        <v>4</v>
      </c>
      <c r="G1044">
        <v>395</v>
      </c>
      <c r="H1044">
        <v>54</v>
      </c>
      <c r="I1044">
        <v>12</v>
      </c>
      <c r="K1044">
        <f t="shared" si="112"/>
        <v>461</v>
      </c>
      <c r="L1044" s="6">
        <f t="shared" si="113"/>
        <v>0.14316702819956617</v>
      </c>
      <c r="M1044" s="6">
        <f t="shared" si="114"/>
        <v>0.11713665943600868</v>
      </c>
      <c r="N1044" s="6">
        <f t="shared" si="115"/>
        <v>2.6030368763557483E-2</v>
      </c>
      <c r="O1044">
        <f t="shared" si="116"/>
        <v>395</v>
      </c>
      <c r="P1044">
        <f t="shared" si="117"/>
        <v>66</v>
      </c>
      <c r="Q1044">
        <f t="shared" si="118"/>
        <v>395</v>
      </c>
    </row>
    <row r="1045" spans="1:17" hidden="1" x14ac:dyDescent="0.25">
      <c r="A1045">
        <v>2011</v>
      </c>
      <c r="B1045" s="1" t="s">
        <v>71</v>
      </c>
      <c r="C1045" t="s">
        <v>72</v>
      </c>
      <c r="D1045" t="s">
        <v>44</v>
      </c>
      <c r="E1045" s="1" t="s">
        <v>22</v>
      </c>
      <c r="F1045" t="s">
        <v>5</v>
      </c>
      <c r="G1045">
        <v>264</v>
      </c>
      <c r="H1045">
        <v>35</v>
      </c>
      <c r="I1045">
        <v>7</v>
      </c>
      <c r="J1045">
        <v>5</v>
      </c>
      <c r="K1045">
        <f t="shared" si="112"/>
        <v>301</v>
      </c>
      <c r="L1045" s="6">
        <f t="shared" si="113"/>
        <v>0.13953488372093023</v>
      </c>
      <c r="M1045" s="6">
        <f t="shared" si="114"/>
        <v>0.11627906976744186</v>
      </c>
      <c r="N1045" s="6">
        <f t="shared" si="115"/>
        <v>2.3255813953488372E-2</v>
      </c>
      <c r="O1045">
        <f t="shared" si="116"/>
        <v>259</v>
      </c>
      <c r="P1045">
        <f t="shared" si="117"/>
        <v>42</v>
      </c>
      <c r="Q1045">
        <f t="shared" si="118"/>
        <v>259</v>
      </c>
    </row>
    <row r="1046" spans="1:17" hidden="1" x14ac:dyDescent="0.25">
      <c r="A1046">
        <v>2011</v>
      </c>
      <c r="B1046" s="1" t="s">
        <v>71</v>
      </c>
      <c r="C1046" t="s">
        <v>72</v>
      </c>
      <c r="D1046" t="s">
        <v>44</v>
      </c>
      <c r="E1046" s="1" t="s">
        <v>22</v>
      </c>
      <c r="F1046" t="s">
        <v>6</v>
      </c>
      <c r="G1046">
        <v>685</v>
      </c>
      <c r="H1046">
        <v>21</v>
      </c>
      <c r="J1046">
        <v>8</v>
      </c>
      <c r="K1046">
        <f t="shared" si="112"/>
        <v>698</v>
      </c>
      <c r="L1046" s="6">
        <f t="shared" si="113"/>
        <v>3.0085959885386818E-2</v>
      </c>
      <c r="M1046" s="6">
        <f t="shared" si="114"/>
        <v>3.0085959885386818E-2</v>
      </c>
      <c r="N1046" s="6">
        <f t="shared" si="115"/>
        <v>0</v>
      </c>
      <c r="O1046">
        <f t="shared" si="116"/>
        <v>677</v>
      </c>
      <c r="P1046">
        <f t="shared" si="117"/>
        <v>21</v>
      </c>
      <c r="Q1046">
        <f t="shared" si="118"/>
        <v>677</v>
      </c>
    </row>
    <row r="1047" spans="1:17" hidden="1" x14ac:dyDescent="0.25">
      <c r="A1047">
        <v>2011</v>
      </c>
      <c r="B1047" s="1" t="s">
        <v>71</v>
      </c>
      <c r="C1047" t="s">
        <v>72</v>
      </c>
      <c r="D1047" t="s">
        <v>44</v>
      </c>
      <c r="E1047" s="1" t="s">
        <v>22</v>
      </c>
      <c r="F1047" t="s">
        <v>7</v>
      </c>
      <c r="G1047">
        <v>7726</v>
      </c>
      <c r="H1047">
        <v>528</v>
      </c>
      <c r="I1047">
        <v>240</v>
      </c>
      <c r="J1047">
        <v>155</v>
      </c>
      <c r="K1047">
        <f t="shared" si="112"/>
        <v>8339</v>
      </c>
      <c r="L1047" s="6">
        <f t="shared" si="113"/>
        <v>9.2097373785825637E-2</v>
      </c>
      <c r="M1047" s="6">
        <f t="shared" si="114"/>
        <v>6.3316944477755127E-2</v>
      </c>
      <c r="N1047" s="6">
        <f t="shared" si="115"/>
        <v>2.8780429308070513E-2</v>
      </c>
      <c r="O1047">
        <f t="shared" si="116"/>
        <v>7571</v>
      </c>
      <c r="P1047">
        <f t="shared" si="117"/>
        <v>768</v>
      </c>
      <c r="Q1047">
        <f t="shared" si="118"/>
        <v>7571</v>
      </c>
    </row>
    <row r="1048" spans="1:17" hidden="1" x14ac:dyDescent="0.25">
      <c r="A1048">
        <v>2012</v>
      </c>
      <c r="B1048" s="1" t="s">
        <v>71</v>
      </c>
      <c r="C1048" t="s">
        <v>72</v>
      </c>
      <c r="D1048" t="s">
        <v>44</v>
      </c>
      <c r="E1048" s="1" t="s">
        <v>23</v>
      </c>
      <c r="F1048" t="s">
        <v>1</v>
      </c>
      <c r="G1048">
        <v>23</v>
      </c>
      <c r="H1048">
        <v>4</v>
      </c>
      <c r="K1048">
        <f t="shared" si="112"/>
        <v>27</v>
      </c>
      <c r="L1048" s="6">
        <f t="shared" si="113"/>
        <v>0.14814814814814814</v>
      </c>
      <c r="M1048" s="6">
        <f t="shared" si="114"/>
        <v>0.14814814814814814</v>
      </c>
      <c r="N1048" s="6">
        <f t="shared" si="115"/>
        <v>0</v>
      </c>
      <c r="O1048">
        <f t="shared" si="116"/>
        <v>23</v>
      </c>
      <c r="P1048">
        <f t="shared" si="117"/>
        <v>4</v>
      </c>
      <c r="Q1048">
        <f t="shared" si="118"/>
        <v>23</v>
      </c>
    </row>
    <row r="1049" spans="1:17" hidden="1" x14ac:dyDescent="0.25">
      <c r="A1049">
        <v>2012</v>
      </c>
      <c r="B1049" s="1" t="s">
        <v>71</v>
      </c>
      <c r="C1049" t="s">
        <v>72</v>
      </c>
      <c r="D1049" t="s">
        <v>44</v>
      </c>
      <c r="E1049" s="1" t="s">
        <v>23</v>
      </c>
      <c r="F1049" t="s">
        <v>4</v>
      </c>
      <c r="G1049">
        <v>412</v>
      </c>
      <c r="H1049">
        <v>56</v>
      </c>
      <c r="I1049">
        <v>11</v>
      </c>
      <c r="K1049">
        <f t="shared" si="112"/>
        <v>479</v>
      </c>
      <c r="L1049" s="6">
        <f t="shared" si="113"/>
        <v>0.13987473903966596</v>
      </c>
      <c r="M1049" s="6">
        <f t="shared" si="114"/>
        <v>0.11691022964509394</v>
      </c>
      <c r="N1049" s="6">
        <f t="shared" si="115"/>
        <v>2.2964509394572025E-2</v>
      </c>
      <c r="O1049">
        <f t="shared" si="116"/>
        <v>412</v>
      </c>
      <c r="P1049">
        <f t="shared" si="117"/>
        <v>67</v>
      </c>
      <c r="Q1049">
        <f t="shared" si="118"/>
        <v>412</v>
      </c>
    </row>
    <row r="1050" spans="1:17" hidden="1" x14ac:dyDescent="0.25">
      <c r="A1050">
        <v>2012</v>
      </c>
      <c r="B1050" s="1" t="s">
        <v>71</v>
      </c>
      <c r="C1050" t="s">
        <v>72</v>
      </c>
      <c r="D1050" t="s">
        <v>44</v>
      </c>
      <c r="E1050" s="1" t="s">
        <v>23</v>
      </c>
      <c r="F1050" t="s">
        <v>5</v>
      </c>
      <c r="G1050">
        <v>275</v>
      </c>
      <c r="H1050">
        <v>35</v>
      </c>
      <c r="I1050">
        <v>14</v>
      </c>
      <c r="J1050">
        <v>9</v>
      </c>
      <c r="K1050">
        <f t="shared" si="112"/>
        <v>315</v>
      </c>
      <c r="L1050" s="6">
        <f t="shared" si="113"/>
        <v>0.15555555555555556</v>
      </c>
      <c r="M1050" s="6">
        <f t="shared" si="114"/>
        <v>0.1111111111111111</v>
      </c>
      <c r="N1050" s="6">
        <f t="shared" si="115"/>
        <v>4.4444444444444446E-2</v>
      </c>
      <c r="O1050">
        <f t="shared" si="116"/>
        <v>266</v>
      </c>
      <c r="P1050">
        <f t="shared" si="117"/>
        <v>49</v>
      </c>
      <c r="Q1050">
        <f t="shared" si="118"/>
        <v>266</v>
      </c>
    </row>
    <row r="1051" spans="1:17" hidden="1" x14ac:dyDescent="0.25">
      <c r="A1051">
        <v>2012</v>
      </c>
      <c r="B1051" s="1" t="s">
        <v>71</v>
      </c>
      <c r="C1051" t="s">
        <v>72</v>
      </c>
      <c r="D1051" t="s">
        <v>44</v>
      </c>
      <c r="E1051" s="1" t="s">
        <v>23</v>
      </c>
      <c r="F1051" t="s">
        <v>6</v>
      </c>
      <c r="G1051">
        <v>723</v>
      </c>
      <c r="H1051">
        <v>28</v>
      </c>
      <c r="I1051">
        <v>6</v>
      </c>
      <c r="J1051">
        <v>9</v>
      </c>
      <c r="K1051">
        <f t="shared" si="112"/>
        <v>748</v>
      </c>
      <c r="L1051" s="6">
        <f t="shared" si="113"/>
        <v>4.5454545454545456E-2</v>
      </c>
      <c r="M1051" s="6">
        <f t="shared" si="114"/>
        <v>3.7433155080213901E-2</v>
      </c>
      <c r="N1051" s="6">
        <f t="shared" si="115"/>
        <v>8.0213903743315516E-3</v>
      </c>
      <c r="O1051">
        <f t="shared" si="116"/>
        <v>714</v>
      </c>
      <c r="P1051">
        <f t="shared" si="117"/>
        <v>34</v>
      </c>
      <c r="Q1051">
        <f t="shared" si="118"/>
        <v>714</v>
      </c>
    </row>
    <row r="1052" spans="1:17" hidden="1" x14ac:dyDescent="0.25">
      <c r="A1052">
        <v>2012</v>
      </c>
      <c r="B1052" s="1" t="s">
        <v>71</v>
      </c>
      <c r="C1052" t="s">
        <v>72</v>
      </c>
      <c r="D1052" t="s">
        <v>44</v>
      </c>
      <c r="E1052" s="1" t="s">
        <v>23</v>
      </c>
      <c r="F1052" t="s">
        <v>7</v>
      </c>
      <c r="G1052">
        <v>7691</v>
      </c>
      <c r="H1052">
        <v>596</v>
      </c>
      <c r="I1052">
        <v>258</v>
      </c>
      <c r="J1052">
        <v>145</v>
      </c>
      <c r="K1052">
        <f t="shared" si="112"/>
        <v>8400</v>
      </c>
      <c r="L1052" s="6">
        <f t="shared" si="113"/>
        <v>0.10166666666666667</v>
      </c>
      <c r="M1052" s="6">
        <f t="shared" si="114"/>
        <v>7.0952380952380947E-2</v>
      </c>
      <c r="N1052" s="6">
        <f t="shared" si="115"/>
        <v>3.0714285714285715E-2</v>
      </c>
      <c r="O1052">
        <f t="shared" si="116"/>
        <v>7546</v>
      </c>
      <c r="P1052">
        <f t="shared" si="117"/>
        <v>854</v>
      </c>
      <c r="Q1052">
        <f t="shared" si="118"/>
        <v>7546</v>
      </c>
    </row>
    <row r="1053" spans="1:17" hidden="1" x14ac:dyDescent="0.25">
      <c r="A1053">
        <v>2013</v>
      </c>
      <c r="B1053" s="1" t="s">
        <v>71</v>
      </c>
      <c r="C1053" t="s">
        <v>72</v>
      </c>
      <c r="D1053" t="s">
        <v>44</v>
      </c>
      <c r="E1053" s="1" t="s">
        <v>24</v>
      </c>
      <c r="F1053" t="s">
        <v>1</v>
      </c>
      <c r="G1053">
        <v>35</v>
      </c>
      <c r="H1053">
        <v>4</v>
      </c>
      <c r="K1053">
        <f t="shared" si="112"/>
        <v>39</v>
      </c>
      <c r="L1053" s="6">
        <f t="shared" si="113"/>
        <v>0.10256410256410256</v>
      </c>
      <c r="M1053" s="6">
        <f t="shared" si="114"/>
        <v>0.10256410256410256</v>
      </c>
      <c r="N1053" s="6">
        <f t="shared" si="115"/>
        <v>0</v>
      </c>
      <c r="O1053">
        <f t="shared" si="116"/>
        <v>35</v>
      </c>
      <c r="P1053">
        <f t="shared" si="117"/>
        <v>4</v>
      </c>
      <c r="Q1053">
        <f t="shared" si="118"/>
        <v>35</v>
      </c>
    </row>
    <row r="1054" spans="1:17" hidden="1" x14ac:dyDescent="0.25">
      <c r="A1054">
        <v>2013</v>
      </c>
      <c r="B1054" s="1" t="s">
        <v>71</v>
      </c>
      <c r="C1054" t="s">
        <v>72</v>
      </c>
      <c r="D1054" t="s">
        <v>44</v>
      </c>
      <c r="E1054" s="1" t="s">
        <v>24</v>
      </c>
      <c r="F1054" t="s">
        <v>4</v>
      </c>
      <c r="G1054">
        <v>421</v>
      </c>
      <c r="H1054">
        <v>64</v>
      </c>
      <c r="I1054">
        <v>14</v>
      </c>
      <c r="K1054">
        <f t="shared" si="112"/>
        <v>499</v>
      </c>
      <c r="L1054" s="6">
        <f t="shared" si="113"/>
        <v>0.15631262525050099</v>
      </c>
      <c r="M1054" s="6">
        <f t="shared" si="114"/>
        <v>0.12825651302605209</v>
      </c>
      <c r="N1054" s="6">
        <f t="shared" si="115"/>
        <v>2.8056112224448898E-2</v>
      </c>
      <c r="O1054">
        <f t="shared" si="116"/>
        <v>421</v>
      </c>
      <c r="P1054">
        <f t="shared" si="117"/>
        <v>78</v>
      </c>
      <c r="Q1054">
        <f t="shared" si="118"/>
        <v>421</v>
      </c>
    </row>
    <row r="1055" spans="1:17" hidden="1" x14ac:dyDescent="0.25">
      <c r="A1055">
        <v>2013</v>
      </c>
      <c r="B1055" s="1" t="s">
        <v>71</v>
      </c>
      <c r="C1055" t="s">
        <v>72</v>
      </c>
      <c r="D1055" t="s">
        <v>44</v>
      </c>
      <c r="E1055" s="1" t="s">
        <v>24</v>
      </c>
      <c r="F1055" t="s">
        <v>5</v>
      </c>
      <c r="G1055">
        <v>305</v>
      </c>
      <c r="H1055">
        <v>26</v>
      </c>
      <c r="I1055">
        <v>11</v>
      </c>
      <c r="J1055">
        <v>5</v>
      </c>
      <c r="K1055">
        <f t="shared" si="112"/>
        <v>337</v>
      </c>
      <c r="L1055" s="6">
        <f t="shared" si="113"/>
        <v>0.10979228486646884</v>
      </c>
      <c r="M1055" s="6">
        <f t="shared" si="114"/>
        <v>7.71513353115727E-2</v>
      </c>
      <c r="N1055" s="6">
        <f t="shared" si="115"/>
        <v>3.2640949554896145E-2</v>
      </c>
      <c r="O1055">
        <f t="shared" si="116"/>
        <v>300</v>
      </c>
      <c r="P1055">
        <f t="shared" si="117"/>
        <v>37</v>
      </c>
      <c r="Q1055">
        <f t="shared" si="118"/>
        <v>300</v>
      </c>
    </row>
    <row r="1056" spans="1:17" hidden="1" x14ac:dyDescent="0.25">
      <c r="A1056">
        <v>2013</v>
      </c>
      <c r="B1056" s="1" t="s">
        <v>71</v>
      </c>
      <c r="C1056" t="s">
        <v>72</v>
      </c>
      <c r="D1056" t="s">
        <v>44</v>
      </c>
      <c r="E1056" s="1" t="s">
        <v>24</v>
      </c>
      <c r="F1056" t="s">
        <v>6</v>
      </c>
      <c r="G1056">
        <v>754</v>
      </c>
      <c r="H1056">
        <v>25</v>
      </c>
      <c r="I1056">
        <v>8</v>
      </c>
      <c r="J1056">
        <v>9</v>
      </c>
      <c r="K1056">
        <f t="shared" si="112"/>
        <v>778</v>
      </c>
      <c r="L1056" s="6">
        <f t="shared" si="113"/>
        <v>4.2416452442159386E-2</v>
      </c>
      <c r="M1056" s="6">
        <f t="shared" si="114"/>
        <v>3.2133676092544985E-2</v>
      </c>
      <c r="N1056" s="6">
        <f t="shared" si="115"/>
        <v>1.0282776349614395E-2</v>
      </c>
      <c r="O1056">
        <f t="shared" si="116"/>
        <v>745</v>
      </c>
      <c r="P1056">
        <f t="shared" si="117"/>
        <v>33</v>
      </c>
      <c r="Q1056">
        <f t="shared" si="118"/>
        <v>745</v>
      </c>
    </row>
    <row r="1057" spans="1:17" hidden="1" x14ac:dyDescent="0.25">
      <c r="A1057">
        <v>2013</v>
      </c>
      <c r="B1057" s="1" t="s">
        <v>71</v>
      </c>
      <c r="C1057" t="s">
        <v>72</v>
      </c>
      <c r="D1057" t="s">
        <v>44</v>
      </c>
      <c r="E1057" s="1" t="s">
        <v>24</v>
      </c>
      <c r="F1057" t="s">
        <v>7</v>
      </c>
      <c r="G1057">
        <v>7808</v>
      </c>
      <c r="H1057">
        <v>651</v>
      </c>
      <c r="I1057">
        <v>289</v>
      </c>
      <c r="J1057">
        <v>161</v>
      </c>
      <c r="K1057">
        <f t="shared" si="112"/>
        <v>8587</v>
      </c>
      <c r="L1057" s="6">
        <f t="shared" si="113"/>
        <v>0.10946780016303714</v>
      </c>
      <c r="M1057" s="6">
        <f t="shared" si="114"/>
        <v>7.5812274368231042E-2</v>
      </c>
      <c r="N1057" s="6">
        <f t="shared" si="115"/>
        <v>3.3655525794806102E-2</v>
      </c>
      <c r="O1057">
        <f t="shared" si="116"/>
        <v>7647</v>
      </c>
      <c r="P1057">
        <f t="shared" si="117"/>
        <v>940</v>
      </c>
      <c r="Q1057">
        <f t="shared" si="118"/>
        <v>7647</v>
      </c>
    </row>
    <row r="1058" spans="1:17" hidden="1" x14ac:dyDescent="0.25">
      <c r="A1058">
        <v>2014</v>
      </c>
      <c r="B1058" s="1" t="s">
        <v>71</v>
      </c>
      <c r="C1058" t="s">
        <v>72</v>
      </c>
      <c r="D1058" t="s">
        <v>44</v>
      </c>
      <c r="E1058" s="1" t="s">
        <v>8</v>
      </c>
      <c r="F1058" t="s">
        <v>1</v>
      </c>
      <c r="G1058">
        <v>42</v>
      </c>
      <c r="H1058">
        <v>4</v>
      </c>
      <c r="K1058">
        <f t="shared" si="112"/>
        <v>46</v>
      </c>
      <c r="L1058" s="6">
        <f t="shared" si="113"/>
        <v>8.6956521739130432E-2</v>
      </c>
      <c r="M1058" s="6">
        <f t="shared" si="114"/>
        <v>8.6956521739130432E-2</v>
      </c>
      <c r="N1058" s="6">
        <f t="shared" si="115"/>
        <v>0</v>
      </c>
      <c r="O1058">
        <f t="shared" si="116"/>
        <v>42</v>
      </c>
      <c r="P1058">
        <f t="shared" si="117"/>
        <v>4</v>
      </c>
      <c r="Q1058">
        <f t="shared" si="118"/>
        <v>42</v>
      </c>
    </row>
    <row r="1059" spans="1:17" hidden="1" x14ac:dyDescent="0.25">
      <c r="A1059">
        <v>2014</v>
      </c>
      <c r="B1059" s="1" t="s">
        <v>71</v>
      </c>
      <c r="C1059" t="s">
        <v>72</v>
      </c>
      <c r="D1059" t="s">
        <v>44</v>
      </c>
      <c r="E1059" s="1" t="s">
        <v>8</v>
      </c>
      <c r="F1059" t="s">
        <v>4</v>
      </c>
      <c r="G1059">
        <v>424</v>
      </c>
      <c r="H1059">
        <v>68</v>
      </c>
      <c r="I1059">
        <v>24</v>
      </c>
      <c r="K1059">
        <f t="shared" si="112"/>
        <v>516</v>
      </c>
      <c r="L1059" s="6">
        <f t="shared" si="113"/>
        <v>0.17829457364341086</v>
      </c>
      <c r="M1059" s="6">
        <f t="shared" si="114"/>
        <v>0.13178294573643412</v>
      </c>
      <c r="N1059" s="6">
        <f t="shared" si="115"/>
        <v>4.6511627906976744E-2</v>
      </c>
      <c r="O1059">
        <f t="shared" si="116"/>
        <v>424</v>
      </c>
      <c r="P1059">
        <f t="shared" si="117"/>
        <v>92</v>
      </c>
      <c r="Q1059">
        <f t="shared" si="118"/>
        <v>424</v>
      </c>
    </row>
    <row r="1060" spans="1:17" hidden="1" x14ac:dyDescent="0.25">
      <c r="A1060">
        <v>2014</v>
      </c>
      <c r="B1060" s="1" t="s">
        <v>71</v>
      </c>
      <c r="C1060" t="s">
        <v>72</v>
      </c>
      <c r="D1060" t="s">
        <v>44</v>
      </c>
      <c r="E1060" s="1" t="s">
        <v>8</v>
      </c>
      <c r="F1060" t="s">
        <v>5</v>
      </c>
      <c r="G1060">
        <v>358</v>
      </c>
      <c r="H1060">
        <v>30</v>
      </c>
      <c r="I1060">
        <v>15</v>
      </c>
      <c r="J1060">
        <v>7</v>
      </c>
      <c r="K1060">
        <f t="shared" si="112"/>
        <v>396</v>
      </c>
      <c r="L1060" s="6">
        <f t="shared" si="113"/>
        <v>0.11363636363636363</v>
      </c>
      <c r="M1060" s="6">
        <f t="shared" si="114"/>
        <v>7.575757575757576E-2</v>
      </c>
      <c r="N1060" s="6">
        <f t="shared" si="115"/>
        <v>3.787878787878788E-2</v>
      </c>
      <c r="O1060">
        <f t="shared" si="116"/>
        <v>351</v>
      </c>
      <c r="P1060">
        <f t="shared" si="117"/>
        <v>45</v>
      </c>
      <c r="Q1060">
        <f t="shared" si="118"/>
        <v>351</v>
      </c>
    </row>
    <row r="1061" spans="1:17" hidden="1" x14ac:dyDescent="0.25">
      <c r="A1061">
        <v>2014</v>
      </c>
      <c r="B1061" s="1" t="s">
        <v>71</v>
      </c>
      <c r="C1061" t="s">
        <v>72</v>
      </c>
      <c r="D1061" t="s">
        <v>44</v>
      </c>
      <c r="E1061" s="1" t="s">
        <v>8</v>
      </c>
      <c r="F1061" t="s">
        <v>6</v>
      </c>
      <c r="G1061">
        <v>835</v>
      </c>
      <c r="H1061">
        <v>48</v>
      </c>
      <c r="I1061">
        <v>8</v>
      </c>
      <c r="J1061">
        <v>8</v>
      </c>
      <c r="K1061">
        <f t="shared" si="112"/>
        <v>883</v>
      </c>
      <c r="L1061" s="6">
        <f t="shared" si="113"/>
        <v>6.3420158550396372E-2</v>
      </c>
      <c r="M1061" s="6">
        <f t="shared" si="114"/>
        <v>5.4360135900339751E-2</v>
      </c>
      <c r="N1061" s="6">
        <f t="shared" si="115"/>
        <v>9.0600226500566258E-3</v>
      </c>
      <c r="O1061">
        <f t="shared" si="116"/>
        <v>827</v>
      </c>
      <c r="P1061">
        <f t="shared" si="117"/>
        <v>56</v>
      </c>
      <c r="Q1061">
        <f t="shared" si="118"/>
        <v>827</v>
      </c>
    </row>
    <row r="1062" spans="1:17" hidden="1" x14ac:dyDescent="0.25">
      <c r="A1062">
        <v>2014</v>
      </c>
      <c r="B1062" s="1" t="s">
        <v>71</v>
      </c>
      <c r="C1062" t="s">
        <v>72</v>
      </c>
      <c r="D1062" t="s">
        <v>44</v>
      </c>
      <c r="E1062" s="1" t="s">
        <v>8</v>
      </c>
      <c r="F1062" t="s">
        <v>7</v>
      </c>
      <c r="G1062">
        <v>7726</v>
      </c>
      <c r="H1062">
        <v>726</v>
      </c>
      <c r="I1062">
        <v>310</v>
      </c>
      <c r="J1062">
        <v>157</v>
      </c>
      <c r="K1062">
        <f t="shared" si="112"/>
        <v>8605</v>
      </c>
      <c r="L1062" s="6">
        <f t="shared" si="113"/>
        <v>0.12039511911679256</v>
      </c>
      <c r="M1062" s="6">
        <f t="shared" si="114"/>
        <v>8.4369552585705984E-2</v>
      </c>
      <c r="N1062" s="6">
        <f t="shared" si="115"/>
        <v>3.6025566531086579E-2</v>
      </c>
      <c r="O1062">
        <f t="shared" si="116"/>
        <v>7569</v>
      </c>
      <c r="P1062">
        <f t="shared" si="117"/>
        <v>1036</v>
      </c>
      <c r="Q1062">
        <f t="shared" si="118"/>
        <v>7569</v>
      </c>
    </row>
    <row r="1063" spans="1:17" hidden="1" x14ac:dyDescent="0.25">
      <c r="A1063">
        <v>2015</v>
      </c>
      <c r="B1063" s="1" t="s">
        <v>71</v>
      </c>
      <c r="C1063" t="s">
        <v>72</v>
      </c>
      <c r="D1063" t="s">
        <v>44</v>
      </c>
      <c r="E1063" s="1" t="s">
        <v>9</v>
      </c>
      <c r="F1063" t="s">
        <v>1</v>
      </c>
      <c r="G1063">
        <v>45</v>
      </c>
      <c r="H1063">
        <v>7</v>
      </c>
      <c r="K1063">
        <f t="shared" si="112"/>
        <v>52</v>
      </c>
      <c r="L1063" s="6">
        <f t="shared" si="113"/>
        <v>0.13461538461538461</v>
      </c>
      <c r="M1063" s="6">
        <f t="shared" si="114"/>
        <v>0.13461538461538461</v>
      </c>
      <c r="N1063" s="6">
        <f t="shared" si="115"/>
        <v>0</v>
      </c>
      <c r="O1063">
        <f t="shared" si="116"/>
        <v>45</v>
      </c>
      <c r="P1063">
        <f t="shared" si="117"/>
        <v>7</v>
      </c>
      <c r="Q1063">
        <f t="shared" si="118"/>
        <v>45</v>
      </c>
    </row>
    <row r="1064" spans="1:17" hidden="1" x14ac:dyDescent="0.25">
      <c r="A1064">
        <v>2015</v>
      </c>
      <c r="B1064" s="1" t="s">
        <v>71</v>
      </c>
      <c r="C1064" t="s">
        <v>72</v>
      </c>
      <c r="D1064" t="s">
        <v>44</v>
      </c>
      <c r="E1064" s="1" t="s">
        <v>9</v>
      </c>
      <c r="F1064" t="s">
        <v>4</v>
      </c>
      <c r="G1064">
        <v>442</v>
      </c>
      <c r="H1064">
        <v>70</v>
      </c>
      <c r="I1064">
        <v>22</v>
      </c>
      <c r="J1064">
        <v>7</v>
      </c>
      <c r="K1064">
        <f t="shared" si="112"/>
        <v>527</v>
      </c>
      <c r="L1064" s="6">
        <f t="shared" si="113"/>
        <v>0.17457305502846299</v>
      </c>
      <c r="M1064" s="6">
        <f t="shared" si="114"/>
        <v>0.13282732447817835</v>
      </c>
      <c r="N1064" s="6">
        <f t="shared" si="115"/>
        <v>4.1745730550284632E-2</v>
      </c>
      <c r="O1064">
        <f t="shared" si="116"/>
        <v>435</v>
      </c>
      <c r="P1064">
        <f t="shared" si="117"/>
        <v>92</v>
      </c>
      <c r="Q1064">
        <f t="shared" si="118"/>
        <v>435</v>
      </c>
    </row>
    <row r="1065" spans="1:17" hidden="1" x14ac:dyDescent="0.25">
      <c r="A1065">
        <v>2015</v>
      </c>
      <c r="B1065" s="1" t="s">
        <v>71</v>
      </c>
      <c r="C1065" t="s">
        <v>72</v>
      </c>
      <c r="D1065" t="s">
        <v>44</v>
      </c>
      <c r="E1065" s="1" t="s">
        <v>9</v>
      </c>
      <c r="F1065" t="s">
        <v>5</v>
      </c>
      <c r="G1065">
        <v>415</v>
      </c>
      <c r="H1065">
        <v>31</v>
      </c>
      <c r="I1065">
        <v>13</v>
      </c>
      <c r="J1065">
        <v>6</v>
      </c>
      <c r="K1065">
        <f t="shared" si="112"/>
        <v>453</v>
      </c>
      <c r="L1065" s="6">
        <f t="shared" si="113"/>
        <v>9.713024282560706E-2</v>
      </c>
      <c r="M1065" s="6">
        <f t="shared" si="114"/>
        <v>6.8432671081677707E-2</v>
      </c>
      <c r="N1065" s="6">
        <f t="shared" si="115"/>
        <v>2.8697571743929361E-2</v>
      </c>
      <c r="O1065">
        <f t="shared" si="116"/>
        <v>409</v>
      </c>
      <c r="P1065">
        <f t="shared" si="117"/>
        <v>44</v>
      </c>
      <c r="Q1065">
        <f t="shared" si="118"/>
        <v>409</v>
      </c>
    </row>
    <row r="1066" spans="1:17" hidden="1" x14ac:dyDescent="0.25">
      <c r="A1066">
        <v>2015</v>
      </c>
      <c r="B1066" s="1" t="s">
        <v>71</v>
      </c>
      <c r="C1066" t="s">
        <v>72</v>
      </c>
      <c r="D1066" t="s">
        <v>44</v>
      </c>
      <c r="E1066" s="1" t="s">
        <v>9</v>
      </c>
      <c r="F1066" t="s">
        <v>6</v>
      </c>
      <c r="G1066">
        <v>845</v>
      </c>
      <c r="H1066">
        <v>34</v>
      </c>
      <c r="I1066">
        <v>8</v>
      </c>
      <c r="J1066">
        <v>12</v>
      </c>
      <c r="K1066">
        <f t="shared" si="112"/>
        <v>875</v>
      </c>
      <c r="L1066" s="6">
        <f t="shared" si="113"/>
        <v>4.8000000000000001E-2</v>
      </c>
      <c r="M1066" s="6">
        <f t="shared" si="114"/>
        <v>3.8857142857142854E-2</v>
      </c>
      <c r="N1066" s="6">
        <f t="shared" si="115"/>
        <v>9.1428571428571435E-3</v>
      </c>
      <c r="O1066">
        <f t="shared" si="116"/>
        <v>833</v>
      </c>
      <c r="P1066">
        <f t="shared" si="117"/>
        <v>42</v>
      </c>
      <c r="Q1066">
        <f t="shared" si="118"/>
        <v>833</v>
      </c>
    </row>
    <row r="1067" spans="1:17" hidden="1" x14ac:dyDescent="0.25">
      <c r="A1067">
        <v>2015</v>
      </c>
      <c r="B1067" s="1" t="s">
        <v>71</v>
      </c>
      <c r="C1067" t="s">
        <v>72</v>
      </c>
      <c r="D1067" t="s">
        <v>44</v>
      </c>
      <c r="E1067" s="1" t="s">
        <v>9</v>
      </c>
      <c r="F1067" t="s">
        <v>7</v>
      </c>
      <c r="G1067">
        <v>7719</v>
      </c>
      <c r="H1067">
        <v>730</v>
      </c>
      <c r="I1067">
        <v>321</v>
      </c>
      <c r="J1067">
        <v>171</v>
      </c>
      <c r="K1067">
        <f t="shared" si="112"/>
        <v>8599</v>
      </c>
      <c r="L1067" s="6">
        <f t="shared" si="113"/>
        <v>0.12222351436213513</v>
      </c>
      <c r="M1067" s="6">
        <f t="shared" si="114"/>
        <v>8.4893592278171878E-2</v>
      </c>
      <c r="N1067" s="6">
        <f t="shared" si="115"/>
        <v>3.7329922083963255E-2</v>
      </c>
      <c r="O1067">
        <f t="shared" si="116"/>
        <v>7548</v>
      </c>
      <c r="P1067">
        <f t="shared" si="117"/>
        <v>1051</v>
      </c>
      <c r="Q1067">
        <f t="shared" si="118"/>
        <v>7548</v>
      </c>
    </row>
    <row r="1068" spans="1:17" hidden="1" x14ac:dyDescent="0.25">
      <c r="A1068">
        <v>2016</v>
      </c>
      <c r="B1068" s="1" t="s">
        <v>71</v>
      </c>
      <c r="C1068" t="s">
        <v>72</v>
      </c>
      <c r="D1068" t="s">
        <v>44</v>
      </c>
      <c r="E1068" s="1" t="s">
        <v>10</v>
      </c>
      <c r="F1068" t="s">
        <v>1</v>
      </c>
      <c r="G1068">
        <v>48</v>
      </c>
      <c r="H1068">
        <v>3</v>
      </c>
      <c r="K1068">
        <f t="shared" si="112"/>
        <v>51</v>
      </c>
      <c r="L1068" s="6">
        <f t="shared" si="113"/>
        <v>5.8823529411764705E-2</v>
      </c>
      <c r="M1068" s="6">
        <f t="shared" si="114"/>
        <v>5.8823529411764705E-2</v>
      </c>
      <c r="N1068" s="6">
        <f t="shared" si="115"/>
        <v>0</v>
      </c>
      <c r="O1068">
        <f t="shared" si="116"/>
        <v>48</v>
      </c>
      <c r="P1068">
        <f t="shared" si="117"/>
        <v>3</v>
      </c>
      <c r="Q1068">
        <f t="shared" si="118"/>
        <v>48</v>
      </c>
    </row>
    <row r="1069" spans="1:17" hidden="1" x14ac:dyDescent="0.25">
      <c r="A1069">
        <v>2016</v>
      </c>
      <c r="B1069" s="1" t="s">
        <v>71</v>
      </c>
      <c r="C1069" t="s">
        <v>72</v>
      </c>
      <c r="D1069" t="s">
        <v>44</v>
      </c>
      <c r="E1069" s="1" t="s">
        <v>10</v>
      </c>
      <c r="F1069" t="s">
        <v>4</v>
      </c>
      <c r="G1069">
        <v>446</v>
      </c>
      <c r="H1069">
        <v>87</v>
      </c>
      <c r="I1069">
        <v>28</v>
      </c>
      <c r="J1069">
        <v>3</v>
      </c>
      <c r="K1069">
        <f t="shared" si="112"/>
        <v>558</v>
      </c>
      <c r="L1069" s="6">
        <f t="shared" si="113"/>
        <v>0.20609318996415771</v>
      </c>
      <c r="M1069" s="6">
        <f t="shared" si="114"/>
        <v>0.15591397849462366</v>
      </c>
      <c r="N1069" s="6">
        <f t="shared" si="115"/>
        <v>5.0179211469534052E-2</v>
      </c>
      <c r="O1069">
        <f t="shared" si="116"/>
        <v>443</v>
      </c>
      <c r="P1069">
        <f t="shared" si="117"/>
        <v>115</v>
      </c>
      <c r="Q1069">
        <f t="shared" si="118"/>
        <v>443</v>
      </c>
    </row>
    <row r="1070" spans="1:17" hidden="1" x14ac:dyDescent="0.25">
      <c r="A1070">
        <v>2016</v>
      </c>
      <c r="B1070" s="1" t="s">
        <v>71</v>
      </c>
      <c r="C1070" t="s">
        <v>72</v>
      </c>
      <c r="D1070" t="s">
        <v>44</v>
      </c>
      <c r="E1070" s="1" t="s">
        <v>10</v>
      </c>
      <c r="F1070" t="s">
        <v>5</v>
      </c>
      <c r="G1070">
        <v>432</v>
      </c>
      <c r="H1070">
        <v>49</v>
      </c>
      <c r="I1070">
        <v>11</v>
      </c>
      <c r="J1070">
        <v>3</v>
      </c>
      <c r="K1070">
        <f t="shared" si="112"/>
        <v>489</v>
      </c>
      <c r="L1070" s="6">
        <f t="shared" si="113"/>
        <v>0.12269938650306748</v>
      </c>
      <c r="M1070" s="6">
        <f t="shared" si="114"/>
        <v>0.10020449897750511</v>
      </c>
      <c r="N1070" s="6">
        <f t="shared" si="115"/>
        <v>2.2494887525562373E-2</v>
      </c>
      <c r="O1070">
        <f t="shared" si="116"/>
        <v>429</v>
      </c>
      <c r="P1070">
        <f t="shared" si="117"/>
        <v>60</v>
      </c>
      <c r="Q1070">
        <f t="shared" si="118"/>
        <v>429</v>
      </c>
    </row>
    <row r="1071" spans="1:17" hidden="1" x14ac:dyDescent="0.25">
      <c r="A1071">
        <v>2016</v>
      </c>
      <c r="B1071" s="1" t="s">
        <v>71</v>
      </c>
      <c r="C1071" t="s">
        <v>72</v>
      </c>
      <c r="D1071" t="s">
        <v>44</v>
      </c>
      <c r="E1071" s="1" t="s">
        <v>10</v>
      </c>
      <c r="F1071" t="s">
        <v>6</v>
      </c>
      <c r="G1071">
        <v>876</v>
      </c>
      <c r="H1071">
        <v>49</v>
      </c>
      <c r="I1071">
        <v>10</v>
      </c>
      <c r="J1071">
        <v>16</v>
      </c>
      <c r="K1071">
        <f t="shared" si="112"/>
        <v>919</v>
      </c>
      <c r="L1071" s="6">
        <f t="shared" si="113"/>
        <v>6.4200217627856368E-2</v>
      </c>
      <c r="M1071" s="6">
        <f t="shared" si="114"/>
        <v>5.3318824809575623E-2</v>
      </c>
      <c r="N1071" s="6">
        <f t="shared" si="115"/>
        <v>1.088139281828074E-2</v>
      </c>
      <c r="O1071">
        <f t="shared" si="116"/>
        <v>860</v>
      </c>
      <c r="P1071">
        <f t="shared" si="117"/>
        <v>59</v>
      </c>
      <c r="Q1071">
        <f t="shared" si="118"/>
        <v>860</v>
      </c>
    </row>
    <row r="1072" spans="1:17" hidden="1" x14ac:dyDescent="0.25">
      <c r="A1072">
        <v>2016</v>
      </c>
      <c r="B1072" s="1" t="s">
        <v>71</v>
      </c>
      <c r="C1072" t="s">
        <v>72</v>
      </c>
      <c r="D1072" t="s">
        <v>44</v>
      </c>
      <c r="E1072" s="1" t="s">
        <v>10</v>
      </c>
      <c r="F1072" t="s">
        <v>7</v>
      </c>
      <c r="G1072">
        <v>7731</v>
      </c>
      <c r="H1072">
        <v>767</v>
      </c>
      <c r="I1072">
        <v>333</v>
      </c>
      <c r="J1072">
        <v>161</v>
      </c>
      <c r="K1072">
        <f t="shared" si="112"/>
        <v>8670</v>
      </c>
      <c r="L1072" s="6">
        <f t="shared" si="113"/>
        <v>0.12687427912341406</v>
      </c>
      <c r="M1072" s="6">
        <f t="shared" si="114"/>
        <v>8.8465974625144175E-2</v>
      </c>
      <c r="N1072" s="6">
        <f t="shared" si="115"/>
        <v>3.8408304498269895E-2</v>
      </c>
      <c r="O1072">
        <f t="shared" si="116"/>
        <v>7570</v>
      </c>
      <c r="P1072">
        <f t="shared" si="117"/>
        <v>1100</v>
      </c>
      <c r="Q1072">
        <f t="shared" si="118"/>
        <v>7570</v>
      </c>
    </row>
    <row r="1073" spans="1:17" hidden="1" x14ac:dyDescent="0.25">
      <c r="A1073">
        <v>2017</v>
      </c>
      <c r="B1073" s="1" t="s">
        <v>71</v>
      </c>
      <c r="C1073" t="s">
        <v>72</v>
      </c>
      <c r="D1073" t="s">
        <v>44</v>
      </c>
      <c r="E1073" s="1" t="s">
        <v>11</v>
      </c>
      <c r="F1073" t="s">
        <v>1</v>
      </c>
      <c r="G1073">
        <v>42</v>
      </c>
      <c r="I1073">
        <v>3</v>
      </c>
      <c r="K1073">
        <f t="shared" si="112"/>
        <v>45</v>
      </c>
      <c r="L1073" s="6">
        <f t="shared" si="113"/>
        <v>6.6666666666666666E-2</v>
      </c>
      <c r="M1073" s="6">
        <f t="shared" si="114"/>
        <v>0</v>
      </c>
      <c r="N1073" s="6">
        <f t="shared" si="115"/>
        <v>6.6666666666666666E-2</v>
      </c>
      <c r="O1073">
        <f t="shared" si="116"/>
        <v>42</v>
      </c>
      <c r="P1073">
        <f t="shared" si="117"/>
        <v>3</v>
      </c>
      <c r="Q1073">
        <f t="shared" si="118"/>
        <v>42</v>
      </c>
    </row>
    <row r="1074" spans="1:17" hidden="1" x14ac:dyDescent="0.25">
      <c r="A1074">
        <v>2017</v>
      </c>
      <c r="B1074" s="1" t="s">
        <v>71</v>
      </c>
      <c r="C1074" t="s">
        <v>72</v>
      </c>
      <c r="D1074" t="s">
        <v>44</v>
      </c>
      <c r="E1074" s="1" t="s">
        <v>11</v>
      </c>
      <c r="F1074" t="s">
        <v>4</v>
      </c>
      <c r="G1074">
        <v>474</v>
      </c>
      <c r="H1074">
        <v>93</v>
      </c>
      <c r="I1074">
        <v>42</v>
      </c>
      <c r="J1074">
        <v>3</v>
      </c>
      <c r="K1074">
        <f t="shared" si="112"/>
        <v>606</v>
      </c>
      <c r="L1074" s="6">
        <f t="shared" si="113"/>
        <v>0.22277227722772278</v>
      </c>
      <c r="M1074" s="6">
        <f t="shared" si="114"/>
        <v>0.15346534653465346</v>
      </c>
      <c r="N1074" s="6">
        <f t="shared" si="115"/>
        <v>6.9306930693069313E-2</v>
      </c>
      <c r="O1074">
        <f t="shared" si="116"/>
        <v>471</v>
      </c>
      <c r="P1074">
        <f t="shared" si="117"/>
        <v>135</v>
      </c>
      <c r="Q1074">
        <f t="shared" si="118"/>
        <v>471</v>
      </c>
    </row>
    <row r="1075" spans="1:17" hidden="1" x14ac:dyDescent="0.25">
      <c r="A1075">
        <v>2017</v>
      </c>
      <c r="B1075" s="1" t="s">
        <v>71</v>
      </c>
      <c r="C1075" t="s">
        <v>72</v>
      </c>
      <c r="D1075" t="s">
        <v>44</v>
      </c>
      <c r="E1075" s="1" t="s">
        <v>11</v>
      </c>
      <c r="F1075" t="s">
        <v>5</v>
      </c>
      <c r="G1075">
        <v>509</v>
      </c>
      <c r="H1075">
        <v>43</v>
      </c>
      <c r="I1075">
        <v>23</v>
      </c>
      <c r="J1075">
        <v>12</v>
      </c>
      <c r="K1075">
        <f t="shared" si="112"/>
        <v>563</v>
      </c>
      <c r="L1075" s="6">
        <f t="shared" si="113"/>
        <v>0.11722912966252221</v>
      </c>
      <c r="M1075" s="6">
        <f t="shared" si="114"/>
        <v>7.6376554174067496E-2</v>
      </c>
      <c r="N1075" s="6">
        <f t="shared" si="115"/>
        <v>4.0852575488454709E-2</v>
      </c>
      <c r="O1075">
        <f t="shared" si="116"/>
        <v>497</v>
      </c>
      <c r="P1075">
        <f t="shared" si="117"/>
        <v>66</v>
      </c>
      <c r="Q1075">
        <f t="shared" si="118"/>
        <v>497</v>
      </c>
    </row>
    <row r="1076" spans="1:17" hidden="1" x14ac:dyDescent="0.25">
      <c r="A1076">
        <v>2017</v>
      </c>
      <c r="B1076" s="1" t="s">
        <v>71</v>
      </c>
      <c r="C1076" t="s">
        <v>72</v>
      </c>
      <c r="D1076" t="s">
        <v>44</v>
      </c>
      <c r="E1076" s="1" t="s">
        <v>11</v>
      </c>
      <c r="F1076" t="s">
        <v>6</v>
      </c>
      <c r="G1076">
        <v>920</v>
      </c>
      <c r="H1076">
        <v>52</v>
      </c>
      <c r="I1076">
        <v>11</v>
      </c>
      <c r="J1076">
        <v>26</v>
      </c>
      <c r="K1076">
        <f t="shared" si="112"/>
        <v>957</v>
      </c>
      <c r="L1076" s="6">
        <f t="shared" si="113"/>
        <v>6.5830721003134793E-2</v>
      </c>
      <c r="M1076" s="6">
        <f t="shared" si="114"/>
        <v>5.4336468129571575E-2</v>
      </c>
      <c r="N1076" s="6">
        <f t="shared" si="115"/>
        <v>1.1494252873563218E-2</v>
      </c>
      <c r="O1076">
        <f t="shared" si="116"/>
        <v>894</v>
      </c>
      <c r="P1076">
        <f t="shared" si="117"/>
        <v>63</v>
      </c>
      <c r="Q1076">
        <f t="shared" si="118"/>
        <v>894</v>
      </c>
    </row>
    <row r="1077" spans="1:17" hidden="1" x14ac:dyDescent="0.25">
      <c r="A1077">
        <v>2017</v>
      </c>
      <c r="B1077" s="1" t="s">
        <v>89</v>
      </c>
      <c r="C1077" t="s">
        <v>90</v>
      </c>
      <c r="D1077" t="s">
        <v>44</v>
      </c>
      <c r="E1077" s="1" t="s">
        <v>11</v>
      </c>
      <c r="F1077" t="s">
        <v>7</v>
      </c>
      <c r="G1077">
        <v>3849</v>
      </c>
      <c r="H1077">
        <v>1086</v>
      </c>
      <c r="I1077">
        <v>257</v>
      </c>
      <c r="J1077">
        <v>816</v>
      </c>
      <c r="K1077">
        <f t="shared" si="112"/>
        <v>4376</v>
      </c>
      <c r="L1077" s="6">
        <f t="shared" si="113"/>
        <v>0.30690127970749542</v>
      </c>
      <c r="M1077" s="6">
        <f t="shared" si="114"/>
        <v>0.24817184643510054</v>
      </c>
      <c r="N1077" s="6">
        <f t="shared" si="115"/>
        <v>5.8729433272394882E-2</v>
      </c>
      <c r="O1077">
        <f t="shared" si="116"/>
        <v>3033</v>
      </c>
      <c r="P1077">
        <f t="shared" si="117"/>
        <v>1343</v>
      </c>
      <c r="Q1077">
        <f t="shared" si="118"/>
        <v>3033</v>
      </c>
    </row>
    <row r="1078" spans="1:17" hidden="1" x14ac:dyDescent="0.25">
      <c r="A1078">
        <v>2000</v>
      </c>
      <c r="B1078" s="1" t="s">
        <v>71</v>
      </c>
      <c r="C1078" t="s">
        <v>72</v>
      </c>
      <c r="D1078" t="s">
        <v>44</v>
      </c>
      <c r="E1078" s="1" t="s">
        <v>12</v>
      </c>
      <c r="F1078" t="s">
        <v>1</v>
      </c>
      <c r="G1078">
        <v>8</v>
      </c>
      <c r="K1078">
        <f t="shared" si="112"/>
        <v>8</v>
      </c>
      <c r="L1078" s="6">
        <f t="shared" si="113"/>
        <v>0</v>
      </c>
      <c r="M1078" s="6">
        <f t="shared" si="114"/>
        <v>0</v>
      </c>
      <c r="N1078" s="6">
        <f t="shared" si="115"/>
        <v>0</v>
      </c>
      <c r="O1078">
        <f t="shared" si="116"/>
        <v>8</v>
      </c>
      <c r="P1078">
        <f t="shared" si="117"/>
        <v>0</v>
      </c>
      <c r="Q1078">
        <f t="shared" si="118"/>
        <v>8</v>
      </c>
    </row>
    <row r="1079" spans="1:17" hidden="1" x14ac:dyDescent="0.25">
      <c r="A1079">
        <v>2000</v>
      </c>
      <c r="B1079" s="1" t="s">
        <v>71</v>
      </c>
      <c r="C1079" t="s">
        <v>72</v>
      </c>
      <c r="D1079" t="s">
        <v>44</v>
      </c>
      <c r="E1079" s="1" t="s">
        <v>12</v>
      </c>
      <c r="F1079" t="s">
        <v>4</v>
      </c>
      <c r="G1079">
        <v>183</v>
      </c>
      <c r="H1079">
        <v>4</v>
      </c>
      <c r="K1079">
        <f t="shared" si="112"/>
        <v>187</v>
      </c>
      <c r="L1079" s="6">
        <f t="shared" si="113"/>
        <v>2.1390374331550801E-2</v>
      </c>
      <c r="M1079" s="6">
        <f t="shared" si="114"/>
        <v>2.1390374331550801E-2</v>
      </c>
      <c r="N1079" s="6">
        <f t="shared" si="115"/>
        <v>0</v>
      </c>
      <c r="O1079">
        <f t="shared" si="116"/>
        <v>183</v>
      </c>
      <c r="P1079">
        <f t="shared" si="117"/>
        <v>4</v>
      </c>
      <c r="Q1079">
        <f t="shared" si="118"/>
        <v>183</v>
      </c>
    </row>
    <row r="1080" spans="1:17" hidden="1" x14ac:dyDescent="0.25">
      <c r="A1080">
        <v>2000</v>
      </c>
      <c r="B1080" s="1" t="s">
        <v>71</v>
      </c>
      <c r="C1080" t="s">
        <v>72</v>
      </c>
      <c r="D1080" t="s">
        <v>44</v>
      </c>
      <c r="E1080" s="1" t="s">
        <v>12</v>
      </c>
      <c r="F1080" t="s">
        <v>5</v>
      </c>
      <c r="G1080">
        <v>50</v>
      </c>
      <c r="K1080">
        <f t="shared" si="112"/>
        <v>50</v>
      </c>
      <c r="L1080" s="6">
        <f t="shared" si="113"/>
        <v>0</v>
      </c>
      <c r="M1080" s="6">
        <f t="shared" si="114"/>
        <v>0</v>
      </c>
      <c r="N1080" s="6">
        <f t="shared" si="115"/>
        <v>0</v>
      </c>
      <c r="O1080">
        <f t="shared" si="116"/>
        <v>50</v>
      </c>
      <c r="P1080">
        <f t="shared" si="117"/>
        <v>0</v>
      </c>
      <c r="Q1080">
        <f t="shared" si="118"/>
        <v>50</v>
      </c>
    </row>
    <row r="1081" spans="1:17" hidden="1" x14ac:dyDescent="0.25">
      <c r="A1081">
        <v>2000</v>
      </c>
      <c r="B1081" s="1" t="s">
        <v>71</v>
      </c>
      <c r="C1081" t="s">
        <v>72</v>
      </c>
      <c r="D1081" t="s">
        <v>44</v>
      </c>
      <c r="E1081" s="1" t="s">
        <v>12</v>
      </c>
      <c r="F1081" t="s">
        <v>6</v>
      </c>
      <c r="G1081">
        <v>216</v>
      </c>
      <c r="K1081">
        <f t="shared" si="112"/>
        <v>216</v>
      </c>
      <c r="L1081" s="6">
        <f t="shared" si="113"/>
        <v>0</v>
      </c>
      <c r="M1081" s="6">
        <f t="shared" si="114"/>
        <v>0</v>
      </c>
      <c r="N1081" s="6">
        <f t="shared" si="115"/>
        <v>0</v>
      </c>
      <c r="O1081">
        <f t="shared" si="116"/>
        <v>216</v>
      </c>
      <c r="P1081">
        <f t="shared" si="117"/>
        <v>0</v>
      </c>
      <c r="Q1081">
        <f t="shared" si="118"/>
        <v>216</v>
      </c>
    </row>
    <row r="1082" spans="1:17" hidden="1" x14ac:dyDescent="0.25">
      <c r="A1082">
        <v>2000</v>
      </c>
      <c r="B1082" s="1" t="s">
        <v>71</v>
      </c>
      <c r="C1082" t="s">
        <v>72</v>
      </c>
      <c r="D1082" t="s">
        <v>44</v>
      </c>
      <c r="E1082" s="1" t="s">
        <v>12</v>
      </c>
      <c r="F1082" t="s">
        <v>7</v>
      </c>
      <c r="G1082">
        <v>6423</v>
      </c>
      <c r="H1082">
        <v>75</v>
      </c>
      <c r="I1082">
        <v>44</v>
      </c>
      <c r="J1082">
        <v>42</v>
      </c>
      <c r="K1082">
        <f t="shared" si="112"/>
        <v>6500</v>
      </c>
      <c r="L1082" s="6">
        <f t="shared" si="113"/>
        <v>1.8307692307692306E-2</v>
      </c>
      <c r="M1082" s="6">
        <f t="shared" si="114"/>
        <v>1.1538461538461539E-2</v>
      </c>
      <c r="N1082" s="6">
        <f t="shared" si="115"/>
        <v>6.7692307692307696E-3</v>
      </c>
      <c r="O1082">
        <f t="shared" si="116"/>
        <v>6381</v>
      </c>
      <c r="P1082">
        <f t="shared" si="117"/>
        <v>119</v>
      </c>
      <c r="Q1082">
        <f t="shared" si="118"/>
        <v>6381</v>
      </c>
    </row>
    <row r="1083" spans="1:17" hidden="1" x14ac:dyDescent="0.25">
      <c r="A1083">
        <v>2000</v>
      </c>
      <c r="B1083" s="1" t="s">
        <v>73</v>
      </c>
      <c r="C1083" t="s">
        <v>74</v>
      </c>
      <c r="D1083" t="s">
        <v>44</v>
      </c>
      <c r="E1083" s="1" t="s">
        <v>12</v>
      </c>
      <c r="F1083" t="s">
        <v>1</v>
      </c>
      <c r="G1083">
        <v>60</v>
      </c>
      <c r="K1083">
        <f t="shared" ref="K1083:K1146" si="119">(G1083-J1083)+H1083+I1083</f>
        <v>60</v>
      </c>
      <c r="L1083" s="6">
        <f t="shared" ref="L1083:L1146" si="120">(H1083+I1083)/K1083</f>
        <v>0</v>
      </c>
      <c r="M1083" s="6">
        <f t="shared" ref="M1083:M1146" si="121">H1083/K1083</f>
        <v>0</v>
      </c>
      <c r="N1083" s="6">
        <f t="shared" ref="N1083:N1146" si="122">I1083/K1083</f>
        <v>0</v>
      </c>
      <c r="O1083">
        <f t="shared" ref="O1083:O1146" si="123">K1083-(I1083+H1083)</f>
        <v>60</v>
      </c>
      <c r="P1083">
        <f t="shared" ref="P1083:P1146" si="124">H1083+I1083</f>
        <v>0</v>
      </c>
      <c r="Q1083">
        <f t="shared" si="118"/>
        <v>60</v>
      </c>
    </row>
    <row r="1084" spans="1:17" hidden="1" x14ac:dyDescent="0.25">
      <c r="A1084">
        <v>2000</v>
      </c>
      <c r="B1084" s="1" t="s">
        <v>73</v>
      </c>
      <c r="C1084" t="s">
        <v>74</v>
      </c>
      <c r="D1084" t="s">
        <v>44</v>
      </c>
      <c r="E1084" s="1" t="s">
        <v>12</v>
      </c>
      <c r="F1084" t="s">
        <v>4</v>
      </c>
      <c r="G1084">
        <v>802</v>
      </c>
      <c r="H1084">
        <v>3</v>
      </c>
      <c r="J1084">
        <v>3</v>
      </c>
      <c r="K1084">
        <f t="shared" si="119"/>
        <v>802</v>
      </c>
      <c r="L1084" s="6">
        <f t="shared" si="120"/>
        <v>3.740648379052369E-3</v>
      </c>
      <c r="M1084" s="6">
        <f t="shared" si="121"/>
        <v>3.740648379052369E-3</v>
      </c>
      <c r="N1084" s="6">
        <f t="shared" si="122"/>
        <v>0</v>
      </c>
      <c r="O1084">
        <f t="shared" si="123"/>
        <v>799</v>
      </c>
      <c r="P1084">
        <f t="shared" si="124"/>
        <v>3</v>
      </c>
      <c r="Q1084">
        <f t="shared" si="118"/>
        <v>799</v>
      </c>
    </row>
    <row r="1085" spans="1:17" hidden="1" x14ac:dyDescent="0.25">
      <c r="A1085">
        <v>2000</v>
      </c>
      <c r="B1085" s="1" t="s">
        <v>73</v>
      </c>
      <c r="C1085" t="s">
        <v>74</v>
      </c>
      <c r="D1085" t="s">
        <v>44</v>
      </c>
      <c r="E1085" s="1" t="s">
        <v>12</v>
      </c>
      <c r="F1085" t="s">
        <v>5</v>
      </c>
      <c r="G1085">
        <v>843</v>
      </c>
      <c r="H1085">
        <v>3</v>
      </c>
      <c r="I1085">
        <v>6</v>
      </c>
      <c r="J1085">
        <v>3</v>
      </c>
      <c r="K1085">
        <f t="shared" si="119"/>
        <v>849</v>
      </c>
      <c r="L1085" s="6">
        <f t="shared" si="120"/>
        <v>1.0600706713780919E-2</v>
      </c>
      <c r="M1085" s="6">
        <f t="shared" si="121"/>
        <v>3.5335689045936395E-3</v>
      </c>
      <c r="N1085" s="6">
        <f t="shared" si="122"/>
        <v>7.0671378091872791E-3</v>
      </c>
      <c r="O1085">
        <f t="shared" si="123"/>
        <v>840</v>
      </c>
      <c r="P1085">
        <f t="shared" si="124"/>
        <v>9</v>
      </c>
      <c r="Q1085">
        <f t="shared" si="118"/>
        <v>840</v>
      </c>
    </row>
    <row r="1086" spans="1:17" hidden="1" x14ac:dyDescent="0.25">
      <c r="A1086">
        <v>2000</v>
      </c>
      <c r="B1086" s="1" t="s">
        <v>73</v>
      </c>
      <c r="C1086" t="s">
        <v>74</v>
      </c>
      <c r="D1086" t="s">
        <v>44</v>
      </c>
      <c r="E1086" s="1" t="s">
        <v>12</v>
      </c>
      <c r="F1086" t="s">
        <v>6</v>
      </c>
      <c r="G1086">
        <v>282</v>
      </c>
      <c r="K1086">
        <f t="shared" si="119"/>
        <v>282</v>
      </c>
      <c r="L1086" s="6">
        <f t="shared" si="120"/>
        <v>0</v>
      </c>
      <c r="M1086" s="6">
        <f t="shared" si="121"/>
        <v>0</v>
      </c>
      <c r="N1086" s="6">
        <f t="shared" si="122"/>
        <v>0</v>
      </c>
      <c r="O1086">
        <f t="shared" si="123"/>
        <v>282</v>
      </c>
      <c r="P1086">
        <f t="shared" si="124"/>
        <v>0</v>
      </c>
      <c r="Q1086">
        <f t="shared" si="118"/>
        <v>282</v>
      </c>
    </row>
    <row r="1087" spans="1:17" hidden="1" x14ac:dyDescent="0.25">
      <c r="A1087">
        <v>2000</v>
      </c>
      <c r="B1087" s="1" t="s">
        <v>73</v>
      </c>
      <c r="C1087" t="s">
        <v>74</v>
      </c>
      <c r="D1087" t="s">
        <v>44</v>
      </c>
      <c r="E1087" s="1" t="s">
        <v>12</v>
      </c>
      <c r="F1087" t="s">
        <v>7</v>
      </c>
      <c r="G1087">
        <v>9641</v>
      </c>
      <c r="H1087">
        <v>69</v>
      </c>
      <c r="I1087">
        <v>11</v>
      </c>
      <c r="J1087">
        <v>96</v>
      </c>
      <c r="K1087">
        <f t="shared" si="119"/>
        <v>9625</v>
      </c>
      <c r="L1087" s="6">
        <f t="shared" si="120"/>
        <v>8.3116883116883117E-3</v>
      </c>
      <c r="M1087" s="6">
        <f t="shared" si="121"/>
        <v>7.1688311688311692E-3</v>
      </c>
      <c r="N1087" s="6">
        <f t="shared" si="122"/>
        <v>1.1428571428571429E-3</v>
      </c>
      <c r="O1087">
        <f t="shared" si="123"/>
        <v>9545</v>
      </c>
      <c r="P1087">
        <f t="shared" si="124"/>
        <v>80</v>
      </c>
      <c r="Q1087">
        <f t="shared" si="118"/>
        <v>9545</v>
      </c>
    </row>
    <row r="1088" spans="1:17" hidden="1" x14ac:dyDescent="0.25">
      <c r="A1088">
        <v>2001</v>
      </c>
      <c r="B1088" s="1" t="s">
        <v>73</v>
      </c>
      <c r="C1088" t="s">
        <v>74</v>
      </c>
      <c r="D1088" t="s">
        <v>44</v>
      </c>
      <c r="E1088" s="1" t="s">
        <v>0</v>
      </c>
      <c r="F1088" t="s">
        <v>1</v>
      </c>
      <c r="G1088">
        <v>62</v>
      </c>
      <c r="K1088">
        <f t="shared" si="119"/>
        <v>62</v>
      </c>
      <c r="L1088" s="6">
        <f t="shared" si="120"/>
        <v>0</v>
      </c>
      <c r="M1088" s="6">
        <f t="shared" si="121"/>
        <v>0</v>
      </c>
      <c r="N1088" s="6">
        <f t="shared" si="122"/>
        <v>0</v>
      </c>
      <c r="O1088">
        <f t="shared" si="123"/>
        <v>62</v>
      </c>
      <c r="P1088">
        <f t="shared" si="124"/>
        <v>0</v>
      </c>
      <c r="Q1088">
        <f t="shared" si="118"/>
        <v>62</v>
      </c>
    </row>
    <row r="1089" spans="1:17" hidden="1" x14ac:dyDescent="0.25">
      <c r="A1089">
        <v>2001</v>
      </c>
      <c r="B1089" s="1" t="s">
        <v>73</v>
      </c>
      <c r="C1089" t="s">
        <v>74</v>
      </c>
      <c r="D1089" t="s">
        <v>44</v>
      </c>
      <c r="E1089" s="1" t="s">
        <v>0</v>
      </c>
      <c r="F1089" t="s">
        <v>4</v>
      </c>
      <c r="G1089">
        <v>802</v>
      </c>
      <c r="K1089">
        <f t="shared" si="119"/>
        <v>802</v>
      </c>
      <c r="L1089" s="6">
        <f t="shared" si="120"/>
        <v>0</v>
      </c>
      <c r="M1089" s="6">
        <f t="shared" si="121"/>
        <v>0</v>
      </c>
      <c r="N1089" s="6">
        <f t="shared" si="122"/>
        <v>0</v>
      </c>
      <c r="O1089">
        <f t="shared" si="123"/>
        <v>802</v>
      </c>
      <c r="P1089">
        <f t="shared" si="124"/>
        <v>0</v>
      </c>
      <c r="Q1089">
        <f t="shared" si="118"/>
        <v>802</v>
      </c>
    </row>
    <row r="1090" spans="1:17" hidden="1" x14ac:dyDescent="0.25">
      <c r="A1090">
        <v>2001</v>
      </c>
      <c r="B1090" s="1" t="s">
        <v>73</v>
      </c>
      <c r="C1090" t="s">
        <v>74</v>
      </c>
      <c r="D1090" t="s">
        <v>44</v>
      </c>
      <c r="E1090" s="1" t="s">
        <v>0</v>
      </c>
      <c r="F1090" t="s">
        <v>5</v>
      </c>
      <c r="G1090">
        <v>948</v>
      </c>
      <c r="H1090">
        <v>12</v>
      </c>
      <c r="I1090">
        <v>10</v>
      </c>
      <c r="K1090">
        <f t="shared" si="119"/>
        <v>970</v>
      </c>
      <c r="L1090" s="6">
        <f t="shared" si="120"/>
        <v>2.268041237113402E-2</v>
      </c>
      <c r="M1090" s="6">
        <f t="shared" si="121"/>
        <v>1.2371134020618556E-2</v>
      </c>
      <c r="N1090" s="6">
        <f t="shared" si="122"/>
        <v>1.0309278350515464E-2</v>
      </c>
      <c r="O1090">
        <f t="shared" si="123"/>
        <v>948</v>
      </c>
      <c r="P1090">
        <f t="shared" si="124"/>
        <v>22</v>
      </c>
      <c r="Q1090">
        <f t="shared" si="118"/>
        <v>948</v>
      </c>
    </row>
    <row r="1091" spans="1:17" hidden="1" x14ac:dyDescent="0.25">
      <c r="A1091">
        <v>2001</v>
      </c>
      <c r="B1091" s="1" t="s">
        <v>73</v>
      </c>
      <c r="C1091" t="s">
        <v>74</v>
      </c>
      <c r="D1091" t="s">
        <v>44</v>
      </c>
      <c r="E1091" s="1" t="s">
        <v>0</v>
      </c>
      <c r="F1091" t="s">
        <v>6</v>
      </c>
      <c r="G1091">
        <v>323</v>
      </c>
      <c r="K1091">
        <f t="shared" si="119"/>
        <v>323</v>
      </c>
      <c r="L1091" s="6">
        <f t="shared" si="120"/>
        <v>0</v>
      </c>
      <c r="M1091" s="6">
        <f t="shared" si="121"/>
        <v>0</v>
      </c>
      <c r="N1091" s="6">
        <f t="shared" si="122"/>
        <v>0</v>
      </c>
      <c r="O1091">
        <f t="shared" si="123"/>
        <v>323</v>
      </c>
      <c r="P1091">
        <f t="shared" si="124"/>
        <v>0</v>
      </c>
      <c r="Q1091">
        <f t="shared" si="118"/>
        <v>323</v>
      </c>
    </row>
    <row r="1092" spans="1:17" hidden="1" x14ac:dyDescent="0.25">
      <c r="A1092">
        <v>2001</v>
      </c>
      <c r="B1092" s="1" t="s">
        <v>73</v>
      </c>
      <c r="C1092" t="s">
        <v>74</v>
      </c>
      <c r="D1092" t="s">
        <v>44</v>
      </c>
      <c r="E1092" s="1" t="s">
        <v>0</v>
      </c>
      <c r="F1092" t="s">
        <v>7</v>
      </c>
      <c r="G1092">
        <v>9394</v>
      </c>
      <c r="H1092">
        <v>100</v>
      </c>
      <c r="I1092">
        <v>27</v>
      </c>
      <c r="J1092">
        <v>137</v>
      </c>
      <c r="K1092">
        <f t="shared" si="119"/>
        <v>9384</v>
      </c>
      <c r="L1092" s="6">
        <f t="shared" si="120"/>
        <v>1.3533674339300937E-2</v>
      </c>
      <c r="M1092" s="6">
        <f t="shared" si="121"/>
        <v>1.0656436487638534E-2</v>
      </c>
      <c r="N1092" s="6">
        <f t="shared" si="122"/>
        <v>2.8772378516624042E-3</v>
      </c>
      <c r="O1092">
        <f t="shared" si="123"/>
        <v>9257</v>
      </c>
      <c r="P1092">
        <f t="shared" si="124"/>
        <v>127</v>
      </c>
      <c r="Q1092">
        <f t="shared" ref="Q1092:Q1155" si="125">K1092-P1092</f>
        <v>9257</v>
      </c>
    </row>
    <row r="1093" spans="1:17" hidden="1" x14ac:dyDescent="0.25">
      <c r="A1093">
        <v>2002</v>
      </c>
      <c r="B1093" s="1" t="s">
        <v>73</v>
      </c>
      <c r="C1093" t="s">
        <v>74</v>
      </c>
      <c r="D1093" t="s">
        <v>44</v>
      </c>
      <c r="E1093" s="1" t="s">
        <v>13</v>
      </c>
      <c r="F1093" t="s">
        <v>1</v>
      </c>
      <c r="G1093">
        <v>66</v>
      </c>
      <c r="K1093">
        <f t="shared" si="119"/>
        <v>66</v>
      </c>
      <c r="L1093" s="6">
        <f t="shared" si="120"/>
        <v>0</v>
      </c>
      <c r="M1093" s="6">
        <f t="shared" si="121"/>
        <v>0</v>
      </c>
      <c r="N1093" s="6">
        <f t="shared" si="122"/>
        <v>0</v>
      </c>
      <c r="O1093">
        <f t="shared" si="123"/>
        <v>66</v>
      </c>
      <c r="P1093">
        <f t="shared" si="124"/>
        <v>0</v>
      </c>
      <c r="Q1093">
        <f t="shared" si="125"/>
        <v>66</v>
      </c>
    </row>
    <row r="1094" spans="1:17" hidden="1" x14ac:dyDescent="0.25">
      <c r="A1094">
        <v>2002</v>
      </c>
      <c r="B1094" s="1" t="s">
        <v>73</v>
      </c>
      <c r="C1094" t="s">
        <v>74</v>
      </c>
      <c r="D1094" t="s">
        <v>44</v>
      </c>
      <c r="E1094" s="1" t="s">
        <v>13</v>
      </c>
      <c r="F1094" t="s">
        <v>4</v>
      </c>
      <c r="G1094">
        <v>829</v>
      </c>
      <c r="J1094">
        <v>3</v>
      </c>
      <c r="K1094">
        <f t="shared" si="119"/>
        <v>826</v>
      </c>
      <c r="L1094" s="6">
        <f t="shared" si="120"/>
        <v>0</v>
      </c>
      <c r="M1094" s="6">
        <f t="shared" si="121"/>
        <v>0</v>
      </c>
      <c r="N1094" s="6">
        <f t="shared" si="122"/>
        <v>0</v>
      </c>
      <c r="O1094">
        <f t="shared" si="123"/>
        <v>826</v>
      </c>
      <c r="P1094">
        <f t="shared" si="124"/>
        <v>0</v>
      </c>
      <c r="Q1094">
        <f t="shared" si="125"/>
        <v>826</v>
      </c>
    </row>
    <row r="1095" spans="1:17" hidden="1" x14ac:dyDescent="0.25">
      <c r="A1095">
        <v>2002</v>
      </c>
      <c r="B1095" s="1" t="s">
        <v>73</v>
      </c>
      <c r="C1095" t="s">
        <v>74</v>
      </c>
      <c r="D1095" t="s">
        <v>44</v>
      </c>
      <c r="E1095" s="1" t="s">
        <v>13</v>
      </c>
      <c r="F1095" t="s">
        <v>5</v>
      </c>
      <c r="G1095">
        <v>1136</v>
      </c>
      <c r="H1095">
        <v>15</v>
      </c>
      <c r="I1095">
        <v>7</v>
      </c>
      <c r="J1095">
        <v>6</v>
      </c>
      <c r="K1095">
        <f t="shared" si="119"/>
        <v>1152</v>
      </c>
      <c r="L1095" s="6">
        <f t="shared" si="120"/>
        <v>1.9097222222222224E-2</v>
      </c>
      <c r="M1095" s="6">
        <f t="shared" si="121"/>
        <v>1.3020833333333334E-2</v>
      </c>
      <c r="N1095" s="6">
        <f t="shared" si="122"/>
        <v>6.076388888888889E-3</v>
      </c>
      <c r="O1095">
        <f t="shared" si="123"/>
        <v>1130</v>
      </c>
      <c r="P1095">
        <f t="shared" si="124"/>
        <v>22</v>
      </c>
      <c r="Q1095">
        <f t="shared" si="125"/>
        <v>1130</v>
      </c>
    </row>
    <row r="1096" spans="1:17" hidden="1" x14ac:dyDescent="0.25">
      <c r="A1096">
        <v>2002</v>
      </c>
      <c r="B1096" s="1" t="s">
        <v>73</v>
      </c>
      <c r="C1096" t="s">
        <v>74</v>
      </c>
      <c r="D1096" t="s">
        <v>44</v>
      </c>
      <c r="E1096" s="1" t="s">
        <v>13</v>
      </c>
      <c r="F1096" t="s">
        <v>6</v>
      </c>
      <c r="G1096">
        <v>373</v>
      </c>
      <c r="K1096">
        <f t="shared" si="119"/>
        <v>373</v>
      </c>
      <c r="L1096" s="6">
        <f t="shared" si="120"/>
        <v>0</v>
      </c>
      <c r="M1096" s="6">
        <f t="shared" si="121"/>
        <v>0</v>
      </c>
      <c r="N1096" s="6">
        <f t="shared" si="122"/>
        <v>0</v>
      </c>
      <c r="O1096">
        <f t="shared" si="123"/>
        <v>373</v>
      </c>
      <c r="P1096">
        <f t="shared" si="124"/>
        <v>0</v>
      </c>
      <c r="Q1096">
        <f t="shared" si="125"/>
        <v>373</v>
      </c>
    </row>
    <row r="1097" spans="1:17" hidden="1" x14ac:dyDescent="0.25">
      <c r="A1097">
        <v>2002</v>
      </c>
      <c r="B1097" s="1" t="s">
        <v>73</v>
      </c>
      <c r="C1097" t="s">
        <v>74</v>
      </c>
      <c r="D1097" t="s">
        <v>44</v>
      </c>
      <c r="E1097" s="1" t="s">
        <v>13</v>
      </c>
      <c r="F1097" t="s">
        <v>7</v>
      </c>
      <c r="G1097">
        <v>9189</v>
      </c>
      <c r="H1097">
        <v>95</v>
      </c>
      <c r="I1097">
        <v>5</v>
      </c>
      <c r="J1097">
        <v>154</v>
      </c>
      <c r="K1097">
        <f t="shared" si="119"/>
        <v>9135</v>
      </c>
      <c r="L1097" s="6">
        <f t="shared" si="120"/>
        <v>1.0946907498631636E-2</v>
      </c>
      <c r="M1097" s="6">
        <f t="shared" si="121"/>
        <v>1.0399562123700055E-2</v>
      </c>
      <c r="N1097" s="6">
        <f t="shared" si="122"/>
        <v>5.4734537493158185E-4</v>
      </c>
      <c r="O1097">
        <f t="shared" si="123"/>
        <v>9035</v>
      </c>
      <c r="P1097">
        <f t="shared" si="124"/>
        <v>100</v>
      </c>
      <c r="Q1097">
        <f t="shared" si="125"/>
        <v>9035</v>
      </c>
    </row>
    <row r="1098" spans="1:17" hidden="1" x14ac:dyDescent="0.25">
      <c r="A1098">
        <v>2003</v>
      </c>
      <c r="B1098" s="1" t="s">
        <v>73</v>
      </c>
      <c r="C1098" t="s">
        <v>74</v>
      </c>
      <c r="D1098" t="s">
        <v>44</v>
      </c>
      <c r="E1098" s="1" t="s">
        <v>14</v>
      </c>
      <c r="F1098" t="s">
        <v>1</v>
      </c>
      <c r="G1098">
        <v>67</v>
      </c>
      <c r="K1098">
        <f t="shared" si="119"/>
        <v>67</v>
      </c>
      <c r="L1098" s="6">
        <f t="shared" si="120"/>
        <v>0</v>
      </c>
      <c r="M1098" s="6">
        <f t="shared" si="121"/>
        <v>0</v>
      </c>
      <c r="N1098" s="6">
        <f t="shared" si="122"/>
        <v>0</v>
      </c>
      <c r="O1098">
        <f t="shared" si="123"/>
        <v>67</v>
      </c>
      <c r="P1098">
        <f t="shared" si="124"/>
        <v>0</v>
      </c>
      <c r="Q1098">
        <f t="shared" si="125"/>
        <v>67</v>
      </c>
    </row>
    <row r="1099" spans="1:17" hidden="1" x14ac:dyDescent="0.25">
      <c r="A1099">
        <v>2003</v>
      </c>
      <c r="B1099" s="1" t="s">
        <v>73</v>
      </c>
      <c r="C1099" t="s">
        <v>74</v>
      </c>
      <c r="D1099" t="s">
        <v>44</v>
      </c>
      <c r="E1099" s="1" t="s">
        <v>14</v>
      </c>
      <c r="F1099" t="s">
        <v>4</v>
      </c>
      <c r="G1099">
        <v>814</v>
      </c>
      <c r="H1099">
        <v>10</v>
      </c>
      <c r="K1099">
        <f t="shared" si="119"/>
        <v>824</v>
      </c>
      <c r="L1099" s="6">
        <f t="shared" si="120"/>
        <v>1.2135922330097087E-2</v>
      </c>
      <c r="M1099" s="6">
        <f t="shared" si="121"/>
        <v>1.2135922330097087E-2</v>
      </c>
      <c r="N1099" s="6">
        <f t="shared" si="122"/>
        <v>0</v>
      </c>
      <c r="O1099">
        <f t="shared" si="123"/>
        <v>814</v>
      </c>
      <c r="P1099">
        <f t="shared" si="124"/>
        <v>10</v>
      </c>
      <c r="Q1099">
        <f t="shared" si="125"/>
        <v>814</v>
      </c>
    </row>
    <row r="1100" spans="1:17" hidden="1" x14ac:dyDescent="0.25">
      <c r="A1100">
        <v>2003</v>
      </c>
      <c r="B1100" s="1" t="s">
        <v>73</v>
      </c>
      <c r="C1100" t="s">
        <v>74</v>
      </c>
      <c r="D1100" t="s">
        <v>44</v>
      </c>
      <c r="E1100" s="1" t="s">
        <v>14</v>
      </c>
      <c r="F1100" t="s">
        <v>5</v>
      </c>
      <c r="G1100">
        <v>1225</v>
      </c>
      <c r="H1100">
        <v>6</v>
      </c>
      <c r="I1100">
        <v>7</v>
      </c>
      <c r="J1100">
        <v>5</v>
      </c>
      <c r="K1100">
        <f t="shared" si="119"/>
        <v>1233</v>
      </c>
      <c r="L1100" s="6">
        <f t="shared" si="120"/>
        <v>1.0543390105433901E-2</v>
      </c>
      <c r="M1100" s="6">
        <f t="shared" si="121"/>
        <v>4.8661800486618006E-3</v>
      </c>
      <c r="N1100" s="6">
        <f t="shared" si="122"/>
        <v>5.6772100567721003E-3</v>
      </c>
      <c r="O1100">
        <f t="shared" si="123"/>
        <v>1220</v>
      </c>
      <c r="P1100">
        <f t="shared" si="124"/>
        <v>13</v>
      </c>
      <c r="Q1100">
        <f t="shared" si="125"/>
        <v>1220</v>
      </c>
    </row>
    <row r="1101" spans="1:17" hidden="1" x14ac:dyDescent="0.25">
      <c r="A1101">
        <v>2003</v>
      </c>
      <c r="B1101" s="1" t="s">
        <v>73</v>
      </c>
      <c r="C1101" t="s">
        <v>74</v>
      </c>
      <c r="D1101" t="s">
        <v>44</v>
      </c>
      <c r="E1101" s="1" t="s">
        <v>14</v>
      </c>
      <c r="F1101" t="s">
        <v>6</v>
      </c>
      <c r="G1101">
        <v>419</v>
      </c>
      <c r="K1101">
        <f t="shared" si="119"/>
        <v>419</v>
      </c>
      <c r="L1101" s="6">
        <f t="shared" si="120"/>
        <v>0</v>
      </c>
      <c r="M1101" s="6">
        <f t="shared" si="121"/>
        <v>0</v>
      </c>
      <c r="N1101" s="6">
        <f t="shared" si="122"/>
        <v>0</v>
      </c>
      <c r="O1101">
        <f t="shared" si="123"/>
        <v>419</v>
      </c>
      <c r="P1101">
        <f t="shared" si="124"/>
        <v>0</v>
      </c>
      <c r="Q1101">
        <f t="shared" si="125"/>
        <v>419</v>
      </c>
    </row>
    <row r="1102" spans="1:17" hidden="1" x14ac:dyDescent="0.25">
      <c r="A1102">
        <v>2003</v>
      </c>
      <c r="B1102" s="1" t="s">
        <v>73</v>
      </c>
      <c r="C1102" t="s">
        <v>74</v>
      </c>
      <c r="D1102" t="s">
        <v>44</v>
      </c>
      <c r="E1102" s="1" t="s">
        <v>14</v>
      </c>
      <c r="F1102" t="s">
        <v>7</v>
      </c>
      <c r="G1102">
        <v>8861</v>
      </c>
      <c r="H1102">
        <v>94</v>
      </c>
      <c r="I1102">
        <v>15</v>
      </c>
      <c r="J1102">
        <v>163</v>
      </c>
      <c r="K1102">
        <f t="shared" si="119"/>
        <v>8807</v>
      </c>
      <c r="L1102" s="6">
        <f t="shared" si="120"/>
        <v>1.237651867832406E-2</v>
      </c>
      <c r="M1102" s="6">
        <f t="shared" si="121"/>
        <v>1.0673328034517997E-2</v>
      </c>
      <c r="N1102" s="6">
        <f t="shared" si="122"/>
        <v>1.7031906438060634E-3</v>
      </c>
      <c r="O1102">
        <f t="shared" si="123"/>
        <v>8698</v>
      </c>
      <c r="P1102">
        <f t="shared" si="124"/>
        <v>109</v>
      </c>
      <c r="Q1102">
        <f t="shared" si="125"/>
        <v>8698</v>
      </c>
    </row>
    <row r="1103" spans="1:17" hidden="1" x14ac:dyDescent="0.25">
      <c r="A1103">
        <v>2004</v>
      </c>
      <c r="B1103" s="1" t="s">
        <v>73</v>
      </c>
      <c r="C1103" t="s">
        <v>74</v>
      </c>
      <c r="D1103" t="s">
        <v>44</v>
      </c>
      <c r="E1103" s="1" t="s">
        <v>15</v>
      </c>
      <c r="F1103" t="s">
        <v>1</v>
      </c>
      <c r="G1103">
        <v>68</v>
      </c>
      <c r="K1103">
        <f t="shared" si="119"/>
        <v>68</v>
      </c>
      <c r="L1103" s="6">
        <f t="shared" si="120"/>
        <v>0</v>
      </c>
      <c r="M1103" s="6">
        <f t="shared" si="121"/>
        <v>0</v>
      </c>
      <c r="N1103" s="6">
        <f t="shared" si="122"/>
        <v>0</v>
      </c>
      <c r="O1103">
        <f t="shared" si="123"/>
        <v>68</v>
      </c>
      <c r="P1103">
        <f t="shared" si="124"/>
        <v>0</v>
      </c>
      <c r="Q1103">
        <f t="shared" si="125"/>
        <v>68</v>
      </c>
    </row>
    <row r="1104" spans="1:17" hidden="1" x14ac:dyDescent="0.25">
      <c r="A1104">
        <v>2004</v>
      </c>
      <c r="B1104" s="1" t="s">
        <v>73</v>
      </c>
      <c r="C1104" t="s">
        <v>74</v>
      </c>
      <c r="D1104" t="s">
        <v>44</v>
      </c>
      <c r="E1104" s="1" t="s">
        <v>15</v>
      </c>
      <c r="F1104" t="s">
        <v>4</v>
      </c>
      <c r="G1104">
        <v>843</v>
      </c>
      <c r="H1104">
        <v>17</v>
      </c>
      <c r="K1104">
        <f t="shared" si="119"/>
        <v>860</v>
      </c>
      <c r="L1104" s="6">
        <f t="shared" si="120"/>
        <v>1.9767441860465116E-2</v>
      </c>
      <c r="M1104" s="6">
        <f t="shared" si="121"/>
        <v>1.9767441860465116E-2</v>
      </c>
      <c r="N1104" s="6">
        <f t="shared" si="122"/>
        <v>0</v>
      </c>
      <c r="O1104">
        <f t="shared" si="123"/>
        <v>843</v>
      </c>
      <c r="P1104">
        <f t="shared" si="124"/>
        <v>17</v>
      </c>
      <c r="Q1104">
        <f t="shared" si="125"/>
        <v>843</v>
      </c>
    </row>
    <row r="1105" spans="1:17" hidden="1" x14ac:dyDescent="0.25">
      <c r="A1105">
        <v>2004</v>
      </c>
      <c r="B1105" s="1" t="s">
        <v>73</v>
      </c>
      <c r="C1105" t="s">
        <v>74</v>
      </c>
      <c r="D1105" t="s">
        <v>44</v>
      </c>
      <c r="E1105" s="1" t="s">
        <v>15</v>
      </c>
      <c r="F1105" t="s">
        <v>5</v>
      </c>
      <c r="G1105">
        <v>1289</v>
      </c>
      <c r="H1105">
        <v>15</v>
      </c>
      <c r="I1105">
        <v>13</v>
      </c>
      <c r="J1105">
        <v>8</v>
      </c>
      <c r="K1105">
        <f t="shared" si="119"/>
        <v>1309</v>
      </c>
      <c r="L1105" s="6">
        <f t="shared" si="120"/>
        <v>2.1390374331550801E-2</v>
      </c>
      <c r="M1105" s="6">
        <f t="shared" si="121"/>
        <v>1.145912910618793E-2</v>
      </c>
      <c r="N1105" s="6">
        <f t="shared" si="122"/>
        <v>9.9312452253628725E-3</v>
      </c>
      <c r="O1105">
        <f t="shared" si="123"/>
        <v>1281</v>
      </c>
      <c r="P1105">
        <f t="shared" si="124"/>
        <v>28</v>
      </c>
      <c r="Q1105">
        <f t="shared" si="125"/>
        <v>1281</v>
      </c>
    </row>
    <row r="1106" spans="1:17" hidden="1" x14ac:dyDescent="0.25">
      <c r="A1106">
        <v>2004</v>
      </c>
      <c r="B1106" s="1" t="s">
        <v>73</v>
      </c>
      <c r="C1106" t="s">
        <v>74</v>
      </c>
      <c r="D1106" t="s">
        <v>44</v>
      </c>
      <c r="E1106" s="1" t="s">
        <v>15</v>
      </c>
      <c r="F1106" t="s">
        <v>6</v>
      </c>
      <c r="G1106">
        <v>483</v>
      </c>
      <c r="K1106">
        <f t="shared" si="119"/>
        <v>483</v>
      </c>
      <c r="L1106" s="6">
        <f t="shared" si="120"/>
        <v>0</v>
      </c>
      <c r="M1106" s="6">
        <f t="shared" si="121"/>
        <v>0</v>
      </c>
      <c r="N1106" s="6">
        <f t="shared" si="122"/>
        <v>0</v>
      </c>
      <c r="O1106">
        <f t="shared" si="123"/>
        <v>483</v>
      </c>
      <c r="P1106">
        <f t="shared" si="124"/>
        <v>0</v>
      </c>
      <c r="Q1106">
        <f t="shared" si="125"/>
        <v>483</v>
      </c>
    </row>
    <row r="1107" spans="1:17" hidden="1" x14ac:dyDescent="0.25">
      <c r="A1107">
        <v>2004</v>
      </c>
      <c r="B1107" s="1" t="s">
        <v>73</v>
      </c>
      <c r="C1107" t="s">
        <v>74</v>
      </c>
      <c r="D1107" t="s">
        <v>44</v>
      </c>
      <c r="E1107" s="1" t="s">
        <v>15</v>
      </c>
      <c r="F1107" t="s">
        <v>7</v>
      </c>
      <c r="G1107">
        <v>8537</v>
      </c>
      <c r="H1107">
        <v>159</v>
      </c>
      <c r="I1107">
        <v>14</v>
      </c>
      <c r="J1107">
        <v>153</v>
      </c>
      <c r="K1107">
        <f t="shared" si="119"/>
        <v>8557</v>
      </c>
      <c r="L1107" s="6">
        <f t="shared" si="120"/>
        <v>2.0217365899263762E-2</v>
      </c>
      <c r="M1107" s="6">
        <f t="shared" si="121"/>
        <v>1.8581278485450509E-2</v>
      </c>
      <c r="N1107" s="6">
        <f t="shared" si="122"/>
        <v>1.6360874138132524E-3</v>
      </c>
      <c r="O1107">
        <f t="shared" si="123"/>
        <v>8384</v>
      </c>
      <c r="P1107">
        <f t="shared" si="124"/>
        <v>173</v>
      </c>
      <c r="Q1107">
        <f t="shared" si="125"/>
        <v>8384</v>
      </c>
    </row>
    <row r="1108" spans="1:17" hidden="1" x14ac:dyDescent="0.25">
      <c r="A1108">
        <v>2005</v>
      </c>
      <c r="B1108" s="1" t="s">
        <v>73</v>
      </c>
      <c r="C1108" t="s">
        <v>74</v>
      </c>
      <c r="D1108" t="s">
        <v>44</v>
      </c>
      <c r="E1108" s="1" t="s">
        <v>16</v>
      </c>
      <c r="F1108" t="s">
        <v>1</v>
      </c>
      <c r="G1108">
        <v>50</v>
      </c>
      <c r="K1108">
        <f t="shared" si="119"/>
        <v>50</v>
      </c>
      <c r="L1108" s="6">
        <f t="shared" si="120"/>
        <v>0</v>
      </c>
      <c r="M1108" s="6">
        <f t="shared" si="121"/>
        <v>0</v>
      </c>
      <c r="N1108" s="6">
        <f t="shared" si="122"/>
        <v>0</v>
      </c>
      <c r="O1108">
        <f t="shared" si="123"/>
        <v>50</v>
      </c>
      <c r="P1108">
        <f t="shared" si="124"/>
        <v>0</v>
      </c>
      <c r="Q1108">
        <f t="shared" si="125"/>
        <v>50</v>
      </c>
    </row>
    <row r="1109" spans="1:17" hidden="1" x14ac:dyDescent="0.25">
      <c r="A1109">
        <v>2005</v>
      </c>
      <c r="B1109" s="1" t="s">
        <v>73</v>
      </c>
      <c r="C1109" t="s">
        <v>74</v>
      </c>
      <c r="D1109" t="s">
        <v>44</v>
      </c>
      <c r="E1109" s="1" t="s">
        <v>16</v>
      </c>
      <c r="F1109" t="s">
        <v>4</v>
      </c>
      <c r="G1109">
        <v>829</v>
      </c>
      <c r="H1109">
        <v>18</v>
      </c>
      <c r="K1109">
        <f t="shared" si="119"/>
        <v>847</v>
      </c>
      <c r="L1109" s="6">
        <f t="shared" si="120"/>
        <v>2.1251475796930343E-2</v>
      </c>
      <c r="M1109" s="6">
        <f t="shared" si="121"/>
        <v>2.1251475796930343E-2</v>
      </c>
      <c r="N1109" s="6">
        <f t="shared" si="122"/>
        <v>0</v>
      </c>
      <c r="O1109">
        <f t="shared" si="123"/>
        <v>829</v>
      </c>
      <c r="P1109">
        <f t="shared" si="124"/>
        <v>18</v>
      </c>
      <c r="Q1109">
        <f t="shared" si="125"/>
        <v>829</v>
      </c>
    </row>
    <row r="1110" spans="1:17" hidden="1" x14ac:dyDescent="0.25">
      <c r="A1110">
        <v>2005</v>
      </c>
      <c r="B1110" s="1" t="s">
        <v>73</v>
      </c>
      <c r="C1110" t="s">
        <v>74</v>
      </c>
      <c r="D1110" t="s">
        <v>44</v>
      </c>
      <c r="E1110" s="1" t="s">
        <v>16</v>
      </c>
      <c r="F1110" t="s">
        <v>5</v>
      </c>
      <c r="G1110">
        <v>1314</v>
      </c>
      <c r="H1110">
        <v>21</v>
      </c>
      <c r="I1110">
        <v>6</v>
      </c>
      <c r="J1110">
        <v>10</v>
      </c>
      <c r="K1110">
        <f t="shared" si="119"/>
        <v>1331</v>
      </c>
      <c r="L1110" s="6">
        <f t="shared" si="120"/>
        <v>2.02854996243426E-2</v>
      </c>
      <c r="M1110" s="6">
        <f t="shared" si="121"/>
        <v>1.5777610818933134E-2</v>
      </c>
      <c r="N1110" s="6">
        <f t="shared" si="122"/>
        <v>4.5078888054094664E-3</v>
      </c>
      <c r="O1110">
        <f t="shared" si="123"/>
        <v>1304</v>
      </c>
      <c r="P1110">
        <f t="shared" si="124"/>
        <v>27</v>
      </c>
      <c r="Q1110">
        <f t="shared" si="125"/>
        <v>1304</v>
      </c>
    </row>
    <row r="1111" spans="1:17" hidden="1" x14ac:dyDescent="0.25">
      <c r="A1111">
        <v>2005</v>
      </c>
      <c r="B1111" s="1" t="s">
        <v>73</v>
      </c>
      <c r="C1111" t="s">
        <v>74</v>
      </c>
      <c r="D1111" t="s">
        <v>44</v>
      </c>
      <c r="E1111" s="1" t="s">
        <v>16</v>
      </c>
      <c r="F1111" t="s">
        <v>6</v>
      </c>
      <c r="G1111">
        <v>601</v>
      </c>
      <c r="K1111">
        <f t="shared" si="119"/>
        <v>601</v>
      </c>
      <c r="L1111" s="6">
        <f t="shared" si="120"/>
        <v>0</v>
      </c>
      <c r="M1111" s="6">
        <f t="shared" si="121"/>
        <v>0</v>
      </c>
      <c r="N1111" s="6">
        <f t="shared" si="122"/>
        <v>0</v>
      </c>
      <c r="O1111">
        <f t="shared" si="123"/>
        <v>601</v>
      </c>
      <c r="P1111">
        <f t="shared" si="124"/>
        <v>0</v>
      </c>
      <c r="Q1111">
        <f t="shared" si="125"/>
        <v>601</v>
      </c>
    </row>
    <row r="1112" spans="1:17" hidden="1" x14ac:dyDescent="0.25">
      <c r="A1112">
        <v>2005</v>
      </c>
      <c r="B1112" s="1" t="s">
        <v>73</v>
      </c>
      <c r="C1112" t="s">
        <v>74</v>
      </c>
      <c r="D1112" t="s">
        <v>44</v>
      </c>
      <c r="E1112" s="1" t="s">
        <v>16</v>
      </c>
      <c r="F1112" t="s">
        <v>7</v>
      </c>
      <c r="G1112">
        <v>8094</v>
      </c>
      <c r="H1112">
        <v>196</v>
      </c>
      <c r="I1112">
        <v>21</v>
      </c>
      <c r="J1112">
        <v>131</v>
      </c>
      <c r="K1112">
        <f t="shared" si="119"/>
        <v>8180</v>
      </c>
      <c r="L1112" s="6">
        <f t="shared" si="120"/>
        <v>2.6528117359413204E-2</v>
      </c>
      <c r="M1112" s="6">
        <f t="shared" si="121"/>
        <v>2.3960880195599023E-2</v>
      </c>
      <c r="N1112" s="6">
        <f t="shared" si="122"/>
        <v>2.567237163814181E-3</v>
      </c>
      <c r="O1112">
        <f t="shared" si="123"/>
        <v>7963</v>
      </c>
      <c r="P1112">
        <f t="shared" si="124"/>
        <v>217</v>
      </c>
      <c r="Q1112">
        <f t="shared" si="125"/>
        <v>7963</v>
      </c>
    </row>
    <row r="1113" spans="1:17" hidden="1" x14ac:dyDescent="0.25">
      <c r="A1113">
        <v>2006</v>
      </c>
      <c r="B1113" s="1" t="s">
        <v>73</v>
      </c>
      <c r="C1113" t="s">
        <v>74</v>
      </c>
      <c r="D1113" t="s">
        <v>44</v>
      </c>
      <c r="E1113" s="1" t="s">
        <v>17</v>
      </c>
      <c r="F1113" t="s">
        <v>1</v>
      </c>
      <c r="G1113">
        <v>64</v>
      </c>
      <c r="K1113">
        <f t="shared" si="119"/>
        <v>64</v>
      </c>
      <c r="L1113" s="6">
        <f t="shared" si="120"/>
        <v>0</v>
      </c>
      <c r="M1113" s="6">
        <f t="shared" si="121"/>
        <v>0</v>
      </c>
      <c r="N1113" s="6">
        <f t="shared" si="122"/>
        <v>0</v>
      </c>
      <c r="O1113">
        <f t="shared" si="123"/>
        <v>64</v>
      </c>
      <c r="P1113">
        <f t="shared" si="124"/>
        <v>0</v>
      </c>
      <c r="Q1113">
        <f t="shared" si="125"/>
        <v>64</v>
      </c>
    </row>
    <row r="1114" spans="1:17" hidden="1" x14ac:dyDescent="0.25">
      <c r="A1114">
        <v>2006</v>
      </c>
      <c r="B1114" s="1" t="s">
        <v>73</v>
      </c>
      <c r="C1114" t="s">
        <v>74</v>
      </c>
      <c r="D1114" t="s">
        <v>44</v>
      </c>
      <c r="E1114" s="1" t="s">
        <v>17</v>
      </c>
      <c r="F1114" t="s">
        <v>4</v>
      </c>
      <c r="G1114">
        <v>879</v>
      </c>
      <c r="H1114">
        <v>3</v>
      </c>
      <c r="I1114">
        <v>3</v>
      </c>
      <c r="K1114">
        <f t="shared" si="119"/>
        <v>885</v>
      </c>
      <c r="L1114" s="6">
        <f t="shared" si="120"/>
        <v>6.7796610169491523E-3</v>
      </c>
      <c r="M1114" s="6">
        <f t="shared" si="121"/>
        <v>3.3898305084745762E-3</v>
      </c>
      <c r="N1114" s="6">
        <f t="shared" si="122"/>
        <v>3.3898305084745762E-3</v>
      </c>
      <c r="O1114">
        <f t="shared" si="123"/>
        <v>879</v>
      </c>
      <c r="P1114">
        <f t="shared" si="124"/>
        <v>6</v>
      </c>
      <c r="Q1114">
        <f t="shared" si="125"/>
        <v>879</v>
      </c>
    </row>
    <row r="1115" spans="1:17" hidden="1" x14ac:dyDescent="0.25">
      <c r="A1115">
        <v>2006</v>
      </c>
      <c r="B1115" s="1" t="s">
        <v>73</v>
      </c>
      <c r="C1115" t="s">
        <v>74</v>
      </c>
      <c r="D1115" t="s">
        <v>44</v>
      </c>
      <c r="E1115" s="1" t="s">
        <v>17</v>
      </c>
      <c r="F1115" t="s">
        <v>5</v>
      </c>
      <c r="G1115">
        <v>1384</v>
      </c>
      <c r="H1115">
        <v>10</v>
      </c>
      <c r="I1115">
        <v>22</v>
      </c>
      <c r="J1115">
        <v>6</v>
      </c>
      <c r="K1115">
        <f t="shared" si="119"/>
        <v>1410</v>
      </c>
      <c r="L1115" s="6">
        <f t="shared" si="120"/>
        <v>2.2695035460992909E-2</v>
      </c>
      <c r="M1115" s="6">
        <f t="shared" si="121"/>
        <v>7.0921985815602835E-3</v>
      </c>
      <c r="N1115" s="6">
        <f t="shared" si="122"/>
        <v>1.5602836879432624E-2</v>
      </c>
      <c r="O1115">
        <f t="shared" si="123"/>
        <v>1378</v>
      </c>
      <c r="P1115">
        <f t="shared" si="124"/>
        <v>32</v>
      </c>
      <c r="Q1115">
        <f t="shared" si="125"/>
        <v>1378</v>
      </c>
    </row>
    <row r="1116" spans="1:17" hidden="1" x14ac:dyDescent="0.25">
      <c r="A1116">
        <v>2006</v>
      </c>
      <c r="B1116" s="1" t="s">
        <v>73</v>
      </c>
      <c r="C1116" t="s">
        <v>74</v>
      </c>
      <c r="D1116" t="s">
        <v>44</v>
      </c>
      <c r="E1116" s="1" t="s">
        <v>17</v>
      </c>
      <c r="F1116" t="s">
        <v>6</v>
      </c>
      <c r="G1116">
        <v>725</v>
      </c>
      <c r="I1116">
        <v>8</v>
      </c>
      <c r="K1116">
        <f t="shared" si="119"/>
        <v>733</v>
      </c>
      <c r="L1116" s="6">
        <f t="shared" si="120"/>
        <v>1.0914051841746248E-2</v>
      </c>
      <c r="M1116" s="6">
        <f t="shared" si="121"/>
        <v>0</v>
      </c>
      <c r="N1116" s="6">
        <f t="shared" si="122"/>
        <v>1.0914051841746248E-2</v>
      </c>
      <c r="O1116">
        <f t="shared" si="123"/>
        <v>725</v>
      </c>
      <c r="P1116">
        <f t="shared" si="124"/>
        <v>8</v>
      </c>
      <c r="Q1116">
        <f t="shared" si="125"/>
        <v>725</v>
      </c>
    </row>
    <row r="1117" spans="1:17" hidden="1" x14ac:dyDescent="0.25">
      <c r="A1117">
        <v>2006</v>
      </c>
      <c r="B1117" s="1" t="s">
        <v>73</v>
      </c>
      <c r="C1117" t="s">
        <v>74</v>
      </c>
      <c r="D1117" t="s">
        <v>44</v>
      </c>
      <c r="E1117" s="1" t="s">
        <v>17</v>
      </c>
      <c r="F1117" t="s">
        <v>7</v>
      </c>
      <c r="G1117">
        <v>7637</v>
      </c>
      <c r="H1117">
        <v>181</v>
      </c>
      <c r="I1117">
        <v>41</v>
      </c>
      <c r="J1117">
        <v>120</v>
      </c>
      <c r="K1117">
        <f t="shared" si="119"/>
        <v>7739</v>
      </c>
      <c r="L1117" s="6">
        <f t="shared" si="120"/>
        <v>2.8685876728259466E-2</v>
      </c>
      <c r="M1117" s="6">
        <f t="shared" si="121"/>
        <v>2.3388034629797133E-2</v>
      </c>
      <c r="N1117" s="6">
        <f t="shared" si="122"/>
        <v>5.2978420984623334E-3</v>
      </c>
      <c r="O1117">
        <f t="shared" si="123"/>
        <v>7517</v>
      </c>
      <c r="P1117">
        <f t="shared" si="124"/>
        <v>222</v>
      </c>
      <c r="Q1117">
        <f t="shared" si="125"/>
        <v>7517</v>
      </c>
    </row>
    <row r="1118" spans="1:17" hidden="1" x14ac:dyDescent="0.25">
      <c r="A1118">
        <v>2007</v>
      </c>
      <c r="B1118" s="1" t="s">
        <v>73</v>
      </c>
      <c r="C1118" t="s">
        <v>74</v>
      </c>
      <c r="D1118" t="s">
        <v>44</v>
      </c>
      <c r="E1118" s="1" t="s">
        <v>18</v>
      </c>
      <c r="F1118" t="s">
        <v>1</v>
      </c>
      <c r="G1118">
        <v>78</v>
      </c>
      <c r="K1118">
        <f t="shared" si="119"/>
        <v>78</v>
      </c>
      <c r="L1118" s="6">
        <f t="shared" si="120"/>
        <v>0</v>
      </c>
      <c r="M1118" s="6">
        <f t="shared" si="121"/>
        <v>0</v>
      </c>
      <c r="N1118" s="6">
        <f t="shared" si="122"/>
        <v>0</v>
      </c>
      <c r="O1118">
        <f t="shared" si="123"/>
        <v>78</v>
      </c>
      <c r="P1118">
        <f t="shared" si="124"/>
        <v>0</v>
      </c>
      <c r="Q1118">
        <f t="shared" si="125"/>
        <v>78</v>
      </c>
    </row>
    <row r="1119" spans="1:17" hidden="1" x14ac:dyDescent="0.25">
      <c r="A1119">
        <v>2007</v>
      </c>
      <c r="B1119" s="1" t="s">
        <v>73</v>
      </c>
      <c r="C1119" t="s">
        <v>74</v>
      </c>
      <c r="D1119" t="s">
        <v>44</v>
      </c>
      <c r="E1119" s="1" t="s">
        <v>18</v>
      </c>
      <c r="F1119" t="s">
        <v>4</v>
      </c>
      <c r="G1119">
        <v>874</v>
      </c>
      <c r="H1119">
        <v>10</v>
      </c>
      <c r="I1119">
        <v>4</v>
      </c>
      <c r="K1119">
        <f t="shared" si="119"/>
        <v>888</v>
      </c>
      <c r="L1119" s="6">
        <f t="shared" si="120"/>
        <v>1.5765765765765764E-2</v>
      </c>
      <c r="M1119" s="6">
        <f t="shared" si="121"/>
        <v>1.1261261261261261E-2</v>
      </c>
      <c r="N1119" s="6">
        <f t="shared" si="122"/>
        <v>4.5045045045045045E-3</v>
      </c>
      <c r="O1119">
        <f t="shared" si="123"/>
        <v>874</v>
      </c>
      <c r="P1119">
        <f t="shared" si="124"/>
        <v>14</v>
      </c>
      <c r="Q1119">
        <f t="shared" si="125"/>
        <v>874</v>
      </c>
    </row>
    <row r="1120" spans="1:17" hidden="1" x14ac:dyDescent="0.25">
      <c r="A1120">
        <v>2007</v>
      </c>
      <c r="B1120" s="1" t="s">
        <v>73</v>
      </c>
      <c r="C1120" t="s">
        <v>74</v>
      </c>
      <c r="D1120" t="s">
        <v>44</v>
      </c>
      <c r="E1120" s="1" t="s">
        <v>18</v>
      </c>
      <c r="F1120" t="s">
        <v>5</v>
      </c>
      <c r="G1120">
        <v>1527</v>
      </c>
      <c r="H1120">
        <v>16</v>
      </c>
      <c r="I1120">
        <v>33</v>
      </c>
      <c r="J1120">
        <v>10</v>
      </c>
      <c r="K1120">
        <f t="shared" si="119"/>
        <v>1566</v>
      </c>
      <c r="L1120" s="6">
        <f t="shared" si="120"/>
        <v>3.1289910600255426E-2</v>
      </c>
      <c r="M1120" s="6">
        <f t="shared" si="121"/>
        <v>1.0217113665389528E-2</v>
      </c>
      <c r="N1120" s="6">
        <f t="shared" si="122"/>
        <v>2.1072796934865901E-2</v>
      </c>
      <c r="O1120">
        <f t="shared" si="123"/>
        <v>1517</v>
      </c>
      <c r="P1120">
        <f t="shared" si="124"/>
        <v>49</v>
      </c>
      <c r="Q1120">
        <f t="shared" si="125"/>
        <v>1517</v>
      </c>
    </row>
    <row r="1121" spans="1:17" hidden="1" x14ac:dyDescent="0.25">
      <c r="A1121">
        <v>2007</v>
      </c>
      <c r="B1121" s="1" t="s">
        <v>73</v>
      </c>
      <c r="C1121" t="s">
        <v>74</v>
      </c>
      <c r="D1121" t="s">
        <v>44</v>
      </c>
      <c r="E1121" s="1" t="s">
        <v>18</v>
      </c>
      <c r="F1121" t="s">
        <v>6</v>
      </c>
      <c r="G1121">
        <v>793</v>
      </c>
      <c r="H1121">
        <v>3</v>
      </c>
      <c r="I1121">
        <v>5</v>
      </c>
      <c r="K1121">
        <f t="shared" si="119"/>
        <v>801</v>
      </c>
      <c r="L1121" s="6">
        <f t="shared" si="120"/>
        <v>9.9875156054931337E-3</v>
      </c>
      <c r="M1121" s="6">
        <f t="shared" si="121"/>
        <v>3.7453183520599251E-3</v>
      </c>
      <c r="N1121" s="6">
        <f t="shared" si="122"/>
        <v>6.2421972534332081E-3</v>
      </c>
      <c r="O1121">
        <f t="shared" si="123"/>
        <v>793</v>
      </c>
      <c r="P1121">
        <f t="shared" si="124"/>
        <v>8</v>
      </c>
      <c r="Q1121">
        <f t="shared" si="125"/>
        <v>793</v>
      </c>
    </row>
    <row r="1122" spans="1:17" hidden="1" x14ac:dyDescent="0.25">
      <c r="A1122">
        <v>2007</v>
      </c>
      <c r="B1122" s="1" t="s">
        <v>73</v>
      </c>
      <c r="C1122" t="s">
        <v>74</v>
      </c>
      <c r="D1122" t="s">
        <v>44</v>
      </c>
      <c r="E1122" s="1" t="s">
        <v>18</v>
      </c>
      <c r="F1122" t="s">
        <v>7</v>
      </c>
      <c r="G1122">
        <v>7319</v>
      </c>
      <c r="H1122">
        <v>220</v>
      </c>
      <c r="I1122">
        <v>113</v>
      </c>
      <c r="J1122">
        <v>115</v>
      </c>
      <c r="K1122">
        <f t="shared" si="119"/>
        <v>7537</v>
      </c>
      <c r="L1122" s="6">
        <f t="shared" si="120"/>
        <v>4.4182035292556723E-2</v>
      </c>
      <c r="M1122" s="6">
        <f t="shared" si="121"/>
        <v>2.918933262571315E-2</v>
      </c>
      <c r="N1122" s="6">
        <f t="shared" si="122"/>
        <v>1.4992702666843572E-2</v>
      </c>
      <c r="O1122">
        <f t="shared" si="123"/>
        <v>7204</v>
      </c>
      <c r="P1122">
        <f t="shared" si="124"/>
        <v>333</v>
      </c>
      <c r="Q1122">
        <f t="shared" si="125"/>
        <v>7204</v>
      </c>
    </row>
    <row r="1123" spans="1:17" hidden="1" x14ac:dyDescent="0.25">
      <c r="A1123">
        <v>2008</v>
      </c>
      <c r="B1123" s="1" t="s">
        <v>73</v>
      </c>
      <c r="C1123" t="s">
        <v>74</v>
      </c>
      <c r="D1123" t="s">
        <v>44</v>
      </c>
      <c r="E1123" s="1" t="s">
        <v>19</v>
      </c>
      <c r="F1123" t="s">
        <v>1</v>
      </c>
      <c r="G1123">
        <v>80</v>
      </c>
      <c r="K1123">
        <f t="shared" si="119"/>
        <v>80</v>
      </c>
      <c r="L1123" s="6">
        <f t="shared" si="120"/>
        <v>0</v>
      </c>
      <c r="M1123" s="6">
        <f t="shared" si="121"/>
        <v>0</v>
      </c>
      <c r="N1123" s="6">
        <f t="shared" si="122"/>
        <v>0</v>
      </c>
      <c r="O1123">
        <f t="shared" si="123"/>
        <v>80</v>
      </c>
      <c r="P1123">
        <f t="shared" si="124"/>
        <v>0</v>
      </c>
      <c r="Q1123">
        <f t="shared" si="125"/>
        <v>80</v>
      </c>
    </row>
    <row r="1124" spans="1:17" hidden="1" x14ac:dyDescent="0.25">
      <c r="A1124">
        <v>2008</v>
      </c>
      <c r="B1124" s="1" t="s">
        <v>73</v>
      </c>
      <c r="C1124" t="s">
        <v>74</v>
      </c>
      <c r="D1124" t="s">
        <v>44</v>
      </c>
      <c r="E1124" s="1" t="s">
        <v>19</v>
      </c>
      <c r="F1124" t="s">
        <v>4</v>
      </c>
      <c r="G1124">
        <v>899</v>
      </c>
      <c r="H1124">
        <v>17</v>
      </c>
      <c r="I1124">
        <v>3</v>
      </c>
      <c r="K1124">
        <f t="shared" si="119"/>
        <v>919</v>
      </c>
      <c r="L1124" s="6">
        <f t="shared" si="120"/>
        <v>2.176278563656148E-2</v>
      </c>
      <c r="M1124" s="6">
        <f t="shared" si="121"/>
        <v>1.8498367791077257E-2</v>
      </c>
      <c r="N1124" s="6">
        <f t="shared" si="122"/>
        <v>3.2644178454842221E-3</v>
      </c>
      <c r="O1124">
        <f t="shared" si="123"/>
        <v>899</v>
      </c>
      <c r="P1124">
        <f t="shared" si="124"/>
        <v>20</v>
      </c>
      <c r="Q1124">
        <f t="shared" si="125"/>
        <v>899</v>
      </c>
    </row>
    <row r="1125" spans="1:17" hidden="1" x14ac:dyDescent="0.25">
      <c r="A1125">
        <v>2008</v>
      </c>
      <c r="B1125" s="1" t="s">
        <v>73</v>
      </c>
      <c r="C1125" t="s">
        <v>74</v>
      </c>
      <c r="D1125" t="s">
        <v>44</v>
      </c>
      <c r="E1125" s="1" t="s">
        <v>19</v>
      </c>
      <c r="F1125" t="s">
        <v>5</v>
      </c>
      <c r="G1125">
        <v>1624</v>
      </c>
      <c r="H1125">
        <v>20</v>
      </c>
      <c r="I1125">
        <v>24</v>
      </c>
      <c r="J1125">
        <v>7</v>
      </c>
      <c r="K1125">
        <f t="shared" si="119"/>
        <v>1661</v>
      </c>
      <c r="L1125" s="6">
        <f t="shared" si="120"/>
        <v>2.6490066225165563E-2</v>
      </c>
      <c r="M1125" s="6">
        <f t="shared" si="121"/>
        <v>1.2040939193257074E-2</v>
      </c>
      <c r="N1125" s="6">
        <f t="shared" si="122"/>
        <v>1.4449127031908489E-2</v>
      </c>
      <c r="O1125">
        <f t="shared" si="123"/>
        <v>1617</v>
      </c>
      <c r="P1125">
        <f t="shared" si="124"/>
        <v>44</v>
      </c>
      <c r="Q1125">
        <f t="shared" si="125"/>
        <v>1617</v>
      </c>
    </row>
    <row r="1126" spans="1:17" hidden="1" x14ac:dyDescent="0.25">
      <c r="A1126">
        <v>2008</v>
      </c>
      <c r="B1126" s="1" t="s">
        <v>73</v>
      </c>
      <c r="C1126" t="s">
        <v>74</v>
      </c>
      <c r="D1126" t="s">
        <v>44</v>
      </c>
      <c r="E1126" s="1" t="s">
        <v>19</v>
      </c>
      <c r="F1126" t="s">
        <v>6</v>
      </c>
      <c r="G1126">
        <v>849</v>
      </c>
      <c r="H1126">
        <v>8</v>
      </c>
      <c r="I1126">
        <v>5</v>
      </c>
      <c r="K1126">
        <f t="shared" si="119"/>
        <v>862</v>
      </c>
      <c r="L1126" s="6">
        <f t="shared" si="120"/>
        <v>1.5081206496519721E-2</v>
      </c>
      <c r="M1126" s="6">
        <f t="shared" si="121"/>
        <v>9.2807424593967514E-3</v>
      </c>
      <c r="N1126" s="6">
        <f t="shared" si="122"/>
        <v>5.8004640371229696E-3</v>
      </c>
      <c r="O1126">
        <f t="shared" si="123"/>
        <v>849</v>
      </c>
      <c r="P1126">
        <f t="shared" si="124"/>
        <v>13</v>
      </c>
      <c r="Q1126">
        <f t="shared" si="125"/>
        <v>849</v>
      </c>
    </row>
    <row r="1127" spans="1:17" hidden="1" x14ac:dyDescent="0.25">
      <c r="A1127">
        <v>2008</v>
      </c>
      <c r="B1127" s="1" t="s">
        <v>73</v>
      </c>
      <c r="C1127" t="s">
        <v>74</v>
      </c>
      <c r="D1127" t="s">
        <v>44</v>
      </c>
      <c r="E1127" s="1" t="s">
        <v>19</v>
      </c>
      <c r="F1127" t="s">
        <v>7</v>
      </c>
      <c r="G1127">
        <v>6937</v>
      </c>
      <c r="H1127">
        <v>271</v>
      </c>
      <c r="I1127">
        <v>127</v>
      </c>
      <c r="J1127">
        <v>116</v>
      </c>
      <c r="K1127">
        <f t="shared" si="119"/>
        <v>7219</v>
      </c>
      <c r="L1127" s="6">
        <f t="shared" si="120"/>
        <v>5.5132289790829757E-2</v>
      </c>
      <c r="M1127" s="6">
        <f t="shared" si="121"/>
        <v>3.7539825460590107E-2</v>
      </c>
      <c r="N1127" s="6">
        <f t="shared" si="122"/>
        <v>1.7592464330239647E-2</v>
      </c>
      <c r="O1127">
        <f t="shared" si="123"/>
        <v>6821</v>
      </c>
      <c r="P1127">
        <f t="shared" si="124"/>
        <v>398</v>
      </c>
      <c r="Q1127">
        <f t="shared" si="125"/>
        <v>6821</v>
      </c>
    </row>
    <row r="1128" spans="1:17" hidden="1" x14ac:dyDescent="0.25">
      <c r="A1128">
        <v>2009</v>
      </c>
      <c r="B1128" s="1" t="s">
        <v>73</v>
      </c>
      <c r="C1128" t="s">
        <v>74</v>
      </c>
      <c r="D1128" t="s">
        <v>44</v>
      </c>
      <c r="E1128" s="1" t="s">
        <v>20</v>
      </c>
      <c r="F1128" t="s">
        <v>1</v>
      </c>
      <c r="G1128">
        <v>88</v>
      </c>
      <c r="K1128">
        <f t="shared" si="119"/>
        <v>88</v>
      </c>
      <c r="L1128" s="6">
        <f t="shared" si="120"/>
        <v>0</v>
      </c>
      <c r="M1128" s="6">
        <f t="shared" si="121"/>
        <v>0</v>
      </c>
      <c r="N1128" s="6">
        <f t="shared" si="122"/>
        <v>0</v>
      </c>
      <c r="O1128">
        <f t="shared" si="123"/>
        <v>88</v>
      </c>
      <c r="P1128">
        <f t="shared" si="124"/>
        <v>0</v>
      </c>
      <c r="Q1128">
        <f t="shared" si="125"/>
        <v>88</v>
      </c>
    </row>
    <row r="1129" spans="1:17" hidden="1" x14ac:dyDescent="0.25">
      <c r="A1129">
        <v>2009</v>
      </c>
      <c r="B1129" s="1" t="s">
        <v>73</v>
      </c>
      <c r="C1129" t="s">
        <v>74</v>
      </c>
      <c r="D1129" t="s">
        <v>44</v>
      </c>
      <c r="E1129" s="1" t="s">
        <v>20</v>
      </c>
      <c r="F1129" t="s">
        <v>4</v>
      </c>
      <c r="G1129">
        <v>894</v>
      </c>
      <c r="H1129">
        <v>45</v>
      </c>
      <c r="I1129">
        <v>6</v>
      </c>
      <c r="J1129">
        <v>30</v>
      </c>
      <c r="K1129">
        <f t="shared" si="119"/>
        <v>915</v>
      </c>
      <c r="L1129" s="6">
        <f t="shared" si="120"/>
        <v>5.5737704918032788E-2</v>
      </c>
      <c r="M1129" s="6">
        <f t="shared" si="121"/>
        <v>4.9180327868852458E-2</v>
      </c>
      <c r="N1129" s="6">
        <f t="shared" si="122"/>
        <v>6.5573770491803279E-3</v>
      </c>
      <c r="O1129">
        <f t="shared" si="123"/>
        <v>864</v>
      </c>
      <c r="P1129">
        <f t="shared" si="124"/>
        <v>51</v>
      </c>
      <c r="Q1129">
        <f t="shared" si="125"/>
        <v>864</v>
      </c>
    </row>
    <row r="1130" spans="1:17" hidden="1" x14ac:dyDescent="0.25">
      <c r="A1130">
        <v>2009</v>
      </c>
      <c r="B1130" s="1" t="s">
        <v>73</v>
      </c>
      <c r="C1130" t="s">
        <v>74</v>
      </c>
      <c r="D1130" t="s">
        <v>44</v>
      </c>
      <c r="E1130" s="1" t="s">
        <v>20</v>
      </c>
      <c r="F1130" t="s">
        <v>5</v>
      </c>
      <c r="G1130">
        <v>1691</v>
      </c>
      <c r="H1130">
        <v>56</v>
      </c>
      <c r="I1130">
        <v>36</v>
      </c>
      <c r="J1130">
        <v>57</v>
      </c>
      <c r="K1130">
        <f t="shared" si="119"/>
        <v>1726</v>
      </c>
      <c r="L1130" s="6">
        <f t="shared" si="120"/>
        <v>5.3302433371958287E-2</v>
      </c>
      <c r="M1130" s="6">
        <f t="shared" si="121"/>
        <v>3.2444959443800693E-2</v>
      </c>
      <c r="N1130" s="6">
        <f t="shared" si="122"/>
        <v>2.085747392815759E-2</v>
      </c>
      <c r="O1130">
        <f t="shared" si="123"/>
        <v>1634</v>
      </c>
      <c r="P1130">
        <f t="shared" si="124"/>
        <v>92</v>
      </c>
      <c r="Q1130">
        <f t="shared" si="125"/>
        <v>1634</v>
      </c>
    </row>
    <row r="1131" spans="1:17" hidden="1" x14ac:dyDescent="0.25">
      <c r="A1131">
        <v>2009</v>
      </c>
      <c r="B1131" s="1" t="s">
        <v>73</v>
      </c>
      <c r="C1131" t="s">
        <v>74</v>
      </c>
      <c r="D1131" t="s">
        <v>44</v>
      </c>
      <c r="E1131" s="1" t="s">
        <v>20</v>
      </c>
      <c r="F1131" t="s">
        <v>6</v>
      </c>
      <c r="G1131">
        <v>934</v>
      </c>
      <c r="H1131">
        <v>30</v>
      </c>
      <c r="I1131">
        <v>9</v>
      </c>
      <c r="J1131">
        <v>12</v>
      </c>
      <c r="K1131">
        <f t="shared" si="119"/>
        <v>961</v>
      </c>
      <c r="L1131" s="6">
        <f t="shared" si="120"/>
        <v>4.0582726326742979E-2</v>
      </c>
      <c r="M1131" s="6">
        <f t="shared" si="121"/>
        <v>3.1217481789802288E-2</v>
      </c>
      <c r="N1131" s="6">
        <f t="shared" si="122"/>
        <v>9.3652445369406864E-3</v>
      </c>
      <c r="O1131">
        <f t="shared" si="123"/>
        <v>922</v>
      </c>
      <c r="P1131">
        <f t="shared" si="124"/>
        <v>39</v>
      </c>
      <c r="Q1131">
        <f t="shared" si="125"/>
        <v>922</v>
      </c>
    </row>
    <row r="1132" spans="1:17" hidden="1" x14ac:dyDescent="0.25">
      <c r="A1132">
        <v>2009</v>
      </c>
      <c r="B1132" s="1" t="s">
        <v>73</v>
      </c>
      <c r="C1132" t="s">
        <v>74</v>
      </c>
      <c r="D1132" t="s">
        <v>44</v>
      </c>
      <c r="E1132" s="1" t="s">
        <v>20</v>
      </c>
      <c r="F1132" t="s">
        <v>7</v>
      </c>
      <c r="G1132">
        <v>6554</v>
      </c>
      <c r="H1132">
        <v>426</v>
      </c>
      <c r="I1132">
        <v>156</v>
      </c>
      <c r="J1132">
        <v>267</v>
      </c>
      <c r="K1132">
        <f t="shared" si="119"/>
        <v>6869</v>
      </c>
      <c r="L1132" s="6">
        <f t="shared" si="120"/>
        <v>8.4728490318823707E-2</v>
      </c>
      <c r="M1132" s="6">
        <f t="shared" si="121"/>
        <v>6.2017760955015287E-2</v>
      </c>
      <c r="N1132" s="6">
        <f t="shared" si="122"/>
        <v>2.2710729363808413E-2</v>
      </c>
      <c r="O1132">
        <f t="shared" si="123"/>
        <v>6287</v>
      </c>
      <c r="P1132">
        <f t="shared" si="124"/>
        <v>582</v>
      </c>
      <c r="Q1132">
        <f t="shared" si="125"/>
        <v>6287</v>
      </c>
    </row>
    <row r="1133" spans="1:17" hidden="1" x14ac:dyDescent="0.25">
      <c r="A1133">
        <v>2010</v>
      </c>
      <c r="B1133" s="1" t="s">
        <v>73</v>
      </c>
      <c r="C1133" t="s">
        <v>74</v>
      </c>
      <c r="D1133" t="s">
        <v>44</v>
      </c>
      <c r="E1133" s="1" t="s">
        <v>21</v>
      </c>
      <c r="F1133" t="s">
        <v>1</v>
      </c>
      <c r="G1133">
        <v>93</v>
      </c>
      <c r="H1133">
        <v>3</v>
      </c>
      <c r="K1133">
        <f t="shared" si="119"/>
        <v>96</v>
      </c>
      <c r="L1133" s="6">
        <f t="shared" si="120"/>
        <v>3.125E-2</v>
      </c>
      <c r="M1133" s="6">
        <f t="shared" si="121"/>
        <v>3.125E-2</v>
      </c>
      <c r="N1133" s="6">
        <f t="shared" si="122"/>
        <v>0</v>
      </c>
      <c r="O1133">
        <f t="shared" si="123"/>
        <v>93</v>
      </c>
      <c r="P1133">
        <f t="shared" si="124"/>
        <v>3</v>
      </c>
      <c r="Q1133">
        <f t="shared" si="125"/>
        <v>93</v>
      </c>
    </row>
    <row r="1134" spans="1:17" hidden="1" x14ac:dyDescent="0.25">
      <c r="A1134">
        <v>2010</v>
      </c>
      <c r="B1134" s="1" t="s">
        <v>73</v>
      </c>
      <c r="C1134" t="s">
        <v>74</v>
      </c>
      <c r="D1134" t="s">
        <v>44</v>
      </c>
      <c r="E1134" s="1" t="s">
        <v>21</v>
      </c>
      <c r="F1134" t="s">
        <v>4</v>
      </c>
      <c r="G1134">
        <v>892</v>
      </c>
      <c r="H1134">
        <v>75</v>
      </c>
      <c r="I1134">
        <v>8</v>
      </c>
      <c r="J1134">
        <v>34</v>
      </c>
      <c r="K1134">
        <f t="shared" si="119"/>
        <v>941</v>
      </c>
      <c r="L1134" s="6">
        <f t="shared" si="120"/>
        <v>8.8204038257173226E-2</v>
      </c>
      <c r="M1134" s="6">
        <f t="shared" si="121"/>
        <v>7.970244420828905E-2</v>
      </c>
      <c r="N1134" s="6">
        <f t="shared" si="122"/>
        <v>8.5015940488841653E-3</v>
      </c>
      <c r="O1134">
        <f t="shared" si="123"/>
        <v>858</v>
      </c>
      <c r="P1134">
        <f t="shared" si="124"/>
        <v>83</v>
      </c>
      <c r="Q1134">
        <f t="shared" si="125"/>
        <v>858</v>
      </c>
    </row>
    <row r="1135" spans="1:17" hidden="1" x14ac:dyDescent="0.25">
      <c r="A1135">
        <v>2010</v>
      </c>
      <c r="B1135" s="1" t="s">
        <v>73</v>
      </c>
      <c r="C1135" t="s">
        <v>74</v>
      </c>
      <c r="D1135" t="s">
        <v>44</v>
      </c>
      <c r="E1135" s="1" t="s">
        <v>21</v>
      </c>
      <c r="F1135" t="s">
        <v>5</v>
      </c>
      <c r="G1135">
        <v>1701</v>
      </c>
      <c r="H1135">
        <v>100</v>
      </c>
      <c r="I1135">
        <v>37</v>
      </c>
      <c r="J1135">
        <v>56</v>
      </c>
      <c r="K1135">
        <f t="shared" si="119"/>
        <v>1782</v>
      </c>
      <c r="L1135" s="6">
        <f t="shared" si="120"/>
        <v>7.6879910213243544E-2</v>
      </c>
      <c r="M1135" s="6">
        <f t="shared" si="121"/>
        <v>5.6116722783389451E-2</v>
      </c>
      <c r="N1135" s="6">
        <f t="shared" si="122"/>
        <v>2.0763187429854096E-2</v>
      </c>
      <c r="O1135">
        <f t="shared" si="123"/>
        <v>1645</v>
      </c>
      <c r="P1135">
        <f t="shared" si="124"/>
        <v>137</v>
      </c>
      <c r="Q1135">
        <f t="shared" si="125"/>
        <v>1645</v>
      </c>
    </row>
    <row r="1136" spans="1:17" hidden="1" x14ac:dyDescent="0.25">
      <c r="A1136">
        <v>2010</v>
      </c>
      <c r="B1136" s="1" t="s">
        <v>73</v>
      </c>
      <c r="C1136" t="s">
        <v>74</v>
      </c>
      <c r="D1136" t="s">
        <v>44</v>
      </c>
      <c r="E1136" s="1" t="s">
        <v>21</v>
      </c>
      <c r="F1136" t="s">
        <v>6</v>
      </c>
      <c r="G1136">
        <v>1062</v>
      </c>
      <c r="H1136">
        <v>52</v>
      </c>
      <c r="I1136">
        <v>7</v>
      </c>
      <c r="J1136">
        <v>17</v>
      </c>
      <c r="K1136">
        <f t="shared" si="119"/>
        <v>1104</v>
      </c>
      <c r="L1136" s="6">
        <f t="shared" si="120"/>
        <v>5.3442028985507248E-2</v>
      </c>
      <c r="M1136" s="6">
        <f t="shared" si="121"/>
        <v>4.710144927536232E-2</v>
      </c>
      <c r="N1136" s="6">
        <f t="shared" si="122"/>
        <v>6.3405797101449279E-3</v>
      </c>
      <c r="O1136">
        <f t="shared" si="123"/>
        <v>1045</v>
      </c>
      <c r="P1136">
        <f t="shared" si="124"/>
        <v>59</v>
      </c>
      <c r="Q1136">
        <f t="shared" si="125"/>
        <v>1045</v>
      </c>
    </row>
    <row r="1137" spans="1:17" hidden="1" x14ac:dyDescent="0.25">
      <c r="A1137">
        <v>2010</v>
      </c>
      <c r="B1137" s="1" t="s">
        <v>73</v>
      </c>
      <c r="C1137" t="s">
        <v>74</v>
      </c>
      <c r="D1137" t="s">
        <v>44</v>
      </c>
      <c r="E1137" s="1" t="s">
        <v>21</v>
      </c>
      <c r="F1137" t="s">
        <v>7</v>
      </c>
      <c r="G1137">
        <v>6301</v>
      </c>
      <c r="H1137">
        <v>569</v>
      </c>
      <c r="I1137">
        <v>164</v>
      </c>
      <c r="J1137">
        <v>292</v>
      </c>
      <c r="K1137">
        <f t="shared" si="119"/>
        <v>6742</v>
      </c>
      <c r="L1137" s="6">
        <f t="shared" si="120"/>
        <v>0.10872144764164936</v>
      </c>
      <c r="M1137" s="6">
        <f t="shared" si="121"/>
        <v>8.4396321566300794E-2</v>
      </c>
      <c r="N1137" s="6">
        <f t="shared" si="122"/>
        <v>2.432512607534856E-2</v>
      </c>
      <c r="O1137">
        <f t="shared" si="123"/>
        <v>6009</v>
      </c>
      <c r="P1137">
        <f t="shared" si="124"/>
        <v>733</v>
      </c>
      <c r="Q1137">
        <f t="shared" si="125"/>
        <v>6009</v>
      </c>
    </row>
    <row r="1138" spans="1:17" hidden="1" x14ac:dyDescent="0.25">
      <c r="A1138">
        <v>2011</v>
      </c>
      <c r="B1138" s="1" t="s">
        <v>73</v>
      </c>
      <c r="C1138" t="s">
        <v>74</v>
      </c>
      <c r="D1138" t="s">
        <v>44</v>
      </c>
      <c r="E1138" s="1" t="s">
        <v>22</v>
      </c>
      <c r="F1138" t="s">
        <v>1</v>
      </c>
      <c r="G1138">
        <v>95</v>
      </c>
      <c r="H1138">
        <v>7</v>
      </c>
      <c r="K1138">
        <f t="shared" si="119"/>
        <v>102</v>
      </c>
      <c r="L1138" s="6">
        <f t="shared" si="120"/>
        <v>6.8627450980392163E-2</v>
      </c>
      <c r="M1138" s="6">
        <f t="shared" si="121"/>
        <v>6.8627450980392163E-2</v>
      </c>
      <c r="N1138" s="6">
        <f t="shared" si="122"/>
        <v>0</v>
      </c>
      <c r="O1138">
        <f t="shared" si="123"/>
        <v>95</v>
      </c>
      <c r="P1138">
        <f t="shared" si="124"/>
        <v>7</v>
      </c>
      <c r="Q1138">
        <f t="shared" si="125"/>
        <v>95</v>
      </c>
    </row>
    <row r="1139" spans="1:17" hidden="1" x14ac:dyDescent="0.25">
      <c r="A1139">
        <v>2011</v>
      </c>
      <c r="B1139" s="1" t="s">
        <v>73</v>
      </c>
      <c r="C1139" t="s">
        <v>74</v>
      </c>
      <c r="D1139" t="s">
        <v>44</v>
      </c>
      <c r="E1139" s="1" t="s">
        <v>22</v>
      </c>
      <c r="F1139" t="s">
        <v>4</v>
      </c>
      <c r="G1139">
        <v>923</v>
      </c>
      <c r="H1139">
        <v>69</v>
      </c>
      <c r="I1139">
        <v>4</v>
      </c>
      <c r="J1139">
        <v>47</v>
      </c>
      <c r="K1139">
        <f t="shared" si="119"/>
        <v>949</v>
      </c>
      <c r="L1139" s="6">
        <f t="shared" si="120"/>
        <v>7.6923076923076927E-2</v>
      </c>
      <c r="M1139" s="6">
        <f t="shared" si="121"/>
        <v>7.2708113804004215E-2</v>
      </c>
      <c r="N1139" s="6">
        <f t="shared" si="122"/>
        <v>4.2149631190727078E-3</v>
      </c>
      <c r="O1139">
        <f t="shared" si="123"/>
        <v>876</v>
      </c>
      <c r="P1139">
        <f t="shared" si="124"/>
        <v>73</v>
      </c>
      <c r="Q1139">
        <f t="shared" si="125"/>
        <v>876</v>
      </c>
    </row>
    <row r="1140" spans="1:17" hidden="1" x14ac:dyDescent="0.25">
      <c r="A1140">
        <v>2011</v>
      </c>
      <c r="B1140" s="1" t="s">
        <v>73</v>
      </c>
      <c r="C1140" t="s">
        <v>74</v>
      </c>
      <c r="D1140" t="s">
        <v>44</v>
      </c>
      <c r="E1140" s="1" t="s">
        <v>22</v>
      </c>
      <c r="F1140" t="s">
        <v>5</v>
      </c>
      <c r="G1140">
        <v>1769</v>
      </c>
      <c r="H1140">
        <v>133</v>
      </c>
      <c r="I1140">
        <v>39</v>
      </c>
      <c r="J1140">
        <v>70</v>
      </c>
      <c r="K1140">
        <f t="shared" si="119"/>
        <v>1871</v>
      </c>
      <c r="L1140" s="6">
        <f t="shared" si="120"/>
        <v>9.192944949225014E-2</v>
      </c>
      <c r="M1140" s="6">
        <f t="shared" si="121"/>
        <v>7.1084981293425969E-2</v>
      </c>
      <c r="N1140" s="6">
        <f t="shared" si="122"/>
        <v>2.084446819882416E-2</v>
      </c>
      <c r="O1140">
        <f t="shared" si="123"/>
        <v>1699</v>
      </c>
      <c r="P1140">
        <f t="shared" si="124"/>
        <v>172</v>
      </c>
      <c r="Q1140">
        <f t="shared" si="125"/>
        <v>1699</v>
      </c>
    </row>
    <row r="1141" spans="1:17" hidden="1" x14ac:dyDescent="0.25">
      <c r="A1141">
        <v>2011</v>
      </c>
      <c r="B1141" s="1" t="s">
        <v>73</v>
      </c>
      <c r="C1141" t="s">
        <v>74</v>
      </c>
      <c r="D1141" t="s">
        <v>44</v>
      </c>
      <c r="E1141" s="1" t="s">
        <v>22</v>
      </c>
      <c r="F1141" t="s">
        <v>6</v>
      </c>
      <c r="G1141">
        <v>1157</v>
      </c>
      <c r="H1141">
        <v>57</v>
      </c>
      <c r="I1141">
        <v>9</v>
      </c>
      <c r="J1141">
        <v>21</v>
      </c>
      <c r="K1141">
        <f t="shared" si="119"/>
        <v>1202</v>
      </c>
      <c r="L1141" s="6">
        <f t="shared" si="120"/>
        <v>5.4908485856905158E-2</v>
      </c>
      <c r="M1141" s="6">
        <f t="shared" si="121"/>
        <v>4.7420965058236272E-2</v>
      </c>
      <c r="N1141" s="6">
        <f t="shared" si="122"/>
        <v>7.4875207986688855E-3</v>
      </c>
      <c r="O1141">
        <f t="shared" si="123"/>
        <v>1136</v>
      </c>
      <c r="P1141">
        <f t="shared" si="124"/>
        <v>66</v>
      </c>
      <c r="Q1141">
        <f t="shared" si="125"/>
        <v>1136</v>
      </c>
    </row>
    <row r="1142" spans="1:17" hidden="1" x14ac:dyDescent="0.25">
      <c r="A1142">
        <v>2011</v>
      </c>
      <c r="B1142" s="1" t="s">
        <v>73</v>
      </c>
      <c r="C1142" t="s">
        <v>74</v>
      </c>
      <c r="D1142" t="s">
        <v>44</v>
      </c>
      <c r="E1142" s="1" t="s">
        <v>22</v>
      </c>
      <c r="F1142" t="s">
        <v>7</v>
      </c>
      <c r="G1142">
        <v>5975</v>
      </c>
      <c r="H1142">
        <v>670</v>
      </c>
      <c r="I1142">
        <v>186</v>
      </c>
      <c r="J1142">
        <v>296</v>
      </c>
      <c r="K1142">
        <f t="shared" si="119"/>
        <v>6535</v>
      </c>
      <c r="L1142" s="6">
        <f t="shared" si="120"/>
        <v>0.13098699311400153</v>
      </c>
      <c r="M1142" s="6">
        <f t="shared" si="121"/>
        <v>0.10252486610558531</v>
      </c>
      <c r="N1142" s="6">
        <f t="shared" si="122"/>
        <v>2.8462127008416219E-2</v>
      </c>
      <c r="O1142">
        <f t="shared" si="123"/>
        <v>5679</v>
      </c>
      <c r="P1142">
        <f t="shared" si="124"/>
        <v>856</v>
      </c>
      <c r="Q1142">
        <f t="shared" si="125"/>
        <v>5679</v>
      </c>
    </row>
    <row r="1143" spans="1:17" hidden="1" x14ac:dyDescent="0.25">
      <c r="A1143">
        <v>2012</v>
      </c>
      <c r="B1143" s="1" t="s">
        <v>73</v>
      </c>
      <c r="C1143" t="s">
        <v>74</v>
      </c>
      <c r="D1143" t="s">
        <v>44</v>
      </c>
      <c r="E1143" s="1" t="s">
        <v>23</v>
      </c>
      <c r="F1143" t="s">
        <v>1</v>
      </c>
      <c r="G1143">
        <v>100</v>
      </c>
      <c r="H1143">
        <v>12</v>
      </c>
      <c r="J1143">
        <v>3</v>
      </c>
      <c r="K1143">
        <f t="shared" si="119"/>
        <v>109</v>
      </c>
      <c r="L1143" s="6">
        <f t="shared" si="120"/>
        <v>0.11009174311926606</v>
      </c>
      <c r="M1143" s="6">
        <f t="shared" si="121"/>
        <v>0.11009174311926606</v>
      </c>
      <c r="N1143" s="6">
        <f t="shared" si="122"/>
        <v>0</v>
      </c>
      <c r="O1143">
        <f t="shared" si="123"/>
        <v>97</v>
      </c>
      <c r="P1143">
        <f t="shared" si="124"/>
        <v>12</v>
      </c>
      <c r="Q1143">
        <f t="shared" si="125"/>
        <v>97</v>
      </c>
    </row>
    <row r="1144" spans="1:17" hidden="1" x14ac:dyDescent="0.25">
      <c r="A1144">
        <v>2012</v>
      </c>
      <c r="B1144" s="1" t="s">
        <v>73</v>
      </c>
      <c r="C1144" t="s">
        <v>74</v>
      </c>
      <c r="D1144" t="s">
        <v>44</v>
      </c>
      <c r="E1144" s="1" t="s">
        <v>23</v>
      </c>
      <c r="F1144" t="s">
        <v>4</v>
      </c>
      <c r="G1144">
        <v>916</v>
      </c>
      <c r="H1144">
        <v>81</v>
      </c>
      <c r="I1144">
        <v>4</v>
      </c>
      <c r="J1144">
        <v>55</v>
      </c>
      <c r="K1144">
        <f t="shared" si="119"/>
        <v>946</v>
      </c>
      <c r="L1144" s="6">
        <f t="shared" si="120"/>
        <v>8.9852008456659624E-2</v>
      </c>
      <c r="M1144" s="6">
        <f t="shared" si="121"/>
        <v>8.5623678646934459E-2</v>
      </c>
      <c r="N1144" s="6">
        <f t="shared" si="122"/>
        <v>4.2283298097251587E-3</v>
      </c>
      <c r="O1144">
        <f t="shared" si="123"/>
        <v>861</v>
      </c>
      <c r="P1144">
        <f t="shared" si="124"/>
        <v>85</v>
      </c>
      <c r="Q1144">
        <f t="shared" si="125"/>
        <v>861</v>
      </c>
    </row>
    <row r="1145" spans="1:17" hidden="1" x14ac:dyDescent="0.25">
      <c r="A1145">
        <v>2012</v>
      </c>
      <c r="B1145" s="1" t="s">
        <v>73</v>
      </c>
      <c r="C1145" t="s">
        <v>74</v>
      </c>
      <c r="D1145" t="s">
        <v>44</v>
      </c>
      <c r="E1145" s="1" t="s">
        <v>23</v>
      </c>
      <c r="F1145" t="s">
        <v>5</v>
      </c>
      <c r="G1145">
        <v>1827</v>
      </c>
      <c r="H1145">
        <v>161</v>
      </c>
      <c r="I1145">
        <v>55</v>
      </c>
      <c r="J1145">
        <v>84</v>
      </c>
      <c r="K1145">
        <f t="shared" si="119"/>
        <v>1959</v>
      </c>
      <c r="L1145" s="6">
        <f t="shared" si="120"/>
        <v>0.11026033690658499</v>
      </c>
      <c r="M1145" s="6">
        <f t="shared" si="121"/>
        <v>8.2184788157223077E-2</v>
      </c>
      <c r="N1145" s="6">
        <f t="shared" si="122"/>
        <v>2.8075548749361919E-2</v>
      </c>
      <c r="O1145">
        <f t="shared" si="123"/>
        <v>1743</v>
      </c>
      <c r="P1145">
        <f t="shared" si="124"/>
        <v>216</v>
      </c>
      <c r="Q1145">
        <f t="shared" si="125"/>
        <v>1743</v>
      </c>
    </row>
    <row r="1146" spans="1:17" hidden="1" x14ac:dyDescent="0.25">
      <c r="A1146">
        <v>2012</v>
      </c>
      <c r="B1146" s="1" t="s">
        <v>73</v>
      </c>
      <c r="C1146" t="s">
        <v>74</v>
      </c>
      <c r="D1146" t="s">
        <v>44</v>
      </c>
      <c r="E1146" s="1" t="s">
        <v>23</v>
      </c>
      <c r="F1146" t="s">
        <v>6</v>
      </c>
      <c r="G1146">
        <v>1247</v>
      </c>
      <c r="H1146">
        <v>72</v>
      </c>
      <c r="I1146">
        <v>4</v>
      </c>
      <c r="J1146">
        <v>33</v>
      </c>
      <c r="K1146">
        <f t="shared" si="119"/>
        <v>1290</v>
      </c>
      <c r="L1146" s="6">
        <f t="shared" si="120"/>
        <v>5.8914728682170542E-2</v>
      </c>
      <c r="M1146" s="6">
        <f t="shared" si="121"/>
        <v>5.5813953488372092E-2</v>
      </c>
      <c r="N1146" s="6">
        <f t="shared" si="122"/>
        <v>3.1007751937984496E-3</v>
      </c>
      <c r="O1146">
        <f t="shared" si="123"/>
        <v>1214</v>
      </c>
      <c r="P1146">
        <f t="shared" si="124"/>
        <v>76</v>
      </c>
      <c r="Q1146">
        <f t="shared" si="125"/>
        <v>1214</v>
      </c>
    </row>
    <row r="1147" spans="1:17" hidden="1" x14ac:dyDescent="0.25">
      <c r="A1147">
        <v>2012</v>
      </c>
      <c r="B1147" s="1" t="s">
        <v>73</v>
      </c>
      <c r="C1147" t="s">
        <v>74</v>
      </c>
      <c r="D1147" t="s">
        <v>44</v>
      </c>
      <c r="E1147" s="1" t="s">
        <v>23</v>
      </c>
      <c r="F1147" t="s">
        <v>7</v>
      </c>
      <c r="G1147">
        <v>5682</v>
      </c>
      <c r="H1147">
        <v>765</v>
      </c>
      <c r="I1147">
        <v>173</v>
      </c>
      <c r="J1147">
        <v>306</v>
      </c>
      <c r="K1147">
        <f t="shared" ref="K1147:K1210" si="126">(G1147-J1147)+H1147+I1147</f>
        <v>6314</v>
      </c>
      <c r="L1147" s="6">
        <f t="shared" ref="L1147:L1210" si="127">(H1147+I1147)/K1147</f>
        <v>0.14855875831485588</v>
      </c>
      <c r="M1147" s="6">
        <f t="shared" ref="M1147:M1210" si="128">H1147/K1147</f>
        <v>0.12115932847640165</v>
      </c>
      <c r="N1147" s="6">
        <f t="shared" ref="N1147:N1210" si="129">I1147/K1147</f>
        <v>2.7399429838454229E-2</v>
      </c>
      <c r="O1147">
        <f t="shared" ref="O1147:O1210" si="130">K1147-(I1147+H1147)</f>
        <v>5376</v>
      </c>
      <c r="P1147">
        <f t="shared" ref="P1147:P1210" si="131">H1147+I1147</f>
        <v>938</v>
      </c>
      <c r="Q1147">
        <f t="shared" si="125"/>
        <v>5376</v>
      </c>
    </row>
    <row r="1148" spans="1:17" hidden="1" x14ac:dyDescent="0.25">
      <c r="A1148">
        <v>2013</v>
      </c>
      <c r="B1148" s="1" t="s">
        <v>73</v>
      </c>
      <c r="C1148" t="s">
        <v>74</v>
      </c>
      <c r="D1148" t="s">
        <v>44</v>
      </c>
      <c r="E1148" s="1" t="s">
        <v>24</v>
      </c>
      <c r="F1148" t="s">
        <v>1</v>
      </c>
      <c r="G1148">
        <v>105</v>
      </c>
      <c r="H1148">
        <v>12</v>
      </c>
      <c r="K1148">
        <f t="shared" si="126"/>
        <v>117</v>
      </c>
      <c r="L1148" s="6">
        <f t="shared" si="127"/>
        <v>0.10256410256410256</v>
      </c>
      <c r="M1148" s="6">
        <f t="shared" si="128"/>
        <v>0.10256410256410256</v>
      </c>
      <c r="N1148" s="6">
        <f t="shared" si="129"/>
        <v>0</v>
      </c>
      <c r="O1148">
        <f t="shared" si="130"/>
        <v>105</v>
      </c>
      <c r="P1148">
        <f t="shared" si="131"/>
        <v>12</v>
      </c>
      <c r="Q1148">
        <f t="shared" si="125"/>
        <v>105</v>
      </c>
    </row>
    <row r="1149" spans="1:17" hidden="1" x14ac:dyDescent="0.25">
      <c r="A1149">
        <v>2013</v>
      </c>
      <c r="B1149" s="1" t="s">
        <v>73</v>
      </c>
      <c r="C1149" t="s">
        <v>74</v>
      </c>
      <c r="D1149" t="s">
        <v>44</v>
      </c>
      <c r="E1149" s="1" t="s">
        <v>24</v>
      </c>
      <c r="F1149" t="s">
        <v>4</v>
      </c>
      <c r="G1149">
        <v>914</v>
      </c>
      <c r="H1149">
        <v>102</v>
      </c>
      <c r="J1149">
        <v>83</v>
      </c>
      <c r="K1149">
        <f t="shared" si="126"/>
        <v>933</v>
      </c>
      <c r="L1149" s="6">
        <f t="shared" si="127"/>
        <v>0.10932475884244373</v>
      </c>
      <c r="M1149" s="6">
        <f t="shared" si="128"/>
        <v>0.10932475884244373</v>
      </c>
      <c r="N1149" s="6">
        <f t="shared" si="129"/>
        <v>0</v>
      </c>
      <c r="O1149">
        <f t="shared" si="130"/>
        <v>831</v>
      </c>
      <c r="P1149">
        <f t="shared" si="131"/>
        <v>102</v>
      </c>
      <c r="Q1149">
        <f t="shared" si="125"/>
        <v>831</v>
      </c>
    </row>
    <row r="1150" spans="1:17" hidden="1" x14ac:dyDescent="0.25">
      <c r="A1150">
        <v>2013</v>
      </c>
      <c r="B1150" s="1" t="s">
        <v>73</v>
      </c>
      <c r="C1150" t="s">
        <v>74</v>
      </c>
      <c r="D1150" t="s">
        <v>44</v>
      </c>
      <c r="E1150" s="1" t="s">
        <v>24</v>
      </c>
      <c r="F1150" t="s">
        <v>5</v>
      </c>
      <c r="G1150">
        <v>2025</v>
      </c>
      <c r="H1150">
        <v>150</v>
      </c>
      <c r="I1150">
        <v>56</v>
      </c>
      <c r="J1150">
        <v>90</v>
      </c>
      <c r="K1150">
        <f t="shared" si="126"/>
        <v>2141</v>
      </c>
      <c r="L1150" s="6">
        <f t="shared" si="127"/>
        <v>9.6216721158337223E-2</v>
      </c>
      <c r="M1150" s="6">
        <f t="shared" si="128"/>
        <v>7.0060719290051379E-2</v>
      </c>
      <c r="N1150" s="6">
        <f t="shared" si="129"/>
        <v>2.6156001868285848E-2</v>
      </c>
      <c r="O1150">
        <f t="shared" si="130"/>
        <v>1935</v>
      </c>
      <c r="P1150">
        <f t="shared" si="131"/>
        <v>206</v>
      </c>
      <c r="Q1150">
        <f t="shared" si="125"/>
        <v>1935</v>
      </c>
    </row>
    <row r="1151" spans="1:17" hidden="1" x14ac:dyDescent="0.25">
      <c r="A1151">
        <v>2013</v>
      </c>
      <c r="B1151" s="1" t="s">
        <v>73</v>
      </c>
      <c r="C1151" t="s">
        <v>74</v>
      </c>
      <c r="D1151" t="s">
        <v>44</v>
      </c>
      <c r="E1151" s="1" t="s">
        <v>24</v>
      </c>
      <c r="F1151" t="s">
        <v>6</v>
      </c>
      <c r="G1151">
        <v>1289</v>
      </c>
      <c r="H1151">
        <v>74</v>
      </c>
      <c r="I1151">
        <v>3</v>
      </c>
      <c r="J1151">
        <v>23</v>
      </c>
      <c r="K1151">
        <f t="shared" si="126"/>
        <v>1343</v>
      </c>
      <c r="L1151" s="6">
        <f t="shared" si="127"/>
        <v>5.7334326135517498E-2</v>
      </c>
      <c r="M1151" s="6">
        <f t="shared" si="128"/>
        <v>5.5100521221146684E-2</v>
      </c>
      <c r="N1151" s="6">
        <f t="shared" si="129"/>
        <v>2.2338049143708115E-3</v>
      </c>
      <c r="O1151">
        <f t="shared" si="130"/>
        <v>1266</v>
      </c>
      <c r="P1151">
        <f t="shared" si="131"/>
        <v>77</v>
      </c>
      <c r="Q1151">
        <f t="shared" si="125"/>
        <v>1266</v>
      </c>
    </row>
    <row r="1152" spans="1:17" hidden="1" x14ac:dyDescent="0.25">
      <c r="A1152">
        <v>2013</v>
      </c>
      <c r="B1152" s="1" t="s">
        <v>73</v>
      </c>
      <c r="C1152" t="s">
        <v>74</v>
      </c>
      <c r="D1152" t="s">
        <v>44</v>
      </c>
      <c r="E1152" s="1" t="s">
        <v>24</v>
      </c>
      <c r="F1152" t="s">
        <v>7</v>
      </c>
      <c r="G1152">
        <v>5377</v>
      </c>
      <c r="H1152">
        <v>810</v>
      </c>
      <c r="I1152">
        <v>166</v>
      </c>
      <c r="J1152">
        <v>298</v>
      </c>
      <c r="K1152">
        <f t="shared" si="126"/>
        <v>6055</v>
      </c>
      <c r="L1152" s="6">
        <f t="shared" si="127"/>
        <v>0.16118909991742361</v>
      </c>
      <c r="M1152" s="6">
        <f t="shared" si="128"/>
        <v>0.13377374071015691</v>
      </c>
      <c r="N1152" s="6">
        <f t="shared" si="129"/>
        <v>2.7415359207266721E-2</v>
      </c>
      <c r="O1152">
        <f t="shared" si="130"/>
        <v>5079</v>
      </c>
      <c r="P1152">
        <f t="shared" si="131"/>
        <v>976</v>
      </c>
      <c r="Q1152">
        <f t="shared" si="125"/>
        <v>5079</v>
      </c>
    </row>
    <row r="1153" spans="1:17" hidden="1" x14ac:dyDescent="0.25">
      <c r="A1153">
        <v>2014</v>
      </c>
      <c r="B1153" s="1" t="s">
        <v>73</v>
      </c>
      <c r="C1153" t="s">
        <v>74</v>
      </c>
      <c r="D1153" t="s">
        <v>44</v>
      </c>
      <c r="E1153" s="1" t="s">
        <v>8</v>
      </c>
      <c r="F1153" t="s">
        <v>1</v>
      </c>
      <c r="G1153">
        <v>103</v>
      </c>
      <c r="H1153">
        <v>15</v>
      </c>
      <c r="K1153">
        <f t="shared" si="126"/>
        <v>118</v>
      </c>
      <c r="L1153" s="6">
        <f t="shared" si="127"/>
        <v>0.1271186440677966</v>
      </c>
      <c r="M1153" s="6">
        <f t="shared" si="128"/>
        <v>0.1271186440677966</v>
      </c>
      <c r="N1153" s="6">
        <f t="shared" si="129"/>
        <v>0</v>
      </c>
      <c r="O1153">
        <f t="shared" si="130"/>
        <v>103</v>
      </c>
      <c r="P1153">
        <f t="shared" si="131"/>
        <v>15</v>
      </c>
      <c r="Q1153">
        <f t="shared" si="125"/>
        <v>103</v>
      </c>
    </row>
    <row r="1154" spans="1:17" hidden="1" x14ac:dyDescent="0.25">
      <c r="A1154">
        <v>2014</v>
      </c>
      <c r="B1154" s="1" t="s">
        <v>73</v>
      </c>
      <c r="C1154" t="s">
        <v>74</v>
      </c>
      <c r="D1154" t="s">
        <v>44</v>
      </c>
      <c r="E1154" s="1" t="s">
        <v>8</v>
      </c>
      <c r="F1154" t="s">
        <v>4</v>
      </c>
      <c r="G1154">
        <v>897</v>
      </c>
      <c r="H1154">
        <v>109</v>
      </c>
      <c r="I1154">
        <v>3</v>
      </c>
      <c r="J1154">
        <v>76</v>
      </c>
      <c r="K1154">
        <f t="shared" si="126"/>
        <v>933</v>
      </c>
      <c r="L1154" s="6">
        <f t="shared" si="127"/>
        <v>0.12004287245444802</v>
      </c>
      <c r="M1154" s="6">
        <f t="shared" si="128"/>
        <v>0.11682743837084673</v>
      </c>
      <c r="N1154" s="6">
        <f t="shared" si="129"/>
        <v>3.2154340836012861E-3</v>
      </c>
      <c r="O1154">
        <f t="shared" si="130"/>
        <v>821</v>
      </c>
      <c r="P1154">
        <f t="shared" si="131"/>
        <v>112</v>
      </c>
      <c r="Q1154">
        <f t="shared" si="125"/>
        <v>821</v>
      </c>
    </row>
    <row r="1155" spans="1:17" hidden="1" x14ac:dyDescent="0.25">
      <c r="A1155">
        <v>2014</v>
      </c>
      <c r="B1155" s="1" t="s">
        <v>73</v>
      </c>
      <c r="C1155" t="s">
        <v>74</v>
      </c>
      <c r="D1155" t="s">
        <v>44</v>
      </c>
      <c r="E1155" s="1" t="s">
        <v>8</v>
      </c>
      <c r="F1155" t="s">
        <v>5</v>
      </c>
      <c r="G1155">
        <v>2153</v>
      </c>
      <c r="H1155">
        <v>203</v>
      </c>
      <c r="I1155">
        <v>45</v>
      </c>
      <c r="J1155">
        <v>98</v>
      </c>
      <c r="K1155">
        <f t="shared" si="126"/>
        <v>2303</v>
      </c>
      <c r="L1155" s="6">
        <f t="shared" si="127"/>
        <v>0.10768562744246635</v>
      </c>
      <c r="M1155" s="6">
        <f t="shared" si="128"/>
        <v>8.8145896656534953E-2</v>
      </c>
      <c r="N1155" s="6">
        <f t="shared" si="129"/>
        <v>1.9539730785931395E-2</v>
      </c>
      <c r="O1155">
        <f t="shared" si="130"/>
        <v>2055</v>
      </c>
      <c r="P1155">
        <f t="shared" si="131"/>
        <v>248</v>
      </c>
      <c r="Q1155">
        <f t="shared" si="125"/>
        <v>2055</v>
      </c>
    </row>
    <row r="1156" spans="1:17" hidden="1" x14ac:dyDescent="0.25">
      <c r="A1156">
        <v>2014</v>
      </c>
      <c r="B1156" s="1" t="s">
        <v>73</v>
      </c>
      <c r="C1156" t="s">
        <v>74</v>
      </c>
      <c r="D1156" t="s">
        <v>44</v>
      </c>
      <c r="E1156" s="1" t="s">
        <v>8</v>
      </c>
      <c r="F1156" t="s">
        <v>6</v>
      </c>
      <c r="G1156">
        <v>1426</v>
      </c>
      <c r="H1156">
        <v>92</v>
      </c>
      <c r="I1156">
        <v>3</v>
      </c>
      <c r="J1156">
        <v>41</v>
      </c>
      <c r="K1156">
        <f t="shared" si="126"/>
        <v>1480</v>
      </c>
      <c r="L1156" s="6">
        <f t="shared" si="127"/>
        <v>6.4189189189189186E-2</v>
      </c>
      <c r="M1156" s="6">
        <f t="shared" si="128"/>
        <v>6.2162162162162166E-2</v>
      </c>
      <c r="N1156" s="6">
        <f t="shared" si="129"/>
        <v>2.0270270270270271E-3</v>
      </c>
      <c r="O1156">
        <f t="shared" si="130"/>
        <v>1385</v>
      </c>
      <c r="P1156">
        <f t="shared" si="131"/>
        <v>95</v>
      </c>
      <c r="Q1156">
        <f t="shared" ref="Q1156:Q1219" si="132">K1156-P1156</f>
        <v>1385</v>
      </c>
    </row>
    <row r="1157" spans="1:17" hidden="1" x14ac:dyDescent="0.25">
      <c r="A1157">
        <v>2014</v>
      </c>
      <c r="B1157" s="1" t="s">
        <v>73</v>
      </c>
      <c r="C1157" t="s">
        <v>74</v>
      </c>
      <c r="D1157" t="s">
        <v>44</v>
      </c>
      <c r="E1157" s="1" t="s">
        <v>8</v>
      </c>
      <c r="F1157" t="s">
        <v>7</v>
      </c>
      <c r="G1157">
        <v>4987</v>
      </c>
      <c r="H1157">
        <v>914</v>
      </c>
      <c r="I1157">
        <v>159</v>
      </c>
      <c r="J1157">
        <v>277</v>
      </c>
      <c r="K1157">
        <f t="shared" si="126"/>
        <v>5783</v>
      </c>
      <c r="L1157" s="6">
        <f t="shared" si="127"/>
        <v>0.18554383537956079</v>
      </c>
      <c r="M1157" s="6">
        <f t="shared" si="128"/>
        <v>0.15804945530001729</v>
      </c>
      <c r="N1157" s="6">
        <f t="shared" si="129"/>
        <v>2.7494380079543489E-2</v>
      </c>
      <c r="O1157">
        <f t="shared" si="130"/>
        <v>4710</v>
      </c>
      <c r="P1157">
        <f t="shared" si="131"/>
        <v>1073</v>
      </c>
      <c r="Q1157">
        <f t="shared" si="132"/>
        <v>4710</v>
      </c>
    </row>
    <row r="1158" spans="1:17" hidden="1" x14ac:dyDescent="0.25">
      <c r="A1158">
        <v>2015</v>
      </c>
      <c r="B1158" s="1" t="s">
        <v>73</v>
      </c>
      <c r="C1158" t="s">
        <v>74</v>
      </c>
      <c r="D1158" t="s">
        <v>44</v>
      </c>
      <c r="E1158" s="1" t="s">
        <v>9</v>
      </c>
      <c r="F1158" t="s">
        <v>1</v>
      </c>
      <c r="G1158">
        <v>97</v>
      </c>
      <c r="H1158">
        <v>22</v>
      </c>
      <c r="K1158">
        <f t="shared" si="126"/>
        <v>119</v>
      </c>
      <c r="L1158" s="6">
        <f t="shared" si="127"/>
        <v>0.18487394957983194</v>
      </c>
      <c r="M1158" s="6">
        <f t="shared" si="128"/>
        <v>0.18487394957983194</v>
      </c>
      <c r="N1158" s="6">
        <f t="shared" si="129"/>
        <v>0</v>
      </c>
      <c r="O1158">
        <f t="shared" si="130"/>
        <v>97</v>
      </c>
      <c r="P1158">
        <f t="shared" si="131"/>
        <v>22</v>
      </c>
      <c r="Q1158">
        <f t="shared" si="132"/>
        <v>97</v>
      </c>
    </row>
    <row r="1159" spans="1:17" hidden="1" x14ac:dyDescent="0.25">
      <c r="A1159">
        <v>2015</v>
      </c>
      <c r="B1159" s="1" t="s">
        <v>73</v>
      </c>
      <c r="C1159" t="s">
        <v>74</v>
      </c>
      <c r="D1159" t="s">
        <v>44</v>
      </c>
      <c r="E1159" s="1" t="s">
        <v>9</v>
      </c>
      <c r="F1159" t="s">
        <v>4</v>
      </c>
      <c r="G1159">
        <v>912</v>
      </c>
      <c r="H1159">
        <v>136</v>
      </c>
      <c r="I1159">
        <v>3</v>
      </c>
      <c r="J1159">
        <v>73</v>
      </c>
      <c r="K1159">
        <f t="shared" si="126"/>
        <v>978</v>
      </c>
      <c r="L1159" s="6">
        <f t="shared" si="127"/>
        <v>0.14212678936605316</v>
      </c>
      <c r="M1159" s="6">
        <f t="shared" si="128"/>
        <v>0.13905930470347649</v>
      </c>
      <c r="N1159" s="6">
        <f t="shared" si="129"/>
        <v>3.0674846625766872E-3</v>
      </c>
      <c r="O1159">
        <f t="shared" si="130"/>
        <v>839</v>
      </c>
      <c r="P1159">
        <f t="shared" si="131"/>
        <v>139</v>
      </c>
      <c r="Q1159">
        <f t="shared" si="132"/>
        <v>839</v>
      </c>
    </row>
    <row r="1160" spans="1:17" hidden="1" x14ac:dyDescent="0.25">
      <c r="A1160">
        <v>2015</v>
      </c>
      <c r="B1160" s="1" t="s">
        <v>73</v>
      </c>
      <c r="C1160" t="s">
        <v>74</v>
      </c>
      <c r="D1160" t="s">
        <v>44</v>
      </c>
      <c r="E1160" s="1" t="s">
        <v>9</v>
      </c>
      <c r="F1160" t="s">
        <v>5</v>
      </c>
      <c r="G1160">
        <v>2254</v>
      </c>
      <c r="H1160">
        <v>255</v>
      </c>
      <c r="I1160">
        <v>50</v>
      </c>
      <c r="J1160">
        <v>81</v>
      </c>
      <c r="K1160">
        <f t="shared" si="126"/>
        <v>2478</v>
      </c>
      <c r="L1160" s="6">
        <f t="shared" si="127"/>
        <v>0.12308313155770782</v>
      </c>
      <c r="M1160" s="6">
        <f t="shared" si="128"/>
        <v>0.10290556900726393</v>
      </c>
      <c r="N1160" s="6">
        <f t="shared" si="129"/>
        <v>2.0177562550443905E-2</v>
      </c>
      <c r="O1160">
        <f t="shared" si="130"/>
        <v>2173</v>
      </c>
      <c r="P1160">
        <f t="shared" si="131"/>
        <v>305</v>
      </c>
      <c r="Q1160">
        <f t="shared" si="132"/>
        <v>2173</v>
      </c>
    </row>
    <row r="1161" spans="1:17" hidden="1" x14ac:dyDescent="0.25">
      <c r="A1161">
        <v>2015</v>
      </c>
      <c r="B1161" s="1" t="s">
        <v>73</v>
      </c>
      <c r="C1161" t="s">
        <v>74</v>
      </c>
      <c r="D1161" t="s">
        <v>44</v>
      </c>
      <c r="E1161" s="1" t="s">
        <v>9</v>
      </c>
      <c r="F1161" t="s">
        <v>6</v>
      </c>
      <c r="G1161">
        <v>1508</v>
      </c>
      <c r="H1161">
        <v>100</v>
      </c>
      <c r="J1161">
        <v>44</v>
      </c>
      <c r="K1161">
        <f t="shared" si="126"/>
        <v>1564</v>
      </c>
      <c r="L1161" s="6">
        <f t="shared" si="127"/>
        <v>6.3938618925831206E-2</v>
      </c>
      <c r="M1161" s="6">
        <f t="shared" si="128"/>
        <v>6.3938618925831206E-2</v>
      </c>
      <c r="N1161" s="6">
        <f t="shared" si="129"/>
        <v>0</v>
      </c>
      <c r="O1161">
        <f t="shared" si="130"/>
        <v>1464</v>
      </c>
      <c r="P1161">
        <f t="shared" si="131"/>
        <v>100</v>
      </c>
      <c r="Q1161">
        <f t="shared" si="132"/>
        <v>1464</v>
      </c>
    </row>
    <row r="1162" spans="1:17" hidden="1" x14ac:dyDescent="0.25">
      <c r="A1162">
        <v>2015</v>
      </c>
      <c r="B1162" s="1" t="s">
        <v>73</v>
      </c>
      <c r="C1162" t="s">
        <v>74</v>
      </c>
      <c r="D1162" t="s">
        <v>44</v>
      </c>
      <c r="E1162" s="1" t="s">
        <v>9</v>
      </c>
      <c r="F1162" t="s">
        <v>7</v>
      </c>
      <c r="G1162">
        <v>4678</v>
      </c>
      <c r="H1162">
        <v>1017</v>
      </c>
      <c r="I1162">
        <v>172</v>
      </c>
      <c r="J1162">
        <v>246</v>
      </c>
      <c r="K1162">
        <f t="shared" si="126"/>
        <v>5621</v>
      </c>
      <c r="L1162" s="6">
        <f t="shared" si="127"/>
        <v>0.21152819782956769</v>
      </c>
      <c r="M1162" s="6">
        <f t="shared" si="128"/>
        <v>0.18092866038071517</v>
      </c>
      <c r="N1162" s="6">
        <f t="shared" si="129"/>
        <v>3.0599537448852517E-2</v>
      </c>
      <c r="O1162">
        <f t="shared" si="130"/>
        <v>4432</v>
      </c>
      <c r="P1162">
        <f t="shared" si="131"/>
        <v>1189</v>
      </c>
      <c r="Q1162">
        <f t="shared" si="132"/>
        <v>4432</v>
      </c>
    </row>
    <row r="1163" spans="1:17" hidden="1" x14ac:dyDescent="0.25">
      <c r="A1163">
        <v>2016</v>
      </c>
      <c r="B1163" s="1" t="s">
        <v>73</v>
      </c>
      <c r="C1163" t="s">
        <v>74</v>
      </c>
      <c r="D1163" t="s">
        <v>44</v>
      </c>
      <c r="E1163" s="1" t="s">
        <v>10</v>
      </c>
      <c r="F1163" t="s">
        <v>1</v>
      </c>
      <c r="G1163">
        <v>93</v>
      </c>
      <c r="H1163">
        <v>28</v>
      </c>
      <c r="K1163">
        <f t="shared" si="126"/>
        <v>121</v>
      </c>
      <c r="L1163" s="6">
        <f t="shared" si="127"/>
        <v>0.23140495867768596</v>
      </c>
      <c r="M1163" s="6">
        <f t="shared" si="128"/>
        <v>0.23140495867768596</v>
      </c>
      <c r="N1163" s="6">
        <f t="shared" si="129"/>
        <v>0</v>
      </c>
      <c r="O1163">
        <f t="shared" si="130"/>
        <v>93</v>
      </c>
      <c r="P1163">
        <f t="shared" si="131"/>
        <v>28</v>
      </c>
      <c r="Q1163">
        <f t="shared" si="132"/>
        <v>93</v>
      </c>
    </row>
    <row r="1164" spans="1:17" hidden="1" x14ac:dyDescent="0.25">
      <c r="A1164">
        <v>2016</v>
      </c>
      <c r="B1164" s="1" t="s">
        <v>73</v>
      </c>
      <c r="C1164" t="s">
        <v>74</v>
      </c>
      <c r="D1164" t="s">
        <v>44</v>
      </c>
      <c r="E1164" s="1" t="s">
        <v>10</v>
      </c>
      <c r="F1164" t="s">
        <v>4</v>
      </c>
      <c r="G1164">
        <v>907</v>
      </c>
      <c r="H1164">
        <v>160</v>
      </c>
      <c r="I1164">
        <v>6</v>
      </c>
      <c r="J1164">
        <v>64</v>
      </c>
      <c r="K1164">
        <f t="shared" si="126"/>
        <v>1009</v>
      </c>
      <c r="L1164" s="6">
        <f t="shared" si="127"/>
        <v>0.16451932606541131</v>
      </c>
      <c r="M1164" s="6">
        <f t="shared" si="128"/>
        <v>0.15857284440039643</v>
      </c>
      <c r="N1164" s="6">
        <f t="shared" si="129"/>
        <v>5.9464816650148661E-3</v>
      </c>
      <c r="O1164">
        <f t="shared" si="130"/>
        <v>843</v>
      </c>
      <c r="P1164">
        <f t="shared" si="131"/>
        <v>166</v>
      </c>
      <c r="Q1164">
        <f t="shared" si="132"/>
        <v>843</v>
      </c>
    </row>
    <row r="1165" spans="1:17" hidden="1" x14ac:dyDescent="0.25">
      <c r="A1165">
        <v>2016</v>
      </c>
      <c r="B1165" s="1" t="s">
        <v>73</v>
      </c>
      <c r="C1165" t="s">
        <v>74</v>
      </c>
      <c r="D1165" t="s">
        <v>44</v>
      </c>
      <c r="E1165" s="1" t="s">
        <v>10</v>
      </c>
      <c r="F1165" t="s">
        <v>5</v>
      </c>
      <c r="G1165">
        <v>2286</v>
      </c>
      <c r="H1165">
        <v>307</v>
      </c>
      <c r="I1165">
        <v>59</v>
      </c>
      <c r="J1165">
        <v>73</v>
      </c>
      <c r="K1165">
        <f t="shared" si="126"/>
        <v>2579</v>
      </c>
      <c r="L1165" s="6">
        <f t="shared" si="127"/>
        <v>0.14191547111283442</v>
      </c>
      <c r="M1165" s="6">
        <f t="shared" si="128"/>
        <v>0.11903838697169446</v>
      </c>
      <c r="N1165" s="6">
        <f t="shared" si="129"/>
        <v>2.2877084141139977E-2</v>
      </c>
      <c r="O1165">
        <f t="shared" si="130"/>
        <v>2213</v>
      </c>
      <c r="P1165">
        <f t="shared" si="131"/>
        <v>366</v>
      </c>
      <c r="Q1165">
        <f t="shared" si="132"/>
        <v>2213</v>
      </c>
    </row>
    <row r="1166" spans="1:17" hidden="1" x14ac:dyDescent="0.25">
      <c r="A1166">
        <v>2016</v>
      </c>
      <c r="B1166" s="1" t="s">
        <v>73</v>
      </c>
      <c r="C1166" t="s">
        <v>74</v>
      </c>
      <c r="D1166" t="s">
        <v>44</v>
      </c>
      <c r="E1166" s="1" t="s">
        <v>10</v>
      </c>
      <c r="F1166" t="s">
        <v>6</v>
      </c>
      <c r="G1166">
        <v>1576</v>
      </c>
      <c r="H1166">
        <v>118</v>
      </c>
      <c r="I1166">
        <v>3</v>
      </c>
      <c r="J1166">
        <v>46</v>
      </c>
      <c r="K1166">
        <f t="shared" si="126"/>
        <v>1651</v>
      </c>
      <c r="L1166" s="6">
        <f t="shared" si="127"/>
        <v>7.3288915808600849E-2</v>
      </c>
      <c r="M1166" s="6">
        <f t="shared" si="128"/>
        <v>7.1471835251362817E-2</v>
      </c>
      <c r="N1166" s="6">
        <f t="shared" si="129"/>
        <v>1.8170805572380376E-3</v>
      </c>
      <c r="O1166">
        <f t="shared" si="130"/>
        <v>1530</v>
      </c>
      <c r="P1166">
        <f t="shared" si="131"/>
        <v>121</v>
      </c>
      <c r="Q1166">
        <f t="shared" si="132"/>
        <v>1530</v>
      </c>
    </row>
    <row r="1167" spans="1:17" hidden="1" x14ac:dyDescent="0.25">
      <c r="A1167">
        <v>2017</v>
      </c>
      <c r="B1167" s="1" t="s">
        <v>83</v>
      </c>
      <c r="C1167" t="s">
        <v>84</v>
      </c>
      <c r="D1167" t="s">
        <v>44</v>
      </c>
      <c r="E1167" s="1" t="s">
        <v>11</v>
      </c>
      <c r="F1167" t="s">
        <v>7</v>
      </c>
      <c r="G1167">
        <v>2662</v>
      </c>
      <c r="H1167">
        <v>347</v>
      </c>
      <c r="I1167">
        <v>159</v>
      </c>
      <c r="J1167">
        <v>432</v>
      </c>
      <c r="K1167">
        <f t="shared" si="126"/>
        <v>2736</v>
      </c>
      <c r="L1167" s="6">
        <f t="shared" si="127"/>
        <v>0.18494152046783627</v>
      </c>
      <c r="M1167" s="6">
        <f t="shared" si="128"/>
        <v>0.12682748538011696</v>
      </c>
      <c r="N1167" s="6">
        <f t="shared" si="129"/>
        <v>5.8114035087719298E-2</v>
      </c>
      <c r="O1167">
        <f t="shared" si="130"/>
        <v>2230</v>
      </c>
      <c r="P1167">
        <f t="shared" si="131"/>
        <v>506</v>
      </c>
      <c r="Q1167">
        <f t="shared" si="132"/>
        <v>2230</v>
      </c>
    </row>
    <row r="1168" spans="1:17" hidden="1" x14ac:dyDescent="0.25">
      <c r="A1168">
        <v>2017</v>
      </c>
      <c r="B1168" s="1" t="s">
        <v>73</v>
      </c>
      <c r="C1168" t="s">
        <v>74</v>
      </c>
      <c r="D1168" t="s">
        <v>44</v>
      </c>
      <c r="E1168" s="1" t="s">
        <v>11</v>
      </c>
      <c r="F1168" t="s">
        <v>1</v>
      </c>
      <c r="G1168">
        <v>90</v>
      </c>
      <c r="H1168">
        <v>25</v>
      </c>
      <c r="K1168">
        <f t="shared" si="126"/>
        <v>115</v>
      </c>
      <c r="L1168" s="6">
        <f t="shared" si="127"/>
        <v>0.21739130434782608</v>
      </c>
      <c r="M1168" s="6">
        <f t="shared" si="128"/>
        <v>0.21739130434782608</v>
      </c>
      <c r="N1168" s="6">
        <f t="shared" si="129"/>
        <v>0</v>
      </c>
      <c r="O1168">
        <f t="shared" si="130"/>
        <v>90</v>
      </c>
      <c r="P1168">
        <f t="shared" si="131"/>
        <v>25</v>
      </c>
      <c r="Q1168">
        <f t="shared" si="132"/>
        <v>90</v>
      </c>
    </row>
    <row r="1169" spans="1:17" hidden="1" x14ac:dyDescent="0.25">
      <c r="A1169">
        <v>2017</v>
      </c>
      <c r="B1169" s="1" t="s">
        <v>73</v>
      </c>
      <c r="C1169" t="s">
        <v>74</v>
      </c>
      <c r="D1169" t="s">
        <v>44</v>
      </c>
      <c r="E1169" s="1" t="s">
        <v>11</v>
      </c>
      <c r="F1169" t="s">
        <v>4</v>
      </c>
      <c r="G1169">
        <v>916</v>
      </c>
      <c r="H1169">
        <v>163</v>
      </c>
      <c r="I1169">
        <v>4</v>
      </c>
      <c r="J1169">
        <v>62</v>
      </c>
      <c r="K1169">
        <f t="shared" si="126"/>
        <v>1021</v>
      </c>
      <c r="L1169" s="6">
        <f t="shared" si="127"/>
        <v>0.16356513222331048</v>
      </c>
      <c r="M1169" s="6">
        <f t="shared" si="128"/>
        <v>0.15964740450538686</v>
      </c>
      <c r="N1169" s="6">
        <f t="shared" si="129"/>
        <v>3.9177277179236044E-3</v>
      </c>
      <c r="O1169">
        <f t="shared" si="130"/>
        <v>854</v>
      </c>
      <c r="P1169">
        <f t="shared" si="131"/>
        <v>167</v>
      </c>
      <c r="Q1169">
        <f t="shared" si="132"/>
        <v>854</v>
      </c>
    </row>
    <row r="1170" spans="1:17" hidden="1" x14ac:dyDescent="0.25">
      <c r="A1170">
        <v>2017</v>
      </c>
      <c r="B1170" s="1" t="s">
        <v>73</v>
      </c>
      <c r="C1170" t="s">
        <v>74</v>
      </c>
      <c r="D1170" t="s">
        <v>44</v>
      </c>
      <c r="E1170" s="1" t="s">
        <v>11</v>
      </c>
      <c r="F1170" t="s">
        <v>5</v>
      </c>
      <c r="G1170">
        <v>2456</v>
      </c>
      <c r="H1170">
        <v>304</v>
      </c>
      <c r="I1170">
        <v>66</v>
      </c>
      <c r="J1170">
        <v>74</v>
      </c>
      <c r="K1170">
        <f t="shared" si="126"/>
        <v>2752</v>
      </c>
      <c r="L1170" s="6">
        <f t="shared" si="127"/>
        <v>0.13444767441860464</v>
      </c>
      <c r="M1170" s="6">
        <f t="shared" si="128"/>
        <v>0.11046511627906977</v>
      </c>
      <c r="N1170" s="6">
        <f t="shared" si="129"/>
        <v>2.3982558139534885E-2</v>
      </c>
      <c r="O1170">
        <f t="shared" si="130"/>
        <v>2382</v>
      </c>
      <c r="P1170">
        <f t="shared" si="131"/>
        <v>370</v>
      </c>
      <c r="Q1170">
        <f t="shared" si="132"/>
        <v>2382</v>
      </c>
    </row>
    <row r="1171" spans="1:17" hidden="1" x14ac:dyDescent="0.25">
      <c r="A1171">
        <v>2017</v>
      </c>
      <c r="B1171" s="1" t="s">
        <v>73</v>
      </c>
      <c r="C1171" t="s">
        <v>74</v>
      </c>
      <c r="D1171" t="s">
        <v>44</v>
      </c>
      <c r="E1171" s="1" t="s">
        <v>11</v>
      </c>
      <c r="F1171" t="s">
        <v>6</v>
      </c>
      <c r="G1171">
        <v>1659</v>
      </c>
      <c r="H1171">
        <v>106</v>
      </c>
      <c r="I1171">
        <v>8</v>
      </c>
      <c r="J1171">
        <v>42</v>
      </c>
      <c r="K1171">
        <f t="shared" si="126"/>
        <v>1731</v>
      </c>
      <c r="L1171" s="6">
        <f t="shared" si="127"/>
        <v>6.5857885615251299E-2</v>
      </c>
      <c r="M1171" s="6">
        <f t="shared" si="128"/>
        <v>6.1236279607163491E-2</v>
      </c>
      <c r="N1171" s="6">
        <f t="shared" si="129"/>
        <v>4.6216060080878103E-3</v>
      </c>
      <c r="O1171">
        <f t="shared" si="130"/>
        <v>1617</v>
      </c>
      <c r="P1171">
        <f t="shared" si="131"/>
        <v>114</v>
      </c>
      <c r="Q1171">
        <f t="shared" si="132"/>
        <v>1617</v>
      </c>
    </row>
    <row r="1172" spans="1:17" hidden="1" x14ac:dyDescent="0.25">
      <c r="A1172">
        <v>2016</v>
      </c>
      <c r="B1172" s="1" t="s">
        <v>73</v>
      </c>
      <c r="C1172" t="s">
        <v>74</v>
      </c>
      <c r="D1172" t="s">
        <v>44</v>
      </c>
      <c r="E1172" s="1" t="s">
        <v>10</v>
      </c>
      <c r="F1172" t="s">
        <v>7</v>
      </c>
      <c r="G1172">
        <v>4338</v>
      </c>
      <c r="H1172">
        <v>1160</v>
      </c>
      <c r="I1172">
        <v>184</v>
      </c>
      <c r="J1172">
        <v>181</v>
      </c>
      <c r="K1172">
        <f t="shared" si="126"/>
        <v>5501</v>
      </c>
      <c r="L1172" s="6">
        <f t="shared" si="127"/>
        <v>0.2443192146882385</v>
      </c>
      <c r="M1172" s="6">
        <f t="shared" si="128"/>
        <v>0.2108707507725868</v>
      </c>
      <c r="N1172" s="6">
        <f t="shared" si="129"/>
        <v>3.3448463915651698E-2</v>
      </c>
      <c r="O1172">
        <f t="shared" si="130"/>
        <v>4157</v>
      </c>
      <c r="P1172">
        <f t="shared" si="131"/>
        <v>1344</v>
      </c>
      <c r="Q1172">
        <f t="shared" si="132"/>
        <v>4157</v>
      </c>
    </row>
    <row r="1173" spans="1:17" hidden="1" x14ac:dyDescent="0.25">
      <c r="A1173">
        <v>2001</v>
      </c>
      <c r="B1173" s="1" t="s">
        <v>75</v>
      </c>
      <c r="C1173" t="s">
        <v>76</v>
      </c>
      <c r="D1173" t="s">
        <v>44</v>
      </c>
      <c r="E1173" s="1" t="s">
        <v>0</v>
      </c>
      <c r="F1173" t="s">
        <v>1</v>
      </c>
      <c r="G1173">
        <v>5</v>
      </c>
      <c r="K1173">
        <f t="shared" si="126"/>
        <v>5</v>
      </c>
      <c r="L1173" s="6">
        <f t="shared" si="127"/>
        <v>0</v>
      </c>
      <c r="M1173" s="6">
        <f t="shared" si="128"/>
        <v>0</v>
      </c>
      <c r="N1173" s="6">
        <f t="shared" si="129"/>
        <v>0</v>
      </c>
      <c r="O1173">
        <f t="shared" si="130"/>
        <v>5</v>
      </c>
      <c r="P1173">
        <f t="shared" si="131"/>
        <v>0</v>
      </c>
      <c r="Q1173">
        <f t="shared" si="132"/>
        <v>5</v>
      </c>
    </row>
    <row r="1174" spans="1:17" hidden="1" x14ac:dyDescent="0.25">
      <c r="A1174">
        <v>2001</v>
      </c>
      <c r="B1174" s="1" t="s">
        <v>75</v>
      </c>
      <c r="C1174" t="s">
        <v>76</v>
      </c>
      <c r="D1174" t="s">
        <v>44</v>
      </c>
      <c r="E1174" s="1" t="s">
        <v>0</v>
      </c>
      <c r="F1174" t="s">
        <v>4</v>
      </c>
      <c r="G1174">
        <v>91</v>
      </c>
      <c r="K1174">
        <f t="shared" si="126"/>
        <v>91</v>
      </c>
      <c r="L1174" s="6">
        <f t="shared" si="127"/>
        <v>0</v>
      </c>
      <c r="M1174" s="6">
        <f t="shared" si="128"/>
        <v>0</v>
      </c>
      <c r="N1174" s="6">
        <f t="shared" si="129"/>
        <v>0</v>
      </c>
      <c r="O1174">
        <f t="shared" si="130"/>
        <v>91</v>
      </c>
      <c r="P1174">
        <f t="shared" si="131"/>
        <v>0</v>
      </c>
      <c r="Q1174">
        <f t="shared" si="132"/>
        <v>91</v>
      </c>
    </row>
    <row r="1175" spans="1:17" hidden="1" x14ac:dyDescent="0.25">
      <c r="A1175">
        <v>2001</v>
      </c>
      <c r="B1175" s="1" t="s">
        <v>75</v>
      </c>
      <c r="C1175" t="s">
        <v>76</v>
      </c>
      <c r="D1175" t="s">
        <v>44</v>
      </c>
      <c r="E1175" s="1" t="s">
        <v>0</v>
      </c>
      <c r="F1175" t="s">
        <v>5</v>
      </c>
      <c r="G1175">
        <v>47</v>
      </c>
      <c r="H1175">
        <v>3</v>
      </c>
      <c r="K1175">
        <f t="shared" si="126"/>
        <v>50</v>
      </c>
      <c r="L1175" s="6">
        <f t="shared" si="127"/>
        <v>0.06</v>
      </c>
      <c r="M1175" s="6">
        <f t="shared" si="128"/>
        <v>0.06</v>
      </c>
      <c r="N1175" s="6">
        <f t="shared" si="129"/>
        <v>0</v>
      </c>
      <c r="O1175">
        <f t="shared" si="130"/>
        <v>47</v>
      </c>
      <c r="P1175">
        <f t="shared" si="131"/>
        <v>3</v>
      </c>
      <c r="Q1175">
        <f t="shared" si="132"/>
        <v>47</v>
      </c>
    </row>
    <row r="1176" spans="1:17" hidden="1" x14ac:dyDescent="0.25">
      <c r="A1176">
        <v>2001</v>
      </c>
      <c r="B1176" s="1" t="s">
        <v>75</v>
      </c>
      <c r="C1176" t="s">
        <v>76</v>
      </c>
      <c r="D1176" t="s">
        <v>44</v>
      </c>
      <c r="E1176" s="1" t="s">
        <v>0</v>
      </c>
      <c r="F1176" t="s">
        <v>6</v>
      </c>
      <c r="G1176">
        <v>47</v>
      </c>
      <c r="K1176">
        <f t="shared" si="126"/>
        <v>47</v>
      </c>
      <c r="L1176" s="6">
        <f t="shared" si="127"/>
        <v>0</v>
      </c>
      <c r="M1176" s="6">
        <f t="shared" si="128"/>
        <v>0</v>
      </c>
      <c r="N1176" s="6">
        <f t="shared" si="129"/>
        <v>0</v>
      </c>
      <c r="O1176">
        <f t="shared" si="130"/>
        <v>47</v>
      </c>
      <c r="P1176">
        <f t="shared" si="131"/>
        <v>0</v>
      </c>
      <c r="Q1176">
        <f t="shared" si="132"/>
        <v>47</v>
      </c>
    </row>
    <row r="1177" spans="1:17" hidden="1" x14ac:dyDescent="0.25">
      <c r="A1177">
        <v>2001</v>
      </c>
      <c r="B1177" s="1" t="s">
        <v>75</v>
      </c>
      <c r="C1177" t="s">
        <v>76</v>
      </c>
      <c r="D1177" t="s">
        <v>44</v>
      </c>
      <c r="E1177" s="1" t="s">
        <v>0</v>
      </c>
      <c r="F1177" t="s">
        <v>7</v>
      </c>
      <c r="G1177">
        <v>4602</v>
      </c>
      <c r="H1177">
        <v>16</v>
      </c>
      <c r="J1177">
        <v>56</v>
      </c>
      <c r="K1177">
        <f t="shared" si="126"/>
        <v>4562</v>
      </c>
      <c r="L1177" s="6">
        <f t="shared" si="127"/>
        <v>3.5072336694432268E-3</v>
      </c>
      <c r="M1177" s="6">
        <f t="shared" si="128"/>
        <v>3.5072336694432268E-3</v>
      </c>
      <c r="N1177" s="6">
        <f t="shared" si="129"/>
        <v>0</v>
      </c>
      <c r="O1177">
        <f t="shared" si="130"/>
        <v>4546</v>
      </c>
      <c r="P1177">
        <f t="shared" si="131"/>
        <v>16</v>
      </c>
      <c r="Q1177">
        <f t="shared" si="132"/>
        <v>4546</v>
      </c>
    </row>
    <row r="1178" spans="1:17" hidden="1" x14ac:dyDescent="0.25">
      <c r="A1178">
        <v>2002</v>
      </c>
      <c r="B1178" s="1" t="s">
        <v>75</v>
      </c>
      <c r="C1178" t="s">
        <v>76</v>
      </c>
      <c r="D1178" t="s">
        <v>44</v>
      </c>
      <c r="E1178" s="1" t="s">
        <v>13</v>
      </c>
      <c r="F1178" t="s">
        <v>1</v>
      </c>
      <c r="G1178">
        <v>8</v>
      </c>
      <c r="K1178">
        <f t="shared" si="126"/>
        <v>8</v>
      </c>
      <c r="L1178" s="6">
        <f t="shared" si="127"/>
        <v>0</v>
      </c>
      <c r="M1178" s="6">
        <f t="shared" si="128"/>
        <v>0</v>
      </c>
      <c r="N1178" s="6">
        <f t="shared" si="129"/>
        <v>0</v>
      </c>
      <c r="O1178">
        <f t="shared" si="130"/>
        <v>8</v>
      </c>
      <c r="P1178">
        <f t="shared" si="131"/>
        <v>0</v>
      </c>
      <c r="Q1178">
        <f t="shared" si="132"/>
        <v>8</v>
      </c>
    </row>
    <row r="1179" spans="1:17" hidden="1" x14ac:dyDescent="0.25">
      <c r="A1179">
        <v>2002</v>
      </c>
      <c r="B1179" s="1" t="s">
        <v>75</v>
      </c>
      <c r="C1179" t="s">
        <v>76</v>
      </c>
      <c r="D1179" t="s">
        <v>44</v>
      </c>
      <c r="E1179" s="1" t="s">
        <v>13</v>
      </c>
      <c r="F1179" t="s">
        <v>4</v>
      </c>
      <c r="G1179">
        <v>79</v>
      </c>
      <c r="K1179">
        <f t="shared" si="126"/>
        <v>79</v>
      </c>
      <c r="L1179" s="6">
        <f t="shared" si="127"/>
        <v>0</v>
      </c>
      <c r="M1179" s="6">
        <f t="shared" si="128"/>
        <v>0</v>
      </c>
      <c r="N1179" s="6">
        <f t="shared" si="129"/>
        <v>0</v>
      </c>
      <c r="O1179">
        <f t="shared" si="130"/>
        <v>79</v>
      </c>
      <c r="P1179">
        <f t="shared" si="131"/>
        <v>0</v>
      </c>
      <c r="Q1179">
        <f t="shared" si="132"/>
        <v>79</v>
      </c>
    </row>
    <row r="1180" spans="1:17" hidden="1" x14ac:dyDescent="0.25">
      <c r="A1180">
        <v>2002</v>
      </c>
      <c r="B1180" s="1" t="s">
        <v>75</v>
      </c>
      <c r="C1180" t="s">
        <v>76</v>
      </c>
      <c r="D1180" t="s">
        <v>44</v>
      </c>
      <c r="E1180" s="1" t="s">
        <v>13</v>
      </c>
      <c r="F1180" t="s">
        <v>5</v>
      </c>
      <c r="G1180">
        <v>59</v>
      </c>
      <c r="K1180">
        <f t="shared" si="126"/>
        <v>59</v>
      </c>
      <c r="L1180" s="6">
        <f t="shared" si="127"/>
        <v>0</v>
      </c>
      <c r="M1180" s="6">
        <f t="shared" si="128"/>
        <v>0</v>
      </c>
      <c r="N1180" s="6">
        <f t="shared" si="129"/>
        <v>0</v>
      </c>
      <c r="O1180">
        <f t="shared" si="130"/>
        <v>59</v>
      </c>
      <c r="P1180">
        <f t="shared" si="131"/>
        <v>0</v>
      </c>
      <c r="Q1180">
        <f t="shared" si="132"/>
        <v>59</v>
      </c>
    </row>
    <row r="1181" spans="1:17" hidden="1" x14ac:dyDescent="0.25">
      <c r="A1181">
        <v>2002</v>
      </c>
      <c r="B1181" s="1" t="s">
        <v>75</v>
      </c>
      <c r="C1181" t="s">
        <v>76</v>
      </c>
      <c r="D1181" t="s">
        <v>44</v>
      </c>
      <c r="E1181" s="1" t="s">
        <v>13</v>
      </c>
      <c r="F1181" t="s">
        <v>6</v>
      </c>
      <c r="G1181">
        <v>61</v>
      </c>
      <c r="K1181">
        <f t="shared" si="126"/>
        <v>61</v>
      </c>
      <c r="L1181" s="6">
        <f t="shared" si="127"/>
        <v>0</v>
      </c>
      <c r="M1181" s="6">
        <f t="shared" si="128"/>
        <v>0</v>
      </c>
      <c r="N1181" s="6">
        <f t="shared" si="129"/>
        <v>0</v>
      </c>
      <c r="O1181">
        <f t="shared" si="130"/>
        <v>61</v>
      </c>
      <c r="P1181">
        <f t="shared" si="131"/>
        <v>0</v>
      </c>
      <c r="Q1181">
        <f t="shared" si="132"/>
        <v>61</v>
      </c>
    </row>
    <row r="1182" spans="1:17" hidden="1" x14ac:dyDescent="0.25">
      <c r="A1182">
        <v>2002</v>
      </c>
      <c r="B1182" s="1" t="s">
        <v>75</v>
      </c>
      <c r="C1182" t="s">
        <v>76</v>
      </c>
      <c r="D1182" t="s">
        <v>44</v>
      </c>
      <c r="E1182" s="1" t="s">
        <v>13</v>
      </c>
      <c r="F1182" t="s">
        <v>7</v>
      </c>
      <c r="G1182">
        <v>4811</v>
      </c>
      <c r="H1182">
        <v>22</v>
      </c>
      <c r="J1182">
        <v>56</v>
      </c>
      <c r="K1182">
        <f t="shared" si="126"/>
        <v>4777</v>
      </c>
      <c r="L1182" s="6">
        <f t="shared" si="127"/>
        <v>4.6054008792128951E-3</v>
      </c>
      <c r="M1182" s="6">
        <f t="shared" si="128"/>
        <v>4.6054008792128951E-3</v>
      </c>
      <c r="N1182" s="6">
        <f t="shared" si="129"/>
        <v>0</v>
      </c>
      <c r="O1182">
        <f t="shared" si="130"/>
        <v>4755</v>
      </c>
      <c r="P1182">
        <f t="shared" si="131"/>
        <v>22</v>
      </c>
      <c r="Q1182">
        <f t="shared" si="132"/>
        <v>4755</v>
      </c>
    </row>
    <row r="1183" spans="1:17" hidden="1" x14ac:dyDescent="0.25">
      <c r="A1183">
        <v>2003</v>
      </c>
      <c r="B1183" s="1" t="s">
        <v>75</v>
      </c>
      <c r="C1183" t="s">
        <v>76</v>
      </c>
      <c r="D1183" t="s">
        <v>44</v>
      </c>
      <c r="E1183" s="1" t="s">
        <v>14</v>
      </c>
      <c r="F1183" t="s">
        <v>1</v>
      </c>
      <c r="G1183">
        <v>12</v>
      </c>
      <c r="K1183">
        <f t="shared" si="126"/>
        <v>12</v>
      </c>
      <c r="L1183" s="6">
        <f t="shared" si="127"/>
        <v>0</v>
      </c>
      <c r="M1183" s="6">
        <f t="shared" si="128"/>
        <v>0</v>
      </c>
      <c r="N1183" s="6">
        <f t="shared" si="129"/>
        <v>0</v>
      </c>
      <c r="O1183">
        <f t="shared" si="130"/>
        <v>12</v>
      </c>
      <c r="P1183">
        <f t="shared" si="131"/>
        <v>0</v>
      </c>
      <c r="Q1183">
        <f t="shared" si="132"/>
        <v>12</v>
      </c>
    </row>
    <row r="1184" spans="1:17" hidden="1" x14ac:dyDescent="0.25">
      <c r="A1184">
        <v>2003</v>
      </c>
      <c r="B1184" s="1" t="s">
        <v>75</v>
      </c>
      <c r="C1184" t="s">
        <v>76</v>
      </c>
      <c r="D1184" t="s">
        <v>44</v>
      </c>
      <c r="E1184" s="1" t="s">
        <v>14</v>
      </c>
      <c r="F1184" t="s">
        <v>4</v>
      </c>
      <c r="G1184">
        <v>107</v>
      </c>
      <c r="K1184">
        <f t="shared" si="126"/>
        <v>107</v>
      </c>
      <c r="L1184" s="6">
        <f t="shared" si="127"/>
        <v>0</v>
      </c>
      <c r="M1184" s="6">
        <f t="shared" si="128"/>
        <v>0</v>
      </c>
      <c r="N1184" s="6">
        <f t="shared" si="129"/>
        <v>0</v>
      </c>
      <c r="O1184">
        <f t="shared" si="130"/>
        <v>107</v>
      </c>
      <c r="P1184">
        <f t="shared" si="131"/>
        <v>0</v>
      </c>
      <c r="Q1184">
        <f t="shared" si="132"/>
        <v>107</v>
      </c>
    </row>
    <row r="1185" spans="1:17" hidden="1" x14ac:dyDescent="0.25">
      <c r="A1185">
        <v>2003</v>
      </c>
      <c r="B1185" s="1" t="s">
        <v>75</v>
      </c>
      <c r="C1185" t="s">
        <v>76</v>
      </c>
      <c r="D1185" t="s">
        <v>44</v>
      </c>
      <c r="E1185" s="1" t="s">
        <v>14</v>
      </c>
      <c r="F1185" t="s">
        <v>5</v>
      </c>
      <c r="G1185">
        <v>83</v>
      </c>
      <c r="K1185">
        <f t="shared" si="126"/>
        <v>83</v>
      </c>
      <c r="L1185" s="6">
        <f t="shared" si="127"/>
        <v>0</v>
      </c>
      <c r="M1185" s="6">
        <f t="shared" si="128"/>
        <v>0</v>
      </c>
      <c r="N1185" s="6">
        <f t="shared" si="129"/>
        <v>0</v>
      </c>
      <c r="O1185">
        <f t="shared" si="130"/>
        <v>83</v>
      </c>
      <c r="P1185">
        <f t="shared" si="131"/>
        <v>0</v>
      </c>
      <c r="Q1185">
        <f t="shared" si="132"/>
        <v>83</v>
      </c>
    </row>
    <row r="1186" spans="1:17" hidden="1" x14ac:dyDescent="0.25">
      <c r="A1186">
        <v>2003</v>
      </c>
      <c r="B1186" s="1" t="s">
        <v>75</v>
      </c>
      <c r="C1186" t="s">
        <v>76</v>
      </c>
      <c r="D1186" t="s">
        <v>44</v>
      </c>
      <c r="E1186" s="1" t="s">
        <v>14</v>
      </c>
      <c r="F1186" t="s">
        <v>6</v>
      </c>
      <c r="G1186">
        <v>87</v>
      </c>
      <c r="K1186">
        <f t="shared" si="126"/>
        <v>87</v>
      </c>
      <c r="L1186" s="6">
        <f t="shared" si="127"/>
        <v>0</v>
      </c>
      <c r="M1186" s="6">
        <f t="shared" si="128"/>
        <v>0</v>
      </c>
      <c r="N1186" s="6">
        <f t="shared" si="129"/>
        <v>0</v>
      </c>
      <c r="O1186">
        <f t="shared" si="130"/>
        <v>87</v>
      </c>
      <c r="P1186">
        <f t="shared" si="131"/>
        <v>0</v>
      </c>
      <c r="Q1186">
        <f t="shared" si="132"/>
        <v>87</v>
      </c>
    </row>
    <row r="1187" spans="1:17" hidden="1" x14ac:dyDescent="0.25">
      <c r="A1187">
        <v>2003</v>
      </c>
      <c r="B1187" s="1" t="s">
        <v>75</v>
      </c>
      <c r="C1187" t="s">
        <v>76</v>
      </c>
      <c r="D1187" t="s">
        <v>44</v>
      </c>
      <c r="E1187" s="1" t="s">
        <v>14</v>
      </c>
      <c r="F1187" t="s">
        <v>7</v>
      </c>
      <c r="G1187">
        <v>4972</v>
      </c>
      <c r="H1187">
        <v>27</v>
      </c>
      <c r="I1187">
        <v>8</v>
      </c>
      <c r="J1187">
        <v>57</v>
      </c>
      <c r="K1187">
        <f t="shared" si="126"/>
        <v>4950</v>
      </c>
      <c r="L1187" s="6">
        <f t="shared" si="127"/>
        <v>7.0707070707070711E-3</v>
      </c>
      <c r="M1187" s="6">
        <f t="shared" si="128"/>
        <v>5.454545454545455E-3</v>
      </c>
      <c r="N1187" s="6">
        <f t="shared" si="129"/>
        <v>1.6161616161616162E-3</v>
      </c>
      <c r="O1187">
        <f t="shared" si="130"/>
        <v>4915</v>
      </c>
      <c r="P1187">
        <f t="shared" si="131"/>
        <v>35</v>
      </c>
      <c r="Q1187">
        <f t="shared" si="132"/>
        <v>4915</v>
      </c>
    </row>
    <row r="1188" spans="1:17" hidden="1" x14ac:dyDescent="0.25">
      <c r="A1188">
        <v>2004</v>
      </c>
      <c r="B1188" s="1" t="s">
        <v>75</v>
      </c>
      <c r="C1188" t="s">
        <v>76</v>
      </c>
      <c r="D1188" t="s">
        <v>44</v>
      </c>
      <c r="E1188" s="1" t="s">
        <v>15</v>
      </c>
      <c r="F1188" t="s">
        <v>1</v>
      </c>
      <c r="G1188">
        <v>12</v>
      </c>
      <c r="K1188">
        <f t="shared" si="126"/>
        <v>12</v>
      </c>
      <c r="L1188" s="6">
        <f t="shared" si="127"/>
        <v>0</v>
      </c>
      <c r="M1188" s="6">
        <f t="shared" si="128"/>
        <v>0</v>
      </c>
      <c r="N1188" s="6">
        <f t="shared" si="129"/>
        <v>0</v>
      </c>
      <c r="O1188">
        <f t="shared" si="130"/>
        <v>12</v>
      </c>
      <c r="P1188">
        <f t="shared" si="131"/>
        <v>0</v>
      </c>
      <c r="Q1188">
        <f t="shared" si="132"/>
        <v>12</v>
      </c>
    </row>
    <row r="1189" spans="1:17" hidden="1" x14ac:dyDescent="0.25">
      <c r="A1189">
        <v>2004</v>
      </c>
      <c r="B1189" s="1" t="s">
        <v>75</v>
      </c>
      <c r="C1189" t="s">
        <v>76</v>
      </c>
      <c r="D1189" t="s">
        <v>44</v>
      </c>
      <c r="E1189" s="1" t="s">
        <v>15</v>
      </c>
      <c r="F1189" t="s">
        <v>4</v>
      </c>
      <c r="G1189">
        <v>137</v>
      </c>
      <c r="H1189">
        <v>3</v>
      </c>
      <c r="K1189">
        <f t="shared" si="126"/>
        <v>140</v>
      </c>
      <c r="L1189" s="6">
        <f t="shared" si="127"/>
        <v>2.1428571428571429E-2</v>
      </c>
      <c r="M1189" s="6">
        <f t="shared" si="128"/>
        <v>2.1428571428571429E-2</v>
      </c>
      <c r="N1189" s="6">
        <f t="shared" si="129"/>
        <v>0</v>
      </c>
      <c r="O1189">
        <f t="shared" si="130"/>
        <v>137</v>
      </c>
      <c r="P1189">
        <f t="shared" si="131"/>
        <v>3</v>
      </c>
      <c r="Q1189">
        <f t="shared" si="132"/>
        <v>137</v>
      </c>
    </row>
    <row r="1190" spans="1:17" hidden="1" x14ac:dyDescent="0.25">
      <c r="A1190">
        <v>2004</v>
      </c>
      <c r="B1190" s="1" t="s">
        <v>75</v>
      </c>
      <c r="C1190" t="s">
        <v>76</v>
      </c>
      <c r="D1190" t="s">
        <v>44</v>
      </c>
      <c r="E1190" s="1" t="s">
        <v>15</v>
      </c>
      <c r="F1190" t="s">
        <v>5</v>
      </c>
      <c r="G1190">
        <v>80</v>
      </c>
      <c r="I1190">
        <v>3</v>
      </c>
      <c r="K1190">
        <f t="shared" si="126"/>
        <v>83</v>
      </c>
      <c r="L1190" s="6">
        <f t="shared" si="127"/>
        <v>3.614457831325301E-2</v>
      </c>
      <c r="M1190" s="6">
        <f t="shared" si="128"/>
        <v>0</v>
      </c>
      <c r="N1190" s="6">
        <f t="shared" si="129"/>
        <v>3.614457831325301E-2</v>
      </c>
      <c r="O1190">
        <f t="shared" si="130"/>
        <v>80</v>
      </c>
      <c r="P1190">
        <f t="shared" si="131"/>
        <v>3</v>
      </c>
      <c r="Q1190">
        <f t="shared" si="132"/>
        <v>80</v>
      </c>
    </row>
    <row r="1191" spans="1:17" hidden="1" x14ac:dyDescent="0.25">
      <c r="A1191">
        <v>2004</v>
      </c>
      <c r="B1191" s="1" t="s">
        <v>75</v>
      </c>
      <c r="C1191" t="s">
        <v>76</v>
      </c>
      <c r="D1191" t="s">
        <v>44</v>
      </c>
      <c r="E1191" s="1" t="s">
        <v>15</v>
      </c>
      <c r="F1191" t="s">
        <v>6</v>
      </c>
      <c r="G1191">
        <v>114</v>
      </c>
      <c r="K1191">
        <f t="shared" si="126"/>
        <v>114</v>
      </c>
      <c r="L1191" s="6">
        <f t="shared" si="127"/>
        <v>0</v>
      </c>
      <c r="M1191" s="6">
        <f t="shared" si="128"/>
        <v>0</v>
      </c>
      <c r="N1191" s="6">
        <f t="shared" si="129"/>
        <v>0</v>
      </c>
      <c r="O1191">
        <f t="shared" si="130"/>
        <v>114</v>
      </c>
      <c r="P1191">
        <f t="shared" si="131"/>
        <v>0</v>
      </c>
      <c r="Q1191">
        <f t="shared" si="132"/>
        <v>114</v>
      </c>
    </row>
    <row r="1192" spans="1:17" hidden="1" x14ac:dyDescent="0.25">
      <c r="A1192">
        <v>2004</v>
      </c>
      <c r="B1192" s="1" t="s">
        <v>75</v>
      </c>
      <c r="C1192" t="s">
        <v>76</v>
      </c>
      <c r="D1192" t="s">
        <v>44</v>
      </c>
      <c r="E1192" s="1" t="s">
        <v>15</v>
      </c>
      <c r="F1192" t="s">
        <v>7</v>
      </c>
      <c r="G1192">
        <v>5108</v>
      </c>
      <c r="H1192">
        <v>27</v>
      </c>
      <c r="I1192">
        <v>10</v>
      </c>
      <c r="J1192">
        <v>56</v>
      </c>
      <c r="K1192">
        <f t="shared" si="126"/>
        <v>5089</v>
      </c>
      <c r="L1192" s="6">
        <f t="shared" si="127"/>
        <v>7.2705836117115345E-3</v>
      </c>
      <c r="M1192" s="6">
        <f t="shared" si="128"/>
        <v>5.3055610139516604E-3</v>
      </c>
      <c r="N1192" s="6">
        <f t="shared" si="129"/>
        <v>1.9650225977598744E-3</v>
      </c>
      <c r="O1192">
        <f t="shared" si="130"/>
        <v>5052</v>
      </c>
      <c r="P1192">
        <f t="shared" si="131"/>
        <v>37</v>
      </c>
      <c r="Q1192">
        <f t="shared" si="132"/>
        <v>5052</v>
      </c>
    </row>
    <row r="1193" spans="1:17" hidden="1" x14ac:dyDescent="0.25">
      <c r="A1193">
        <v>2005</v>
      </c>
      <c r="B1193" s="1" t="s">
        <v>75</v>
      </c>
      <c r="C1193" t="s">
        <v>76</v>
      </c>
      <c r="D1193" t="s">
        <v>44</v>
      </c>
      <c r="E1193" s="1" t="s">
        <v>16</v>
      </c>
      <c r="F1193" t="s">
        <v>1</v>
      </c>
      <c r="G1193">
        <v>13</v>
      </c>
      <c r="K1193">
        <f t="shared" si="126"/>
        <v>13</v>
      </c>
      <c r="L1193" s="6">
        <f t="shared" si="127"/>
        <v>0</v>
      </c>
      <c r="M1193" s="6">
        <f t="shared" si="128"/>
        <v>0</v>
      </c>
      <c r="N1193" s="6">
        <f t="shared" si="129"/>
        <v>0</v>
      </c>
      <c r="O1193">
        <f t="shared" si="130"/>
        <v>13</v>
      </c>
      <c r="P1193">
        <f t="shared" si="131"/>
        <v>0</v>
      </c>
      <c r="Q1193">
        <f t="shared" si="132"/>
        <v>13</v>
      </c>
    </row>
    <row r="1194" spans="1:17" hidden="1" x14ac:dyDescent="0.25">
      <c r="A1194">
        <v>2005</v>
      </c>
      <c r="B1194" s="1" t="s">
        <v>75</v>
      </c>
      <c r="C1194" t="s">
        <v>76</v>
      </c>
      <c r="D1194" t="s">
        <v>44</v>
      </c>
      <c r="E1194" s="1" t="s">
        <v>16</v>
      </c>
      <c r="F1194" t="s">
        <v>4</v>
      </c>
      <c r="G1194">
        <v>156</v>
      </c>
      <c r="H1194">
        <v>3</v>
      </c>
      <c r="K1194">
        <f t="shared" si="126"/>
        <v>159</v>
      </c>
      <c r="L1194" s="6">
        <f t="shared" si="127"/>
        <v>1.8867924528301886E-2</v>
      </c>
      <c r="M1194" s="6">
        <f t="shared" si="128"/>
        <v>1.8867924528301886E-2</v>
      </c>
      <c r="N1194" s="6">
        <f t="shared" si="129"/>
        <v>0</v>
      </c>
      <c r="O1194">
        <f t="shared" si="130"/>
        <v>156</v>
      </c>
      <c r="P1194">
        <f t="shared" si="131"/>
        <v>3</v>
      </c>
      <c r="Q1194">
        <f t="shared" si="132"/>
        <v>156</v>
      </c>
    </row>
    <row r="1195" spans="1:17" hidden="1" x14ac:dyDescent="0.25">
      <c r="A1195">
        <v>2005</v>
      </c>
      <c r="B1195" s="1" t="s">
        <v>75</v>
      </c>
      <c r="C1195" t="s">
        <v>76</v>
      </c>
      <c r="D1195" t="s">
        <v>44</v>
      </c>
      <c r="E1195" s="1" t="s">
        <v>16</v>
      </c>
      <c r="F1195" t="s">
        <v>5</v>
      </c>
      <c r="G1195">
        <v>117</v>
      </c>
      <c r="K1195">
        <f t="shared" si="126"/>
        <v>117</v>
      </c>
      <c r="L1195" s="6">
        <f t="shared" si="127"/>
        <v>0</v>
      </c>
      <c r="M1195" s="6">
        <f t="shared" si="128"/>
        <v>0</v>
      </c>
      <c r="N1195" s="6">
        <f t="shared" si="129"/>
        <v>0</v>
      </c>
      <c r="O1195">
        <f t="shared" si="130"/>
        <v>117</v>
      </c>
      <c r="P1195">
        <f t="shared" si="131"/>
        <v>0</v>
      </c>
      <c r="Q1195">
        <f t="shared" si="132"/>
        <v>117</v>
      </c>
    </row>
    <row r="1196" spans="1:17" hidden="1" x14ac:dyDescent="0.25">
      <c r="A1196">
        <v>2005</v>
      </c>
      <c r="B1196" s="1" t="s">
        <v>75</v>
      </c>
      <c r="C1196" t="s">
        <v>76</v>
      </c>
      <c r="D1196" t="s">
        <v>44</v>
      </c>
      <c r="E1196" s="1" t="s">
        <v>16</v>
      </c>
      <c r="F1196" t="s">
        <v>6</v>
      </c>
      <c r="G1196">
        <v>158</v>
      </c>
      <c r="K1196">
        <f t="shared" si="126"/>
        <v>158</v>
      </c>
      <c r="L1196" s="6">
        <f t="shared" si="127"/>
        <v>0</v>
      </c>
      <c r="M1196" s="6">
        <f t="shared" si="128"/>
        <v>0</v>
      </c>
      <c r="N1196" s="6">
        <f t="shared" si="129"/>
        <v>0</v>
      </c>
      <c r="O1196">
        <f t="shared" si="130"/>
        <v>158</v>
      </c>
      <c r="P1196">
        <f t="shared" si="131"/>
        <v>0</v>
      </c>
      <c r="Q1196">
        <f t="shared" si="132"/>
        <v>158</v>
      </c>
    </row>
    <row r="1197" spans="1:17" hidden="1" x14ac:dyDescent="0.25">
      <c r="A1197">
        <v>2005</v>
      </c>
      <c r="B1197" s="1" t="s">
        <v>75</v>
      </c>
      <c r="C1197" t="s">
        <v>76</v>
      </c>
      <c r="D1197" t="s">
        <v>44</v>
      </c>
      <c r="E1197" s="1" t="s">
        <v>16</v>
      </c>
      <c r="F1197" t="s">
        <v>7</v>
      </c>
      <c r="G1197">
        <v>5170</v>
      </c>
      <c r="H1197">
        <v>47</v>
      </c>
      <c r="I1197">
        <v>10</v>
      </c>
      <c r="J1197">
        <v>50</v>
      </c>
      <c r="K1197">
        <f t="shared" si="126"/>
        <v>5177</v>
      </c>
      <c r="L1197" s="6">
        <f t="shared" si="127"/>
        <v>1.1010237589337455E-2</v>
      </c>
      <c r="M1197" s="6">
        <f t="shared" si="128"/>
        <v>9.0786169596291291E-3</v>
      </c>
      <c r="N1197" s="6">
        <f t="shared" si="129"/>
        <v>1.9316206297083252E-3</v>
      </c>
      <c r="O1197">
        <f t="shared" si="130"/>
        <v>5120</v>
      </c>
      <c r="P1197">
        <f t="shared" si="131"/>
        <v>57</v>
      </c>
      <c r="Q1197">
        <f t="shared" si="132"/>
        <v>5120</v>
      </c>
    </row>
    <row r="1198" spans="1:17" hidden="1" x14ac:dyDescent="0.25">
      <c r="A1198">
        <v>2006</v>
      </c>
      <c r="B1198" s="1" t="s">
        <v>75</v>
      </c>
      <c r="C1198" t="s">
        <v>76</v>
      </c>
      <c r="D1198" t="s">
        <v>44</v>
      </c>
      <c r="E1198" s="1" t="s">
        <v>17</v>
      </c>
      <c r="F1198" t="s">
        <v>1</v>
      </c>
      <c r="G1198">
        <v>18</v>
      </c>
      <c r="K1198">
        <f t="shared" si="126"/>
        <v>18</v>
      </c>
      <c r="L1198" s="6">
        <f t="shared" si="127"/>
        <v>0</v>
      </c>
      <c r="M1198" s="6">
        <f t="shared" si="128"/>
        <v>0</v>
      </c>
      <c r="N1198" s="6">
        <f t="shared" si="129"/>
        <v>0</v>
      </c>
      <c r="O1198">
        <f t="shared" si="130"/>
        <v>18</v>
      </c>
      <c r="P1198">
        <f t="shared" si="131"/>
        <v>0</v>
      </c>
      <c r="Q1198">
        <f t="shared" si="132"/>
        <v>18</v>
      </c>
    </row>
    <row r="1199" spans="1:17" hidden="1" x14ac:dyDescent="0.25">
      <c r="A1199">
        <v>2006</v>
      </c>
      <c r="B1199" s="1" t="s">
        <v>75</v>
      </c>
      <c r="C1199" t="s">
        <v>76</v>
      </c>
      <c r="D1199" t="s">
        <v>44</v>
      </c>
      <c r="E1199" s="1" t="s">
        <v>17</v>
      </c>
      <c r="F1199" t="s">
        <v>4</v>
      </c>
      <c r="G1199">
        <v>194</v>
      </c>
      <c r="K1199">
        <f t="shared" si="126"/>
        <v>194</v>
      </c>
      <c r="L1199" s="6">
        <f t="shared" si="127"/>
        <v>0</v>
      </c>
      <c r="M1199" s="6">
        <f t="shared" si="128"/>
        <v>0</v>
      </c>
      <c r="N1199" s="6">
        <f t="shared" si="129"/>
        <v>0</v>
      </c>
      <c r="O1199">
        <f t="shared" si="130"/>
        <v>194</v>
      </c>
      <c r="P1199">
        <f t="shared" si="131"/>
        <v>0</v>
      </c>
      <c r="Q1199">
        <f t="shared" si="132"/>
        <v>194</v>
      </c>
    </row>
    <row r="1200" spans="1:17" hidden="1" x14ac:dyDescent="0.25">
      <c r="A1200">
        <v>2006</v>
      </c>
      <c r="B1200" s="1" t="s">
        <v>75</v>
      </c>
      <c r="C1200" t="s">
        <v>76</v>
      </c>
      <c r="D1200" t="s">
        <v>44</v>
      </c>
      <c r="E1200" s="1" t="s">
        <v>17</v>
      </c>
      <c r="F1200" t="s">
        <v>5</v>
      </c>
      <c r="G1200">
        <v>137</v>
      </c>
      <c r="H1200">
        <v>4</v>
      </c>
      <c r="K1200">
        <f t="shared" si="126"/>
        <v>141</v>
      </c>
      <c r="L1200" s="6">
        <f t="shared" si="127"/>
        <v>2.8368794326241134E-2</v>
      </c>
      <c r="M1200" s="6">
        <f t="shared" si="128"/>
        <v>2.8368794326241134E-2</v>
      </c>
      <c r="N1200" s="6">
        <f t="shared" si="129"/>
        <v>0</v>
      </c>
      <c r="O1200">
        <f t="shared" si="130"/>
        <v>137</v>
      </c>
      <c r="P1200">
        <f t="shared" si="131"/>
        <v>4</v>
      </c>
      <c r="Q1200">
        <f t="shared" si="132"/>
        <v>137</v>
      </c>
    </row>
    <row r="1201" spans="1:17" hidden="1" x14ac:dyDescent="0.25">
      <c r="A1201">
        <v>2006</v>
      </c>
      <c r="B1201" s="1" t="s">
        <v>75</v>
      </c>
      <c r="C1201" t="s">
        <v>76</v>
      </c>
      <c r="D1201" t="s">
        <v>44</v>
      </c>
      <c r="E1201" s="1" t="s">
        <v>17</v>
      </c>
      <c r="F1201" t="s">
        <v>6</v>
      </c>
      <c r="G1201">
        <v>213</v>
      </c>
      <c r="K1201">
        <f t="shared" si="126"/>
        <v>213</v>
      </c>
      <c r="L1201" s="6">
        <f t="shared" si="127"/>
        <v>0</v>
      </c>
      <c r="M1201" s="6">
        <f t="shared" si="128"/>
        <v>0</v>
      </c>
      <c r="N1201" s="6">
        <f t="shared" si="129"/>
        <v>0</v>
      </c>
      <c r="O1201">
        <f t="shared" si="130"/>
        <v>213</v>
      </c>
      <c r="P1201">
        <f t="shared" si="131"/>
        <v>0</v>
      </c>
      <c r="Q1201">
        <f t="shared" si="132"/>
        <v>213</v>
      </c>
    </row>
    <row r="1202" spans="1:17" hidden="1" x14ac:dyDescent="0.25">
      <c r="A1202">
        <v>2006</v>
      </c>
      <c r="B1202" s="1" t="s">
        <v>75</v>
      </c>
      <c r="C1202" t="s">
        <v>76</v>
      </c>
      <c r="D1202" t="s">
        <v>44</v>
      </c>
      <c r="E1202" s="1" t="s">
        <v>17</v>
      </c>
      <c r="F1202" t="s">
        <v>7</v>
      </c>
      <c r="G1202">
        <v>5293</v>
      </c>
      <c r="H1202">
        <v>56</v>
      </c>
      <c r="I1202">
        <v>19</v>
      </c>
      <c r="J1202">
        <v>82</v>
      </c>
      <c r="K1202">
        <f t="shared" si="126"/>
        <v>5286</v>
      </c>
      <c r="L1202" s="6">
        <f t="shared" si="127"/>
        <v>1.4188422247446084E-2</v>
      </c>
      <c r="M1202" s="6">
        <f t="shared" si="128"/>
        <v>1.0594021944759743E-2</v>
      </c>
      <c r="N1202" s="6">
        <f t="shared" si="129"/>
        <v>3.5944003026863415E-3</v>
      </c>
      <c r="O1202">
        <f t="shared" si="130"/>
        <v>5211</v>
      </c>
      <c r="P1202">
        <f t="shared" si="131"/>
        <v>75</v>
      </c>
      <c r="Q1202">
        <f t="shared" si="132"/>
        <v>5211</v>
      </c>
    </row>
    <row r="1203" spans="1:17" hidden="1" x14ac:dyDescent="0.25">
      <c r="A1203">
        <v>2007</v>
      </c>
      <c r="B1203" s="1" t="s">
        <v>75</v>
      </c>
      <c r="C1203" t="s">
        <v>76</v>
      </c>
      <c r="D1203" t="s">
        <v>44</v>
      </c>
      <c r="E1203" s="1" t="s">
        <v>18</v>
      </c>
      <c r="F1203" t="s">
        <v>1</v>
      </c>
      <c r="G1203">
        <v>15</v>
      </c>
      <c r="K1203">
        <f t="shared" si="126"/>
        <v>15</v>
      </c>
      <c r="L1203" s="6">
        <f t="shared" si="127"/>
        <v>0</v>
      </c>
      <c r="M1203" s="6">
        <f t="shared" si="128"/>
        <v>0</v>
      </c>
      <c r="N1203" s="6">
        <f t="shared" si="129"/>
        <v>0</v>
      </c>
      <c r="O1203">
        <f t="shared" si="130"/>
        <v>15</v>
      </c>
      <c r="P1203">
        <f t="shared" si="131"/>
        <v>0</v>
      </c>
      <c r="Q1203">
        <f t="shared" si="132"/>
        <v>15</v>
      </c>
    </row>
    <row r="1204" spans="1:17" hidden="1" x14ac:dyDescent="0.25">
      <c r="A1204">
        <v>2007</v>
      </c>
      <c r="B1204" s="1" t="s">
        <v>75</v>
      </c>
      <c r="C1204" t="s">
        <v>76</v>
      </c>
      <c r="D1204" t="s">
        <v>44</v>
      </c>
      <c r="E1204" s="1" t="s">
        <v>18</v>
      </c>
      <c r="F1204" t="s">
        <v>4</v>
      </c>
      <c r="G1204">
        <v>237</v>
      </c>
      <c r="K1204">
        <f t="shared" si="126"/>
        <v>237</v>
      </c>
      <c r="L1204" s="6">
        <f t="shared" si="127"/>
        <v>0</v>
      </c>
      <c r="M1204" s="6">
        <f t="shared" si="128"/>
        <v>0</v>
      </c>
      <c r="N1204" s="6">
        <f t="shared" si="129"/>
        <v>0</v>
      </c>
      <c r="O1204">
        <f t="shared" si="130"/>
        <v>237</v>
      </c>
      <c r="P1204">
        <f t="shared" si="131"/>
        <v>0</v>
      </c>
      <c r="Q1204">
        <f t="shared" si="132"/>
        <v>237</v>
      </c>
    </row>
    <row r="1205" spans="1:17" hidden="1" x14ac:dyDescent="0.25">
      <c r="A1205">
        <v>2007</v>
      </c>
      <c r="B1205" s="1" t="s">
        <v>75</v>
      </c>
      <c r="C1205" t="s">
        <v>76</v>
      </c>
      <c r="D1205" t="s">
        <v>44</v>
      </c>
      <c r="E1205" s="1" t="s">
        <v>18</v>
      </c>
      <c r="F1205" t="s">
        <v>5</v>
      </c>
      <c r="G1205">
        <v>184</v>
      </c>
      <c r="H1205">
        <v>3</v>
      </c>
      <c r="K1205">
        <f t="shared" si="126"/>
        <v>187</v>
      </c>
      <c r="L1205" s="6">
        <f t="shared" si="127"/>
        <v>1.6042780748663103E-2</v>
      </c>
      <c r="M1205" s="6">
        <f t="shared" si="128"/>
        <v>1.6042780748663103E-2</v>
      </c>
      <c r="N1205" s="6">
        <f t="shared" si="129"/>
        <v>0</v>
      </c>
      <c r="O1205">
        <f t="shared" si="130"/>
        <v>184</v>
      </c>
      <c r="P1205">
        <f t="shared" si="131"/>
        <v>3</v>
      </c>
      <c r="Q1205">
        <f t="shared" si="132"/>
        <v>184</v>
      </c>
    </row>
    <row r="1206" spans="1:17" hidden="1" x14ac:dyDescent="0.25">
      <c r="A1206">
        <v>2007</v>
      </c>
      <c r="B1206" s="1" t="s">
        <v>75</v>
      </c>
      <c r="C1206" t="s">
        <v>76</v>
      </c>
      <c r="D1206" t="s">
        <v>44</v>
      </c>
      <c r="E1206" s="1" t="s">
        <v>18</v>
      </c>
      <c r="F1206" t="s">
        <v>6</v>
      </c>
      <c r="G1206">
        <v>269</v>
      </c>
      <c r="K1206">
        <f t="shared" si="126"/>
        <v>269</v>
      </c>
      <c r="L1206" s="6">
        <f t="shared" si="127"/>
        <v>0</v>
      </c>
      <c r="M1206" s="6">
        <f t="shared" si="128"/>
        <v>0</v>
      </c>
      <c r="N1206" s="6">
        <f t="shared" si="129"/>
        <v>0</v>
      </c>
      <c r="O1206">
        <f t="shared" si="130"/>
        <v>269</v>
      </c>
      <c r="P1206">
        <f t="shared" si="131"/>
        <v>0</v>
      </c>
      <c r="Q1206">
        <f t="shared" si="132"/>
        <v>269</v>
      </c>
    </row>
    <row r="1207" spans="1:17" hidden="1" x14ac:dyDescent="0.25">
      <c r="A1207">
        <v>2007</v>
      </c>
      <c r="B1207" s="1" t="s">
        <v>75</v>
      </c>
      <c r="C1207" t="s">
        <v>76</v>
      </c>
      <c r="D1207" t="s">
        <v>44</v>
      </c>
      <c r="E1207" s="1" t="s">
        <v>18</v>
      </c>
      <c r="F1207" t="s">
        <v>7</v>
      </c>
      <c r="G1207">
        <v>5382</v>
      </c>
      <c r="H1207">
        <v>63</v>
      </c>
      <c r="I1207">
        <v>42</v>
      </c>
      <c r="J1207">
        <v>59</v>
      </c>
      <c r="K1207">
        <f t="shared" si="126"/>
        <v>5428</v>
      </c>
      <c r="L1207" s="6">
        <f t="shared" si="127"/>
        <v>1.9344141488577746E-2</v>
      </c>
      <c r="M1207" s="6">
        <f t="shared" si="128"/>
        <v>1.1606484893146647E-2</v>
      </c>
      <c r="N1207" s="6">
        <f t="shared" si="129"/>
        <v>7.7376565954310984E-3</v>
      </c>
      <c r="O1207">
        <f t="shared" si="130"/>
        <v>5323</v>
      </c>
      <c r="P1207">
        <f t="shared" si="131"/>
        <v>105</v>
      </c>
      <c r="Q1207">
        <f t="shared" si="132"/>
        <v>5323</v>
      </c>
    </row>
    <row r="1208" spans="1:17" hidden="1" x14ac:dyDescent="0.25">
      <c r="A1208">
        <v>2008</v>
      </c>
      <c r="B1208" s="1" t="s">
        <v>75</v>
      </c>
      <c r="C1208" t="s">
        <v>76</v>
      </c>
      <c r="D1208" t="s">
        <v>44</v>
      </c>
      <c r="E1208" s="1" t="s">
        <v>19</v>
      </c>
      <c r="F1208" t="s">
        <v>1</v>
      </c>
      <c r="G1208">
        <v>15</v>
      </c>
      <c r="K1208">
        <f t="shared" si="126"/>
        <v>15</v>
      </c>
      <c r="L1208" s="6">
        <f t="shared" si="127"/>
        <v>0</v>
      </c>
      <c r="M1208" s="6">
        <f t="shared" si="128"/>
        <v>0</v>
      </c>
      <c r="N1208" s="6">
        <f t="shared" si="129"/>
        <v>0</v>
      </c>
      <c r="O1208">
        <f t="shared" si="130"/>
        <v>15</v>
      </c>
      <c r="P1208">
        <f t="shared" si="131"/>
        <v>0</v>
      </c>
      <c r="Q1208">
        <f t="shared" si="132"/>
        <v>15</v>
      </c>
    </row>
    <row r="1209" spans="1:17" hidden="1" x14ac:dyDescent="0.25">
      <c r="A1209">
        <v>2008</v>
      </c>
      <c r="B1209" s="1" t="s">
        <v>75</v>
      </c>
      <c r="C1209" t="s">
        <v>76</v>
      </c>
      <c r="D1209" t="s">
        <v>44</v>
      </c>
      <c r="E1209" s="1" t="s">
        <v>19</v>
      </c>
      <c r="F1209" t="s">
        <v>4</v>
      </c>
      <c r="G1209">
        <v>268</v>
      </c>
      <c r="J1209">
        <v>4</v>
      </c>
      <c r="K1209">
        <f t="shared" si="126"/>
        <v>264</v>
      </c>
      <c r="L1209" s="6">
        <f t="shared" si="127"/>
        <v>0</v>
      </c>
      <c r="M1209" s="6">
        <f t="shared" si="128"/>
        <v>0</v>
      </c>
      <c r="N1209" s="6">
        <f t="shared" si="129"/>
        <v>0</v>
      </c>
      <c r="O1209">
        <f t="shared" si="130"/>
        <v>264</v>
      </c>
      <c r="P1209">
        <f t="shared" si="131"/>
        <v>0</v>
      </c>
      <c r="Q1209">
        <f t="shared" si="132"/>
        <v>264</v>
      </c>
    </row>
    <row r="1210" spans="1:17" hidden="1" x14ac:dyDescent="0.25">
      <c r="A1210">
        <v>2008</v>
      </c>
      <c r="B1210" s="1" t="s">
        <v>75</v>
      </c>
      <c r="C1210" t="s">
        <v>76</v>
      </c>
      <c r="D1210" t="s">
        <v>44</v>
      </c>
      <c r="E1210" s="1" t="s">
        <v>19</v>
      </c>
      <c r="F1210" t="s">
        <v>5</v>
      </c>
      <c r="G1210">
        <v>204</v>
      </c>
      <c r="H1210">
        <v>5</v>
      </c>
      <c r="I1210">
        <v>3</v>
      </c>
      <c r="K1210">
        <f t="shared" si="126"/>
        <v>212</v>
      </c>
      <c r="L1210" s="6">
        <f t="shared" si="127"/>
        <v>3.7735849056603772E-2</v>
      </c>
      <c r="M1210" s="6">
        <f t="shared" si="128"/>
        <v>2.358490566037736E-2</v>
      </c>
      <c r="N1210" s="6">
        <f t="shared" si="129"/>
        <v>1.4150943396226415E-2</v>
      </c>
      <c r="O1210">
        <f t="shared" si="130"/>
        <v>204</v>
      </c>
      <c r="P1210">
        <f t="shared" si="131"/>
        <v>8</v>
      </c>
      <c r="Q1210">
        <f t="shared" si="132"/>
        <v>204</v>
      </c>
    </row>
    <row r="1211" spans="1:17" hidden="1" x14ac:dyDescent="0.25">
      <c r="A1211">
        <v>2008</v>
      </c>
      <c r="B1211" s="1" t="s">
        <v>75</v>
      </c>
      <c r="C1211" t="s">
        <v>76</v>
      </c>
      <c r="D1211" t="s">
        <v>44</v>
      </c>
      <c r="E1211" s="1" t="s">
        <v>19</v>
      </c>
      <c r="F1211" t="s">
        <v>6</v>
      </c>
      <c r="G1211">
        <v>298</v>
      </c>
      <c r="H1211">
        <v>3</v>
      </c>
      <c r="K1211">
        <f t="shared" ref="K1211:K1274" si="133">(G1211-J1211)+H1211+I1211</f>
        <v>301</v>
      </c>
      <c r="L1211" s="6">
        <f t="shared" ref="L1211:L1274" si="134">(H1211+I1211)/K1211</f>
        <v>9.9667774086378731E-3</v>
      </c>
      <c r="M1211" s="6">
        <f t="shared" ref="M1211:M1274" si="135">H1211/K1211</f>
        <v>9.9667774086378731E-3</v>
      </c>
      <c r="N1211" s="6">
        <f t="shared" ref="N1211:N1274" si="136">I1211/K1211</f>
        <v>0</v>
      </c>
      <c r="O1211">
        <f t="shared" ref="O1211:O1274" si="137">K1211-(I1211+H1211)</f>
        <v>298</v>
      </c>
      <c r="P1211">
        <f t="shared" ref="P1211:P1274" si="138">H1211+I1211</f>
        <v>3</v>
      </c>
      <c r="Q1211">
        <f t="shared" si="132"/>
        <v>298</v>
      </c>
    </row>
    <row r="1212" spans="1:17" hidden="1" x14ac:dyDescent="0.25">
      <c r="A1212">
        <v>2008</v>
      </c>
      <c r="B1212" s="1" t="s">
        <v>75</v>
      </c>
      <c r="C1212" t="s">
        <v>76</v>
      </c>
      <c r="D1212" t="s">
        <v>44</v>
      </c>
      <c r="E1212" s="1" t="s">
        <v>19</v>
      </c>
      <c r="F1212" t="s">
        <v>7</v>
      </c>
      <c r="G1212">
        <v>5495</v>
      </c>
      <c r="H1212">
        <v>88</v>
      </c>
      <c r="I1212">
        <v>55</v>
      </c>
      <c r="J1212">
        <v>75</v>
      </c>
      <c r="K1212">
        <f t="shared" si="133"/>
        <v>5563</v>
      </c>
      <c r="L1212" s="6">
        <f t="shared" si="134"/>
        <v>2.5705554556893762E-2</v>
      </c>
      <c r="M1212" s="6">
        <f t="shared" si="135"/>
        <v>1.5818802804242315E-2</v>
      </c>
      <c r="N1212" s="6">
        <f t="shared" si="136"/>
        <v>9.8867517526514473E-3</v>
      </c>
      <c r="O1212">
        <f t="shared" si="137"/>
        <v>5420</v>
      </c>
      <c r="P1212">
        <f t="shared" si="138"/>
        <v>143</v>
      </c>
      <c r="Q1212">
        <f t="shared" si="132"/>
        <v>5420</v>
      </c>
    </row>
    <row r="1213" spans="1:17" hidden="1" x14ac:dyDescent="0.25">
      <c r="A1213">
        <v>2009</v>
      </c>
      <c r="B1213" s="1" t="s">
        <v>75</v>
      </c>
      <c r="C1213" t="s">
        <v>76</v>
      </c>
      <c r="D1213" t="s">
        <v>44</v>
      </c>
      <c r="E1213" s="1" t="s">
        <v>20</v>
      </c>
      <c r="F1213" t="s">
        <v>1</v>
      </c>
      <c r="G1213">
        <v>25</v>
      </c>
      <c r="K1213">
        <f t="shared" si="133"/>
        <v>25</v>
      </c>
      <c r="L1213" s="6">
        <f t="shared" si="134"/>
        <v>0</v>
      </c>
      <c r="M1213" s="6">
        <f t="shared" si="135"/>
        <v>0</v>
      </c>
      <c r="N1213" s="6">
        <f t="shared" si="136"/>
        <v>0</v>
      </c>
      <c r="O1213">
        <f t="shared" si="137"/>
        <v>25</v>
      </c>
      <c r="P1213">
        <f t="shared" si="138"/>
        <v>0</v>
      </c>
      <c r="Q1213">
        <f t="shared" si="132"/>
        <v>25</v>
      </c>
    </row>
    <row r="1214" spans="1:17" hidden="1" x14ac:dyDescent="0.25">
      <c r="A1214">
        <v>2009</v>
      </c>
      <c r="B1214" s="1" t="s">
        <v>75</v>
      </c>
      <c r="C1214" t="s">
        <v>76</v>
      </c>
      <c r="D1214" t="s">
        <v>44</v>
      </c>
      <c r="E1214" s="1" t="s">
        <v>20</v>
      </c>
      <c r="F1214" t="s">
        <v>4</v>
      </c>
      <c r="G1214">
        <v>281</v>
      </c>
      <c r="H1214">
        <v>16</v>
      </c>
      <c r="J1214">
        <v>3</v>
      </c>
      <c r="K1214">
        <f t="shared" si="133"/>
        <v>294</v>
      </c>
      <c r="L1214" s="6">
        <f t="shared" si="134"/>
        <v>5.4421768707482991E-2</v>
      </c>
      <c r="M1214" s="6">
        <f t="shared" si="135"/>
        <v>5.4421768707482991E-2</v>
      </c>
      <c r="N1214" s="6">
        <f t="shared" si="136"/>
        <v>0</v>
      </c>
      <c r="O1214">
        <f t="shared" si="137"/>
        <v>278</v>
      </c>
      <c r="P1214">
        <f t="shared" si="138"/>
        <v>16</v>
      </c>
      <c r="Q1214">
        <f t="shared" si="132"/>
        <v>278</v>
      </c>
    </row>
    <row r="1215" spans="1:17" hidden="1" x14ac:dyDescent="0.25">
      <c r="A1215">
        <v>2009</v>
      </c>
      <c r="B1215" s="1" t="s">
        <v>75</v>
      </c>
      <c r="C1215" t="s">
        <v>76</v>
      </c>
      <c r="D1215" t="s">
        <v>44</v>
      </c>
      <c r="E1215" s="1" t="s">
        <v>20</v>
      </c>
      <c r="F1215" t="s">
        <v>5</v>
      </c>
      <c r="G1215">
        <v>199</v>
      </c>
      <c r="H1215">
        <v>21</v>
      </c>
      <c r="I1215">
        <v>4</v>
      </c>
      <c r="K1215">
        <f t="shared" si="133"/>
        <v>224</v>
      </c>
      <c r="L1215" s="6">
        <f t="shared" si="134"/>
        <v>0.11160714285714286</v>
      </c>
      <c r="M1215" s="6">
        <f t="shared" si="135"/>
        <v>9.375E-2</v>
      </c>
      <c r="N1215" s="6">
        <f t="shared" si="136"/>
        <v>1.7857142857142856E-2</v>
      </c>
      <c r="O1215">
        <f t="shared" si="137"/>
        <v>199</v>
      </c>
      <c r="P1215">
        <f t="shared" si="138"/>
        <v>25</v>
      </c>
      <c r="Q1215">
        <f t="shared" si="132"/>
        <v>199</v>
      </c>
    </row>
    <row r="1216" spans="1:17" hidden="1" x14ac:dyDescent="0.25">
      <c r="A1216">
        <v>2009</v>
      </c>
      <c r="B1216" s="1" t="s">
        <v>75</v>
      </c>
      <c r="C1216" t="s">
        <v>76</v>
      </c>
      <c r="D1216" t="s">
        <v>44</v>
      </c>
      <c r="E1216" s="1" t="s">
        <v>20</v>
      </c>
      <c r="F1216" t="s">
        <v>6</v>
      </c>
      <c r="G1216">
        <v>280</v>
      </c>
      <c r="H1216">
        <v>5</v>
      </c>
      <c r="K1216">
        <f t="shared" si="133"/>
        <v>285</v>
      </c>
      <c r="L1216" s="6">
        <f t="shared" si="134"/>
        <v>1.7543859649122806E-2</v>
      </c>
      <c r="M1216" s="6">
        <f t="shared" si="135"/>
        <v>1.7543859649122806E-2</v>
      </c>
      <c r="N1216" s="6">
        <f t="shared" si="136"/>
        <v>0</v>
      </c>
      <c r="O1216">
        <f t="shared" si="137"/>
        <v>280</v>
      </c>
      <c r="P1216">
        <f t="shared" si="138"/>
        <v>5</v>
      </c>
      <c r="Q1216">
        <f t="shared" si="132"/>
        <v>280</v>
      </c>
    </row>
    <row r="1217" spans="1:17" hidden="1" x14ac:dyDescent="0.25">
      <c r="A1217">
        <v>2009</v>
      </c>
      <c r="B1217" s="1" t="s">
        <v>75</v>
      </c>
      <c r="C1217" t="s">
        <v>76</v>
      </c>
      <c r="D1217" t="s">
        <v>44</v>
      </c>
      <c r="E1217" s="1" t="s">
        <v>20</v>
      </c>
      <c r="F1217" t="s">
        <v>7</v>
      </c>
      <c r="G1217">
        <v>5565</v>
      </c>
      <c r="H1217">
        <v>207</v>
      </c>
      <c r="I1217">
        <v>88</v>
      </c>
      <c r="J1217">
        <v>68</v>
      </c>
      <c r="K1217">
        <f t="shared" si="133"/>
        <v>5792</v>
      </c>
      <c r="L1217" s="6">
        <f t="shared" si="134"/>
        <v>5.0932320441988949E-2</v>
      </c>
      <c r="M1217" s="6">
        <f t="shared" si="135"/>
        <v>3.5738950276243096E-2</v>
      </c>
      <c r="N1217" s="6">
        <f t="shared" si="136"/>
        <v>1.5193370165745856E-2</v>
      </c>
      <c r="O1217">
        <f t="shared" si="137"/>
        <v>5497</v>
      </c>
      <c r="P1217">
        <f t="shared" si="138"/>
        <v>295</v>
      </c>
      <c r="Q1217">
        <f t="shared" si="132"/>
        <v>5497</v>
      </c>
    </row>
    <row r="1218" spans="1:17" hidden="1" x14ac:dyDescent="0.25">
      <c r="A1218">
        <v>2010</v>
      </c>
      <c r="B1218" s="1" t="s">
        <v>75</v>
      </c>
      <c r="C1218" t="s">
        <v>76</v>
      </c>
      <c r="D1218" t="s">
        <v>44</v>
      </c>
      <c r="E1218" s="1" t="s">
        <v>21</v>
      </c>
      <c r="F1218" t="s">
        <v>1</v>
      </c>
      <c r="G1218">
        <v>18</v>
      </c>
      <c r="K1218">
        <f t="shared" si="133"/>
        <v>18</v>
      </c>
      <c r="L1218" s="6">
        <f t="shared" si="134"/>
        <v>0</v>
      </c>
      <c r="M1218" s="6">
        <f t="shared" si="135"/>
        <v>0</v>
      </c>
      <c r="N1218" s="6">
        <f t="shared" si="136"/>
        <v>0</v>
      </c>
      <c r="O1218">
        <f t="shared" si="137"/>
        <v>18</v>
      </c>
      <c r="P1218">
        <f t="shared" si="138"/>
        <v>0</v>
      </c>
      <c r="Q1218">
        <f t="shared" si="132"/>
        <v>18</v>
      </c>
    </row>
    <row r="1219" spans="1:17" hidden="1" x14ac:dyDescent="0.25">
      <c r="A1219">
        <v>2010</v>
      </c>
      <c r="B1219" s="1" t="s">
        <v>75</v>
      </c>
      <c r="C1219" t="s">
        <v>76</v>
      </c>
      <c r="D1219" t="s">
        <v>44</v>
      </c>
      <c r="E1219" s="1" t="s">
        <v>21</v>
      </c>
      <c r="F1219" t="s">
        <v>4</v>
      </c>
      <c r="G1219">
        <v>307</v>
      </c>
      <c r="H1219">
        <v>21</v>
      </c>
      <c r="I1219">
        <v>4</v>
      </c>
      <c r="J1219">
        <v>6</v>
      </c>
      <c r="K1219">
        <f t="shared" si="133"/>
        <v>326</v>
      </c>
      <c r="L1219" s="6">
        <f t="shared" si="134"/>
        <v>7.6687116564417179E-2</v>
      </c>
      <c r="M1219" s="6">
        <f t="shared" si="135"/>
        <v>6.4417177914110432E-2</v>
      </c>
      <c r="N1219" s="6">
        <f t="shared" si="136"/>
        <v>1.2269938650306749E-2</v>
      </c>
      <c r="O1219">
        <f t="shared" si="137"/>
        <v>301</v>
      </c>
      <c r="P1219">
        <f t="shared" si="138"/>
        <v>25</v>
      </c>
      <c r="Q1219">
        <f t="shared" si="132"/>
        <v>301</v>
      </c>
    </row>
    <row r="1220" spans="1:17" hidden="1" x14ac:dyDescent="0.25">
      <c r="A1220">
        <v>2010</v>
      </c>
      <c r="B1220" s="1" t="s">
        <v>75</v>
      </c>
      <c r="C1220" t="s">
        <v>76</v>
      </c>
      <c r="D1220" t="s">
        <v>44</v>
      </c>
      <c r="E1220" s="1" t="s">
        <v>21</v>
      </c>
      <c r="F1220" t="s">
        <v>5</v>
      </c>
      <c r="G1220">
        <v>234</v>
      </c>
      <c r="H1220">
        <v>27</v>
      </c>
      <c r="J1220">
        <v>9</v>
      </c>
      <c r="K1220">
        <f t="shared" si="133"/>
        <v>252</v>
      </c>
      <c r="L1220" s="6">
        <f t="shared" si="134"/>
        <v>0.10714285714285714</v>
      </c>
      <c r="M1220" s="6">
        <f t="shared" si="135"/>
        <v>0.10714285714285714</v>
      </c>
      <c r="N1220" s="6">
        <f t="shared" si="136"/>
        <v>0</v>
      </c>
      <c r="O1220">
        <f t="shared" si="137"/>
        <v>225</v>
      </c>
      <c r="P1220">
        <f t="shared" si="138"/>
        <v>27</v>
      </c>
      <c r="Q1220">
        <f t="shared" ref="Q1220:Q1283" si="139">K1220-P1220</f>
        <v>225</v>
      </c>
    </row>
    <row r="1221" spans="1:17" hidden="1" x14ac:dyDescent="0.25">
      <c r="A1221">
        <v>2010</v>
      </c>
      <c r="B1221" s="1" t="s">
        <v>75</v>
      </c>
      <c r="C1221" t="s">
        <v>76</v>
      </c>
      <c r="D1221" t="s">
        <v>44</v>
      </c>
      <c r="E1221" s="1" t="s">
        <v>21</v>
      </c>
      <c r="F1221" t="s">
        <v>6</v>
      </c>
      <c r="G1221">
        <v>292</v>
      </c>
      <c r="H1221">
        <v>8</v>
      </c>
      <c r="J1221">
        <v>5</v>
      </c>
      <c r="K1221">
        <f t="shared" si="133"/>
        <v>295</v>
      </c>
      <c r="L1221" s="6">
        <f t="shared" si="134"/>
        <v>2.7118644067796609E-2</v>
      </c>
      <c r="M1221" s="6">
        <f t="shared" si="135"/>
        <v>2.7118644067796609E-2</v>
      </c>
      <c r="N1221" s="6">
        <f t="shared" si="136"/>
        <v>0</v>
      </c>
      <c r="O1221">
        <f t="shared" si="137"/>
        <v>287</v>
      </c>
      <c r="P1221">
        <f t="shared" si="138"/>
        <v>8</v>
      </c>
      <c r="Q1221">
        <f t="shared" si="139"/>
        <v>287</v>
      </c>
    </row>
    <row r="1222" spans="1:17" hidden="1" x14ac:dyDescent="0.25">
      <c r="A1222">
        <v>2010</v>
      </c>
      <c r="B1222" s="1" t="s">
        <v>75</v>
      </c>
      <c r="C1222" t="s">
        <v>76</v>
      </c>
      <c r="D1222" t="s">
        <v>44</v>
      </c>
      <c r="E1222" s="1" t="s">
        <v>21</v>
      </c>
      <c r="F1222" t="s">
        <v>7</v>
      </c>
      <c r="G1222">
        <v>5674</v>
      </c>
      <c r="H1222">
        <v>241</v>
      </c>
      <c r="I1222">
        <v>83</v>
      </c>
      <c r="J1222">
        <v>140</v>
      </c>
      <c r="K1222">
        <f t="shared" si="133"/>
        <v>5858</v>
      </c>
      <c r="L1222" s="6">
        <f t="shared" si="134"/>
        <v>5.530897917377945E-2</v>
      </c>
      <c r="M1222" s="6">
        <f t="shared" si="135"/>
        <v>4.1140320928644586E-2</v>
      </c>
      <c r="N1222" s="6">
        <f t="shared" si="136"/>
        <v>1.4168658245134857E-2</v>
      </c>
      <c r="O1222">
        <f t="shared" si="137"/>
        <v>5534</v>
      </c>
      <c r="P1222">
        <f t="shared" si="138"/>
        <v>324</v>
      </c>
      <c r="Q1222">
        <f t="shared" si="139"/>
        <v>5534</v>
      </c>
    </row>
    <row r="1223" spans="1:17" hidden="1" x14ac:dyDescent="0.25">
      <c r="A1223">
        <v>2011</v>
      </c>
      <c r="B1223" s="1" t="s">
        <v>75</v>
      </c>
      <c r="C1223" t="s">
        <v>76</v>
      </c>
      <c r="D1223" t="s">
        <v>44</v>
      </c>
      <c r="E1223" s="1" t="s">
        <v>22</v>
      </c>
      <c r="F1223" t="s">
        <v>1</v>
      </c>
      <c r="G1223">
        <v>25</v>
      </c>
      <c r="H1223">
        <v>3</v>
      </c>
      <c r="K1223">
        <f t="shared" si="133"/>
        <v>28</v>
      </c>
      <c r="L1223" s="6">
        <f t="shared" si="134"/>
        <v>0.10714285714285714</v>
      </c>
      <c r="M1223" s="6">
        <f t="shared" si="135"/>
        <v>0.10714285714285714</v>
      </c>
      <c r="N1223" s="6">
        <f t="shared" si="136"/>
        <v>0</v>
      </c>
      <c r="O1223">
        <f t="shared" si="137"/>
        <v>25</v>
      </c>
      <c r="P1223">
        <f t="shared" si="138"/>
        <v>3</v>
      </c>
      <c r="Q1223">
        <f t="shared" si="139"/>
        <v>25</v>
      </c>
    </row>
    <row r="1224" spans="1:17" hidden="1" x14ac:dyDescent="0.25">
      <c r="A1224">
        <v>2011</v>
      </c>
      <c r="B1224" s="1" t="s">
        <v>75</v>
      </c>
      <c r="C1224" t="s">
        <v>76</v>
      </c>
      <c r="D1224" t="s">
        <v>44</v>
      </c>
      <c r="E1224" s="1" t="s">
        <v>22</v>
      </c>
      <c r="F1224" t="s">
        <v>4</v>
      </c>
      <c r="G1224">
        <v>319</v>
      </c>
      <c r="H1224">
        <v>30</v>
      </c>
      <c r="J1224">
        <v>3</v>
      </c>
      <c r="K1224">
        <f t="shared" si="133"/>
        <v>346</v>
      </c>
      <c r="L1224" s="6">
        <f t="shared" si="134"/>
        <v>8.6705202312138727E-2</v>
      </c>
      <c r="M1224" s="6">
        <f t="shared" si="135"/>
        <v>8.6705202312138727E-2</v>
      </c>
      <c r="N1224" s="6">
        <f t="shared" si="136"/>
        <v>0</v>
      </c>
      <c r="O1224">
        <f t="shared" si="137"/>
        <v>316</v>
      </c>
      <c r="P1224">
        <f t="shared" si="138"/>
        <v>30</v>
      </c>
      <c r="Q1224">
        <f t="shared" si="139"/>
        <v>316</v>
      </c>
    </row>
    <row r="1225" spans="1:17" hidden="1" x14ac:dyDescent="0.25">
      <c r="A1225">
        <v>2011</v>
      </c>
      <c r="B1225" s="1" t="s">
        <v>75</v>
      </c>
      <c r="C1225" t="s">
        <v>76</v>
      </c>
      <c r="D1225" t="s">
        <v>44</v>
      </c>
      <c r="E1225" s="1" t="s">
        <v>22</v>
      </c>
      <c r="F1225" t="s">
        <v>5</v>
      </c>
      <c r="G1225">
        <v>247</v>
      </c>
      <c r="H1225">
        <v>40</v>
      </c>
      <c r="J1225">
        <v>6</v>
      </c>
      <c r="K1225">
        <f t="shared" si="133"/>
        <v>281</v>
      </c>
      <c r="L1225" s="6">
        <f t="shared" si="134"/>
        <v>0.14234875444839859</v>
      </c>
      <c r="M1225" s="6">
        <f t="shared" si="135"/>
        <v>0.14234875444839859</v>
      </c>
      <c r="N1225" s="6">
        <f t="shared" si="136"/>
        <v>0</v>
      </c>
      <c r="O1225">
        <f t="shared" si="137"/>
        <v>241</v>
      </c>
      <c r="P1225">
        <f t="shared" si="138"/>
        <v>40</v>
      </c>
      <c r="Q1225">
        <f t="shared" si="139"/>
        <v>241</v>
      </c>
    </row>
    <row r="1226" spans="1:17" hidden="1" x14ac:dyDescent="0.25">
      <c r="A1226">
        <v>2011</v>
      </c>
      <c r="B1226" s="1" t="s">
        <v>75</v>
      </c>
      <c r="C1226" t="s">
        <v>76</v>
      </c>
      <c r="D1226" t="s">
        <v>44</v>
      </c>
      <c r="E1226" s="1" t="s">
        <v>22</v>
      </c>
      <c r="F1226" t="s">
        <v>6</v>
      </c>
      <c r="G1226">
        <v>279</v>
      </c>
      <c r="H1226">
        <v>4</v>
      </c>
      <c r="J1226">
        <v>7</v>
      </c>
      <c r="K1226">
        <f t="shared" si="133"/>
        <v>276</v>
      </c>
      <c r="L1226" s="6">
        <f t="shared" si="134"/>
        <v>1.4492753623188406E-2</v>
      </c>
      <c r="M1226" s="6">
        <f t="shared" si="135"/>
        <v>1.4492753623188406E-2</v>
      </c>
      <c r="N1226" s="6">
        <f t="shared" si="136"/>
        <v>0</v>
      </c>
      <c r="O1226">
        <f t="shared" si="137"/>
        <v>272</v>
      </c>
      <c r="P1226">
        <f t="shared" si="138"/>
        <v>4</v>
      </c>
      <c r="Q1226">
        <f t="shared" si="139"/>
        <v>272</v>
      </c>
    </row>
    <row r="1227" spans="1:17" hidden="1" x14ac:dyDescent="0.25">
      <c r="A1227">
        <v>2011</v>
      </c>
      <c r="B1227" s="1" t="s">
        <v>75</v>
      </c>
      <c r="C1227" t="s">
        <v>76</v>
      </c>
      <c r="D1227" t="s">
        <v>44</v>
      </c>
      <c r="E1227" s="1" t="s">
        <v>22</v>
      </c>
      <c r="F1227" t="s">
        <v>7</v>
      </c>
      <c r="G1227">
        <v>5663</v>
      </c>
      <c r="H1227">
        <v>293</v>
      </c>
      <c r="I1227">
        <v>85</v>
      </c>
      <c r="J1227">
        <v>122</v>
      </c>
      <c r="K1227">
        <f t="shared" si="133"/>
        <v>5919</v>
      </c>
      <c r="L1227" s="6">
        <f t="shared" si="134"/>
        <v>6.3862138874809932E-2</v>
      </c>
      <c r="M1227" s="6">
        <f t="shared" si="135"/>
        <v>4.9501605000844738E-2</v>
      </c>
      <c r="N1227" s="6">
        <f t="shared" si="136"/>
        <v>1.4360533873965197E-2</v>
      </c>
      <c r="O1227">
        <f t="shared" si="137"/>
        <v>5541</v>
      </c>
      <c r="P1227">
        <f t="shared" si="138"/>
        <v>378</v>
      </c>
      <c r="Q1227">
        <f t="shared" si="139"/>
        <v>5541</v>
      </c>
    </row>
    <row r="1228" spans="1:17" hidden="1" x14ac:dyDescent="0.25">
      <c r="A1228">
        <v>2012</v>
      </c>
      <c r="B1228" s="1" t="s">
        <v>75</v>
      </c>
      <c r="C1228" t="s">
        <v>76</v>
      </c>
      <c r="D1228" t="s">
        <v>44</v>
      </c>
      <c r="E1228" s="1" t="s">
        <v>23</v>
      </c>
      <c r="F1228" t="s">
        <v>1</v>
      </c>
      <c r="G1228">
        <v>29</v>
      </c>
      <c r="H1228">
        <v>3</v>
      </c>
      <c r="K1228">
        <f t="shared" si="133"/>
        <v>32</v>
      </c>
      <c r="L1228" s="6">
        <f t="shared" si="134"/>
        <v>9.375E-2</v>
      </c>
      <c r="M1228" s="6">
        <f t="shared" si="135"/>
        <v>9.375E-2</v>
      </c>
      <c r="N1228" s="6">
        <f t="shared" si="136"/>
        <v>0</v>
      </c>
      <c r="O1228">
        <f t="shared" si="137"/>
        <v>29</v>
      </c>
      <c r="P1228">
        <f t="shared" si="138"/>
        <v>3</v>
      </c>
      <c r="Q1228">
        <f t="shared" si="139"/>
        <v>29</v>
      </c>
    </row>
    <row r="1229" spans="1:17" hidden="1" x14ac:dyDescent="0.25">
      <c r="A1229">
        <v>2012</v>
      </c>
      <c r="B1229" s="1" t="s">
        <v>75</v>
      </c>
      <c r="C1229" t="s">
        <v>76</v>
      </c>
      <c r="D1229" t="s">
        <v>44</v>
      </c>
      <c r="E1229" s="1" t="s">
        <v>23</v>
      </c>
      <c r="F1229" t="s">
        <v>4</v>
      </c>
      <c r="G1229">
        <v>327</v>
      </c>
      <c r="H1229">
        <v>32</v>
      </c>
      <c r="J1229">
        <v>4</v>
      </c>
      <c r="K1229">
        <f t="shared" si="133"/>
        <v>355</v>
      </c>
      <c r="L1229" s="6">
        <f t="shared" si="134"/>
        <v>9.014084507042254E-2</v>
      </c>
      <c r="M1229" s="6">
        <f t="shared" si="135"/>
        <v>9.014084507042254E-2</v>
      </c>
      <c r="N1229" s="6">
        <f t="shared" si="136"/>
        <v>0</v>
      </c>
      <c r="O1229">
        <f t="shared" si="137"/>
        <v>323</v>
      </c>
      <c r="P1229">
        <f t="shared" si="138"/>
        <v>32</v>
      </c>
      <c r="Q1229">
        <f t="shared" si="139"/>
        <v>323</v>
      </c>
    </row>
    <row r="1230" spans="1:17" hidden="1" x14ac:dyDescent="0.25">
      <c r="A1230">
        <v>2012</v>
      </c>
      <c r="B1230" s="1" t="s">
        <v>75</v>
      </c>
      <c r="C1230" t="s">
        <v>76</v>
      </c>
      <c r="D1230" t="s">
        <v>44</v>
      </c>
      <c r="E1230" s="1" t="s">
        <v>23</v>
      </c>
      <c r="F1230" t="s">
        <v>5</v>
      </c>
      <c r="G1230">
        <v>275</v>
      </c>
      <c r="H1230">
        <v>39</v>
      </c>
      <c r="K1230">
        <f t="shared" si="133"/>
        <v>314</v>
      </c>
      <c r="L1230" s="6">
        <f t="shared" si="134"/>
        <v>0.12420382165605096</v>
      </c>
      <c r="M1230" s="6">
        <f t="shared" si="135"/>
        <v>0.12420382165605096</v>
      </c>
      <c r="N1230" s="6">
        <f t="shared" si="136"/>
        <v>0</v>
      </c>
      <c r="O1230">
        <f t="shared" si="137"/>
        <v>275</v>
      </c>
      <c r="P1230">
        <f t="shared" si="138"/>
        <v>39</v>
      </c>
      <c r="Q1230">
        <f t="shared" si="139"/>
        <v>275</v>
      </c>
    </row>
    <row r="1231" spans="1:17" hidden="1" x14ac:dyDescent="0.25">
      <c r="A1231">
        <v>2012</v>
      </c>
      <c r="B1231" s="1" t="s">
        <v>75</v>
      </c>
      <c r="C1231" t="s">
        <v>76</v>
      </c>
      <c r="D1231" t="s">
        <v>44</v>
      </c>
      <c r="E1231" s="1" t="s">
        <v>23</v>
      </c>
      <c r="F1231" t="s">
        <v>6</v>
      </c>
      <c r="G1231">
        <v>284</v>
      </c>
      <c r="H1231">
        <v>11</v>
      </c>
      <c r="J1231">
        <v>8</v>
      </c>
      <c r="K1231">
        <f t="shared" si="133"/>
        <v>287</v>
      </c>
      <c r="L1231" s="6">
        <f t="shared" si="134"/>
        <v>3.8327526132404179E-2</v>
      </c>
      <c r="M1231" s="6">
        <f t="shared" si="135"/>
        <v>3.8327526132404179E-2</v>
      </c>
      <c r="N1231" s="6">
        <f t="shared" si="136"/>
        <v>0</v>
      </c>
      <c r="O1231">
        <f t="shared" si="137"/>
        <v>276</v>
      </c>
      <c r="P1231">
        <f t="shared" si="138"/>
        <v>11</v>
      </c>
      <c r="Q1231">
        <f t="shared" si="139"/>
        <v>276</v>
      </c>
    </row>
    <row r="1232" spans="1:17" hidden="1" x14ac:dyDescent="0.25">
      <c r="A1232">
        <v>2012</v>
      </c>
      <c r="B1232" s="1" t="s">
        <v>75</v>
      </c>
      <c r="C1232" t="s">
        <v>76</v>
      </c>
      <c r="D1232" t="s">
        <v>44</v>
      </c>
      <c r="E1232" s="1" t="s">
        <v>23</v>
      </c>
      <c r="F1232" t="s">
        <v>7</v>
      </c>
      <c r="G1232">
        <v>5749</v>
      </c>
      <c r="H1232">
        <v>313</v>
      </c>
      <c r="I1232">
        <v>91</v>
      </c>
      <c r="J1232">
        <v>116</v>
      </c>
      <c r="K1232">
        <f t="shared" si="133"/>
        <v>6037</v>
      </c>
      <c r="L1232" s="6">
        <f t="shared" si="134"/>
        <v>6.6920655954944508E-2</v>
      </c>
      <c r="M1232" s="6">
        <f t="shared" si="135"/>
        <v>5.1846943846281267E-2</v>
      </c>
      <c r="N1232" s="6">
        <f t="shared" si="136"/>
        <v>1.5073712108663243E-2</v>
      </c>
      <c r="O1232">
        <f t="shared" si="137"/>
        <v>5633</v>
      </c>
      <c r="P1232">
        <f t="shared" si="138"/>
        <v>404</v>
      </c>
      <c r="Q1232">
        <f t="shared" si="139"/>
        <v>5633</v>
      </c>
    </row>
    <row r="1233" spans="1:17" hidden="1" x14ac:dyDescent="0.25">
      <c r="A1233">
        <v>2013</v>
      </c>
      <c r="B1233" s="1" t="s">
        <v>75</v>
      </c>
      <c r="C1233" t="s">
        <v>76</v>
      </c>
      <c r="D1233" t="s">
        <v>44</v>
      </c>
      <c r="E1233" s="1" t="s">
        <v>24</v>
      </c>
      <c r="F1233" t="s">
        <v>1</v>
      </c>
      <c r="G1233">
        <v>37</v>
      </c>
      <c r="H1233">
        <v>4</v>
      </c>
      <c r="K1233">
        <f t="shared" si="133"/>
        <v>41</v>
      </c>
      <c r="L1233" s="6">
        <f t="shared" si="134"/>
        <v>9.7560975609756101E-2</v>
      </c>
      <c r="M1233" s="6">
        <f t="shared" si="135"/>
        <v>9.7560975609756101E-2</v>
      </c>
      <c r="N1233" s="6">
        <f t="shared" si="136"/>
        <v>0</v>
      </c>
      <c r="O1233">
        <f t="shared" si="137"/>
        <v>37</v>
      </c>
      <c r="P1233">
        <f t="shared" si="138"/>
        <v>4</v>
      </c>
      <c r="Q1233">
        <f t="shared" si="139"/>
        <v>37</v>
      </c>
    </row>
    <row r="1234" spans="1:17" hidden="1" x14ac:dyDescent="0.25">
      <c r="A1234">
        <v>2013</v>
      </c>
      <c r="B1234" s="1" t="s">
        <v>75</v>
      </c>
      <c r="C1234" t="s">
        <v>76</v>
      </c>
      <c r="D1234" t="s">
        <v>44</v>
      </c>
      <c r="E1234" s="1" t="s">
        <v>24</v>
      </c>
      <c r="F1234" t="s">
        <v>4</v>
      </c>
      <c r="G1234">
        <v>352</v>
      </c>
      <c r="H1234">
        <v>33</v>
      </c>
      <c r="K1234">
        <f t="shared" si="133"/>
        <v>385</v>
      </c>
      <c r="L1234" s="6">
        <f t="shared" si="134"/>
        <v>8.5714285714285715E-2</v>
      </c>
      <c r="M1234" s="6">
        <f t="shared" si="135"/>
        <v>8.5714285714285715E-2</v>
      </c>
      <c r="N1234" s="6">
        <f t="shared" si="136"/>
        <v>0</v>
      </c>
      <c r="O1234">
        <f t="shared" si="137"/>
        <v>352</v>
      </c>
      <c r="P1234">
        <f t="shared" si="138"/>
        <v>33</v>
      </c>
      <c r="Q1234">
        <f t="shared" si="139"/>
        <v>352</v>
      </c>
    </row>
    <row r="1235" spans="1:17" hidden="1" x14ac:dyDescent="0.25">
      <c r="A1235">
        <v>2013</v>
      </c>
      <c r="B1235" s="1" t="s">
        <v>75</v>
      </c>
      <c r="C1235" t="s">
        <v>76</v>
      </c>
      <c r="D1235" t="s">
        <v>44</v>
      </c>
      <c r="E1235" s="1" t="s">
        <v>24</v>
      </c>
      <c r="F1235" t="s">
        <v>5</v>
      </c>
      <c r="G1235">
        <v>264</v>
      </c>
      <c r="H1235">
        <v>37</v>
      </c>
      <c r="I1235">
        <v>3</v>
      </c>
      <c r="J1235">
        <v>3</v>
      </c>
      <c r="K1235">
        <f t="shared" si="133"/>
        <v>301</v>
      </c>
      <c r="L1235" s="6">
        <f t="shared" si="134"/>
        <v>0.13289036544850499</v>
      </c>
      <c r="M1235" s="6">
        <f t="shared" si="135"/>
        <v>0.12292358803986711</v>
      </c>
      <c r="N1235" s="6">
        <f t="shared" si="136"/>
        <v>9.9667774086378731E-3</v>
      </c>
      <c r="O1235">
        <f t="shared" si="137"/>
        <v>261</v>
      </c>
      <c r="P1235">
        <f t="shared" si="138"/>
        <v>40</v>
      </c>
      <c r="Q1235">
        <f t="shared" si="139"/>
        <v>261</v>
      </c>
    </row>
    <row r="1236" spans="1:17" hidden="1" x14ac:dyDescent="0.25">
      <c r="A1236">
        <v>2013</v>
      </c>
      <c r="B1236" s="1" t="s">
        <v>75</v>
      </c>
      <c r="C1236" t="s">
        <v>76</v>
      </c>
      <c r="D1236" t="s">
        <v>44</v>
      </c>
      <c r="E1236" s="1" t="s">
        <v>24</v>
      </c>
      <c r="F1236" t="s">
        <v>6</v>
      </c>
      <c r="G1236">
        <v>284</v>
      </c>
      <c r="H1236">
        <v>12</v>
      </c>
      <c r="I1236">
        <v>4</v>
      </c>
      <c r="J1236">
        <v>6</v>
      </c>
      <c r="K1236">
        <f t="shared" si="133"/>
        <v>294</v>
      </c>
      <c r="L1236" s="6">
        <f t="shared" si="134"/>
        <v>5.4421768707482991E-2</v>
      </c>
      <c r="M1236" s="6">
        <f t="shared" si="135"/>
        <v>4.0816326530612242E-2</v>
      </c>
      <c r="N1236" s="6">
        <f t="shared" si="136"/>
        <v>1.3605442176870748E-2</v>
      </c>
      <c r="O1236">
        <f t="shared" si="137"/>
        <v>278</v>
      </c>
      <c r="P1236">
        <f t="shared" si="138"/>
        <v>16</v>
      </c>
      <c r="Q1236">
        <f t="shared" si="139"/>
        <v>278</v>
      </c>
    </row>
    <row r="1237" spans="1:17" hidden="1" x14ac:dyDescent="0.25">
      <c r="A1237">
        <v>2013</v>
      </c>
      <c r="B1237" s="1" t="s">
        <v>75</v>
      </c>
      <c r="C1237" t="s">
        <v>76</v>
      </c>
      <c r="D1237" t="s">
        <v>44</v>
      </c>
      <c r="E1237" s="1" t="s">
        <v>24</v>
      </c>
      <c r="F1237" t="s">
        <v>7</v>
      </c>
      <c r="G1237">
        <v>5842</v>
      </c>
      <c r="H1237">
        <v>342</v>
      </c>
      <c r="I1237">
        <v>90</v>
      </c>
      <c r="J1237">
        <v>135</v>
      </c>
      <c r="K1237">
        <f t="shared" si="133"/>
        <v>6139</v>
      </c>
      <c r="L1237" s="6">
        <f t="shared" si="134"/>
        <v>7.0369767063039587E-2</v>
      </c>
      <c r="M1237" s="6">
        <f t="shared" si="135"/>
        <v>5.5709398924906339E-2</v>
      </c>
      <c r="N1237" s="6">
        <f t="shared" si="136"/>
        <v>1.4660368138133246E-2</v>
      </c>
      <c r="O1237">
        <f t="shared" si="137"/>
        <v>5707</v>
      </c>
      <c r="P1237">
        <f t="shared" si="138"/>
        <v>432</v>
      </c>
      <c r="Q1237">
        <f t="shared" si="139"/>
        <v>5707</v>
      </c>
    </row>
    <row r="1238" spans="1:17" hidden="1" x14ac:dyDescent="0.25">
      <c r="A1238">
        <v>2014</v>
      </c>
      <c r="B1238" s="1" t="s">
        <v>75</v>
      </c>
      <c r="C1238" t="s">
        <v>76</v>
      </c>
      <c r="D1238" t="s">
        <v>44</v>
      </c>
      <c r="E1238" s="1" t="s">
        <v>8</v>
      </c>
      <c r="F1238" t="s">
        <v>1</v>
      </c>
      <c r="G1238">
        <v>34</v>
      </c>
      <c r="H1238">
        <v>5</v>
      </c>
      <c r="K1238">
        <f t="shared" si="133"/>
        <v>39</v>
      </c>
      <c r="L1238" s="6">
        <f t="shared" si="134"/>
        <v>0.12820512820512819</v>
      </c>
      <c r="M1238" s="6">
        <f t="shared" si="135"/>
        <v>0.12820512820512819</v>
      </c>
      <c r="N1238" s="6">
        <f t="shared" si="136"/>
        <v>0</v>
      </c>
      <c r="O1238">
        <f t="shared" si="137"/>
        <v>34</v>
      </c>
      <c r="P1238">
        <f t="shared" si="138"/>
        <v>5</v>
      </c>
      <c r="Q1238">
        <f t="shared" si="139"/>
        <v>34</v>
      </c>
    </row>
    <row r="1239" spans="1:17" hidden="1" x14ac:dyDescent="0.25">
      <c r="A1239">
        <v>2014</v>
      </c>
      <c r="B1239" s="1" t="s">
        <v>75</v>
      </c>
      <c r="C1239" t="s">
        <v>76</v>
      </c>
      <c r="D1239" t="s">
        <v>44</v>
      </c>
      <c r="E1239" s="1" t="s">
        <v>8</v>
      </c>
      <c r="F1239" t="s">
        <v>4</v>
      </c>
      <c r="G1239">
        <v>376</v>
      </c>
      <c r="H1239">
        <v>36</v>
      </c>
      <c r="I1239">
        <v>5</v>
      </c>
      <c r="K1239">
        <f t="shared" si="133"/>
        <v>417</v>
      </c>
      <c r="L1239" s="6">
        <f t="shared" si="134"/>
        <v>9.8321342925659472E-2</v>
      </c>
      <c r="M1239" s="6">
        <f t="shared" si="135"/>
        <v>8.6330935251798566E-2</v>
      </c>
      <c r="N1239" s="6">
        <f t="shared" si="136"/>
        <v>1.1990407673860911E-2</v>
      </c>
      <c r="O1239">
        <f t="shared" si="137"/>
        <v>376</v>
      </c>
      <c r="P1239">
        <f t="shared" si="138"/>
        <v>41</v>
      </c>
      <c r="Q1239">
        <f t="shared" si="139"/>
        <v>376</v>
      </c>
    </row>
    <row r="1240" spans="1:17" hidden="1" x14ac:dyDescent="0.25">
      <c r="A1240">
        <v>2014</v>
      </c>
      <c r="B1240" s="1" t="s">
        <v>75</v>
      </c>
      <c r="C1240" t="s">
        <v>76</v>
      </c>
      <c r="D1240" t="s">
        <v>44</v>
      </c>
      <c r="E1240" s="1" t="s">
        <v>8</v>
      </c>
      <c r="F1240" t="s">
        <v>5</v>
      </c>
      <c r="G1240">
        <v>251</v>
      </c>
      <c r="H1240">
        <v>43</v>
      </c>
      <c r="K1240">
        <f t="shared" si="133"/>
        <v>294</v>
      </c>
      <c r="L1240" s="6">
        <f t="shared" si="134"/>
        <v>0.14625850340136054</v>
      </c>
      <c r="M1240" s="6">
        <f t="shared" si="135"/>
        <v>0.14625850340136054</v>
      </c>
      <c r="N1240" s="6">
        <f t="shared" si="136"/>
        <v>0</v>
      </c>
      <c r="O1240">
        <f t="shared" si="137"/>
        <v>251</v>
      </c>
      <c r="P1240">
        <f t="shared" si="138"/>
        <v>43</v>
      </c>
      <c r="Q1240">
        <f t="shared" si="139"/>
        <v>251</v>
      </c>
    </row>
    <row r="1241" spans="1:17" hidden="1" x14ac:dyDescent="0.25">
      <c r="A1241">
        <v>2014</v>
      </c>
      <c r="B1241" s="1" t="s">
        <v>75</v>
      </c>
      <c r="C1241" t="s">
        <v>76</v>
      </c>
      <c r="D1241" t="s">
        <v>44</v>
      </c>
      <c r="E1241" s="1" t="s">
        <v>8</v>
      </c>
      <c r="F1241" t="s">
        <v>6</v>
      </c>
      <c r="G1241">
        <v>330</v>
      </c>
      <c r="H1241">
        <v>19</v>
      </c>
      <c r="I1241">
        <v>4</v>
      </c>
      <c r="J1241">
        <v>5</v>
      </c>
      <c r="K1241">
        <f t="shared" si="133"/>
        <v>348</v>
      </c>
      <c r="L1241" s="6">
        <f t="shared" si="134"/>
        <v>6.6091954022988508E-2</v>
      </c>
      <c r="M1241" s="6">
        <f t="shared" si="135"/>
        <v>5.459770114942529E-2</v>
      </c>
      <c r="N1241" s="6">
        <f t="shared" si="136"/>
        <v>1.1494252873563218E-2</v>
      </c>
      <c r="O1241">
        <f t="shared" si="137"/>
        <v>325</v>
      </c>
      <c r="P1241">
        <f t="shared" si="138"/>
        <v>23</v>
      </c>
      <c r="Q1241">
        <f t="shared" si="139"/>
        <v>325</v>
      </c>
    </row>
    <row r="1242" spans="1:17" hidden="1" x14ac:dyDescent="0.25">
      <c r="A1242">
        <v>2014</v>
      </c>
      <c r="B1242" s="1" t="s">
        <v>75</v>
      </c>
      <c r="C1242" t="s">
        <v>76</v>
      </c>
      <c r="D1242" t="s">
        <v>44</v>
      </c>
      <c r="E1242" s="1" t="s">
        <v>8</v>
      </c>
      <c r="F1242" t="s">
        <v>7</v>
      </c>
      <c r="G1242">
        <v>5985</v>
      </c>
      <c r="H1242">
        <v>379</v>
      </c>
      <c r="I1242">
        <v>103</v>
      </c>
      <c r="J1242">
        <v>188</v>
      </c>
      <c r="K1242">
        <f t="shared" si="133"/>
        <v>6279</v>
      </c>
      <c r="L1242" s="6">
        <f t="shared" si="134"/>
        <v>7.6763815894250673E-2</v>
      </c>
      <c r="M1242" s="6">
        <f t="shared" si="135"/>
        <v>6.035992992514732E-2</v>
      </c>
      <c r="N1242" s="6">
        <f t="shared" si="136"/>
        <v>1.640388596910336E-2</v>
      </c>
      <c r="O1242">
        <f t="shared" si="137"/>
        <v>5797</v>
      </c>
      <c r="P1242">
        <f t="shared" si="138"/>
        <v>482</v>
      </c>
      <c r="Q1242">
        <f t="shared" si="139"/>
        <v>5797</v>
      </c>
    </row>
    <row r="1243" spans="1:17" hidden="1" x14ac:dyDescent="0.25">
      <c r="A1243">
        <v>2015</v>
      </c>
      <c r="B1243" s="1" t="s">
        <v>75</v>
      </c>
      <c r="C1243" t="s">
        <v>76</v>
      </c>
      <c r="D1243" t="s">
        <v>44</v>
      </c>
      <c r="E1243" s="1" t="s">
        <v>9</v>
      </c>
      <c r="F1243" t="s">
        <v>1</v>
      </c>
      <c r="G1243">
        <v>39</v>
      </c>
      <c r="K1243">
        <f t="shared" si="133"/>
        <v>39</v>
      </c>
      <c r="L1243" s="6">
        <f t="shared" si="134"/>
        <v>0</v>
      </c>
      <c r="M1243" s="6">
        <f t="shared" si="135"/>
        <v>0</v>
      </c>
      <c r="N1243" s="6">
        <f t="shared" si="136"/>
        <v>0</v>
      </c>
      <c r="O1243">
        <f t="shared" si="137"/>
        <v>39</v>
      </c>
      <c r="P1243">
        <f t="shared" si="138"/>
        <v>0</v>
      </c>
      <c r="Q1243">
        <f t="shared" si="139"/>
        <v>39</v>
      </c>
    </row>
    <row r="1244" spans="1:17" hidden="1" x14ac:dyDescent="0.25">
      <c r="A1244">
        <v>2015</v>
      </c>
      <c r="B1244" s="1" t="s">
        <v>75</v>
      </c>
      <c r="C1244" t="s">
        <v>76</v>
      </c>
      <c r="D1244" t="s">
        <v>44</v>
      </c>
      <c r="E1244" s="1" t="s">
        <v>9</v>
      </c>
      <c r="F1244" t="s">
        <v>4</v>
      </c>
      <c r="G1244">
        <v>406</v>
      </c>
      <c r="H1244">
        <v>38</v>
      </c>
      <c r="I1244">
        <v>6</v>
      </c>
      <c r="J1244">
        <v>11</v>
      </c>
      <c r="K1244">
        <f t="shared" si="133"/>
        <v>439</v>
      </c>
      <c r="L1244" s="6">
        <f t="shared" si="134"/>
        <v>0.10022779043280182</v>
      </c>
      <c r="M1244" s="6">
        <f t="shared" si="135"/>
        <v>8.656036446469248E-2</v>
      </c>
      <c r="N1244" s="6">
        <f t="shared" si="136"/>
        <v>1.366742596810934E-2</v>
      </c>
      <c r="O1244">
        <f t="shared" si="137"/>
        <v>395</v>
      </c>
      <c r="P1244">
        <f t="shared" si="138"/>
        <v>44</v>
      </c>
      <c r="Q1244">
        <f t="shared" si="139"/>
        <v>395</v>
      </c>
    </row>
    <row r="1245" spans="1:17" hidden="1" x14ac:dyDescent="0.25">
      <c r="A1245">
        <v>2015</v>
      </c>
      <c r="B1245" s="1" t="s">
        <v>75</v>
      </c>
      <c r="C1245" t="s">
        <v>76</v>
      </c>
      <c r="D1245" t="s">
        <v>44</v>
      </c>
      <c r="E1245" s="1" t="s">
        <v>9</v>
      </c>
      <c r="F1245" t="s">
        <v>5</v>
      </c>
      <c r="G1245">
        <v>281</v>
      </c>
      <c r="H1245">
        <v>51</v>
      </c>
      <c r="I1245">
        <v>3</v>
      </c>
      <c r="J1245">
        <v>6</v>
      </c>
      <c r="K1245">
        <f t="shared" si="133"/>
        <v>329</v>
      </c>
      <c r="L1245" s="6">
        <f t="shared" si="134"/>
        <v>0.1641337386018237</v>
      </c>
      <c r="M1245" s="6">
        <f t="shared" si="135"/>
        <v>0.15501519756838905</v>
      </c>
      <c r="N1245" s="6">
        <f t="shared" si="136"/>
        <v>9.11854103343465E-3</v>
      </c>
      <c r="O1245">
        <f t="shared" si="137"/>
        <v>275</v>
      </c>
      <c r="P1245">
        <f t="shared" si="138"/>
        <v>54</v>
      </c>
      <c r="Q1245">
        <f t="shared" si="139"/>
        <v>275</v>
      </c>
    </row>
    <row r="1246" spans="1:17" hidden="1" x14ac:dyDescent="0.25">
      <c r="A1246">
        <v>2015</v>
      </c>
      <c r="B1246" s="1" t="s">
        <v>75</v>
      </c>
      <c r="C1246" t="s">
        <v>76</v>
      </c>
      <c r="D1246" t="s">
        <v>44</v>
      </c>
      <c r="E1246" s="1" t="s">
        <v>9</v>
      </c>
      <c r="F1246" t="s">
        <v>6</v>
      </c>
      <c r="G1246">
        <v>327</v>
      </c>
      <c r="H1246">
        <v>16</v>
      </c>
      <c r="I1246">
        <v>6</v>
      </c>
      <c r="J1246">
        <v>9</v>
      </c>
      <c r="K1246">
        <f t="shared" si="133"/>
        <v>340</v>
      </c>
      <c r="L1246" s="6">
        <f t="shared" si="134"/>
        <v>6.4705882352941183E-2</v>
      </c>
      <c r="M1246" s="6">
        <f t="shared" si="135"/>
        <v>4.7058823529411764E-2</v>
      </c>
      <c r="N1246" s="6">
        <f t="shared" si="136"/>
        <v>1.7647058823529412E-2</v>
      </c>
      <c r="O1246">
        <f t="shared" si="137"/>
        <v>318</v>
      </c>
      <c r="P1246">
        <f t="shared" si="138"/>
        <v>22</v>
      </c>
      <c r="Q1246">
        <f t="shared" si="139"/>
        <v>318</v>
      </c>
    </row>
    <row r="1247" spans="1:17" hidden="1" x14ac:dyDescent="0.25">
      <c r="A1247">
        <v>2015</v>
      </c>
      <c r="B1247" s="1" t="s">
        <v>75</v>
      </c>
      <c r="C1247" t="s">
        <v>76</v>
      </c>
      <c r="D1247" t="s">
        <v>44</v>
      </c>
      <c r="E1247" s="1" t="s">
        <v>9</v>
      </c>
      <c r="F1247" t="s">
        <v>7</v>
      </c>
      <c r="G1247">
        <v>6033</v>
      </c>
      <c r="H1247">
        <v>393</v>
      </c>
      <c r="I1247">
        <v>85</v>
      </c>
      <c r="J1247">
        <v>168</v>
      </c>
      <c r="K1247">
        <f t="shared" si="133"/>
        <v>6343</v>
      </c>
      <c r="L1247" s="6">
        <f t="shared" si="134"/>
        <v>7.5358663093173572E-2</v>
      </c>
      <c r="M1247" s="6">
        <f t="shared" si="135"/>
        <v>6.1958064007567398E-2</v>
      </c>
      <c r="N1247" s="6">
        <f t="shared" si="136"/>
        <v>1.3400599085606179E-2</v>
      </c>
      <c r="O1247">
        <f t="shared" si="137"/>
        <v>5865</v>
      </c>
      <c r="P1247">
        <f t="shared" si="138"/>
        <v>478</v>
      </c>
      <c r="Q1247">
        <f t="shared" si="139"/>
        <v>5865</v>
      </c>
    </row>
    <row r="1248" spans="1:17" hidden="1" x14ac:dyDescent="0.25">
      <c r="A1248">
        <v>2016</v>
      </c>
      <c r="B1248" s="1" t="s">
        <v>75</v>
      </c>
      <c r="C1248" t="s">
        <v>76</v>
      </c>
      <c r="D1248" t="s">
        <v>44</v>
      </c>
      <c r="E1248" s="1" t="s">
        <v>10</v>
      </c>
      <c r="F1248" t="s">
        <v>1</v>
      </c>
      <c r="G1248">
        <v>41</v>
      </c>
      <c r="H1248">
        <v>4</v>
      </c>
      <c r="K1248">
        <f t="shared" si="133"/>
        <v>45</v>
      </c>
      <c r="L1248" s="6">
        <f t="shared" si="134"/>
        <v>8.8888888888888892E-2</v>
      </c>
      <c r="M1248" s="6">
        <f t="shared" si="135"/>
        <v>8.8888888888888892E-2</v>
      </c>
      <c r="N1248" s="6">
        <f t="shared" si="136"/>
        <v>0</v>
      </c>
      <c r="O1248">
        <f t="shared" si="137"/>
        <v>41</v>
      </c>
      <c r="P1248">
        <f t="shared" si="138"/>
        <v>4</v>
      </c>
      <c r="Q1248">
        <f t="shared" si="139"/>
        <v>41</v>
      </c>
    </row>
    <row r="1249" spans="1:17" hidden="1" x14ac:dyDescent="0.25">
      <c r="A1249">
        <v>2016</v>
      </c>
      <c r="B1249" s="1" t="s">
        <v>75</v>
      </c>
      <c r="C1249" t="s">
        <v>76</v>
      </c>
      <c r="D1249" t="s">
        <v>44</v>
      </c>
      <c r="E1249" s="1" t="s">
        <v>10</v>
      </c>
      <c r="F1249" t="s">
        <v>4</v>
      </c>
      <c r="G1249">
        <v>407</v>
      </c>
      <c r="H1249">
        <v>41</v>
      </c>
      <c r="I1249">
        <v>6</v>
      </c>
      <c r="J1249">
        <v>8</v>
      </c>
      <c r="K1249">
        <f t="shared" si="133"/>
        <v>446</v>
      </c>
      <c r="L1249" s="6">
        <f t="shared" si="134"/>
        <v>0.10538116591928251</v>
      </c>
      <c r="M1249" s="6">
        <f t="shared" si="135"/>
        <v>9.1928251121076235E-2</v>
      </c>
      <c r="N1249" s="6">
        <f t="shared" si="136"/>
        <v>1.3452914798206279E-2</v>
      </c>
      <c r="O1249">
        <f t="shared" si="137"/>
        <v>399</v>
      </c>
      <c r="P1249">
        <f t="shared" si="138"/>
        <v>47</v>
      </c>
      <c r="Q1249">
        <f t="shared" si="139"/>
        <v>399</v>
      </c>
    </row>
    <row r="1250" spans="1:17" hidden="1" x14ac:dyDescent="0.25">
      <c r="A1250">
        <v>2016</v>
      </c>
      <c r="B1250" s="1" t="s">
        <v>75</v>
      </c>
      <c r="C1250" t="s">
        <v>76</v>
      </c>
      <c r="D1250" t="s">
        <v>44</v>
      </c>
      <c r="E1250" s="1" t="s">
        <v>10</v>
      </c>
      <c r="F1250" t="s">
        <v>5</v>
      </c>
      <c r="G1250">
        <v>288</v>
      </c>
      <c r="H1250">
        <v>54</v>
      </c>
      <c r="I1250">
        <v>6</v>
      </c>
      <c r="J1250">
        <v>3</v>
      </c>
      <c r="K1250">
        <f t="shared" si="133"/>
        <v>345</v>
      </c>
      <c r="L1250" s="6">
        <f t="shared" si="134"/>
        <v>0.17391304347826086</v>
      </c>
      <c r="M1250" s="6">
        <f t="shared" si="135"/>
        <v>0.15652173913043479</v>
      </c>
      <c r="N1250" s="6">
        <f t="shared" si="136"/>
        <v>1.7391304347826087E-2</v>
      </c>
      <c r="O1250">
        <f t="shared" si="137"/>
        <v>285</v>
      </c>
      <c r="P1250">
        <f t="shared" si="138"/>
        <v>60</v>
      </c>
      <c r="Q1250">
        <f t="shared" si="139"/>
        <v>285</v>
      </c>
    </row>
    <row r="1251" spans="1:17" hidden="1" x14ac:dyDescent="0.25">
      <c r="A1251">
        <v>2016</v>
      </c>
      <c r="B1251" s="1" t="s">
        <v>75</v>
      </c>
      <c r="C1251" t="s">
        <v>76</v>
      </c>
      <c r="D1251" t="s">
        <v>44</v>
      </c>
      <c r="E1251" s="1" t="s">
        <v>10</v>
      </c>
      <c r="F1251" t="s">
        <v>6</v>
      </c>
      <c r="G1251">
        <v>351</v>
      </c>
      <c r="H1251">
        <v>34</v>
      </c>
      <c r="J1251">
        <v>6</v>
      </c>
      <c r="K1251">
        <f t="shared" si="133"/>
        <v>379</v>
      </c>
      <c r="L1251" s="6">
        <f t="shared" si="134"/>
        <v>8.9709762532981532E-2</v>
      </c>
      <c r="M1251" s="6">
        <f t="shared" si="135"/>
        <v>8.9709762532981532E-2</v>
      </c>
      <c r="N1251" s="6">
        <f t="shared" si="136"/>
        <v>0</v>
      </c>
      <c r="O1251">
        <f t="shared" si="137"/>
        <v>345</v>
      </c>
      <c r="P1251">
        <f t="shared" si="138"/>
        <v>34</v>
      </c>
      <c r="Q1251">
        <f t="shared" si="139"/>
        <v>345</v>
      </c>
    </row>
    <row r="1252" spans="1:17" hidden="1" x14ac:dyDescent="0.25">
      <c r="A1252">
        <v>2016</v>
      </c>
      <c r="B1252" s="1" t="s">
        <v>75</v>
      </c>
      <c r="C1252" t="s">
        <v>76</v>
      </c>
      <c r="D1252" t="s">
        <v>44</v>
      </c>
      <c r="E1252" s="1" t="s">
        <v>10</v>
      </c>
      <c r="F1252" t="s">
        <v>7</v>
      </c>
      <c r="G1252">
        <v>6032</v>
      </c>
      <c r="H1252">
        <v>388</v>
      </c>
      <c r="I1252">
        <v>64</v>
      </c>
      <c r="J1252">
        <v>176</v>
      </c>
      <c r="K1252">
        <f t="shared" si="133"/>
        <v>6308</v>
      </c>
      <c r="L1252" s="6">
        <f t="shared" si="134"/>
        <v>7.1655041217501589E-2</v>
      </c>
      <c r="M1252" s="6">
        <f t="shared" si="135"/>
        <v>6.1509194673430564E-2</v>
      </c>
      <c r="N1252" s="6">
        <f t="shared" si="136"/>
        <v>1.0145846544071021E-2</v>
      </c>
      <c r="O1252">
        <f t="shared" si="137"/>
        <v>5856</v>
      </c>
      <c r="P1252">
        <f t="shared" si="138"/>
        <v>452</v>
      </c>
      <c r="Q1252">
        <f t="shared" si="139"/>
        <v>5856</v>
      </c>
    </row>
    <row r="1253" spans="1:17" hidden="1" x14ac:dyDescent="0.25">
      <c r="A1253">
        <v>2017</v>
      </c>
      <c r="B1253" s="1" t="s">
        <v>75</v>
      </c>
      <c r="C1253" t="s">
        <v>76</v>
      </c>
      <c r="D1253" t="s">
        <v>44</v>
      </c>
      <c r="E1253" s="1" t="s">
        <v>11</v>
      </c>
      <c r="F1253" t="s">
        <v>1</v>
      </c>
      <c r="G1253">
        <v>46</v>
      </c>
      <c r="K1253">
        <f t="shared" si="133"/>
        <v>46</v>
      </c>
      <c r="L1253" s="6">
        <f t="shared" si="134"/>
        <v>0</v>
      </c>
      <c r="M1253" s="6">
        <f t="shared" si="135"/>
        <v>0</v>
      </c>
      <c r="N1253" s="6">
        <f t="shared" si="136"/>
        <v>0</v>
      </c>
      <c r="O1253">
        <f t="shared" si="137"/>
        <v>46</v>
      </c>
      <c r="P1253">
        <f t="shared" si="138"/>
        <v>0</v>
      </c>
      <c r="Q1253">
        <f t="shared" si="139"/>
        <v>46</v>
      </c>
    </row>
    <row r="1254" spans="1:17" hidden="1" x14ac:dyDescent="0.25">
      <c r="A1254">
        <v>2017</v>
      </c>
      <c r="B1254" s="1" t="s">
        <v>75</v>
      </c>
      <c r="C1254" t="s">
        <v>76</v>
      </c>
      <c r="D1254" t="s">
        <v>44</v>
      </c>
      <c r="E1254" s="1" t="s">
        <v>11</v>
      </c>
      <c r="F1254" t="s">
        <v>4</v>
      </c>
      <c r="G1254">
        <v>412</v>
      </c>
      <c r="H1254">
        <v>51</v>
      </c>
      <c r="J1254">
        <v>12</v>
      </c>
      <c r="K1254">
        <f t="shared" si="133"/>
        <v>451</v>
      </c>
      <c r="L1254" s="6">
        <f t="shared" si="134"/>
        <v>0.1130820399113082</v>
      </c>
      <c r="M1254" s="6">
        <f t="shared" si="135"/>
        <v>0.1130820399113082</v>
      </c>
      <c r="N1254" s="6">
        <f t="shared" si="136"/>
        <v>0</v>
      </c>
      <c r="O1254">
        <f t="shared" si="137"/>
        <v>400</v>
      </c>
      <c r="P1254">
        <f t="shared" si="138"/>
        <v>51</v>
      </c>
      <c r="Q1254">
        <f t="shared" si="139"/>
        <v>400</v>
      </c>
    </row>
    <row r="1255" spans="1:17" hidden="1" x14ac:dyDescent="0.25">
      <c r="A1255">
        <v>2017</v>
      </c>
      <c r="B1255" s="1" t="s">
        <v>75</v>
      </c>
      <c r="C1255" t="s">
        <v>76</v>
      </c>
      <c r="D1255" t="s">
        <v>44</v>
      </c>
      <c r="E1255" s="1" t="s">
        <v>11</v>
      </c>
      <c r="F1255" t="s">
        <v>5</v>
      </c>
      <c r="G1255">
        <v>297</v>
      </c>
      <c r="H1255">
        <v>58</v>
      </c>
      <c r="J1255">
        <v>3</v>
      </c>
      <c r="K1255">
        <f t="shared" si="133"/>
        <v>352</v>
      </c>
      <c r="L1255" s="6">
        <f t="shared" si="134"/>
        <v>0.16477272727272727</v>
      </c>
      <c r="M1255" s="6">
        <f t="shared" si="135"/>
        <v>0.16477272727272727</v>
      </c>
      <c r="N1255" s="6">
        <f t="shared" si="136"/>
        <v>0</v>
      </c>
      <c r="O1255">
        <f t="shared" si="137"/>
        <v>294</v>
      </c>
      <c r="P1255">
        <f t="shared" si="138"/>
        <v>58</v>
      </c>
      <c r="Q1255">
        <f t="shared" si="139"/>
        <v>294</v>
      </c>
    </row>
    <row r="1256" spans="1:17" hidden="1" x14ac:dyDescent="0.25">
      <c r="A1256">
        <v>2017</v>
      </c>
      <c r="B1256" s="1" t="s">
        <v>75</v>
      </c>
      <c r="C1256" t="s">
        <v>76</v>
      </c>
      <c r="D1256" t="s">
        <v>44</v>
      </c>
      <c r="E1256" s="1" t="s">
        <v>11</v>
      </c>
      <c r="F1256" t="s">
        <v>6</v>
      </c>
      <c r="G1256">
        <v>398</v>
      </c>
      <c r="H1256">
        <v>34</v>
      </c>
      <c r="J1256">
        <v>16</v>
      </c>
      <c r="K1256">
        <f t="shared" si="133"/>
        <v>416</v>
      </c>
      <c r="L1256" s="6">
        <f t="shared" si="134"/>
        <v>8.1730769230769232E-2</v>
      </c>
      <c r="M1256" s="6">
        <f t="shared" si="135"/>
        <v>8.1730769230769232E-2</v>
      </c>
      <c r="N1256" s="6">
        <f t="shared" si="136"/>
        <v>0</v>
      </c>
      <c r="O1256">
        <f t="shared" si="137"/>
        <v>382</v>
      </c>
      <c r="P1256">
        <f t="shared" si="138"/>
        <v>34</v>
      </c>
      <c r="Q1256">
        <f t="shared" si="139"/>
        <v>382</v>
      </c>
    </row>
    <row r="1257" spans="1:17" hidden="1" x14ac:dyDescent="0.25">
      <c r="A1257">
        <v>2017</v>
      </c>
      <c r="B1257" s="1" t="s">
        <v>121</v>
      </c>
      <c r="C1257" t="s">
        <v>122</v>
      </c>
      <c r="D1257" t="s">
        <v>44</v>
      </c>
      <c r="E1257" s="1" t="s">
        <v>11</v>
      </c>
      <c r="F1257" t="s">
        <v>7</v>
      </c>
      <c r="G1257">
        <v>3582</v>
      </c>
      <c r="H1257">
        <v>185</v>
      </c>
      <c r="I1257">
        <v>178</v>
      </c>
      <c r="J1257">
        <v>609</v>
      </c>
      <c r="K1257">
        <f t="shared" si="133"/>
        <v>3336</v>
      </c>
      <c r="L1257" s="6">
        <f t="shared" si="134"/>
        <v>0.10881294964028777</v>
      </c>
      <c r="M1257" s="6">
        <f t="shared" si="135"/>
        <v>5.5455635491606717E-2</v>
      </c>
      <c r="N1257" s="6">
        <f t="shared" si="136"/>
        <v>5.3357314148681056E-2</v>
      </c>
      <c r="O1257">
        <f t="shared" si="137"/>
        <v>2973</v>
      </c>
      <c r="P1257">
        <f t="shared" si="138"/>
        <v>363</v>
      </c>
      <c r="Q1257">
        <f t="shared" si="139"/>
        <v>2973</v>
      </c>
    </row>
    <row r="1258" spans="1:17" hidden="1" x14ac:dyDescent="0.25">
      <c r="A1258">
        <v>2000</v>
      </c>
      <c r="B1258" s="1" t="s">
        <v>75</v>
      </c>
      <c r="C1258" t="s">
        <v>76</v>
      </c>
      <c r="D1258" t="s">
        <v>44</v>
      </c>
      <c r="E1258" s="1" t="s">
        <v>12</v>
      </c>
      <c r="F1258" t="s">
        <v>1</v>
      </c>
      <c r="G1258">
        <v>7</v>
      </c>
      <c r="K1258">
        <f t="shared" si="133"/>
        <v>7</v>
      </c>
      <c r="L1258" s="6">
        <f t="shared" si="134"/>
        <v>0</v>
      </c>
      <c r="M1258" s="6">
        <f t="shared" si="135"/>
        <v>0</v>
      </c>
      <c r="N1258" s="6">
        <f t="shared" si="136"/>
        <v>0</v>
      </c>
      <c r="O1258">
        <f t="shared" si="137"/>
        <v>7</v>
      </c>
      <c r="P1258">
        <f t="shared" si="138"/>
        <v>0</v>
      </c>
      <c r="Q1258">
        <f t="shared" si="139"/>
        <v>7</v>
      </c>
    </row>
    <row r="1259" spans="1:17" hidden="1" x14ac:dyDescent="0.25">
      <c r="A1259">
        <v>2000</v>
      </c>
      <c r="B1259" s="1" t="s">
        <v>75</v>
      </c>
      <c r="C1259" t="s">
        <v>76</v>
      </c>
      <c r="D1259" t="s">
        <v>44</v>
      </c>
      <c r="E1259" s="1" t="s">
        <v>12</v>
      </c>
      <c r="F1259" t="s">
        <v>4</v>
      </c>
      <c r="G1259">
        <v>53</v>
      </c>
      <c r="K1259">
        <f t="shared" si="133"/>
        <v>53</v>
      </c>
      <c r="L1259" s="6">
        <f t="shared" si="134"/>
        <v>0</v>
      </c>
      <c r="M1259" s="6">
        <f t="shared" si="135"/>
        <v>0</v>
      </c>
      <c r="N1259" s="6">
        <f t="shared" si="136"/>
        <v>0</v>
      </c>
      <c r="O1259">
        <f t="shared" si="137"/>
        <v>53</v>
      </c>
      <c r="P1259">
        <f t="shared" si="138"/>
        <v>0</v>
      </c>
      <c r="Q1259">
        <f t="shared" si="139"/>
        <v>53</v>
      </c>
    </row>
    <row r="1260" spans="1:17" hidden="1" x14ac:dyDescent="0.25">
      <c r="A1260">
        <v>2000</v>
      </c>
      <c r="B1260" s="1" t="s">
        <v>75</v>
      </c>
      <c r="C1260" t="s">
        <v>76</v>
      </c>
      <c r="D1260" t="s">
        <v>44</v>
      </c>
      <c r="E1260" s="1" t="s">
        <v>12</v>
      </c>
      <c r="F1260" t="s">
        <v>5</v>
      </c>
      <c r="G1260">
        <v>29</v>
      </c>
      <c r="H1260">
        <v>3</v>
      </c>
      <c r="K1260">
        <f t="shared" si="133"/>
        <v>32</v>
      </c>
      <c r="L1260" s="6">
        <f t="shared" si="134"/>
        <v>9.375E-2</v>
      </c>
      <c r="M1260" s="6">
        <f t="shared" si="135"/>
        <v>9.375E-2</v>
      </c>
      <c r="N1260" s="6">
        <f t="shared" si="136"/>
        <v>0</v>
      </c>
      <c r="O1260">
        <f t="shared" si="137"/>
        <v>29</v>
      </c>
      <c r="P1260">
        <f t="shared" si="138"/>
        <v>3</v>
      </c>
      <c r="Q1260">
        <f t="shared" si="139"/>
        <v>29</v>
      </c>
    </row>
    <row r="1261" spans="1:17" hidden="1" x14ac:dyDescent="0.25">
      <c r="A1261">
        <v>2000</v>
      </c>
      <c r="B1261" s="1" t="s">
        <v>75</v>
      </c>
      <c r="C1261" t="s">
        <v>76</v>
      </c>
      <c r="D1261" t="s">
        <v>44</v>
      </c>
      <c r="E1261" s="1" t="s">
        <v>12</v>
      </c>
      <c r="F1261" t="s">
        <v>6</v>
      </c>
      <c r="G1261">
        <v>32</v>
      </c>
      <c r="K1261">
        <f t="shared" si="133"/>
        <v>32</v>
      </c>
      <c r="L1261" s="6">
        <f t="shared" si="134"/>
        <v>0</v>
      </c>
      <c r="M1261" s="6">
        <f t="shared" si="135"/>
        <v>0</v>
      </c>
      <c r="N1261" s="6">
        <f t="shared" si="136"/>
        <v>0</v>
      </c>
      <c r="O1261">
        <f t="shared" si="137"/>
        <v>32</v>
      </c>
      <c r="P1261">
        <f t="shared" si="138"/>
        <v>0</v>
      </c>
      <c r="Q1261">
        <f t="shared" si="139"/>
        <v>32</v>
      </c>
    </row>
    <row r="1262" spans="1:17" hidden="1" x14ac:dyDescent="0.25">
      <c r="A1262">
        <v>2000</v>
      </c>
      <c r="B1262" s="1" t="s">
        <v>75</v>
      </c>
      <c r="C1262" t="s">
        <v>76</v>
      </c>
      <c r="D1262" t="s">
        <v>44</v>
      </c>
      <c r="E1262" s="1" t="s">
        <v>12</v>
      </c>
      <c r="F1262" t="s">
        <v>7</v>
      </c>
      <c r="G1262">
        <v>4375</v>
      </c>
      <c r="H1262">
        <v>11</v>
      </c>
      <c r="J1262">
        <v>32</v>
      </c>
      <c r="K1262">
        <f t="shared" si="133"/>
        <v>4354</v>
      </c>
      <c r="L1262" s="6">
        <f t="shared" si="134"/>
        <v>2.5264124942581535E-3</v>
      </c>
      <c r="M1262" s="6">
        <f t="shared" si="135"/>
        <v>2.5264124942581535E-3</v>
      </c>
      <c r="N1262" s="6">
        <f t="shared" si="136"/>
        <v>0</v>
      </c>
      <c r="O1262">
        <f t="shared" si="137"/>
        <v>4343</v>
      </c>
      <c r="P1262">
        <f t="shared" si="138"/>
        <v>11</v>
      </c>
      <c r="Q1262">
        <f t="shared" si="139"/>
        <v>4343</v>
      </c>
    </row>
    <row r="1263" spans="1:17" hidden="1" x14ac:dyDescent="0.25">
      <c r="A1263">
        <v>2001</v>
      </c>
      <c r="B1263" s="1" t="s">
        <v>77</v>
      </c>
      <c r="C1263" t="s">
        <v>78</v>
      </c>
      <c r="D1263" t="s">
        <v>44</v>
      </c>
      <c r="E1263" s="1" t="s">
        <v>0</v>
      </c>
      <c r="F1263" t="s">
        <v>1</v>
      </c>
      <c r="G1263">
        <v>23</v>
      </c>
      <c r="K1263">
        <f t="shared" si="133"/>
        <v>23</v>
      </c>
      <c r="L1263" s="6">
        <f t="shared" si="134"/>
        <v>0</v>
      </c>
      <c r="M1263" s="6">
        <f t="shared" si="135"/>
        <v>0</v>
      </c>
      <c r="N1263" s="6">
        <f t="shared" si="136"/>
        <v>0</v>
      </c>
      <c r="O1263">
        <f t="shared" si="137"/>
        <v>23</v>
      </c>
      <c r="P1263">
        <f t="shared" si="138"/>
        <v>0</v>
      </c>
      <c r="Q1263">
        <f t="shared" si="139"/>
        <v>23</v>
      </c>
    </row>
    <row r="1264" spans="1:17" hidden="1" x14ac:dyDescent="0.25">
      <c r="A1264">
        <v>2001</v>
      </c>
      <c r="B1264" s="1" t="s">
        <v>77</v>
      </c>
      <c r="C1264" t="s">
        <v>78</v>
      </c>
      <c r="D1264" t="s">
        <v>44</v>
      </c>
      <c r="E1264" s="1" t="s">
        <v>0</v>
      </c>
      <c r="F1264" t="s">
        <v>4</v>
      </c>
      <c r="G1264">
        <v>127</v>
      </c>
      <c r="K1264">
        <f t="shared" si="133"/>
        <v>127</v>
      </c>
      <c r="L1264" s="6">
        <f t="shared" si="134"/>
        <v>0</v>
      </c>
      <c r="M1264" s="6">
        <f t="shared" si="135"/>
        <v>0</v>
      </c>
      <c r="N1264" s="6">
        <f t="shared" si="136"/>
        <v>0</v>
      </c>
      <c r="O1264">
        <f t="shared" si="137"/>
        <v>127</v>
      </c>
      <c r="P1264">
        <f t="shared" si="138"/>
        <v>0</v>
      </c>
      <c r="Q1264">
        <f t="shared" si="139"/>
        <v>127</v>
      </c>
    </row>
    <row r="1265" spans="1:17" hidden="1" x14ac:dyDescent="0.25">
      <c r="A1265">
        <v>2001</v>
      </c>
      <c r="B1265" s="1" t="s">
        <v>77</v>
      </c>
      <c r="C1265" t="s">
        <v>78</v>
      </c>
      <c r="D1265" t="s">
        <v>44</v>
      </c>
      <c r="E1265" s="1" t="s">
        <v>0</v>
      </c>
      <c r="F1265" t="s">
        <v>5</v>
      </c>
      <c r="G1265">
        <v>91</v>
      </c>
      <c r="H1265">
        <v>3</v>
      </c>
      <c r="K1265">
        <f t="shared" si="133"/>
        <v>94</v>
      </c>
      <c r="L1265" s="6">
        <f t="shared" si="134"/>
        <v>3.1914893617021274E-2</v>
      </c>
      <c r="M1265" s="6">
        <f t="shared" si="135"/>
        <v>3.1914893617021274E-2</v>
      </c>
      <c r="N1265" s="6">
        <f t="shared" si="136"/>
        <v>0</v>
      </c>
      <c r="O1265">
        <f t="shared" si="137"/>
        <v>91</v>
      </c>
      <c r="P1265">
        <f t="shared" si="138"/>
        <v>3</v>
      </c>
      <c r="Q1265">
        <f t="shared" si="139"/>
        <v>91</v>
      </c>
    </row>
    <row r="1266" spans="1:17" hidden="1" x14ac:dyDescent="0.25">
      <c r="A1266">
        <v>2001</v>
      </c>
      <c r="B1266" s="1" t="s">
        <v>77</v>
      </c>
      <c r="C1266" t="s">
        <v>78</v>
      </c>
      <c r="D1266" t="s">
        <v>44</v>
      </c>
      <c r="E1266" s="1" t="s">
        <v>0</v>
      </c>
      <c r="F1266" t="s">
        <v>6</v>
      </c>
      <c r="G1266">
        <v>85</v>
      </c>
      <c r="K1266">
        <f t="shared" si="133"/>
        <v>85</v>
      </c>
      <c r="L1266" s="6">
        <f t="shared" si="134"/>
        <v>0</v>
      </c>
      <c r="M1266" s="6">
        <f t="shared" si="135"/>
        <v>0</v>
      </c>
      <c r="N1266" s="6">
        <f t="shared" si="136"/>
        <v>0</v>
      </c>
      <c r="O1266">
        <f t="shared" si="137"/>
        <v>85</v>
      </c>
      <c r="P1266">
        <f t="shared" si="138"/>
        <v>0</v>
      </c>
      <c r="Q1266">
        <f t="shared" si="139"/>
        <v>85</v>
      </c>
    </row>
    <row r="1267" spans="1:17" hidden="1" x14ac:dyDescent="0.25">
      <c r="A1267">
        <v>2001</v>
      </c>
      <c r="B1267" s="1" t="s">
        <v>77</v>
      </c>
      <c r="C1267" t="s">
        <v>78</v>
      </c>
      <c r="D1267" t="s">
        <v>44</v>
      </c>
      <c r="E1267" s="1" t="s">
        <v>0</v>
      </c>
      <c r="F1267" t="s">
        <v>7</v>
      </c>
      <c r="G1267">
        <v>9155</v>
      </c>
      <c r="H1267">
        <v>61</v>
      </c>
      <c r="J1267">
        <v>41</v>
      </c>
      <c r="K1267">
        <f t="shared" si="133"/>
        <v>9175</v>
      </c>
      <c r="L1267" s="6">
        <f t="shared" si="134"/>
        <v>6.6485013623978203E-3</v>
      </c>
      <c r="M1267" s="6">
        <f t="shared" si="135"/>
        <v>6.6485013623978203E-3</v>
      </c>
      <c r="N1267" s="6">
        <f t="shared" si="136"/>
        <v>0</v>
      </c>
      <c r="O1267">
        <f t="shared" si="137"/>
        <v>9114</v>
      </c>
      <c r="P1267">
        <f t="shared" si="138"/>
        <v>61</v>
      </c>
      <c r="Q1267">
        <f t="shared" si="139"/>
        <v>9114</v>
      </c>
    </row>
    <row r="1268" spans="1:17" hidden="1" x14ac:dyDescent="0.25">
      <c r="A1268">
        <v>2002</v>
      </c>
      <c r="B1268" s="1" t="s">
        <v>77</v>
      </c>
      <c r="C1268" t="s">
        <v>78</v>
      </c>
      <c r="D1268" t="s">
        <v>44</v>
      </c>
      <c r="E1268" s="1" t="s">
        <v>13</v>
      </c>
      <c r="F1268" t="s">
        <v>1</v>
      </c>
      <c r="G1268">
        <v>19</v>
      </c>
      <c r="K1268">
        <f t="shared" si="133"/>
        <v>19</v>
      </c>
      <c r="L1268" s="6">
        <f t="shared" si="134"/>
        <v>0</v>
      </c>
      <c r="M1268" s="6">
        <f t="shared" si="135"/>
        <v>0</v>
      </c>
      <c r="N1268" s="6">
        <f t="shared" si="136"/>
        <v>0</v>
      </c>
      <c r="O1268">
        <f t="shared" si="137"/>
        <v>19</v>
      </c>
      <c r="P1268">
        <f t="shared" si="138"/>
        <v>0</v>
      </c>
      <c r="Q1268">
        <f t="shared" si="139"/>
        <v>19</v>
      </c>
    </row>
    <row r="1269" spans="1:17" hidden="1" x14ac:dyDescent="0.25">
      <c r="A1269">
        <v>2002</v>
      </c>
      <c r="B1269" s="1" t="s">
        <v>77</v>
      </c>
      <c r="C1269" t="s">
        <v>78</v>
      </c>
      <c r="D1269" t="s">
        <v>44</v>
      </c>
      <c r="E1269" s="1" t="s">
        <v>13</v>
      </c>
      <c r="F1269" t="s">
        <v>4</v>
      </c>
      <c r="G1269">
        <v>151</v>
      </c>
      <c r="K1269">
        <f t="shared" si="133"/>
        <v>151</v>
      </c>
      <c r="L1269" s="6">
        <f t="shared" si="134"/>
        <v>0</v>
      </c>
      <c r="M1269" s="6">
        <f t="shared" si="135"/>
        <v>0</v>
      </c>
      <c r="N1269" s="6">
        <f t="shared" si="136"/>
        <v>0</v>
      </c>
      <c r="O1269">
        <f t="shared" si="137"/>
        <v>151</v>
      </c>
      <c r="P1269">
        <f t="shared" si="138"/>
        <v>0</v>
      </c>
      <c r="Q1269">
        <f t="shared" si="139"/>
        <v>151</v>
      </c>
    </row>
    <row r="1270" spans="1:17" hidden="1" x14ac:dyDescent="0.25">
      <c r="A1270">
        <v>2002</v>
      </c>
      <c r="B1270" s="1" t="s">
        <v>77</v>
      </c>
      <c r="C1270" t="s">
        <v>78</v>
      </c>
      <c r="D1270" t="s">
        <v>44</v>
      </c>
      <c r="E1270" s="1" t="s">
        <v>13</v>
      </c>
      <c r="F1270" t="s">
        <v>5</v>
      </c>
      <c r="G1270">
        <v>113</v>
      </c>
      <c r="H1270">
        <v>5</v>
      </c>
      <c r="K1270">
        <f t="shared" si="133"/>
        <v>118</v>
      </c>
      <c r="L1270" s="6">
        <f t="shared" si="134"/>
        <v>4.2372881355932202E-2</v>
      </c>
      <c r="M1270" s="6">
        <f t="shared" si="135"/>
        <v>4.2372881355932202E-2</v>
      </c>
      <c r="N1270" s="6">
        <f t="shared" si="136"/>
        <v>0</v>
      </c>
      <c r="O1270">
        <f t="shared" si="137"/>
        <v>113</v>
      </c>
      <c r="P1270">
        <f t="shared" si="138"/>
        <v>5</v>
      </c>
      <c r="Q1270">
        <f t="shared" si="139"/>
        <v>113</v>
      </c>
    </row>
    <row r="1271" spans="1:17" hidden="1" x14ac:dyDescent="0.25">
      <c r="A1271">
        <v>2002</v>
      </c>
      <c r="B1271" s="1" t="s">
        <v>77</v>
      </c>
      <c r="C1271" t="s">
        <v>78</v>
      </c>
      <c r="D1271" t="s">
        <v>44</v>
      </c>
      <c r="E1271" s="1" t="s">
        <v>13</v>
      </c>
      <c r="F1271" t="s">
        <v>6</v>
      </c>
      <c r="G1271">
        <v>81</v>
      </c>
      <c r="K1271">
        <f t="shared" si="133"/>
        <v>81</v>
      </c>
      <c r="L1271" s="6">
        <f t="shared" si="134"/>
        <v>0</v>
      </c>
      <c r="M1271" s="6">
        <f t="shared" si="135"/>
        <v>0</v>
      </c>
      <c r="N1271" s="6">
        <f t="shared" si="136"/>
        <v>0</v>
      </c>
      <c r="O1271">
        <f t="shared" si="137"/>
        <v>81</v>
      </c>
      <c r="P1271">
        <f t="shared" si="138"/>
        <v>0</v>
      </c>
      <c r="Q1271">
        <f t="shared" si="139"/>
        <v>81</v>
      </c>
    </row>
    <row r="1272" spans="1:17" hidden="1" x14ac:dyDescent="0.25">
      <c r="A1272">
        <v>2002</v>
      </c>
      <c r="B1272" s="1" t="s">
        <v>77</v>
      </c>
      <c r="C1272" t="s">
        <v>78</v>
      </c>
      <c r="D1272" t="s">
        <v>44</v>
      </c>
      <c r="E1272" s="1" t="s">
        <v>13</v>
      </c>
      <c r="F1272" t="s">
        <v>7</v>
      </c>
      <c r="G1272">
        <v>9581</v>
      </c>
      <c r="H1272">
        <v>44</v>
      </c>
      <c r="J1272">
        <v>51</v>
      </c>
      <c r="K1272">
        <f t="shared" si="133"/>
        <v>9574</v>
      </c>
      <c r="L1272" s="6">
        <f t="shared" si="134"/>
        <v>4.5957802381449758E-3</v>
      </c>
      <c r="M1272" s="6">
        <f t="shared" si="135"/>
        <v>4.5957802381449758E-3</v>
      </c>
      <c r="N1272" s="6">
        <f t="shared" si="136"/>
        <v>0</v>
      </c>
      <c r="O1272">
        <f t="shared" si="137"/>
        <v>9530</v>
      </c>
      <c r="P1272">
        <f t="shared" si="138"/>
        <v>44</v>
      </c>
      <c r="Q1272">
        <f t="shared" si="139"/>
        <v>9530</v>
      </c>
    </row>
    <row r="1273" spans="1:17" hidden="1" x14ac:dyDescent="0.25">
      <c r="A1273">
        <v>2003</v>
      </c>
      <c r="B1273" s="1" t="s">
        <v>77</v>
      </c>
      <c r="C1273" t="s">
        <v>78</v>
      </c>
      <c r="D1273" t="s">
        <v>44</v>
      </c>
      <c r="E1273" s="1" t="s">
        <v>14</v>
      </c>
      <c r="F1273" t="s">
        <v>1</v>
      </c>
      <c r="G1273">
        <v>26</v>
      </c>
      <c r="K1273">
        <f t="shared" si="133"/>
        <v>26</v>
      </c>
      <c r="L1273" s="6">
        <f t="shared" si="134"/>
        <v>0</v>
      </c>
      <c r="M1273" s="6">
        <f t="shared" si="135"/>
        <v>0</v>
      </c>
      <c r="N1273" s="6">
        <f t="shared" si="136"/>
        <v>0</v>
      </c>
      <c r="O1273">
        <f t="shared" si="137"/>
        <v>26</v>
      </c>
      <c r="P1273">
        <f t="shared" si="138"/>
        <v>0</v>
      </c>
      <c r="Q1273">
        <f t="shared" si="139"/>
        <v>26</v>
      </c>
    </row>
    <row r="1274" spans="1:17" hidden="1" x14ac:dyDescent="0.25">
      <c r="A1274">
        <v>2003</v>
      </c>
      <c r="B1274" s="1" t="s">
        <v>77</v>
      </c>
      <c r="C1274" t="s">
        <v>78</v>
      </c>
      <c r="D1274" t="s">
        <v>44</v>
      </c>
      <c r="E1274" s="1" t="s">
        <v>14</v>
      </c>
      <c r="F1274" t="s">
        <v>4</v>
      </c>
      <c r="G1274">
        <v>167</v>
      </c>
      <c r="K1274">
        <f t="shared" si="133"/>
        <v>167</v>
      </c>
      <c r="L1274" s="6">
        <f t="shared" si="134"/>
        <v>0</v>
      </c>
      <c r="M1274" s="6">
        <f t="shared" si="135"/>
        <v>0</v>
      </c>
      <c r="N1274" s="6">
        <f t="shared" si="136"/>
        <v>0</v>
      </c>
      <c r="O1274">
        <f t="shared" si="137"/>
        <v>167</v>
      </c>
      <c r="P1274">
        <f t="shared" si="138"/>
        <v>0</v>
      </c>
      <c r="Q1274">
        <f t="shared" si="139"/>
        <v>167</v>
      </c>
    </row>
    <row r="1275" spans="1:17" hidden="1" x14ac:dyDescent="0.25">
      <c r="A1275">
        <v>2003</v>
      </c>
      <c r="B1275" s="1" t="s">
        <v>77</v>
      </c>
      <c r="C1275" t="s">
        <v>78</v>
      </c>
      <c r="D1275" t="s">
        <v>44</v>
      </c>
      <c r="E1275" s="1" t="s">
        <v>14</v>
      </c>
      <c r="F1275" t="s">
        <v>5</v>
      </c>
      <c r="G1275">
        <v>154</v>
      </c>
      <c r="H1275">
        <v>5</v>
      </c>
      <c r="K1275">
        <f t="shared" ref="K1275:K1338" si="140">(G1275-J1275)+H1275+I1275</f>
        <v>159</v>
      </c>
      <c r="L1275" s="6">
        <f t="shared" ref="L1275:L1338" si="141">(H1275+I1275)/K1275</f>
        <v>3.1446540880503145E-2</v>
      </c>
      <c r="M1275" s="6">
        <f t="shared" ref="M1275:M1338" si="142">H1275/K1275</f>
        <v>3.1446540880503145E-2</v>
      </c>
      <c r="N1275" s="6">
        <f t="shared" ref="N1275:N1338" si="143">I1275/K1275</f>
        <v>0</v>
      </c>
      <c r="O1275">
        <f t="shared" ref="O1275:O1338" si="144">K1275-(I1275+H1275)</f>
        <v>154</v>
      </c>
      <c r="P1275">
        <f t="shared" ref="P1275:P1338" si="145">H1275+I1275</f>
        <v>5</v>
      </c>
      <c r="Q1275">
        <f t="shared" si="139"/>
        <v>154</v>
      </c>
    </row>
    <row r="1276" spans="1:17" hidden="1" x14ac:dyDescent="0.25">
      <c r="A1276">
        <v>2003</v>
      </c>
      <c r="B1276" s="1" t="s">
        <v>77</v>
      </c>
      <c r="C1276" t="s">
        <v>78</v>
      </c>
      <c r="D1276" t="s">
        <v>44</v>
      </c>
      <c r="E1276" s="1" t="s">
        <v>14</v>
      </c>
      <c r="F1276" t="s">
        <v>6</v>
      </c>
      <c r="G1276">
        <v>114</v>
      </c>
      <c r="I1276">
        <v>3</v>
      </c>
      <c r="K1276">
        <f t="shared" si="140"/>
        <v>117</v>
      </c>
      <c r="L1276" s="6">
        <f t="shared" si="141"/>
        <v>2.564102564102564E-2</v>
      </c>
      <c r="M1276" s="6">
        <f t="shared" si="142"/>
        <v>0</v>
      </c>
      <c r="N1276" s="6">
        <f t="shared" si="143"/>
        <v>2.564102564102564E-2</v>
      </c>
      <c r="O1276">
        <f t="shared" si="144"/>
        <v>114</v>
      </c>
      <c r="P1276">
        <f t="shared" si="145"/>
        <v>3</v>
      </c>
      <c r="Q1276">
        <f t="shared" si="139"/>
        <v>114</v>
      </c>
    </row>
    <row r="1277" spans="1:17" hidden="1" x14ac:dyDescent="0.25">
      <c r="A1277">
        <v>2003</v>
      </c>
      <c r="B1277" s="1" t="s">
        <v>77</v>
      </c>
      <c r="C1277" t="s">
        <v>78</v>
      </c>
      <c r="D1277" t="s">
        <v>44</v>
      </c>
      <c r="E1277" s="1" t="s">
        <v>14</v>
      </c>
      <c r="F1277" t="s">
        <v>7</v>
      </c>
      <c r="G1277">
        <v>9693</v>
      </c>
      <c r="H1277">
        <v>42</v>
      </c>
      <c r="I1277">
        <v>19</v>
      </c>
      <c r="J1277">
        <v>49</v>
      </c>
      <c r="K1277">
        <f t="shared" si="140"/>
        <v>9705</v>
      </c>
      <c r="L1277" s="6">
        <f t="shared" si="141"/>
        <v>6.2854198866563625E-3</v>
      </c>
      <c r="M1277" s="6">
        <f t="shared" si="142"/>
        <v>4.3276661514683153E-3</v>
      </c>
      <c r="N1277" s="6">
        <f t="shared" si="143"/>
        <v>1.9577537351880476E-3</v>
      </c>
      <c r="O1277">
        <f t="shared" si="144"/>
        <v>9644</v>
      </c>
      <c r="P1277">
        <f t="shared" si="145"/>
        <v>61</v>
      </c>
      <c r="Q1277">
        <f t="shared" si="139"/>
        <v>9644</v>
      </c>
    </row>
    <row r="1278" spans="1:17" hidden="1" x14ac:dyDescent="0.25">
      <c r="A1278">
        <v>2004</v>
      </c>
      <c r="B1278" s="1" t="s">
        <v>77</v>
      </c>
      <c r="C1278" t="s">
        <v>78</v>
      </c>
      <c r="D1278" t="s">
        <v>44</v>
      </c>
      <c r="E1278" s="1" t="s">
        <v>15</v>
      </c>
      <c r="F1278" t="s">
        <v>1</v>
      </c>
      <c r="G1278">
        <v>27</v>
      </c>
      <c r="K1278">
        <f t="shared" si="140"/>
        <v>27</v>
      </c>
      <c r="L1278" s="6">
        <f t="shared" si="141"/>
        <v>0</v>
      </c>
      <c r="M1278" s="6">
        <f t="shared" si="142"/>
        <v>0</v>
      </c>
      <c r="N1278" s="6">
        <f t="shared" si="143"/>
        <v>0</v>
      </c>
      <c r="O1278">
        <f t="shared" si="144"/>
        <v>27</v>
      </c>
      <c r="P1278">
        <f t="shared" si="145"/>
        <v>0</v>
      </c>
      <c r="Q1278">
        <f t="shared" si="139"/>
        <v>27</v>
      </c>
    </row>
    <row r="1279" spans="1:17" hidden="1" x14ac:dyDescent="0.25">
      <c r="A1279">
        <v>2004</v>
      </c>
      <c r="B1279" s="1" t="s">
        <v>77</v>
      </c>
      <c r="C1279" t="s">
        <v>78</v>
      </c>
      <c r="D1279" t="s">
        <v>44</v>
      </c>
      <c r="E1279" s="1" t="s">
        <v>15</v>
      </c>
      <c r="F1279" t="s">
        <v>4</v>
      </c>
      <c r="G1279">
        <v>194</v>
      </c>
      <c r="J1279">
        <v>3</v>
      </c>
      <c r="K1279">
        <f t="shared" si="140"/>
        <v>191</v>
      </c>
      <c r="L1279" s="6">
        <f t="shared" si="141"/>
        <v>0</v>
      </c>
      <c r="M1279" s="6">
        <f t="shared" si="142"/>
        <v>0</v>
      </c>
      <c r="N1279" s="6">
        <f t="shared" si="143"/>
        <v>0</v>
      </c>
      <c r="O1279">
        <f t="shared" si="144"/>
        <v>191</v>
      </c>
      <c r="P1279">
        <f t="shared" si="145"/>
        <v>0</v>
      </c>
      <c r="Q1279">
        <f t="shared" si="139"/>
        <v>191</v>
      </c>
    </row>
    <row r="1280" spans="1:17" hidden="1" x14ac:dyDescent="0.25">
      <c r="A1280">
        <v>2004</v>
      </c>
      <c r="B1280" s="1" t="s">
        <v>77</v>
      </c>
      <c r="C1280" t="s">
        <v>78</v>
      </c>
      <c r="D1280" t="s">
        <v>44</v>
      </c>
      <c r="E1280" s="1" t="s">
        <v>15</v>
      </c>
      <c r="F1280" t="s">
        <v>5</v>
      </c>
      <c r="G1280">
        <v>188</v>
      </c>
      <c r="H1280">
        <v>6</v>
      </c>
      <c r="K1280">
        <f t="shared" si="140"/>
        <v>194</v>
      </c>
      <c r="L1280" s="6">
        <f t="shared" si="141"/>
        <v>3.0927835051546393E-2</v>
      </c>
      <c r="M1280" s="6">
        <f t="shared" si="142"/>
        <v>3.0927835051546393E-2</v>
      </c>
      <c r="N1280" s="6">
        <f t="shared" si="143"/>
        <v>0</v>
      </c>
      <c r="O1280">
        <f t="shared" si="144"/>
        <v>188</v>
      </c>
      <c r="P1280">
        <f t="shared" si="145"/>
        <v>6</v>
      </c>
      <c r="Q1280">
        <f t="shared" si="139"/>
        <v>188</v>
      </c>
    </row>
    <row r="1281" spans="1:17" hidden="1" x14ac:dyDescent="0.25">
      <c r="A1281">
        <v>2004</v>
      </c>
      <c r="B1281" s="1" t="s">
        <v>77</v>
      </c>
      <c r="C1281" t="s">
        <v>78</v>
      </c>
      <c r="D1281" t="s">
        <v>44</v>
      </c>
      <c r="E1281" s="1" t="s">
        <v>15</v>
      </c>
      <c r="F1281" t="s">
        <v>6</v>
      </c>
      <c r="G1281">
        <v>165</v>
      </c>
      <c r="K1281">
        <f t="shared" si="140"/>
        <v>165</v>
      </c>
      <c r="L1281" s="6">
        <f t="shared" si="141"/>
        <v>0</v>
      </c>
      <c r="M1281" s="6">
        <f t="shared" si="142"/>
        <v>0</v>
      </c>
      <c r="N1281" s="6">
        <f t="shared" si="143"/>
        <v>0</v>
      </c>
      <c r="O1281">
        <f t="shared" si="144"/>
        <v>165</v>
      </c>
      <c r="P1281">
        <f t="shared" si="145"/>
        <v>0</v>
      </c>
      <c r="Q1281">
        <f t="shared" si="139"/>
        <v>165</v>
      </c>
    </row>
    <row r="1282" spans="1:17" hidden="1" x14ac:dyDescent="0.25">
      <c r="A1282">
        <v>2004</v>
      </c>
      <c r="B1282" s="1" t="s">
        <v>77</v>
      </c>
      <c r="C1282" t="s">
        <v>78</v>
      </c>
      <c r="D1282" t="s">
        <v>44</v>
      </c>
      <c r="E1282" s="1" t="s">
        <v>15</v>
      </c>
      <c r="F1282" t="s">
        <v>7</v>
      </c>
      <c r="G1282">
        <v>9938</v>
      </c>
      <c r="H1282">
        <v>48</v>
      </c>
      <c r="I1282">
        <v>9</v>
      </c>
      <c r="J1282">
        <v>85</v>
      </c>
      <c r="K1282">
        <f t="shared" si="140"/>
        <v>9910</v>
      </c>
      <c r="L1282" s="6">
        <f t="shared" si="141"/>
        <v>5.7517658930373358E-3</v>
      </c>
      <c r="M1282" s="6">
        <f t="shared" si="142"/>
        <v>4.8435923309788093E-3</v>
      </c>
      <c r="N1282" s="6">
        <f t="shared" si="143"/>
        <v>9.0817356205852675E-4</v>
      </c>
      <c r="O1282">
        <f t="shared" si="144"/>
        <v>9853</v>
      </c>
      <c r="P1282">
        <f t="shared" si="145"/>
        <v>57</v>
      </c>
      <c r="Q1282">
        <f t="shared" si="139"/>
        <v>9853</v>
      </c>
    </row>
    <row r="1283" spans="1:17" hidden="1" x14ac:dyDescent="0.25">
      <c r="A1283">
        <v>2005</v>
      </c>
      <c r="B1283" s="1" t="s">
        <v>77</v>
      </c>
      <c r="C1283" t="s">
        <v>78</v>
      </c>
      <c r="D1283" t="s">
        <v>44</v>
      </c>
      <c r="E1283" s="1" t="s">
        <v>16</v>
      </c>
      <c r="F1283" t="s">
        <v>1</v>
      </c>
      <c r="G1283">
        <v>31</v>
      </c>
      <c r="K1283">
        <f t="shared" si="140"/>
        <v>31</v>
      </c>
      <c r="L1283" s="6">
        <f t="shared" si="141"/>
        <v>0</v>
      </c>
      <c r="M1283" s="6">
        <f t="shared" si="142"/>
        <v>0</v>
      </c>
      <c r="N1283" s="6">
        <f t="shared" si="143"/>
        <v>0</v>
      </c>
      <c r="O1283">
        <f t="shared" si="144"/>
        <v>31</v>
      </c>
      <c r="P1283">
        <f t="shared" si="145"/>
        <v>0</v>
      </c>
      <c r="Q1283">
        <f t="shared" si="139"/>
        <v>31</v>
      </c>
    </row>
    <row r="1284" spans="1:17" hidden="1" x14ac:dyDescent="0.25">
      <c r="A1284">
        <v>2005</v>
      </c>
      <c r="B1284" s="1" t="s">
        <v>77</v>
      </c>
      <c r="C1284" t="s">
        <v>78</v>
      </c>
      <c r="D1284" t="s">
        <v>44</v>
      </c>
      <c r="E1284" s="1" t="s">
        <v>16</v>
      </c>
      <c r="F1284" t="s">
        <v>4</v>
      </c>
      <c r="G1284">
        <v>210</v>
      </c>
      <c r="J1284">
        <v>3</v>
      </c>
      <c r="K1284">
        <f t="shared" si="140"/>
        <v>207</v>
      </c>
      <c r="L1284" s="6">
        <f t="shared" si="141"/>
        <v>0</v>
      </c>
      <c r="M1284" s="6">
        <f t="shared" si="142"/>
        <v>0</v>
      </c>
      <c r="N1284" s="6">
        <f t="shared" si="143"/>
        <v>0</v>
      </c>
      <c r="O1284">
        <f t="shared" si="144"/>
        <v>207</v>
      </c>
      <c r="P1284">
        <f t="shared" si="145"/>
        <v>0</v>
      </c>
      <c r="Q1284">
        <f t="shared" ref="Q1284:Q1347" si="146">K1284-P1284</f>
        <v>207</v>
      </c>
    </row>
    <row r="1285" spans="1:17" hidden="1" x14ac:dyDescent="0.25">
      <c r="A1285">
        <v>2005</v>
      </c>
      <c r="B1285" s="1" t="s">
        <v>77</v>
      </c>
      <c r="C1285" t="s">
        <v>78</v>
      </c>
      <c r="D1285" t="s">
        <v>44</v>
      </c>
      <c r="E1285" s="1" t="s">
        <v>16</v>
      </c>
      <c r="F1285" t="s">
        <v>5</v>
      </c>
      <c r="G1285">
        <v>228</v>
      </c>
      <c r="H1285">
        <v>4</v>
      </c>
      <c r="K1285">
        <f t="shared" si="140"/>
        <v>232</v>
      </c>
      <c r="L1285" s="6">
        <f t="shared" si="141"/>
        <v>1.7241379310344827E-2</v>
      </c>
      <c r="M1285" s="6">
        <f t="shared" si="142"/>
        <v>1.7241379310344827E-2</v>
      </c>
      <c r="N1285" s="6">
        <f t="shared" si="143"/>
        <v>0</v>
      </c>
      <c r="O1285">
        <f t="shared" si="144"/>
        <v>228</v>
      </c>
      <c r="P1285">
        <f t="shared" si="145"/>
        <v>4</v>
      </c>
      <c r="Q1285">
        <f t="shared" si="146"/>
        <v>228</v>
      </c>
    </row>
    <row r="1286" spans="1:17" hidden="1" x14ac:dyDescent="0.25">
      <c r="A1286">
        <v>2005</v>
      </c>
      <c r="B1286" s="1" t="s">
        <v>77</v>
      </c>
      <c r="C1286" t="s">
        <v>78</v>
      </c>
      <c r="D1286" t="s">
        <v>44</v>
      </c>
      <c r="E1286" s="1" t="s">
        <v>16</v>
      </c>
      <c r="F1286" t="s">
        <v>6</v>
      </c>
      <c r="G1286">
        <v>222</v>
      </c>
      <c r="K1286">
        <f t="shared" si="140"/>
        <v>222</v>
      </c>
      <c r="L1286" s="6">
        <f t="shared" si="141"/>
        <v>0</v>
      </c>
      <c r="M1286" s="6">
        <f t="shared" si="142"/>
        <v>0</v>
      </c>
      <c r="N1286" s="6">
        <f t="shared" si="143"/>
        <v>0</v>
      </c>
      <c r="O1286">
        <f t="shared" si="144"/>
        <v>222</v>
      </c>
      <c r="P1286">
        <f t="shared" si="145"/>
        <v>0</v>
      </c>
      <c r="Q1286">
        <f t="shared" si="146"/>
        <v>222</v>
      </c>
    </row>
    <row r="1287" spans="1:17" hidden="1" x14ac:dyDescent="0.25">
      <c r="A1287">
        <v>2005</v>
      </c>
      <c r="B1287" s="1" t="s">
        <v>77</v>
      </c>
      <c r="C1287" t="s">
        <v>78</v>
      </c>
      <c r="D1287" t="s">
        <v>44</v>
      </c>
      <c r="E1287" s="1" t="s">
        <v>16</v>
      </c>
      <c r="F1287" t="s">
        <v>7</v>
      </c>
      <c r="G1287">
        <v>10064</v>
      </c>
      <c r="H1287">
        <v>51</v>
      </c>
      <c r="I1287">
        <v>16</v>
      </c>
      <c r="J1287">
        <v>102</v>
      </c>
      <c r="K1287">
        <f t="shared" si="140"/>
        <v>10029</v>
      </c>
      <c r="L1287" s="6">
        <f t="shared" si="141"/>
        <v>6.6806261840662079E-3</v>
      </c>
      <c r="M1287" s="6">
        <f t="shared" si="142"/>
        <v>5.0852527669757704E-3</v>
      </c>
      <c r="N1287" s="6">
        <f t="shared" si="143"/>
        <v>1.5953734170904377E-3</v>
      </c>
      <c r="O1287">
        <f t="shared" si="144"/>
        <v>9962</v>
      </c>
      <c r="P1287">
        <f t="shared" si="145"/>
        <v>67</v>
      </c>
      <c r="Q1287">
        <f t="shared" si="146"/>
        <v>9962</v>
      </c>
    </row>
    <row r="1288" spans="1:17" hidden="1" x14ac:dyDescent="0.25">
      <c r="A1288">
        <v>2006</v>
      </c>
      <c r="B1288" s="1" t="s">
        <v>77</v>
      </c>
      <c r="C1288" t="s">
        <v>78</v>
      </c>
      <c r="D1288" t="s">
        <v>44</v>
      </c>
      <c r="E1288" s="1" t="s">
        <v>17</v>
      </c>
      <c r="F1288" t="s">
        <v>1</v>
      </c>
      <c r="G1288">
        <v>41</v>
      </c>
      <c r="K1288">
        <f t="shared" si="140"/>
        <v>41</v>
      </c>
      <c r="L1288" s="6">
        <f t="shared" si="141"/>
        <v>0</v>
      </c>
      <c r="M1288" s="6">
        <f t="shared" si="142"/>
        <v>0</v>
      </c>
      <c r="N1288" s="6">
        <f t="shared" si="143"/>
        <v>0</v>
      </c>
      <c r="O1288">
        <f t="shared" si="144"/>
        <v>41</v>
      </c>
      <c r="P1288">
        <f t="shared" si="145"/>
        <v>0</v>
      </c>
      <c r="Q1288">
        <f t="shared" si="146"/>
        <v>41</v>
      </c>
    </row>
    <row r="1289" spans="1:17" hidden="1" x14ac:dyDescent="0.25">
      <c r="A1289">
        <v>2006</v>
      </c>
      <c r="B1289" s="1" t="s">
        <v>77</v>
      </c>
      <c r="C1289" t="s">
        <v>78</v>
      </c>
      <c r="D1289" t="s">
        <v>44</v>
      </c>
      <c r="E1289" s="1" t="s">
        <v>17</v>
      </c>
      <c r="F1289" t="s">
        <v>4</v>
      </c>
      <c r="G1289">
        <v>289</v>
      </c>
      <c r="K1289">
        <f t="shared" si="140"/>
        <v>289</v>
      </c>
      <c r="L1289" s="6">
        <f t="shared" si="141"/>
        <v>0</v>
      </c>
      <c r="M1289" s="6">
        <f t="shared" si="142"/>
        <v>0</v>
      </c>
      <c r="N1289" s="6">
        <f t="shared" si="143"/>
        <v>0</v>
      </c>
      <c r="O1289">
        <f t="shared" si="144"/>
        <v>289</v>
      </c>
      <c r="P1289">
        <f t="shared" si="145"/>
        <v>0</v>
      </c>
      <c r="Q1289">
        <f t="shared" si="146"/>
        <v>289</v>
      </c>
    </row>
    <row r="1290" spans="1:17" hidden="1" x14ac:dyDescent="0.25">
      <c r="A1290">
        <v>2006</v>
      </c>
      <c r="B1290" s="1" t="s">
        <v>77</v>
      </c>
      <c r="C1290" t="s">
        <v>78</v>
      </c>
      <c r="D1290" t="s">
        <v>44</v>
      </c>
      <c r="E1290" s="1" t="s">
        <v>17</v>
      </c>
      <c r="F1290" t="s">
        <v>5</v>
      </c>
      <c r="G1290">
        <v>314</v>
      </c>
      <c r="H1290">
        <v>3</v>
      </c>
      <c r="I1290">
        <v>3</v>
      </c>
      <c r="K1290">
        <f t="shared" si="140"/>
        <v>320</v>
      </c>
      <c r="L1290" s="6">
        <f t="shared" si="141"/>
        <v>1.8749999999999999E-2</v>
      </c>
      <c r="M1290" s="6">
        <f t="shared" si="142"/>
        <v>9.3749999999999997E-3</v>
      </c>
      <c r="N1290" s="6">
        <f t="shared" si="143"/>
        <v>9.3749999999999997E-3</v>
      </c>
      <c r="O1290">
        <f t="shared" si="144"/>
        <v>314</v>
      </c>
      <c r="P1290">
        <f t="shared" si="145"/>
        <v>6</v>
      </c>
      <c r="Q1290">
        <f t="shared" si="146"/>
        <v>314</v>
      </c>
    </row>
    <row r="1291" spans="1:17" hidden="1" x14ac:dyDescent="0.25">
      <c r="A1291">
        <v>2006</v>
      </c>
      <c r="B1291" s="1" t="s">
        <v>77</v>
      </c>
      <c r="C1291" t="s">
        <v>78</v>
      </c>
      <c r="D1291" t="s">
        <v>44</v>
      </c>
      <c r="E1291" s="1" t="s">
        <v>17</v>
      </c>
      <c r="F1291" t="s">
        <v>6</v>
      </c>
      <c r="G1291">
        <v>238</v>
      </c>
      <c r="K1291">
        <f t="shared" si="140"/>
        <v>238</v>
      </c>
      <c r="L1291" s="6">
        <f t="shared" si="141"/>
        <v>0</v>
      </c>
      <c r="M1291" s="6">
        <f t="shared" si="142"/>
        <v>0</v>
      </c>
      <c r="N1291" s="6">
        <f t="shared" si="143"/>
        <v>0</v>
      </c>
      <c r="O1291">
        <f t="shared" si="144"/>
        <v>238</v>
      </c>
      <c r="P1291">
        <f t="shared" si="145"/>
        <v>0</v>
      </c>
      <c r="Q1291">
        <f t="shared" si="146"/>
        <v>238</v>
      </c>
    </row>
    <row r="1292" spans="1:17" hidden="1" x14ac:dyDescent="0.25">
      <c r="A1292">
        <v>2006</v>
      </c>
      <c r="B1292" s="1" t="s">
        <v>77</v>
      </c>
      <c r="C1292" t="s">
        <v>78</v>
      </c>
      <c r="D1292" t="s">
        <v>44</v>
      </c>
      <c r="E1292" s="1" t="s">
        <v>17</v>
      </c>
      <c r="F1292" t="s">
        <v>7</v>
      </c>
      <c r="G1292">
        <v>10152</v>
      </c>
      <c r="H1292">
        <v>56</v>
      </c>
      <c r="I1292">
        <v>41</v>
      </c>
      <c r="J1292">
        <v>99</v>
      </c>
      <c r="K1292">
        <f t="shared" si="140"/>
        <v>10150</v>
      </c>
      <c r="L1292" s="6">
        <f t="shared" si="141"/>
        <v>9.5566502463054186E-3</v>
      </c>
      <c r="M1292" s="6">
        <f t="shared" si="142"/>
        <v>5.5172413793103444E-3</v>
      </c>
      <c r="N1292" s="6">
        <f t="shared" si="143"/>
        <v>4.0394088669950742E-3</v>
      </c>
      <c r="O1292">
        <f t="shared" si="144"/>
        <v>10053</v>
      </c>
      <c r="P1292">
        <f t="shared" si="145"/>
        <v>97</v>
      </c>
      <c r="Q1292">
        <f t="shared" si="146"/>
        <v>10053</v>
      </c>
    </row>
    <row r="1293" spans="1:17" hidden="1" x14ac:dyDescent="0.25">
      <c r="A1293">
        <v>2007</v>
      </c>
      <c r="B1293" s="1" t="s">
        <v>77</v>
      </c>
      <c r="C1293" t="s">
        <v>78</v>
      </c>
      <c r="D1293" t="s">
        <v>44</v>
      </c>
      <c r="E1293" s="1" t="s">
        <v>18</v>
      </c>
      <c r="F1293" t="s">
        <v>1</v>
      </c>
      <c r="G1293">
        <v>42</v>
      </c>
      <c r="K1293">
        <f t="shared" si="140"/>
        <v>42</v>
      </c>
      <c r="L1293" s="6">
        <f t="shared" si="141"/>
        <v>0</v>
      </c>
      <c r="M1293" s="6">
        <f t="shared" si="142"/>
        <v>0</v>
      </c>
      <c r="N1293" s="6">
        <f t="shared" si="143"/>
        <v>0</v>
      </c>
      <c r="O1293">
        <f t="shared" si="144"/>
        <v>42</v>
      </c>
      <c r="P1293">
        <f t="shared" si="145"/>
        <v>0</v>
      </c>
      <c r="Q1293">
        <f t="shared" si="146"/>
        <v>42</v>
      </c>
    </row>
    <row r="1294" spans="1:17" hidden="1" x14ac:dyDescent="0.25">
      <c r="A1294">
        <v>2007</v>
      </c>
      <c r="B1294" s="1" t="s">
        <v>77</v>
      </c>
      <c r="C1294" t="s">
        <v>78</v>
      </c>
      <c r="D1294" t="s">
        <v>44</v>
      </c>
      <c r="E1294" s="1" t="s">
        <v>18</v>
      </c>
      <c r="F1294" t="s">
        <v>4</v>
      </c>
      <c r="G1294">
        <v>374</v>
      </c>
      <c r="K1294">
        <f t="shared" si="140"/>
        <v>374</v>
      </c>
      <c r="L1294" s="6">
        <f t="shared" si="141"/>
        <v>0</v>
      </c>
      <c r="M1294" s="6">
        <f t="shared" si="142"/>
        <v>0</v>
      </c>
      <c r="N1294" s="6">
        <f t="shared" si="143"/>
        <v>0</v>
      </c>
      <c r="O1294">
        <f t="shared" si="144"/>
        <v>374</v>
      </c>
      <c r="P1294">
        <f t="shared" si="145"/>
        <v>0</v>
      </c>
      <c r="Q1294">
        <f t="shared" si="146"/>
        <v>374</v>
      </c>
    </row>
    <row r="1295" spans="1:17" hidden="1" x14ac:dyDescent="0.25">
      <c r="A1295">
        <v>2007</v>
      </c>
      <c r="B1295" s="1" t="s">
        <v>77</v>
      </c>
      <c r="C1295" t="s">
        <v>78</v>
      </c>
      <c r="D1295" t="s">
        <v>44</v>
      </c>
      <c r="E1295" s="1" t="s">
        <v>18</v>
      </c>
      <c r="F1295" t="s">
        <v>5</v>
      </c>
      <c r="G1295">
        <v>333</v>
      </c>
      <c r="H1295">
        <v>3</v>
      </c>
      <c r="I1295">
        <v>6</v>
      </c>
      <c r="K1295">
        <f t="shared" si="140"/>
        <v>342</v>
      </c>
      <c r="L1295" s="6">
        <f t="shared" si="141"/>
        <v>2.6315789473684209E-2</v>
      </c>
      <c r="M1295" s="6">
        <f t="shared" si="142"/>
        <v>8.771929824561403E-3</v>
      </c>
      <c r="N1295" s="6">
        <f t="shared" si="143"/>
        <v>1.7543859649122806E-2</v>
      </c>
      <c r="O1295">
        <f t="shared" si="144"/>
        <v>333</v>
      </c>
      <c r="P1295">
        <f t="shared" si="145"/>
        <v>9</v>
      </c>
      <c r="Q1295">
        <f t="shared" si="146"/>
        <v>333</v>
      </c>
    </row>
    <row r="1296" spans="1:17" hidden="1" x14ac:dyDescent="0.25">
      <c r="A1296">
        <v>2007</v>
      </c>
      <c r="B1296" s="1" t="s">
        <v>77</v>
      </c>
      <c r="C1296" t="s">
        <v>78</v>
      </c>
      <c r="D1296" t="s">
        <v>44</v>
      </c>
      <c r="E1296" s="1" t="s">
        <v>18</v>
      </c>
      <c r="F1296" t="s">
        <v>6</v>
      </c>
      <c r="G1296">
        <v>306</v>
      </c>
      <c r="K1296">
        <f t="shared" si="140"/>
        <v>306</v>
      </c>
      <c r="L1296" s="6">
        <f t="shared" si="141"/>
        <v>0</v>
      </c>
      <c r="M1296" s="6">
        <f t="shared" si="142"/>
        <v>0</v>
      </c>
      <c r="N1296" s="6">
        <f t="shared" si="143"/>
        <v>0</v>
      </c>
      <c r="O1296">
        <f t="shared" si="144"/>
        <v>306</v>
      </c>
      <c r="P1296">
        <f t="shared" si="145"/>
        <v>0</v>
      </c>
      <c r="Q1296">
        <f t="shared" si="146"/>
        <v>306</v>
      </c>
    </row>
    <row r="1297" spans="1:17" hidden="1" x14ac:dyDescent="0.25">
      <c r="A1297">
        <v>2007</v>
      </c>
      <c r="B1297" s="1" t="s">
        <v>77</v>
      </c>
      <c r="C1297" t="s">
        <v>78</v>
      </c>
      <c r="D1297" t="s">
        <v>44</v>
      </c>
      <c r="E1297" s="1" t="s">
        <v>18</v>
      </c>
      <c r="F1297" t="s">
        <v>7</v>
      </c>
      <c r="G1297">
        <v>10113</v>
      </c>
      <c r="H1297">
        <v>64</v>
      </c>
      <c r="I1297">
        <v>73</v>
      </c>
      <c r="J1297">
        <v>101</v>
      </c>
      <c r="K1297">
        <f t="shared" si="140"/>
        <v>10149</v>
      </c>
      <c r="L1297" s="6">
        <f t="shared" si="141"/>
        <v>1.3498866883436792E-2</v>
      </c>
      <c r="M1297" s="6">
        <f t="shared" si="142"/>
        <v>6.306040003941275E-3</v>
      </c>
      <c r="N1297" s="6">
        <f t="shared" si="143"/>
        <v>7.1928268794955166E-3</v>
      </c>
      <c r="O1297">
        <f t="shared" si="144"/>
        <v>10012</v>
      </c>
      <c r="P1297">
        <f t="shared" si="145"/>
        <v>137</v>
      </c>
      <c r="Q1297">
        <f t="shared" si="146"/>
        <v>10012</v>
      </c>
    </row>
    <row r="1298" spans="1:17" hidden="1" x14ac:dyDescent="0.25">
      <c r="A1298">
        <v>2008</v>
      </c>
      <c r="B1298" s="1" t="s">
        <v>77</v>
      </c>
      <c r="C1298" t="s">
        <v>78</v>
      </c>
      <c r="D1298" t="s">
        <v>44</v>
      </c>
      <c r="E1298" s="1" t="s">
        <v>19</v>
      </c>
      <c r="F1298" t="s">
        <v>1</v>
      </c>
      <c r="G1298">
        <v>49</v>
      </c>
      <c r="K1298">
        <f t="shared" si="140"/>
        <v>49</v>
      </c>
      <c r="L1298" s="6">
        <f t="shared" si="141"/>
        <v>0</v>
      </c>
      <c r="M1298" s="6">
        <f t="shared" si="142"/>
        <v>0</v>
      </c>
      <c r="N1298" s="6">
        <f t="shared" si="143"/>
        <v>0</v>
      </c>
      <c r="O1298">
        <f t="shared" si="144"/>
        <v>49</v>
      </c>
      <c r="P1298">
        <f t="shared" si="145"/>
        <v>0</v>
      </c>
      <c r="Q1298">
        <f t="shared" si="146"/>
        <v>49</v>
      </c>
    </row>
    <row r="1299" spans="1:17" hidden="1" x14ac:dyDescent="0.25">
      <c r="A1299">
        <v>2008</v>
      </c>
      <c r="B1299" s="1" t="s">
        <v>77</v>
      </c>
      <c r="C1299" t="s">
        <v>78</v>
      </c>
      <c r="D1299" t="s">
        <v>44</v>
      </c>
      <c r="E1299" s="1" t="s">
        <v>19</v>
      </c>
      <c r="F1299" t="s">
        <v>4</v>
      </c>
      <c r="G1299">
        <v>418</v>
      </c>
      <c r="K1299">
        <f t="shared" si="140"/>
        <v>418</v>
      </c>
      <c r="L1299" s="6">
        <f t="shared" si="141"/>
        <v>0</v>
      </c>
      <c r="M1299" s="6">
        <f t="shared" si="142"/>
        <v>0</v>
      </c>
      <c r="N1299" s="6">
        <f t="shared" si="143"/>
        <v>0</v>
      </c>
      <c r="O1299">
        <f t="shared" si="144"/>
        <v>418</v>
      </c>
      <c r="P1299">
        <f t="shared" si="145"/>
        <v>0</v>
      </c>
      <c r="Q1299">
        <f t="shared" si="146"/>
        <v>418</v>
      </c>
    </row>
    <row r="1300" spans="1:17" hidden="1" x14ac:dyDescent="0.25">
      <c r="A1300">
        <v>2008</v>
      </c>
      <c r="B1300" s="1" t="s">
        <v>77</v>
      </c>
      <c r="C1300" t="s">
        <v>78</v>
      </c>
      <c r="D1300" t="s">
        <v>44</v>
      </c>
      <c r="E1300" s="1" t="s">
        <v>19</v>
      </c>
      <c r="F1300" t="s">
        <v>5</v>
      </c>
      <c r="G1300">
        <v>365</v>
      </c>
      <c r="H1300">
        <v>9</v>
      </c>
      <c r="I1300">
        <v>7</v>
      </c>
      <c r="K1300">
        <f t="shared" si="140"/>
        <v>381</v>
      </c>
      <c r="L1300" s="6">
        <f t="shared" si="141"/>
        <v>4.1994750656167978E-2</v>
      </c>
      <c r="M1300" s="6">
        <f t="shared" si="142"/>
        <v>2.3622047244094488E-2</v>
      </c>
      <c r="N1300" s="6">
        <f t="shared" si="143"/>
        <v>1.8372703412073491E-2</v>
      </c>
      <c r="O1300">
        <f t="shared" si="144"/>
        <v>365</v>
      </c>
      <c r="P1300">
        <f t="shared" si="145"/>
        <v>16</v>
      </c>
      <c r="Q1300">
        <f t="shared" si="146"/>
        <v>365</v>
      </c>
    </row>
    <row r="1301" spans="1:17" hidden="1" x14ac:dyDescent="0.25">
      <c r="A1301">
        <v>2008</v>
      </c>
      <c r="B1301" s="1" t="s">
        <v>77</v>
      </c>
      <c r="C1301" t="s">
        <v>78</v>
      </c>
      <c r="D1301" t="s">
        <v>44</v>
      </c>
      <c r="E1301" s="1" t="s">
        <v>19</v>
      </c>
      <c r="F1301" t="s">
        <v>6</v>
      </c>
      <c r="G1301">
        <v>362</v>
      </c>
      <c r="I1301">
        <v>3</v>
      </c>
      <c r="K1301">
        <f t="shared" si="140"/>
        <v>365</v>
      </c>
      <c r="L1301" s="6">
        <f t="shared" si="141"/>
        <v>8.21917808219178E-3</v>
      </c>
      <c r="M1301" s="6">
        <f t="shared" si="142"/>
        <v>0</v>
      </c>
      <c r="N1301" s="6">
        <f t="shared" si="143"/>
        <v>8.21917808219178E-3</v>
      </c>
      <c r="O1301">
        <f t="shared" si="144"/>
        <v>362</v>
      </c>
      <c r="P1301">
        <f t="shared" si="145"/>
        <v>3</v>
      </c>
      <c r="Q1301">
        <f t="shared" si="146"/>
        <v>362</v>
      </c>
    </row>
    <row r="1302" spans="1:17" hidden="1" x14ac:dyDescent="0.25">
      <c r="A1302">
        <v>2008</v>
      </c>
      <c r="B1302" s="1" t="s">
        <v>77</v>
      </c>
      <c r="C1302" t="s">
        <v>78</v>
      </c>
      <c r="D1302" t="s">
        <v>44</v>
      </c>
      <c r="E1302" s="1" t="s">
        <v>19</v>
      </c>
      <c r="F1302" t="s">
        <v>7</v>
      </c>
      <c r="G1302">
        <v>10133</v>
      </c>
      <c r="H1302">
        <v>93</v>
      </c>
      <c r="I1302">
        <v>107</v>
      </c>
      <c r="J1302">
        <v>108</v>
      </c>
      <c r="K1302">
        <f t="shared" si="140"/>
        <v>10225</v>
      </c>
      <c r="L1302" s="6">
        <f t="shared" si="141"/>
        <v>1.9559902200488997E-2</v>
      </c>
      <c r="M1302" s="6">
        <f t="shared" si="142"/>
        <v>9.0953545232273832E-3</v>
      </c>
      <c r="N1302" s="6">
        <f t="shared" si="143"/>
        <v>1.0464547677261614E-2</v>
      </c>
      <c r="O1302">
        <f t="shared" si="144"/>
        <v>10025</v>
      </c>
      <c r="P1302">
        <f t="shared" si="145"/>
        <v>200</v>
      </c>
      <c r="Q1302">
        <f t="shared" si="146"/>
        <v>10025</v>
      </c>
    </row>
    <row r="1303" spans="1:17" hidden="1" x14ac:dyDescent="0.25">
      <c r="A1303">
        <v>2009</v>
      </c>
      <c r="B1303" s="1" t="s">
        <v>77</v>
      </c>
      <c r="C1303" t="s">
        <v>78</v>
      </c>
      <c r="D1303" t="s">
        <v>44</v>
      </c>
      <c r="E1303" s="1" t="s">
        <v>20</v>
      </c>
      <c r="F1303" t="s">
        <v>1</v>
      </c>
      <c r="G1303">
        <v>58</v>
      </c>
      <c r="K1303">
        <f t="shared" si="140"/>
        <v>58</v>
      </c>
      <c r="L1303" s="6">
        <f t="shared" si="141"/>
        <v>0</v>
      </c>
      <c r="M1303" s="6">
        <f t="shared" si="142"/>
        <v>0</v>
      </c>
      <c r="N1303" s="6">
        <f t="shared" si="143"/>
        <v>0</v>
      </c>
      <c r="O1303">
        <f t="shared" si="144"/>
        <v>58</v>
      </c>
      <c r="P1303">
        <f t="shared" si="145"/>
        <v>0</v>
      </c>
      <c r="Q1303">
        <f t="shared" si="146"/>
        <v>58</v>
      </c>
    </row>
    <row r="1304" spans="1:17" hidden="1" x14ac:dyDescent="0.25">
      <c r="A1304">
        <v>2009</v>
      </c>
      <c r="B1304" s="1" t="s">
        <v>77</v>
      </c>
      <c r="C1304" t="s">
        <v>78</v>
      </c>
      <c r="D1304" t="s">
        <v>44</v>
      </c>
      <c r="E1304" s="1" t="s">
        <v>20</v>
      </c>
      <c r="F1304" t="s">
        <v>4</v>
      </c>
      <c r="G1304">
        <v>446</v>
      </c>
      <c r="H1304">
        <v>7</v>
      </c>
      <c r="J1304">
        <v>4</v>
      </c>
      <c r="K1304">
        <f t="shared" si="140"/>
        <v>449</v>
      </c>
      <c r="L1304" s="6">
        <f t="shared" si="141"/>
        <v>1.5590200445434299E-2</v>
      </c>
      <c r="M1304" s="6">
        <f t="shared" si="142"/>
        <v>1.5590200445434299E-2</v>
      </c>
      <c r="N1304" s="6">
        <f t="shared" si="143"/>
        <v>0</v>
      </c>
      <c r="O1304">
        <f t="shared" si="144"/>
        <v>442</v>
      </c>
      <c r="P1304">
        <f t="shared" si="145"/>
        <v>7</v>
      </c>
      <c r="Q1304">
        <f t="shared" si="146"/>
        <v>442</v>
      </c>
    </row>
    <row r="1305" spans="1:17" hidden="1" x14ac:dyDescent="0.25">
      <c r="A1305">
        <v>2009</v>
      </c>
      <c r="B1305" s="1" t="s">
        <v>77</v>
      </c>
      <c r="C1305" t="s">
        <v>78</v>
      </c>
      <c r="D1305" t="s">
        <v>44</v>
      </c>
      <c r="E1305" s="1" t="s">
        <v>20</v>
      </c>
      <c r="F1305" t="s">
        <v>5</v>
      </c>
      <c r="G1305">
        <v>416</v>
      </c>
      <c r="H1305">
        <v>29</v>
      </c>
      <c r="I1305">
        <v>7</v>
      </c>
      <c r="J1305">
        <v>3</v>
      </c>
      <c r="K1305">
        <f t="shared" si="140"/>
        <v>449</v>
      </c>
      <c r="L1305" s="6">
        <f t="shared" si="141"/>
        <v>8.0178173719376397E-2</v>
      </c>
      <c r="M1305" s="6">
        <f t="shared" si="142"/>
        <v>6.4587973273942098E-2</v>
      </c>
      <c r="N1305" s="6">
        <f t="shared" si="143"/>
        <v>1.5590200445434299E-2</v>
      </c>
      <c r="O1305">
        <f t="shared" si="144"/>
        <v>413</v>
      </c>
      <c r="P1305">
        <f t="shared" si="145"/>
        <v>36</v>
      </c>
      <c r="Q1305">
        <f t="shared" si="146"/>
        <v>413</v>
      </c>
    </row>
    <row r="1306" spans="1:17" hidden="1" x14ac:dyDescent="0.25">
      <c r="A1306">
        <v>2009</v>
      </c>
      <c r="B1306" s="1" t="s">
        <v>77</v>
      </c>
      <c r="C1306" t="s">
        <v>78</v>
      </c>
      <c r="D1306" t="s">
        <v>44</v>
      </c>
      <c r="E1306" s="1" t="s">
        <v>20</v>
      </c>
      <c r="F1306" t="s">
        <v>6</v>
      </c>
      <c r="G1306">
        <v>389</v>
      </c>
      <c r="H1306">
        <v>6</v>
      </c>
      <c r="I1306">
        <v>3</v>
      </c>
      <c r="K1306">
        <f t="shared" si="140"/>
        <v>398</v>
      </c>
      <c r="L1306" s="6">
        <f t="shared" si="141"/>
        <v>2.2613065326633167E-2</v>
      </c>
      <c r="M1306" s="6">
        <f t="shared" si="142"/>
        <v>1.507537688442211E-2</v>
      </c>
      <c r="N1306" s="6">
        <f t="shared" si="143"/>
        <v>7.537688442211055E-3</v>
      </c>
      <c r="O1306">
        <f t="shared" si="144"/>
        <v>389</v>
      </c>
      <c r="P1306">
        <f t="shared" si="145"/>
        <v>9</v>
      </c>
      <c r="Q1306">
        <f t="shared" si="146"/>
        <v>389</v>
      </c>
    </row>
    <row r="1307" spans="1:17" hidden="1" x14ac:dyDescent="0.25">
      <c r="A1307">
        <v>2009</v>
      </c>
      <c r="B1307" s="1" t="s">
        <v>77</v>
      </c>
      <c r="C1307" t="s">
        <v>78</v>
      </c>
      <c r="D1307" t="s">
        <v>44</v>
      </c>
      <c r="E1307" s="1" t="s">
        <v>20</v>
      </c>
      <c r="F1307" t="s">
        <v>7</v>
      </c>
      <c r="G1307">
        <v>10028</v>
      </c>
      <c r="H1307">
        <v>163</v>
      </c>
      <c r="I1307">
        <v>115</v>
      </c>
      <c r="J1307">
        <v>119</v>
      </c>
      <c r="K1307">
        <f t="shared" si="140"/>
        <v>10187</v>
      </c>
      <c r="L1307" s="6">
        <f t="shared" si="141"/>
        <v>2.728968292922352E-2</v>
      </c>
      <c r="M1307" s="6">
        <f t="shared" si="142"/>
        <v>1.600078531461667E-2</v>
      </c>
      <c r="N1307" s="6">
        <f t="shared" si="143"/>
        <v>1.1288897614606852E-2</v>
      </c>
      <c r="O1307">
        <f t="shared" si="144"/>
        <v>9909</v>
      </c>
      <c r="P1307">
        <f t="shared" si="145"/>
        <v>278</v>
      </c>
      <c r="Q1307">
        <f t="shared" si="146"/>
        <v>9909</v>
      </c>
    </row>
    <row r="1308" spans="1:17" hidden="1" x14ac:dyDescent="0.25">
      <c r="A1308">
        <v>2010</v>
      </c>
      <c r="B1308" s="1" t="s">
        <v>77</v>
      </c>
      <c r="C1308" t="s">
        <v>78</v>
      </c>
      <c r="D1308" t="s">
        <v>44</v>
      </c>
      <c r="E1308" s="1" t="s">
        <v>21</v>
      </c>
      <c r="F1308" t="s">
        <v>1</v>
      </c>
      <c r="G1308">
        <v>60</v>
      </c>
      <c r="K1308">
        <f t="shared" si="140"/>
        <v>60</v>
      </c>
      <c r="L1308" s="6">
        <f t="shared" si="141"/>
        <v>0</v>
      </c>
      <c r="M1308" s="6">
        <f t="shared" si="142"/>
        <v>0</v>
      </c>
      <c r="N1308" s="6">
        <f t="shared" si="143"/>
        <v>0</v>
      </c>
      <c r="O1308">
        <f t="shared" si="144"/>
        <v>60</v>
      </c>
      <c r="P1308">
        <f t="shared" si="145"/>
        <v>0</v>
      </c>
      <c r="Q1308">
        <f t="shared" si="146"/>
        <v>60</v>
      </c>
    </row>
    <row r="1309" spans="1:17" hidden="1" x14ac:dyDescent="0.25">
      <c r="A1309">
        <v>2010</v>
      </c>
      <c r="B1309" s="1" t="s">
        <v>77</v>
      </c>
      <c r="C1309" t="s">
        <v>78</v>
      </c>
      <c r="D1309" t="s">
        <v>44</v>
      </c>
      <c r="E1309" s="1" t="s">
        <v>21</v>
      </c>
      <c r="F1309" t="s">
        <v>4</v>
      </c>
      <c r="G1309">
        <v>461</v>
      </c>
      <c r="H1309">
        <v>16</v>
      </c>
      <c r="J1309">
        <v>13</v>
      </c>
      <c r="K1309">
        <f t="shared" si="140"/>
        <v>464</v>
      </c>
      <c r="L1309" s="6">
        <f t="shared" si="141"/>
        <v>3.4482758620689655E-2</v>
      </c>
      <c r="M1309" s="6">
        <f t="shared" si="142"/>
        <v>3.4482758620689655E-2</v>
      </c>
      <c r="N1309" s="6">
        <f t="shared" si="143"/>
        <v>0</v>
      </c>
      <c r="O1309">
        <f t="shared" si="144"/>
        <v>448</v>
      </c>
      <c r="P1309">
        <f t="shared" si="145"/>
        <v>16</v>
      </c>
      <c r="Q1309">
        <f t="shared" si="146"/>
        <v>448</v>
      </c>
    </row>
    <row r="1310" spans="1:17" hidden="1" x14ac:dyDescent="0.25">
      <c r="A1310">
        <v>2010</v>
      </c>
      <c r="B1310" s="1" t="s">
        <v>77</v>
      </c>
      <c r="C1310" t="s">
        <v>78</v>
      </c>
      <c r="D1310" t="s">
        <v>44</v>
      </c>
      <c r="E1310" s="1" t="s">
        <v>21</v>
      </c>
      <c r="F1310" t="s">
        <v>5</v>
      </c>
      <c r="G1310">
        <v>425</v>
      </c>
      <c r="H1310">
        <v>26</v>
      </c>
      <c r="I1310">
        <v>4</v>
      </c>
      <c r="J1310">
        <v>15</v>
      </c>
      <c r="K1310">
        <f t="shared" si="140"/>
        <v>440</v>
      </c>
      <c r="L1310" s="6">
        <f t="shared" si="141"/>
        <v>6.8181818181818177E-2</v>
      </c>
      <c r="M1310" s="6">
        <f t="shared" si="142"/>
        <v>5.909090909090909E-2</v>
      </c>
      <c r="N1310" s="6">
        <f t="shared" si="143"/>
        <v>9.0909090909090905E-3</v>
      </c>
      <c r="O1310">
        <f t="shared" si="144"/>
        <v>410</v>
      </c>
      <c r="P1310">
        <f t="shared" si="145"/>
        <v>30</v>
      </c>
      <c r="Q1310">
        <f t="shared" si="146"/>
        <v>410</v>
      </c>
    </row>
    <row r="1311" spans="1:17" hidden="1" x14ac:dyDescent="0.25">
      <c r="A1311">
        <v>2010</v>
      </c>
      <c r="B1311" s="1" t="s">
        <v>77</v>
      </c>
      <c r="C1311" t="s">
        <v>78</v>
      </c>
      <c r="D1311" t="s">
        <v>44</v>
      </c>
      <c r="E1311" s="1" t="s">
        <v>21</v>
      </c>
      <c r="F1311" t="s">
        <v>6</v>
      </c>
      <c r="G1311">
        <v>417</v>
      </c>
      <c r="H1311">
        <v>6</v>
      </c>
      <c r="I1311">
        <v>3</v>
      </c>
      <c r="J1311">
        <v>11</v>
      </c>
      <c r="K1311">
        <f t="shared" si="140"/>
        <v>415</v>
      </c>
      <c r="L1311" s="6">
        <f t="shared" si="141"/>
        <v>2.1686746987951807E-2</v>
      </c>
      <c r="M1311" s="6">
        <f t="shared" si="142"/>
        <v>1.4457831325301205E-2</v>
      </c>
      <c r="N1311" s="6">
        <f t="shared" si="143"/>
        <v>7.2289156626506026E-3</v>
      </c>
      <c r="O1311">
        <f t="shared" si="144"/>
        <v>406</v>
      </c>
      <c r="P1311">
        <f t="shared" si="145"/>
        <v>9</v>
      </c>
      <c r="Q1311">
        <f t="shared" si="146"/>
        <v>406</v>
      </c>
    </row>
    <row r="1312" spans="1:17" hidden="1" x14ac:dyDescent="0.25">
      <c r="A1312">
        <v>2010</v>
      </c>
      <c r="B1312" s="1" t="s">
        <v>77</v>
      </c>
      <c r="C1312" t="s">
        <v>78</v>
      </c>
      <c r="D1312" t="s">
        <v>44</v>
      </c>
      <c r="E1312" s="1" t="s">
        <v>21</v>
      </c>
      <c r="F1312" t="s">
        <v>7</v>
      </c>
      <c r="G1312">
        <v>9908</v>
      </c>
      <c r="H1312">
        <v>226</v>
      </c>
      <c r="I1312">
        <v>148</v>
      </c>
      <c r="J1312">
        <v>162</v>
      </c>
      <c r="K1312">
        <f t="shared" si="140"/>
        <v>10120</v>
      </c>
      <c r="L1312" s="6">
        <f t="shared" si="141"/>
        <v>3.6956521739130437E-2</v>
      </c>
      <c r="M1312" s="6">
        <f t="shared" si="142"/>
        <v>2.2332015810276679E-2</v>
      </c>
      <c r="N1312" s="6">
        <f t="shared" si="143"/>
        <v>1.4624505928853756E-2</v>
      </c>
      <c r="O1312">
        <f t="shared" si="144"/>
        <v>9746</v>
      </c>
      <c r="P1312">
        <f t="shared" si="145"/>
        <v>374</v>
      </c>
      <c r="Q1312">
        <f t="shared" si="146"/>
        <v>9746</v>
      </c>
    </row>
    <row r="1313" spans="1:17" hidden="1" x14ac:dyDescent="0.25">
      <c r="A1313">
        <v>2011</v>
      </c>
      <c r="B1313" s="1" t="s">
        <v>77</v>
      </c>
      <c r="C1313" t="s">
        <v>78</v>
      </c>
      <c r="D1313" t="s">
        <v>44</v>
      </c>
      <c r="E1313" s="1" t="s">
        <v>22</v>
      </c>
      <c r="F1313" t="s">
        <v>1</v>
      </c>
      <c r="G1313">
        <v>63</v>
      </c>
      <c r="H1313">
        <v>3</v>
      </c>
      <c r="K1313">
        <f t="shared" si="140"/>
        <v>66</v>
      </c>
      <c r="L1313" s="6">
        <f t="shared" si="141"/>
        <v>4.5454545454545456E-2</v>
      </c>
      <c r="M1313" s="6">
        <f t="shared" si="142"/>
        <v>4.5454545454545456E-2</v>
      </c>
      <c r="N1313" s="6">
        <f t="shared" si="143"/>
        <v>0</v>
      </c>
      <c r="O1313">
        <f t="shared" si="144"/>
        <v>63</v>
      </c>
      <c r="P1313">
        <f t="shared" si="145"/>
        <v>3</v>
      </c>
      <c r="Q1313">
        <f t="shared" si="146"/>
        <v>63</v>
      </c>
    </row>
    <row r="1314" spans="1:17" hidden="1" x14ac:dyDescent="0.25">
      <c r="A1314">
        <v>2011</v>
      </c>
      <c r="B1314" s="1" t="s">
        <v>77</v>
      </c>
      <c r="C1314" t="s">
        <v>78</v>
      </c>
      <c r="D1314" t="s">
        <v>44</v>
      </c>
      <c r="E1314" s="1" t="s">
        <v>22</v>
      </c>
      <c r="F1314" t="s">
        <v>4</v>
      </c>
      <c r="G1314">
        <v>483</v>
      </c>
      <c r="H1314">
        <v>14</v>
      </c>
      <c r="J1314">
        <v>19</v>
      </c>
      <c r="K1314">
        <f t="shared" si="140"/>
        <v>478</v>
      </c>
      <c r="L1314" s="6">
        <f t="shared" si="141"/>
        <v>2.9288702928870293E-2</v>
      </c>
      <c r="M1314" s="6">
        <f t="shared" si="142"/>
        <v>2.9288702928870293E-2</v>
      </c>
      <c r="N1314" s="6">
        <f t="shared" si="143"/>
        <v>0</v>
      </c>
      <c r="O1314">
        <f t="shared" si="144"/>
        <v>464</v>
      </c>
      <c r="P1314">
        <f t="shared" si="145"/>
        <v>14</v>
      </c>
      <c r="Q1314">
        <f t="shared" si="146"/>
        <v>464</v>
      </c>
    </row>
    <row r="1315" spans="1:17" hidden="1" x14ac:dyDescent="0.25">
      <c r="A1315">
        <v>2011</v>
      </c>
      <c r="B1315" s="1" t="s">
        <v>77</v>
      </c>
      <c r="C1315" t="s">
        <v>78</v>
      </c>
      <c r="D1315" t="s">
        <v>44</v>
      </c>
      <c r="E1315" s="1" t="s">
        <v>22</v>
      </c>
      <c r="F1315" t="s">
        <v>5</v>
      </c>
      <c r="G1315">
        <v>422</v>
      </c>
      <c r="H1315">
        <v>31</v>
      </c>
      <c r="I1315">
        <v>7</v>
      </c>
      <c r="J1315">
        <v>19</v>
      </c>
      <c r="K1315">
        <f t="shared" si="140"/>
        <v>441</v>
      </c>
      <c r="L1315" s="6">
        <f t="shared" si="141"/>
        <v>8.6167800453514742E-2</v>
      </c>
      <c r="M1315" s="6">
        <f t="shared" si="142"/>
        <v>7.029478458049887E-2</v>
      </c>
      <c r="N1315" s="6">
        <f t="shared" si="143"/>
        <v>1.5873015873015872E-2</v>
      </c>
      <c r="O1315">
        <f t="shared" si="144"/>
        <v>403</v>
      </c>
      <c r="P1315">
        <f t="shared" si="145"/>
        <v>38</v>
      </c>
      <c r="Q1315">
        <f t="shared" si="146"/>
        <v>403</v>
      </c>
    </row>
    <row r="1316" spans="1:17" hidden="1" x14ac:dyDescent="0.25">
      <c r="A1316">
        <v>2011</v>
      </c>
      <c r="B1316" s="1" t="s">
        <v>77</v>
      </c>
      <c r="C1316" t="s">
        <v>78</v>
      </c>
      <c r="D1316" t="s">
        <v>44</v>
      </c>
      <c r="E1316" s="1" t="s">
        <v>22</v>
      </c>
      <c r="F1316" t="s">
        <v>6</v>
      </c>
      <c r="G1316">
        <v>436</v>
      </c>
      <c r="H1316">
        <v>8</v>
      </c>
      <c r="I1316">
        <v>4</v>
      </c>
      <c r="J1316">
        <v>5</v>
      </c>
      <c r="K1316">
        <f t="shared" si="140"/>
        <v>443</v>
      </c>
      <c r="L1316" s="6">
        <f t="shared" si="141"/>
        <v>2.7088036117381489E-2</v>
      </c>
      <c r="M1316" s="6">
        <f t="shared" si="142"/>
        <v>1.8058690744920992E-2</v>
      </c>
      <c r="N1316" s="6">
        <f t="shared" si="143"/>
        <v>9.0293453724604959E-3</v>
      </c>
      <c r="O1316">
        <f t="shared" si="144"/>
        <v>431</v>
      </c>
      <c r="P1316">
        <f t="shared" si="145"/>
        <v>12</v>
      </c>
      <c r="Q1316">
        <f t="shared" si="146"/>
        <v>431</v>
      </c>
    </row>
    <row r="1317" spans="1:17" hidden="1" x14ac:dyDescent="0.25">
      <c r="A1317">
        <v>2011</v>
      </c>
      <c r="B1317" s="1" t="s">
        <v>77</v>
      </c>
      <c r="C1317" t="s">
        <v>78</v>
      </c>
      <c r="D1317" t="s">
        <v>44</v>
      </c>
      <c r="E1317" s="1" t="s">
        <v>22</v>
      </c>
      <c r="F1317" t="s">
        <v>7</v>
      </c>
      <c r="G1317">
        <v>9816</v>
      </c>
      <c r="H1317">
        <v>290</v>
      </c>
      <c r="I1317">
        <v>149</v>
      </c>
      <c r="J1317">
        <v>232</v>
      </c>
      <c r="K1317">
        <f t="shared" si="140"/>
        <v>10023</v>
      </c>
      <c r="L1317" s="6">
        <f t="shared" si="141"/>
        <v>4.379926169809438E-2</v>
      </c>
      <c r="M1317" s="6">
        <f t="shared" si="142"/>
        <v>2.8933453057966678E-2</v>
      </c>
      <c r="N1317" s="6">
        <f t="shared" si="143"/>
        <v>1.4865808640127706E-2</v>
      </c>
      <c r="O1317">
        <f t="shared" si="144"/>
        <v>9584</v>
      </c>
      <c r="P1317">
        <f t="shared" si="145"/>
        <v>439</v>
      </c>
      <c r="Q1317">
        <f t="shared" si="146"/>
        <v>9584</v>
      </c>
    </row>
    <row r="1318" spans="1:17" hidden="1" x14ac:dyDescent="0.25">
      <c r="A1318">
        <v>2012</v>
      </c>
      <c r="B1318" s="1" t="s">
        <v>77</v>
      </c>
      <c r="C1318" t="s">
        <v>78</v>
      </c>
      <c r="D1318" t="s">
        <v>44</v>
      </c>
      <c r="E1318" s="1" t="s">
        <v>23</v>
      </c>
      <c r="F1318" t="s">
        <v>1</v>
      </c>
      <c r="G1318">
        <v>57</v>
      </c>
      <c r="K1318">
        <f t="shared" si="140"/>
        <v>57</v>
      </c>
      <c r="L1318" s="6">
        <f t="shared" si="141"/>
        <v>0</v>
      </c>
      <c r="M1318" s="6">
        <f t="shared" si="142"/>
        <v>0</v>
      </c>
      <c r="N1318" s="6">
        <f t="shared" si="143"/>
        <v>0</v>
      </c>
      <c r="O1318">
        <f t="shared" si="144"/>
        <v>57</v>
      </c>
      <c r="P1318">
        <f t="shared" si="145"/>
        <v>0</v>
      </c>
      <c r="Q1318">
        <f t="shared" si="146"/>
        <v>57</v>
      </c>
    </row>
    <row r="1319" spans="1:17" hidden="1" x14ac:dyDescent="0.25">
      <c r="A1319">
        <v>2012</v>
      </c>
      <c r="B1319" s="1" t="s">
        <v>77</v>
      </c>
      <c r="C1319" t="s">
        <v>78</v>
      </c>
      <c r="D1319" t="s">
        <v>44</v>
      </c>
      <c r="E1319" s="1" t="s">
        <v>23</v>
      </c>
      <c r="F1319" t="s">
        <v>4</v>
      </c>
      <c r="G1319">
        <v>495</v>
      </c>
      <c r="H1319">
        <v>23</v>
      </c>
      <c r="J1319">
        <v>20</v>
      </c>
      <c r="K1319">
        <f t="shared" si="140"/>
        <v>498</v>
      </c>
      <c r="L1319" s="6">
        <f t="shared" si="141"/>
        <v>4.6184738955823292E-2</v>
      </c>
      <c r="M1319" s="6">
        <f t="shared" si="142"/>
        <v>4.6184738955823292E-2</v>
      </c>
      <c r="N1319" s="6">
        <f t="shared" si="143"/>
        <v>0</v>
      </c>
      <c r="O1319">
        <f t="shared" si="144"/>
        <v>475</v>
      </c>
      <c r="P1319">
        <f t="shared" si="145"/>
        <v>23</v>
      </c>
      <c r="Q1319">
        <f t="shared" si="146"/>
        <v>475</v>
      </c>
    </row>
    <row r="1320" spans="1:17" hidden="1" x14ac:dyDescent="0.25">
      <c r="A1320">
        <v>2012</v>
      </c>
      <c r="B1320" s="1" t="s">
        <v>77</v>
      </c>
      <c r="C1320" t="s">
        <v>78</v>
      </c>
      <c r="D1320" t="s">
        <v>44</v>
      </c>
      <c r="E1320" s="1" t="s">
        <v>23</v>
      </c>
      <c r="F1320" t="s">
        <v>5</v>
      </c>
      <c r="G1320">
        <v>425</v>
      </c>
      <c r="H1320">
        <v>27</v>
      </c>
      <c r="I1320">
        <v>7</v>
      </c>
      <c r="J1320">
        <v>23</v>
      </c>
      <c r="K1320">
        <f t="shared" si="140"/>
        <v>436</v>
      </c>
      <c r="L1320" s="6">
        <f t="shared" si="141"/>
        <v>7.7981651376146793E-2</v>
      </c>
      <c r="M1320" s="6">
        <f t="shared" si="142"/>
        <v>6.1926605504587159E-2</v>
      </c>
      <c r="N1320" s="6">
        <f t="shared" si="143"/>
        <v>1.6055045871559634E-2</v>
      </c>
      <c r="O1320">
        <f t="shared" si="144"/>
        <v>402</v>
      </c>
      <c r="P1320">
        <f t="shared" si="145"/>
        <v>34</v>
      </c>
      <c r="Q1320">
        <f t="shared" si="146"/>
        <v>402</v>
      </c>
    </row>
    <row r="1321" spans="1:17" hidden="1" x14ac:dyDescent="0.25">
      <c r="A1321">
        <v>2012</v>
      </c>
      <c r="B1321" s="1" t="s">
        <v>77</v>
      </c>
      <c r="C1321" t="s">
        <v>78</v>
      </c>
      <c r="D1321" t="s">
        <v>44</v>
      </c>
      <c r="E1321" s="1" t="s">
        <v>23</v>
      </c>
      <c r="F1321" t="s">
        <v>6</v>
      </c>
      <c r="G1321">
        <v>434</v>
      </c>
      <c r="H1321">
        <v>12</v>
      </c>
      <c r="I1321">
        <v>4</v>
      </c>
      <c r="J1321">
        <v>12</v>
      </c>
      <c r="K1321">
        <f t="shared" si="140"/>
        <v>438</v>
      </c>
      <c r="L1321" s="6">
        <f t="shared" si="141"/>
        <v>3.6529680365296802E-2</v>
      </c>
      <c r="M1321" s="6">
        <f t="shared" si="142"/>
        <v>2.7397260273972601E-2</v>
      </c>
      <c r="N1321" s="6">
        <f t="shared" si="143"/>
        <v>9.1324200913242004E-3</v>
      </c>
      <c r="O1321">
        <f t="shared" si="144"/>
        <v>422</v>
      </c>
      <c r="P1321">
        <f t="shared" si="145"/>
        <v>16</v>
      </c>
      <c r="Q1321">
        <f t="shared" si="146"/>
        <v>422</v>
      </c>
    </row>
    <row r="1322" spans="1:17" hidden="1" x14ac:dyDescent="0.25">
      <c r="A1322">
        <v>2012</v>
      </c>
      <c r="B1322" s="1" t="s">
        <v>77</v>
      </c>
      <c r="C1322" t="s">
        <v>78</v>
      </c>
      <c r="D1322" t="s">
        <v>44</v>
      </c>
      <c r="E1322" s="1" t="s">
        <v>23</v>
      </c>
      <c r="F1322" t="s">
        <v>7</v>
      </c>
      <c r="G1322">
        <v>9579</v>
      </c>
      <c r="H1322">
        <v>315</v>
      </c>
      <c r="I1322">
        <v>153</v>
      </c>
      <c r="J1322">
        <v>242</v>
      </c>
      <c r="K1322">
        <f t="shared" si="140"/>
        <v>9805</v>
      </c>
      <c r="L1322" s="6">
        <f t="shared" si="141"/>
        <v>4.7730749617542069E-2</v>
      </c>
      <c r="M1322" s="6">
        <f t="shared" si="142"/>
        <v>3.2126466088730238E-2</v>
      </c>
      <c r="N1322" s="6">
        <f t="shared" si="143"/>
        <v>1.5604283528811831E-2</v>
      </c>
      <c r="O1322">
        <f t="shared" si="144"/>
        <v>9337</v>
      </c>
      <c r="P1322">
        <f t="shared" si="145"/>
        <v>468</v>
      </c>
      <c r="Q1322">
        <f t="shared" si="146"/>
        <v>9337</v>
      </c>
    </row>
    <row r="1323" spans="1:17" hidden="1" x14ac:dyDescent="0.25">
      <c r="A1323">
        <v>2013</v>
      </c>
      <c r="B1323" s="1" t="s">
        <v>77</v>
      </c>
      <c r="C1323" t="s">
        <v>78</v>
      </c>
      <c r="D1323" t="s">
        <v>44</v>
      </c>
      <c r="E1323" s="1" t="s">
        <v>24</v>
      </c>
      <c r="F1323" t="s">
        <v>1</v>
      </c>
      <c r="G1323">
        <v>60</v>
      </c>
      <c r="K1323">
        <f t="shared" si="140"/>
        <v>60</v>
      </c>
      <c r="L1323" s="6">
        <f t="shared" si="141"/>
        <v>0</v>
      </c>
      <c r="M1323" s="6">
        <f t="shared" si="142"/>
        <v>0</v>
      </c>
      <c r="N1323" s="6">
        <f t="shared" si="143"/>
        <v>0</v>
      </c>
      <c r="O1323">
        <f t="shared" si="144"/>
        <v>60</v>
      </c>
      <c r="P1323">
        <f t="shared" si="145"/>
        <v>0</v>
      </c>
      <c r="Q1323">
        <f t="shared" si="146"/>
        <v>60</v>
      </c>
    </row>
    <row r="1324" spans="1:17" hidden="1" x14ac:dyDescent="0.25">
      <c r="A1324">
        <v>2013</v>
      </c>
      <c r="B1324" s="1" t="s">
        <v>77</v>
      </c>
      <c r="C1324" t="s">
        <v>78</v>
      </c>
      <c r="D1324" t="s">
        <v>44</v>
      </c>
      <c r="E1324" s="1" t="s">
        <v>24</v>
      </c>
      <c r="F1324" t="s">
        <v>4</v>
      </c>
      <c r="G1324">
        <v>501</v>
      </c>
      <c r="H1324">
        <v>28</v>
      </c>
      <c r="J1324">
        <v>19</v>
      </c>
      <c r="K1324">
        <f t="shared" si="140"/>
        <v>510</v>
      </c>
      <c r="L1324" s="6">
        <f t="shared" si="141"/>
        <v>5.4901960784313725E-2</v>
      </c>
      <c r="M1324" s="6">
        <f t="shared" si="142"/>
        <v>5.4901960784313725E-2</v>
      </c>
      <c r="N1324" s="6">
        <f t="shared" si="143"/>
        <v>0</v>
      </c>
      <c r="O1324">
        <f t="shared" si="144"/>
        <v>482</v>
      </c>
      <c r="P1324">
        <f t="shared" si="145"/>
        <v>28</v>
      </c>
      <c r="Q1324">
        <f t="shared" si="146"/>
        <v>482</v>
      </c>
    </row>
    <row r="1325" spans="1:17" hidden="1" x14ac:dyDescent="0.25">
      <c r="A1325">
        <v>2013</v>
      </c>
      <c r="B1325" s="1" t="s">
        <v>77</v>
      </c>
      <c r="C1325" t="s">
        <v>78</v>
      </c>
      <c r="D1325" t="s">
        <v>44</v>
      </c>
      <c r="E1325" s="1" t="s">
        <v>24</v>
      </c>
      <c r="F1325" t="s">
        <v>5</v>
      </c>
      <c r="G1325">
        <v>465</v>
      </c>
      <c r="H1325">
        <v>26</v>
      </c>
      <c r="I1325">
        <v>7</v>
      </c>
      <c r="J1325">
        <v>27</v>
      </c>
      <c r="K1325">
        <f t="shared" si="140"/>
        <v>471</v>
      </c>
      <c r="L1325" s="6">
        <f t="shared" si="141"/>
        <v>7.0063694267515922E-2</v>
      </c>
      <c r="M1325" s="6">
        <f t="shared" si="142"/>
        <v>5.5201698513800426E-2</v>
      </c>
      <c r="N1325" s="6">
        <f t="shared" si="143"/>
        <v>1.4861995753715499E-2</v>
      </c>
      <c r="O1325">
        <f t="shared" si="144"/>
        <v>438</v>
      </c>
      <c r="P1325">
        <f t="shared" si="145"/>
        <v>33</v>
      </c>
      <c r="Q1325">
        <f t="shared" si="146"/>
        <v>438</v>
      </c>
    </row>
    <row r="1326" spans="1:17" hidden="1" x14ac:dyDescent="0.25">
      <c r="A1326">
        <v>2013</v>
      </c>
      <c r="B1326" s="1" t="s">
        <v>77</v>
      </c>
      <c r="C1326" t="s">
        <v>78</v>
      </c>
      <c r="D1326" t="s">
        <v>44</v>
      </c>
      <c r="E1326" s="1" t="s">
        <v>24</v>
      </c>
      <c r="F1326" t="s">
        <v>6</v>
      </c>
      <c r="G1326">
        <v>461</v>
      </c>
      <c r="H1326">
        <v>12</v>
      </c>
      <c r="J1326">
        <v>12</v>
      </c>
      <c r="K1326">
        <f t="shared" si="140"/>
        <v>461</v>
      </c>
      <c r="L1326" s="6">
        <f t="shared" si="141"/>
        <v>2.6030368763557483E-2</v>
      </c>
      <c r="M1326" s="6">
        <f t="shared" si="142"/>
        <v>2.6030368763557483E-2</v>
      </c>
      <c r="N1326" s="6">
        <f t="shared" si="143"/>
        <v>0</v>
      </c>
      <c r="O1326">
        <f t="shared" si="144"/>
        <v>449</v>
      </c>
      <c r="P1326">
        <f t="shared" si="145"/>
        <v>12</v>
      </c>
      <c r="Q1326">
        <f t="shared" si="146"/>
        <v>449</v>
      </c>
    </row>
    <row r="1327" spans="1:17" hidden="1" x14ac:dyDescent="0.25">
      <c r="A1327">
        <v>2013</v>
      </c>
      <c r="B1327" s="1" t="s">
        <v>77</v>
      </c>
      <c r="C1327" t="s">
        <v>78</v>
      </c>
      <c r="D1327" t="s">
        <v>44</v>
      </c>
      <c r="E1327" s="1" t="s">
        <v>24</v>
      </c>
      <c r="F1327" t="s">
        <v>7</v>
      </c>
      <c r="G1327">
        <v>9432</v>
      </c>
      <c r="H1327">
        <v>330</v>
      </c>
      <c r="I1327">
        <v>135</v>
      </c>
      <c r="J1327">
        <v>323</v>
      </c>
      <c r="K1327">
        <f t="shared" si="140"/>
        <v>9574</v>
      </c>
      <c r="L1327" s="6">
        <f t="shared" si="141"/>
        <v>4.8569041153123042E-2</v>
      </c>
      <c r="M1327" s="6">
        <f t="shared" si="142"/>
        <v>3.4468351786087321E-2</v>
      </c>
      <c r="N1327" s="6">
        <f t="shared" si="143"/>
        <v>1.4100689367035723E-2</v>
      </c>
      <c r="O1327">
        <f t="shared" si="144"/>
        <v>9109</v>
      </c>
      <c r="P1327">
        <f t="shared" si="145"/>
        <v>465</v>
      </c>
      <c r="Q1327">
        <f t="shared" si="146"/>
        <v>9109</v>
      </c>
    </row>
    <row r="1328" spans="1:17" hidden="1" x14ac:dyDescent="0.25">
      <c r="A1328">
        <v>2014</v>
      </c>
      <c r="B1328" s="1" t="s">
        <v>77</v>
      </c>
      <c r="C1328" t="s">
        <v>78</v>
      </c>
      <c r="D1328" t="s">
        <v>44</v>
      </c>
      <c r="E1328" s="1" t="s">
        <v>8</v>
      </c>
      <c r="F1328" t="s">
        <v>1</v>
      </c>
      <c r="G1328">
        <v>62</v>
      </c>
      <c r="K1328">
        <f t="shared" si="140"/>
        <v>62</v>
      </c>
      <c r="L1328" s="6">
        <f t="shared" si="141"/>
        <v>0</v>
      </c>
      <c r="M1328" s="6">
        <f t="shared" si="142"/>
        <v>0</v>
      </c>
      <c r="N1328" s="6">
        <f t="shared" si="143"/>
        <v>0</v>
      </c>
      <c r="O1328">
        <f t="shared" si="144"/>
        <v>62</v>
      </c>
      <c r="P1328">
        <f t="shared" si="145"/>
        <v>0</v>
      </c>
      <c r="Q1328">
        <f t="shared" si="146"/>
        <v>62</v>
      </c>
    </row>
    <row r="1329" spans="1:17" hidden="1" x14ac:dyDescent="0.25">
      <c r="A1329">
        <v>2014</v>
      </c>
      <c r="B1329" s="1" t="s">
        <v>77</v>
      </c>
      <c r="C1329" t="s">
        <v>78</v>
      </c>
      <c r="D1329" t="s">
        <v>44</v>
      </c>
      <c r="E1329" s="1" t="s">
        <v>8</v>
      </c>
      <c r="F1329" t="s">
        <v>4</v>
      </c>
      <c r="G1329">
        <v>557</v>
      </c>
      <c r="H1329">
        <v>27</v>
      </c>
      <c r="J1329">
        <v>26</v>
      </c>
      <c r="K1329">
        <f t="shared" si="140"/>
        <v>558</v>
      </c>
      <c r="L1329" s="6">
        <f t="shared" si="141"/>
        <v>4.8387096774193547E-2</v>
      </c>
      <c r="M1329" s="6">
        <f t="shared" si="142"/>
        <v>4.8387096774193547E-2</v>
      </c>
      <c r="N1329" s="6">
        <f t="shared" si="143"/>
        <v>0</v>
      </c>
      <c r="O1329">
        <f t="shared" si="144"/>
        <v>531</v>
      </c>
      <c r="P1329">
        <f t="shared" si="145"/>
        <v>27</v>
      </c>
      <c r="Q1329">
        <f t="shared" si="146"/>
        <v>531</v>
      </c>
    </row>
    <row r="1330" spans="1:17" hidden="1" x14ac:dyDescent="0.25">
      <c r="A1330">
        <v>2014</v>
      </c>
      <c r="B1330" s="1" t="s">
        <v>77</v>
      </c>
      <c r="C1330" t="s">
        <v>78</v>
      </c>
      <c r="D1330" t="s">
        <v>44</v>
      </c>
      <c r="E1330" s="1" t="s">
        <v>8</v>
      </c>
      <c r="F1330" t="s">
        <v>5</v>
      </c>
      <c r="G1330">
        <v>534</v>
      </c>
      <c r="H1330">
        <v>40</v>
      </c>
      <c r="I1330">
        <v>6</v>
      </c>
      <c r="J1330">
        <v>87</v>
      </c>
      <c r="K1330">
        <f t="shared" si="140"/>
        <v>493</v>
      </c>
      <c r="L1330" s="6">
        <f t="shared" si="141"/>
        <v>9.330628803245436E-2</v>
      </c>
      <c r="M1330" s="6">
        <f t="shared" si="142"/>
        <v>8.1135902636916835E-2</v>
      </c>
      <c r="N1330" s="6">
        <f t="shared" si="143"/>
        <v>1.2170385395537525E-2</v>
      </c>
      <c r="O1330">
        <f t="shared" si="144"/>
        <v>447</v>
      </c>
      <c r="P1330">
        <f t="shared" si="145"/>
        <v>46</v>
      </c>
      <c r="Q1330">
        <f t="shared" si="146"/>
        <v>447</v>
      </c>
    </row>
    <row r="1331" spans="1:17" hidden="1" x14ac:dyDescent="0.25">
      <c r="A1331">
        <v>2014</v>
      </c>
      <c r="B1331" s="1" t="s">
        <v>77</v>
      </c>
      <c r="C1331" t="s">
        <v>78</v>
      </c>
      <c r="D1331" t="s">
        <v>44</v>
      </c>
      <c r="E1331" s="1" t="s">
        <v>8</v>
      </c>
      <c r="F1331" t="s">
        <v>6</v>
      </c>
      <c r="G1331">
        <v>526</v>
      </c>
      <c r="H1331">
        <v>23</v>
      </c>
      <c r="J1331">
        <v>10</v>
      </c>
      <c r="K1331">
        <f t="shared" si="140"/>
        <v>539</v>
      </c>
      <c r="L1331" s="6">
        <f t="shared" si="141"/>
        <v>4.267161410018553E-2</v>
      </c>
      <c r="M1331" s="6">
        <f t="shared" si="142"/>
        <v>4.267161410018553E-2</v>
      </c>
      <c r="N1331" s="6">
        <f t="shared" si="143"/>
        <v>0</v>
      </c>
      <c r="O1331">
        <f t="shared" si="144"/>
        <v>516</v>
      </c>
      <c r="P1331">
        <f t="shared" si="145"/>
        <v>23</v>
      </c>
      <c r="Q1331">
        <f t="shared" si="146"/>
        <v>516</v>
      </c>
    </row>
    <row r="1332" spans="1:17" hidden="1" x14ac:dyDescent="0.25">
      <c r="A1332">
        <v>2014</v>
      </c>
      <c r="B1332" s="1" t="s">
        <v>77</v>
      </c>
      <c r="C1332" t="s">
        <v>78</v>
      </c>
      <c r="D1332" t="s">
        <v>44</v>
      </c>
      <c r="E1332" s="1" t="s">
        <v>8</v>
      </c>
      <c r="F1332" t="s">
        <v>7</v>
      </c>
      <c r="G1332">
        <v>9299</v>
      </c>
      <c r="H1332">
        <v>329</v>
      </c>
      <c r="I1332">
        <v>126</v>
      </c>
      <c r="J1332">
        <v>395</v>
      </c>
      <c r="K1332">
        <f t="shared" si="140"/>
        <v>9359</v>
      </c>
      <c r="L1332" s="6">
        <f t="shared" si="141"/>
        <v>4.8616305160807775E-2</v>
      </c>
      <c r="M1332" s="6">
        <f t="shared" si="142"/>
        <v>3.5153328347045626E-2</v>
      </c>
      <c r="N1332" s="6">
        <f t="shared" si="143"/>
        <v>1.3462976813762155E-2</v>
      </c>
      <c r="O1332">
        <f t="shared" si="144"/>
        <v>8904</v>
      </c>
      <c r="P1332">
        <f t="shared" si="145"/>
        <v>455</v>
      </c>
      <c r="Q1332">
        <f t="shared" si="146"/>
        <v>8904</v>
      </c>
    </row>
    <row r="1333" spans="1:17" hidden="1" x14ac:dyDescent="0.25">
      <c r="A1333">
        <v>2015</v>
      </c>
      <c r="B1333" s="1" t="s">
        <v>77</v>
      </c>
      <c r="C1333" t="s">
        <v>78</v>
      </c>
      <c r="D1333" t="s">
        <v>44</v>
      </c>
      <c r="E1333" s="1" t="s">
        <v>9</v>
      </c>
      <c r="F1333" t="s">
        <v>1</v>
      </c>
      <c r="G1333">
        <v>53</v>
      </c>
      <c r="K1333">
        <f t="shared" si="140"/>
        <v>53</v>
      </c>
      <c r="L1333" s="6">
        <f t="shared" si="141"/>
        <v>0</v>
      </c>
      <c r="M1333" s="6">
        <f t="shared" si="142"/>
        <v>0</v>
      </c>
      <c r="N1333" s="6">
        <f t="shared" si="143"/>
        <v>0</v>
      </c>
      <c r="O1333">
        <f t="shared" si="144"/>
        <v>53</v>
      </c>
      <c r="P1333">
        <f t="shared" si="145"/>
        <v>0</v>
      </c>
      <c r="Q1333">
        <f t="shared" si="146"/>
        <v>53</v>
      </c>
    </row>
    <row r="1334" spans="1:17" hidden="1" x14ac:dyDescent="0.25">
      <c r="A1334">
        <v>2015</v>
      </c>
      <c r="B1334" s="1" t="s">
        <v>77</v>
      </c>
      <c r="C1334" t="s">
        <v>78</v>
      </c>
      <c r="D1334" t="s">
        <v>44</v>
      </c>
      <c r="E1334" s="1" t="s">
        <v>9</v>
      </c>
      <c r="F1334" t="s">
        <v>4</v>
      </c>
      <c r="G1334">
        <v>589</v>
      </c>
      <c r="H1334">
        <v>30</v>
      </c>
      <c r="J1334">
        <v>31</v>
      </c>
      <c r="K1334">
        <f t="shared" si="140"/>
        <v>588</v>
      </c>
      <c r="L1334" s="6">
        <f t="shared" si="141"/>
        <v>5.1020408163265307E-2</v>
      </c>
      <c r="M1334" s="6">
        <f t="shared" si="142"/>
        <v>5.1020408163265307E-2</v>
      </c>
      <c r="N1334" s="6">
        <f t="shared" si="143"/>
        <v>0</v>
      </c>
      <c r="O1334">
        <f t="shared" si="144"/>
        <v>558</v>
      </c>
      <c r="P1334">
        <f t="shared" si="145"/>
        <v>30</v>
      </c>
      <c r="Q1334">
        <f t="shared" si="146"/>
        <v>558</v>
      </c>
    </row>
    <row r="1335" spans="1:17" hidden="1" x14ac:dyDescent="0.25">
      <c r="A1335">
        <v>2015</v>
      </c>
      <c r="B1335" s="1" t="s">
        <v>77</v>
      </c>
      <c r="C1335" t="s">
        <v>78</v>
      </c>
      <c r="D1335" t="s">
        <v>44</v>
      </c>
      <c r="E1335" s="1" t="s">
        <v>9</v>
      </c>
      <c r="F1335" t="s">
        <v>5</v>
      </c>
      <c r="G1335">
        <v>488</v>
      </c>
      <c r="H1335">
        <v>46</v>
      </c>
      <c r="J1335">
        <v>38</v>
      </c>
      <c r="K1335">
        <f t="shared" si="140"/>
        <v>496</v>
      </c>
      <c r="L1335" s="6">
        <f t="shared" si="141"/>
        <v>9.2741935483870969E-2</v>
      </c>
      <c r="M1335" s="6">
        <f t="shared" si="142"/>
        <v>9.2741935483870969E-2</v>
      </c>
      <c r="N1335" s="6">
        <f t="shared" si="143"/>
        <v>0</v>
      </c>
      <c r="O1335">
        <f t="shared" si="144"/>
        <v>450</v>
      </c>
      <c r="P1335">
        <f t="shared" si="145"/>
        <v>46</v>
      </c>
      <c r="Q1335">
        <f t="shared" si="146"/>
        <v>450</v>
      </c>
    </row>
    <row r="1336" spans="1:17" hidden="1" x14ac:dyDescent="0.25">
      <c r="A1336">
        <v>2015</v>
      </c>
      <c r="B1336" s="1" t="s">
        <v>77</v>
      </c>
      <c r="C1336" t="s">
        <v>78</v>
      </c>
      <c r="D1336" t="s">
        <v>44</v>
      </c>
      <c r="E1336" s="1" t="s">
        <v>9</v>
      </c>
      <c r="F1336" t="s">
        <v>6</v>
      </c>
      <c r="G1336">
        <v>546</v>
      </c>
      <c r="H1336">
        <v>19</v>
      </c>
      <c r="I1336">
        <v>5</v>
      </c>
      <c r="J1336">
        <v>19</v>
      </c>
      <c r="K1336">
        <f t="shared" si="140"/>
        <v>551</v>
      </c>
      <c r="L1336" s="6">
        <f t="shared" si="141"/>
        <v>4.3557168784029036E-2</v>
      </c>
      <c r="M1336" s="6">
        <f t="shared" si="142"/>
        <v>3.4482758620689655E-2</v>
      </c>
      <c r="N1336" s="6">
        <f t="shared" si="143"/>
        <v>9.0744101633393835E-3</v>
      </c>
      <c r="O1336">
        <f t="shared" si="144"/>
        <v>527</v>
      </c>
      <c r="P1336">
        <f t="shared" si="145"/>
        <v>24</v>
      </c>
      <c r="Q1336">
        <f t="shared" si="146"/>
        <v>527</v>
      </c>
    </row>
    <row r="1337" spans="1:17" hidden="1" x14ac:dyDescent="0.25">
      <c r="A1337">
        <v>2015</v>
      </c>
      <c r="B1337" s="1" t="s">
        <v>77</v>
      </c>
      <c r="C1337" t="s">
        <v>78</v>
      </c>
      <c r="D1337" t="s">
        <v>44</v>
      </c>
      <c r="E1337" s="1" t="s">
        <v>9</v>
      </c>
      <c r="F1337" t="s">
        <v>7</v>
      </c>
      <c r="G1337">
        <v>9239</v>
      </c>
      <c r="H1337">
        <v>317</v>
      </c>
      <c r="I1337">
        <v>93</v>
      </c>
      <c r="J1337">
        <v>486</v>
      </c>
      <c r="K1337">
        <f t="shared" si="140"/>
        <v>9163</v>
      </c>
      <c r="L1337" s="6">
        <f t="shared" si="141"/>
        <v>4.4745170795590962E-2</v>
      </c>
      <c r="M1337" s="6">
        <f t="shared" si="142"/>
        <v>3.4595656444395939E-2</v>
      </c>
      <c r="N1337" s="6">
        <f t="shared" si="143"/>
        <v>1.0149514351195023E-2</v>
      </c>
      <c r="O1337">
        <f t="shared" si="144"/>
        <v>8753</v>
      </c>
      <c r="P1337">
        <f t="shared" si="145"/>
        <v>410</v>
      </c>
      <c r="Q1337">
        <f t="shared" si="146"/>
        <v>8753</v>
      </c>
    </row>
    <row r="1338" spans="1:17" hidden="1" x14ac:dyDescent="0.25">
      <c r="A1338">
        <v>2016</v>
      </c>
      <c r="B1338" s="1" t="s">
        <v>77</v>
      </c>
      <c r="C1338" t="s">
        <v>78</v>
      </c>
      <c r="D1338" t="s">
        <v>44</v>
      </c>
      <c r="E1338" s="1" t="s">
        <v>10</v>
      </c>
      <c r="F1338" t="s">
        <v>1</v>
      </c>
      <c r="G1338">
        <v>55</v>
      </c>
      <c r="H1338">
        <v>3</v>
      </c>
      <c r="J1338">
        <v>3</v>
      </c>
      <c r="K1338">
        <f t="shared" si="140"/>
        <v>55</v>
      </c>
      <c r="L1338" s="6">
        <f t="shared" si="141"/>
        <v>5.4545454545454543E-2</v>
      </c>
      <c r="M1338" s="6">
        <f t="shared" si="142"/>
        <v>5.4545454545454543E-2</v>
      </c>
      <c r="N1338" s="6">
        <f t="shared" si="143"/>
        <v>0</v>
      </c>
      <c r="O1338">
        <f t="shared" si="144"/>
        <v>52</v>
      </c>
      <c r="P1338">
        <f t="shared" si="145"/>
        <v>3</v>
      </c>
      <c r="Q1338">
        <f t="shared" si="146"/>
        <v>52</v>
      </c>
    </row>
    <row r="1339" spans="1:17" hidden="1" x14ac:dyDescent="0.25">
      <c r="A1339">
        <v>2016</v>
      </c>
      <c r="B1339" s="1" t="s">
        <v>77</v>
      </c>
      <c r="C1339" t="s">
        <v>78</v>
      </c>
      <c r="D1339" t="s">
        <v>44</v>
      </c>
      <c r="E1339" s="1" t="s">
        <v>10</v>
      </c>
      <c r="F1339" t="s">
        <v>4</v>
      </c>
      <c r="G1339">
        <v>611</v>
      </c>
      <c r="H1339">
        <v>37</v>
      </c>
      <c r="J1339">
        <v>43</v>
      </c>
      <c r="K1339">
        <f t="shared" ref="K1339:K1402" si="147">(G1339-J1339)+H1339+I1339</f>
        <v>605</v>
      </c>
      <c r="L1339" s="6">
        <f t="shared" ref="L1339:L1402" si="148">(H1339+I1339)/K1339</f>
        <v>6.1157024793388429E-2</v>
      </c>
      <c r="M1339" s="6">
        <f t="shared" ref="M1339:M1402" si="149">H1339/K1339</f>
        <v>6.1157024793388429E-2</v>
      </c>
      <c r="N1339" s="6">
        <f t="shared" ref="N1339:N1402" si="150">I1339/K1339</f>
        <v>0</v>
      </c>
      <c r="O1339">
        <f t="shared" ref="O1339:O1402" si="151">K1339-(I1339+H1339)</f>
        <v>568</v>
      </c>
      <c r="P1339">
        <f t="shared" ref="P1339:P1402" si="152">H1339+I1339</f>
        <v>37</v>
      </c>
      <c r="Q1339">
        <f t="shared" si="146"/>
        <v>568</v>
      </c>
    </row>
    <row r="1340" spans="1:17" hidden="1" x14ac:dyDescent="0.25">
      <c r="A1340">
        <v>2016</v>
      </c>
      <c r="B1340" s="1" t="s">
        <v>77</v>
      </c>
      <c r="C1340" t="s">
        <v>78</v>
      </c>
      <c r="D1340" t="s">
        <v>44</v>
      </c>
      <c r="E1340" s="1" t="s">
        <v>10</v>
      </c>
      <c r="F1340" t="s">
        <v>5</v>
      </c>
      <c r="G1340">
        <v>503</v>
      </c>
      <c r="H1340">
        <v>44</v>
      </c>
      <c r="I1340">
        <v>14</v>
      </c>
      <c r="J1340">
        <v>45</v>
      </c>
      <c r="K1340">
        <f t="shared" si="147"/>
        <v>516</v>
      </c>
      <c r="L1340" s="6">
        <f t="shared" si="148"/>
        <v>0.1124031007751938</v>
      </c>
      <c r="M1340" s="6">
        <f t="shared" si="149"/>
        <v>8.5271317829457363E-2</v>
      </c>
      <c r="N1340" s="6">
        <f t="shared" si="150"/>
        <v>2.7131782945736434E-2</v>
      </c>
      <c r="O1340">
        <f t="shared" si="151"/>
        <v>458</v>
      </c>
      <c r="P1340">
        <f t="shared" si="152"/>
        <v>58</v>
      </c>
      <c r="Q1340">
        <f t="shared" si="146"/>
        <v>458</v>
      </c>
    </row>
    <row r="1341" spans="1:17" hidden="1" x14ac:dyDescent="0.25">
      <c r="A1341">
        <v>2016</v>
      </c>
      <c r="B1341" s="1" t="s">
        <v>77</v>
      </c>
      <c r="C1341" t="s">
        <v>78</v>
      </c>
      <c r="D1341" t="s">
        <v>44</v>
      </c>
      <c r="E1341" s="1" t="s">
        <v>10</v>
      </c>
      <c r="F1341" t="s">
        <v>6</v>
      </c>
      <c r="G1341">
        <v>603</v>
      </c>
      <c r="H1341">
        <v>24</v>
      </c>
      <c r="I1341">
        <v>4</v>
      </c>
      <c r="J1341">
        <v>28</v>
      </c>
      <c r="K1341">
        <f t="shared" si="147"/>
        <v>603</v>
      </c>
      <c r="L1341" s="6">
        <f t="shared" si="148"/>
        <v>4.6434494195688222E-2</v>
      </c>
      <c r="M1341" s="6">
        <f t="shared" si="149"/>
        <v>3.9800995024875621E-2</v>
      </c>
      <c r="N1341" s="6">
        <f t="shared" si="150"/>
        <v>6.6334991708126038E-3</v>
      </c>
      <c r="O1341">
        <f t="shared" si="151"/>
        <v>575</v>
      </c>
      <c r="P1341">
        <f t="shared" si="152"/>
        <v>28</v>
      </c>
      <c r="Q1341">
        <f t="shared" si="146"/>
        <v>575</v>
      </c>
    </row>
    <row r="1342" spans="1:17" hidden="1" x14ac:dyDescent="0.25">
      <c r="A1342">
        <v>2016</v>
      </c>
      <c r="B1342" s="1" t="s">
        <v>77</v>
      </c>
      <c r="C1342" t="s">
        <v>78</v>
      </c>
      <c r="D1342" t="s">
        <v>44</v>
      </c>
      <c r="E1342" s="1" t="s">
        <v>10</v>
      </c>
      <c r="F1342" t="s">
        <v>7</v>
      </c>
      <c r="G1342">
        <v>9096</v>
      </c>
      <c r="H1342">
        <v>325</v>
      </c>
      <c r="I1342">
        <v>83</v>
      </c>
      <c r="J1342">
        <v>508</v>
      </c>
      <c r="K1342">
        <f t="shared" si="147"/>
        <v>8996</v>
      </c>
      <c r="L1342" s="6">
        <f t="shared" si="148"/>
        <v>4.535349044019564E-2</v>
      </c>
      <c r="M1342" s="6">
        <f t="shared" si="149"/>
        <v>3.6127167630057806E-2</v>
      </c>
      <c r="N1342" s="6">
        <f t="shared" si="150"/>
        <v>9.2263228101378391E-3</v>
      </c>
      <c r="O1342">
        <f t="shared" si="151"/>
        <v>8588</v>
      </c>
      <c r="P1342">
        <f t="shared" si="152"/>
        <v>408</v>
      </c>
      <c r="Q1342">
        <f t="shared" si="146"/>
        <v>8588</v>
      </c>
    </row>
    <row r="1343" spans="1:17" hidden="1" x14ac:dyDescent="0.25">
      <c r="A1343">
        <v>2017</v>
      </c>
      <c r="B1343" s="1" t="s">
        <v>77</v>
      </c>
      <c r="C1343" t="s">
        <v>78</v>
      </c>
      <c r="D1343" t="s">
        <v>44</v>
      </c>
      <c r="E1343" s="1" t="s">
        <v>11</v>
      </c>
      <c r="F1343" t="s">
        <v>1</v>
      </c>
      <c r="G1343">
        <v>58</v>
      </c>
      <c r="H1343">
        <v>4</v>
      </c>
      <c r="K1343">
        <f t="shared" si="147"/>
        <v>62</v>
      </c>
      <c r="L1343" s="6">
        <f t="shared" si="148"/>
        <v>6.4516129032258063E-2</v>
      </c>
      <c r="M1343" s="6">
        <f t="shared" si="149"/>
        <v>6.4516129032258063E-2</v>
      </c>
      <c r="N1343" s="6">
        <f t="shared" si="150"/>
        <v>0</v>
      </c>
      <c r="O1343">
        <f t="shared" si="151"/>
        <v>58</v>
      </c>
      <c r="P1343">
        <f t="shared" si="152"/>
        <v>4</v>
      </c>
      <c r="Q1343">
        <f t="shared" si="146"/>
        <v>58</v>
      </c>
    </row>
    <row r="1344" spans="1:17" hidden="1" x14ac:dyDescent="0.25">
      <c r="A1344">
        <v>2017</v>
      </c>
      <c r="B1344" s="1" t="s">
        <v>77</v>
      </c>
      <c r="C1344" t="s">
        <v>78</v>
      </c>
      <c r="D1344" t="s">
        <v>44</v>
      </c>
      <c r="E1344" s="1" t="s">
        <v>11</v>
      </c>
      <c r="F1344" t="s">
        <v>4</v>
      </c>
      <c r="G1344">
        <v>656</v>
      </c>
      <c r="H1344">
        <v>40</v>
      </c>
      <c r="J1344">
        <v>54</v>
      </c>
      <c r="K1344">
        <f t="shared" si="147"/>
        <v>642</v>
      </c>
      <c r="L1344" s="6">
        <f t="shared" si="148"/>
        <v>6.2305295950155763E-2</v>
      </c>
      <c r="M1344" s="6">
        <f t="shared" si="149"/>
        <v>6.2305295950155763E-2</v>
      </c>
      <c r="N1344" s="6">
        <f t="shared" si="150"/>
        <v>0</v>
      </c>
      <c r="O1344">
        <f t="shared" si="151"/>
        <v>602</v>
      </c>
      <c r="P1344">
        <f t="shared" si="152"/>
        <v>40</v>
      </c>
      <c r="Q1344">
        <f t="shared" si="146"/>
        <v>602</v>
      </c>
    </row>
    <row r="1345" spans="1:17" hidden="1" x14ac:dyDescent="0.25">
      <c r="A1345">
        <v>2017</v>
      </c>
      <c r="B1345" s="1" t="s">
        <v>77</v>
      </c>
      <c r="C1345" t="s">
        <v>78</v>
      </c>
      <c r="D1345" t="s">
        <v>44</v>
      </c>
      <c r="E1345" s="1" t="s">
        <v>11</v>
      </c>
      <c r="F1345" t="s">
        <v>5</v>
      </c>
      <c r="G1345">
        <v>543</v>
      </c>
      <c r="H1345">
        <v>48</v>
      </c>
      <c r="I1345">
        <v>6</v>
      </c>
      <c r="J1345">
        <v>51</v>
      </c>
      <c r="K1345">
        <f t="shared" si="147"/>
        <v>546</v>
      </c>
      <c r="L1345" s="6">
        <f t="shared" si="148"/>
        <v>9.8901098901098897E-2</v>
      </c>
      <c r="M1345" s="6">
        <f t="shared" si="149"/>
        <v>8.7912087912087919E-2</v>
      </c>
      <c r="N1345" s="6">
        <f t="shared" si="150"/>
        <v>1.098901098901099E-2</v>
      </c>
      <c r="O1345">
        <f t="shared" si="151"/>
        <v>492</v>
      </c>
      <c r="P1345">
        <f t="shared" si="152"/>
        <v>54</v>
      </c>
      <c r="Q1345">
        <f t="shared" si="146"/>
        <v>492</v>
      </c>
    </row>
    <row r="1346" spans="1:17" hidden="1" x14ac:dyDescent="0.25">
      <c r="A1346">
        <v>2017</v>
      </c>
      <c r="B1346" s="1" t="s">
        <v>77</v>
      </c>
      <c r="C1346" t="s">
        <v>78</v>
      </c>
      <c r="D1346" t="s">
        <v>44</v>
      </c>
      <c r="E1346" s="1" t="s">
        <v>11</v>
      </c>
      <c r="F1346" t="s">
        <v>6</v>
      </c>
      <c r="G1346">
        <v>662</v>
      </c>
      <c r="H1346">
        <v>23</v>
      </c>
      <c r="J1346">
        <v>21</v>
      </c>
      <c r="K1346">
        <f t="shared" si="147"/>
        <v>664</v>
      </c>
      <c r="L1346" s="6">
        <f t="shared" si="148"/>
        <v>3.463855421686747E-2</v>
      </c>
      <c r="M1346" s="6">
        <f t="shared" si="149"/>
        <v>3.463855421686747E-2</v>
      </c>
      <c r="N1346" s="6">
        <f t="shared" si="150"/>
        <v>0</v>
      </c>
      <c r="O1346">
        <f t="shared" si="151"/>
        <v>641</v>
      </c>
      <c r="P1346">
        <f t="shared" si="152"/>
        <v>23</v>
      </c>
      <c r="Q1346">
        <f t="shared" si="146"/>
        <v>641</v>
      </c>
    </row>
    <row r="1347" spans="1:17" hidden="1" x14ac:dyDescent="0.25">
      <c r="A1347">
        <v>2017</v>
      </c>
      <c r="B1347" s="1" t="s">
        <v>107</v>
      </c>
      <c r="C1347" t="s">
        <v>108</v>
      </c>
      <c r="D1347" t="s">
        <v>44</v>
      </c>
      <c r="E1347" s="1" t="s">
        <v>11</v>
      </c>
      <c r="F1347" t="s">
        <v>7</v>
      </c>
      <c r="G1347">
        <v>5394</v>
      </c>
      <c r="H1347">
        <v>842</v>
      </c>
      <c r="I1347">
        <v>300</v>
      </c>
      <c r="J1347">
        <v>424</v>
      </c>
      <c r="K1347">
        <f t="shared" si="147"/>
        <v>6112</v>
      </c>
      <c r="L1347" s="6">
        <f t="shared" si="148"/>
        <v>0.1868455497382199</v>
      </c>
      <c r="M1347" s="6">
        <f t="shared" si="149"/>
        <v>0.13776178010471204</v>
      </c>
      <c r="N1347" s="6">
        <f t="shared" si="150"/>
        <v>4.9083769633507857E-2</v>
      </c>
      <c r="O1347">
        <f t="shared" si="151"/>
        <v>4970</v>
      </c>
      <c r="P1347">
        <f t="shared" si="152"/>
        <v>1142</v>
      </c>
      <c r="Q1347">
        <f t="shared" si="146"/>
        <v>4970</v>
      </c>
    </row>
    <row r="1348" spans="1:17" hidden="1" x14ac:dyDescent="0.25">
      <c r="A1348">
        <v>2000</v>
      </c>
      <c r="B1348" s="1" t="s">
        <v>77</v>
      </c>
      <c r="C1348" t="s">
        <v>78</v>
      </c>
      <c r="D1348" t="s">
        <v>44</v>
      </c>
      <c r="E1348" s="1" t="s">
        <v>12</v>
      </c>
      <c r="F1348" t="s">
        <v>1</v>
      </c>
      <c r="G1348">
        <v>25</v>
      </c>
      <c r="K1348">
        <f t="shared" si="147"/>
        <v>25</v>
      </c>
      <c r="L1348" s="6">
        <f t="shared" si="148"/>
        <v>0</v>
      </c>
      <c r="M1348" s="6">
        <f t="shared" si="149"/>
        <v>0</v>
      </c>
      <c r="N1348" s="6">
        <f t="shared" si="150"/>
        <v>0</v>
      </c>
      <c r="O1348">
        <f t="shared" si="151"/>
        <v>25</v>
      </c>
      <c r="P1348">
        <f t="shared" si="152"/>
        <v>0</v>
      </c>
      <c r="Q1348">
        <f t="shared" ref="Q1348:Q1411" si="153">K1348-P1348</f>
        <v>25</v>
      </c>
    </row>
    <row r="1349" spans="1:17" hidden="1" x14ac:dyDescent="0.25">
      <c r="A1349">
        <v>2000</v>
      </c>
      <c r="B1349" s="1" t="s">
        <v>77</v>
      </c>
      <c r="C1349" t="s">
        <v>78</v>
      </c>
      <c r="D1349" t="s">
        <v>44</v>
      </c>
      <c r="E1349" s="1" t="s">
        <v>12</v>
      </c>
      <c r="F1349" t="s">
        <v>4</v>
      </c>
      <c r="G1349">
        <v>128</v>
      </c>
      <c r="H1349">
        <v>3</v>
      </c>
      <c r="K1349">
        <f t="shared" si="147"/>
        <v>131</v>
      </c>
      <c r="L1349" s="6">
        <f t="shared" si="148"/>
        <v>2.2900763358778626E-2</v>
      </c>
      <c r="M1349" s="6">
        <f t="shared" si="149"/>
        <v>2.2900763358778626E-2</v>
      </c>
      <c r="N1349" s="6">
        <f t="shared" si="150"/>
        <v>0</v>
      </c>
      <c r="O1349">
        <f t="shared" si="151"/>
        <v>128</v>
      </c>
      <c r="P1349">
        <f t="shared" si="152"/>
        <v>3</v>
      </c>
      <c r="Q1349">
        <f t="shared" si="153"/>
        <v>128</v>
      </c>
    </row>
    <row r="1350" spans="1:17" hidden="1" x14ac:dyDescent="0.25">
      <c r="A1350">
        <v>2000</v>
      </c>
      <c r="B1350" s="1" t="s">
        <v>77</v>
      </c>
      <c r="C1350" t="s">
        <v>78</v>
      </c>
      <c r="D1350" t="s">
        <v>44</v>
      </c>
      <c r="E1350" s="1" t="s">
        <v>12</v>
      </c>
      <c r="F1350" t="s">
        <v>5</v>
      </c>
      <c r="G1350">
        <v>81</v>
      </c>
      <c r="K1350">
        <f t="shared" si="147"/>
        <v>81</v>
      </c>
      <c r="L1350" s="6">
        <f t="shared" si="148"/>
        <v>0</v>
      </c>
      <c r="M1350" s="6">
        <f t="shared" si="149"/>
        <v>0</v>
      </c>
      <c r="N1350" s="6">
        <f t="shared" si="150"/>
        <v>0</v>
      </c>
      <c r="O1350">
        <f t="shared" si="151"/>
        <v>81</v>
      </c>
      <c r="P1350">
        <f t="shared" si="152"/>
        <v>0</v>
      </c>
      <c r="Q1350">
        <f t="shared" si="153"/>
        <v>81</v>
      </c>
    </row>
    <row r="1351" spans="1:17" hidden="1" x14ac:dyDescent="0.25">
      <c r="A1351">
        <v>2000</v>
      </c>
      <c r="B1351" s="1" t="s">
        <v>77</v>
      </c>
      <c r="C1351" t="s">
        <v>78</v>
      </c>
      <c r="D1351" t="s">
        <v>44</v>
      </c>
      <c r="E1351" s="1" t="s">
        <v>12</v>
      </c>
      <c r="F1351" t="s">
        <v>6</v>
      </c>
      <c r="G1351">
        <v>74</v>
      </c>
      <c r="K1351">
        <f t="shared" si="147"/>
        <v>74</v>
      </c>
      <c r="L1351" s="6">
        <f t="shared" si="148"/>
        <v>0</v>
      </c>
      <c r="M1351" s="6">
        <f t="shared" si="149"/>
        <v>0</v>
      </c>
      <c r="N1351" s="6">
        <f t="shared" si="150"/>
        <v>0</v>
      </c>
      <c r="O1351">
        <f t="shared" si="151"/>
        <v>74</v>
      </c>
      <c r="P1351">
        <f t="shared" si="152"/>
        <v>0</v>
      </c>
      <c r="Q1351">
        <f t="shared" si="153"/>
        <v>74</v>
      </c>
    </row>
    <row r="1352" spans="1:17" hidden="1" x14ac:dyDescent="0.25">
      <c r="A1352">
        <v>2000</v>
      </c>
      <c r="B1352" s="1" t="s">
        <v>77</v>
      </c>
      <c r="C1352" t="s">
        <v>78</v>
      </c>
      <c r="D1352" t="s">
        <v>44</v>
      </c>
      <c r="E1352" s="1" t="s">
        <v>12</v>
      </c>
      <c r="F1352" t="s">
        <v>7</v>
      </c>
      <c r="G1352">
        <v>8888</v>
      </c>
      <c r="H1352">
        <v>32</v>
      </c>
      <c r="J1352">
        <v>20</v>
      </c>
      <c r="K1352">
        <f t="shared" si="147"/>
        <v>8900</v>
      </c>
      <c r="L1352" s="6">
        <f t="shared" si="148"/>
        <v>3.5955056179775282E-3</v>
      </c>
      <c r="M1352" s="6">
        <f t="shared" si="149"/>
        <v>3.5955056179775282E-3</v>
      </c>
      <c r="N1352" s="6">
        <f t="shared" si="150"/>
        <v>0</v>
      </c>
      <c r="O1352">
        <f t="shared" si="151"/>
        <v>8868</v>
      </c>
      <c r="P1352">
        <f t="shared" si="152"/>
        <v>32</v>
      </c>
      <c r="Q1352">
        <f t="shared" si="153"/>
        <v>8868</v>
      </c>
    </row>
    <row r="1353" spans="1:17" hidden="1" x14ac:dyDescent="0.25">
      <c r="A1353">
        <v>2001</v>
      </c>
      <c r="B1353" s="1" t="s">
        <v>79</v>
      </c>
      <c r="C1353" t="s">
        <v>80</v>
      </c>
      <c r="D1353" t="s">
        <v>44</v>
      </c>
      <c r="E1353" s="1" t="s">
        <v>0</v>
      </c>
      <c r="F1353" t="s">
        <v>1</v>
      </c>
      <c r="G1353">
        <v>2</v>
      </c>
      <c r="K1353">
        <f t="shared" si="147"/>
        <v>2</v>
      </c>
      <c r="L1353" s="6">
        <f t="shared" si="148"/>
        <v>0</v>
      </c>
      <c r="M1353" s="6">
        <f t="shared" si="149"/>
        <v>0</v>
      </c>
      <c r="N1353" s="6">
        <f t="shared" si="150"/>
        <v>0</v>
      </c>
      <c r="O1353">
        <f t="shared" si="151"/>
        <v>2</v>
      </c>
      <c r="P1353">
        <f t="shared" si="152"/>
        <v>0</v>
      </c>
      <c r="Q1353">
        <f t="shared" si="153"/>
        <v>2</v>
      </c>
    </row>
    <row r="1354" spans="1:17" hidden="1" x14ac:dyDescent="0.25">
      <c r="A1354">
        <v>2001</v>
      </c>
      <c r="B1354" s="1" t="s">
        <v>79</v>
      </c>
      <c r="C1354" t="s">
        <v>80</v>
      </c>
      <c r="D1354" t="s">
        <v>44</v>
      </c>
      <c r="E1354" s="1" t="s">
        <v>0</v>
      </c>
      <c r="F1354" t="s">
        <v>4</v>
      </c>
      <c r="G1354">
        <v>2</v>
      </c>
      <c r="K1354">
        <f t="shared" si="147"/>
        <v>2</v>
      </c>
      <c r="L1354" s="6">
        <f t="shared" si="148"/>
        <v>0</v>
      </c>
      <c r="M1354" s="6">
        <f t="shared" si="149"/>
        <v>0</v>
      </c>
      <c r="N1354" s="6">
        <f t="shared" si="150"/>
        <v>0</v>
      </c>
      <c r="O1354">
        <f t="shared" si="151"/>
        <v>2</v>
      </c>
      <c r="P1354">
        <f t="shared" si="152"/>
        <v>0</v>
      </c>
      <c r="Q1354">
        <f t="shared" si="153"/>
        <v>2</v>
      </c>
    </row>
    <row r="1355" spans="1:17" hidden="1" x14ac:dyDescent="0.25">
      <c r="A1355">
        <v>2001</v>
      </c>
      <c r="B1355" s="1" t="s">
        <v>79</v>
      </c>
      <c r="C1355" t="s">
        <v>80</v>
      </c>
      <c r="D1355" t="s">
        <v>44</v>
      </c>
      <c r="E1355" s="1" t="s">
        <v>0</v>
      </c>
      <c r="F1355" t="s">
        <v>5</v>
      </c>
      <c r="G1355">
        <v>0</v>
      </c>
      <c r="K1355">
        <f t="shared" si="147"/>
        <v>0</v>
      </c>
      <c r="L1355" s="6" t="e">
        <f t="shared" si="148"/>
        <v>#DIV/0!</v>
      </c>
      <c r="M1355" s="6" t="e">
        <f t="shared" si="149"/>
        <v>#DIV/0!</v>
      </c>
      <c r="N1355" s="6" t="e">
        <f t="shared" si="150"/>
        <v>#DIV/0!</v>
      </c>
      <c r="O1355">
        <f t="shared" si="151"/>
        <v>0</v>
      </c>
      <c r="P1355">
        <f t="shared" si="152"/>
        <v>0</v>
      </c>
      <c r="Q1355">
        <f t="shared" si="153"/>
        <v>0</v>
      </c>
    </row>
    <row r="1356" spans="1:17" hidden="1" x14ac:dyDescent="0.25">
      <c r="A1356">
        <v>2001</v>
      </c>
      <c r="B1356" s="1" t="s">
        <v>79</v>
      </c>
      <c r="C1356" t="s">
        <v>80</v>
      </c>
      <c r="D1356" t="s">
        <v>44</v>
      </c>
      <c r="E1356" s="1" t="s">
        <v>0</v>
      </c>
      <c r="F1356" t="s">
        <v>6</v>
      </c>
      <c r="G1356">
        <v>3</v>
      </c>
      <c r="K1356">
        <f t="shared" si="147"/>
        <v>3</v>
      </c>
      <c r="L1356" s="6">
        <f t="shared" si="148"/>
        <v>0</v>
      </c>
      <c r="M1356" s="6">
        <f t="shared" si="149"/>
        <v>0</v>
      </c>
      <c r="N1356" s="6">
        <f t="shared" si="150"/>
        <v>0</v>
      </c>
      <c r="O1356">
        <f t="shared" si="151"/>
        <v>3</v>
      </c>
      <c r="P1356">
        <f t="shared" si="152"/>
        <v>0</v>
      </c>
      <c r="Q1356">
        <f t="shared" si="153"/>
        <v>3</v>
      </c>
    </row>
    <row r="1357" spans="1:17" hidden="1" x14ac:dyDescent="0.25">
      <c r="A1357">
        <v>2001</v>
      </c>
      <c r="B1357" s="1" t="s">
        <v>79</v>
      </c>
      <c r="C1357" t="s">
        <v>80</v>
      </c>
      <c r="D1357" t="s">
        <v>44</v>
      </c>
      <c r="E1357" s="1" t="s">
        <v>0</v>
      </c>
      <c r="F1357" t="s">
        <v>7</v>
      </c>
      <c r="G1357">
        <v>417</v>
      </c>
      <c r="H1357">
        <v>36</v>
      </c>
      <c r="K1357">
        <f t="shared" si="147"/>
        <v>453</v>
      </c>
      <c r="L1357" s="6">
        <f t="shared" si="148"/>
        <v>7.9470198675496692E-2</v>
      </c>
      <c r="M1357" s="6">
        <f t="shared" si="149"/>
        <v>7.9470198675496692E-2</v>
      </c>
      <c r="N1357" s="6">
        <f t="shared" si="150"/>
        <v>0</v>
      </c>
      <c r="O1357">
        <f t="shared" si="151"/>
        <v>417</v>
      </c>
      <c r="P1357">
        <f t="shared" si="152"/>
        <v>36</v>
      </c>
      <c r="Q1357">
        <f t="shared" si="153"/>
        <v>417</v>
      </c>
    </row>
    <row r="1358" spans="1:17" hidden="1" x14ac:dyDescent="0.25">
      <c r="A1358">
        <v>2002</v>
      </c>
      <c r="B1358" s="1" t="s">
        <v>79</v>
      </c>
      <c r="C1358" t="s">
        <v>80</v>
      </c>
      <c r="D1358" t="s">
        <v>44</v>
      </c>
      <c r="E1358" s="1" t="s">
        <v>13</v>
      </c>
      <c r="F1358" t="s">
        <v>1</v>
      </c>
      <c r="G1358">
        <v>4</v>
      </c>
      <c r="K1358">
        <f t="shared" si="147"/>
        <v>4</v>
      </c>
      <c r="L1358" s="6">
        <f t="shared" si="148"/>
        <v>0</v>
      </c>
      <c r="M1358" s="6">
        <f t="shared" si="149"/>
        <v>0</v>
      </c>
      <c r="N1358" s="6">
        <f t="shared" si="150"/>
        <v>0</v>
      </c>
      <c r="O1358">
        <f t="shared" si="151"/>
        <v>4</v>
      </c>
      <c r="P1358">
        <f t="shared" si="152"/>
        <v>0</v>
      </c>
      <c r="Q1358">
        <f t="shared" si="153"/>
        <v>4</v>
      </c>
    </row>
    <row r="1359" spans="1:17" hidden="1" x14ac:dyDescent="0.25">
      <c r="A1359">
        <v>2002</v>
      </c>
      <c r="B1359" s="1" t="s">
        <v>79</v>
      </c>
      <c r="C1359" t="s">
        <v>80</v>
      </c>
      <c r="D1359" t="s">
        <v>44</v>
      </c>
      <c r="E1359" s="1" t="s">
        <v>13</v>
      </c>
      <c r="F1359" t="s">
        <v>4</v>
      </c>
      <c r="G1359">
        <v>2</v>
      </c>
      <c r="K1359">
        <f t="shared" si="147"/>
        <v>2</v>
      </c>
      <c r="L1359" s="6">
        <f t="shared" si="148"/>
        <v>0</v>
      </c>
      <c r="M1359" s="6">
        <f t="shared" si="149"/>
        <v>0</v>
      </c>
      <c r="N1359" s="6">
        <f t="shared" si="150"/>
        <v>0</v>
      </c>
      <c r="O1359">
        <f t="shared" si="151"/>
        <v>2</v>
      </c>
      <c r="P1359">
        <f t="shared" si="152"/>
        <v>0</v>
      </c>
      <c r="Q1359">
        <f t="shared" si="153"/>
        <v>2</v>
      </c>
    </row>
    <row r="1360" spans="1:17" hidden="1" x14ac:dyDescent="0.25">
      <c r="A1360">
        <v>2002</v>
      </c>
      <c r="B1360" s="1" t="s">
        <v>79</v>
      </c>
      <c r="C1360" t="s">
        <v>80</v>
      </c>
      <c r="D1360" t="s">
        <v>44</v>
      </c>
      <c r="E1360" s="1" t="s">
        <v>13</v>
      </c>
      <c r="F1360" t="s">
        <v>5</v>
      </c>
      <c r="G1360">
        <v>0</v>
      </c>
      <c r="K1360">
        <f t="shared" si="147"/>
        <v>0</v>
      </c>
      <c r="L1360" s="6" t="e">
        <f t="shared" si="148"/>
        <v>#DIV/0!</v>
      </c>
      <c r="M1360" s="6" t="e">
        <f t="shared" si="149"/>
        <v>#DIV/0!</v>
      </c>
      <c r="N1360" s="6" t="e">
        <f t="shared" si="150"/>
        <v>#DIV/0!</v>
      </c>
      <c r="O1360">
        <f t="shared" si="151"/>
        <v>0</v>
      </c>
      <c r="P1360">
        <f t="shared" si="152"/>
        <v>0</v>
      </c>
      <c r="Q1360">
        <f t="shared" si="153"/>
        <v>0</v>
      </c>
    </row>
    <row r="1361" spans="1:17" hidden="1" x14ac:dyDescent="0.25">
      <c r="A1361">
        <v>2002</v>
      </c>
      <c r="B1361" s="1" t="s">
        <v>79</v>
      </c>
      <c r="C1361" t="s">
        <v>80</v>
      </c>
      <c r="D1361" t="s">
        <v>44</v>
      </c>
      <c r="E1361" s="1" t="s">
        <v>13</v>
      </c>
      <c r="F1361" t="s">
        <v>6</v>
      </c>
      <c r="G1361">
        <v>6</v>
      </c>
      <c r="K1361">
        <f t="shared" si="147"/>
        <v>6</v>
      </c>
      <c r="L1361" s="6">
        <f t="shared" si="148"/>
        <v>0</v>
      </c>
      <c r="M1361" s="6">
        <f t="shared" si="149"/>
        <v>0</v>
      </c>
      <c r="N1361" s="6">
        <f t="shared" si="150"/>
        <v>0</v>
      </c>
      <c r="O1361">
        <f t="shared" si="151"/>
        <v>6</v>
      </c>
      <c r="P1361">
        <f t="shared" si="152"/>
        <v>0</v>
      </c>
      <c r="Q1361">
        <f t="shared" si="153"/>
        <v>6</v>
      </c>
    </row>
    <row r="1362" spans="1:17" hidden="1" x14ac:dyDescent="0.25">
      <c r="A1362">
        <v>2002</v>
      </c>
      <c r="B1362" s="1" t="s">
        <v>79</v>
      </c>
      <c r="C1362" t="s">
        <v>80</v>
      </c>
      <c r="D1362" t="s">
        <v>44</v>
      </c>
      <c r="E1362" s="1" t="s">
        <v>13</v>
      </c>
      <c r="F1362" t="s">
        <v>7</v>
      </c>
      <c r="G1362">
        <v>431</v>
      </c>
      <c r="H1362">
        <v>43</v>
      </c>
      <c r="K1362">
        <f t="shared" si="147"/>
        <v>474</v>
      </c>
      <c r="L1362" s="6">
        <f t="shared" si="148"/>
        <v>9.0717299578059074E-2</v>
      </c>
      <c r="M1362" s="6">
        <f t="shared" si="149"/>
        <v>9.0717299578059074E-2</v>
      </c>
      <c r="N1362" s="6">
        <f t="shared" si="150"/>
        <v>0</v>
      </c>
      <c r="O1362">
        <f t="shared" si="151"/>
        <v>431</v>
      </c>
      <c r="P1362">
        <f t="shared" si="152"/>
        <v>43</v>
      </c>
      <c r="Q1362">
        <f t="shared" si="153"/>
        <v>431</v>
      </c>
    </row>
    <row r="1363" spans="1:17" hidden="1" x14ac:dyDescent="0.25">
      <c r="A1363">
        <v>2003</v>
      </c>
      <c r="B1363" s="1" t="s">
        <v>79</v>
      </c>
      <c r="C1363" t="s">
        <v>80</v>
      </c>
      <c r="D1363" t="s">
        <v>44</v>
      </c>
      <c r="E1363" s="1" t="s">
        <v>14</v>
      </c>
      <c r="F1363" t="s">
        <v>1</v>
      </c>
      <c r="G1363">
        <v>2</v>
      </c>
      <c r="K1363">
        <f t="shared" si="147"/>
        <v>2</v>
      </c>
      <c r="L1363" s="6">
        <f t="shared" si="148"/>
        <v>0</v>
      </c>
      <c r="M1363" s="6">
        <f t="shared" si="149"/>
        <v>0</v>
      </c>
      <c r="N1363" s="6">
        <f t="shared" si="150"/>
        <v>0</v>
      </c>
      <c r="O1363">
        <f t="shared" si="151"/>
        <v>2</v>
      </c>
      <c r="P1363">
        <f t="shared" si="152"/>
        <v>0</v>
      </c>
      <c r="Q1363">
        <f t="shared" si="153"/>
        <v>2</v>
      </c>
    </row>
    <row r="1364" spans="1:17" hidden="1" x14ac:dyDescent="0.25">
      <c r="A1364">
        <v>2003</v>
      </c>
      <c r="B1364" s="1" t="s">
        <v>79</v>
      </c>
      <c r="C1364" t="s">
        <v>80</v>
      </c>
      <c r="D1364" t="s">
        <v>44</v>
      </c>
      <c r="E1364" s="1" t="s">
        <v>14</v>
      </c>
      <c r="F1364" t="s">
        <v>4</v>
      </c>
      <c r="G1364">
        <v>1</v>
      </c>
      <c r="K1364">
        <f t="shared" si="147"/>
        <v>1</v>
      </c>
      <c r="L1364" s="6">
        <f t="shared" si="148"/>
        <v>0</v>
      </c>
      <c r="M1364" s="6">
        <f t="shared" si="149"/>
        <v>0</v>
      </c>
      <c r="N1364" s="6">
        <f t="shared" si="150"/>
        <v>0</v>
      </c>
      <c r="O1364">
        <f t="shared" si="151"/>
        <v>1</v>
      </c>
      <c r="P1364">
        <f t="shared" si="152"/>
        <v>0</v>
      </c>
      <c r="Q1364">
        <f t="shared" si="153"/>
        <v>1</v>
      </c>
    </row>
    <row r="1365" spans="1:17" hidden="1" x14ac:dyDescent="0.25">
      <c r="A1365">
        <v>2003</v>
      </c>
      <c r="B1365" s="1" t="s">
        <v>79</v>
      </c>
      <c r="C1365" t="s">
        <v>80</v>
      </c>
      <c r="D1365" t="s">
        <v>44</v>
      </c>
      <c r="E1365" s="1" t="s">
        <v>14</v>
      </c>
      <c r="F1365" t="s">
        <v>5</v>
      </c>
      <c r="G1365">
        <v>3</v>
      </c>
      <c r="K1365">
        <f t="shared" si="147"/>
        <v>3</v>
      </c>
      <c r="L1365" s="6">
        <f t="shared" si="148"/>
        <v>0</v>
      </c>
      <c r="M1365" s="6">
        <f t="shared" si="149"/>
        <v>0</v>
      </c>
      <c r="N1365" s="6">
        <f t="shared" si="150"/>
        <v>0</v>
      </c>
      <c r="O1365">
        <f t="shared" si="151"/>
        <v>3</v>
      </c>
      <c r="P1365">
        <f t="shared" si="152"/>
        <v>0</v>
      </c>
      <c r="Q1365">
        <f t="shared" si="153"/>
        <v>3</v>
      </c>
    </row>
    <row r="1366" spans="1:17" hidden="1" x14ac:dyDescent="0.25">
      <c r="A1366">
        <v>2003</v>
      </c>
      <c r="B1366" s="1" t="s">
        <v>79</v>
      </c>
      <c r="C1366" t="s">
        <v>80</v>
      </c>
      <c r="D1366" t="s">
        <v>44</v>
      </c>
      <c r="E1366" s="1" t="s">
        <v>14</v>
      </c>
      <c r="F1366" t="s">
        <v>6</v>
      </c>
      <c r="G1366">
        <v>6</v>
      </c>
      <c r="K1366">
        <f t="shared" si="147"/>
        <v>6</v>
      </c>
      <c r="L1366" s="6">
        <f t="shared" si="148"/>
        <v>0</v>
      </c>
      <c r="M1366" s="6">
        <f t="shared" si="149"/>
        <v>0</v>
      </c>
      <c r="N1366" s="6">
        <f t="shared" si="150"/>
        <v>0</v>
      </c>
      <c r="O1366">
        <f t="shared" si="151"/>
        <v>6</v>
      </c>
      <c r="P1366">
        <f t="shared" si="152"/>
        <v>0</v>
      </c>
      <c r="Q1366">
        <f t="shared" si="153"/>
        <v>6</v>
      </c>
    </row>
    <row r="1367" spans="1:17" hidden="1" x14ac:dyDescent="0.25">
      <c r="A1367">
        <v>2003</v>
      </c>
      <c r="B1367" s="1" t="s">
        <v>79</v>
      </c>
      <c r="C1367" t="s">
        <v>80</v>
      </c>
      <c r="D1367" t="s">
        <v>44</v>
      </c>
      <c r="E1367" s="1" t="s">
        <v>14</v>
      </c>
      <c r="F1367" t="s">
        <v>7</v>
      </c>
      <c r="G1367">
        <v>451</v>
      </c>
      <c r="H1367">
        <v>47</v>
      </c>
      <c r="K1367">
        <f t="shared" si="147"/>
        <v>498</v>
      </c>
      <c r="L1367" s="6">
        <f t="shared" si="148"/>
        <v>9.4377510040160636E-2</v>
      </c>
      <c r="M1367" s="6">
        <f t="shared" si="149"/>
        <v>9.4377510040160636E-2</v>
      </c>
      <c r="N1367" s="6">
        <f t="shared" si="150"/>
        <v>0</v>
      </c>
      <c r="O1367">
        <f t="shared" si="151"/>
        <v>451</v>
      </c>
      <c r="P1367">
        <f t="shared" si="152"/>
        <v>47</v>
      </c>
      <c r="Q1367">
        <f t="shared" si="153"/>
        <v>451</v>
      </c>
    </row>
    <row r="1368" spans="1:17" hidden="1" x14ac:dyDescent="0.25">
      <c r="A1368">
        <v>2004</v>
      </c>
      <c r="B1368" s="1" t="s">
        <v>79</v>
      </c>
      <c r="C1368" t="s">
        <v>80</v>
      </c>
      <c r="D1368" t="s">
        <v>44</v>
      </c>
      <c r="E1368" s="1" t="s">
        <v>15</v>
      </c>
      <c r="F1368" t="s">
        <v>1</v>
      </c>
      <c r="G1368">
        <v>0</v>
      </c>
      <c r="K1368">
        <f t="shared" si="147"/>
        <v>0</v>
      </c>
      <c r="L1368" s="6" t="e">
        <f t="shared" si="148"/>
        <v>#DIV/0!</v>
      </c>
      <c r="M1368" s="6" t="e">
        <f t="shared" si="149"/>
        <v>#DIV/0!</v>
      </c>
      <c r="N1368" s="6" t="e">
        <f t="shared" si="150"/>
        <v>#DIV/0!</v>
      </c>
      <c r="O1368">
        <f t="shared" si="151"/>
        <v>0</v>
      </c>
      <c r="P1368">
        <f t="shared" si="152"/>
        <v>0</v>
      </c>
      <c r="Q1368">
        <f t="shared" si="153"/>
        <v>0</v>
      </c>
    </row>
    <row r="1369" spans="1:17" hidden="1" x14ac:dyDescent="0.25">
      <c r="A1369">
        <v>2004</v>
      </c>
      <c r="B1369" s="1" t="s">
        <v>79</v>
      </c>
      <c r="C1369" t="s">
        <v>80</v>
      </c>
      <c r="D1369" t="s">
        <v>44</v>
      </c>
      <c r="E1369" s="1" t="s">
        <v>15</v>
      </c>
      <c r="F1369" t="s">
        <v>4</v>
      </c>
      <c r="G1369">
        <v>2</v>
      </c>
      <c r="K1369">
        <f t="shared" si="147"/>
        <v>2</v>
      </c>
      <c r="L1369" s="6">
        <f t="shared" si="148"/>
        <v>0</v>
      </c>
      <c r="M1369" s="6">
        <f t="shared" si="149"/>
        <v>0</v>
      </c>
      <c r="N1369" s="6">
        <f t="shared" si="150"/>
        <v>0</v>
      </c>
      <c r="O1369">
        <f t="shared" si="151"/>
        <v>2</v>
      </c>
      <c r="P1369">
        <f t="shared" si="152"/>
        <v>0</v>
      </c>
      <c r="Q1369">
        <f t="shared" si="153"/>
        <v>2</v>
      </c>
    </row>
    <row r="1370" spans="1:17" hidden="1" x14ac:dyDescent="0.25">
      <c r="A1370">
        <v>2004</v>
      </c>
      <c r="B1370" s="1" t="s">
        <v>79</v>
      </c>
      <c r="C1370" t="s">
        <v>80</v>
      </c>
      <c r="D1370" t="s">
        <v>44</v>
      </c>
      <c r="E1370" s="1" t="s">
        <v>15</v>
      </c>
      <c r="F1370" t="s">
        <v>5</v>
      </c>
      <c r="G1370">
        <v>1</v>
      </c>
      <c r="K1370">
        <f t="shared" si="147"/>
        <v>1</v>
      </c>
      <c r="L1370" s="6">
        <f t="shared" si="148"/>
        <v>0</v>
      </c>
      <c r="M1370" s="6">
        <f t="shared" si="149"/>
        <v>0</v>
      </c>
      <c r="N1370" s="6">
        <f t="shared" si="150"/>
        <v>0</v>
      </c>
      <c r="O1370">
        <f t="shared" si="151"/>
        <v>1</v>
      </c>
      <c r="P1370">
        <f t="shared" si="152"/>
        <v>0</v>
      </c>
      <c r="Q1370">
        <f t="shared" si="153"/>
        <v>1</v>
      </c>
    </row>
    <row r="1371" spans="1:17" hidden="1" x14ac:dyDescent="0.25">
      <c r="A1371">
        <v>2004</v>
      </c>
      <c r="B1371" s="1" t="s">
        <v>79</v>
      </c>
      <c r="C1371" t="s">
        <v>80</v>
      </c>
      <c r="D1371" t="s">
        <v>44</v>
      </c>
      <c r="E1371" s="1" t="s">
        <v>15</v>
      </c>
      <c r="F1371" t="s">
        <v>6</v>
      </c>
      <c r="G1371">
        <v>5</v>
      </c>
      <c r="K1371">
        <f t="shared" si="147"/>
        <v>5</v>
      </c>
      <c r="L1371" s="6">
        <f t="shared" si="148"/>
        <v>0</v>
      </c>
      <c r="M1371" s="6">
        <f t="shared" si="149"/>
        <v>0</v>
      </c>
      <c r="N1371" s="6">
        <f t="shared" si="150"/>
        <v>0</v>
      </c>
      <c r="O1371">
        <f t="shared" si="151"/>
        <v>5</v>
      </c>
      <c r="P1371">
        <f t="shared" si="152"/>
        <v>0</v>
      </c>
      <c r="Q1371">
        <f t="shared" si="153"/>
        <v>5</v>
      </c>
    </row>
    <row r="1372" spans="1:17" hidden="1" x14ac:dyDescent="0.25">
      <c r="A1372">
        <v>2004</v>
      </c>
      <c r="B1372" s="1" t="s">
        <v>79</v>
      </c>
      <c r="C1372" t="s">
        <v>80</v>
      </c>
      <c r="D1372" t="s">
        <v>44</v>
      </c>
      <c r="E1372" s="1" t="s">
        <v>15</v>
      </c>
      <c r="F1372" t="s">
        <v>7</v>
      </c>
      <c r="G1372">
        <v>471</v>
      </c>
      <c r="H1372">
        <v>46</v>
      </c>
      <c r="K1372">
        <f t="shared" si="147"/>
        <v>517</v>
      </c>
      <c r="L1372" s="6">
        <f t="shared" si="148"/>
        <v>8.8974854932301742E-2</v>
      </c>
      <c r="M1372" s="6">
        <f t="shared" si="149"/>
        <v>8.8974854932301742E-2</v>
      </c>
      <c r="N1372" s="6">
        <f t="shared" si="150"/>
        <v>0</v>
      </c>
      <c r="O1372">
        <f t="shared" si="151"/>
        <v>471</v>
      </c>
      <c r="P1372">
        <f t="shared" si="152"/>
        <v>46</v>
      </c>
      <c r="Q1372">
        <f t="shared" si="153"/>
        <v>471</v>
      </c>
    </row>
    <row r="1373" spans="1:17" hidden="1" x14ac:dyDescent="0.25">
      <c r="A1373">
        <v>2005</v>
      </c>
      <c r="B1373" s="1" t="s">
        <v>79</v>
      </c>
      <c r="C1373" t="s">
        <v>80</v>
      </c>
      <c r="D1373" t="s">
        <v>44</v>
      </c>
      <c r="E1373" s="1" t="s">
        <v>16</v>
      </c>
      <c r="F1373" t="s">
        <v>1</v>
      </c>
      <c r="G1373">
        <v>2</v>
      </c>
      <c r="K1373">
        <f t="shared" si="147"/>
        <v>2</v>
      </c>
      <c r="L1373" s="6">
        <f t="shared" si="148"/>
        <v>0</v>
      </c>
      <c r="M1373" s="6">
        <f t="shared" si="149"/>
        <v>0</v>
      </c>
      <c r="N1373" s="6">
        <f t="shared" si="150"/>
        <v>0</v>
      </c>
      <c r="O1373">
        <f t="shared" si="151"/>
        <v>2</v>
      </c>
      <c r="P1373">
        <f t="shared" si="152"/>
        <v>0</v>
      </c>
      <c r="Q1373">
        <f t="shared" si="153"/>
        <v>2</v>
      </c>
    </row>
    <row r="1374" spans="1:17" hidden="1" x14ac:dyDescent="0.25">
      <c r="A1374">
        <v>2005</v>
      </c>
      <c r="B1374" s="1" t="s">
        <v>79</v>
      </c>
      <c r="C1374" t="s">
        <v>80</v>
      </c>
      <c r="D1374" t="s">
        <v>44</v>
      </c>
      <c r="E1374" s="1" t="s">
        <v>16</v>
      </c>
      <c r="F1374" t="s">
        <v>4</v>
      </c>
      <c r="G1374">
        <v>6</v>
      </c>
      <c r="K1374">
        <f t="shared" si="147"/>
        <v>6</v>
      </c>
      <c r="L1374" s="6">
        <f t="shared" si="148"/>
        <v>0</v>
      </c>
      <c r="M1374" s="6">
        <f t="shared" si="149"/>
        <v>0</v>
      </c>
      <c r="N1374" s="6">
        <f t="shared" si="150"/>
        <v>0</v>
      </c>
      <c r="O1374">
        <f t="shared" si="151"/>
        <v>6</v>
      </c>
      <c r="P1374">
        <f t="shared" si="152"/>
        <v>0</v>
      </c>
      <c r="Q1374">
        <f t="shared" si="153"/>
        <v>6</v>
      </c>
    </row>
    <row r="1375" spans="1:17" hidden="1" x14ac:dyDescent="0.25">
      <c r="A1375">
        <v>2005</v>
      </c>
      <c r="B1375" s="1" t="s">
        <v>79</v>
      </c>
      <c r="C1375" t="s">
        <v>80</v>
      </c>
      <c r="D1375" t="s">
        <v>44</v>
      </c>
      <c r="E1375" s="1" t="s">
        <v>16</v>
      </c>
      <c r="F1375" t="s">
        <v>5</v>
      </c>
      <c r="G1375">
        <v>4</v>
      </c>
      <c r="K1375">
        <f t="shared" si="147"/>
        <v>4</v>
      </c>
      <c r="L1375" s="6">
        <f t="shared" si="148"/>
        <v>0</v>
      </c>
      <c r="M1375" s="6">
        <f t="shared" si="149"/>
        <v>0</v>
      </c>
      <c r="N1375" s="6">
        <f t="shared" si="150"/>
        <v>0</v>
      </c>
      <c r="O1375">
        <f t="shared" si="151"/>
        <v>4</v>
      </c>
      <c r="P1375">
        <f t="shared" si="152"/>
        <v>0</v>
      </c>
      <c r="Q1375">
        <f t="shared" si="153"/>
        <v>4</v>
      </c>
    </row>
    <row r="1376" spans="1:17" hidden="1" x14ac:dyDescent="0.25">
      <c r="A1376">
        <v>2005</v>
      </c>
      <c r="B1376" s="1" t="s">
        <v>79</v>
      </c>
      <c r="C1376" t="s">
        <v>80</v>
      </c>
      <c r="D1376" t="s">
        <v>44</v>
      </c>
      <c r="E1376" s="1" t="s">
        <v>16</v>
      </c>
      <c r="F1376" t="s">
        <v>6</v>
      </c>
      <c r="G1376">
        <v>3</v>
      </c>
      <c r="K1376">
        <f t="shared" si="147"/>
        <v>3</v>
      </c>
      <c r="L1376" s="6">
        <f t="shared" si="148"/>
        <v>0</v>
      </c>
      <c r="M1376" s="6">
        <f t="shared" si="149"/>
        <v>0</v>
      </c>
      <c r="N1376" s="6">
        <f t="shared" si="150"/>
        <v>0</v>
      </c>
      <c r="O1376">
        <f t="shared" si="151"/>
        <v>3</v>
      </c>
      <c r="P1376">
        <f t="shared" si="152"/>
        <v>0</v>
      </c>
      <c r="Q1376">
        <f t="shared" si="153"/>
        <v>3</v>
      </c>
    </row>
    <row r="1377" spans="1:17" hidden="1" x14ac:dyDescent="0.25">
      <c r="A1377">
        <v>2005</v>
      </c>
      <c r="B1377" s="1" t="s">
        <v>79</v>
      </c>
      <c r="C1377" t="s">
        <v>80</v>
      </c>
      <c r="D1377" t="s">
        <v>44</v>
      </c>
      <c r="E1377" s="1" t="s">
        <v>16</v>
      </c>
      <c r="F1377" t="s">
        <v>7</v>
      </c>
      <c r="G1377">
        <v>459</v>
      </c>
      <c r="H1377">
        <v>41</v>
      </c>
      <c r="K1377">
        <f t="shared" si="147"/>
        <v>500</v>
      </c>
      <c r="L1377" s="6">
        <f t="shared" si="148"/>
        <v>8.2000000000000003E-2</v>
      </c>
      <c r="M1377" s="6">
        <f t="shared" si="149"/>
        <v>8.2000000000000003E-2</v>
      </c>
      <c r="N1377" s="6">
        <f t="shared" si="150"/>
        <v>0</v>
      </c>
      <c r="O1377">
        <f t="shared" si="151"/>
        <v>459</v>
      </c>
      <c r="P1377">
        <f t="shared" si="152"/>
        <v>41</v>
      </c>
      <c r="Q1377">
        <f t="shared" si="153"/>
        <v>459</v>
      </c>
    </row>
    <row r="1378" spans="1:17" hidden="1" x14ac:dyDescent="0.25">
      <c r="A1378">
        <v>2006</v>
      </c>
      <c r="B1378" s="1" t="s">
        <v>79</v>
      </c>
      <c r="C1378" t="s">
        <v>80</v>
      </c>
      <c r="D1378" t="s">
        <v>44</v>
      </c>
      <c r="E1378" s="1" t="s">
        <v>17</v>
      </c>
      <c r="F1378" t="s">
        <v>1</v>
      </c>
      <c r="G1378">
        <v>0</v>
      </c>
      <c r="K1378">
        <f t="shared" si="147"/>
        <v>0</v>
      </c>
      <c r="L1378" s="6" t="e">
        <f t="shared" si="148"/>
        <v>#DIV/0!</v>
      </c>
      <c r="M1378" s="6" t="e">
        <f t="shared" si="149"/>
        <v>#DIV/0!</v>
      </c>
      <c r="N1378" s="6" t="e">
        <f t="shared" si="150"/>
        <v>#DIV/0!</v>
      </c>
      <c r="O1378">
        <f t="shared" si="151"/>
        <v>0</v>
      </c>
      <c r="P1378">
        <f t="shared" si="152"/>
        <v>0</v>
      </c>
      <c r="Q1378">
        <f t="shared" si="153"/>
        <v>0</v>
      </c>
    </row>
    <row r="1379" spans="1:17" hidden="1" x14ac:dyDescent="0.25">
      <c r="A1379">
        <v>2006</v>
      </c>
      <c r="B1379" s="1" t="s">
        <v>79</v>
      </c>
      <c r="C1379" t="s">
        <v>80</v>
      </c>
      <c r="D1379" t="s">
        <v>44</v>
      </c>
      <c r="E1379" s="1" t="s">
        <v>17</v>
      </c>
      <c r="F1379" t="s">
        <v>4</v>
      </c>
      <c r="G1379">
        <v>6</v>
      </c>
      <c r="K1379">
        <f t="shared" si="147"/>
        <v>6</v>
      </c>
      <c r="L1379" s="6">
        <f t="shared" si="148"/>
        <v>0</v>
      </c>
      <c r="M1379" s="6">
        <f t="shared" si="149"/>
        <v>0</v>
      </c>
      <c r="N1379" s="6">
        <f t="shared" si="150"/>
        <v>0</v>
      </c>
      <c r="O1379">
        <f t="shared" si="151"/>
        <v>6</v>
      </c>
      <c r="P1379">
        <f t="shared" si="152"/>
        <v>0</v>
      </c>
      <c r="Q1379">
        <f t="shared" si="153"/>
        <v>6</v>
      </c>
    </row>
    <row r="1380" spans="1:17" hidden="1" x14ac:dyDescent="0.25">
      <c r="A1380">
        <v>2006</v>
      </c>
      <c r="B1380" s="1" t="s">
        <v>79</v>
      </c>
      <c r="C1380" t="s">
        <v>80</v>
      </c>
      <c r="D1380" t="s">
        <v>44</v>
      </c>
      <c r="E1380" s="1" t="s">
        <v>17</v>
      </c>
      <c r="F1380" t="s">
        <v>5</v>
      </c>
      <c r="G1380">
        <v>3</v>
      </c>
      <c r="K1380">
        <f t="shared" si="147"/>
        <v>3</v>
      </c>
      <c r="L1380" s="6">
        <f t="shared" si="148"/>
        <v>0</v>
      </c>
      <c r="M1380" s="6">
        <f t="shared" si="149"/>
        <v>0</v>
      </c>
      <c r="N1380" s="6">
        <f t="shared" si="150"/>
        <v>0</v>
      </c>
      <c r="O1380">
        <f t="shared" si="151"/>
        <v>3</v>
      </c>
      <c r="P1380">
        <f t="shared" si="152"/>
        <v>0</v>
      </c>
      <c r="Q1380">
        <f t="shared" si="153"/>
        <v>3</v>
      </c>
    </row>
    <row r="1381" spans="1:17" hidden="1" x14ac:dyDescent="0.25">
      <c r="A1381">
        <v>2006</v>
      </c>
      <c r="B1381" s="1" t="s">
        <v>79</v>
      </c>
      <c r="C1381" t="s">
        <v>80</v>
      </c>
      <c r="D1381" t="s">
        <v>44</v>
      </c>
      <c r="E1381" s="1" t="s">
        <v>17</v>
      </c>
      <c r="F1381" t="s">
        <v>6</v>
      </c>
      <c r="G1381">
        <v>3</v>
      </c>
      <c r="K1381">
        <f t="shared" si="147"/>
        <v>3</v>
      </c>
      <c r="L1381" s="6">
        <f t="shared" si="148"/>
        <v>0</v>
      </c>
      <c r="M1381" s="6">
        <f t="shared" si="149"/>
        <v>0</v>
      </c>
      <c r="N1381" s="6">
        <f t="shared" si="150"/>
        <v>0</v>
      </c>
      <c r="O1381">
        <f t="shared" si="151"/>
        <v>3</v>
      </c>
      <c r="P1381">
        <f t="shared" si="152"/>
        <v>0</v>
      </c>
      <c r="Q1381">
        <f t="shared" si="153"/>
        <v>3</v>
      </c>
    </row>
    <row r="1382" spans="1:17" hidden="1" x14ac:dyDescent="0.25">
      <c r="A1382">
        <v>2006</v>
      </c>
      <c r="B1382" s="1" t="s">
        <v>79</v>
      </c>
      <c r="C1382" t="s">
        <v>80</v>
      </c>
      <c r="D1382" t="s">
        <v>44</v>
      </c>
      <c r="E1382" s="1" t="s">
        <v>17</v>
      </c>
      <c r="F1382" t="s">
        <v>7</v>
      </c>
      <c r="G1382">
        <v>468</v>
      </c>
      <c r="H1382">
        <v>60</v>
      </c>
      <c r="I1382">
        <v>3</v>
      </c>
      <c r="K1382">
        <f t="shared" si="147"/>
        <v>531</v>
      </c>
      <c r="L1382" s="6">
        <f t="shared" si="148"/>
        <v>0.11864406779661017</v>
      </c>
      <c r="M1382" s="6">
        <f t="shared" si="149"/>
        <v>0.11299435028248588</v>
      </c>
      <c r="N1382" s="6">
        <f t="shared" si="150"/>
        <v>5.6497175141242938E-3</v>
      </c>
      <c r="O1382">
        <f t="shared" si="151"/>
        <v>468</v>
      </c>
      <c r="P1382">
        <f t="shared" si="152"/>
        <v>63</v>
      </c>
      <c r="Q1382">
        <f t="shared" si="153"/>
        <v>468</v>
      </c>
    </row>
    <row r="1383" spans="1:17" hidden="1" x14ac:dyDescent="0.25">
      <c r="A1383">
        <v>2007</v>
      </c>
      <c r="B1383" s="1" t="s">
        <v>79</v>
      </c>
      <c r="C1383" t="s">
        <v>80</v>
      </c>
      <c r="D1383" t="s">
        <v>44</v>
      </c>
      <c r="E1383" s="1" t="s">
        <v>18</v>
      </c>
      <c r="F1383" t="s">
        <v>1</v>
      </c>
      <c r="G1383">
        <v>0</v>
      </c>
      <c r="K1383">
        <f t="shared" si="147"/>
        <v>0</v>
      </c>
      <c r="L1383" s="6" t="e">
        <f t="shared" si="148"/>
        <v>#DIV/0!</v>
      </c>
      <c r="M1383" s="6" t="e">
        <f t="shared" si="149"/>
        <v>#DIV/0!</v>
      </c>
      <c r="N1383" s="6" t="e">
        <f t="shared" si="150"/>
        <v>#DIV/0!</v>
      </c>
      <c r="O1383">
        <f t="shared" si="151"/>
        <v>0</v>
      </c>
      <c r="P1383">
        <f t="shared" si="152"/>
        <v>0</v>
      </c>
      <c r="Q1383">
        <f t="shared" si="153"/>
        <v>0</v>
      </c>
    </row>
    <row r="1384" spans="1:17" hidden="1" x14ac:dyDescent="0.25">
      <c r="A1384">
        <v>2007</v>
      </c>
      <c r="B1384" s="1" t="s">
        <v>79</v>
      </c>
      <c r="C1384" t="s">
        <v>80</v>
      </c>
      <c r="D1384" t="s">
        <v>44</v>
      </c>
      <c r="E1384" s="1" t="s">
        <v>18</v>
      </c>
      <c r="F1384" t="s">
        <v>4</v>
      </c>
      <c r="G1384">
        <v>10</v>
      </c>
      <c r="K1384">
        <f t="shared" si="147"/>
        <v>10</v>
      </c>
      <c r="L1384" s="6">
        <f t="shared" si="148"/>
        <v>0</v>
      </c>
      <c r="M1384" s="6">
        <f t="shared" si="149"/>
        <v>0</v>
      </c>
      <c r="N1384" s="6">
        <f t="shared" si="150"/>
        <v>0</v>
      </c>
      <c r="O1384">
        <f t="shared" si="151"/>
        <v>10</v>
      </c>
      <c r="P1384">
        <f t="shared" si="152"/>
        <v>0</v>
      </c>
      <c r="Q1384">
        <f t="shared" si="153"/>
        <v>10</v>
      </c>
    </row>
    <row r="1385" spans="1:17" hidden="1" x14ac:dyDescent="0.25">
      <c r="A1385">
        <v>2007</v>
      </c>
      <c r="B1385" s="1" t="s">
        <v>79</v>
      </c>
      <c r="C1385" t="s">
        <v>80</v>
      </c>
      <c r="D1385" t="s">
        <v>44</v>
      </c>
      <c r="E1385" s="1" t="s">
        <v>18</v>
      </c>
      <c r="F1385" t="s">
        <v>5</v>
      </c>
      <c r="G1385">
        <v>3</v>
      </c>
      <c r="K1385">
        <f t="shared" si="147"/>
        <v>3</v>
      </c>
      <c r="L1385" s="6">
        <f t="shared" si="148"/>
        <v>0</v>
      </c>
      <c r="M1385" s="6">
        <f t="shared" si="149"/>
        <v>0</v>
      </c>
      <c r="N1385" s="6">
        <f t="shared" si="150"/>
        <v>0</v>
      </c>
      <c r="O1385">
        <f t="shared" si="151"/>
        <v>3</v>
      </c>
      <c r="P1385">
        <f t="shared" si="152"/>
        <v>0</v>
      </c>
      <c r="Q1385">
        <f t="shared" si="153"/>
        <v>3</v>
      </c>
    </row>
    <row r="1386" spans="1:17" hidden="1" x14ac:dyDescent="0.25">
      <c r="A1386">
        <v>2007</v>
      </c>
      <c r="B1386" s="1" t="s">
        <v>79</v>
      </c>
      <c r="C1386" t="s">
        <v>80</v>
      </c>
      <c r="D1386" t="s">
        <v>44</v>
      </c>
      <c r="E1386" s="1" t="s">
        <v>18</v>
      </c>
      <c r="F1386" t="s">
        <v>6</v>
      </c>
      <c r="G1386">
        <v>7</v>
      </c>
      <c r="K1386">
        <f t="shared" si="147"/>
        <v>7</v>
      </c>
      <c r="L1386" s="6">
        <f t="shared" si="148"/>
        <v>0</v>
      </c>
      <c r="M1386" s="6">
        <f t="shared" si="149"/>
        <v>0</v>
      </c>
      <c r="N1386" s="6">
        <f t="shared" si="150"/>
        <v>0</v>
      </c>
      <c r="O1386">
        <f t="shared" si="151"/>
        <v>7</v>
      </c>
      <c r="P1386">
        <f t="shared" si="152"/>
        <v>0</v>
      </c>
      <c r="Q1386">
        <f t="shared" si="153"/>
        <v>7</v>
      </c>
    </row>
    <row r="1387" spans="1:17" hidden="1" x14ac:dyDescent="0.25">
      <c r="A1387">
        <v>2007</v>
      </c>
      <c r="B1387" s="1" t="s">
        <v>79</v>
      </c>
      <c r="C1387" t="s">
        <v>80</v>
      </c>
      <c r="D1387" t="s">
        <v>44</v>
      </c>
      <c r="E1387" s="1" t="s">
        <v>18</v>
      </c>
      <c r="F1387" t="s">
        <v>7</v>
      </c>
      <c r="G1387">
        <v>495</v>
      </c>
      <c r="H1387">
        <v>47</v>
      </c>
      <c r="I1387">
        <v>4</v>
      </c>
      <c r="K1387">
        <f t="shared" si="147"/>
        <v>546</v>
      </c>
      <c r="L1387" s="6">
        <f t="shared" si="148"/>
        <v>9.3406593406593408E-2</v>
      </c>
      <c r="M1387" s="6">
        <f t="shared" si="149"/>
        <v>8.608058608058608E-2</v>
      </c>
      <c r="N1387" s="6">
        <f t="shared" si="150"/>
        <v>7.326007326007326E-3</v>
      </c>
      <c r="O1387">
        <f t="shared" si="151"/>
        <v>495</v>
      </c>
      <c r="P1387">
        <f t="shared" si="152"/>
        <v>51</v>
      </c>
      <c r="Q1387">
        <f t="shared" si="153"/>
        <v>495</v>
      </c>
    </row>
    <row r="1388" spans="1:17" hidden="1" x14ac:dyDescent="0.25">
      <c r="A1388">
        <v>2008</v>
      </c>
      <c r="B1388" s="1" t="s">
        <v>79</v>
      </c>
      <c r="C1388" t="s">
        <v>80</v>
      </c>
      <c r="D1388" t="s">
        <v>44</v>
      </c>
      <c r="E1388" s="1" t="s">
        <v>19</v>
      </c>
      <c r="F1388" t="s">
        <v>1</v>
      </c>
      <c r="G1388">
        <v>0</v>
      </c>
      <c r="K1388">
        <f t="shared" si="147"/>
        <v>0</v>
      </c>
      <c r="L1388" s="6" t="e">
        <f t="shared" si="148"/>
        <v>#DIV/0!</v>
      </c>
      <c r="M1388" s="6" t="e">
        <f t="shared" si="149"/>
        <v>#DIV/0!</v>
      </c>
      <c r="N1388" s="6" t="e">
        <f t="shared" si="150"/>
        <v>#DIV/0!</v>
      </c>
      <c r="O1388">
        <f t="shared" si="151"/>
        <v>0</v>
      </c>
      <c r="P1388">
        <f t="shared" si="152"/>
        <v>0</v>
      </c>
      <c r="Q1388">
        <f t="shared" si="153"/>
        <v>0</v>
      </c>
    </row>
    <row r="1389" spans="1:17" hidden="1" x14ac:dyDescent="0.25">
      <c r="A1389">
        <v>2008</v>
      </c>
      <c r="B1389" s="1" t="s">
        <v>79</v>
      </c>
      <c r="C1389" t="s">
        <v>80</v>
      </c>
      <c r="D1389" t="s">
        <v>44</v>
      </c>
      <c r="E1389" s="1" t="s">
        <v>19</v>
      </c>
      <c r="F1389" t="s">
        <v>4</v>
      </c>
      <c r="G1389">
        <v>17</v>
      </c>
      <c r="K1389">
        <f t="shared" si="147"/>
        <v>17</v>
      </c>
      <c r="L1389" s="6">
        <f t="shared" si="148"/>
        <v>0</v>
      </c>
      <c r="M1389" s="6">
        <f t="shared" si="149"/>
        <v>0</v>
      </c>
      <c r="N1389" s="6">
        <f t="shared" si="150"/>
        <v>0</v>
      </c>
      <c r="O1389">
        <f t="shared" si="151"/>
        <v>17</v>
      </c>
      <c r="P1389">
        <f t="shared" si="152"/>
        <v>0</v>
      </c>
      <c r="Q1389">
        <f t="shared" si="153"/>
        <v>17</v>
      </c>
    </row>
    <row r="1390" spans="1:17" hidden="1" x14ac:dyDescent="0.25">
      <c r="A1390">
        <v>2008</v>
      </c>
      <c r="B1390" s="1" t="s">
        <v>79</v>
      </c>
      <c r="C1390" t="s">
        <v>80</v>
      </c>
      <c r="D1390" t="s">
        <v>44</v>
      </c>
      <c r="E1390" s="1" t="s">
        <v>19</v>
      </c>
      <c r="F1390" t="s">
        <v>5</v>
      </c>
      <c r="G1390">
        <v>3</v>
      </c>
      <c r="K1390">
        <f t="shared" si="147"/>
        <v>3</v>
      </c>
      <c r="L1390" s="6">
        <f t="shared" si="148"/>
        <v>0</v>
      </c>
      <c r="M1390" s="6">
        <f t="shared" si="149"/>
        <v>0</v>
      </c>
      <c r="N1390" s="6">
        <f t="shared" si="150"/>
        <v>0</v>
      </c>
      <c r="O1390">
        <f t="shared" si="151"/>
        <v>3</v>
      </c>
      <c r="P1390">
        <f t="shared" si="152"/>
        <v>0</v>
      </c>
      <c r="Q1390">
        <f t="shared" si="153"/>
        <v>3</v>
      </c>
    </row>
    <row r="1391" spans="1:17" hidden="1" x14ac:dyDescent="0.25">
      <c r="A1391">
        <v>2008</v>
      </c>
      <c r="B1391" s="1" t="s">
        <v>79</v>
      </c>
      <c r="C1391" t="s">
        <v>80</v>
      </c>
      <c r="D1391" t="s">
        <v>44</v>
      </c>
      <c r="E1391" s="1" t="s">
        <v>19</v>
      </c>
      <c r="F1391" t="s">
        <v>6</v>
      </c>
      <c r="G1391">
        <v>4</v>
      </c>
      <c r="K1391">
        <f t="shared" si="147"/>
        <v>4</v>
      </c>
      <c r="L1391" s="6">
        <f t="shared" si="148"/>
        <v>0</v>
      </c>
      <c r="M1391" s="6">
        <f t="shared" si="149"/>
        <v>0</v>
      </c>
      <c r="N1391" s="6">
        <f t="shared" si="150"/>
        <v>0</v>
      </c>
      <c r="O1391">
        <f t="shared" si="151"/>
        <v>4</v>
      </c>
      <c r="P1391">
        <f t="shared" si="152"/>
        <v>0</v>
      </c>
      <c r="Q1391">
        <f t="shared" si="153"/>
        <v>4</v>
      </c>
    </row>
    <row r="1392" spans="1:17" hidden="1" x14ac:dyDescent="0.25">
      <c r="A1392">
        <v>2008</v>
      </c>
      <c r="B1392" s="1" t="s">
        <v>79</v>
      </c>
      <c r="C1392" t="s">
        <v>80</v>
      </c>
      <c r="D1392" t="s">
        <v>44</v>
      </c>
      <c r="E1392" s="1" t="s">
        <v>19</v>
      </c>
      <c r="F1392" t="s">
        <v>7</v>
      </c>
      <c r="G1392">
        <v>489</v>
      </c>
      <c r="H1392">
        <v>44</v>
      </c>
      <c r="I1392">
        <v>4</v>
      </c>
      <c r="J1392">
        <v>3</v>
      </c>
      <c r="K1392">
        <f t="shared" si="147"/>
        <v>534</v>
      </c>
      <c r="L1392" s="6">
        <f t="shared" si="148"/>
        <v>8.98876404494382E-2</v>
      </c>
      <c r="M1392" s="6">
        <f t="shared" si="149"/>
        <v>8.2397003745318345E-2</v>
      </c>
      <c r="N1392" s="6">
        <f t="shared" si="150"/>
        <v>7.4906367041198503E-3</v>
      </c>
      <c r="O1392">
        <f t="shared" si="151"/>
        <v>486</v>
      </c>
      <c r="P1392">
        <f t="shared" si="152"/>
        <v>48</v>
      </c>
      <c r="Q1392">
        <f t="shared" si="153"/>
        <v>486</v>
      </c>
    </row>
    <row r="1393" spans="1:17" hidden="1" x14ac:dyDescent="0.25">
      <c r="A1393">
        <v>2009</v>
      </c>
      <c r="B1393" s="1" t="s">
        <v>79</v>
      </c>
      <c r="C1393" t="s">
        <v>80</v>
      </c>
      <c r="D1393" t="s">
        <v>44</v>
      </c>
      <c r="E1393" s="1" t="s">
        <v>20</v>
      </c>
      <c r="F1393" t="s">
        <v>1</v>
      </c>
      <c r="G1393">
        <v>1</v>
      </c>
      <c r="K1393">
        <f t="shared" si="147"/>
        <v>1</v>
      </c>
      <c r="L1393" s="6">
        <f t="shared" si="148"/>
        <v>0</v>
      </c>
      <c r="M1393" s="6">
        <f t="shared" si="149"/>
        <v>0</v>
      </c>
      <c r="N1393" s="6">
        <f t="shared" si="150"/>
        <v>0</v>
      </c>
      <c r="O1393">
        <f t="shared" si="151"/>
        <v>1</v>
      </c>
      <c r="P1393">
        <f t="shared" si="152"/>
        <v>0</v>
      </c>
      <c r="Q1393">
        <f t="shared" si="153"/>
        <v>1</v>
      </c>
    </row>
    <row r="1394" spans="1:17" hidden="1" x14ac:dyDescent="0.25">
      <c r="A1394">
        <v>2009</v>
      </c>
      <c r="B1394" s="1" t="s">
        <v>79</v>
      </c>
      <c r="C1394" t="s">
        <v>80</v>
      </c>
      <c r="D1394" t="s">
        <v>44</v>
      </c>
      <c r="E1394" s="1" t="s">
        <v>20</v>
      </c>
      <c r="F1394" t="s">
        <v>4</v>
      </c>
      <c r="G1394">
        <v>14</v>
      </c>
      <c r="K1394">
        <f t="shared" si="147"/>
        <v>14</v>
      </c>
      <c r="L1394" s="6">
        <f t="shared" si="148"/>
        <v>0</v>
      </c>
      <c r="M1394" s="6">
        <f t="shared" si="149"/>
        <v>0</v>
      </c>
      <c r="N1394" s="6">
        <f t="shared" si="150"/>
        <v>0</v>
      </c>
      <c r="O1394">
        <f t="shared" si="151"/>
        <v>14</v>
      </c>
      <c r="P1394">
        <f t="shared" si="152"/>
        <v>0</v>
      </c>
      <c r="Q1394">
        <f t="shared" si="153"/>
        <v>14</v>
      </c>
    </row>
    <row r="1395" spans="1:17" hidden="1" x14ac:dyDescent="0.25">
      <c r="A1395">
        <v>2009</v>
      </c>
      <c r="B1395" s="1" t="s">
        <v>79</v>
      </c>
      <c r="C1395" t="s">
        <v>80</v>
      </c>
      <c r="D1395" t="s">
        <v>44</v>
      </c>
      <c r="E1395" s="1" t="s">
        <v>20</v>
      </c>
      <c r="F1395" t="s">
        <v>5</v>
      </c>
      <c r="G1395">
        <v>3</v>
      </c>
      <c r="K1395">
        <f t="shared" si="147"/>
        <v>3</v>
      </c>
      <c r="L1395" s="6">
        <f t="shared" si="148"/>
        <v>0</v>
      </c>
      <c r="M1395" s="6">
        <f t="shared" si="149"/>
        <v>0</v>
      </c>
      <c r="N1395" s="6">
        <f t="shared" si="150"/>
        <v>0</v>
      </c>
      <c r="O1395">
        <f t="shared" si="151"/>
        <v>3</v>
      </c>
      <c r="P1395">
        <f t="shared" si="152"/>
        <v>0</v>
      </c>
      <c r="Q1395">
        <f t="shared" si="153"/>
        <v>3</v>
      </c>
    </row>
    <row r="1396" spans="1:17" hidden="1" x14ac:dyDescent="0.25">
      <c r="A1396">
        <v>2009</v>
      </c>
      <c r="B1396" s="1" t="s">
        <v>79</v>
      </c>
      <c r="C1396" t="s">
        <v>80</v>
      </c>
      <c r="D1396" t="s">
        <v>44</v>
      </c>
      <c r="E1396" s="1" t="s">
        <v>20</v>
      </c>
      <c r="F1396" t="s">
        <v>6</v>
      </c>
      <c r="G1396">
        <v>6</v>
      </c>
      <c r="K1396">
        <f t="shared" si="147"/>
        <v>6</v>
      </c>
      <c r="L1396" s="6">
        <f t="shared" si="148"/>
        <v>0</v>
      </c>
      <c r="M1396" s="6">
        <f t="shared" si="149"/>
        <v>0</v>
      </c>
      <c r="N1396" s="6">
        <f t="shared" si="150"/>
        <v>0</v>
      </c>
      <c r="O1396">
        <f t="shared" si="151"/>
        <v>6</v>
      </c>
      <c r="P1396">
        <f t="shared" si="152"/>
        <v>0</v>
      </c>
      <c r="Q1396">
        <f t="shared" si="153"/>
        <v>6</v>
      </c>
    </row>
    <row r="1397" spans="1:17" hidden="1" x14ac:dyDescent="0.25">
      <c r="A1397">
        <v>2009</v>
      </c>
      <c r="B1397" s="1" t="s">
        <v>79</v>
      </c>
      <c r="C1397" t="s">
        <v>80</v>
      </c>
      <c r="D1397" t="s">
        <v>44</v>
      </c>
      <c r="E1397" s="1" t="s">
        <v>20</v>
      </c>
      <c r="F1397" t="s">
        <v>7</v>
      </c>
      <c r="G1397">
        <v>520</v>
      </c>
      <c r="H1397">
        <v>49</v>
      </c>
      <c r="I1397">
        <v>4</v>
      </c>
      <c r="J1397">
        <v>122</v>
      </c>
      <c r="K1397">
        <f t="shared" si="147"/>
        <v>451</v>
      </c>
      <c r="L1397" s="6">
        <f t="shared" si="148"/>
        <v>0.11751662971175167</v>
      </c>
      <c r="M1397" s="6">
        <f t="shared" si="149"/>
        <v>0.10864745011086474</v>
      </c>
      <c r="N1397" s="6">
        <f t="shared" si="150"/>
        <v>8.869179600886918E-3</v>
      </c>
      <c r="O1397">
        <f t="shared" si="151"/>
        <v>398</v>
      </c>
      <c r="P1397">
        <f t="shared" si="152"/>
        <v>53</v>
      </c>
      <c r="Q1397">
        <f t="shared" si="153"/>
        <v>398</v>
      </c>
    </row>
    <row r="1398" spans="1:17" hidden="1" x14ac:dyDescent="0.25">
      <c r="A1398">
        <v>2010</v>
      </c>
      <c r="B1398" s="1" t="s">
        <v>79</v>
      </c>
      <c r="C1398" t="s">
        <v>80</v>
      </c>
      <c r="D1398" t="s">
        <v>44</v>
      </c>
      <c r="E1398" s="1" t="s">
        <v>21</v>
      </c>
      <c r="F1398" t="s">
        <v>1</v>
      </c>
      <c r="G1398">
        <v>0</v>
      </c>
      <c r="K1398">
        <f t="shared" si="147"/>
        <v>0</v>
      </c>
      <c r="L1398" s="6" t="e">
        <f t="shared" si="148"/>
        <v>#DIV/0!</v>
      </c>
      <c r="M1398" s="6" t="e">
        <f t="shared" si="149"/>
        <v>#DIV/0!</v>
      </c>
      <c r="N1398" s="6" t="e">
        <f t="shared" si="150"/>
        <v>#DIV/0!</v>
      </c>
      <c r="O1398">
        <f t="shared" si="151"/>
        <v>0</v>
      </c>
      <c r="P1398">
        <f t="shared" si="152"/>
        <v>0</v>
      </c>
      <c r="Q1398">
        <f t="shared" si="153"/>
        <v>0</v>
      </c>
    </row>
    <row r="1399" spans="1:17" hidden="1" x14ac:dyDescent="0.25">
      <c r="A1399">
        <v>2010</v>
      </c>
      <c r="B1399" s="1" t="s">
        <v>79</v>
      </c>
      <c r="C1399" t="s">
        <v>80</v>
      </c>
      <c r="D1399" t="s">
        <v>44</v>
      </c>
      <c r="E1399" s="1" t="s">
        <v>21</v>
      </c>
      <c r="F1399" t="s">
        <v>4</v>
      </c>
      <c r="G1399">
        <v>11</v>
      </c>
      <c r="K1399">
        <f t="shared" si="147"/>
        <v>11</v>
      </c>
      <c r="L1399" s="6">
        <f t="shared" si="148"/>
        <v>0</v>
      </c>
      <c r="M1399" s="6">
        <f t="shared" si="149"/>
        <v>0</v>
      </c>
      <c r="N1399" s="6">
        <f t="shared" si="150"/>
        <v>0</v>
      </c>
      <c r="O1399">
        <f t="shared" si="151"/>
        <v>11</v>
      </c>
      <c r="P1399">
        <f t="shared" si="152"/>
        <v>0</v>
      </c>
      <c r="Q1399">
        <f t="shared" si="153"/>
        <v>11</v>
      </c>
    </row>
    <row r="1400" spans="1:17" hidden="1" x14ac:dyDescent="0.25">
      <c r="A1400">
        <v>2010</v>
      </c>
      <c r="B1400" s="1" t="s">
        <v>79</v>
      </c>
      <c r="C1400" t="s">
        <v>80</v>
      </c>
      <c r="D1400" t="s">
        <v>44</v>
      </c>
      <c r="E1400" s="1" t="s">
        <v>21</v>
      </c>
      <c r="F1400" t="s">
        <v>5</v>
      </c>
      <c r="G1400">
        <v>3</v>
      </c>
      <c r="K1400">
        <f t="shared" si="147"/>
        <v>3</v>
      </c>
      <c r="L1400" s="6">
        <f t="shared" si="148"/>
        <v>0</v>
      </c>
      <c r="M1400" s="6">
        <f t="shared" si="149"/>
        <v>0</v>
      </c>
      <c r="N1400" s="6">
        <f t="shared" si="150"/>
        <v>0</v>
      </c>
      <c r="O1400">
        <f t="shared" si="151"/>
        <v>3</v>
      </c>
      <c r="P1400">
        <f t="shared" si="152"/>
        <v>0</v>
      </c>
      <c r="Q1400">
        <f t="shared" si="153"/>
        <v>3</v>
      </c>
    </row>
    <row r="1401" spans="1:17" hidden="1" x14ac:dyDescent="0.25">
      <c r="A1401">
        <v>2010</v>
      </c>
      <c r="B1401" s="1" t="s">
        <v>79</v>
      </c>
      <c r="C1401" t="s">
        <v>80</v>
      </c>
      <c r="D1401" t="s">
        <v>44</v>
      </c>
      <c r="E1401" s="1" t="s">
        <v>21</v>
      </c>
      <c r="F1401" t="s">
        <v>6</v>
      </c>
      <c r="G1401">
        <v>6</v>
      </c>
      <c r="K1401">
        <f t="shared" si="147"/>
        <v>6</v>
      </c>
      <c r="L1401" s="6">
        <f t="shared" si="148"/>
        <v>0</v>
      </c>
      <c r="M1401" s="6">
        <f t="shared" si="149"/>
        <v>0</v>
      </c>
      <c r="N1401" s="6">
        <f t="shared" si="150"/>
        <v>0</v>
      </c>
      <c r="O1401">
        <f t="shared" si="151"/>
        <v>6</v>
      </c>
      <c r="P1401">
        <f t="shared" si="152"/>
        <v>0</v>
      </c>
      <c r="Q1401">
        <f t="shared" si="153"/>
        <v>6</v>
      </c>
    </row>
    <row r="1402" spans="1:17" hidden="1" x14ac:dyDescent="0.25">
      <c r="A1402">
        <v>2010</v>
      </c>
      <c r="B1402" s="1" t="s">
        <v>79</v>
      </c>
      <c r="C1402" t="s">
        <v>80</v>
      </c>
      <c r="D1402" t="s">
        <v>44</v>
      </c>
      <c r="E1402" s="1" t="s">
        <v>21</v>
      </c>
      <c r="F1402" t="s">
        <v>7</v>
      </c>
      <c r="G1402">
        <v>531</v>
      </c>
      <c r="H1402">
        <v>50</v>
      </c>
      <c r="I1402">
        <v>10</v>
      </c>
      <c r="J1402">
        <v>138</v>
      </c>
      <c r="K1402">
        <f t="shared" si="147"/>
        <v>453</v>
      </c>
      <c r="L1402" s="6">
        <f t="shared" si="148"/>
        <v>0.13245033112582782</v>
      </c>
      <c r="M1402" s="6">
        <f t="shared" si="149"/>
        <v>0.11037527593818984</v>
      </c>
      <c r="N1402" s="6">
        <f t="shared" si="150"/>
        <v>2.2075055187637971E-2</v>
      </c>
      <c r="O1402">
        <f t="shared" si="151"/>
        <v>393</v>
      </c>
      <c r="P1402">
        <f t="shared" si="152"/>
        <v>60</v>
      </c>
      <c r="Q1402">
        <f t="shared" si="153"/>
        <v>393</v>
      </c>
    </row>
    <row r="1403" spans="1:17" hidden="1" x14ac:dyDescent="0.25">
      <c r="A1403">
        <v>2011</v>
      </c>
      <c r="B1403" s="1" t="s">
        <v>79</v>
      </c>
      <c r="C1403" t="s">
        <v>80</v>
      </c>
      <c r="D1403" t="s">
        <v>44</v>
      </c>
      <c r="E1403" s="1" t="s">
        <v>22</v>
      </c>
      <c r="F1403" t="s">
        <v>1</v>
      </c>
      <c r="G1403">
        <v>3</v>
      </c>
      <c r="K1403">
        <f t="shared" ref="K1403:K1466" si="154">(G1403-J1403)+H1403+I1403</f>
        <v>3</v>
      </c>
      <c r="L1403" s="6">
        <f t="shared" ref="L1403:L1466" si="155">(H1403+I1403)/K1403</f>
        <v>0</v>
      </c>
      <c r="M1403" s="6">
        <f t="shared" ref="M1403:M1466" si="156">H1403/K1403</f>
        <v>0</v>
      </c>
      <c r="N1403" s="6">
        <f t="shared" ref="N1403:N1466" si="157">I1403/K1403</f>
        <v>0</v>
      </c>
      <c r="O1403">
        <f t="shared" ref="O1403:O1466" si="158">K1403-(I1403+H1403)</f>
        <v>3</v>
      </c>
      <c r="P1403">
        <f t="shared" ref="P1403:P1466" si="159">H1403+I1403</f>
        <v>0</v>
      </c>
      <c r="Q1403">
        <f t="shared" si="153"/>
        <v>3</v>
      </c>
    </row>
    <row r="1404" spans="1:17" hidden="1" x14ac:dyDescent="0.25">
      <c r="A1404">
        <v>2011</v>
      </c>
      <c r="B1404" s="1" t="s">
        <v>79</v>
      </c>
      <c r="C1404" t="s">
        <v>80</v>
      </c>
      <c r="D1404" t="s">
        <v>44</v>
      </c>
      <c r="E1404" s="1" t="s">
        <v>22</v>
      </c>
      <c r="F1404" t="s">
        <v>4</v>
      </c>
      <c r="G1404">
        <v>10</v>
      </c>
      <c r="K1404">
        <f t="shared" si="154"/>
        <v>10</v>
      </c>
      <c r="L1404" s="6">
        <f t="shared" si="155"/>
        <v>0</v>
      </c>
      <c r="M1404" s="6">
        <f t="shared" si="156"/>
        <v>0</v>
      </c>
      <c r="N1404" s="6">
        <f t="shared" si="157"/>
        <v>0</v>
      </c>
      <c r="O1404">
        <f t="shared" si="158"/>
        <v>10</v>
      </c>
      <c r="P1404">
        <f t="shared" si="159"/>
        <v>0</v>
      </c>
      <c r="Q1404">
        <f t="shared" si="153"/>
        <v>10</v>
      </c>
    </row>
    <row r="1405" spans="1:17" hidden="1" x14ac:dyDescent="0.25">
      <c r="A1405">
        <v>2011</v>
      </c>
      <c r="B1405" s="1" t="s">
        <v>79</v>
      </c>
      <c r="C1405" t="s">
        <v>80</v>
      </c>
      <c r="D1405" t="s">
        <v>44</v>
      </c>
      <c r="E1405" s="1" t="s">
        <v>22</v>
      </c>
      <c r="F1405" t="s">
        <v>5</v>
      </c>
      <c r="G1405">
        <v>3</v>
      </c>
      <c r="K1405">
        <f t="shared" si="154"/>
        <v>3</v>
      </c>
      <c r="L1405" s="6">
        <f t="shared" si="155"/>
        <v>0</v>
      </c>
      <c r="M1405" s="6">
        <f t="shared" si="156"/>
        <v>0</v>
      </c>
      <c r="N1405" s="6">
        <f t="shared" si="157"/>
        <v>0</v>
      </c>
      <c r="O1405">
        <f t="shared" si="158"/>
        <v>3</v>
      </c>
      <c r="P1405">
        <f t="shared" si="159"/>
        <v>0</v>
      </c>
      <c r="Q1405">
        <f t="shared" si="153"/>
        <v>3</v>
      </c>
    </row>
    <row r="1406" spans="1:17" hidden="1" x14ac:dyDescent="0.25">
      <c r="A1406">
        <v>2011</v>
      </c>
      <c r="B1406" s="1" t="s">
        <v>79</v>
      </c>
      <c r="C1406" t="s">
        <v>80</v>
      </c>
      <c r="D1406" t="s">
        <v>44</v>
      </c>
      <c r="E1406" s="1" t="s">
        <v>22</v>
      </c>
      <c r="F1406" t="s">
        <v>6</v>
      </c>
      <c r="G1406">
        <v>5</v>
      </c>
      <c r="K1406">
        <f t="shared" si="154"/>
        <v>5</v>
      </c>
      <c r="L1406" s="6">
        <f t="shared" si="155"/>
        <v>0</v>
      </c>
      <c r="M1406" s="6">
        <f t="shared" si="156"/>
        <v>0</v>
      </c>
      <c r="N1406" s="6">
        <f t="shared" si="157"/>
        <v>0</v>
      </c>
      <c r="O1406">
        <f t="shared" si="158"/>
        <v>5</v>
      </c>
      <c r="P1406">
        <f t="shared" si="159"/>
        <v>0</v>
      </c>
      <c r="Q1406">
        <f t="shared" si="153"/>
        <v>5</v>
      </c>
    </row>
    <row r="1407" spans="1:17" hidden="1" x14ac:dyDescent="0.25">
      <c r="A1407">
        <v>2011</v>
      </c>
      <c r="B1407" s="1" t="s">
        <v>79</v>
      </c>
      <c r="C1407" t="s">
        <v>80</v>
      </c>
      <c r="D1407" t="s">
        <v>44</v>
      </c>
      <c r="E1407" s="1" t="s">
        <v>22</v>
      </c>
      <c r="F1407" t="s">
        <v>7</v>
      </c>
      <c r="G1407">
        <v>548</v>
      </c>
      <c r="H1407">
        <v>46</v>
      </c>
      <c r="I1407">
        <v>9</v>
      </c>
      <c r="J1407">
        <v>153</v>
      </c>
      <c r="K1407">
        <f t="shared" si="154"/>
        <v>450</v>
      </c>
      <c r="L1407" s="6">
        <f t="shared" si="155"/>
        <v>0.12222222222222222</v>
      </c>
      <c r="M1407" s="6">
        <f t="shared" si="156"/>
        <v>0.10222222222222223</v>
      </c>
      <c r="N1407" s="6">
        <f t="shared" si="157"/>
        <v>0.02</v>
      </c>
      <c r="O1407">
        <f t="shared" si="158"/>
        <v>395</v>
      </c>
      <c r="P1407">
        <f t="shared" si="159"/>
        <v>55</v>
      </c>
      <c r="Q1407">
        <f t="shared" si="153"/>
        <v>395</v>
      </c>
    </row>
    <row r="1408" spans="1:17" hidden="1" x14ac:dyDescent="0.25">
      <c r="A1408">
        <v>2012</v>
      </c>
      <c r="B1408" s="1" t="s">
        <v>79</v>
      </c>
      <c r="C1408" t="s">
        <v>80</v>
      </c>
      <c r="D1408" t="s">
        <v>44</v>
      </c>
      <c r="E1408" s="1" t="s">
        <v>23</v>
      </c>
      <c r="F1408" t="s">
        <v>1</v>
      </c>
      <c r="G1408">
        <v>2</v>
      </c>
      <c r="K1408">
        <f t="shared" si="154"/>
        <v>2</v>
      </c>
      <c r="L1408" s="6">
        <f t="shared" si="155"/>
        <v>0</v>
      </c>
      <c r="M1408" s="6">
        <f t="shared" si="156"/>
        <v>0</v>
      </c>
      <c r="N1408" s="6">
        <f t="shared" si="157"/>
        <v>0</v>
      </c>
      <c r="O1408">
        <f t="shared" si="158"/>
        <v>2</v>
      </c>
      <c r="P1408">
        <f t="shared" si="159"/>
        <v>0</v>
      </c>
      <c r="Q1408">
        <f t="shared" si="153"/>
        <v>2</v>
      </c>
    </row>
    <row r="1409" spans="1:17" hidden="1" x14ac:dyDescent="0.25">
      <c r="A1409">
        <v>2012</v>
      </c>
      <c r="B1409" s="1" t="s">
        <v>79</v>
      </c>
      <c r="C1409" t="s">
        <v>80</v>
      </c>
      <c r="D1409" t="s">
        <v>44</v>
      </c>
      <c r="E1409" s="1" t="s">
        <v>23</v>
      </c>
      <c r="F1409" t="s">
        <v>4</v>
      </c>
      <c r="G1409">
        <v>10</v>
      </c>
      <c r="K1409">
        <f t="shared" si="154"/>
        <v>10</v>
      </c>
      <c r="L1409" s="6">
        <f t="shared" si="155"/>
        <v>0</v>
      </c>
      <c r="M1409" s="6">
        <f t="shared" si="156"/>
        <v>0</v>
      </c>
      <c r="N1409" s="6">
        <f t="shared" si="157"/>
        <v>0</v>
      </c>
      <c r="O1409">
        <f t="shared" si="158"/>
        <v>10</v>
      </c>
      <c r="P1409">
        <f t="shared" si="159"/>
        <v>0</v>
      </c>
      <c r="Q1409">
        <f t="shared" si="153"/>
        <v>10</v>
      </c>
    </row>
    <row r="1410" spans="1:17" hidden="1" x14ac:dyDescent="0.25">
      <c r="A1410">
        <v>2012</v>
      </c>
      <c r="B1410" s="1" t="s">
        <v>79</v>
      </c>
      <c r="C1410" t="s">
        <v>80</v>
      </c>
      <c r="D1410" t="s">
        <v>44</v>
      </c>
      <c r="E1410" s="1" t="s">
        <v>23</v>
      </c>
      <c r="F1410" t="s">
        <v>5</v>
      </c>
      <c r="G1410">
        <v>4</v>
      </c>
      <c r="K1410">
        <f t="shared" si="154"/>
        <v>4</v>
      </c>
      <c r="L1410" s="6">
        <f t="shared" si="155"/>
        <v>0</v>
      </c>
      <c r="M1410" s="6">
        <f t="shared" si="156"/>
        <v>0</v>
      </c>
      <c r="N1410" s="6">
        <f t="shared" si="157"/>
        <v>0</v>
      </c>
      <c r="O1410">
        <f t="shared" si="158"/>
        <v>4</v>
      </c>
      <c r="P1410">
        <f t="shared" si="159"/>
        <v>0</v>
      </c>
      <c r="Q1410">
        <f t="shared" si="153"/>
        <v>4</v>
      </c>
    </row>
    <row r="1411" spans="1:17" hidden="1" x14ac:dyDescent="0.25">
      <c r="A1411">
        <v>2012</v>
      </c>
      <c r="B1411" s="1" t="s">
        <v>79</v>
      </c>
      <c r="C1411" t="s">
        <v>80</v>
      </c>
      <c r="D1411" t="s">
        <v>44</v>
      </c>
      <c r="E1411" s="1" t="s">
        <v>23</v>
      </c>
      <c r="F1411" t="s">
        <v>6</v>
      </c>
      <c r="G1411">
        <v>6</v>
      </c>
      <c r="K1411">
        <f t="shared" si="154"/>
        <v>6</v>
      </c>
      <c r="L1411" s="6">
        <f t="shared" si="155"/>
        <v>0</v>
      </c>
      <c r="M1411" s="6">
        <f t="shared" si="156"/>
        <v>0</v>
      </c>
      <c r="N1411" s="6">
        <f t="shared" si="157"/>
        <v>0</v>
      </c>
      <c r="O1411">
        <f t="shared" si="158"/>
        <v>6</v>
      </c>
      <c r="P1411">
        <f t="shared" si="159"/>
        <v>0</v>
      </c>
      <c r="Q1411">
        <f t="shared" si="153"/>
        <v>6</v>
      </c>
    </row>
    <row r="1412" spans="1:17" hidden="1" x14ac:dyDescent="0.25">
      <c r="A1412">
        <v>2012</v>
      </c>
      <c r="B1412" s="1" t="s">
        <v>79</v>
      </c>
      <c r="C1412" t="s">
        <v>80</v>
      </c>
      <c r="D1412" t="s">
        <v>44</v>
      </c>
      <c r="E1412" s="1" t="s">
        <v>23</v>
      </c>
      <c r="F1412" t="s">
        <v>7</v>
      </c>
      <c r="G1412">
        <v>555</v>
      </c>
      <c r="H1412">
        <v>45</v>
      </c>
      <c r="I1412">
        <v>6</v>
      </c>
      <c r="J1412">
        <v>162</v>
      </c>
      <c r="K1412">
        <f t="shared" si="154"/>
        <v>444</v>
      </c>
      <c r="L1412" s="6">
        <f t="shared" si="155"/>
        <v>0.11486486486486487</v>
      </c>
      <c r="M1412" s="6">
        <f t="shared" si="156"/>
        <v>0.10135135135135136</v>
      </c>
      <c r="N1412" s="6">
        <f t="shared" si="157"/>
        <v>1.3513513513513514E-2</v>
      </c>
      <c r="O1412">
        <f t="shared" si="158"/>
        <v>393</v>
      </c>
      <c r="P1412">
        <f t="shared" si="159"/>
        <v>51</v>
      </c>
      <c r="Q1412">
        <f t="shared" ref="Q1412:Q1475" si="160">K1412-P1412</f>
        <v>393</v>
      </c>
    </row>
    <row r="1413" spans="1:17" hidden="1" x14ac:dyDescent="0.25">
      <c r="A1413">
        <v>2013</v>
      </c>
      <c r="B1413" s="1" t="s">
        <v>79</v>
      </c>
      <c r="C1413" t="s">
        <v>80</v>
      </c>
      <c r="D1413" t="s">
        <v>44</v>
      </c>
      <c r="E1413" s="1" t="s">
        <v>24</v>
      </c>
      <c r="F1413" t="s">
        <v>1</v>
      </c>
      <c r="G1413">
        <v>2</v>
      </c>
      <c r="K1413">
        <f t="shared" si="154"/>
        <v>2</v>
      </c>
      <c r="L1413" s="6">
        <f t="shared" si="155"/>
        <v>0</v>
      </c>
      <c r="M1413" s="6">
        <f t="shared" si="156"/>
        <v>0</v>
      </c>
      <c r="N1413" s="6">
        <f t="shared" si="157"/>
        <v>0</v>
      </c>
      <c r="O1413">
        <f t="shared" si="158"/>
        <v>2</v>
      </c>
      <c r="P1413">
        <f t="shared" si="159"/>
        <v>0</v>
      </c>
      <c r="Q1413">
        <f t="shared" si="160"/>
        <v>2</v>
      </c>
    </row>
    <row r="1414" spans="1:17" hidden="1" x14ac:dyDescent="0.25">
      <c r="A1414">
        <v>2013</v>
      </c>
      <c r="B1414" s="1" t="s">
        <v>79</v>
      </c>
      <c r="C1414" t="s">
        <v>80</v>
      </c>
      <c r="D1414" t="s">
        <v>44</v>
      </c>
      <c r="E1414" s="1" t="s">
        <v>24</v>
      </c>
      <c r="F1414" t="s">
        <v>4</v>
      </c>
      <c r="G1414">
        <v>10</v>
      </c>
      <c r="K1414">
        <f t="shared" si="154"/>
        <v>10</v>
      </c>
      <c r="L1414" s="6">
        <f t="shared" si="155"/>
        <v>0</v>
      </c>
      <c r="M1414" s="6">
        <f t="shared" si="156"/>
        <v>0</v>
      </c>
      <c r="N1414" s="6">
        <f t="shared" si="157"/>
        <v>0</v>
      </c>
      <c r="O1414">
        <f t="shared" si="158"/>
        <v>10</v>
      </c>
      <c r="P1414">
        <f t="shared" si="159"/>
        <v>0</v>
      </c>
      <c r="Q1414">
        <f t="shared" si="160"/>
        <v>10</v>
      </c>
    </row>
    <row r="1415" spans="1:17" hidden="1" x14ac:dyDescent="0.25">
      <c r="A1415">
        <v>2013</v>
      </c>
      <c r="B1415" s="1" t="s">
        <v>79</v>
      </c>
      <c r="C1415" t="s">
        <v>80</v>
      </c>
      <c r="D1415" t="s">
        <v>44</v>
      </c>
      <c r="E1415" s="1" t="s">
        <v>24</v>
      </c>
      <c r="F1415" t="s">
        <v>5</v>
      </c>
      <c r="G1415">
        <v>0</v>
      </c>
      <c r="K1415">
        <f t="shared" si="154"/>
        <v>0</v>
      </c>
      <c r="L1415" s="6" t="e">
        <f t="shared" si="155"/>
        <v>#DIV/0!</v>
      </c>
      <c r="M1415" s="6" t="e">
        <f t="shared" si="156"/>
        <v>#DIV/0!</v>
      </c>
      <c r="N1415" s="6" t="e">
        <f t="shared" si="157"/>
        <v>#DIV/0!</v>
      </c>
      <c r="O1415">
        <f t="shared" si="158"/>
        <v>0</v>
      </c>
      <c r="P1415">
        <f t="shared" si="159"/>
        <v>0</v>
      </c>
      <c r="Q1415">
        <f t="shared" si="160"/>
        <v>0</v>
      </c>
    </row>
    <row r="1416" spans="1:17" hidden="1" x14ac:dyDescent="0.25">
      <c r="A1416">
        <v>2013</v>
      </c>
      <c r="B1416" s="1" t="s">
        <v>79</v>
      </c>
      <c r="C1416" t="s">
        <v>80</v>
      </c>
      <c r="D1416" t="s">
        <v>44</v>
      </c>
      <c r="E1416" s="1" t="s">
        <v>24</v>
      </c>
      <c r="F1416" t="s">
        <v>6</v>
      </c>
      <c r="G1416">
        <v>5</v>
      </c>
      <c r="K1416">
        <f t="shared" si="154"/>
        <v>5</v>
      </c>
      <c r="L1416" s="6">
        <f t="shared" si="155"/>
        <v>0</v>
      </c>
      <c r="M1416" s="6">
        <f t="shared" si="156"/>
        <v>0</v>
      </c>
      <c r="N1416" s="6">
        <f t="shared" si="157"/>
        <v>0</v>
      </c>
      <c r="O1416">
        <f t="shared" si="158"/>
        <v>5</v>
      </c>
      <c r="P1416">
        <f t="shared" si="159"/>
        <v>0</v>
      </c>
      <c r="Q1416">
        <f t="shared" si="160"/>
        <v>5</v>
      </c>
    </row>
    <row r="1417" spans="1:17" hidden="1" x14ac:dyDescent="0.25">
      <c r="A1417">
        <v>2013</v>
      </c>
      <c r="B1417" s="1" t="s">
        <v>79</v>
      </c>
      <c r="C1417" t="s">
        <v>80</v>
      </c>
      <c r="D1417" t="s">
        <v>44</v>
      </c>
      <c r="E1417" s="1" t="s">
        <v>24</v>
      </c>
      <c r="F1417" t="s">
        <v>7</v>
      </c>
      <c r="G1417">
        <v>561</v>
      </c>
      <c r="H1417">
        <v>47</v>
      </c>
      <c r="I1417">
        <v>4</v>
      </c>
      <c r="J1417">
        <v>179</v>
      </c>
      <c r="K1417">
        <f t="shared" si="154"/>
        <v>433</v>
      </c>
      <c r="L1417" s="6">
        <f t="shared" si="155"/>
        <v>0.11778290993071594</v>
      </c>
      <c r="M1417" s="6">
        <f t="shared" si="156"/>
        <v>0.10854503464203233</v>
      </c>
      <c r="N1417" s="6">
        <f t="shared" si="157"/>
        <v>9.2378752886836026E-3</v>
      </c>
      <c r="O1417">
        <f t="shared" si="158"/>
        <v>382</v>
      </c>
      <c r="P1417">
        <f t="shared" si="159"/>
        <v>51</v>
      </c>
      <c r="Q1417">
        <f t="shared" si="160"/>
        <v>382</v>
      </c>
    </row>
    <row r="1418" spans="1:17" hidden="1" x14ac:dyDescent="0.25">
      <c r="A1418">
        <v>2014</v>
      </c>
      <c r="B1418" s="1" t="s">
        <v>79</v>
      </c>
      <c r="C1418" t="s">
        <v>80</v>
      </c>
      <c r="D1418" t="s">
        <v>44</v>
      </c>
      <c r="E1418" s="1" t="s">
        <v>8</v>
      </c>
      <c r="F1418" t="s">
        <v>1</v>
      </c>
      <c r="G1418">
        <v>2</v>
      </c>
      <c r="K1418">
        <f t="shared" si="154"/>
        <v>2</v>
      </c>
      <c r="L1418" s="6">
        <f t="shared" si="155"/>
        <v>0</v>
      </c>
      <c r="M1418" s="6">
        <f t="shared" si="156"/>
        <v>0</v>
      </c>
      <c r="N1418" s="6">
        <f t="shared" si="157"/>
        <v>0</v>
      </c>
      <c r="O1418">
        <f t="shared" si="158"/>
        <v>2</v>
      </c>
      <c r="P1418">
        <f t="shared" si="159"/>
        <v>0</v>
      </c>
      <c r="Q1418">
        <f t="shared" si="160"/>
        <v>2</v>
      </c>
    </row>
    <row r="1419" spans="1:17" hidden="1" x14ac:dyDescent="0.25">
      <c r="A1419">
        <v>2014</v>
      </c>
      <c r="B1419" s="1" t="s">
        <v>79</v>
      </c>
      <c r="C1419" t="s">
        <v>80</v>
      </c>
      <c r="D1419" t="s">
        <v>44</v>
      </c>
      <c r="E1419" s="1" t="s">
        <v>8</v>
      </c>
      <c r="F1419" t="s">
        <v>4</v>
      </c>
      <c r="G1419">
        <v>9</v>
      </c>
      <c r="K1419">
        <f t="shared" si="154"/>
        <v>9</v>
      </c>
      <c r="L1419" s="6">
        <f t="shared" si="155"/>
        <v>0</v>
      </c>
      <c r="M1419" s="6">
        <f t="shared" si="156"/>
        <v>0</v>
      </c>
      <c r="N1419" s="6">
        <f t="shared" si="157"/>
        <v>0</v>
      </c>
      <c r="O1419">
        <f t="shared" si="158"/>
        <v>9</v>
      </c>
      <c r="P1419">
        <f t="shared" si="159"/>
        <v>0</v>
      </c>
      <c r="Q1419">
        <f t="shared" si="160"/>
        <v>9</v>
      </c>
    </row>
    <row r="1420" spans="1:17" hidden="1" x14ac:dyDescent="0.25">
      <c r="A1420">
        <v>2014</v>
      </c>
      <c r="B1420" s="1" t="s">
        <v>79</v>
      </c>
      <c r="C1420" t="s">
        <v>80</v>
      </c>
      <c r="D1420" t="s">
        <v>44</v>
      </c>
      <c r="E1420" s="1" t="s">
        <v>8</v>
      </c>
      <c r="F1420" t="s">
        <v>5</v>
      </c>
      <c r="G1420">
        <v>2</v>
      </c>
      <c r="K1420">
        <f t="shared" si="154"/>
        <v>2</v>
      </c>
      <c r="L1420" s="6">
        <f t="shared" si="155"/>
        <v>0</v>
      </c>
      <c r="M1420" s="6">
        <f t="shared" si="156"/>
        <v>0</v>
      </c>
      <c r="N1420" s="6">
        <f t="shared" si="157"/>
        <v>0</v>
      </c>
      <c r="O1420">
        <f t="shared" si="158"/>
        <v>2</v>
      </c>
      <c r="P1420">
        <f t="shared" si="159"/>
        <v>0</v>
      </c>
      <c r="Q1420">
        <f t="shared" si="160"/>
        <v>2</v>
      </c>
    </row>
    <row r="1421" spans="1:17" hidden="1" x14ac:dyDescent="0.25">
      <c r="A1421">
        <v>2014</v>
      </c>
      <c r="B1421" s="1" t="s">
        <v>79</v>
      </c>
      <c r="C1421" t="s">
        <v>80</v>
      </c>
      <c r="D1421" t="s">
        <v>44</v>
      </c>
      <c r="E1421" s="1" t="s">
        <v>8</v>
      </c>
      <c r="F1421" t="s">
        <v>6</v>
      </c>
      <c r="G1421">
        <v>8</v>
      </c>
      <c r="K1421">
        <f t="shared" si="154"/>
        <v>8</v>
      </c>
      <c r="L1421" s="6">
        <f t="shared" si="155"/>
        <v>0</v>
      </c>
      <c r="M1421" s="6">
        <f t="shared" si="156"/>
        <v>0</v>
      </c>
      <c r="N1421" s="6">
        <f t="shared" si="157"/>
        <v>0</v>
      </c>
      <c r="O1421">
        <f t="shared" si="158"/>
        <v>8</v>
      </c>
      <c r="P1421">
        <f t="shared" si="159"/>
        <v>0</v>
      </c>
      <c r="Q1421">
        <f t="shared" si="160"/>
        <v>8</v>
      </c>
    </row>
    <row r="1422" spans="1:17" hidden="1" x14ac:dyDescent="0.25">
      <c r="A1422">
        <v>2014</v>
      </c>
      <c r="B1422" s="1" t="s">
        <v>79</v>
      </c>
      <c r="C1422" t="s">
        <v>80</v>
      </c>
      <c r="D1422" t="s">
        <v>44</v>
      </c>
      <c r="E1422" s="1" t="s">
        <v>8</v>
      </c>
      <c r="F1422" t="s">
        <v>7</v>
      </c>
      <c r="G1422">
        <v>564</v>
      </c>
      <c r="H1422">
        <v>56</v>
      </c>
      <c r="I1422">
        <v>3</v>
      </c>
      <c r="J1422">
        <v>192</v>
      </c>
      <c r="K1422">
        <f t="shared" si="154"/>
        <v>431</v>
      </c>
      <c r="L1422" s="6">
        <f t="shared" si="155"/>
        <v>0.1368909512761021</v>
      </c>
      <c r="M1422" s="6">
        <f t="shared" si="156"/>
        <v>0.12993039443155452</v>
      </c>
      <c r="N1422" s="6">
        <f t="shared" si="157"/>
        <v>6.9605568445475635E-3</v>
      </c>
      <c r="O1422">
        <f t="shared" si="158"/>
        <v>372</v>
      </c>
      <c r="P1422">
        <f t="shared" si="159"/>
        <v>59</v>
      </c>
      <c r="Q1422">
        <f t="shared" si="160"/>
        <v>372</v>
      </c>
    </row>
    <row r="1423" spans="1:17" hidden="1" x14ac:dyDescent="0.25">
      <c r="A1423">
        <v>2015</v>
      </c>
      <c r="B1423" s="1" t="s">
        <v>79</v>
      </c>
      <c r="C1423" t="s">
        <v>80</v>
      </c>
      <c r="D1423" t="s">
        <v>44</v>
      </c>
      <c r="E1423" s="1" t="s">
        <v>9</v>
      </c>
      <c r="F1423" t="s">
        <v>1</v>
      </c>
      <c r="G1423">
        <v>2</v>
      </c>
      <c r="K1423">
        <f t="shared" si="154"/>
        <v>2</v>
      </c>
      <c r="L1423" s="6">
        <f t="shared" si="155"/>
        <v>0</v>
      </c>
      <c r="M1423" s="6">
        <f t="shared" si="156"/>
        <v>0</v>
      </c>
      <c r="N1423" s="6">
        <f t="shared" si="157"/>
        <v>0</v>
      </c>
      <c r="O1423">
        <f t="shared" si="158"/>
        <v>2</v>
      </c>
      <c r="P1423">
        <f t="shared" si="159"/>
        <v>0</v>
      </c>
      <c r="Q1423">
        <f t="shared" si="160"/>
        <v>2</v>
      </c>
    </row>
    <row r="1424" spans="1:17" hidden="1" x14ac:dyDescent="0.25">
      <c r="A1424">
        <v>2015</v>
      </c>
      <c r="B1424" s="1" t="s">
        <v>79</v>
      </c>
      <c r="C1424" t="s">
        <v>80</v>
      </c>
      <c r="D1424" t="s">
        <v>44</v>
      </c>
      <c r="E1424" s="1" t="s">
        <v>9</v>
      </c>
      <c r="F1424" t="s">
        <v>4</v>
      </c>
      <c r="G1424">
        <v>7</v>
      </c>
      <c r="K1424">
        <f t="shared" si="154"/>
        <v>7</v>
      </c>
      <c r="L1424" s="6">
        <f t="shared" si="155"/>
        <v>0</v>
      </c>
      <c r="M1424" s="6">
        <f t="shared" si="156"/>
        <v>0</v>
      </c>
      <c r="N1424" s="6">
        <f t="shared" si="157"/>
        <v>0</v>
      </c>
      <c r="O1424">
        <f t="shared" si="158"/>
        <v>7</v>
      </c>
      <c r="P1424">
        <f t="shared" si="159"/>
        <v>0</v>
      </c>
      <c r="Q1424">
        <f t="shared" si="160"/>
        <v>7</v>
      </c>
    </row>
    <row r="1425" spans="1:17" hidden="1" x14ac:dyDescent="0.25">
      <c r="A1425">
        <v>2015</v>
      </c>
      <c r="B1425" s="1" t="s">
        <v>79</v>
      </c>
      <c r="C1425" t="s">
        <v>80</v>
      </c>
      <c r="D1425" t="s">
        <v>44</v>
      </c>
      <c r="E1425" s="1" t="s">
        <v>9</v>
      </c>
      <c r="F1425" t="s">
        <v>5</v>
      </c>
      <c r="G1425">
        <v>5</v>
      </c>
      <c r="K1425">
        <f t="shared" si="154"/>
        <v>5</v>
      </c>
      <c r="L1425" s="6">
        <f t="shared" si="155"/>
        <v>0</v>
      </c>
      <c r="M1425" s="6">
        <f t="shared" si="156"/>
        <v>0</v>
      </c>
      <c r="N1425" s="6">
        <f t="shared" si="157"/>
        <v>0</v>
      </c>
      <c r="O1425">
        <f t="shared" si="158"/>
        <v>5</v>
      </c>
      <c r="P1425">
        <f t="shared" si="159"/>
        <v>0</v>
      </c>
      <c r="Q1425">
        <f t="shared" si="160"/>
        <v>5</v>
      </c>
    </row>
    <row r="1426" spans="1:17" hidden="1" x14ac:dyDescent="0.25">
      <c r="A1426">
        <v>2015</v>
      </c>
      <c r="B1426" s="1" t="s">
        <v>79</v>
      </c>
      <c r="C1426" t="s">
        <v>80</v>
      </c>
      <c r="D1426" t="s">
        <v>44</v>
      </c>
      <c r="E1426" s="1" t="s">
        <v>9</v>
      </c>
      <c r="F1426" t="s">
        <v>6</v>
      </c>
      <c r="G1426">
        <v>8</v>
      </c>
      <c r="K1426">
        <f t="shared" si="154"/>
        <v>8</v>
      </c>
      <c r="L1426" s="6">
        <f t="shared" si="155"/>
        <v>0</v>
      </c>
      <c r="M1426" s="6">
        <f t="shared" si="156"/>
        <v>0</v>
      </c>
      <c r="N1426" s="6">
        <f t="shared" si="157"/>
        <v>0</v>
      </c>
      <c r="O1426">
        <f t="shared" si="158"/>
        <v>8</v>
      </c>
      <c r="P1426">
        <f t="shared" si="159"/>
        <v>0</v>
      </c>
      <c r="Q1426">
        <f t="shared" si="160"/>
        <v>8</v>
      </c>
    </row>
    <row r="1427" spans="1:17" hidden="1" x14ac:dyDescent="0.25">
      <c r="A1427">
        <v>2015</v>
      </c>
      <c r="B1427" s="1" t="s">
        <v>79</v>
      </c>
      <c r="C1427" t="s">
        <v>80</v>
      </c>
      <c r="D1427" t="s">
        <v>44</v>
      </c>
      <c r="E1427" s="1" t="s">
        <v>9</v>
      </c>
      <c r="F1427" t="s">
        <v>7</v>
      </c>
      <c r="G1427">
        <v>612</v>
      </c>
      <c r="H1427">
        <v>54</v>
      </c>
      <c r="I1427">
        <v>3</v>
      </c>
      <c r="J1427">
        <v>201</v>
      </c>
      <c r="K1427">
        <f t="shared" si="154"/>
        <v>468</v>
      </c>
      <c r="L1427" s="6">
        <f t="shared" si="155"/>
        <v>0.12179487179487179</v>
      </c>
      <c r="M1427" s="6">
        <f t="shared" si="156"/>
        <v>0.11538461538461539</v>
      </c>
      <c r="N1427" s="6">
        <f t="shared" si="157"/>
        <v>6.41025641025641E-3</v>
      </c>
      <c r="O1427">
        <f t="shared" si="158"/>
        <v>411</v>
      </c>
      <c r="P1427">
        <f t="shared" si="159"/>
        <v>57</v>
      </c>
      <c r="Q1427">
        <f t="shared" si="160"/>
        <v>411</v>
      </c>
    </row>
    <row r="1428" spans="1:17" hidden="1" x14ac:dyDescent="0.25">
      <c r="A1428">
        <v>2016</v>
      </c>
      <c r="B1428" s="1" t="s">
        <v>79</v>
      </c>
      <c r="C1428" t="s">
        <v>80</v>
      </c>
      <c r="D1428" t="s">
        <v>44</v>
      </c>
      <c r="E1428" s="1" t="s">
        <v>10</v>
      </c>
      <c r="F1428" t="s">
        <v>1</v>
      </c>
      <c r="G1428">
        <v>1</v>
      </c>
      <c r="K1428">
        <f t="shared" si="154"/>
        <v>1</v>
      </c>
      <c r="L1428" s="6">
        <f t="shared" si="155"/>
        <v>0</v>
      </c>
      <c r="M1428" s="6">
        <f t="shared" si="156"/>
        <v>0</v>
      </c>
      <c r="N1428" s="6">
        <f t="shared" si="157"/>
        <v>0</v>
      </c>
      <c r="O1428">
        <f t="shared" si="158"/>
        <v>1</v>
      </c>
      <c r="P1428">
        <f t="shared" si="159"/>
        <v>0</v>
      </c>
      <c r="Q1428">
        <f t="shared" si="160"/>
        <v>1</v>
      </c>
    </row>
    <row r="1429" spans="1:17" hidden="1" x14ac:dyDescent="0.25">
      <c r="A1429">
        <v>2016</v>
      </c>
      <c r="B1429" s="1" t="s">
        <v>79</v>
      </c>
      <c r="C1429" t="s">
        <v>80</v>
      </c>
      <c r="D1429" t="s">
        <v>44</v>
      </c>
      <c r="E1429" s="1" t="s">
        <v>10</v>
      </c>
      <c r="F1429" t="s">
        <v>4</v>
      </c>
      <c r="G1429">
        <v>7</v>
      </c>
      <c r="K1429">
        <f t="shared" si="154"/>
        <v>7</v>
      </c>
      <c r="L1429" s="6">
        <f t="shared" si="155"/>
        <v>0</v>
      </c>
      <c r="M1429" s="6">
        <f t="shared" si="156"/>
        <v>0</v>
      </c>
      <c r="N1429" s="6">
        <f t="shared" si="157"/>
        <v>0</v>
      </c>
      <c r="O1429">
        <f t="shared" si="158"/>
        <v>7</v>
      </c>
      <c r="P1429">
        <f t="shared" si="159"/>
        <v>0</v>
      </c>
      <c r="Q1429">
        <f t="shared" si="160"/>
        <v>7</v>
      </c>
    </row>
    <row r="1430" spans="1:17" hidden="1" x14ac:dyDescent="0.25">
      <c r="A1430">
        <v>2016</v>
      </c>
      <c r="B1430" s="1" t="s">
        <v>79</v>
      </c>
      <c r="C1430" t="s">
        <v>80</v>
      </c>
      <c r="D1430" t="s">
        <v>44</v>
      </c>
      <c r="E1430" s="1" t="s">
        <v>10</v>
      </c>
      <c r="F1430" t="s">
        <v>5</v>
      </c>
      <c r="G1430">
        <v>7</v>
      </c>
      <c r="K1430">
        <f t="shared" si="154"/>
        <v>7</v>
      </c>
      <c r="L1430" s="6">
        <f t="shared" si="155"/>
        <v>0</v>
      </c>
      <c r="M1430" s="6">
        <f t="shared" si="156"/>
        <v>0</v>
      </c>
      <c r="N1430" s="6">
        <f t="shared" si="157"/>
        <v>0</v>
      </c>
      <c r="O1430">
        <f t="shared" si="158"/>
        <v>7</v>
      </c>
      <c r="P1430">
        <f t="shared" si="159"/>
        <v>0</v>
      </c>
      <c r="Q1430">
        <f t="shared" si="160"/>
        <v>7</v>
      </c>
    </row>
    <row r="1431" spans="1:17" hidden="1" x14ac:dyDescent="0.25">
      <c r="A1431">
        <v>2016</v>
      </c>
      <c r="B1431" s="1" t="s">
        <v>79</v>
      </c>
      <c r="C1431" t="s">
        <v>80</v>
      </c>
      <c r="D1431" t="s">
        <v>44</v>
      </c>
      <c r="E1431" s="1" t="s">
        <v>10</v>
      </c>
      <c r="F1431" t="s">
        <v>6</v>
      </c>
      <c r="G1431">
        <v>10</v>
      </c>
      <c r="K1431">
        <f t="shared" si="154"/>
        <v>10</v>
      </c>
      <c r="L1431" s="6">
        <f t="shared" si="155"/>
        <v>0</v>
      </c>
      <c r="M1431" s="6">
        <f t="shared" si="156"/>
        <v>0</v>
      </c>
      <c r="N1431" s="6">
        <f t="shared" si="157"/>
        <v>0</v>
      </c>
      <c r="O1431">
        <f t="shared" si="158"/>
        <v>10</v>
      </c>
      <c r="P1431">
        <f t="shared" si="159"/>
        <v>0</v>
      </c>
      <c r="Q1431">
        <f t="shared" si="160"/>
        <v>10</v>
      </c>
    </row>
    <row r="1432" spans="1:17" hidden="1" x14ac:dyDescent="0.25">
      <c r="A1432">
        <v>2016</v>
      </c>
      <c r="B1432" s="1" t="s">
        <v>79</v>
      </c>
      <c r="C1432" t="s">
        <v>80</v>
      </c>
      <c r="D1432" t="s">
        <v>44</v>
      </c>
      <c r="E1432" s="1" t="s">
        <v>10</v>
      </c>
      <c r="F1432" t="s">
        <v>7</v>
      </c>
      <c r="G1432">
        <v>624</v>
      </c>
      <c r="H1432">
        <v>54</v>
      </c>
      <c r="I1432">
        <v>3</v>
      </c>
      <c r="J1432">
        <v>213</v>
      </c>
      <c r="K1432">
        <f t="shared" si="154"/>
        <v>468</v>
      </c>
      <c r="L1432" s="6">
        <f t="shared" si="155"/>
        <v>0.12179487179487179</v>
      </c>
      <c r="M1432" s="6">
        <f t="shared" si="156"/>
        <v>0.11538461538461539</v>
      </c>
      <c r="N1432" s="6">
        <f t="shared" si="157"/>
        <v>6.41025641025641E-3</v>
      </c>
      <c r="O1432">
        <f t="shared" si="158"/>
        <v>411</v>
      </c>
      <c r="P1432">
        <f t="shared" si="159"/>
        <v>57</v>
      </c>
      <c r="Q1432">
        <f t="shared" si="160"/>
        <v>411</v>
      </c>
    </row>
    <row r="1433" spans="1:17" hidden="1" x14ac:dyDescent="0.25">
      <c r="A1433">
        <v>2017</v>
      </c>
      <c r="B1433" s="1" t="s">
        <v>79</v>
      </c>
      <c r="C1433" t="s">
        <v>80</v>
      </c>
      <c r="D1433" t="s">
        <v>44</v>
      </c>
      <c r="E1433" s="1" t="s">
        <v>11</v>
      </c>
      <c r="F1433" t="s">
        <v>1</v>
      </c>
      <c r="G1433">
        <v>1</v>
      </c>
      <c r="K1433">
        <f t="shared" si="154"/>
        <v>1</v>
      </c>
      <c r="L1433" s="6">
        <f t="shared" si="155"/>
        <v>0</v>
      </c>
      <c r="M1433" s="6">
        <f t="shared" si="156"/>
        <v>0</v>
      </c>
      <c r="N1433" s="6">
        <f t="shared" si="157"/>
        <v>0</v>
      </c>
      <c r="O1433">
        <f t="shared" si="158"/>
        <v>1</v>
      </c>
      <c r="P1433">
        <f t="shared" si="159"/>
        <v>0</v>
      </c>
      <c r="Q1433">
        <f t="shared" si="160"/>
        <v>1</v>
      </c>
    </row>
    <row r="1434" spans="1:17" hidden="1" x14ac:dyDescent="0.25">
      <c r="A1434">
        <v>2017</v>
      </c>
      <c r="B1434" s="1" t="s">
        <v>79</v>
      </c>
      <c r="C1434" t="s">
        <v>80</v>
      </c>
      <c r="D1434" t="s">
        <v>44</v>
      </c>
      <c r="E1434" s="1" t="s">
        <v>11</v>
      </c>
      <c r="F1434" t="s">
        <v>4</v>
      </c>
      <c r="G1434">
        <v>5</v>
      </c>
      <c r="K1434">
        <f t="shared" si="154"/>
        <v>5</v>
      </c>
      <c r="L1434" s="6">
        <f t="shared" si="155"/>
        <v>0</v>
      </c>
      <c r="M1434" s="6">
        <f t="shared" si="156"/>
        <v>0</v>
      </c>
      <c r="N1434" s="6">
        <f t="shared" si="157"/>
        <v>0</v>
      </c>
      <c r="O1434">
        <f t="shared" si="158"/>
        <v>5</v>
      </c>
      <c r="P1434">
        <f t="shared" si="159"/>
        <v>0</v>
      </c>
      <c r="Q1434">
        <f t="shared" si="160"/>
        <v>5</v>
      </c>
    </row>
    <row r="1435" spans="1:17" hidden="1" x14ac:dyDescent="0.25">
      <c r="A1435">
        <v>2017</v>
      </c>
      <c r="B1435" s="1" t="s">
        <v>79</v>
      </c>
      <c r="C1435" t="s">
        <v>80</v>
      </c>
      <c r="D1435" t="s">
        <v>44</v>
      </c>
      <c r="E1435" s="1" t="s">
        <v>11</v>
      </c>
      <c r="F1435" t="s">
        <v>5</v>
      </c>
      <c r="G1435">
        <v>6</v>
      </c>
      <c r="K1435">
        <f t="shared" si="154"/>
        <v>6</v>
      </c>
      <c r="L1435" s="6">
        <f t="shared" si="155"/>
        <v>0</v>
      </c>
      <c r="M1435" s="6">
        <f t="shared" si="156"/>
        <v>0</v>
      </c>
      <c r="N1435" s="6">
        <f t="shared" si="157"/>
        <v>0</v>
      </c>
      <c r="O1435">
        <f t="shared" si="158"/>
        <v>6</v>
      </c>
      <c r="P1435">
        <f t="shared" si="159"/>
        <v>0</v>
      </c>
      <c r="Q1435">
        <f t="shared" si="160"/>
        <v>6</v>
      </c>
    </row>
    <row r="1436" spans="1:17" hidden="1" x14ac:dyDescent="0.25">
      <c r="A1436">
        <v>2017</v>
      </c>
      <c r="B1436" s="1" t="s">
        <v>79</v>
      </c>
      <c r="C1436" t="s">
        <v>80</v>
      </c>
      <c r="D1436" t="s">
        <v>44</v>
      </c>
      <c r="E1436" s="1" t="s">
        <v>11</v>
      </c>
      <c r="F1436" t="s">
        <v>6</v>
      </c>
      <c r="G1436">
        <v>14</v>
      </c>
      <c r="K1436">
        <f t="shared" si="154"/>
        <v>14</v>
      </c>
      <c r="L1436" s="6">
        <f t="shared" si="155"/>
        <v>0</v>
      </c>
      <c r="M1436" s="6">
        <f t="shared" si="156"/>
        <v>0</v>
      </c>
      <c r="N1436" s="6">
        <f t="shared" si="157"/>
        <v>0</v>
      </c>
      <c r="O1436">
        <f t="shared" si="158"/>
        <v>14</v>
      </c>
      <c r="P1436">
        <f t="shared" si="159"/>
        <v>0</v>
      </c>
      <c r="Q1436">
        <f t="shared" si="160"/>
        <v>14</v>
      </c>
    </row>
    <row r="1437" spans="1:17" hidden="1" x14ac:dyDescent="0.25">
      <c r="A1437">
        <v>2017</v>
      </c>
      <c r="B1437" s="1" t="s">
        <v>127</v>
      </c>
      <c r="C1437" t="s">
        <v>128</v>
      </c>
      <c r="D1437" t="s">
        <v>44</v>
      </c>
      <c r="E1437" s="1" t="s">
        <v>11</v>
      </c>
      <c r="F1437" t="s">
        <v>7</v>
      </c>
      <c r="G1437">
        <v>1485</v>
      </c>
      <c r="H1437">
        <v>109</v>
      </c>
      <c r="I1437">
        <v>79</v>
      </c>
      <c r="J1437">
        <v>38</v>
      </c>
      <c r="K1437">
        <f t="shared" si="154"/>
        <v>1635</v>
      </c>
      <c r="L1437" s="6">
        <f t="shared" si="155"/>
        <v>0.11498470948012232</v>
      </c>
      <c r="M1437" s="6">
        <f t="shared" si="156"/>
        <v>6.6666666666666666E-2</v>
      </c>
      <c r="N1437" s="6">
        <f t="shared" si="157"/>
        <v>4.8318042813455656E-2</v>
      </c>
      <c r="O1437">
        <f t="shared" si="158"/>
        <v>1447</v>
      </c>
      <c r="P1437">
        <f t="shared" si="159"/>
        <v>188</v>
      </c>
      <c r="Q1437">
        <f t="shared" si="160"/>
        <v>1447</v>
      </c>
    </row>
    <row r="1438" spans="1:17" hidden="1" x14ac:dyDescent="0.25">
      <c r="A1438">
        <v>2000</v>
      </c>
      <c r="B1438" s="1" t="s">
        <v>79</v>
      </c>
      <c r="C1438" t="s">
        <v>80</v>
      </c>
      <c r="D1438" t="s">
        <v>44</v>
      </c>
      <c r="E1438" s="1" t="s">
        <v>12</v>
      </c>
      <c r="F1438" t="s">
        <v>1</v>
      </c>
      <c r="G1438">
        <v>3</v>
      </c>
      <c r="K1438">
        <f t="shared" si="154"/>
        <v>3</v>
      </c>
      <c r="L1438" s="6">
        <f t="shared" si="155"/>
        <v>0</v>
      </c>
      <c r="M1438" s="6">
        <f t="shared" si="156"/>
        <v>0</v>
      </c>
      <c r="N1438" s="6">
        <f t="shared" si="157"/>
        <v>0</v>
      </c>
      <c r="O1438">
        <f t="shared" si="158"/>
        <v>3</v>
      </c>
      <c r="P1438">
        <f t="shared" si="159"/>
        <v>0</v>
      </c>
      <c r="Q1438">
        <f t="shared" si="160"/>
        <v>3</v>
      </c>
    </row>
    <row r="1439" spans="1:17" hidden="1" x14ac:dyDescent="0.25">
      <c r="A1439">
        <v>2000</v>
      </c>
      <c r="B1439" s="1" t="s">
        <v>79</v>
      </c>
      <c r="C1439" t="s">
        <v>80</v>
      </c>
      <c r="D1439" t="s">
        <v>44</v>
      </c>
      <c r="E1439" s="1" t="s">
        <v>12</v>
      </c>
      <c r="F1439" t="s">
        <v>4</v>
      </c>
      <c r="G1439">
        <v>1</v>
      </c>
      <c r="K1439">
        <f t="shared" si="154"/>
        <v>1</v>
      </c>
      <c r="L1439" s="6">
        <f t="shared" si="155"/>
        <v>0</v>
      </c>
      <c r="M1439" s="6">
        <f t="shared" si="156"/>
        <v>0</v>
      </c>
      <c r="N1439" s="6">
        <f t="shared" si="157"/>
        <v>0</v>
      </c>
      <c r="O1439">
        <f t="shared" si="158"/>
        <v>1</v>
      </c>
      <c r="P1439">
        <f t="shared" si="159"/>
        <v>0</v>
      </c>
      <c r="Q1439">
        <f t="shared" si="160"/>
        <v>1</v>
      </c>
    </row>
    <row r="1440" spans="1:17" hidden="1" x14ac:dyDescent="0.25">
      <c r="A1440">
        <v>2000</v>
      </c>
      <c r="B1440" s="1" t="s">
        <v>79</v>
      </c>
      <c r="C1440" t="s">
        <v>80</v>
      </c>
      <c r="D1440" t="s">
        <v>44</v>
      </c>
      <c r="E1440" s="1" t="s">
        <v>12</v>
      </c>
      <c r="F1440" t="s">
        <v>5</v>
      </c>
      <c r="G1440">
        <v>1</v>
      </c>
      <c r="K1440">
        <f t="shared" si="154"/>
        <v>1</v>
      </c>
      <c r="L1440" s="6">
        <f t="shared" si="155"/>
        <v>0</v>
      </c>
      <c r="M1440" s="6">
        <f t="shared" si="156"/>
        <v>0</v>
      </c>
      <c r="N1440" s="6">
        <f t="shared" si="157"/>
        <v>0</v>
      </c>
      <c r="O1440">
        <f t="shared" si="158"/>
        <v>1</v>
      </c>
      <c r="P1440">
        <f t="shared" si="159"/>
        <v>0</v>
      </c>
      <c r="Q1440">
        <f t="shared" si="160"/>
        <v>1</v>
      </c>
    </row>
    <row r="1441" spans="1:17" hidden="1" x14ac:dyDescent="0.25">
      <c r="A1441">
        <v>2000</v>
      </c>
      <c r="B1441" s="1" t="s">
        <v>79</v>
      </c>
      <c r="C1441" t="s">
        <v>80</v>
      </c>
      <c r="D1441" t="s">
        <v>44</v>
      </c>
      <c r="E1441" s="1" t="s">
        <v>12</v>
      </c>
      <c r="F1441" t="s">
        <v>6</v>
      </c>
      <c r="G1441">
        <v>6</v>
      </c>
      <c r="K1441">
        <f t="shared" si="154"/>
        <v>6</v>
      </c>
      <c r="L1441" s="6">
        <f t="shared" si="155"/>
        <v>0</v>
      </c>
      <c r="M1441" s="6">
        <f t="shared" si="156"/>
        <v>0</v>
      </c>
      <c r="N1441" s="6">
        <f t="shared" si="157"/>
        <v>0</v>
      </c>
      <c r="O1441">
        <f t="shared" si="158"/>
        <v>6</v>
      </c>
      <c r="P1441">
        <f t="shared" si="159"/>
        <v>0</v>
      </c>
      <c r="Q1441">
        <f t="shared" si="160"/>
        <v>6</v>
      </c>
    </row>
    <row r="1442" spans="1:17" hidden="1" x14ac:dyDescent="0.25">
      <c r="A1442">
        <v>2000</v>
      </c>
      <c r="B1442" s="1" t="s">
        <v>79</v>
      </c>
      <c r="C1442" t="s">
        <v>80</v>
      </c>
      <c r="D1442" t="s">
        <v>44</v>
      </c>
      <c r="E1442" s="1" t="s">
        <v>12</v>
      </c>
      <c r="F1442" t="s">
        <v>7</v>
      </c>
      <c r="G1442">
        <v>415</v>
      </c>
      <c r="H1442">
        <v>26</v>
      </c>
      <c r="K1442">
        <f t="shared" si="154"/>
        <v>441</v>
      </c>
      <c r="L1442" s="6">
        <f t="shared" si="155"/>
        <v>5.8956916099773243E-2</v>
      </c>
      <c r="M1442" s="6">
        <f t="shared" si="156"/>
        <v>5.8956916099773243E-2</v>
      </c>
      <c r="N1442" s="6">
        <f t="shared" si="157"/>
        <v>0</v>
      </c>
      <c r="O1442">
        <f t="shared" si="158"/>
        <v>415</v>
      </c>
      <c r="P1442">
        <f t="shared" si="159"/>
        <v>26</v>
      </c>
      <c r="Q1442">
        <f t="shared" si="160"/>
        <v>415</v>
      </c>
    </row>
    <row r="1443" spans="1:17" hidden="1" x14ac:dyDescent="0.25">
      <c r="A1443">
        <v>2001</v>
      </c>
      <c r="B1443" s="1" t="s">
        <v>81</v>
      </c>
      <c r="C1443" t="s">
        <v>82</v>
      </c>
      <c r="D1443" t="s">
        <v>44</v>
      </c>
      <c r="E1443" s="1" t="s">
        <v>0</v>
      </c>
      <c r="F1443" t="s">
        <v>1</v>
      </c>
      <c r="G1443">
        <v>146</v>
      </c>
      <c r="K1443">
        <f t="shared" si="154"/>
        <v>146</v>
      </c>
      <c r="L1443" s="6">
        <f t="shared" si="155"/>
        <v>0</v>
      </c>
      <c r="M1443" s="6">
        <f t="shared" si="156"/>
        <v>0</v>
      </c>
      <c r="N1443" s="6">
        <f t="shared" si="157"/>
        <v>0</v>
      </c>
      <c r="O1443">
        <f t="shared" si="158"/>
        <v>146</v>
      </c>
      <c r="P1443">
        <f t="shared" si="159"/>
        <v>0</v>
      </c>
      <c r="Q1443">
        <f t="shared" si="160"/>
        <v>146</v>
      </c>
    </row>
    <row r="1444" spans="1:17" hidden="1" x14ac:dyDescent="0.25">
      <c r="A1444">
        <v>2001</v>
      </c>
      <c r="B1444" s="1" t="s">
        <v>81</v>
      </c>
      <c r="C1444" t="s">
        <v>82</v>
      </c>
      <c r="D1444" t="s">
        <v>44</v>
      </c>
      <c r="E1444" s="1" t="s">
        <v>0</v>
      </c>
      <c r="F1444" t="s">
        <v>4</v>
      </c>
      <c r="G1444">
        <v>1410</v>
      </c>
      <c r="H1444">
        <v>4</v>
      </c>
      <c r="I1444">
        <v>5</v>
      </c>
      <c r="K1444">
        <f t="shared" si="154"/>
        <v>1419</v>
      </c>
      <c r="L1444" s="6">
        <f t="shared" si="155"/>
        <v>6.3424947145877377E-3</v>
      </c>
      <c r="M1444" s="6">
        <f t="shared" si="156"/>
        <v>2.8188865398167725E-3</v>
      </c>
      <c r="N1444" s="6">
        <f t="shared" si="157"/>
        <v>3.5236081747709656E-3</v>
      </c>
      <c r="O1444">
        <f t="shared" si="158"/>
        <v>1410</v>
      </c>
      <c r="P1444">
        <f t="shared" si="159"/>
        <v>9</v>
      </c>
      <c r="Q1444">
        <f t="shared" si="160"/>
        <v>1410</v>
      </c>
    </row>
    <row r="1445" spans="1:17" hidden="1" x14ac:dyDescent="0.25">
      <c r="A1445">
        <v>2001</v>
      </c>
      <c r="B1445" s="1" t="s">
        <v>81</v>
      </c>
      <c r="C1445" t="s">
        <v>82</v>
      </c>
      <c r="D1445" t="s">
        <v>44</v>
      </c>
      <c r="E1445" s="1" t="s">
        <v>0</v>
      </c>
      <c r="F1445" t="s">
        <v>5</v>
      </c>
      <c r="G1445">
        <v>1225</v>
      </c>
      <c r="H1445">
        <v>7</v>
      </c>
      <c r="J1445">
        <v>3</v>
      </c>
      <c r="K1445">
        <f t="shared" si="154"/>
        <v>1229</v>
      </c>
      <c r="L1445" s="6">
        <f t="shared" si="155"/>
        <v>5.6956875508543531E-3</v>
      </c>
      <c r="M1445" s="6">
        <f t="shared" si="156"/>
        <v>5.6956875508543531E-3</v>
      </c>
      <c r="N1445" s="6">
        <f t="shared" si="157"/>
        <v>0</v>
      </c>
      <c r="O1445">
        <f t="shared" si="158"/>
        <v>1222</v>
      </c>
      <c r="P1445">
        <f t="shared" si="159"/>
        <v>7</v>
      </c>
      <c r="Q1445">
        <f t="shared" si="160"/>
        <v>1222</v>
      </c>
    </row>
    <row r="1446" spans="1:17" hidden="1" x14ac:dyDescent="0.25">
      <c r="A1446">
        <v>2001</v>
      </c>
      <c r="B1446" s="1" t="s">
        <v>81</v>
      </c>
      <c r="C1446" t="s">
        <v>82</v>
      </c>
      <c r="D1446" t="s">
        <v>44</v>
      </c>
      <c r="E1446" s="1" t="s">
        <v>0</v>
      </c>
      <c r="F1446" t="s">
        <v>6</v>
      </c>
      <c r="G1446">
        <v>527</v>
      </c>
      <c r="H1446">
        <v>3</v>
      </c>
      <c r="K1446">
        <f t="shared" si="154"/>
        <v>530</v>
      </c>
      <c r="L1446" s="6">
        <f t="shared" si="155"/>
        <v>5.6603773584905656E-3</v>
      </c>
      <c r="M1446" s="6">
        <f t="shared" si="156"/>
        <v>5.6603773584905656E-3</v>
      </c>
      <c r="N1446" s="6">
        <f t="shared" si="157"/>
        <v>0</v>
      </c>
      <c r="O1446">
        <f t="shared" si="158"/>
        <v>527</v>
      </c>
      <c r="P1446">
        <f t="shared" si="159"/>
        <v>3</v>
      </c>
      <c r="Q1446">
        <f t="shared" si="160"/>
        <v>527</v>
      </c>
    </row>
    <row r="1447" spans="1:17" hidden="1" x14ac:dyDescent="0.25">
      <c r="A1447">
        <v>2001</v>
      </c>
      <c r="B1447" s="1" t="s">
        <v>81</v>
      </c>
      <c r="C1447" t="s">
        <v>82</v>
      </c>
      <c r="D1447" t="s">
        <v>44</v>
      </c>
      <c r="E1447" s="1" t="s">
        <v>0</v>
      </c>
      <c r="F1447" t="s">
        <v>7</v>
      </c>
      <c r="G1447">
        <v>25022</v>
      </c>
      <c r="H1447">
        <v>84</v>
      </c>
      <c r="I1447">
        <v>24</v>
      </c>
      <c r="J1447">
        <v>92</v>
      </c>
      <c r="K1447">
        <f t="shared" si="154"/>
        <v>25038</v>
      </c>
      <c r="L1447" s="6">
        <f t="shared" si="155"/>
        <v>4.3134435657800141E-3</v>
      </c>
      <c r="M1447" s="6">
        <f t="shared" si="156"/>
        <v>3.3549005511622335E-3</v>
      </c>
      <c r="N1447" s="6">
        <f t="shared" si="157"/>
        <v>9.5854301461778101E-4</v>
      </c>
      <c r="O1447">
        <f t="shared" si="158"/>
        <v>24930</v>
      </c>
      <c r="P1447">
        <f t="shared" si="159"/>
        <v>108</v>
      </c>
      <c r="Q1447">
        <f t="shared" si="160"/>
        <v>24930</v>
      </c>
    </row>
    <row r="1448" spans="1:17" hidden="1" x14ac:dyDescent="0.25">
      <c r="A1448">
        <v>2002</v>
      </c>
      <c r="B1448" s="1" t="s">
        <v>81</v>
      </c>
      <c r="C1448" t="s">
        <v>82</v>
      </c>
      <c r="D1448" t="s">
        <v>44</v>
      </c>
      <c r="E1448" s="1" t="s">
        <v>13</v>
      </c>
      <c r="F1448" t="s">
        <v>1</v>
      </c>
      <c r="G1448">
        <v>146</v>
      </c>
      <c r="K1448">
        <f t="shared" si="154"/>
        <v>146</v>
      </c>
      <c r="L1448" s="6">
        <f t="shared" si="155"/>
        <v>0</v>
      </c>
      <c r="M1448" s="6">
        <f t="shared" si="156"/>
        <v>0</v>
      </c>
      <c r="N1448" s="6">
        <f t="shared" si="157"/>
        <v>0</v>
      </c>
      <c r="O1448">
        <f t="shared" si="158"/>
        <v>146</v>
      </c>
      <c r="P1448">
        <f t="shared" si="159"/>
        <v>0</v>
      </c>
      <c r="Q1448">
        <f t="shared" si="160"/>
        <v>146</v>
      </c>
    </row>
    <row r="1449" spans="1:17" hidden="1" x14ac:dyDescent="0.25">
      <c r="A1449">
        <v>2002</v>
      </c>
      <c r="B1449" s="1" t="s">
        <v>81</v>
      </c>
      <c r="C1449" t="s">
        <v>82</v>
      </c>
      <c r="D1449" t="s">
        <v>44</v>
      </c>
      <c r="E1449" s="1" t="s">
        <v>13</v>
      </c>
      <c r="F1449" t="s">
        <v>4</v>
      </c>
      <c r="G1449">
        <v>1482</v>
      </c>
      <c r="H1449">
        <v>9</v>
      </c>
      <c r="K1449">
        <f t="shared" si="154"/>
        <v>1491</v>
      </c>
      <c r="L1449" s="6">
        <f t="shared" si="155"/>
        <v>6.0362173038229373E-3</v>
      </c>
      <c r="M1449" s="6">
        <f t="shared" si="156"/>
        <v>6.0362173038229373E-3</v>
      </c>
      <c r="N1449" s="6">
        <f t="shared" si="157"/>
        <v>0</v>
      </c>
      <c r="O1449">
        <f t="shared" si="158"/>
        <v>1482</v>
      </c>
      <c r="P1449">
        <f t="shared" si="159"/>
        <v>9</v>
      </c>
      <c r="Q1449">
        <f t="shared" si="160"/>
        <v>1482</v>
      </c>
    </row>
    <row r="1450" spans="1:17" hidden="1" x14ac:dyDescent="0.25">
      <c r="A1450">
        <v>2002</v>
      </c>
      <c r="B1450" s="1" t="s">
        <v>81</v>
      </c>
      <c r="C1450" t="s">
        <v>82</v>
      </c>
      <c r="D1450" t="s">
        <v>44</v>
      </c>
      <c r="E1450" s="1" t="s">
        <v>13</v>
      </c>
      <c r="F1450" t="s">
        <v>5</v>
      </c>
      <c r="G1450">
        <v>1360</v>
      </c>
      <c r="H1450">
        <v>18</v>
      </c>
      <c r="J1450">
        <v>4</v>
      </c>
      <c r="K1450">
        <f t="shared" si="154"/>
        <v>1374</v>
      </c>
      <c r="L1450" s="6">
        <f t="shared" si="155"/>
        <v>1.3100436681222707E-2</v>
      </c>
      <c r="M1450" s="6">
        <f t="shared" si="156"/>
        <v>1.3100436681222707E-2</v>
      </c>
      <c r="N1450" s="6">
        <f t="shared" si="157"/>
        <v>0</v>
      </c>
      <c r="O1450">
        <f t="shared" si="158"/>
        <v>1356</v>
      </c>
      <c r="P1450">
        <f t="shared" si="159"/>
        <v>18</v>
      </c>
      <c r="Q1450">
        <f t="shared" si="160"/>
        <v>1356</v>
      </c>
    </row>
    <row r="1451" spans="1:17" hidden="1" x14ac:dyDescent="0.25">
      <c r="A1451">
        <v>2002</v>
      </c>
      <c r="B1451" s="1" t="s">
        <v>81</v>
      </c>
      <c r="C1451" t="s">
        <v>82</v>
      </c>
      <c r="D1451" t="s">
        <v>44</v>
      </c>
      <c r="E1451" s="1" t="s">
        <v>13</v>
      </c>
      <c r="F1451" t="s">
        <v>6</v>
      </c>
      <c r="G1451">
        <v>608</v>
      </c>
      <c r="H1451">
        <v>3</v>
      </c>
      <c r="K1451">
        <f t="shared" si="154"/>
        <v>611</v>
      </c>
      <c r="L1451" s="6">
        <f t="shared" si="155"/>
        <v>4.9099836333878887E-3</v>
      </c>
      <c r="M1451" s="6">
        <f t="shared" si="156"/>
        <v>4.9099836333878887E-3</v>
      </c>
      <c r="N1451" s="6">
        <f t="shared" si="157"/>
        <v>0</v>
      </c>
      <c r="O1451">
        <f t="shared" si="158"/>
        <v>608</v>
      </c>
      <c r="P1451">
        <f t="shared" si="159"/>
        <v>3</v>
      </c>
      <c r="Q1451">
        <f t="shared" si="160"/>
        <v>608</v>
      </c>
    </row>
    <row r="1452" spans="1:17" hidden="1" x14ac:dyDescent="0.25">
      <c r="A1452">
        <v>2002</v>
      </c>
      <c r="B1452" s="1" t="s">
        <v>81</v>
      </c>
      <c r="C1452" t="s">
        <v>82</v>
      </c>
      <c r="D1452" t="s">
        <v>44</v>
      </c>
      <c r="E1452" s="1" t="s">
        <v>13</v>
      </c>
      <c r="F1452" t="s">
        <v>7</v>
      </c>
      <c r="G1452">
        <v>24768</v>
      </c>
      <c r="H1452">
        <v>111</v>
      </c>
      <c r="I1452">
        <v>17</v>
      </c>
      <c r="J1452">
        <v>85</v>
      </c>
      <c r="K1452">
        <f t="shared" si="154"/>
        <v>24811</v>
      </c>
      <c r="L1452" s="6">
        <f t="shared" si="155"/>
        <v>5.1590020555398819E-3</v>
      </c>
      <c r="M1452" s="6">
        <f t="shared" si="156"/>
        <v>4.4738220950384907E-3</v>
      </c>
      <c r="N1452" s="6">
        <f t="shared" si="157"/>
        <v>6.8517996050139051E-4</v>
      </c>
      <c r="O1452">
        <f t="shared" si="158"/>
        <v>24683</v>
      </c>
      <c r="P1452">
        <f t="shared" si="159"/>
        <v>128</v>
      </c>
      <c r="Q1452">
        <f t="shared" si="160"/>
        <v>24683</v>
      </c>
    </row>
    <row r="1453" spans="1:17" hidden="1" x14ac:dyDescent="0.25">
      <c r="A1453">
        <v>2003</v>
      </c>
      <c r="B1453" s="1" t="s">
        <v>81</v>
      </c>
      <c r="C1453" t="s">
        <v>82</v>
      </c>
      <c r="D1453" t="s">
        <v>44</v>
      </c>
      <c r="E1453" s="1" t="s">
        <v>14</v>
      </c>
      <c r="F1453" t="s">
        <v>1</v>
      </c>
      <c r="G1453">
        <v>148</v>
      </c>
      <c r="K1453">
        <f t="shared" si="154"/>
        <v>148</v>
      </c>
      <c r="L1453" s="6">
        <f t="shared" si="155"/>
        <v>0</v>
      </c>
      <c r="M1453" s="6">
        <f t="shared" si="156"/>
        <v>0</v>
      </c>
      <c r="N1453" s="6">
        <f t="shared" si="157"/>
        <v>0</v>
      </c>
      <c r="O1453">
        <f t="shared" si="158"/>
        <v>148</v>
      </c>
      <c r="P1453">
        <f t="shared" si="159"/>
        <v>0</v>
      </c>
      <c r="Q1453">
        <f t="shared" si="160"/>
        <v>148</v>
      </c>
    </row>
    <row r="1454" spans="1:17" hidden="1" x14ac:dyDescent="0.25">
      <c r="A1454">
        <v>2003</v>
      </c>
      <c r="B1454" s="1" t="s">
        <v>81</v>
      </c>
      <c r="C1454" t="s">
        <v>82</v>
      </c>
      <c r="D1454" t="s">
        <v>44</v>
      </c>
      <c r="E1454" s="1" t="s">
        <v>14</v>
      </c>
      <c r="F1454" t="s">
        <v>4</v>
      </c>
      <c r="G1454">
        <v>1544</v>
      </c>
      <c r="H1454">
        <v>4</v>
      </c>
      <c r="J1454">
        <v>4</v>
      </c>
      <c r="K1454">
        <f t="shared" si="154"/>
        <v>1544</v>
      </c>
      <c r="L1454" s="6">
        <f t="shared" si="155"/>
        <v>2.5906735751295338E-3</v>
      </c>
      <c r="M1454" s="6">
        <f t="shared" si="156"/>
        <v>2.5906735751295338E-3</v>
      </c>
      <c r="N1454" s="6">
        <f t="shared" si="157"/>
        <v>0</v>
      </c>
      <c r="O1454">
        <f t="shared" si="158"/>
        <v>1540</v>
      </c>
      <c r="P1454">
        <f t="shared" si="159"/>
        <v>4</v>
      </c>
      <c r="Q1454">
        <f t="shared" si="160"/>
        <v>1540</v>
      </c>
    </row>
    <row r="1455" spans="1:17" hidden="1" x14ac:dyDescent="0.25">
      <c r="A1455">
        <v>2003</v>
      </c>
      <c r="B1455" s="1" t="s">
        <v>81</v>
      </c>
      <c r="C1455" t="s">
        <v>82</v>
      </c>
      <c r="D1455" t="s">
        <v>44</v>
      </c>
      <c r="E1455" s="1" t="s">
        <v>14</v>
      </c>
      <c r="F1455" t="s">
        <v>5</v>
      </c>
      <c r="G1455">
        <v>1469</v>
      </c>
      <c r="H1455">
        <v>17</v>
      </c>
      <c r="K1455">
        <f t="shared" si="154"/>
        <v>1486</v>
      </c>
      <c r="L1455" s="6">
        <f t="shared" si="155"/>
        <v>1.1440107671601614E-2</v>
      </c>
      <c r="M1455" s="6">
        <f t="shared" si="156"/>
        <v>1.1440107671601614E-2</v>
      </c>
      <c r="N1455" s="6">
        <f t="shared" si="157"/>
        <v>0</v>
      </c>
      <c r="O1455">
        <f t="shared" si="158"/>
        <v>1469</v>
      </c>
      <c r="P1455">
        <f t="shared" si="159"/>
        <v>17</v>
      </c>
      <c r="Q1455">
        <f t="shared" si="160"/>
        <v>1469</v>
      </c>
    </row>
    <row r="1456" spans="1:17" hidden="1" x14ac:dyDescent="0.25">
      <c r="A1456">
        <v>2003</v>
      </c>
      <c r="B1456" s="1" t="s">
        <v>81</v>
      </c>
      <c r="C1456" t="s">
        <v>82</v>
      </c>
      <c r="D1456" t="s">
        <v>44</v>
      </c>
      <c r="E1456" s="1" t="s">
        <v>14</v>
      </c>
      <c r="F1456" t="s">
        <v>6</v>
      </c>
      <c r="G1456">
        <v>724</v>
      </c>
      <c r="K1456">
        <f t="shared" si="154"/>
        <v>724</v>
      </c>
      <c r="L1456" s="6">
        <f t="shared" si="155"/>
        <v>0</v>
      </c>
      <c r="M1456" s="6">
        <f t="shared" si="156"/>
        <v>0</v>
      </c>
      <c r="N1456" s="6">
        <f t="shared" si="157"/>
        <v>0</v>
      </c>
      <c r="O1456">
        <f t="shared" si="158"/>
        <v>724</v>
      </c>
      <c r="P1456">
        <f t="shared" si="159"/>
        <v>0</v>
      </c>
      <c r="Q1456">
        <f t="shared" si="160"/>
        <v>724</v>
      </c>
    </row>
    <row r="1457" spans="1:17" hidden="1" x14ac:dyDescent="0.25">
      <c r="A1457">
        <v>2003</v>
      </c>
      <c r="B1457" s="1" t="s">
        <v>81</v>
      </c>
      <c r="C1457" t="s">
        <v>82</v>
      </c>
      <c r="D1457" t="s">
        <v>44</v>
      </c>
      <c r="E1457" s="1" t="s">
        <v>14</v>
      </c>
      <c r="F1457" t="s">
        <v>7</v>
      </c>
      <c r="G1457">
        <v>24601</v>
      </c>
      <c r="H1457">
        <v>93</v>
      </c>
      <c r="I1457">
        <v>21</v>
      </c>
      <c r="J1457">
        <v>90</v>
      </c>
      <c r="K1457">
        <f t="shared" si="154"/>
        <v>24625</v>
      </c>
      <c r="L1457" s="6">
        <f t="shared" si="155"/>
        <v>4.6294416243654818E-3</v>
      </c>
      <c r="M1457" s="6">
        <f t="shared" si="156"/>
        <v>3.7766497461928935E-3</v>
      </c>
      <c r="N1457" s="6">
        <f t="shared" si="157"/>
        <v>8.5279187817258878E-4</v>
      </c>
      <c r="O1457">
        <f t="shared" si="158"/>
        <v>24511</v>
      </c>
      <c r="P1457">
        <f t="shared" si="159"/>
        <v>114</v>
      </c>
      <c r="Q1457">
        <f t="shared" si="160"/>
        <v>24511</v>
      </c>
    </row>
    <row r="1458" spans="1:17" hidden="1" x14ac:dyDescent="0.25">
      <c r="A1458">
        <v>2004</v>
      </c>
      <c r="B1458" s="1" t="s">
        <v>81</v>
      </c>
      <c r="C1458" t="s">
        <v>82</v>
      </c>
      <c r="D1458" t="s">
        <v>44</v>
      </c>
      <c r="E1458" s="1" t="s">
        <v>15</v>
      </c>
      <c r="F1458" t="s">
        <v>1</v>
      </c>
      <c r="G1458">
        <v>158</v>
      </c>
      <c r="K1458">
        <f t="shared" si="154"/>
        <v>158</v>
      </c>
      <c r="L1458" s="6">
        <f t="shared" si="155"/>
        <v>0</v>
      </c>
      <c r="M1458" s="6">
        <f t="shared" si="156"/>
        <v>0</v>
      </c>
      <c r="N1458" s="6">
        <f t="shared" si="157"/>
        <v>0</v>
      </c>
      <c r="O1458">
        <f t="shared" si="158"/>
        <v>158</v>
      </c>
      <c r="P1458">
        <f t="shared" si="159"/>
        <v>0</v>
      </c>
      <c r="Q1458">
        <f t="shared" si="160"/>
        <v>158</v>
      </c>
    </row>
    <row r="1459" spans="1:17" hidden="1" x14ac:dyDescent="0.25">
      <c r="A1459">
        <v>2004</v>
      </c>
      <c r="B1459" s="1" t="s">
        <v>81</v>
      </c>
      <c r="C1459" t="s">
        <v>82</v>
      </c>
      <c r="D1459" t="s">
        <v>44</v>
      </c>
      <c r="E1459" s="1" t="s">
        <v>15</v>
      </c>
      <c r="F1459" t="s">
        <v>4</v>
      </c>
      <c r="G1459">
        <v>1616</v>
      </c>
      <c r="I1459">
        <v>3</v>
      </c>
      <c r="J1459">
        <v>5</v>
      </c>
      <c r="K1459">
        <f t="shared" si="154"/>
        <v>1614</v>
      </c>
      <c r="L1459" s="6">
        <f t="shared" si="155"/>
        <v>1.8587360594795538E-3</v>
      </c>
      <c r="M1459" s="6">
        <f t="shared" si="156"/>
        <v>0</v>
      </c>
      <c r="N1459" s="6">
        <f t="shared" si="157"/>
        <v>1.8587360594795538E-3</v>
      </c>
      <c r="O1459">
        <f t="shared" si="158"/>
        <v>1611</v>
      </c>
      <c r="P1459">
        <f t="shared" si="159"/>
        <v>3</v>
      </c>
      <c r="Q1459">
        <f t="shared" si="160"/>
        <v>1611</v>
      </c>
    </row>
    <row r="1460" spans="1:17" hidden="1" x14ac:dyDescent="0.25">
      <c r="A1460">
        <v>2004</v>
      </c>
      <c r="B1460" s="1" t="s">
        <v>81</v>
      </c>
      <c r="C1460" t="s">
        <v>82</v>
      </c>
      <c r="D1460" t="s">
        <v>44</v>
      </c>
      <c r="E1460" s="1" t="s">
        <v>15</v>
      </c>
      <c r="F1460" t="s">
        <v>5</v>
      </c>
      <c r="G1460">
        <v>1660</v>
      </c>
      <c r="H1460">
        <v>24</v>
      </c>
      <c r="I1460">
        <v>10</v>
      </c>
      <c r="K1460">
        <f t="shared" si="154"/>
        <v>1694</v>
      </c>
      <c r="L1460" s="6">
        <f t="shared" si="155"/>
        <v>2.0070838252656435E-2</v>
      </c>
      <c r="M1460" s="6">
        <f t="shared" si="156"/>
        <v>1.4167650531286895E-2</v>
      </c>
      <c r="N1460" s="6">
        <f t="shared" si="157"/>
        <v>5.9031877213695395E-3</v>
      </c>
      <c r="O1460">
        <f t="shared" si="158"/>
        <v>1660</v>
      </c>
      <c r="P1460">
        <f t="shared" si="159"/>
        <v>34</v>
      </c>
      <c r="Q1460">
        <f t="shared" si="160"/>
        <v>1660</v>
      </c>
    </row>
    <row r="1461" spans="1:17" hidden="1" x14ac:dyDescent="0.25">
      <c r="A1461">
        <v>2004</v>
      </c>
      <c r="B1461" s="1" t="s">
        <v>81</v>
      </c>
      <c r="C1461" t="s">
        <v>82</v>
      </c>
      <c r="D1461" t="s">
        <v>44</v>
      </c>
      <c r="E1461" s="1" t="s">
        <v>15</v>
      </c>
      <c r="F1461" t="s">
        <v>6</v>
      </c>
      <c r="G1461">
        <v>849</v>
      </c>
      <c r="H1461">
        <v>3</v>
      </c>
      <c r="K1461">
        <f t="shared" si="154"/>
        <v>852</v>
      </c>
      <c r="L1461" s="6">
        <f t="shared" si="155"/>
        <v>3.5211267605633804E-3</v>
      </c>
      <c r="M1461" s="6">
        <f t="shared" si="156"/>
        <v>3.5211267605633804E-3</v>
      </c>
      <c r="N1461" s="6">
        <f t="shared" si="157"/>
        <v>0</v>
      </c>
      <c r="O1461">
        <f t="shared" si="158"/>
        <v>849</v>
      </c>
      <c r="P1461">
        <f t="shared" si="159"/>
        <v>3</v>
      </c>
      <c r="Q1461">
        <f t="shared" si="160"/>
        <v>849</v>
      </c>
    </row>
    <row r="1462" spans="1:17" hidden="1" x14ac:dyDescent="0.25">
      <c r="A1462">
        <v>2004</v>
      </c>
      <c r="B1462" s="1" t="s">
        <v>81</v>
      </c>
      <c r="C1462" t="s">
        <v>82</v>
      </c>
      <c r="D1462" t="s">
        <v>44</v>
      </c>
      <c r="E1462" s="1" t="s">
        <v>15</v>
      </c>
      <c r="F1462" t="s">
        <v>7</v>
      </c>
      <c r="G1462">
        <v>24278</v>
      </c>
      <c r="H1462">
        <v>124</v>
      </c>
      <c r="I1462">
        <v>37</v>
      </c>
      <c r="J1462">
        <v>103</v>
      </c>
      <c r="K1462">
        <f t="shared" si="154"/>
        <v>24336</v>
      </c>
      <c r="L1462" s="6">
        <f t="shared" si="155"/>
        <v>6.6157133464825775E-3</v>
      </c>
      <c r="M1462" s="6">
        <f t="shared" si="156"/>
        <v>5.0953320184089412E-3</v>
      </c>
      <c r="N1462" s="6">
        <f t="shared" si="157"/>
        <v>1.5203813280736359E-3</v>
      </c>
      <c r="O1462">
        <f t="shared" si="158"/>
        <v>24175</v>
      </c>
      <c r="P1462">
        <f t="shared" si="159"/>
        <v>161</v>
      </c>
      <c r="Q1462">
        <f t="shared" si="160"/>
        <v>24175</v>
      </c>
    </row>
    <row r="1463" spans="1:17" hidden="1" x14ac:dyDescent="0.25">
      <c r="A1463">
        <v>2005</v>
      </c>
      <c r="B1463" s="1" t="s">
        <v>81</v>
      </c>
      <c r="C1463" t="s">
        <v>82</v>
      </c>
      <c r="D1463" t="s">
        <v>44</v>
      </c>
      <c r="E1463" s="1" t="s">
        <v>16</v>
      </c>
      <c r="F1463" t="s">
        <v>1</v>
      </c>
      <c r="G1463">
        <v>152</v>
      </c>
      <c r="K1463">
        <f t="shared" si="154"/>
        <v>152</v>
      </c>
      <c r="L1463" s="6">
        <f t="shared" si="155"/>
        <v>0</v>
      </c>
      <c r="M1463" s="6">
        <f t="shared" si="156"/>
        <v>0</v>
      </c>
      <c r="N1463" s="6">
        <f t="shared" si="157"/>
        <v>0</v>
      </c>
      <c r="O1463">
        <f t="shared" si="158"/>
        <v>152</v>
      </c>
      <c r="P1463">
        <f t="shared" si="159"/>
        <v>0</v>
      </c>
      <c r="Q1463">
        <f t="shared" si="160"/>
        <v>152</v>
      </c>
    </row>
    <row r="1464" spans="1:17" hidden="1" x14ac:dyDescent="0.25">
      <c r="A1464">
        <v>2005</v>
      </c>
      <c r="B1464" s="1" t="s">
        <v>81</v>
      </c>
      <c r="C1464" t="s">
        <v>82</v>
      </c>
      <c r="D1464" t="s">
        <v>44</v>
      </c>
      <c r="E1464" s="1" t="s">
        <v>16</v>
      </c>
      <c r="F1464" t="s">
        <v>4</v>
      </c>
      <c r="G1464">
        <v>1713</v>
      </c>
      <c r="H1464">
        <v>3</v>
      </c>
      <c r="K1464">
        <f t="shared" si="154"/>
        <v>1716</v>
      </c>
      <c r="L1464" s="6">
        <f t="shared" si="155"/>
        <v>1.7482517482517483E-3</v>
      </c>
      <c r="M1464" s="6">
        <f t="shared" si="156"/>
        <v>1.7482517482517483E-3</v>
      </c>
      <c r="N1464" s="6">
        <f t="shared" si="157"/>
        <v>0</v>
      </c>
      <c r="O1464">
        <f t="shared" si="158"/>
        <v>1713</v>
      </c>
      <c r="P1464">
        <f t="shared" si="159"/>
        <v>3</v>
      </c>
      <c r="Q1464">
        <f t="shared" si="160"/>
        <v>1713</v>
      </c>
    </row>
    <row r="1465" spans="1:17" hidden="1" x14ac:dyDescent="0.25">
      <c r="A1465">
        <v>2005</v>
      </c>
      <c r="B1465" s="1" t="s">
        <v>81</v>
      </c>
      <c r="C1465" t="s">
        <v>82</v>
      </c>
      <c r="D1465" t="s">
        <v>44</v>
      </c>
      <c r="E1465" s="1" t="s">
        <v>16</v>
      </c>
      <c r="F1465" t="s">
        <v>5</v>
      </c>
      <c r="G1465">
        <v>1807</v>
      </c>
      <c r="H1465">
        <v>25</v>
      </c>
      <c r="I1465">
        <v>15</v>
      </c>
      <c r="K1465">
        <f t="shared" si="154"/>
        <v>1847</v>
      </c>
      <c r="L1465" s="6">
        <f t="shared" si="155"/>
        <v>2.1656740660530589E-2</v>
      </c>
      <c r="M1465" s="6">
        <f t="shared" si="156"/>
        <v>1.3535462912831619E-2</v>
      </c>
      <c r="N1465" s="6">
        <f t="shared" si="157"/>
        <v>8.1212777476989718E-3</v>
      </c>
      <c r="O1465">
        <f t="shared" si="158"/>
        <v>1807</v>
      </c>
      <c r="P1465">
        <f t="shared" si="159"/>
        <v>40</v>
      </c>
      <c r="Q1465">
        <f t="shared" si="160"/>
        <v>1807</v>
      </c>
    </row>
    <row r="1466" spans="1:17" hidden="1" x14ac:dyDescent="0.25">
      <c r="A1466">
        <v>2005</v>
      </c>
      <c r="B1466" s="1" t="s">
        <v>81</v>
      </c>
      <c r="C1466" t="s">
        <v>82</v>
      </c>
      <c r="D1466" t="s">
        <v>44</v>
      </c>
      <c r="E1466" s="1" t="s">
        <v>16</v>
      </c>
      <c r="F1466" t="s">
        <v>6</v>
      </c>
      <c r="G1466">
        <v>967</v>
      </c>
      <c r="H1466">
        <v>3</v>
      </c>
      <c r="K1466">
        <f t="shared" si="154"/>
        <v>970</v>
      </c>
      <c r="L1466" s="6">
        <f t="shared" si="155"/>
        <v>3.092783505154639E-3</v>
      </c>
      <c r="M1466" s="6">
        <f t="shared" si="156"/>
        <v>3.092783505154639E-3</v>
      </c>
      <c r="N1466" s="6">
        <f t="shared" si="157"/>
        <v>0</v>
      </c>
      <c r="O1466">
        <f t="shared" si="158"/>
        <v>967</v>
      </c>
      <c r="P1466">
        <f t="shared" si="159"/>
        <v>3</v>
      </c>
      <c r="Q1466">
        <f t="shared" si="160"/>
        <v>967</v>
      </c>
    </row>
    <row r="1467" spans="1:17" hidden="1" x14ac:dyDescent="0.25">
      <c r="A1467">
        <v>2005</v>
      </c>
      <c r="B1467" s="1" t="s">
        <v>81</v>
      </c>
      <c r="C1467" t="s">
        <v>82</v>
      </c>
      <c r="D1467" t="s">
        <v>44</v>
      </c>
      <c r="E1467" s="1" t="s">
        <v>16</v>
      </c>
      <c r="F1467" t="s">
        <v>7</v>
      </c>
      <c r="G1467">
        <v>23728</v>
      </c>
      <c r="H1467">
        <v>101</v>
      </c>
      <c r="I1467">
        <v>37</v>
      </c>
      <c r="J1467">
        <v>123</v>
      </c>
      <c r="K1467">
        <f t="shared" ref="K1467:K1530" si="161">(G1467-J1467)+H1467+I1467</f>
        <v>23743</v>
      </c>
      <c r="L1467" s="6">
        <f t="shared" ref="L1467:L1530" si="162">(H1467+I1467)/K1467</f>
        <v>5.8122393968748683E-3</v>
      </c>
      <c r="M1467" s="6">
        <f t="shared" ref="M1467:M1530" si="163">H1467/K1467</f>
        <v>4.2538853556837808E-3</v>
      </c>
      <c r="N1467" s="6">
        <f t="shared" ref="N1467:N1530" si="164">I1467/K1467</f>
        <v>1.5583540411910879E-3</v>
      </c>
      <c r="O1467">
        <f t="shared" ref="O1467:O1530" si="165">K1467-(I1467+H1467)</f>
        <v>23605</v>
      </c>
      <c r="P1467">
        <f t="shared" ref="P1467:P1530" si="166">H1467+I1467</f>
        <v>138</v>
      </c>
      <c r="Q1467">
        <f t="shared" si="160"/>
        <v>23605</v>
      </c>
    </row>
    <row r="1468" spans="1:17" hidden="1" x14ac:dyDescent="0.25">
      <c r="A1468">
        <v>2006</v>
      </c>
      <c r="B1468" s="1" t="s">
        <v>81</v>
      </c>
      <c r="C1468" t="s">
        <v>82</v>
      </c>
      <c r="D1468" t="s">
        <v>44</v>
      </c>
      <c r="E1468" s="1" t="s">
        <v>17</v>
      </c>
      <c r="F1468" t="s">
        <v>1</v>
      </c>
      <c r="G1468">
        <v>159</v>
      </c>
      <c r="I1468">
        <v>3</v>
      </c>
      <c r="K1468">
        <f t="shared" si="161"/>
        <v>162</v>
      </c>
      <c r="L1468" s="6">
        <f t="shared" si="162"/>
        <v>1.8518518518518517E-2</v>
      </c>
      <c r="M1468" s="6">
        <f t="shared" si="163"/>
        <v>0</v>
      </c>
      <c r="N1468" s="6">
        <f t="shared" si="164"/>
        <v>1.8518518518518517E-2</v>
      </c>
      <c r="O1468">
        <f t="shared" si="165"/>
        <v>159</v>
      </c>
      <c r="P1468">
        <f t="shared" si="166"/>
        <v>3</v>
      </c>
      <c r="Q1468">
        <f t="shared" si="160"/>
        <v>159</v>
      </c>
    </row>
    <row r="1469" spans="1:17" hidden="1" x14ac:dyDescent="0.25">
      <c r="A1469">
        <v>2006</v>
      </c>
      <c r="B1469" s="1" t="s">
        <v>81</v>
      </c>
      <c r="C1469" t="s">
        <v>82</v>
      </c>
      <c r="D1469" t="s">
        <v>44</v>
      </c>
      <c r="E1469" s="1" t="s">
        <v>17</v>
      </c>
      <c r="F1469" t="s">
        <v>4</v>
      </c>
      <c r="G1469">
        <v>1790</v>
      </c>
      <c r="J1469">
        <v>4</v>
      </c>
      <c r="K1469">
        <f t="shared" si="161"/>
        <v>1786</v>
      </c>
      <c r="L1469" s="6">
        <f t="shared" si="162"/>
        <v>0</v>
      </c>
      <c r="M1469" s="6">
        <f t="shared" si="163"/>
        <v>0</v>
      </c>
      <c r="N1469" s="6">
        <f t="shared" si="164"/>
        <v>0</v>
      </c>
      <c r="O1469">
        <f t="shared" si="165"/>
        <v>1786</v>
      </c>
      <c r="P1469">
        <f t="shared" si="166"/>
        <v>0</v>
      </c>
      <c r="Q1469">
        <f t="shared" si="160"/>
        <v>1786</v>
      </c>
    </row>
    <row r="1470" spans="1:17" hidden="1" x14ac:dyDescent="0.25">
      <c r="A1470">
        <v>2006</v>
      </c>
      <c r="B1470" s="1" t="s">
        <v>81</v>
      </c>
      <c r="C1470" t="s">
        <v>82</v>
      </c>
      <c r="D1470" t="s">
        <v>44</v>
      </c>
      <c r="E1470" s="1" t="s">
        <v>17</v>
      </c>
      <c r="F1470" t="s">
        <v>5</v>
      </c>
      <c r="G1470">
        <v>1947</v>
      </c>
      <c r="H1470">
        <v>15</v>
      </c>
      <c r="I1470">
        <v>34</v>
      </c>
      <c r="K1470">
        <f t="shared" si="161"/>
        <v>1996</v>
      </c>
      <c r="L1470" s="6">
        <f t="shared" si="162"/>
        <v>2.4549098196392786E-2</v>
      </c>
      <c r="M1470" s="6">
        <f t="shared" si="163"/>
        <v>7.5150300601202402E-3</v>
      </c>
      <c r="N1470" s="6">
        <f t="shared" si="164"/>
        <v>1.7034068136272545E-2</v>
      </c>
      <c r="O1470">
        <f t="shared" si="165"/>
        <v>1947</v>
      </c>
      <c r="P1470">
        <f t="shared" si="166"/>
        <v>49</v>
      </c>
      <c r="Q1470">
        <f t="shared" si="160"/>
        <v>1947</v>
      </c>
    </row>
    <row r="1471" spans="1:17" hidden="1" x14ac:dyDescent="0.25">
      <c r="A1471">
        <v>2006</v>
      </c>
      <c r="B1471" s="1" t="s">
        <v>81</v>
      </c>
      <c r="C1471" t="s">
        <v>82</v>
      </c>
      <c r="D1471" t="s">
        <v>44</v>
      </c>
      <c r="E1471" s="1" t="s">
        <v>17</v>
      </c>
      <c r="F1471" t="s">
        <v>6</v>
      </c>
      <c r="G1471">
        <v>1106</v>
      </c>
      <c r="H1471">
        <v>3</v>
      </c>
      <c r="I1471">
        <v>7</v>
      </c>
      <c r="K1471">
        <f t="shared" si="161"/>
        <v>1116</v>
      </c>
      <c r="L1471" s="6">
        <f t="shared" si="162"/>
        <v>8.9605734767025085E-3</v>
      </c>
      <c r="M1471" s="6">
        <f t="shared" si="163"/>
        <v>2.6881720430107529E-3</v>
      </c>
      <c r="N1471" s="6">
        <f t="shared" si="164"/>
        <v>6.2724014336917565E-3</v>
      </c>
      <c r="O1471">
        <f t="shared" si="165"/>
        <v>1106</v>
      </c>
      <c r="P1471">
        <f t="shared" si="166"/>
        <v>10</v>
      </c>
      <c r="Q1471">
        <f t="shared" si="160"/>
        <v>1106</v>
      </c>
    </row>
    <row r="1472" spans="1:17" hidden="1" x14ac:dyDescent="0.25">
      <c r="A1472">
        <v>2006</v>
      </c>
      <c r="B1472" s="1" t="s">
        <v>81</v>
      </c>
      <c r="C1472" t="s">
        <v>82</v>
      </c>
      <c r="D1472" t="s">
        <v>44</v>
      </c>
      <c r="E1472" s="1" t="s">
        <v>17</v>
      </c>
      <c r="F1472" t="s">
        <v>7</v>
      </c>
      <c r="G1472">
        <v>23262</v>
      </c>
      <c r="H1472">
        <v>119</v>
      </c>
      <c r="I1472">
        <v>166</v>
      </c>
      <c r="J1472">
        <v>143</v>
      </c>
      <c r="K1472">
        <f t="shared" si="161"/>
        <v>23404</v>
      </c>
      <c r="L1472" s="6">
        <f t="shared" si="162"/>
        <v>1.2177405571697145E-2</v>
      </c>
      <c r="M1472" s="6">
        <f t="shared" si="163"/>
        <v>5.0846009229191594E-3</v>
      </c>
      <c r="N1472" s="6">
        <f t="shared" si="164"/>
        <v>7.0928046487779865E-3</v>
      </c>
      <c r="O1472">
        <f t="shared" si="165"/>
        <v>23119</v>
      </c>
      <c r="P1472">
        <f t="shared" si="166"/>
        <v>285</v>
      </c>
      <c r="Q1472">
        <f t="shared" si="160"/>
        <v>23119</v>
      </c>
    </row>
    <row r="1473" spans="1:17" hidden="1" x14ac:dyDescent="0.25">
      <c r="A1473">
        <v>2007</v>
      </c>
      <c r="B1473" s="1" t="s">
        <v>81</v>
      </c>
      <c r="C1473" t="s">
        <v>82</v>
      </c>
      <c r="D1473" t="s">
        <v>44</v>
      </c>
      <c r="E1473" s="1" t="s">
        <v>18</v>
      </c>
      <c r="F1473" t="s">
        <v>1</v>
      </c>
      <c r="G1473">
        <v>143</v>
      </c>
      <c r="K1473">
        <f t="shared" si="161"/>
        <v>143</v>
      </c>
      <c r="L1473" s="6">
        <f t="shared" si="162"/>
        <v>0</v>
      </c>
      <c r="M1473" s="6">
        <f t="shared" si="163"/>
        <v>0</v>
      </c>
      <c r="N1473" s="6">
        <f t="shared" si="164"/>
        <v>0</v>
      </c>
      <c r="O1473">
        <f t="shared" si="165"/>
        <v>143</v>
      </c>
      <c r="P1473">
        <f t="shared" si="166"/>
        <v>0</v>
      </c>
      <c r="Q1473">
        <f t="shared" si="160"/>
        <v>143</v>
      </c>
    </row>
    <row r="1474" spans="1:17" hidden="1" x14ac:dyDescent="0.25">
      <c r="A1474">
        <v>2007</v>
      </c>
      <c r="B1474" s="1" t="s">
        <v>81</v>
      </c>
      <c r="C1474" t="s">
        <v>82</v>
      </c>
      <c r="D1474" t="s">
        <v>44</v>
      </c>
      <c r="E1474" s="1" t="s">
        <v>18</v>
      </c>
      <c r="F1474" t="s">
        <v>4</v>
      </c>
      <c r="G1474">
        <v>1840</v>
      </c>
      <c r="I1474">
        <v>15</v>
      </c>
      <c r="J1474">
        <v>11</v>
      </c>
      <c r="K1474">
        <f t="shared" si="161"/>
        <v>1844</v>
      </c>
      <c r="L1474" s="6">
        <f t="shared" si="162"/>
        <v>8.1344902386117132E-3</v>
      </c>
      <c r="M1474" s="6">
        <f t="shared" si="163"/>
        <v>0</v>
      </c>
      <c r="N1474" s="6">
        <f t="shared" si="164"/>
        <v>8.1344902386117132E-3</v>
      </c>
      <c r="O1474">
        <f t="shared" si="165"/>
        <v>1829</v>
      </c>
      <c r="P1474">
        <f t="shared" si="166"/>
        <v>15</v>
      </c>
      <c r="Q1474">
        <f t="shared" si="160"/>
        <v>1829</v>
      </c>
    </row>
    <row r="1475" spans="1:17" hidden="1" x14ac:dyDescent="0.25">
      <c r="A1475">
        <v>2007</v>
      </c>
      <c r="B1475" s="1" t="s">
        <v>81</v>
      </c>
      <c r="C1475" t="s">
        <v>82</v>
      </c>
      <c r="D1475" t="s">
        <v>44</v>
      </c>
      <c r="E1475" s="1" t="s">
        <v>18</v>
      </c>
      <c r="F1475" t="s">
        <v>5</v>
      </c>
      <c r="G1475">
        <v>2076</v>
      </c>
      <c r="H1475">
        <v>19</v>
      </c>
      <c r="I1475">
        <v>50</v>
      </c>
      <c r="J1475">
        <v>10</v>
      </c>
      <c r="K1475">
        <f t="shared" si="161"/>
        <v>2135</v>
      </c>
      <c r="L1475" s="6">
        <f t="shared" si="162"/>
        <v>3.231850117096019E-2</v>
      </c>
      <c r="M1475" s="6">
        <f t="shared" si="163"/>
        <v>8.8992974238875887E-3</v>
      </c>
      <c r="N1475" s="6">
        <f t="shared" si="164"/>
        <v>2.3419203747072601E-2</v>
      </c>
      <c r="O1475">
        <f t="shared" si="165"/>
        <v>2066</v>
      </c>
      <c r="P1475">
        <f t="shared" si="166"/>
        <v>69</v>
      </c>
      <c r="Q1475">
        <f t="shared" si="160"/>
        <v>2066</v>
      </c>
    </row>
    <row r="1476" spans="1:17" hidden="1" x14ac:dyDescent="0.25">
      <c r="A1476">
        <v>2007</v>
      </c>
      <c r="B1476" s="1" t="s">
        <v>81</v>
      </c>
      <c r="C1476" t="s">
        <v>82</v>
      </c>
      <c r="D1476" t="s">
        <v>44</v>
      </c>
      <c r="E1476" s="1" t="s">
        <v>18</v>
      </c>
      <c r="F1476" t="s">
        <v>6</v>
      </c>
      <c r="G1476">
        <v>1269</v>
      </c>
      <c r="H1476">
        <v>6</v>
      </c>
      <c r="I1476">
        <v>7</v>
      </c>
      <c r="K1476">
        <f t="shared" si="161"/>
        <v>1282</v>
      </c>
      <c r="L1476" s="6">
        <f t="shared" si="162"/>
        <v>1.0140405616224649E-2</v>
      </c>
      <c r="M1476" s="6">
        <f t="shared" si="163"/>
        <v>4.6801872074882997E-3</v>
      </c>
      <c r="N1476" s="6">
        <f t="shared" si="164"/>
        <v>5.4602184087363496E-3</v>
      </c>
      <c r="O1476">
        <f t="shared" si="165"/>
        <v>1269</v>
      </c>
      <c r="P1476">
        <f t="shared" si="166"/>
        <v>13</v>
      </c>
      <c r="Q1476">
        <f t="shared" ref="Q1476:Q1539" si="167">K1476-P1476</f>
        <v>1269</v>
      </c>
    </row>
    <row r="1477" spans="1:17" hidden="1" x14ac:dyDescent="0.25">
      <c r="A1477">
        <v>2007</v>
      </c>
      <c r="B1477" s="1" t="s">
        <v>81</v>
      </c>
      <c r="C1477" t="s">
        <v>82</v>
      </c>
      <c r="D1477" t="s">
        <v>44</v>
      </c>
      <c r="E1477" s="1" t="s">
        <v>18</v>
      </c>
      <c r="F1477" t="s">
        <v>7</v>
      </c>
      <c r="G1477">
        <v>22698</v>
      </c>
      <c r="H1477">
        <v>142</v>
      </c>
      <c r="I1477">
        <v>243</v>
      </c>
      <c r="J1477">
        <v>192</v>
      </c>
      <c r="K1477">
        <f t="shared" si="161"/>
        <v>22891</v>
      </c>
      <c r="L1477" s="6">
        <f t="shared" si="162"/>
        <v>1.6818837097549257E-2</v>
      </c>
      <c r="M1477" s="6">
        <f t="shared" si="163"/>
        <v>6.2033113450701153E-3</v>
      </c>
      <c r="N1477" s="6">
        <f t="shared" si="164"/>
        <v>1.061552575247914E-2</v>
      </c>
      <c r="O1477">
        <f t="shared" si="165"/>
        <v>22506</v>
      </c>
      <c r="P1477">
        <f t="shared" si="166"/>
        <v>385</v>
      </c>
      <c r="Q1477">
        <f t="shared" si="167"/>
        <v>22506</v>
      </c>
    </row>
    <row r="1478" spans="1:17" hidden="1" x14ac:dyDescent="0.25">
      <c r="A1478">
        <v>2008</v>
      </c>
      <c r="B1478" s="1" t="s">
        <v>81</v>
      </c>
      <c r="C1478" t="s">
        <v>82</v>
      </c>
      <c r="D1478" t="s">
        <v>44</v>
      </c>
      <c r="E1478" s="1" t="s">
        <v>19</v>
      </c>
      <c r="F1478" t="s">
        <v>1</v>
      </c>
      <c r="G1478">
        <v>141</v>
      </c>
      <c r="K1478">
        <f t="shared" si="161"/>
        <v>141</v>
      </c>
      <c r="L1478" s="6">
        <f t="shared" si="162"/>
        <v>0</v>
      </c>
      <c r="M1478" s="6">
        <f t="shared" si="163"/>
        <v>0</v>
      </c>
      <c r="N1478" s="6">
        <f t="shared" si="164"/>
        <v>0</v>
      </c>
      <c r="O1478">
        <f t="shared" si="165"/>
        <v>141</v>
      </c>
      <c r="P1478">
        <f t="shared" si="166"/>
        <v>0</v>
      </c>
      <c r="Q1478">
        <f t="shared" si="167"/>
        <v>141</v>
      </c>
    </row>
    <row r="1479" spans="1:17" hidden="1" x14ac:dyDescent="0.25">
      <c r="A1479">
        <v>2008</v>
      </c>
      <c r="B1479" s="1" t="s">
        <v>81</v>
      </c>
      <c r="C1479" t="s">
        <v>82</v>
      </c>
      <c r="D1479" t="s">
        <v>44</v>
      </c>
      <c r="E1479" s="1" t="s">
        <v>19</v>
      </c>
      <c r="F1479" t="s">
        <v>4</v>
      </c>
      <c r="G1479">
        <v>1914</v>
      </c>
      <c r="H1479">
        <v>4</v>
      </c>
      <c r="I1479">
        <v>23</v>
      </c>
      <c r="J1479">
        <v>11</v>
      </c>
      <c r="K1479">
        <f t="shared" si="161"/>
        <v>1930</v>
      </c>
      <c r="L1479" s="6">
        <f t="shared" si="162"/>
        <v>1.3989637305699482E-2</v>
      </c>
      <c r="M1479" s="6">
        <f t="shared" si="163"/>
        <v>2.0725388601036268E-3</v>
      </c>
      <c r="N1479" s="6">
        <f t="shared" si="164"/>
        <v>1.1917098445595855E-2</v>
      </c>
      <c r="O1479">
        <f t="shared" si="165"/>
        <v>1903</v>
      </c>
      <c r="P1479">
        <f t="shared" si="166"/>
        <v>27</v>
      </c>
      <c r="Q1479">
        <f t="shared" si="167"/>
        <v>1903</v>
      </c>
    </row>
    <row r="1480" spans="1:17" hidden="1" x14ac:dyDescent="0.25">
      <c r="A1480">
        <v>2008</v>
      </c>
      <c r="B1480" s="1" t="s">
        <v>81</v>
      </c>
      <c r="C1480" t="s">
        <v>82</v>
      </c>
      <c r="D1480" t="s">
        <v>44</v>
      </c>
      <c r="E1480" s="1" t="s">
        <v>19</v>
      </c>
      <c r="F1480" t="s">
        <v>5</v>
      </c>
      <c r="G1480">
        <v>2220</v>
      </c>
      <c r="H1480">
        <v>24</v>
      </c>
      <c r="I1480">
        <v>54</v>
      </c>
      <c r="J1480">
        <v>23</v>
      </c>
      <c r="K1480">
        <f t="shared" si="161"/>
        <v>2275</v>
      </c>
      <c r="L1480" s="6">
        <f t="shared" si="162"/>
        <v>3.4285714285714287E-2</v>
      </c>
      <c r="M1480" s="6">
        <f t="shared" si="163"/>
        <v>1.0549450549450549E-2</v>
      </c>
      <c r="N1480" s="6">
        <f t="shared" si="164"/>
        <v>2.3736263736263738E-2</v>
      </c>
      <c r="O1480">
        <f t="shared" si="165"/>
        <v>2197</v>
      </c>
      <c r="P1480">
        <f t="shared" si="166"/>
        <v>78</v>
      </c>
      <c r="Q1480">
        <f t="shared" si="167"/>
        <v>2197</v>
      </c>
    </row>
    <row r="1481" spans="1:17" hidden="1" x14ac:dyDescent="0.25">
      <c r="A1481">
        <v>2008</v>
      </c>
      <c r="B1481" s="1" t="s">
        <v>81</v>
      </c>
      <c r="C1481" t="s">
        <v>82</v>
      </c>
      <c r="D1481" t="s">
        <v>44</v>
      </c>
      <c r="E1481" s="1" t="s">
        <v>19</v>
      </c>
      <c r="F1481" t="s">
        <v>6</v>
      </c>
      <c r="G1481">
        <v>1353</v>
      </c>
      <c r="H1481">
        <v>8</v>
      </c>
      <c r="I1481">
        <v>12</v>
      </c>
      <c r="J1481">
        <v>13</v>
      </c>
      <c r="K1481">
        <f t="shared" si="161"/>
        <v>1360</v>
      </c>
      <c r="L1481" s="6">
        <f t="shared" si="162"/>
        <v>1.4705882352941176E-2</v>
      </c>
      <c r="M1481" s="6">
        <f t="shared" si="163"/>
        <v>5.8823529411764705E-3</v>
      </c>
      <c r="N1481" s="6">
        <f t="shared" si="164"/>
        <v>8.8235294117647058E-3</v>
      </c>
      <c r="O1481">
        <f t="shared" si="165"/>
        <v>1340</v>
      </c>
      <c r="P1481">
        <f t="shared" si="166"/>
        <v>20</v>
      </c>
      <c r="Q1481">
        <f t="shared" si="167"/>
        <v>1340</v>
      </c>
    </row>
    <row r="1482" spans="1:17" hidden="1" x14ac:dyDescent="0.25">
      <c r="A1482">
        <v>2008</v>
      </c>
      <c r="B1482" s="1" t="s">
        <v>81</v>
      </c>
      <c r="C1482" t="s">
        <v>82</v>
      </c>
      <c r="D1482" t="s">
        <v>44</v>
      </c>
      <c r="E1482" s="1" t="s">
        <v>19</v>
      </c>
      <c r="F1482" t="s">
        <v>7</v>
      </c>
      <c r="G1482">
        <v>22239</v>
      </c>
      <c r="H1482">
        <v>167</v>
      </c>
      <c r="I1482">
        <v>234</v>
      </c>
      <c r="J1482">
        <v>271</v>
      </c>
      <c r="K1482">
        <f t="shared" si="161"/>
        <v>22369</v>
      </c>
      <c r="L1482" s="6">
        <f t="shared" si="162"/>
        <v>1.79265948410747E-2</v>
      </c>
      <c r="M1482" s="6">
        <f t="shared" si="163"/>
        <v>7.4656891233403373E-3</v>
      </c>
      <c r="N1482" s="6">
        <f t="shared" si="164"/>
        <v>1.0460905717734365E-2</v>
      </c>
      <c r="O1482">
        <f t="shared" si="165"/>
        <v>21968</v>
      </c>
      <c r="P1482">
        <f t="shared" si="166"/>
        <v>401</v>
      </c>
      <c r="Q1482">
        <f t="shared" si="167"/>
        <v>21968</v>
      </c>
    </row>
    <row r="1483" spans="1:17" hidden="1" x14ac:dyDescent="0.25">
      <c r="A1483">
        <v>2009</v>
      </c>
      <c r="B1483" s="1" t="s">
        <v>81</v>
      </c>
      <c r="C1483" t="s">
        <v>82</v>
      </c>
      <c r="D1483" t="s">
        <v>44</v>
      </c>
      <c r="E1483" s="1" t="s">
        <v>20</v>
      </c>
      <c r="F1483" t="s">
        <v>1</v>
      </c>
      <c r="G1483">
        <v>175</v>
      </c>
      <c r="K1483">
        <f t="shared" si="161"/>
        <v>175</v>
      </c>
      <c r="L1483" s="6">
        <f t="shared" si="162"/>
        <v>0</v>
      </c>
      <c r="M1483" s="6">
        <f t="shared" si="163"/>
        <v>0</v>
      </c>
      <c r="N1483" s="6">
        <f t="shared" si="164"/>
        <v>0</v>
      </c>
      <c r="O1483">
        <f t="shared" si="165"/>
        <v>175</v>
      </c>
      <c r="P1483">
        <f t="shared" si="166"/>
        <v>0</v>
      </c>
      <c r="Q1483">
        <f t="shared" si="167"/>
        <v>175</v>
      </c>
    </row>
    <row r="1484" spans="1:17" hidden="1" x14ac:dyDescent="0.25">
      <c r="A1484">
        <v>2009</v>
      </c>
      <c r="B1484" s="1" t="s">
        <v>81</v>
      </c>
      <c r="C1484" t="s">
        <v>82</v>
      </c>
      <c r="D1484" t="s">
        <v>44</v>
      </c>
      <c r="E1484" s="1" t="s">
        <v>20</v>
      </c>
      <c r="F1484" t="s">
        <v>4</v>
      </c>
      <c r="G1484">
        <v>2031</v>
      </c>
      <c r="H1484">
        <v>19</v>
      </c>
      <c r="I1484">
        <v>27</v>
      </c>
      <c r="J1484">
        <v>85</v>
      </c>
      <c r="K1484">
        <f t="shared" si="161"/>
        <v>1992</v>
      </c>
      <c r="L1484" s="6">
        <f t="shared" si="162"/>
        <v>2.3092369477911646E-2</v>
      </c>
      <c r="M1484" s="6">
        <f t="shared" si="163"/>
        <v>9.5381526104417677E-3</v>
      </c>
      <c r="N1484" s="6">
        <f t="shared" si="164"/>
        <v>1.355421686746988E-2</v>
      </c>
      <c r="O1484">
        <f t="shared" si="165"/>
        <v>1946</v>
      </c>
      <c r="P1484">
        <f t="shared" si="166"/>
        <v>46</v>
      </c>
      <c r="Q1484">
        <f t="shared" si="167"/>
        <v>1946</v>
      </c>
    </row>
    <row r="1485" spans="1:17" hidden="1" x14ac:dyDescent="0.25">
      <c r="A1485">
        <v>2009</v>
      </c>
      <c r="B1485" s="1" t="s">
        <v>81</v>
      </c>
      <c r="C1485" t="s">
        <v>82</v>
      </c>
      <c r="D1485" t="s">
        <v>44</v>
      </c>
      <c r="E1485" s="1" t="s">
        <v>20</v>
      </c>
      <c r="F1485" t="s">
        <v>5</v>
      </c>
      <c r="G1485">
        <v>2360</v>
      </c>
      <c r="H1485">
        <v>55</v>
      </c>
      <c r="I1485">
        <v>68</v>
      </c>
      <c r="J1485">
        <v>115</v>
      </c>
      <c r="K1485">
        <f t="shared" si="161"/>
        <v>2368</v>
      </c>
      <c r="L1485" s="6">
        <f t="shared" si="162"/>
        <v>5.1942567567567564E-2</v>
      </c>
      <c r="M1485" s="6">
        <f t="shared" si="163"/>
        <v>2.322635135135135E-2</v>
      </c>
      <c r="N1485" s="6">
        <f t="shared" si="164"/>
        <v>2.8716216216216218E-2</v>
      </c>
      <c r="O1485">
        <f t="shared" si="165"/>
        <v>2245</v>
      </c>
      <c r="P1485">
        <f t="shared" si="166"/>
        <v>123</v>
      </c>
      <c r="Q1485">
        <f t="shared" si="167"/>
        <v>2245</v>
      </c>
    </row>
    <row r="1486" spans="1:17" hidden="1" x14ac:dyDescent="0.25">
      <c r="A1486">
        <v>2009</v>
      </c>
      <c r="B1486" s="1" t="s">
        <v>81</v>
      </c>
      <c r="C1486" t="s">
        <v>82</v>
      </c>
      <c r="D1486" t="s">
        <v>44</v>
      </c>
      <c r="E1486" s="1" t="s">
        <v>20</v>
      </c>
      <c r="F1486" t="s">
        <v>6</v>
      </c>
      <c r="G1486">
        <v>1452</v>
      </c>
      <c r="H1486">
        <v>15</v>
      </c>
      <c r="I1486">
        <v>9</v>
      </c>
      <c r="J1486">
        <v>40</v>
      </c>
      <c r="K1486">
        <f t="shared" si="161"/>
        <v>1436</v>
      </c>
      <c r="L1486" s="6">
        <f t="shared" si="162"/>
        <v>1.6713091922005572E-2</v>
      </c>
      <c r="M1486" s="6">
        <f t="shared" si="163"/>
        <v>1.0445682451253482E-2</v>
      </c>
      <c r="N1486" s="6">
        <f t="shared" si="164"/>
        <v>6.267409470752089E-3</v>
      </c>
      <c r="O1486">
        <f t="shared" si="165"/>
        <v>1412</v>
      </c>
      <c r="P1486">
        <f t="shared" si="166"/>
        <v>24</v>
      </c>
      <c r="Q1486">
        <f t="shared" si="167"/>
        <v>1412</v>
      </c>
    </row>
    <row r="1487" spans="1:17" hidden="1" x14ac:dyDescent="0.25">
      <c r="A1487">
        <v>2009</v>
      </c>
      <c r="B1487" s="1" t="s">
        <v>81</v>
      </c>
      <c r="C1487" t="s">
        <v>82</v>
      </c>
      <c r="D1487" t="s">
        <v>44</v>
      </c>
      <c r="E1487" s="1" t="s">
        <v>20</v>
      </c>
      <c r="F1487" t="s">
        <v>7</v>
      </c>
      <c r="G1487">
        <v>21661</v>
      </c>
      <c r="H1487">
        <v>220</v>
      </c>
      <c r="I1487">
        <v>290</v>
      </c>
      <c r="J1487">
        <v>601</v>
      </c>
      <c r="K1487">
        <f t="shared" si="161"/>
        <v>21570</v>
      </c>
      <c r="L1487" s="6">
        <f t="shared" si="162"/>
        <v>2.3643949930458971E-2</v>
      </c>
      <c r="M1487" s="6">
        <f t="shared" si="163"/>
        <v>1.0199350950394067E-2</v>
      </c>
      <c r="N1487" s="6">
        <f t="shared" si="164"/>
        <v>1.3444598980064905E-2</v>
      </c>
      <c r="O1487">
        <f t="shared" si="165"/>
        <v>21060</v>
      </c>
      <c r="P1487">
        <f t="shared" si="166"/>
        <v>510</v>
      </c>
      <c r="Q1487">
        <f t="shared" si="167"/>
        <v>21060</v>
      </c>
    </row>
    <row r="1488" spans="1:17" hidden="1" x14ac:dyDescent="0.25">
      <c r="A1488">
        <v>2010</v>
      </c>
      <c r="B1488" s="1" t="s">
        <v>81</v>
      </c>
      <c r="C1488" t="s">
        <v>82</v>
      </c>
      <c r="D1488" t="s">
        <v>44</v>
      </c>
      <c r="E1488" s="1" t="s">
        <v>21</v>
      </c>
      <c r="F1488" t="s">
        <v>1</v>
      </c>
      <c r="G1488">
        <v>191</v>
      </c>
      <c r="H1488">
        <v>4</v>
      </c>
      <c r="J1488">
        <v>6</v>
      </c>
      <c r="K1488">
        <f t="shared" si="161"/>
        <v>189</v>
      </c>
      <c r="L1488" s="6">
        <f t="shared" si="162"/>
        <v>2.1164021164021163E-2</v>
      </c>
      <c r="M1488" s="6">
        <f t="shared" si="163"/>
        <v>2.1164021164021163E-2</v>
      </c>
      <c r="N1488" s="6">
        <f t="shared" si="164"/>
        <v>0</v>
      </c>
      <c r="O1488">
        <f t="shared" si="165"/>
        <v>185</v>
      </c>
      <c r="P1488">
        <f t="shared" si="166"/>
        <v>4</v>
      </c>
      <c r="Q1488">
        <f t="shared" si="167"/>
        <v>185</v>
      </c>
    </row>
    <row r="1489" spans="1:17" hidden="1" x14ac:dyDescent="0.25">
      <c r="A1489">
        <v>2010</v>
      </c>
      <c r="B1489" s="1" t="s">
        <v>81</v>
      </c>
      <c r="C1489" t="s">
        <v>82</v>
      </c>
      <c r="D1489" t="s">
        <v>44</v>
      </c>
      <c r="E1489" s="1" t="s">
        <v>21</v>
      </c>
      <c r="F1489" t="s">
        <v>4</v>
      </c>
      <c r="G1489">
        <v>2169</v>
      </c>
      <c r="H1489">
        <v>32</v>
      </c>
      <c r="I1489">
        <v>25</v>
      </c>
      <c r="J1489">
        <v>106</v>
      </c>
      <c r="K1489">
        <f t="shared" si="161"/>
        <v>2120</v>
      </c>
      <c r="L1489" s="6">
        <f t="shared" si="162"/>
        <v>2.688679245283019E-2</v>
      </c>
      <c r="M1489" s="6">
        <f t="shared" si="163"/>
        <v>1.509433962264151E-2</v>
      </c>
      <c r="N1489" s="6">
        <f t="shared" si="164"/>
        <v>1.179245283018868E-2</v>
      </c>
      <c r="O1489">
        <f t="shared" si="165"/>
        <v>2063</v>
      </c>
      <c r="P1489">
        <f t="shared" si="166"/>
        <v>57</v>
      </c>
      <c r="Q1489">
        <f t="shared" si="167"/>
        <v>2063</v>
      </c>
    </row>
    <row r="1490" spans="1:17" hidden="1" x14ac:dyDescent="0.25">
      <c r="A1490">
        <v>2010</v>
      </c>
      <c r="B1490" s="1" t="s">
        <v>81</v>
      </c>
      <c r="C1490" t="s">
        <v>82</v>
      </c>
      <c r="D1490" t="s">
        <v>44</v>
      </c>
      <c r="E1490" s="1" t="s">
        <v>21</v>
      </c>
      <c r="F1490" t="s">
        <v>5</v>
      </c>
      <c r="G1490">
        <v>2499</v>
      </c>
      <c r="H1490">
        <v>98</v>
      </c>
      <c r="I1490">
        <v>69</v>
      </c>
      <c r="J1490">
        <v>154</v>
      </c>
      <c r="K1490">
        <f t="shared" si="161"/>
        <v>2512</v>
      </c>
      <c r="L1490" s="6">
        <f t="shared" si="162"/>
        <v>6.6480891719745222E-2</v>
      </c>
      <c r="M1490" s="6">
        <f t="shared" si="163"/>
        <v>3.9012738853503183E-2</v>
      </c>
      <c r="N1490" s="6">
        <f t="shared" si="164"/>
        <v>2.7468152866242039E-2</v>
      </c>
      <c r="O1490">
        <f t="shared" si="165"/>
        <v>2345</v>
      </c>
      <c r="P1490">
        <f t="shared" si="166"/>
        <v>167</v>
      </c>
      <c r="Q1490">
        <f t="shared" si="167"/>
        <v>2345</v>
      </c>
    </row>
    <row r="1491" spans="1:17" hidden="1" x14ac:dyDescent="0.25">
      <c r="A1491">
        <v>2010</v>
      </c>
      <c r="B1491" s="1" t="s">
        <v>81</v>
      </c>
      <c r="C1491" t="s">
        <v>82</v>
      </c>
      <c r="D1491" t="s">
        <v>44</v>
      </c>
      <c r="E1491" s="1" t="s">
        <v>21</v>
      </c>
      <c r="F1491" t="s">
        <v>6</v>
      </c>
      <c r="G1491">
        <v>1564</v>
      </c>
      <c r="H1491">
        <v>41</v>
      </c>
      <c r="I1491">
        <v>11</v>
      </c>
      <c r="J1491">
        <v>64</v>
      </c>
      <c r="K1491">
        <f t="shared" si="161"/>
        <v>1552</v>
      </c>
      <c r="L1491" s="6">
        <f t="shared" si="162"/>
        <v>3.3505154639175257E-2</v>
      </c>
      <c r="M1491" s="6">
        <f t="shared" si="163"/>
        <v>2.6417525773195876E-2</v>
      </c>
      <c r="N1491" s="6">
        <f t="shared" si="164"/>
        <v>7.0876288659793814E-3</v>
      </c>
      <c r="O1491">
        <f t="shared" si="165"/>
        <v>1500</v>
      </c>
      <c r="P1491">
        <f t="shared" si="166"/>
        <v>52</v>
      </c>
      <c r="Q1491">
        <f t="shared" si="167"/>
        <v>1500</v>
      </c>
    </row>
    <row r="1492" spans="1:17" hidden="1" x14ac:dyDescent="0.25">
      <c r="A1492">
        <v>2010</v>
      </c>
      <c r="B1492" s="1" t="s">
        <v>81</v>
      </c>
      <c r="C1492" t="s">
        <v>82</v>
      </c>
      <c r="D1492" t="s">
        <v>44</v>
      </c>
      <c r="E1492" s="1" t="s">
        <v>21</v>
      </c>
      <c r="F1492" t="s">
        <v>7</v>
      </c>
      <c r="G1492">
        <v>21062</v>
      </c>
      <c r="H1492">
        <v>315</v>
      </c>
      <c r="I1492">
        <v>278</v>
      </c>
      <c r="J1492">
        <v>710</v>
      </c>
      <c r="K1492">
        <f t="shared" si="161"/>
        <v>20945</v>
      </c>
      <c r="L1492" s="6">
        <f t="shared" si="162"/>
        <v>2.8312246359513009E-2</v>
      </c>
      <c r="M1492" s="6">
        <f t="shared" si="163"/>
        <v>1.5039388875626641E-2</v>
      </c>
      <c r="N1492" s="6">
        <f t="shared" si="164"/>
        <v>1.3272857483886369E-2</v>
      </c>
      <c r="O1492">
        <f t="shared" si="165"/>
        <v>20352</v>
      </c>
      <c r="P1492">
        <f t="shared" si="166"/>
        <v>593</v>
      </c>
      <c r="Q1492">
        <f t="shared" si="167"/>
        <v>20352</v>
      </c>
    </row>
    <row r="1493" spans="1:17" hidden="1" x14ac:dyDescent="0.25">
      <c r="A1493">
        <v>2011</v>
      </c>
      <c r="B1493" s="1" t="s">
        <v>81</v>
      </c>
      <c r="C1493" t="s">
        <v>82</v>
      </c>
      <c r="D1493" t="s">
        <v>44</v>
      </c>
      <c r="E1493" s="1" t="s">
        <v>22</v>
      </c>
      <c r="F1493" t="s">
        <v>1</v>
      </c>
      <c r="G1493">
        <v>217</v>
      </c>
      <c r="H1493">
        <v>4</v>
      </c>
      <c r="J1493">
        <v>18</v>
      </c>
      <c r="K1493">
        <f t="shared" si="161"/>
        <v>203</v>
      </c>
      <c r="L1493" s="6">
        <f t="shared" si="162"/>
        <v>1.9704433497536946E-2</v>
      </c>
      <c r="M1493" s="6">
        <f t="shared" si="163"/>
        <v>1.9704433497536946E-2</v>
      </c>
      <c r="N1493" s="6">
        <f t="shared" si="164"/>
        <v>0</v>
      </c>
      <c r="O1493">
        <f t="shared" si="165"/>
        <v>199</v>
      </c>
      <c r="P1493">
        <f t="shared" si="166"/>
        <v>4</v>
      </c>
      <c r="Q1493">
        <f t="shared" si="167"/>
        <v>199</v>
      </c>
    </row>
    <row r="1494" spans="1:17" hidden="1" x14ac:dyDescent="0.25">
      <c r="A1494">
        <v>2011</v>
      </c>
      <c r="B1494" s="1" t="s">
        <v>81</v>
      </c>
      <c r="C1494" t="s">
        <v>82</v>
      </c>
      <c r="D1494" t="s">
        <v>44</v>
      </c>
      <c r="E1494" s="1" t="s">
        <v>22</v>
      </c>
      <c r="F1494" t="s">
        <v>4</v>
      </c>
      <c r="G1494">
        <v>2259</v>
      </c>
      <c r="H1494">
        <v>38</v>
      </c>
      <c r="I1494">
        <v>39</v>
      </c>
      <c r="J1494">
        <v>118</v>
      </c>
      <c r="K1494">
        <f t="shared" si="161"/>
        <v>2218</v>
      </c>
      <c r="L1494" s="6">
        <f t="shared" si="162"/>
        <v>3.4715960324616775E-2</v>
      </c>
      <c r="M1494" s="6">
        <f t="shared" si="163"/>
        <v>1.7132551848512173E-2</v>
      </c>
      <c r="N1494" s="6">
        <f t="shared" si="164"/>
        <v>1.7583408476104598E-2</v>
      </c>
      <c r="O1494">
        <f t="shared" si="165"/>
        <v>2141</v>
      </c>
      <c r="P1494">
        <f t="shared" si="166"/>
        <v>77</v>
      </c>
      <c r="Q1494">
        <f t="shared" si="167"/>
        <v>2141</v>
      </c>
    </row>
    <row r="1495" spans="1:17" hidden="1" x14ac:dyDescent="0.25">
      <c r="A1495">
        <v>2011</v>
      </c>
      <c r="B1495" s="1" t="s">
        <v>81</v>
      </c>
      <c r="C1495" t="s">
        <v>82</v>
      </c>
      <c r="D1495" t="s">
        <v>44</v>
      </c>
      <c r="E1495" s="1" t="s">
        <v>22</v>
      </c>
      <c r="F1495" t="s">
        <v>5</v>
      </c>
      <c r="G1495">
        <v>2697</v>
      </c>
      <c r="H1495">
        <v>98</v>
      </c>
      <c r="I1495">
        <v>62</v>
      </c>
      <c r="J1495">
        <v>187</v>
      </c>
      <c r="K1495">
        <f t="shared" si="161"/>
        <v>2670</v>
      </c>
      <c r="L1495" s="6">
        <f t="shared" si="162"/>
        <v>5.9925093632958802E-2</v>
      </c>
      <c r="M1495" s="6">
        <f t="shared" si="163"/>
        <v>3.6704119850187268E-2</v>
      </c>
      <c r="N1495" s="6">
        <f t="shared" si="164"/>
        <v>2.3220973782771534E-2</v>
      </c>
      <c r="O1495">
        <f t="shared" si="165"/>
        <v>2510</v>
      </c>
      <c r="P1495">
        <f t="shared" si="166"/>
        <v>160</v>
      </c>
      <c r="Q1495">
        <f t="shared" si="167"/>
        <v>2510</v>
      </c>
    </row>
    <row r="1496" spans="1:17" hidden="1" x14ac:dyDescent="0.25">
      <c r="A1496">
        <v>2011</v>
      </c>
      <c r="B1496" s="1" t="s">
        <v>81</v>
      </c>
      <c r="C1496" t="s">
        <v>82</v>
      </c>
      <c r="D1496" t="s">
        <v>44</v>
      </c>
      <c r="E1496" s="1" t="s">
        <v>22</v>
      </c>
      <c r="F1496" t="s">
        <v>6</v>
      </c>
      <c r="G1496">
        <v>1668</v>
      </c>
      <c r="H1496">
        <v>58</v>
      </c>
      <c r="I1496">
        <v>13</v>
      </c>
      <c r="J1496">
        <v>67</v>
      </c>
      <c r="K1496">
        <f t="shared" si="161"/>
        <v>1672</v>
      </c>
      <c r="L1496" s="6">
        <f t="shared" si="162"/>
        <v>4.2464114832535885E-2</v>
      </c>
      <c r="M1496" s="6">
        <f t="shared" si="163"/>
        <v>3.4688995215311005E-2</v>
      </c>
      <c r="N1496" s="6">
        <f t="shared" si="164"/>
        <v>7.7751196172248802E-3</v>
      </c>
      <c r="O1496">
        <f t="shared" si="165"/>
        <v>1601</v>
      </c>
      <c r="P1496">
        <f t="shared" si="166"/>
        <v>71</v>
      </c>
      <c r="Q1496">
        <f t="shared" si="167"/>
        <v>1601</v>
      </c>
    </row>
    <row r="1497" spans="1:17" hidden="1" x14ac:dyDescent="0.25">
      <c r="A1497">
        <v>2011</v>
      </c>
      <c r="B1497" s="1" t="s">
        <v>81</v>
      </c>
      <c r="C1497" t="s">
        <v>82</v>
      </c>
      <c r="D1497" t="s">
        <v>44</v>
      </c>
      <c r="E1497" s="1" t="s">
        <v>22</v>
      </c>
      <c r="F1497" t="s">
        <v>7</v>
      </c>
      <c r="G1497">
        <v>20655</v>
      </c>
      <c r="H1497">
        <v>374</v>
      </c>
      <c r="I1497">
        <v>309</v>
      </c>
      <c r="J1497">
        <v>841</v>
      </c>
      <c r="K1497">
        <f t="shared" si="161"/>
        <v>20497</v>
      </c>
      <c r="L1497" s="6">
        <f t="shared" si="162"/>
        <v>3.3321949553593209E-2</v>
      </c>
      <c r="M1497" s="6">
        <f t="shared" si="163"/>
        <v>1.82465726691711E-2</v>
      </c>
      <c r="N1497" s="6">
        <f t="shared" si="164"/>
        <v>1.507537688442211E-2</v>
      </c>
      <c r="O1497">
        <f t="shared" si="165"/>
        <v>19814</v>
      </c>
      <c r="P1497">
        <f t="shared" si="166"/>
        <v>683</v>
      </c>
      <c r="Q1497">
        <f t="shared" si="167"/>
        <v>19814</v>
      </c>
    </row>
    <row r="1498" spans="1:17" hidden="1" x14ac:dyDescent="0.25">
      <c r="A1498">
        <v>2012</v>
      </c>
      <c r="B1498" s="1" t="s">
        <v>81</v>
      </c>
      <c r="C1498" t="s">
        <v>82</v>
      </c>
      <c r="D1498" t="s">
        <v>44</v>
      </c>
      <c r="E1498" s="1" t="s">
        <v>23</v>
      </c>
      <c r="F1498" t="s">
        <v>1</v>
      </c>
      <c r="G1498">
        <v>242</v>
      </c>
      <c r="H1498">
        <v>7</v>
      </c>
      <c r="J1498">
        <v>14</v>
      </c>
      <c r="K1498">
        <f t="shared" si="161"/>
        <v>235</v>
      </c>
      <c r="L1498" s="6">
        <f t="shared" si="162"/>
        <v>2.9787234042553193E-2</v>
      </c>
      <c r="M1498" s="6">
        <f t="shared" si="163"/>
        <v>2.9787234042553193E-2</v>
      </c>
      <c r="N1498" s="6">
        <f t="shared" si="164"/>
        <v>0</v>
      </c>
      <c r="O1498">
        <f t="shared" si="165"/>
        <v>228</v>
      </c>
      <c r="P1498">
        <f t="shared" si="166"/>
        <v>7</v>
      </c>
      <c r="Q1498">
        <f t="shared" si="167"/>
        <v>228</v>
      </c>
    </row>
    <row r="1499" spans="1:17" hidden="1" x14ac:dyDescent="0.25">
      <c r="A1499">
        <v>2012</v>
      </c>
      <c r="B1499" s="1" t="s">
        <v>81</v>
      </c>
      <c r="C1499" t="s">
        <v>82</v>
      </c>
      <c r="D1499" t="s">
        <v>44</v>
      </c>
      <c r="E1499" s="1" t="s">
        <v>23</v>
      </c>
      <c r="F1499" t="s">
        <v>4</v>
      </c>
      <c r="G1499">
        <v>2374</v>
      </c>
      <c r="H1499">
        <v>32</v>
      </c>
      <c r="I1499">
        <v>27</v>
      </c>
      <c r="J1499">
        <v>156</v>
      </c>
      <c r="K1499">
        <f t="shared" si="161"/>
        <v>2277</v>
      </c>
      <c r="L1499" s="6">
        <f t="shared" si="162"/>
        <v>2.5911286780852E-2</v>
      </c>
      <c r="M1499" s="6">
        <f t="shared" si="163"/>
        <v>1.4053579270970576E-2</v>
      </c>
      <c r="N1499" s="6">
        <f t="shared" si="164"/>
        <v>1.1857707509881422E-2</v>
      </c>
      <c r="O1499">
        <f t="shared" si="165"/>
        <v>2218</v>
      </c>
      <c r="P1499">
        <f t="shared" si="166"/>
        <v>59</v>
      </c>
      <c r="Q1499">
        <f t="shared" si="167"/>
        <v>2218</v>
      </c>
    </row>
    <row r="1500" spans="1:17" hidden="1" x14ac:dyDescent="0.25">
      <c r="A1500">
        <v>2012</v>
      </c>
      <c r="B1500" s="1" t="s">
        <v>81</v>
      </c>
      <c r="C1500" t="s">
        <v>82</v>
      </c>
      <c r="D1500" t="s">
        <v>44</v>
      </c>
      <c r="E1500" s="1" t="s">
        <v>23</v>
      </c>
      <c r="F1500" t="s">
        <v>5</v>
      </c>
      <c r="G1500">
        <v>2839</v>
      </c>
      <c r="H1500">
        <v>99</v>
      </c>
      <c r="I1500">
        <v>53</v>
      </c>
      <c r="J1500">
        <v>209</v>
      </c>
      <c r="K1500">
        <f t="shared" si="161"/>
        <v>2782</v>
      </c>
      <c r="L1500" s="6">
        <f t="shared" si="162"/>
        <v>5.4636951833213515E-2</v>
      </c>
      <c r="M1500" s="6">
        <f t="shared" si="163"/>
        <v>3.5585909417685122E-2</v>
      </c>
      <c r="N1500" s="6">
        <f t="shared" si="164"/>
        <v>1.9051042415528397E-2</v>
      </c>
      <c r="O1500">
        <f t="shared" si="165"/>
        <v>2630</v>
      </c>
      <c r="P1500">
        <f t="shared" si="166"/>
        <v>152</v>
      </c>
      <c r="Q1500">
        <f t="shared" si="167"/>
        <v>2630</v>
      </c>
    </row>
    <row r="1501" spans="1:17" hidden="1" x14ac:dyDescent="0.25">
      <c r="A1501">
        <v>2012</v>
      </c>
      <c r="B1501" s="1" t="s">
        <v>81</v>
      </c>
      <c r="C1501" t="s">
        <v>82</v>
      </c>
      <c r="D1501" t="s">
        <v>44</v>
      </c>
      <c r="E1501" s="1" t="s">
        <v>23</v>
      </c>
      <c r="F1501" t="s">
        <v>6</v>
      </c>
      <c r="G1501">
        <v>1803</v>
      </c>
      <c r="H1501">
        <v>66</v>
      </c>
      <c r="I1501">
        <v>12</v>
      </c>
      <c r="J1501">
        <v>84</v>
      </c>
      <c r="K1501">
        <f t="shared" si="161"/>
        <v>1797</v>
      </c>
      <c r="L1501" s="6">
        <f t="shared" si="162"/>
        <v>4.340567612687813E-2</v>
      </c>
      <c r="M1501" s="6">
        <f t="shared" si="163"/>
        <v>3.6727879799666109E-2</v>
      </c>
      <c r="N1501" s="6">
        <f t="shared" si="164"/>
        <v>6.6777963272120202E-3</v>
      </c>
      <c r="O1501">
        <f t="shared" si="165"/>
        <v>1719</v>
      </c>
      <c r="P1501">
        <f t="shared" si="166"/>
        <v>78</v>
      </c>
      <c r="Q1501">
        <f t="shared" si="167"/>
        <v>1719</v>
      </c>
    </row>
    <row r="1502" spans="1:17" hidden="1" x14ac:dyDescent="0.25">
      <c r="A1502">
        <v>2012</v>
      </c>
      <c r="B1502" s="1" t="s">
        <v>81</v>
      </c>
      <c r="C1502" t="s">
        <v>82</v>
      </c>
      <c r="D1502" t="s">
        <v>44</v>
      </c>
      <c r="E1502" s="1" t="s">
        <v>23</v>
      </c>
      <c r="F1502" t="s">
        <v>7</v>
      </c>
      <c r="G1502">
        <v>20179</v>
      </c>
      <c r="H1502">
        <v>421</v>
      </c>
      <c r="I1502">
        <v>303</v>
      </c>
      <c r="J1502">
        <v>994</v>
      </c>
      <c r="K1502">
        <f t="shared" si="161"/>
        <v>19909</v>
      </c>
      <c r="L1502" s="6">
        <f t="shared" si="162"/>
        <v>3.6365462855994776E-2</v>
      </c>
      <c r="M1502" s="6">
        <f t="shared" si="163"/>
        <v>2.1146215279521825E-2</v>
      </c>
      <c r="N1502" s="6">
        <f t="shared" si="164"/>
        <v>1.5219247576472953E-2</v>
      </c>
      <c r="O1502">
        <f t="shared" si="165"/>
        <v>19185</v>
      </c>
      <c r="P1502">
        <f t="shared" si="166"/>
        <v>724</v>
      </c>
      <c r="Q1502">
        <f t="shared" si="167"/>
        <v>19185</v>
      </c>
    </row>
    <row r="1503" spans="1:17" hidden="1" x14ac:dyDescent="0.25">
      <c r="A1503">
        <v>2013</v>
      </c>
      <c r="B1503" s="1" t="s">
        <v>81</v>
      </c>
      <c r="C1503" t="s">
        <v>82</v>
      </c>
      <c r="D1503" t="s">
        <v>44</v>
      </c>
      <c r="E1503" s="1" t="s">
        <v>24</v>
      </c>
      <c r="F1503" t="s">
        <v>1</v>
      </c>
      <c r="G1503">
        <v>237</v>
      </c>
      <c r="H1503">
        <v>3</v>
      </c>
      <c r="J1503">
        <v>18</v>
      </c>
      <c r="K1503">
        <f t="shared" si="161"/>
        <v>222</v>
      </c>
      <c r="L1503" s="6">
        <f t="shared" si="162"/>
        <v>1.3513513513513514E-2</v>
      </c>
      <c r="M1503" s="6">
        <f t="shared" si="163"/>
        <v>1.3513513513513514E-2</v>
      </c>
      <c r="N1503" s="6">
        <f t="shared" si="164"/>
        <v>0</v>
      </c>
      <c r="O1503">
        <f t="shared" si="165"/>
        <v>219</v>
      </c>
      <c r="P1503">
        <f t="shared" si="166"/>
        <v>3</v>
      </c>
      <c r="Q1503">
        <f t="shared" si="167"/>
        <v>219</v>
      </c>
    </row>
    <row r="1504" spans="1:17" hidden="1" x14ac:dyDescent="0.25">
      <c r="A1504">
        <v>2013</v>
      </c>
      <c r="B1504" s="1" t="s">
        <v>81</v>
      </c>
      <c r="C1504" t="s">
        <v>82</v>
      </c>
      <c r="D1504" t="s">
        <v>44</v>
      </c>
      <c r="E1504" s="1" t="s">
        <v>24</v>
      </c>
      <c r="F1504" t="s">
        <v>4</v>
      </c>
      <c r="G1504">
        <v>2438</v>
      </c>
      <c r="H1504">
        <v>39</v>
      </c>
      <c r="I1504">
        <v>33</v>
      </c>
      <c r="J1504">
        <v>168</v>
      </c>
      <c r="K1504">
        <f t="shared" si="161"/>
        <v>2342</v>
      </c>
      <c r="L1504" s="6">
        <f t="shared" si="162"/>
        <v>3.0742954739538857E-2</v>
      </c>
      <c r="M1504" s="6">
        <f t="shared" si="163"/>
        <v>1.6652433817250213E-2</v>
      </c>
      <c r="N1504" s="6">
        <f t="shared" si="164"/>
        <v>1.4090520922288642E-2</v>
      </c>
      <c r="O1504">
        <f t="shared" si="165"/>
        <v>2270</v>
      </c>
      <c r="P1504">
        <f t="shared" si="166"/>
        <v>72</v>
      </c>
      <c r="Q1504">
        <f t="shared" si="167"/>
        <v>2270</v>
      </c>
    </row>
    <row r="1505" spans="1:17" hidden="1" x14ac:dyDescent="0.25">
      <c r="A1505">
        <v>2013</v>
      </c>
      <c r="B1505" s="1" t="s">
        <v>81</v>
      </c>
      <c r="C1505" t="s">
        <v>82</v>
      </c>
      <c r="D1505" t="s">
        <v>44</v>
      </c>
      <c r="E1505" s="1" t="s">
        <v>24</v>
      </c>
      <c r="F1505" t="s">
        <v>5</v>
      </c>
      <c r="G1505">
        <v>3022</v>
      </c>
      <c r="H1505">
        <v>122</v>
      </c>
      <c r="I1505">
        <v>54</v>
      </c>
      <c r="J1505">
        <v>210</v>
      </c>
      <c r="K1505">
        <f t="shared" si="161"/>
        <v>2988</v>
      </c>
      <c r="L1505" s="6">
        <f t="shared" si="162"/>
        <v>5.8902275769745646E-2</v>
      </c>
      <c r="M1505" s="6">
        <f t="shared" si="163"/>
        <v>4.0829986613119144E-2</v>
      </c>
      <c r="N1505" s="6">
        <f t="shared" si="164"/>
        <v>1.8072289156626505E-2</v>
      </c>
      <c r="O1505">
        <f t="shared" si="165"/>
        <v>2812</v>
      </c>
      <c r="P1505">
        <f t="shared" si="166"/>
        <v>176</v>
      </c>
      <c r="Q1505">
        <f t="shared" si="167"/>
        <v>2812</v>
      </c>
    </row>
    <row r="1506" spans="1:17" hidden="1" x14ac:dyDescent="0.25">
      <c r="A1506">
        <v>2013</v>
      </c>
      <c r="B1506" s="1" t="s">
        <v>81</v>
      </c>
      <c r="C1506" t="s">
        <v>82</v>
      </c>
      <c r="D1506" t="s">
        <v>44</v>
      </c>
      <c r="E1506" s="1" t="s">
        <v>24</v>
      </c>
      <c r="F1506" t="s">
        <v>6</v>
      </c>
      <c r="G1506">
        <v>1943</v>
      </c>
      <c r="H1506">
        <v>77</v>
      </c>
      <c r="I1506">
        <v>17</v>
      </c>
      <c r="J1506">
        <v>98</v>
      </c>
      <c r="K1506">
        <f t="shared" si="161"/>
        <v>1939</v>
      </c>
      <c r="L1506" s="6">
        <f t="shared" si="162"/>
        <v>4.8478597215059309E-2</v>
      </c>
      <c r="M1506" s="6">
        <f t="shared" si="163"/>
        <v>3.9711191335740074E-2</v>
      </c>
      <c r="N1506" s="6">
        <f t="shared" si="164"/>
        <v>8.7674058793192362E-3</v>
      </c>
      <c r="O1506">
        <f t="shared" si="165"/>
        <v>1845</v>
      </c>
      <c r="P1506">
        <f t="shared" si="166"/>
        <v>94</v>
      </c>
      <c r="Q1506">
        <f t="shared" si="167"/>
        <v>1845</v>
      </c>
    </row>
    <row r="1507" spans="1:17" hidden="1" x14ac:dyDescent="0.25">
      <c r="A1507">
        <v>2013</v>
      </c>
      <c r="B1507" s="1" t="s">
        <v>81</v>
      </c>
      <c r="C1507" t="s">
        <v>82</v>
      </c>
      <c r="D1507" t="s">
        <v>44</v>
      </c>
      <c r="E1507" s="1" t="s">
        <v>24</v>
      </c>
      <c r="F1507" t="s">
        <v>7</v>
      </c>
      <c r="G1507">
        <v>19534</v>
      </c>
      <c r="H1507">
        <v>472</v>
      </c>
      <c r="I1507">
        <v>294</v>
      </c>
      <c r="J1507">
        <v>1007</v>
      </c>
      <c r="K1507">
        <f t="shared" si="161"/>
        <v>19293</v>
      </c>
      <c r="L1507" s="6">
        <f t="shared" si="162"/>
        <v>3.9703519411185405E-2</v>
      </c>
      <c r="M1507" s="6">
        <f t="shared" si="163"/>
        <v>2.4464831804281346E-2</v>
      </c>
      <c r="N1507" s="6">
        <f t="shared" si="164"/>
        <v>1.5238687606904059E-2</v>
      </c>
      <c r="O1507">
        <f t="shared" si="165"/>
        <v>18527</v>
      </c>
      <c r="P1507">
        <f t="shared" si="166"/>
        <v>766</v>
      </c>
      <c r="Q1507">
        <f t="shared" si="167"/>
        <v>18527</v>
      </c>
    </row>
    <row r="1508" spans="1:17" hidden="1" x14ac:dyDescent="0.25">
      <c r="A1508">
        <v>2014</v>
      </c>
      <c r="B1508" s="1" t="s">
        <v>81</v>
      </c>
      <c r="C1508" t="s">
        <v>82</v>
      </c>
      <c r="D1508" t="s">
        <v>44</v>
      </c>
      <c r="E1508" s="1" t="s">
        <v>8</v>
      </c>
      <c r="F1508" t="s">
        <v>1</v>
      </c>
      <c r="G1508">
        <v>256</v>
      </c>
      <c r="H1508">
        <v>3</v>
      </c>
      <c r="J1508">
        <v>20</v>
      </c>
      <c r="K1508">
        <f t="shared" si="161"/>
        <v>239</v>
      </c>
      <c r="L1508" s="6">
        <f t="shared" si="162"/>
        <v>1.2552301255230125E-2</v>
      </c>
      <c r="M1508" s="6">
        <f t="shared" si="163"/>
        <v>1.2552301255230125E-2</v>
      </c>
      <c r="N1508" s="6">
        <f t="shared" si="164"/>
        <v>0</v>
      </c>
      <c r="O1508">
        <f t="shared" si="165"/>
        <v>236</v>
      </c>
      <c r="P1508">
        <f t="shared" si="166"/>
        <v>3</v>
      </c>
      <c r="Q1508">
        <f t="shared" si="167"/>
        <v>236</v>
      </c>
    </row>
    <row r="1509" spans="1:17" hidden="1" x14ac:dyDescent="0.25">
      <c r="A1509">
        <v>2014</v>
      </c>
      <c r="B1509" s="1" t="s">
        <v>81</v>
      </c>
      <c r="C1509" t="s">
        <v>82</v>
      </c>
      <c r="D1509" t="s">
        <v>44</v>
      </c>
      <c r="E1509" s="1" t="s">
        <v>8</v>
      </c>
      <c r="F1509" t="s">
        <v>4</v>
      </c>
      <c r="G1509">
        <v>2583</v>
      </c>
      <c r="H1509">
        <v>43</v>
      </c>
      <c r="I1509">
        <v>32</v>
      </c>
      <c r="J1509">
        <v>176</v>
      </c>
      <c r="K1509">
        <f t="shared" si="161"/>
        <v>2482</v>
      </c>
      <c r="L1509" s="6">
        <f t="shared" si="162"/>
        <v>3.0217566478646252E-2</v>
      </c>
      <c r="M1509" s="6">
        <f t="shared" si="163"/>
        <v>1.7324738114423852E-2</v>
      </c>
      <c r="N1509" s="6">
        <f t="shared" si="164"/>
        <v>1.2892828364222401E-2</v>
      </c>
      <c r="O1509">
        <f t="shared" si="165"/>
        <v>2407</v>
      </c>
      <c r="P1509">
        <f t="shared" si="166"/>
        <v>75</v>
      </c>
      <c r="Q1509">
        <f t="shared" si="167"/>
        <v>2407</v>
      </c>
    </row>
    <row r="1510" spans="1:17" hidden="1" x14ac:dyDescent="0.25">
      <c r="A1510">
        <v>2014</v>
      </c>
      <c r="B1510" s="1" t="s">
        <v>81</v>
      </c>
      <c r="C1510" t="s">
        <v>82</v>
      </c>
      <c r="D1510" t="s">
        <v>44</v>
      </c>
      <c r="E1510" s="1" t="s">
        <v>8</v>
      </c>
      <c r="F1510" t="s">
        <v>5</v>
      </c>
      <c r="G1510">
        <v>3303</v>
      </c>
      <c r="H1510">
        <v>115</v>
      </c>
      <c r="I1510">
        <v>60</v>
      </c>
      <c r="J1510">
        <v>277</v>
      </c>
      <c r="K1510">
        <f t="shared" si="161"/>
        <v>3201</v>
      </c>
      <c r="L1510" s="6">
        <f t="shared" si="162"/>
        <v>5.4670415495157762E-2</v>
      </c>
      <c r="M1510" s="6">
        <f t="shared" si="163"/>
        <v>3.5926273039675098E-2</v>
      </c>
      <c r="N1510" s="6">
        <f t="shared" si="164"/>
        <v>1.874414245548266E-2</v>
      </c>
      <c r="O1510">
        <f t="shared" si="165"/>
        <v>3026</v>
      </c>
      <c r="P1510">
        <f t="shared" si="166"/>
        <v>175</v>
      </c>
      <c r="Q1510">
        <f t="shared" si="167"/>
        <v>3026</v>
      </c>
    </row>
    <row r="1511" spans="1:17" hidden="1" x14ac:dyDescent="0.25">
      <c r="A1511">
        <v>2014</v>
      </c>
      <c r="B1511" s="1" t="s">
        <v>81</v>
      </c>
      <c r="C1511" t="s">
        <v>82</v>
      </c>
      <c r="D1511" t="s">
        <v>44</v>
      </c>
      <c r="E1511" s="1" t="s">
        <v>8</v>
      </c>
      <c r="F1511" t="s">
        <v>6</v>
      </c>
      <c r="G1511">
        <v>2078</v>
      </c>
      <c r="H1511">
        <v>76</v>
      </c>
      <c r="I1511">
        <v>19</v>
      </c>
      <c r="J1511">
        <v>127</v>
      </c>
      <c r="K1511">
        <f t="shared" si="161"/>
        <v>2046</v>
      </c>
      <c r="L1511" s="6">
        <f t="shared" si="162"/>
        <v>4.643206256109482E-2</v>
      </c>
      <c r="M1511" s="6">
        <f t="shared" si="163"/>
        <v>3.7145650048875857E-2</v>
      </c>
      <c r="N1511" s="6">
        <f t="shared" si="164"/>
        <v>9.2864125122189643E-3</v>
      </c>
      <c r="O1511">
        <f t="shared" si="165"/>
        <v>1951</v>
      </c>
      <c r="P1511">
        <f t="shared" si="166"/>
        <v>95</v>
      </c>
      <c r="Q1511">
        <f t="shared" si="167"/>
        <v>1951</v>
      </c>
    </row>
    <row r="1512" spans="1:17" hidden="1" x14ac:dyDescent="0.25">
      <c r="A1512">
        <v>2014</v>
      </c>
      <c r="B1512" s="1" t="s">
        <v>81</v>
      </c>
      <c r="C1512" t="s">
        <v>82</v>
      </c>
      <c r="D1512" t="s">
        <v>44</v>
      </c>
      <c r="E1512" s="1" t="s">
        <v>8</v>
      </c>
      <c r="F1512" t="s">
        <v>7</v>
      </c>
      <c r="G1512">
        <v>19001</v>
      </c>
      <c r="H1512">
        <v>510</v>
      </c>
      <c r="I1512">
        <v>316</v>
      </c>
      <c r="J1512">
        <v>1088</v>
      </c>
      <c r="K1512">
        <f t="shared" si="161"/>
        <v>18739</v>
      </c>
      <c r="L1512" s="6">
        <f t="shared" si="162"/>
        <v>4.4079193126634289E-2</v>
      </c>
      <c r="M1512" s="6">
        <f t="shared" si="163"/>
        <v>2.7215966700464271E-2</v>
      </c>
      <c r="N1512" s="6">
        <f t="shared" si="164"/>
        <v>1.6863226426170021E-2</v>
      </c>
      <c r="O1512">
        <f t="shared" si="165"/>
        <v>17913</v>
      </c>
      <c r="P1512">
        <f t="shared" si="166"/>
        <v>826</v>
      </c>
      <c r="Q1512">
        <f t="shared" si="167"/>
        <v>17913</v>
      </c>
    </row>
    <row r="1513" spans="1:17" hidden="1" x14ac:dyDescent="0.25">
      <c r="A1513">
        <v>2015</v>
      </c>
      <c r="B1513" s="1" t="s">
        <v>81</v>
      </c>
      <c r="C1513" t="s">
        <v>82</v>
      </c>
      <c r="D1513" t="s">
        <v>44</v>
      </c>
      <c r="E1513" s="1" t="s">
        <v>9</v>
      </c>
      <c r="F1513" t="s">
        <v>1</v>
      </c>
      <c r="G1513">
        <v>277</v>
      </c>
      <c r="J1513">
        <v>19</v>
      </c>
      <c r="K1513">
        <f t="shared" si="161"/>
        <v>258</v>
      </c>
      <c r="L1513" s="6">
        <f t="shared" si="162"/>
        <v>0</v>
      </c>
      <c r="M1513" s="6">
        <f t="shared" si="163"/>
        <v>0</v>
      </c>
      <c r="N1513" s="6">
        <f t="shared" si="164"/>
        <v>0</v>
      </c>
      <c r="O1513">
        <f t="shared" si="165"/>
        <v>258</v>
      </c>
      <c r="P1513">
        <f t="shared" si="166"/>
        <v>0</v>
      </c>
      <c r="Q1513">
        <f t="shared" si="167"/>
        <v>258</v>
      </c>
    </row>
    <row r="1514" spans="1:17" hidden="1" x14ac:dyDescent="0.25">
      <c r="A1514">
        <v>2015</v>
      </c>
      <c r="B1514" s="1" t="s">
        <v>81</v>
      </c>
      <c r="C1514" t="s">
        <v>82</v>
      </c>
      <c r="D1514" t="s">
        <v>44</v>
      </c>
      <c r="E1514" s="1" t="s">
        <v>9</v>
      </c>
      <c r="F1514" t="s">
        <v>4</v>
      </c>
      <c r="G1514">
        <v>2747</v>
      </c>
      <c r="H1514">
        <v>47</v>
      </c>
      <c r="I1514">
        <v>31</v>
      </c>
      <c r="J1514">
        <v>195</v>
      </c>
      <c r="K1514">
        <f t="shared" si="161"/>
        <v>2630</v>
      </c>
      <c r="L1514" s="6">
        <f t="shared" si="162"/>
        <v>2.9657794676806085E-2</v>
      </c>
      <c r="M1514" s="6">
        <f t="shared" si="163"/>
        <v>1.7870722433460075E-2</v>
      </c>
      <c r="N1514" s="6">
        <f t="shared" si="164"/>
        <v>1.1787072243346007E-2</v>
      </c>
      <c r="O1514">
        <f t="shared" si="165"/>
        <v>2552</v>
      </c>
      <c r="P1514">
        <f t="shared" si="166"/>
        <v>78</v>
      </c>
      <c r="Q1514">
        <f t="shared" si="167"/>
        <v>2552</v>
      </c>
    </row>
    <row r="1515" spans="1:17" hidden="1" x14ac:dyDescent="0.25">
      <c r="A1515">
        <v>2015</v>
      </c>
      <c r="B1515" s="1" t="s">
        <v>81</v>
      </c>
      <c r="C1515" t="s">
        <v>82</v>
      </c>
      <c r="D1515" t="s">
        <v>44</v>
      </c>
      <c r="E1515" s="1" t="s">
        <v>9</v>
      </c>
      <c r="F1515" t="s">
        <v>5</v>
      </c>
      <c r="G1515">
        <v>3505</v>
      </c>
      <c r="H1515">
        <v>108</v>
      </c>
      <c r="I1515">
        <v>65</v>
      </c>
      <c r="J1515">
        <v>319</v>
      </c>
      <c r="K1515">
        <f t="shared" si="161"/>
        <v>3359</v>
      </c>
      <c r="L1515" s="6">
        <f t="shared" si="162"/>
        <v>5.1503423637987496E-2</v>
      </c>
      <c r="M1515" s="6">
        <f t="shared" si="163"/>
        <v>3.2152426317356354E-2</v>
      </c>
      <c r="N1515" s="6">
        <f t="shared" si="164"/>
        <v>1.9350997320631141E-2</v>
      </c>
      <c r="O1515">
        <f t="shared" si="165"/>
        <v>3186</v>
      </c>
      <c r="P1515">
        <f t="shared" si="166"/>
        <v>173</v>
      </c>
      <c r="Q1515">
        <f t="shared" si="167"/>
        <v>3186</v>
      </c>
    </row>
    <row r="1516" spans="1:17" hidden="1" x14ac:dyDescent="0.25">
      <c r="A1516">
        <v>2015</v>
      </c>
      <c r="B1516" s="1" t="s">
        <v>81</v>
      </c>
      <c r="C1516" t="s">
        <v>82</v>
      </c>
      <c r="D1516" t="s">
        <v>44</v>
      </c>
      <c r="E1516" s="1" t="s">
        <v>9</v>
      </c>
      <c r="F1516" t="s">
        <v>6</v>
      </c>
      <c r="G1516">
        <v>2196</v>
      </c>
      <c r="H1516">
        <v>85</v>
      </c>
      <c r="I1516">
        <v>15</v>
      </c>
      <c r="J1516">
        <v>123</v>
      </c>
      <c r="K1516">
        <f t="shared" si="161"/>
        <v>2173</v>
      </c>
      <c r="L1516" s="6">
        <f t="shared" si="162"/>
        <v>4.6019328117809483E-2</v>
      </c>
      <c r="M1516" s="6">
        <f t="shared" si="163"/>
        <v>3.9116428900138056E-2</v>
      </c>
      <c r="N1516" s="6">
        <f t="shared" si="164"/>
        <v>6.9028992176714222E-3</v>
      </c>
      <c r="O1516">
        <f t="shared" si="165"/>
        <v>2073</v>
      </c>
      <c r="P1516">
        <f t="shared" si="166"/>
        <v>100</v>
      </c>
      <c r="Q1516">
        <f t="shared" si="167"/>
        <v>2073</v>
      </c>
    </row>
    <row r="1517" spans="1:17" hidden="1" x14ac:dyDescent="0.25">
      <c r="A1517">
        <v>2015</v>
      </c>
      <c r="B1517" s="1" t="s">
        <v>81</v>
      </c>
      <c r="C1517" t="s">
        <v>82</v>
      </c>
      <c r="D1517" t="s">
        <v>44</v>
      </c>
      <c r="E1517" s="1" t="s">
        <v>9</v>
      </c>
      <c r="F1517" t="s">
        <v>7</v>
      </c>
      <c r="G1517">
        <v>18738</v>
      </c>
      <c r="H1517">
        <v>513</v>
      </c>
      <c r="I1517">
        <v>258</v>
      </c>
      <c r="J1517">
        <v>1131</v>
      </c>
      <c r="K1517">
        <f t="shared" si="161"/>
        <v>18378</v>
      </c>
      <c r="L1517" s="6">
        <f t="shared" si="162"/>
        <v>4.1952334312765266E-2</v>
      </c>
      <c r="M1517" s="6">
        <f t="shared" si="163"/>
        <v>2.7913809990205679E-2</v>
      </c>
      <c r="N1517" s="6">
        <f t="shared" si="164"/>
        <v>1.4038524322559582E-2</v>
      </c>
      <c r="O1517">
        <f t="shared" si="165"/>
        <v>17607</v>
      </c>
      <c r="P1517">
        <f t="shared" si="166"/>
        <v>771</v>
      </c>
      <c r="Q1517">
        <f t="shared" si="167"/>
        <v>17607</v>
      </c>
    </row>
    <row r="1518" spans="1:17" hidden="1" x14ac:dyDescent="0.25">
      <c r="A1518">
        <v>2016</v>
      </c>
      <c r="B1518" s="1" t="s">
        <v>81</v>
      </c>
      <c r="C1518" t="s">
        <v>82</v>
      </c>
      <c r="D1518" t="s">
        <v>44</v>
      </c>
      <c r="E1518" s="1" t="s">
        <v>10</v>
      </c>
      <c r="F1518" t="s">
        <v>1</v>
      </c>
      <c r="G1518">
        <v>304</v>
      </c>
      <c r="H1518">
        <v>3</v>
      </c>
      <c r="J1518">
        <v>31</v>
      </c>
      <c r="K1518">
        <f t="shared" si="161"/>
        <v>276</v>
      </c>
      <c r="L1518" s="6">
        <f t="shared" si="162"/>
        <v>1.0869565217391304E-2</v>
      </c>
      <c r="M1518" s="6">
        <f t="shared" si="163"/>
        <v>1.0869565217391304E-2</v>
      </c>
      <c r="N1518" s="6">
        <f t="shared" si="164"/>
        <v>0</v>
      </c>
      <c r="O1518">
        <f t="shared" si="165"/>
        <v>273</v>
      </c>
      <c r="P1518">
        <f t="shared" si="166"/>
        <v>3</v>
      </c>
      <c r="Q1518">
        <f t="shared" si="167"/>
        <v>273</v>
      </c>
    </row>
    <row r="1519" spans="1:17" hidden="1" x14ac:dyDescent="0.25">
      <c r="A1519">
        <v>2016</v>
      </c>
      <c r="B1519" s="1" t="s">
        <v>81</v>
      </c>
      <c r="C1519" t="s">
        <v>82</v>
      </c>
      <c r="D1519" t="s">
        <v>44</v>
      </c>
      <c r="E1519" s="1" t="s">
        <v>10</v>
      </c>
      <c r="F1519" t="s">
        <v>4</v>
      </c>
      <c r="G1519">
        <v>2893</v>
      </c>
      <c r="H1519">
        <v>46</v>
      </c>
      <c r="I1519">
        <v>20</v>
      </c>
      <c r="J1519">
        <v>215</v>
      </c>
      <c r="K1519">
        <f t="shared" si="161"/>
        <v>2744</v>
      </c>
      <c r="L1519" s="6">
        <f t="shared" si="162"/>
        <v>2.4052478134110787E-2</v>
      </c>
      <c r="M1519" s="6">
        <f t="shared" si="163"/>
        <v>1.6763848396501458E-2</v>
      </c>
      <c r="N1519" s="6">
        <f t="shared" si="164"/>
        <v>7.2886297376093291E-3</v>
      </c>
      <c r="O1519">
        <f t="shared" si="165"/>
        <v>2678</v>
      </c>
      <c r="P1519">
        <f t="shared" si="166"/>
        <v>66</v>
      </c>
      <c r="Q1519">
        <f t="shared" si="167"/>
        <v>2678</v>
      </c>
    </row>
    <row r="1520" spans="1:17" hidden="1" x14ac:dyDescent="0.25">
      <c r="A1520">
        <v>2016</v>
      </c>
      <c r="B1520" s="1" t="s">
        <v>81</v>
      </c>
      <c r="C1520" t="s">
        <v>82</v>
      </c>
      <c r="D1520" t="s">
        <v>44</v>
      </c>
      <c r="E1520" s="1" t="s">
        <v>10</v>
      </c>
      <c r="F1520" t="s">
        <v>5</v>
      </c>
      <c r="G1520">
        <v>3680</v>
      </c>
      <c r="H1520">
        <v>107</v>
      </c>
      <c r="I1520">
        <v>74</v>
      </c>
      <c r="J1520">
        <v>404</v>
      </c>
      <c r="K1520">
        <f t="shared" si="161"/>
        <v>3457</v>
      </c>
      <c r="L1520" s="6">
        <f t="shared" si="162"/>
        <v>5.2357535435348566E-2</v>
      </c>
      <c r="M1520" s="6">
        <f t="shared" si="163"/>
        <v>3.0951692218686721E-2</v>
      </c>
      <c r="N1520" s="6">
        <f t="shared" si="164"/>
        <v>2.1405843216661846E-2</v>
      </c>
      <c r="O1520">
        <f t="shared" si="165"/>
        <v>3276</v>
      </c>
      <c r="P1520">
        <f t="shared" si="166"/>
        <v>181</v>
      </c>
      <c r="Q1520">
        <f t="shared" si="167"/>
        <v>3276</v>
      </c>
    </row>
    <row r="1521" spans="1:17" hidden="1" x14ac:dyDescent="0.25">
      <c r="A1521">
        <v>2016</v>
      </c>
      <c r="B1521" s="1" t="s">
        <v>81</v>
      </c>
      <c r="C1521" t="s">
        <v>82</v>
      </c>
      <c r="D1521" t="s">
        <v>44</v>
      </c>
      <c r="E1521" s="1" t="s">
        <v>10</v>
      </c>
      <c r="F1521" t="s">
        <v>6</v>
      </c>
      <c r="G1521">
        <v>2374</v>
      </c>
      <c r="H1521">
        <v>91</v>
      </c>
      <c r="I1521">
        <v>15</v>
      </c>
      <c r="J1521">
        <v>153</v>
      </c>
      <c r="K1521">
        <f t="shared" si="161"/>
        <v>2327</v>
      </c>
      <c r="L1521" s="6">
        <f t="shared" si="162"/>
        <v>4.555221314997851E-2</v>
      </c>
      <c r="M1521" s="6">
        <f t="shared" si="163"/>
        <v>3.9106145251396648E-2</v>
      </c>
      <c r="N1521" s="6">
        <f t="shared" si="164"/>
        <v>6.4460678985818649E-3</v>
      </c>
      <c r="O1521">
        <f t="shared" si="165"/>
        <v>2221</v>
      </c>
      <c r="P1521">
        <f t="shared" si="166"/>
        <v>106</v>
      </c>
      <c r="Q1521">
        <f t="shared" si="167"/>
        <v>2221</v>
      </c>
    </row>
    <row r="1522" spans="1:17" hidden="1" x14ac:dyDescent="0.25">
      <c r="A1522">
        <v>2016</v>
      </c>
      <c r="B1522" s="1" t="s">
        <v>81</v>
      </c>
      <c r="C1522" t="s">
        <v>82</v>
      </c>
      <c r="D1522" t="s">
        <v>44</v>
      </c>
      <c r="E1522" s="1" t="s">
        <v>10</v>
      </c>
      <c r="F1522" t="s">
        <v>7</v>
      </c>
      <c r="G1522">
        <v>18602</v>
      </c>
      <c r="H1522">
        <v>523</v>
      </c>
      <c r="I1522">
        <v>253</v>
      </c>
      <c r="J1522">
        <v>1243</v>
      </c>
      <c r="K1522">
        <f t="shared" si="161"/>
        <v>18135</v>
      </c>
      <c r="L1522" s="6">
        <f t="shared" si="162"/>
        <v>4.2790184725668597E-2</v>
      </c>
      <c r="M1522" s="6">
        <f t="shared" si="163"/>
        <v>2.8839261097325614E-2</v>
      </c>
      <c r="N1522" s="6">
        <f t="shared" si="164"/>
        <v>1.3950923628342984E-2</v>
      </c>
      <c r="O1522">
        <f t="shared" si="165"/>
        <v>17359</v>
      </c>
      <c r="P1522">
        <f t="shared" si="166"/>
        <v>776</v>
      </c>
      <c r="Q1522">
        <f t="shared" si="167"/>
        <v>17359</v>
      </c>
    </row>
    <row r="1523" spans="1:17" hidden="1" x14ac:dyDescent="0.25">
      <c r="A1523">
        <v>2017</v>
      </c>
      <c r="B1523" s="1" t="s">
        <v>81</v>
      </c>
      <c r="C1523" t="s">
        <v>82</v>
      </c>
      <c r="D1523" t="s">
        <v>44</v>
      </c>
      <c r="E1523" s="1" t="s">
        <v>11</v>
      </c>
      <c r="F1523" t="s">
        <v>1</v>
      </c>
      <c r="G1523">
        <v>311</v>
      </c>
      <c r="J1523">
        <v>33</v>
      </c>
      <c r="K1523">
        <f t="shared" si="161"/>
        <v>278</v>
      </c>
      <c r="L1523" s="6">
        <f t="shared" si="162"/>
        <v>0</v>
      </c>
      <c r="M1523" s="6">
        <f t="shared" si="163"/>
        <v>0</v>
      </c>
      <c r="N1523" s="6">
        <f t="shared" si="164"/>
        <v>0</v>
      </c>
      <c r="O1523">
        <f t="shared" si="165"/>
        <v>278</v>
      </c>
      <c r="P1523">
        <f t="shared" si="166"/>
        <v>0</v>
      </c>
      <c r="Q1523">
        <f t="shared" si="167"/>
        <v>278</v>
      </c>
    </row>
    <row r="1524" spans="1:17" hidden="1" x14ac:dyDescent="0.25">
      <c r="A1524">
        <v>2017</v>
      </c>
      <c r="B1524" s="1" t="s">
        <v>81</v>
      </c>
      <c r="C1524" t="s">
        <v>82</v>
      </c>
      <c r="D1524" t="s">
        <v>44</v>
      </c>
      <c r="E1524" s="1" t="s">
        <v>11</v>
      </c>
      <c r="F1524" t="s">
        <v>4</v>
      </c>
      <c r="G1524">
        <v>3005</v>
      </c>
      <c r="H1524">
        <v>57</v>
      </c>
      <c r="I1524">
        <v>15</v>
      </c>
      <c r="J1524">
        <v>214</v>
      </c>
      <c r="K1524">
        <f t="shared" si="161"/>
        <v>2863</v>
      </c>
      <c r="L1524" s="6">
        <f t="shared" si="162"/>
        <v>2.5148445686342998E-2</v>
      </c>
      <c r="M1524" s="6">
        <f t="shared" si="163"/>
        <v>1.9909186168354874E-2</v>
      </c>
      <c r="N1524" s="6">
        <f t="shared" si="164"/>
        <v>5.2392595179881242E-3</v>
      </c>
      <c r="O1524">
        <f t="shared" si="165"/>
        <v>2791</v>
      </c>
      <c r="P1524">
        <f t="shared" si="166"/>
        <v>72</v>
      </c>
      <c r="Q1524">
        <f t="shared" si="167"/>
        <v>2791</v>
      </c>
    </row>
    <row r="1525" spans="1:17" hidden="1" x14ac:dyDescent="0.25">
      <c r="A1525">
        <v>2017</v>
      </c>
      <c r="B1525" s="1" t="s">
        <v>81</v>
      </c>
      <c r="C1525" t="s">
        <v>82</v>
      </c>
      <c r="D1525" t="s">
        <v>44</v>
      </c>
      <c r="E1525" s="1" t="s">
        <v>11</v>
      </c>
      <c r="F1525" t="s">
        <v>5</v>
      </c>
      <c r="G1525">
        <v>3862</v>
      </c>
      <c r="H1525">
        <v>124</v>
      </c>
      <c r="I1525">
        <v>50</v>
      </c>
      <c r="J1525">
        <v>395</v>
      </c>
      <c r="K1525">
        <f t="shared" si="161"/>
        <v>3641</v>
      </c>
      <c r="L1525" s="6">
        <f t="shared" si="162"/>
        <v>4.7789068937105189E-2</v>
      </c>
      <c r="M1525" s="6">
        <f t="shared" si="163"/>
        <v>3.4056577863224392E-2</v>
      </c>
      <c r="N1525" s="6">
        <f t="shared" si="164"/>
        <v>1.3732491073880802E-2</v>
      </c>
      <c r="O1525">
        <f t="shared" si="165"/>
        <v>3467</v>
      </c>
      <c r="P1525">
        <f t="shared" si="166"/>
        <v>174</v>
      </c>
      <c r="Q1525">
        <f t="shared" si="167"/>
        <v>3467</v>
      </c>
    </row>
    <row r="1526" spans="1:17" hidden="1" x14ac:dyDescent="0.25">
      <c r="A1526">
        <v>2017</v>
      </c>
      <c r="B1526" s="1" t="s">
        <v>81</v>
      </c>
      <c r="C1526" t="s">
        <v>82</v>
      </c>
      <c r="D1526" t="s">
        <v>44</v>
      </c>
      <c r="E1526" s="1" t="s">
        <v>11</v>
      </c>
      <c r="F1526" t="s">
        <v>6</v>
      </c>
      <c r="G1526">
        <v>2519</v>
      </c>
      <c r="H1526">
        <v>99</v>
      </c>
      <c r="I1526">
        <v>15</v>
      </c>
      <c r="J1526">
        <v>162</v>
      </c>
      <c r="K1526">
        <f t="shared" si="161"/>
        <v>2471</v>
      </c>
      <c r="L1526" s="6">
        <f t="shared" si="162"/>
        <v>4.6135167948199107E-2</v>
      </c>
      <c r="M1526" s="6">
        <f t="shared" si="163"/>
        <v>4.0064751112909754E-2</v>
      </c>
      <c r="N1526" s="6">
        <f t="shared" si="164"/>
        <v>6.0704168352893563E-3</v>
      </c>
      <c r="O1526">
        <f t="shared" si="165"/>
        <v>2357</v>
      </c>
      <c r="P1526">
        <f t="shared" si="166"/>
        <v>114</v>
      </c>
      <c r="Q1526">
        <f t="shared" si="167"/>
        <v>2357</v>
      </c>
    </row>
    <row r="1527" spans="1:17" hidden="1" x14ac:dyDescent="0.25">
      <c r="A1527">
        <v>2017</v>
      </c>
      <c r="B1527" s="1" t="s">
        <v>53</v>
      </c>
      <c r="C1527" t="s">
        <v>54</v>
      </c>
      <c r="D1527" t="s">
        <v>44</v>
      </c>
      <c r="E1527" s="1" t="s">
        <v>11</v>
      </c>
      <c r="F1527" t="s">
        <v>7</v>
      </c>
      <c r="G1527">
        <v>27964</v>
      </c>
      <c r="H1527">
        <v>1346</v>
      </c>
      <c r="I1527">
        <v>1356</v>
      </c>
      <c r="J1527">
        <v>1131</v>
      </c>
      <c r="K1527">
        <f t="shared" si="161"/>
        <v>29535</v>
      </c>
      <c r="L1527" s="6">
        <f t="shared" si="162"/>
        <v>9.1484679194176396E-2</v>
      </c>
      <c r="M1527" s="6">
        <f t="shared" si="163"/>
        <v>4.5573048925004231E-2</v>
      </c>
      <c r="N1527" s="6">
        <f t="shared" si="164"/>
        <v>4.5911630269172166E-2</v>
      </c>
      <c r="O1527">
        <f t="shared" si="165"/>
        <v>26833</v>
      </c>
      <c r="P1527">
        <f t="shared" si="166"/>
        <v>2702</v>
      </c>
      <c r="Q1527">
        <f t="shared" si="167"/>
        <v>26833</v>
      </c>
    </row>
    <row r="1528" spans="1:17" hidden="1" x14ac:dyDescent="0.25">
      <c r="A1528">
        <v>2000</v>
      </c>
      <c r="B1528" s="1" t="s">
        <v>81</v>
      </c>
      <c r="C1528" t="s">
        <v>82</v>
      </c>
      <c r="D1528" t="s">
        <v>44</v>
      </c>
      <c r="E1528" s="1" t="s">
        <v>12</v>
      </c>
      <c r="F1528" t="s">
        <v>1</v>
      </c>
      <c r="G1528">
        <v>140</v>
      </c>
      <c r="K1528">
        <f t="shared" si="161"/>
        <v>140</v>
      </c>
      <c r="L1528" s="6">
        <f t="shared" si="162"/>
        <v>0</v>
      </c>
      <c r="M1528" s="6">
        <f t="shared" si="163"/>
        <v>0</v>
      </c>
      <c r="N1528" s="6">
        <f t="shared" si="164"/>
        <v>0</v>
      </c>
      <c r="O1528">
        <f t="shared" si="165"/>
        <v>140</v>
      </c>
      <c r="P1528">
        <f t="shared" si="166"/>
        <v>0</v>
      </c>
      <c r="Q1528">
        <f t="shared" si="167"/>
        <v>140</v>
      </c>
    </row>
    <row r="1529" spans="1:17" hidden="1" x14ac:dyDescent="0.25">
      <c r="A1529">
        <v>2000</v>
      </c>
      <c r="B1529" s="1" t="s">
        <v>81</v>
      </c>
      <c r="C1529" t="s">
        <v>82</v>
      </c>
      <c r="D1529" t="s">
        <v>44</v>
      </c>
      <c r="E1529" s="1" t="s">
        <v>12</v>
      </c>
      <c r="F1529" t="s">
        <v>4</v>
      </c>
      <c r="G1529">
        <v>1315</v>
      </c>
      <c r="H1529">
        <v>9</v>
      </c>
      <c r="J1529">
        <v>3</v>
      </c>
      <c r="K1529">
        <f t="shared" si="161"/>
        <v>1321</v>
      </c>
      <c r="L1529" s="6">
        <f t="shared" si="162"/>
        <v>6.8130204390613172E-3</v>
      </c>
      <c r="M1529" s="6">
        <f t="shared" si="163"/>
        <v>6.8130204390613172E-3</v>
      </c>
      <c r="N1529" s="6">
        <f t="shared" si="164"/>
        <v>0</v>
      </c>
      <c r="O1529">
        <f t="shared" si="165"/>
        <v>1312</v>
      </c>
      <c r="P1529">
        <f t="shared" si="166"/>
        <v>9</v>
      </c>
      <c r="Q1529">
        <f t="shared" si="167"/>
        <v>1312</v>
      </c>
    </row>
    <row r="1530" spans="1:17" hidden="1" x14ac:dyDescent="0.25">
      <c r="A1530">
        <v>2000</v>
      </c>
      <c r="B1530" s="1" t="s">
        <v>81</v>
      </c>
      <c r="C1530" t="s">
        <v>82</v>
      </c>
      <c r="D1530" t="s">
        <v>44</v>
      </c>
      <c r="E1530" s="1" t="s">
        <v>12</v>
      </c>
      <c r="F1530" t="s">
        <v>5</v>
      </c>
      <c r="G1530">
        <v>1097</v>
      </c>
      <c r="H1530">
        <v>6</v>
      </c>
      <c r="K1530">
        <f t="shared" si="161"/>
        <v>1103</v>
      </c>
      <c r="L1530" s="6">
        <f t="shared" si="162"/>
        <v>5.4397098821396192E-3</v>
      </c>
      <c r="M1530" s="6">
        <f t="shared" si="163"/>
        <v>5.4397098821396192E-3</v>
      </c>
      <c r="N1530" s="6">
        <f t="shared" si="164"/>
        <v>0</v>
      </c>
      <c r="O1530">
        <f t="shared" si="165"/>
        <v>1097</v>
      </c>
      <c r="P1530">
        <f t="shared" si="166"/>
        <v>6</v>
      </c>
      <c r="Q1530">
        <f t="shared" si="167"/>
        <v>1097</v>
      </c>
    </row>
    <row r="1531" spans="1:17" hidden="1" x14ac:dyDescent="0.25">
      <c r="A1531">
        <v>2000</v>
      </c>
      <c r="B1531" s="1" t="s">
        <v>81</v>
      </c>
      <c r="C1531" t="s">
        <v>82</v>
      </c>
      <c r="D1531" t="s">
        <v>44</v>
      </c>
      <c r="E1531" s="1" t="s">
        <v>12</v>
      </c>
      <c r="F1531" t="s">
        <v>6</v>
      </c>
      <c r="G1531">
        <v>532</v>
      </c>
      <c r="H1531">
        <v>7</v>
      </c>
      <c r="K1531">
        <f t="shared" ref="K1531:K1594" si="168">(G1531-J1531)+H1531+I1531</f>
        <v>539</v>
      </c>
      <c r="L1531" s="6">
        <f t="shared" ref="L1531:L1594" si="169">(H1531+I1531)/K1531</f>
        <v>1.2987012987012988E-2</v>
      </c>
      <c r="M1531" s="6">
        <f t="shared" ref="M1531:M1594" si="170">H1531/K1531</f>
        <v>1.2987012987012988E-2</v>
      </c>
      <c r="N1531" s="6">
        <f t="shared" ref="N1531:N1594" si="171">I1531/K1531</f>
        <v>0</v>
      </c>
      <c r="O1531">
        <f t="shared" ref="O1531:O1594" si="172">K1531-(I1531+H1531)</f>
        <v>532</v>
      </c>
      <c r="P1531">
        <f t="shared" ref="P1531:P1594" si="173">H1531+I1531</f>
        <v>7</v>
      </c>
      <c r="Q1531">
        <f t="shared" si="167"/>
        <v>532</v>
      </c>
    </row>
    <row r="1532" spans="1:17" hidden="1" x14ac:dyDescent="0.25">
      <c r="A1532">
        <v>2000</v>
      </c>
      <c r="B1532" s="1" t="s">
        <v>81</v>
      </c>
      <c r="C1532" t="s">
        <v>82</v>
      </c>
      <c r="D1532" t="s">
        <v>44</v>
      </c>
      <c r="E1532" s="1" t="s">
        <v>12</v>
      </c>
      <c r="F1532" t="s">
        <v>7</v>
      </c>
      <c r="G1532">
        <v>25126</v>
      </c>
      <c r="H1532">
        <v>64</v>
      </c>
      <c r="J1532">
        <v>70</v>
      </c>
      <c r="K1532">
        <f t="shared" si="168"/>
        <v>25120</v>
      </c>
      <c r="L1532" s="6">
        <f t="shared" si="169"/>
        <v>2.5477707006369425E-3</v>
      </c>
      <c r="M1532" s="6">
        <f t="shared" si="170"/>
        <v>2.5477707006369425E-3</v>
      </c>
      <c r="N1532" s="6">
        <f t="shared" si="171"/>
        <v>0</v>
      </c>
      <c r="O1532">
        <f t="shared" si="172"/>
        <v>25056</v>
      </c>
      <c r="P1532">
        <f t="shared" si="173"/>
        <v>64</v>
      </c>
      <c r="Q1532">
        <f t="shared" si="167"/>
        <v>25056</v>
      </c>
    </row>
    <row r="1533" spans="1:17" hidden="1" x14ac:dyDescent="0.25">
      <c r="A1533">
        <v>2001</v>
      </c>
      <c r="B1533" s="1" t="s">
        <v>83</v>
      </c>
      <c r="C1533" t="s">
        <v>84</v>
      </c>
      <c r="D1533" t="s">
        <v>44</v>
      </c>
      <c r="E1533" s="1" t="s">
        <v>0</v>
      </c>
      <c r="F1533" t="s">
        <v>1</v>
      </c>
      <c r="G1533">
        <v>32</v>
      </c>
      <c r="K1533">
        <f t="shared" si="168"/>
        <v>32</v>
      </c>
      <c r="L1533" s="6">
        <f t="shared" si="169"/>
        <v>0</v>
      </c>
      <c r="M1533" s="6">
        <f t="shared" si="170"/>
        <v>0</v>
      </c>
      <c r="N1533" s="6">
        <f t="shared" si="171"/>
        <v>0</v>
      </c>
      <c r="O1533">
        <f t="shared" si="172"/>
        <v>32</v>
      </c>
      <c r="P1533">
        <f t="shared" si="173"/>
        <v>0</v>
      </c>
      <c r="Q1533">
        <f t="shared" si="167"/>
        <v>32</v>
      </c>
    </row>
    <row r="1534" spans="1:17" hidden="1" x14ac:dyDescent="0.25">
      <c r="A1534">
        <v>2001</v>
      </c>
      <c r="B1534" s="1" t="s">
        <v>83</v>
      </c>
      <c r="C1534" t="s">
        <v>84</v>
      </c>
      <c r="D1534" t="s">
        <v>44</v>
      </c>
      <c r="E1534" s="1" t="s">
        <v>0</v>
      </c>
      <c r="F1534" t="s">
        <v>4</v>
      </c>
      <c r="G1534">
        <v>231</v>
      </c>
      <c r="H1534">
        <v>4</v>
      </c>
      <c r="J1534">
        <v>8</v>
      </c>
      <c r="K1534">
        <f t="shared" si="168"/>
        <v>227</v>
      </c>
      <c r="L1534" s="6">
        <f t="shared" si="169"/>
        <v>1.7621145374449341E-2</v>
      </c>
      <c r="M1534" s="6">
        <f t="shared" si="170"/>
        <v>1.7621145374449341E-2</v>
      </c>
      <c r="N1534" s="6">
        <f t="shared" si="171"/>
        <v>0</v>
      </c>
      <c r="O1534">
        <f t="shared" si="172"/>
        <v>223</v>
      </c>
      <c r="P1534">
        <f t="shared" si="173"/>
        <v>4</v>
      </c>
      <c r="Q1534">
        <f t="shared" si="167"/>
        <v>223</v>
      </c>
    </row>
    <row r="1535" spans="1:17" hidden="1" x14ac:dyDescent="0.25">
      <c r="A1535">
        <v>2001</v>
      </c>
      <c r="B1535" s="1" t="s">
        <v>83</v>
      </c>
      <c r="C1535" t="s">
        <v>84</v>
      </c>
      <c r="D1535" t="s">
        <v>44</v>
      </c>
      <c r="E1535" s="1" t="s">
        <v>0</v>
      </c>
      <c r="F1535" t="s">
        <v>5</v>
      </c>
      <c r="G1535">
        <v>244</v>
      </c>
      <c r="H1535">
        <v>5</v>
      </c>
      <c r="J1535">
        <v>4</v>
      </c>
      <c r="K1535">
        <f t="shared" si="168"/>
        <v>245</v>
      </c>
      <c r="L1535" s="6">
        <f t="shared" si="169"/>
        <v>2.0408163265306121E-2</v>
      </c>
      <c r="M1535" s="6">
        <f t="shared" si="170"/>
        <v>2.0408163265306121E-2</v>
      </c>
      <c r="N1535" s="6">
        <f t="shared" si="171"/>
        <v>0</v>
      </c>
      <c r="O1535">
        <f t="shared" si="172"/>
        <v>240</v>
      </c>
      <c r="P1535">
        <f t="shared" si="173"/>
        <v>5</v>
      </c>
      <c r="Q1535">
        <f t="shared" si="167"/>
        <v>240</v>
      </c>
    </row>
    <row r="1536" spans="1:17" hidden="1" x14ac:dyDescent="0.25">
      <c r="A1536">
        <v>2001</v>
      </c>
      <c r="B1536" s="1" t="s">
        <v>83</v>
      </c>
      <c r="C1536" t="s">
        <v>84</v>
      </c>
      <c r="D1536" t="s">
        <v>44</v>
      </c>
      <c r="E1536" s="1" t="s">
        <v>0</v>
      </c>
      <c r="F1536" t="s">
        <v>6</v>
      </c>
      <c r="G1536">
        <v>414</v>
      </c>
      <c r="H1536">
        <v>14</v>
      </c>
      <c r="J1536">
        <v>26</v>
      </c>
      <c r="K1536">
        <f t="shared" si="168"/>
        <v>402</v>
      </c>
      <c r="L1536" s="6">
        <f t="shared" si="169"/>
        <v>3.482587064676617E-2</v>
      </c>
      <c r="M1536" s="6">
        <f t="shared" si="170"/>
        <v>3.482587064676617E-2</v>
      </c>
      <c r="N1536" s="6">
        <f t="shared" si="171"/>
        <v>0</v>
      </c>
      <c r="O1536">
        <f t="shared" si="172"/>
        <v>388</v>
      </c>
      <c r="P1536">
        <f t="shared" si="173"/>
        <v>14</v>
      </c>
      <c r="Q1536">
        <f t="shared" si="167"/>
        <v>388</v>
      </c>
    </row>
    <row r="1537" spans="1:17" hidden="1" x14ac:dyDescent="0.25">
      <c r="A1537">
        <v>2001</v>
      </c>
      <c r="B1537" s="1" t="s">
        <v>83</v>
      </c>
      <c r="C1537" t="s">
        <v>84</v>
      </c>
      <c r="D1537" t="s">
        <v>44</v>
      </c>
      <c r="E1537" s="1" t="s">
        <v>0</v>
      </c>
      <c r="F1537" t="s">
        <v>7</v>
      </c>
      <c r="G1537">
        <v>3916</v>
      </c>
      <c r="H1537">
        <v>82</v>
      </c>
      <c r="I1537">
        <v>29</v>
      </c>
      <c r="J1537">
        <v>144</v>
      </c>
      <c r="K1537">
        <f t="shared" si="168"/>
        <v>3883</v>
      </c>
      <c r="L1537" s="6">
        <f t="shared" si="169"/>
        <v>2.8586144733453514E-2</v>
      </c>
      <c r="M1537" s="6">
        <f t="shared" si="170"/>
        <v>2.111769250579449E-2</v>
      </c>
      <c r="N1537" s="6">
        <f t="shared" si="171"/>
        <v>7.4684522276590266E-3</v>
      </c>
      <c r="O1537">
        <f t="shared" si="172"/>
        <v>3772</v>
      </c>
      <c r="P1537">
        <f t="shared" si="173"/>
        <v>111</v>
      </c>
      <c r="Q1537">
        <f t="shared" si="167"/>
        <v>3772</v>
      </c>
    </row>
    <row r="1538" spans="1:17" hidden="1" x14ac:dyDescent="0.25">
      <c r="A1538">
        <v>2002</v>
      </c>
      <c r="B1538" s="1" t="s">
        <v>83</v>
      </c>
      <c r="C1538" t="s">
        <v>84</v>
      </c>
      <c r="D1538" t="s">
        <v>44</v>
      </c>
      <c r="E1538" s="1" t="s">
        <v>13</v>
      </c>
      <c r="F1538" t="s">
        <v>1</v>
      </c>
      <c r="G1538">
        <v>40</v>
      </c>
      <c r="K1538">
        <f t="shared" si="168"/>
        <v>40</v>
      </c>
      <c r="L1538" s="6">
        <f t="shared" si="169"/>
        <v>0</v>
      </c>
      <c r="M1538" s="6">
        <f t="shared" si="170"/>
        <v>0</v>
      </c>
      <c r="N1538" s="6">
        <f t="shared" si="171"/>
        <v>0</v>
      </c>
      <c r="O1538">
        <f t="shared" si="172"/>
        <v>40</v>
      </c>
      <c r="P1538">
        <f t="shared" si="173"/>
        <v>0</v>
      </c>
      <c r="Q1538">
        <f t="shared" si="167"/>
        <v>40</v>
      </c>
    </row>
    <row r="1539" spans="1:17" hidden="1" x14ac:dyDescent="0.25">
      <c r="A1539">
        <v>2002</v>
      </c>
      <c r="B1539" s="1" t="s">
        <v>83</v>
      </c>
      <c r="C1539" t="s">
        <v>84</v>
      </c>
      <c r="D1539" t="s">
        <v>44</v>
      </c>
      <c r="E1539" s="1" t="s">
        <v>13</v>
      </c>
      <c r="F1539" t="s">
        <v>4</v>
      </c>
      <c r="G1539">
        <v>220</v>
      </c>
      <c r="H1539">
        <v>7</v>
      </c>
      <c r="J1539">
        <v>5</v>
      </c>
      <c r="K1539">
        <f t="shared" si="168"/>
        <v>222</v>
      </c>
      <c r="L1539" s="6">
        <f t="shared" si="169"/>
        <v>3.1531531531531529E-2</v>
      </c>
      <c r="M1539" s="6">
        <f t="shared" si="170"/>
        <v>3.1531531531531529E-2</v>
      </c>
      <c r="N1539" s="6">
        <f t="shared" si="171"/>
        <v>0</v>
      </c>
      <c r="O1539">
        <f t="shared" si="172"/>
        <v>215</v>
      </c>
      <c r="P1539">
        <f t="shared" si="173"/>
        <v>7</v>
      </c>
      <c r="Q1539">
        <f t="shared" si="167"/>
        <v>215</v>
      </c>
    </row>
    <row r="1540" spans="1:17" hidden="1" x14ac:dyDescent="0.25">
      <c r="A1540">
        <v>2002</v>
      </c>
      <c r="B1540" s="1" t="s">
        <v>83</v>
      </c>
      <c r="C1540" t="s">
        <v>84</v>
      </c>
      <c r="D1540" t="s">
        <v>44</v>
      </c>
      <c r="E1540" s="1" t="s">
        <v>13</v>
      </c>
      <c r="F1540" t="s">
        <v>5</v>
      </c>
      <c r="G1540">
        <v>285</v>
      </c>
      <c r="H1540">
        <v>10</v>
      </c>
      <c r="J1540">
        <v>3</v>
      </c>
      <c r="K1540">
        <f t="shared" si="168"/>
        <v>292</v>
      </c>
      <c r="L1540" s="6">
        <f t="shared" si="169"/>
        <v>3.4246575342465752E-2</v>
      </c>
      <c r="M1540" s="6">
        <f t="shared" si="170"/>
        <v>3.4246575342465752E-2</v>
      </c>
      <c r="N1540" s="6">
        <f t="shared" si="171"/>
        <v>0</v>
      </c>
      <c r="O1540">
        <f t="shared" si="172"/>
        <v>282</v>
      </c>
      <c r="P1540">
        <f t="shared" si="173"/>
        <v>10</v>
      </c>
      <c r="Q1540">
        <f t="shared" ref="Q1540:Q1603" si="174">K1540-P1540</f>
        <v>282</v>
      </c>
    </row>
    <row r="1541" spans="1:17" hidden="1" x14ac:dyDescent="0.25">
      <c r="A1541">
        <v>2002</v>
      </c>
      <c r="B1541" s="1" t="s">
        <v>83</v>
      </c>
      <c r="C1541" t="s">
        <v>84</v>
      </c>
      <c r="D1541" t="s">
        <v>44</v>
      </c>
      <c r="E1541" s="1" t="s">
        <v>13</v>
      </c>
      <c r="F1541" t="s">
        <v>6</v>
      </c>
      <c r="G1541">
        <v>468</v>
      </c>
      <c r="H1541">
        <v>17</v>
      </c>
      <c r="I1541">
        <v>3</v>
      </c>
      <c r="J1541">
        <v>25</v>
      </c>
      <c r="K1541">
        <f t="shared" si="168"/>
        <v>463</v>
      </c>
      <c r="L1541" s="6">
        <f t="shared" si="169"/>
        <v>4.3196544276457881E-2</v>
      </c>
      <c r="M1541" s="6">
        <f t="shared" si="170"/>
        <v>3.6717062634989202E-2</v>
      </c>
      <c r="N1541" s="6">
        <f t="shared" si="171"/>
        <v>6.4794816414686825E-3</v>
      </c>
      <c r="O1541">
        <f t="shared" si="172"/>
        <v>443</v>
      </c>
      <c r="P1541">
        <f t="shared" si="173"/>
        <v>20</v>
      </c>
      <c r="Q1541">
        <f t="shared" si="174"/>
        <v>443</v>
      </c>
    </row>
    <row r="1542" spans="1:17" hidden="1" x14ac:dyDescent="0.25">
      <c r="A1542">
        <v>2002</v>
      </c>
      <c r="B1542" s="1" t="s">
        <v>83</v>
      </c>
      <c r="C1542" t="s">
        <v>84</v>
      </c>
      <c r="D1542" t="s">
        <v>44</v>
      </c>
      <c r="E1542" s="1" t="s">
        <v>13</v>
      </c>
      <c r="F1542" t="s">
        <v>7</v>
      </c>
      <c r="G1542">
        <v>3747</v>
      </c>
      <c r="H1542">
        <v>69</v>
      </c>
      <c r="I1542">
        <v>32</v>
      </c>
      <c r="J1542">
        <v>134</v>
      </c>
      <c r="K1542">
        <f t="shared" si="168"/>
        <v>3714</v>
      </c>
      <c r="L1542" s="6">
        <f t="shared" si="169"/>
        <v>2.7194399569197631E-2</v>
      </c>
      <c r="M1542" s="6">
        <f t="shared" si="170"/>
        <v>1.8578352180936994E-2</v>
      </c>
      <c r="N1542" s="6">
        <f t="shared" si="171"/>
        <v>8.6160473882606354E-3</v>
      </c>
      <c r="O1542">
        <f t="shared" si="172"/>
        <v>3613</v>
      </c>
      <c r="P1542">
        <f t="shared" si="173"/>
        <v>101</v>
      </c>
      <c r="Q1542">
        <f t="shared" si="174"/>
        <v>3613</v>
      </c>
    </row>
    <row r="1543" spans="1:17" hidden="1" x14ac:dyDescent="0.25">
      <c r="A1543">
        <v>2003</v>
      </c>
      <c r="B1543" s="1" t="s">
        <v>83</v>
      </c>
      <c r="C1543" t="s">
        <v>84</v>
      </c>
      <c r="D1543" t="s">
        <v>44</v>
      </c>
      <c r="E1543" s="1" t="s">
        <v>14</v>
      </c>
      <c r="F1543" t="s">
        <v>1</v>
      </c>
      <c r="G1543">
        <v>42</v>
      </c>
      <c r="K1543">
        <f t="shared" si="168"/>
        <v>42</v>
      </c>
      <c r="L1543" s="6">
        <f t="shared" si="169"/>
        <v>0</v>
      </c>
      <c r="M1543" s="6">
        <f t="shared" si="170"/>
        <v>0</v>
      </c>
      <c r="N1543" s="6">
        <f t="shared" si="171"/>
        <v>0</v>
      </c>
      <c r="O1543">
        <f t="shared" si="172"/>
        <v>42</v>
      </c>
      <c r="P1543">
        <f t="shared" si="173"/>
        <v>0</v>
      </c>
      <c r="Q1543">
        <f t="shared" si="174"/>
        <v>42</v>
      </c>
    </row>
    <row r="1544" spans="1:17" hidden="1" x14ac:dyDescent="0.25">
      <c r="A1544">
        <v>2003</v>
      </c>
      <c r="B1544" s="1" t="s">
        <v>83</v>
      </c>
      <c r="C1544" t="s">
        <v>84</v>
      </c>
      <c r="D1544" t="s">
        <v>44</v>
      </c>
      <c r="E1544" s="1" t="s">
        <v>14</v>
      </c>
      <c r="F1544" t="s">
        <v>4</v>
      </c>
      <c r="G1544">
        <v>238</v>
      </c>
      <c r="H1544">
        <v>4</v>
      </c>
      <c r="J1544">
        <v>5</v>
      </c>
      <c r="K1544">
        <f t="shared" si="168"/>
        <v>237</v>
      </c>
      <c r="L1544" s="6">
        <f t="shared" si="169"/>
        <v>1.6877637130801686E-2</v>
      </c>
      <c r="M1544" s="6">
        <f t="shared" si="170"/>
        <v>1.6877637130801686E-2</v>
      </c>
      <c r="N1544" s="6">
        <f t="shared" si="171"/>
        <v>0</v>
      </c>
      <c r="O1544">
        <f t="shared" si="172"/>
        <v>233</v>
      </c>
      <c r="P1544">
        <f t="shared" si="173"/>
        <v>4</v>
      </c>
      <c r="Q1544">
        <f t="shared" si="174"/>
        <v>233</v>
      </c>
    </row>
    <row r="1545" spans="1:17" hidden="1" x14ac:dyDescent="0.25">
      <c r="A1545">
        <v>2003</v>
      </c>
      <c r="B1545" s="1" t="s">
        <v>83</v>
      </c>
      <c r="C1545" t="s">
        <v>84</v>
      </c>
      <c r="D1545" t="s">
        <v>44</v>
      </c>
      <c r="E1545" s="1" t="s">
        <v>14</v>
      </c>
      <c r="F1545" t="s">
        <v>5</v>
      </c>
      <c r="G1545">
        <v>336</v>
      </c>
      <c r="H1545">
        <v>10</v>
      </c>
      <c r="I1545">
        <v>4</v>
      </c>
      <c r="K1545">
        <f t="shared" si="168"/>
        <v>350</v>
      </c>
      <c r="L1545" s="6">
        <f t="shared" si="169"/>
        <v>0.04</v>
      </c>
      <c r="M1545" s="6">
        <f t="shared" si="170"/>
        <v>2.8571428571428571E-2</v>
      </c>
      <c r="N1545" s="6">
        <f t="shared" si="171"/>
        <v>1.1428571428571429E-2</v>
      </c>
      <c r="O1545">
        <f t="shared" si="172"/>
        <v>336</v>
      </c>
      <c r="P1545">
        <f t="shared" si="173"/>
        <v>14</v>
      </c>
      <c r="Q1545">
        <f t="shared" si="174"/>
        <v>336</v>
      </c>
    </row>
    <row r="1546" spans="1:17" hidden="1" x14ac:dyDescent="0.25">
      <c r="A1546">
        <v>2003</v>
      </c>
      <c r="B1546" s="1" t="s">
        <v>83</v>
      </c>
      <c r="C1546" t="s">
        <v>84</v>
      </c>
      <c r="D1546" t="s">
        <v>44</v>
      </c>
      <c r="E1546" s="1" t="s">
        <v>14</v>
      </c>
      <c r="F1546" t="s">
        <v>6</v>
      </c>
      <c r="G1546">
        <v>543</v>
      </c>
      <c r="H1546">
        <v>13</v>
      </c>
      <c r="I1546">
        <v>11</v>
      </c>
      <c r="J1546">
        <v>22</v>
      </c>
      <c r="K1546">
        <f t="shared" si="168"/>
        <v>545</v>
      </c>
      <c r="L1546" s="6">
        <f t="shared" si="169"/>
        <v>4.4036697247706424E-2</v>
      </c>
      <c r="M1546" s="6">
        <f t="shared" si="170"/>
        <v>2.3853211009174313E-2</v>
      </c>
      <c r="N1546" s="6">
        <f t="shared" si="171"/>
        <v>2.0183486238532111E-2</v>
      </c>
      <c r="O1546">
        <f t="shared" si="172"/>
        <v>521</v>
      </c>
      <c r="P1546">
        <f t="shared" si="173"/>
        <v>24</v>
      </c>
      <c r="Q1546">
        <f t="shared" si="174"/>
        <v>521</v>
      </c>
    </row>
    <row r="1547" spans="1:17" hidden="1" x14ac:dyDescent="0.25">
      <c r="A1547">
        <v>2003</v>
      </c>
      <c r="B1547" s="1" t="s">
        <v>83</v>
      </c>
      <c r="C1547" t="s">
        <v>84</v>
      </c>
      <c r="D1547" t="s">
        <v>44</v>
      </c>
      <c r="E1547" s="1" t="s">
        <v>14</v>
      </c>
      <c r="F1547" t="s">
        <v>7</v>
      </c>
      <c r="G1547">
        <v>3624</v>
      </c>
      <c r="H1547">
        <v>84</v>
      </c>
      <c r="I1547">
        <v>34</v>
      </c>
      <c r="J1547">
        <v>100</v>
      </c>
      <c r="K1547">
        <f t="shared" si="168"/>
        <v>3642</v>
      </c>
      <c r="L1547" s="6">
        <f t="shared" si="169"/>
        <v>3.2399780340472265E-2</v>
      </c>
      <c r="M1547" s="6">
        <f t="shared" si="170"/>
        <v>2.3064250411861616E-2</v>
      </c>
      <c r="N1547" s="6">
        <f t="shared" si="171"/>
        <v>9.335529928610654E-3</v>
      </c>
      <c r="O1547">
        <f t="shared" si="172"/>
        <v>3524</v>
      </c>
      <c r="P1547">
        <f t="shared" si="173"/>
        <v>118</v>
      </c>
      <c r="Q1547">
        <f t="shared" si="174"/>
        <v>3524</v>
      </c>
    </row>
    <row r="1548" spans="1:17" hidden="1" x14ac:dyDescent="0.25">
      <c r="A1548">
        <v>2004</v>
      </c>
      <c r="B1548" s="1" t="s">
        <v>83</v>
      </c>
      <c r="C1548" t="s">
        <v>84</v>
      </c>
      <c r="D1548" t="s">
        <v>44</v>
      </c>
      <c r="E1548" s="1" t="s">
        <v>15</v>
      </c>
      <c r="F1548" t="s">
        <v>1</v>
      </c>
      <c r="G1548">
        <v>40</v>
      </c>
      <c r="K1548">
        <f t="shared" si="168"/>
        <v>40</v>
      </c>
      <c r="L1548" s="6">
        <f t="shared" si="169"/>
        <v>0</v>
      </c>
      <c r="M1548" s="6">
        <f t="shared" si="170"/>
        <v>0</v>
      </c>
      <c r="N1548" s="6">
        <f t="shared" si="171"/>
        <v>0</v>
      </c>
      <c r="O1548">
        <f t="shared" si="172"/>
        <v>40</v>
      </c>
      <c r="P1548">
        <f t="shared" si="173"/>
        <v>0</v>
      </c>
      <c r="Q1548">
        <f t="shared" si="174"/>
        <v>40</v>
      </c>
    </row>
    <row r="1549" spans="1:17" hidden="1" x14ac:dyDescent="0.25">
      <c r="A1549">
        <v>2004</v>
      </c>
      <c r="B1549" s="1" t="s">
        <v>83</v>
      </c>
      <c r="C1549" t="s">
        <v>84</v>
      </c>
      <c r="D1549" t="s">
        <v>44</v>
      </c>
      <c r="E1549" s="1" t="s">
        <v>15</v>
      </c>
      <c r="F1549" t="s">
        <v>4</v>
      </c>
      <c r="G1549">
        <v>236</v>
      </c>
      <c r="H1549">
        <v>4</v>
      </c>
      <c r="J1549">
        <v>3</v>
      </c>
      <c r="K1549">
        <f t="shared" si="168"/>
        <v>237</v>
      </c>
      <c r="L1549" s="6">
        <f t="shared" si="169"/>
        <v>1.6877637130801686E-2</v>
      </c>
      <c r="M1549" s="6">
        <f t="shared" si="170"/>
        <v>1.6877637130801686E-2</v>
      </c>
      <c r="N1549" s="6">
        <f t="shared" si="171"/>
        <v>0</v>
      </c>
      <c r="O1549">
        <f t="shared" si="172"/>
        <v>233</v>
      </c>
      <c r="P1549">
        <f t="shared" si="173"/>
        <v>4</v>
      </c>
      <c r="Q1549">
        <f t="shared" si="174"/>
        <v>233</v>
      </c>
    </row>
    <row r="1550" spans="1:17" hidden="1" x14ac:dyDescent="0.25">
      <c r="A1550">
        <v>2004</v>
      </c>
      <c r="B1550" s="1" t="s">
        <v>83</v>
      </c>
      <c r="C1550" t="s">
        <v>84</v>
      </c>
      <c r="D1550" t="s">
        <v>44</v>
      </c>
      <c r="E1550" s="1" t="s">
        <v>15</v>
      </c>
      <c r="F1550" t="s">
        <v>5</v>
      </c>
      <c r="G1550">
        <v>352</v>
      </c>
      <c r="H1550">
        <v>10</v>
      </c>
      <c r="K1550">
        <f t="shared" si="168"/>
        <v>362</v>
      </c>
      <c r="L1550" s="6">
        <f t="shared" si="169"/>
        <v>2.7624309392265192E-2</v>
      </c>
      <c r="M1550" s="6">
        <f t="shared" si="170"/>
        <v>2.7624309392265192E-2</v>
      </c>
      <c r="N1550" s="6">
        <f t="shared" si="171"/>
        <v>0</v>
      </c>
      <c r="O1550">
        <f t="shared" si="172"/>
        <v>352</v>
      </c>
      <c r="P1550">
        <f t="shared" si="173"/>
        <v>10</v>
      </c>
      <c r="Q1550">
        <f t="shared" si="174"/>
        <v>352</v>
      </c>
    </row>
    <row r="1551" spans="1:17" hidden="1" x14ac:dyDescent="0.25">
      <c r="A1551">
        <v>2004</v>
      </c>
      <c r="B1551" s="1" t="s">
        <v>83</v>
      </c>
      <c r="C1551" t="s">
        <v>84</v>
      </c>
      <c r="D1551" t="s">
        <v>44</v>
      </c>
      <c r="E1551" s="1" t="s">
        <v>15</v>
      </c>
      <c r="F1551" t="s">
        <v>6</v>
      </c>
      <c r="G1551">
        <v>637</v>
      </c>
      <c r="H1551">
        <v>17</v>
      </c>
      <c r="I1551">
        <v>9</v>
      </c>
      <c r="J1551">
        <v>18</v>
      </c>
      <c r="K1551">
        <f t="shared" si="168"/>
        <v>645</v>
      </c>
      <c r="L1551" s="6">
        <f t="shared" si="169"/>
        <v>4.0310077519379844E-2</v>
      </c>
      <c r="M1551" s="6">
        <f t="shared" si="170"/>
        <v>2.6356589147286821E-2</v>
      </c>
      <c r="N1551" s="6">
        <f t="shared" si="171"/>
        <v>1.3953488372093023E-2</v>
      </c>
      <c r="O1551">
        <f t="shared" si="172"/>
        <v>619</v>
      </c>
      <c r="P1551">
        <f t="shared" si="173"/>
        <v>26</v>
      </c>
      <c r="Q1551">
        <f t="shared" si="174"/>
        <v>619</v>
      </c>
    </row>
    <row r="1552" spans="1:17" hidden="1" x14ac:dyDescent="0.25">
      <c r="A1552">
        <v>2004</v>
      </c>
      <c r="B1552" s="1" t="s">
        <v>83</v>
      </c>
      <c r="C1552" t="s">
        <v>84</v>
      </c>
      <c r="D1552" t="s">
        <v>44</v>
      </c>
      <c r="E1552" s="1" t="s">
        <v>15</v>
      </c>
      <c r="F1552" t="s">
        <v>7</v>
      </c>
      <c r="G1552">
        <v>3524</v>
      </c>
      <c r="H1552">
        <v>77</v>
      </c>
      <c r="I1552">
        <v>32</v>
      </c>
      <c r="J1552">
        <v>88</v>
      </c>
      <c r="K1552">
        <f t="shared" si="168"/>
        <v>3545</v>
      </c>
      <c r="L1552" s="6">
        <f t="shared" si="169"/>
        <v>3.07475317348378E-2</v>
      </c>
      <c r="M1552" s="6">
        <f t="shared" si="170"/>
        <v>2.1720733427362481E-2</v>
      </c>
      <c r="N1552" s="6">
        <f t="shared" si="171"/>
        <v>9.0267983074753168E-3</v>
      </c>
      <c r="O1552">
        <f t="shared" si="172"/>
        <v>3436</v>
      </c>
      <c r="P1552">
        <f t="shared" si="173"/>
        <v>109</v>
      </c>
      <c r="Q1552">
        <f t="shared" si="174"/>
        <v>3436</v>
      </c>
    </row>
    <row r="1553" spans="1:17" hidden="1" x14ac:dyDescent="0.25">
      <c r="A1553">
        <v>2005</v>
      </c>
      <c r="B1553" s="1" t="s">
        <v>83</v>
      </c>
      <c r="C1553" t="s">
        <v>84</v>
      </c>
      <c r="D1553" t="s">
        <v>44</v>
      </c>
      <c r="E1553" s="1" t="s">
        <v>16</v>
      </c>
      <c r="F1553" t="s">
        <v>1</v>
      </c>
      <c r="G1553">
        <v>44</v>
      </c>
      <c r="H1553">
        <v>5</v>
      </c>
      <c r="K1553">
        <f t="shared" si="168"/>
        <v>49</v>
      </c>
      <c r="L1553" s="6">
        <f t="shared" si="169"/>
        <v>0.10204081632653061</v>
      </c>
      <c r="M1553" s="6">
        <f t="shared" si="170"/>
        <v>0.10204081632653061</v>
      </c>
      <c r="N1553" s="6">
        <f t="shared" si="171"/>
        <v>0</v>
      </c>
      <c r="O1553">
        <f t="shared" si="172"/>
        <v>44</v>
      </c>
      <c r="P1553">
        <f t="shared" si="173"/>
        <v>5</v>
      </c>
      <c r="Q1553">
        <f t="shared" si="174"/>
        <v>44</v>
      </c>
    </row>
    <row r="1554" spans="1:17" hidden="1" x14ac:dyDescent="0.25">
      <c r="A1554">
        <v>2005</v>
      </c>
      <c r="B1554" s="1" t="s">
        <v>83</v>
      </c>
      <c r="C1554" t="s">
        <v>84</v>
      </c>
      <c r="D1554" t="s">
        <v>44</v>
      </c>
      <c r="E1554" s="1" t="s">
        <v>16</v>
      </c>
      <c r="F1554" t="s">
        <v>4</v>
      </c>
      <c r="G1554">
        <v>241</v>
      </c>
      <c r="H1554">
        <v>3</v>
      </c>
      <c r="I1554">
        <v>4</v>
      </c>
      <c r="J1554">
        <v>3</v>
      </c>
      <c r="K1554">
        <f t="shared" si="168"/>
        <v>245</v>
      </c>
      <c r="L1554" s="6">
        <f t="shared" si="169"/>
        <v>2.8571428571428571E-2</v>
      </c>
      <c r="M1554" s="6">
        <f t="shared" si="170"/>
        <v>1.2244897959183673E-2</v>
      </c>
      <c r="N1554" s="6">
        <f t="shared" si="171"/>
        <v>1.6326530612244899E-2</v>
      </c>
      <c r="O1554">
        <f t="shared" si="172"/>
        <v>238</v>
      </c>
      <c r="P1554">
        <f t="shared" si="173"/>
        <v>7</v>
      </c>
      <c r="Q1554">
        <f t="shared" si="174"/>
        <v>238</v>
      </c>
    </row>
    <row r="1555" spans="1:17" hidden="1" x14ac:dyDescent="0.25">
      <c r="A1555">
        <v>2005</v>
      </c>
      <c r="B1555" s="1" t="s">
        <v>83</v>
      </c>
      <c r="C1555" t="s">
        <v>84</v>
      </c>
      <c r="D1555" t="s">
        <v>44</v>
      </c>
      <c r="E1555" s="1" t="s">
        <v>16</v>
      </c>
      <c r="F1555" t="s">
        <v>5</v>
      </c>
      <c r="G1555">
        <v>411</v>
      </c>
      <c r="H1555">
        <v>11</v>
      </c>
      <c r="K1555">
        <f t="shared" si="168"/>
        <v>422</v>
      </c>
      <c r="L1555" s="6">
        <f t="shared" si="169"/>
        <v>2.6066350710900472E-2</v>
      </c>
      <c r="M1555" s="6">
        <f t="shared" si="170"/>
        <v>2.6066350710900472E-2</v>
      </c>
      <c r="N1555" s="6">
        <f t="shared" si="171"/>
        <v>0</v>
      </c>
      <c r="O1555">
        <f t="shared" si="172"/>
        <v>411</v>
      </c>
      <c r="P1555">
        <f t="shared" si="173"/>
        <v>11</v>
      </c>
      <c r="Q1555">
        <f t="shared" si="174"/>
        <v>411</v>
      </c>
    </row>
    <row r="1556" spans="1:17" hidden="1" x14ac:dyDescent="0.25">
      <c r="A1556">
        <v>2005</v>
      </c>
      <c r="B1556" s="1" t="s">
        <v>83</v>
      </c>
      <c r="C1556" t="s">
        <v>84</v>
      </c>
      <c r="D1556" t="s">
        <v>44</v>
      </c>
      <c r="E1556" s="1" t="s">
        <v>16</v>
      </c>
      <c r="F1556" t="s">
        <v>6</v>
      </c>
      <c r="G1556">
        <v>706</v>
      </c>
      <c r="H1556">
        <v>26</v>
      </c>
      <c r="I1556">
        <v>3</v>
      </c>
      <c r="J1556">
        <v>12</v>
      </c>
      <c r="K1556">
        <f t="shared" si="168"/>
        <v>723</v>
      </c>
      <c r="L1556" s="6">
        <f t="shared" si="169"/>
        <v>4.0110650069156296E-2</v>
      </c>
      <c r="M1556" s="6">
        <f t="shared" si="170"/>
        <v>3.5961272475795295E-2</v>
      </c>
      <c r="N1556" s="6">
        <f t="shared" si="171"/>
        <v>4.1493775933609959E-3</v>
      </c>
      <c r="O1556">
        <f t="shared" si="172"/>
        <v>694</v>
      </c>
      <c r="P1556">
        <f t="shared" si="173"/>
        <v>29</v>
      </c>
      <c r="Q1556">
        <f t="shared" si="174"/>
        <v>694</v>
      </c>
    </row>
    <row r="1557" spans="1:17" hidden="1" x14ac:dyDescent="0.25">
      <c r="A1557">
        <v>2005</v>
      </c>
      <c r="B1557" s="1" t="s">
        <v>83</v>
      </c>
      <c r="C1557" t="s">
        <v>84</v>
      </c>
      <c r="D1557" t="s">
        <v>44</v>
      </c>
      <c r="E1557" s="1" t="s">
        <v>16</v>
      </c>
      <c r="F1557" t="s">
        <v>7</v>
      </c>
      <c r="G1557">
        <v>3347</v>
      </c>
      <c r="H1557">
        <v>96</v>
      </c>
      <c r="I1557">
        <v>46</v>
      </c>
      <c r="J1557">
        <v>64</v>
      </c>
      <c r="K1557">
        <f t="shared" si="168"/>
        <v>3425</v>
      </c>
      <c r="L1557" s="6">
        <f t="shared" si="169"/>
        <v>4.1459854014598542E-2</v>
      </c>
      <c r="M1557" s="6">
        <f t="shared" si="170"/>
        <v>2.802919708029197E-2</v>
      </c>
      <c r="N1557" s="6">
        <f t="shared" si="171"/>
        <v>1.3430656934306569E-2</v>
      </c>
      <c r="O1557">
        <f t="shared" si="172"/>
        <v>3283</v>
      </c>
      <c r="P1557">
        <f t="shared" si="173"/>
        <v>142</v>
      </c>
      <c r="Q1557">
        <f t="shared" si="174"/>
        <v>3283</v>
      </c>
    </row>
    <row r="1558" spans="1:17" hidden="1" x14ac:dyDescent="0.25">
      <c r="A1558">
        <v>2006</v>
      </c>
      <c r="B1558" s="1" t="s">
        <v>83</v>
      </c>
      <c r="C1558" t="s">
        <v>84</v>
      </c>
      <c r="D1558" t="s">
        <v>44</v>
      </c>
      <c r="E1558" s="1" t="s">
        <v>17</v>
      </c>
      <c r="F1558" t="s">
        <v>1</v>
      </c>
      <c r="G1558">
        <v>47</v>
      </c>
      <c r="K1558">
        <f t="shared" si="168"/>
        <v>47</v>
      </c>
      <c r="L1558" s="6">
        <f t="shared" si="169"/>
        <v>0</v>
      </c>
      <c r="M1558" s="6">
        <f t="shared" si="170"/>
        <v>0</v>
      </c>
      <c r="N1558" s="6">
        <f t="shared" si="171"/>
        <v>0</v>
      </c>
      <c r="O1558">
        <f t="shared" si="172"/>
        <v>47</v>
      </c>
      <c r="P1558">
        <f t="shared" si="173"/>
        <v>0</v>
      </c>
      <c r="Q1558">
        <f t="shared" si="174"/>
        <v>47</v>
      </c>
    </row>
    <row r="1559" spans="1:17" hidden="1" x14ac:dyDescent="0.25">
      <c r="A1559">
        <v>2006</v>
      </c>
      <c r="B1559" s="1" t="s">
        <v>83</v>
      </c>
      <c r="C1559" t="s">
        <v>84</v>
      </c>
      <c r="D1559" t="s">
        <v>44</v>
      </c>
      <c r="E1559" s="1" t="s">
        <v>17</v>
      </c>
      <c r="F1559" t="s">
        <v>4</v>
      </c>
      <c r="G1559">
        <v>239</v>
      </c>
      <c r="I1559">
        <v>4</v>
      </c>
      <c r="J1559">
        <v>3</v>
      </c>
      <c r="K1559">
        <f t="shared" si="168"/>
        <v>240</v>
      </c>
      <c r="L1559" s="6">
        <f t="shared" si="169"/>
        <v>1.6666666666666666E-2</v>
      </c>
      <c r="M1559" s="6">
        <f t="shared" si="170"/>
        <v>0</v>
      </c>
      <c r="N1559" s="6">
        <f t="shared" si="171"/>
        <v>1.6666666666666666E-2</v>
      </c>
      <c r="O1559">
        <f t="shared" si="172"/>
        <v>236</v>
      </c>
      <c r="P1559">
        <f t="shared" si="173"/>
        <v>4</v>
      </c>
      <c r="Q1559">
        <f t="shared" si="174"/>
        <v>236</v>
      </c>
    </row>
    <row r="1560" spans="1:17" hidden="1" x14ac:dyDescent="0.25">
      <c r="A1560">
        <v>2006</v>
      </c>
      <c r="B1560" s="1" t="s">
        <v>83</v>
      </c>
      <c r="C1560" t="s">
        <v>84</v>
      </c>
      <c r="D1560" t="s">
        <v>44</v>
      </c>
      <c r="E1560" s="1" t="s">
        <v>17</v>
      </c>
      <c r="F1560" t="s">
        <v>5</v>
      </c>
      <c r="G1560">
        <v>457</v>
      </c>
      <c r="H1560">
        <v>7</v>
      </c>
      <c r="I1560">
        <v>4</v>
      </c>
      <c r="J1560">
        <v>8</v>
      </c>
      <c r="K1560">
        <f t="shared" si="168"/>
        <v>460</v>
      </c>
      <c r="L1560" s="6">
        <f t="shared" si="169"/>
        <v>2.391304347826087E-2</v>
      </c>
      <c r="M1560" s="6">
        <f t="shared" si="170"/>
        <v>1.5217391304347827E-2</v>
      </c>
      <c r="N1560" s="6">
        <f t="shared" si="171"/>
        <v>8.6956521739130436E-3</v>
      </c>
      <c r="O1560">
        <f t="shared" si="172"/>
        <v>449</v>
      </c>
      <c r="P1560">
        <f t="shared" si="173"/>
        <v>11</v>
      </c>
      <c r="Q1560">
        <f t="shared" si="174"/>
        <v>449</v>
      </c>
    </row>
    <row r="1561" spans="1:17" hidden="1" x14ac:dyDescent="0.25">
      <c r="A1561">
        <v>2006</v>
      </c>
      <c r="B1561" s="1" t="s">
        <v>83</v>
      </c>
      <c r="C1561" t="s">
        <v>84</v>
      </c>
      <c r="D1561" t="s">
        <v>44</v>
      </c>
      <c r="E1561" s="1" t="s">
        <v>17</v>
      </c>
      <c r="F1561" t="s">
        <v>6</v>
      </c>
      <c r="G1561">
        <v>742</v>
      </c>
      <c r="H1561">
        <v>3</v>
      </c>
      <c r="I1561">
        <v>8</v>
      </c>
      <c r="J1561">
        <v>27</v>
      </c>
      <c r="K1561">
        <f t="shared" si="168"/>
        <v>726</v>
      </c>
      <c r="L1561" s="6">
        <f t="shared" si="169"/>
        <v>1.5151515151515152E-2</v>
      </c>
      <c r="M1561" s="6">
        <f t="shared" si="170"/>
        <v>4.1322314049586778E-3</v>
      </c>
      <c r="N1561" s="6">
        <f t="shared" si="171"/>
        <v>1.1019283746556474E-2</v>
      </c>
      <c r="O1561">
        <f t="shared" si="172"/>
        <v>715</v>
      </c>
      <c r="P1561">
        <f t="shared" si="173"/>
        <v>11</v>
      </c>
      <c r="Q1561">
        <f t="shared" si="174"/>
        <v>715</v>
      </c>
    </row>
    <row r="1562" spans="1:17" hidden="1" x14ac:dyDescent="0.25">
      <c r="A1562">
        <v>2006</v>
      </c>
      <c r="B1562" s="1" t="s">
        <v>83</v>
      </c>
      <c r="C1562" t="s">
        <v>84</v>
      </c>
      <c r="D1562" t="s">
        <v>44</v>
      </c>
      <c r="E1562" s="1" t="s">
        <v>17</v>
      </c>
      <c r="F1562" t="s">
        <v>7</v>
      </c>
      <c r="G1562">
        <v>3218</v>
      </c>
      <c r="H1562">
        <v>91</v>
      </c>
      <c r="I1562">
        <v>64</v>
      </c>
      <c r="J1562">
        <v>113</v>
      </c>
      <c r="K1562">
        <f t="shared" si="168"/>
        <v>3260</v>
      </c>
      <c r="L1562" s="6">
        <f t="shared" si="169"/>
        <v>4.7546012269938653E-2</v>
      </c>
      <c r="M1562" s="6">
        <f t="shared" si="170"/>
        <v>2.7914110429447851E-2</v>
      </c>
      <c r="N1562" s="6">
        <f t="shared" si="171"/>
        <v>1.9631901840490799E-2</v>
      </c>
      <c r="O1562">
        <f t="shared" si="172"/>
        <v>3105</v>
      </c>
      <c r="P1562">
        <f t="shared" si="173"/>
        <v>155</v>
      </c>
      <c r="Q1562">
        <f t="shared" si="174"/>
        <v>3105</v>
      </c>
    </row>
    <row r="1563" spans="1:17" hidden="1" x14ac:dyDescent="0.25">
      <c r="A1563">
        <v>2007</v>
      </c>
      <c r="B1563" s="1" t="s">
        <v>83</v>
      </c>
      <c r="C1563" t="s">
        <v>84</v>
      </c>
      <c r="D1563" t="s">
        <v>44</v>
      </c>
      <c r="E1563" s="1" t="s">
        <v>18</v>
      </c>
      <c r="F1563" t="s">
        <v>1</v>
      </c>
      <c r="G1563">
        <v>46</v>
      </c>
      <c r="K1563">
        <f t="shared" si="168"/>
        <v>46</v>
      </c>
      <c r="L1563" s="6">
        <f t="shared" si="169"/>
        <v>0</v>
      </c>
      <c r="M1563" s="6">
        <f t="shared" si="170"/>
        <v>0</v>
      </c>
      <c r="N1563" s="6">
        <f t="shared" si="171"/>
        <v>0</v>
      </c>
      <c r="O1563">
        <f t="shared" si="172"/>
        <v>46</v>
      </c>
      <c r="P1563">
        <f t="shared" si="173"/>
        <v>0</v>
      </c>
      <c r="Q1563">
        <f t="shared" si="174"/>
        <v>46</v>
      </c>
    </row>
    <row r="1564" spans="1:17" hidden="1" x14ac:dyDescent="0.25">
      <c r="A1564">
        <v>2007</v>
      </c>
      <c r="B1564" s="1" t="s">
        <v>83</v>
      </c>
      <c r="C1564" t="s">
        <v>84</v>
      </c>
      <c r="D1564" t="s">
        <v>44</v>
      </c>
      <c r="E1564" s="1" t="s">
        <v>18</v>
      </c>
      <c r="F1564" t="s">
        <v>4</v>
      </c>
      <c r="G1564">
        <v>226</v>
      </c>
      <c r="H1564">
        <v>8</v>
      </c>
      <c r="I1564">
        <v>13</v>
      </c>
      <c r="K1564">
        <f t="shared" si="168"/>
        <v>247</v>
      </c>
      <c r="L1564" s="6">
        <f t="shared" si="169"/>
        <v>8.5020242914979755E-2</v>
      </c>
      <c r="M1564" s="6">
        <f t="shared" si="170"/>
        <v>3.2388663967611336E-2</v>
      </c>
      <c r="N1564" s="6">
        <f t="shared" si="171"/>
        <v>5.2631578947368418E-2</v>
      </c>
      <c r="O1564">
        <f t="shared" si="172"/>
        <v>226</v>
      </c>
      <c r="P1564">
        <f t="shared" si="173"/>
        <v>21</v>
      </c>
      <c r="Q1564">
        <f t="shared" si="174"/>
        <v>226</v>
      </c>
    </row>
    <row r="1565" spans="1:17" hidden="1" x14ac:dyDescent="0.25">
      <c r="A1565">
        <v>2007</v>
      </c>
      <c r="B1565" s="1" t="s">
        <v>83</v>
      </c>
      <c r="C1565" t="s">
        <v>84</v>
      </c>
      <c r="D1565" t="s">
        <v>44</v>
      </c>
      <c r="E1565" s="1" t="s">
        <v>18</v>
      </c>
      <c r="F1565" t="s">
        <v>5</v>
      </c>
      <c r="G1565">
        <v>438</v>
      </c>
      <c r="H1565">
        <v>22</v>
      </c>
      <c r="I1565">
        <v>10</v>
      </c>
      <c r="J1565">
        <v>4</v>
      </c>
      <c r="K1565">
        <f t="shared" si="168"/>
        <v>466</v>
      </c>
      <c r="L1565" s="6">
        <f t="shared" si="169"/>
        <v>6.8669527896995708E-2</v>
      </c>
      <c r="M1565" s="6">
        <f t="shared" si="170"/>
        <v>4.7210300429184553E-2</v>
      </c>
      <c r="N1565" s="6">
        <f t="shared" si="171"/>
        <v>2.1459227467811159E-2</v>
      </c>
      <c r="O1565">
        <f t="shared" si="172"/>
        <v>434</v>
      </c>
      <c r="P1565">
        <f t="shared" si="173"/>
        <v>32</v>
      </c>
      <c r="Q1565">
        <f t="shared" si="174"/>
        <v>434</v>
      </c>
    </row>
    <row r="1566" spans="1:17" hidden="1" x14ac:dyDescent="0.25">
      <c r="A1566">
        <v>2007</v>
      </c>
      <c r="B1566" s="1" t="s">
        <v>83</v>
      </c>
      <c r="C1566" t="s">
        <v>84</v>
      </c>
      <c r="D1566" t="s">
        <v>44</v>
      </c>
      <c r="E1566" s="1" t="s">
        <v>18</v>
      </c>
      <c r="F1566" t="s">
        <v>6</v>
      </c>
      <c r="G1566">
        <v>775</v>
      </c>
      <c r="H1566">
        <v>21</v>
      </c>
      <c r="I1566">
        <v>4</v>
      </c>
      <c r="J1566">
        <v>24</v>
      </c>
      <c r="K1566">
        <f t="shared" si="168"/>
        <v>776</v>
      </c>
      <c r="L1566" s="6">
        <f t="shared" si="169"/>
        <v>3.2216494845360821E-2</v>
      </c>
      <c r="M1566" s="6">
        <f t="shared" si="170"/>
        <v>2.7061855670103094E-2</v>
      </c>
      <c r="N1566" s="6">
        <f t="shared" si="171"/>
        <v>5.1546391752577319E-3</v>
      </c>
      <c r="O1566">
        <f t="shared" si="172"/>
        <v>751</v>
      </c>
      <c r="P1566">
        <f t="shared" si="173"/>
        <v>25</v>
      </c>
      <c r="Q1566">
        <f t="shared" si="174"/>
        <v>751</v>
      </c>
    </row>
    <row r="1567" spans="1:17" hidden="1" x14ac:dyDescent="0.25">
      <c r="A1567">
        <v>2007</v>
      </c>
      <c r="B1567" s="1" t="s">
        <v>83</v>
      </c>
      <c r="C1567" t="s">
        <v>84</v>
      </c>
      <c r="D1567" t="s">
        <v>44</v>
      </c>
      <c r="E1567" s="1" t="s">
        <v>18</v>
      </c>
      <c r="F1567" t="s">
        <v>7</v>
      </c>
      <c r="G1567">
        <v>3092</v>
      </c>
      <c r="H1567">
        <v>114</v>
      </c>
      <c r="I1567">
        <v>81</v>
      </c>
      <c r="J1567">
        <v>91</v>
      </c>
      <c r="K1567">
        <f t="shared" si="168"/>
        <v>3196</v>
      </c>
      <c r="L1567" s="6">
        <f t="shared" si="169"/>
        <v>6.1013767209011263E-2</v>
      </c>
      <c r="M1567" s="6">
        <f t="shared" si="170"/>
        <v>3.5669586983729663E-2</v>
      </c>
      <c r="N1567" s="6">
        <f t="shared" si="171"/>
        <v>2.5344180225281603E-2</v>
      </c>
      <c r="O1567">
        <f t="shared" si="172"/>
        <v>3001</v>
      </c>
      <c r="P1567">
        <f t="shared" si="173"/>
        <v>195</v>
      </c>
      <c r="Q1567">
        <f t="shared" si="174"/>
        <v>3001</v>
      </c>
    </row>
    <row r="1568" spans="1:17" hidden="1" x14ac:dyDescent="0.25">
      <c r="A1568">
        <v>2008</v>
      </c>
      <c r="B1568" s="1" t="s">
        <v>83</v>
      </c>
      <c r="C1568" t="s">
        <v>84</v>
      </c>
      <c r="D1568" t="s">
        <v>44</v>
      </c>
      <c r="E1568" s="1" t="s">
        <v>19</v>
      </c>
      <c r="F1568" t="s">
        <v>1</v>
      </c>
      <c r="G1568">
        <v>52</v>
      </c>
      <c r="K1568">
        <f t="shared" si="168"/>
        <v>52</v>
      </c>
      <c r="L1568" s="6">
        <f t="shared" si="169"/>
        <v>0</v>
      </c>
      <c r="M1568" s="6">
        <f t="shared" si="170"/>
        <v>0</v>
      </c>
      <c r="N1568" s="6">
        <f t="shared" si="171"/>
        <v>0</v>
      </c>
      <c r="O1568">
        <f t="shared" si="172"/>
        <v>52</v>
      </c>
      <c r="P1568">
        <f t="shared" si="173"/>
        <v>0</v>
      </c>
      <c r="Q1568">
        <f t="shared" si="174"/>
        <v>52</v>
      </c>
    </row>
    <row r="1569" spans="1:17" hidden="1" x14ac:dyDescent="0.25">
      <c r="A1569">
        <v>2008</v>
      </c>
      <c r="B1569" s="1" t="s">
        <v>83</v>
      </c>
      <c r="C1569" t="s">
        <v>84</v>
      </c>
      <c r="D1569" t="s">
        <v>44</v>
      </c>
      <c r="E1569" s="1" t="s">
        <v>19</v>
      </c>
      <c r="F1569" t="s">
        <v>4</v>
      </c>
      <c r="G1569">
        <v>235</v>
      </c>
      <c r="H1569">
        <v>8</v>
      </c>
      <c r="I1569">
        <v>10</v>
      </c>
      <c r="J1569">
        <v>12</v>
      </c>
      <c r="K1569">
        <f t="shared" si="168"/>
        <v>241</v>
      </c>
      <c r="L1569" s="6">
        <f t="shared" si="169"/>
        <v>7.4688796680497924E-2</v>
      </c>
      <c r="M1569" s="6">
        <f t="shared" si="170"/>
        <v>3.3195020746887967E-2</v>
      </c>
      <c r="N1569" s="6">
        <f t="shared" si="171"/>
        <v>4.1493775933609957E-2</v>
      </c>
      <c r="O1569">
        <f t="shared" si="172"/>
        <v>223</v>
      </c>
      <c r="P1569">
        <f t="shared" si="173"/>
        <v>18</v>
      </c>
      <c r="Q1569">
        <f t="shared" si="174"/>
        <v>223</v>
      </c>
    </row>
    <row r="1570" spans="1:17" hidden="1" x14ac:dyDescent="0.25">
      <c r="A1570">
        <v>2008</v>
      </c>
      <c r="B1570" s="1" t="s">
        <v>83</v>
      </c>
      <c r="C1570" t="s">
        <v>84</v>
      </c>
      <c r="D1570" t="s">
        <v>44</v>
      </c>
      <c r="E1570" s="1" t="s">
        <v>19</v>
      </c>
      <c r="F1570" t="s">
        <v>5</v>
      </c>
      <c r="G1570">
        <v>470</v>
      </c>
      <c r="H1570">
        <v>17</v>
      </c>
      <c r="I1570">
        <v>14</v>
      </c>
      <c r="J1570">
        <v>37</v>
      </c>
      <c r="K1570">
        <f t="shared" si="168"/>
        <v>464</v>
      </c>
      <c r="L1570" s="6">
        <f t="shared" si="169"/>
        <v>6.6810344827586202E-2</v>
      </c>
      <c r="M1570" s="6">
        <f t="shared" si="170"/>
        <v>3.6637931034482756E-2</v>
      </c>
      <c r="N1570" s="6">
        <f t="shared" si="171"/>
        <v>3.017241379310345E-2</v>
      </c>
      <c r="O1570">
        <f t="shared" si="172"/>
        <v>433</v>
      </c>
      <c r="P1570">
        <f t="shared" si="173"/>
        <v>31</v>
      </c>
      <c r="Q1570">
        <f t="shared" si="174"/>
        <v>433</v>
      </c>
    </row>
    <row r="1571" spans="1:17" hidden="1" x14ac:dyDescent="0.25">
      <c r="A1571">
        <v>2008</v>
      </c>
      <c r="B1571" s="1" t="s">
        <v>83</v>
      </c>
      <c r="C1571" t="s">
        <v>84</v>
      </c>
      <c r="D1571" t="s">
        <v>44</v>
      </c>
      <c r="E1571" s="1" t="s">
        <v>19</v>
      </c>
      <c r="F1571" t="s">
        <v>6</v>
      </c>
      <c r="G1571">
        <v>836</v>
      </c>
      <c r="H1571">
        <v>33</v>
      </c>
      <c r="I1571">
        <v>8</v>
      </c>
      <c r="J1571">
        <v>106</v>
      </c>
      <c r="K1571">
        <f t="shared" si="168"/>
        <v>771</v>
      </c>
      <c r="L1571" s="6">
        <f t="shared" si="169"/>
        <v>5.3177691309987028E-2</v>
      </c>
      <c r="M1571" s="6">
        <f t="shared" si="170"/>
        <v>4.2801556420233464E-2</v>
      </c>
      <c r="N1571" s="6">
        <f t="shared" si="171"/>
        <v>1.0376134889753566E-2</v>
      </c>
      <c r="O1571">
        <f t="shared" si="172"/>
        <v>730</v>
      </c>
      <c r="P1571">
        <f t="shared" si="173"/>
        <v>41</v>
      </c>
      <c r="Q1571">
        <f t="shared" si="174"/>
        <v>730</v>
      </c>
    </row>
    <row r="1572" spans="1:17" hidden="1" x14ac:dyDescent="0.25">
      <c r="A1572">
        <v>2008</v>
      </c>
      <c r="B1572" s="1" t="s">
        <v>83</v>
      </c>
      <c r="C1572" t="s">
        <v>84</v>
      </c>
      <c r="D1572" t="s">
        <v>44</v>
      </c>
      <c r="E1572" s="1" t="s">
        <v>19</v>
      </c>
      <c r="F1572" t="s">
        <v>7</v>
      </c>
      <c r="G1572">
        <v>2920</v>
      </c>
      <c r="H1572">
        <v>137</v>
      </c>
      <c r="I1572">
        <v>107</v>
      </c>
      <c r="J1572">
        <v>188</v>
      </c>
      <c r="K1572">
        <f t="shared" si="168"/>
        <v>2976</v>
      </c>
      <c r="L1572" s="6">
        <f t="shared" si="169"/>
        <v>8.1989247311827954E-2</v>
      </c>
      <c r="M1572" s="6">
        <f t="shared" si="170"/>
        <v>4.6034946236559141E-2</v>
      </c>
      <c r="N1572" s="6">
        <f t="shared" si="171"/>
        <v>3.595430107526882E-2</v>
      </c>
      <c r="O1572">
        <f t="shared" si="172"/>
        <v>2732</v>
      </c>
      <c r="P1572">
        <f t="shared" si="173"/>
        <v>244</v>
      </c>
      <c r="Q1572">
        <f t="shared" si="174"/>
        <v>2732</v>
      </c>
    </row>
    <row r="1573" spans="1:17" hidden="1" x14ac:dyDescent="0.25">
      <c r="A1573">
        <v>2009</v>
      </c>
      <c r="B1573" s="1" t="s">
        <v>83</v>
      </c>
      <c r="C1573" t="s">
        <v>84</v>
      </c>
      <c r="D1573" t="s">
        <v>44</v>
      </c>
      <c r="E1573" s="1" t="s">
        <v>20</v>
      </c>
      <c r="F1573" t="s">
        <v>1</v>
      </c>
      <c r="G1573">
        <v>51</v>
      </c>
      <c r="K1573">
        <f t="shared" si="168"/>
        <v>51</v>
      </c>
      <c r="L1573" s="6">
        <f t="shared" si="169"/>
        <v>0</v>
      </c>
      <c r="M1573" s="6">
        <f t="shared" si="170"/>
        <v>0</v>
      </c>
      <c r="N1573" s="6">
        <f t="shared" si="171"/>
        <v>0</v>
      </c>
      <c r="O1573">
        <f t="shared" si="172"/>
        <v>51</v>
      </c>
      <c r="P1573">
        <f t="shared" si="173"/>
        <v>0</v>
      </c>
      <c r="Q1573">
        <f t="shared" si="174"/>
        <v>51</v>
      </c>
    </row>
    <row r="1574" spans="1:17" hidden="1" x14ac:dyDescent="0.25">
      <c r="A1574">
        <v>2009</v>
      </c>
      <c r="B1574" s="1" t="s">
        <v>83</v>
      </c>
      <c r="C1574" t="s">
        <v>84</v>
      </c>
      <c r="D1574" t="s">
        <v>44</v>
      </c>
      <c r="E1574" s="1" t="s">
        <v>20</v>
      </c>
      <c r="F1574" t="s">
        <v>4</v>
      </c>
      <c r="G1574">
        <v>233</v>
      </c>
      <c r="H1574">
        <v>36</v>
      </c>
      <c r="I1574">
        <v>11</v>
      </c>
      <c r="J1574">
        <v>11</v>
      </c>
      <c r="K1574">
        <f t="shared" si="168"/>
        <v>269</v>
      </c>
      <c r="L1574" s="6">
        <f t="shared" si="169"/>
        <v>0.17472118959107807</v>
      </c>
      <c r="M1574" s="6">
        <f t="shared" si="170"/>
        <v>0.13382899628252787</v>
      </c>
      <c r="N1574" s="6">
        <f t="shared" si="171"/>
        <v>4.0892193308550186E-2</v>
      </c>
      <c r="O1574">
        <f t="shared" si="172"/>
        <v>222</v>
      </c>
      <c r="P1574">
        <f t="shared" si="173"/>
        <v>47</v>
      </c>
      <c r="Q1574">
        <f t="shared" si="174"/>
        <v>222</v>
      </c>
    </row>
    <row r="1575" spans="1:17" hidden="1" x14ac:dyDescent="0.25">
      <c r="A1575">
        <v>2009</v>
      </c>
      <c r="B1575" s="1" t="s">
        <v>83</v>
      </c>
      <c r="C1575" t="s">
        <v>84</v>
      </c>
      <c r="D1575" t="s">
        <v>44</v>
      </c>
      <c r="E1575" s="1" t="s">
        <v>20</v>
      </c>
      <c r="F1575" t="s">
        <v>5</v>
      </c>
      <c r="G1575">
        <v>471</v>
      </c>
      <c r="H1575">
        <v>36</v>
      </c>
      <c r="I1575">
        <v>24</v>
      </c>
      <c r="J1575">
        <v>49</v>
      </c>
      <c r="K1575">
        <f t="shared" si="168"/>
        <v>482</v>
      </c>
      <c r="L1575" s="6">
        <f t="shared" si="169"/>
        <v>0.12448132780082988</v>
      </c>
      <c r="M1575" s="6">
        <f t="shared" si="170"/>
        <v>7.4688796680497924E-2</v>
      </c>
      <c r="N1575" s="6">
        <f t="shared" si="171"/>
        <v>4.9792531120331947E-2</v>
      </c>
      <c r="O1575">
        <f t="shared" si="172"/>
        <v>422</v>
      </c>
      <c r="P1575">
        <f t="shared" si="173"/>
        <v>60</v>
      </c>
      <c r="Q1575">
        <f t="shared" si="174"/>
        <v>422</v>
      </c>
    </row>
    <row r="1576" spans="1:17" hidden="1" x14ac:dyDescent="0.25">
      <c r="A1576">
        <v>2009</v>
      </c>
      <c r="B1576" s="1" t="s">
        <v>83</v>
      </c>
      <c r="C1576" t="s">
        <v>84</v>
      </c>
      <c r="D1576" t="s">
        <v>44</v>
      </c>
      <c r="E1576" s="1" t="s">
        <v>20</v>
      </c>
      <c r="F1576" t="s">
        <v>6</v>
      </c>
      <c r="G1576">
        <v>899</v>
      </c>
      <c r="H1576">
        <v>51</v>
      </c>
      <c r="I1576">
        <v>3</v>
      </c>
      <c r="J1576">
        <v>127</v>
      </c>
      <c r="K1576">
        <f t="shared" si="168"/>
        <v>826</v>
      </c>
      <c r="L1576" s="6">
        <f t="shared" si="169"/>
        <v>6.5375302663438259E-2</v>
      </c>
      <c r="M1576" s="6">
        <f t="shared" si="170"/>
        <v>6.1743341404358353E-2</v>
      </c>
      <c r="N1576" s="6">
        <f t="shared" si="171"/>
        <v>3.6319612590799033E-3</v>
      </c>
      <c r="O1576">
        <f t="shared" si="172"/>
        <v>772</v>
      </c>
      <c r="P1576">
        <f t="shared" si="173"/>
        <v>54</v>
      </c>
      <c r="Q1576">
        <f t="shared" si="174"/>
        <v>772</v>
      </c>
    </row>
    <row r="1577" spans="1:17" hidden="1" x14ac:dyDescent="0.25">
      <c r="A1577">
        <v>2009</v>
      </c>
      <c r="B1577" s="1" t="s">
        <v>83</v>
      </c>
      <c r="C1577" t="s">
        <v>84</v>
      </c>
      <c r="D1577" t="s">
        <v>44</v>
      </c>
      <c r="E1577" s="1" t="s">
        <v>20</v>
      </c>
      <c r="F1577" t="s">
        <v>7</v>
      </c>
      <c r="G1577">
        <v>2811</v>
      </c>
      <c r="H1577">
        <v>210</v>
      </c>
      <c r="I1577">
        <v>135</v>
      </c>
      <c r="J1577">
        <v>241</v>
      </c>
      <c r="K1577">
        <f t="shared" si="168"/>
        <v>2915</v>
      </c>
      <c r="L1577" s="6">
        <f t="shared" si="169"/>
        <v>0.1183533447684391</v>
      </c>
      <c r="M1577" s="6">
        <f t="shared" si="170"/>
        <v>7.2041166380789029E-2</v>
      </c>
      <c r="N1577" s="6">
        <f t="shared" si="171"/>
        <v>4.6312178387650088E-2</v>
      </c>
      <c r="O1577">
        <f t="shared" si="172"/>
        <v>2570</v>
      </c>
      <c r="P1577">
        <f t="shared" si="173"/>
        <v>345</v>
      </c>
      <c r="Q1577">
        <f t="shared" si="174"/>
        <v>2570</v>
      </c>
    </row>
    <row r="1578" spans="1:17" hidden="1" x14ac:dyDescent="0.25">
      <c r="A1578">
        <v>2010</v>
      </c>
      <c r="B1578" s="1" t="s">
        <v>83</v>
      </c>
      <c r="C1578" t="s">
        <v>84</v>
      </c>
      <c r="D1578" t="s">
        <v>44</v>
      </c>
      <c r="E1578" s="1" t="s">
        <v>21</v>
      </c>
      <c r="F1578" t="s">
        <v>1</v>
      </c>
      <c r="G1578">
        <v>54</v>
      </c>
      <c r="H1578">
        <v>3</v>
      </c>
      <c r="J1578">
        <v>4</v>
      </c>
      <c r="K1578">
        <f t="shared" si="168"/>
        <v>53</v>
      </c>
      <c r="L1578" s="6">
        <f t="shared" si="169"/>
        <v>5.6603773584905662E-2</v>
      </c>
      <c r="M1578" s="6">
        <f t="shared" si="170"/>
        <v>5.6603773584905662E-2</v>
      </c>
      <c r="N1578" s="6">
        <f t="shared" si="171"/>
        <v>0</v>
      </c>
      <c r="O1578">
        <f t="shared" si="172"/>
        <v>50</v>
      </c>
      <c r="P1578">
        <f t="shared" si="173"/>
        <v>3</v>
      </c>
      <c r="Q1578">
        <f t="shared" si="174"/>
        <v>50</v>
      </c>
    </row>
    <row r="1579" spans="1:17" hidden="1" x14ac:dyDescent="0.25">
      <c r="A1579">
        <v>2010</v>
      </c>
      <c r="B1579" s="1" t="s">
        <v>83</v>
      </c>
      <c r="C1579" t="s">
        <v>84</v>
      </c>
      <c r="D1579" t="s">
        <v>44</v>
      </c>
      <c r="E1579" s="1" t="s">
        <v>21</v>
      </c>
      <c r="F1579" t="s">
        <v>4</v>
      </c>
      <c r="G1579">
        <v>229</v>
      </c>
      <c r="H1579">
        <v>45</v>
      </c>
      <c r="I1579">
        <v>8</v>
      </c>
      <c r="J1579">
        <v>24</v>
      </c>
      <c r="K1579">
        <f t="shared" si="168"/>
        <v>258</v>
      </c>
      <c r="L1579" s="6">
        <f t="shared" si="169"/>
        <v>0.20542635658914729</v>
      </c>
      <c r="M1579" s="6">
        <f t="shared" si="170"/>
        <v>0.1744186046511628</v>
      </c>
      <c r="N1579" s="6">
        <f t="shared" si="171"/>
        <v>3.1007751937984496E-2</v>
      </c>
      <c r="O1579">
        <f t="shared" si="172"/>
        <v>205</v>
      </c>
      <c r="P1579">
        <f t="shared" si="173"/>
        <v>53</v>
      </c>
      <c r="Q1579">
        <f t="shared" si="174"/>
        <v>205</v>
      </c>
    </row>
    <row r="1580" spans="1:17" hidden="1" x14ac:dyDescent="0.25">
      <c r="A1580">
        <v>2010</v>
      </c>
      <c r="B1580" s="1" t="s">
        <v>83</v>
      </c>
      <c r="C1580" t="s">
        <v>84</v>
      </c>
      <c r="D1580" t="s">
        <v>44</v>
      </c>
      <c r="E1580" s="1" t="s">
        <v>21</v>
      </c>
      <c r="F1580" t="s">
        <v>5</v>
      </c>
      <c r="G1580">
        <v>458</v>
      </c>
      <c r="H1580">
        <v>57</v>
      </c>
      <c r="I1580">
        <v>22</v>
      </c>
      <c r="J1580">
        <v>75</v>
      </c>
      <c r="K1580">
        <f t="shared" si="168"/>
        <v>462</v>
      </c>
      <c r="L1580" s="6">
        <f t="shared" si="169"/>
        <v>0.17099567099567101</v>
      </c>
      <c r="M1580" s="6">
        <f t="shared" si="170"/>
        <v>0.12337662337662338</v>
      </c>
      <c r="N1580" s="6">
        <f t="shared" si="171"/>
        <v>4.7619047619047616E-2</v>
      </c>
      <c r="O1580">
        <f t="shared" si="172"/>
        <v>383</v>
      </c>
      <c r="P1580">
        <f t="shared" si="173"/>
        <v>79</v>
      </c>
      <c r="Q1580">
        <f t="shared" si="174"/>
        <v>383</v>
      </c>
    </row>
    <row r="1581" spans="1:17" hidden="1" x14ac:dyDescent="0.25">
      <c r="A1581">
        <v>2010</v>
      </c>
      <c r="B1581" s="1" t="s">
        <v>83</v>
      </c>
      <c r="C1581" t="s">
        <v>84</v>
      </c>
      <c r="D1581" t="s">
        <v>44</v>
      </c>
      <c r="E1581" s="1" t="s">
        <v>21</v>
      </c>
      <c r="F1581" t="s">
        <v>6</v>
      </c>
      <c r="G1581">
        <v>940</v>
      </c>
      <c r="H1581">
        <v>114</v>
      </c>
      <c r="I1581">
        <v>28</v>
      </c>
      <c r="J1581">
        <v>172</v>
      </c>
      <c r="K1581">
        <f t="shared" si="168"/>
        <v>910</v>
      </c>
      <c r="L1581" s="6">
        <f t="shared" si="169"/>
        <v>0.15604395604395604</v>
      </c>
      <c r="M1581" s="6">
        <f t="shared" si="170"/>
        <v>0.12527472527472527</v>
      </c>
      <c r="N1581" s="6">
        <f t="shared" si="171"/>
        <v>3.0769230769230771E-2</v>
      </c>
      <c r="O1581">
        <f t="shared" si="172"/>
        <v>768</v>
      </c>
      <c r="P1581">
        <f t="shared" si="173"/>
        <v>142</v>
      </c>
      <c r="Q1581">
        <f t="shared" si="174"/>
        <v>768</v>
      </c>
    </row>
    <row r="1582" spans="1:17" hidden="1" x14ac:dyDescent="0.25">
      <c r="A1582">
        <v>2010</v>
      </c>
      <c r="B1582" s="1" t="s">
        <v>83</v>
      </c>
      <c r="C1582" t="s">
        <v>84</v>
      </c>
      <c r="D1582" t="s">
        <v>44</v>
      </c>
      <c r="E1582" s="1" t="s">
        <v>21</v>
      </c>
      <c r="F1582" t="s">
        <v>7</v>
      </c>
      <c r="G1582">
        <v>2791</v>
      </c>
      <c r="H1582">
        <v>241</v>
      </c>
      <c r="I1582">
        <v>138</v>
      </c>
      <c r="J1582">
        <v>351</v>
      </c>
      <c r="K1582">
        <f t="shared" si="168"/>
        <v>2819</v>
      </c>
      <c r="L1582" s="6">
        <f t="shared" si="169"/>
        <v>0.13444483859524653</v>
      </c>
      <c r="M1582" s="6">
        <f t="shared" si="170"/>
        <v>8.5491308974813759E-2</v>
      </c>
      <c r="N1582" s="6">
        <f t="shared" si="171"/>
        <v>4.8953529620432777E-2</v>
      </c>
      <c r="O1582">
        <f t="shared" si="172"/>
        <v>2440</v>
      </c>
      <c r="P1582">
        <f t="shared" si="173"/>
        <v>379</v>
      </c>
      <c r="Q1582">
        <f t="shared" si="174"/>
        <v>2440</v>
      </c>
    </row>
    <row r="1583" spans="1:17" hidden="1" x14ac:dyDescent="0.25">
      <c r="A1583">
        <v>2011</v>
      </c>
      <c r="B1583" s="1" t="s">
        <v>83</v>
      </c>
      <c r="C1583" t="s">
        <v>84</v>
      </c>
      <c r="D1583" t="s">
        <v>44</v>
      </c>
      <c r="E1583" s="1" t="s">
        <v>22</v>
      </c>
      <c r="F1583" t="s">
        <v>1</v>
      </c>
      <c r="G1583">
        <v>49</v>
      </c>
      <c r="H1583">
        <v>3</v>
      </c>
      <c r="J1583">
        <v>3</v>
      </c>
      <c r="K1583">
        <f t="shared" si="168"/>
        <v>49</v>
      </c>
      <c r="L1583" s="6">
        <f t="shared" si="169"/>
        <v>6.1224489795918366E-2</v>
      </c>
      <c r="M1583" s="6">
        <f t="shared" si="170"/>
        <v>6.1224489795918366E-2</v>
      </c>
      <c r="N1583" s="6">
        <f t="shared" si="171"/>
        <v>0</v>
      </c>
      <c r="O1583">
        <f t="shared" si="172"/>
        <v>46</v>
      </c>
      <c r="P1583">
        <f t="shared" si="173"/>
        <v>3</v>
      </c>
      <c r="Q1583">
        <f t="shared" si="174"/>
        <v>46</v>
      </c>
    </row>
    <row r="1584" spans="1:17" hidden="1" x14ac:dyDescent="0.25">
      <c r="A1584">
        <v>2011</v>
      </c>
      <c r="B1584" s="1" t="s">
        <v>83</v>
      </c>
      <c r="C1584" t="s">
        <v>84</v>
      </c>
      <c r="D1584" t="s">
        <v>44</v>
      </c>
      <c r="E1584" s="1" t="s">
        <v>22</v>
      </c>
      <c r="F1584" t="s">
        <v>4</v>
      </c>
      <c r="G1584">
        <v>259</v>
      </c>
      <c r="H1584">
        <v>58</v>
      </c>
      <c r="I1584">
        <v>7</v>
      </c>
      <c r="J1584">
        <v>22</v>
      </c>
      <c r="K1584">
        <f t="shared" si="168"/>
        <v>302</v>
      </c>
      <c r="L1584" s="6">
        <f t="shared" si="169"/>
        <v>0.21523178807947019</v>
      </c>
      <c r="M1584" s="6">
        <f t="shared" si="170"/>
        <v>0.19205298013245034</v>
      </c>
      <c r="N1584" s="6">
        <f t="shared" si="171"/>
        <v>2.3178807947019868E-2</v>
      </c>
      <c r="O1584">
        <f t="shared" si="172"/>
        <v>237</v>
      </c>
      <c r="P1584">
        <f t="shared" si="173"/>
        <v>65</v>
      </c>
      <c r="Q1584">
        <f t="shared" si="174"/>
        <v>237</v>
      </c>
    </row>
    <row r="1585" spans="1:17" hidden="1" x14ac:dyDescent="0.25">
      <c r="A1585">
        <v>2011</v>
      </c>
      <c r="B1585" s="1" t="s">
        <v>83</v>
      </c>
      <c r="C1585" t="s">
        <v>84</v>
      </c>
      <c r="D1585" t="s">
        <v>44</v>
      </c>
      <c r="E1585" s="1" t="s">
        <v>22</v>
      </c>
      <c r="F1585" t="s">
        <v>5</v>
      </c>
      <c r="G1585">
        <v>431</v>
      </c>
      <c r="H1585">
        <v>81</v>
      </c>
      <c r="I1585">
        <v>18</v>
      </c>
      <c r="J1585">
        <v>94</v>
      </c>
      <c r="K1585">
        <f t="shared" si="168"/>
        <v>436</v>
      </c>
      <c r="L1585" s="6">
        <f t="shared" si="169"/>
        <v>0.22706422018348624</v>
      </c>
      <c r="M1585" s="6">
        <f t="shared" si="170"/>
        <v>0.18577981651376146</v>
      </c>
      <c r="N1585" s="6">
        <f t="shared" si="171"/>
        <v>4.1284403669724773E-2</v>
      </c>
      <c r="O1585">
        <f t="shared" si="172"/>
        <v>337</v>
      </c>
      <c r="P1585">
        <f t="shared" si="173"/>
        <v>99</v>
      </c>
      <c r="Q1585">
        <f t="shared" si="174"/>
        <v>337</v>
      </c>
    </row>
    <row r="1586" spans="1:17" hidden="1" x14ac:dyDescent="0.25">
      <c r="A1586">
        <v>2011</v>
      </c>
      <c r="B1586" s="1" t="s">
        <v>83</v>
      </c>
      <c r="C1586" t="s">
        <v>84</v>
      </c>
      <c r="D1586" t="s">
        <v>44</v>
      </c>
      <c r="E1586" s="1" t="s">
        <v>22</v>
      </c>
      <c r="F1586" t="s">
        <v>6</v>
      </c>
      <c r="G1586">
        <v>1032</v>
      </c>
      <c r="H1586">
        <v>124</v>
      </c>
      <c r="I1586">
        <v>16</v>
      </c>
      <c r="J1586">
        <v>207</v>
      </c>
      <c r="K1586">
        <f t="shared" si="168"/>
        <v>965</v>
      </c>
      <c r="L1586" s="6">
        <f t="shared" si="169"/>
        <v>0.14507772020725387</v>
      </c>
      <c r="M1586" s="6">
        <f t="shared" si="170"/>
        <v>0.12849740932642487</v>
      </c>
      <c r="N1586" s="6">
        <f t="shared" si="171"/>
        <v>1.6580310880829015E-2</v>
      </c>
      <c r="O1586">
        <f t="shared" si="172"/>
        <v>825</v>
      </c>
      <c r="P1586">
        <f t="shared" si="173"/>
        <v>140</v>
      </c>
      <c r="Q1586">
        <f t="shared" si="174"/>
        <v>825</v>
      </c>
    </row>
    <row r="1587" spans="1:17" hidden="1" x14ac:dyDescent="0.25">
      <c r="A1587">
        <v>2011</v>
      </c>
      <c r="B1587" s="1" t="s">
        <v>83</v>
      </c>
      <c r="C1587" t="s">
        <v>84</v>
      </c>
      <c r="D1587" t="s">
        <v>44</v>
      </c>
      <c r="E1587" s="1" t="s">
        <v>22</v>
      </c>
      <c r="F1587" t="s">
        <v>7</v>
      </c>
      <c r="G1587">
        <v>2734</v>
      </c>
      <c r="H1587">
        <v>290</v>
      </c>
      <c r="I1587">
        <v>148</v>
      </c>
      <c r="J1587">
        <v>390</v>
      </c>
      <c r="K1587">
        <f t="shared" si="168"/>
        <v>2782</v>
      </c>
      <c r="L1587" s="6">
        <f t="shared" si="169"/>
        <v>0.15744069015097054</v>
      </c>
      <c r="M1587" s="6">
        <f t="shared" si="170"/>
        <v>0.10424155283968368</v>
      </c>
      <c r="N1587" s="6">
        <f t="shared" si="171"/>
        <v>5.3199137311286844E-2</v>
      </c>
      <c r="O1587">
        <f t="shared" si="172"/>
        <v>2344</v>
      </c>
      <c r="P1587">
        <f t="shared" si="173"/>
        <v>438</v>
      </c>
      <c r="Q1587">
        <f t="shared" si="174"/>
        <v>2344</v>
      </c>
    </row>
    <row r="1588" spans="1:17" hidden="1" x14ac:dyDescent="0.25">
      <c r="A1588">
        <v>2012</v>
      </c>
      <c r="B1588" s="1" t="s">
        <v>83</v>
      </c>
      <c r="C1588" t="s">
        <v>84</v>
      </c>
      <c r="D1588" t="s">
        <v>44</v>
      </c>
      <c r="E1588" s="1" t="s">
        <v>23</v>
      </c>
      <c r="F1588" t="s">
        <v>1</v>
      </c>
      <c r="G1588">
        <v>60</v>
      </c>
      <c r="H1588">
        <v>5</v>
      </c>
      <c r="J1588">
        <v>10</v>
      </c>
      <c r="K1588">
        <f t="shared" si="168"/>
        <v>55</v>
      </c>
      <c r="L1588" s="6">
        <f t="shared" si="169"/>
        <v>9.0909090909090912E-2</v>
      </c>
      <c r="M1588" s="6">
        <f t="shared" si="170"/>
        <v>9.0909090909090912E-2</v>
      </c>
      <c r="N1588" s="6">
        <f t="shared" si="171"/>
        <v>0</v>
      </c>
      <c r="O1588">
        <f t="shared" si="172"/>
        <v>50</v>
      </c>
      <c r="P1588">
        <f t="shared" si="173"/>
        <v>5</v>
      </c>
      <c r="Q1588">
        <f t="shared" si="174"/>
        <v>50</v>
      </c>
    </row>
    <row r="1589" spans="1:17" hidden="1" x14ac:dyDescent="0.25">
      <c r="A1589">
        <v>2012</v>
      </c>
      <c r="B1589" s="1" t="s">
        <v>83</v>
      </c>
      <c r="C1589" t="s">
        <v>84</v>
      </c>
      <c r="D1589" t="s">
        <v>44</v>
      </c>
      <c r="E1589" s="1" t="s">
        <v>23</v>
      </c>
      <c r="F1589" t="s">
        <v>4</v>
      </c>
      <c r="G1589">
        <v>276</v>
      </c>
      <c r="H1589">
        <v>65</v>
      </c>
      <c r="J1589">
        <v>24</v>
      </c>
      <c r="K1589">
        <f t="shared" si="168"/>
        <v>317</v>
      </c>
      <c r="L1589" s="6">
        <f t="shared" si="169"/>
        <v>0.20504731861198738</v>
      </c>
      <c r="M1589" s="6">
        <f t="shared" si="170"/>
        <v>0.20504731861198738</v>
      </c>
      <c r="N1589" s="6">
        <f t="shared" si="171"/>
        <v>0</v>
      </c>
      <c r="O1589">
        <f t="shared" si="172"/>
        <v>252</v>
      </c>
      <c r="P1589">
        <f t="shared" si="173"/>
        <v>65</v>
      </c>
      <c r="Q1589">
        <f t="shared" si="174"/>
        <v>252</v>
      </c>
    </row>
    <row r="1590" spans="1:17" hidden="1" x14ac:dyDescent="0.25">
      <c r="A1590">
        <v>2012</v>
      </c>
      <c r="B1590" s="1" t="s">
        <v>83</v>
      </c>
      <c r="C1590" t="s">
        <v>84</v>
      </c>
      <c r="D1590" t="s">
        <v>44</v>
      </c>
      <c r="E1590" s="1" t="s">
        <v>23</v>
      </c>
      <c r="F1590" t="s">
        <v>5</v>
      </c>
      <c r="G1590">
        <v>474</v>
      </c>
      <c r="H1590">
        <v>78</v>
      </c>
      <c r="I1590">
        <v>19</v>
      </c>
      <c r="J1590">
        <v>89</v>
      </c>
      <c r="K1590">
        <f t="shared" si="168"/>
        <v>482</v>
      </c>
      <c r="L1590" s="6">
        <f t="shared" si="169"/>
        <v>0.20124481327800831</v>
      </c>
      <c r="M1590" s="6">
        <f t="shared" si="170"/>
        <v>0.16182572614107885</v>
      </c>
      <c r="N1590" s="6">
        <f t="shared" si="171"/>
        <v>3.9419087136929459E-2</v>
      </c>
      <c r="O1590">
        <f t="shared" si="172"/>
        <v>385</v>
      </c>
      <c r="P1590">
        <f t="shared" si="173"/>
        <v>97</v>
      </c>
      <c r="Q1590">
        <f t="shared" si="174"/>
        <v>385</v>
      </c>
    </row>
    <row r="1591" spans="1:17" hidden="1" x14ac:dyDescent="0.25">
      <c r="A1591">
        <v>2012</v>
      </c>
      <c r="B1591" s="1" t="s">
        <v>83</v>
      </c>
      <c r="C1591" t="s">
        <v>84</v>
      </c>
      <c r="D1591" t="s">
        <v>44</v>
      </c>
      <c r="E1591" s="1" t="s">
        <v>23</v>
      </c>
      <c r="F1591" t="s">
        <v>6</v>
      </c>
      <c r="G1591">
        <v>1122</v>
      </c>
      <c r="H1591">
        <v>133</v>
      </c>
      <c r="I1591">
        <v>15</v>
      </c>
      <c r="J1591">
        <v>245</v>
      </c>
      <c r="K1591">
        <f t="shared" si="168"/>
        <v>1025</v>
      </c>
      <c r="L1591" s="6">
        <f t="shared" si="169"/>
        <v>0.14439024390243901</v>
      </c>
      <c r="M1591" s="6">
        <f t="shared" si="170"/>
        <v>0.12975609756097561</v>
      </c>
      <c r="N1591" s="6">
        <f t="shared" si="171"/>
        <v>1.4634146341463415E-2</v>
      </c>
      <c r="O1591">
        <f t="shared" si="172"/>
        <v>877</v>
      </c>
      <c r="P1591">
        <f t="shared" si="173"/>
        <v>148</v>
      </c>
      <c r="Q1591">
        <f t="shared" si="174"/>
        <v>877</v>
      </c>
    </row>
    <row r="1592" spans="1:17" hidden="1" x14ac:dyDescent="0.25">
      <c r="A1592">
        <v>2012</v>
      </c>
      <c r="B1592" s="1" t="s">
        <v>83</v>
      </c>
      <c r="C1592" t="s">
        <v>84</v>
      </c>
      <c r="D1592" t="s">
        <v>44</v>
      </c>
      <c r="E1592" s="1" t="s">
        <v>23</v>
      </c>
      <c r="F1592" t="s">
        <v>7</v>
      </c>
      <c r="G1592">
        <v>2719</v>
      </c>
      <c r="H1592">
        <v>332</v>
      </c>
      <c r="I1592">
        <v>136</v>
      </c>
      <c r="J1592">
        <v>407</v>
      </c>
      <c r="K1592">
        <f t="shared" si="168"/>
        <v>2780</v>
      </c>
      <c r="L1592" s="6">
        <f t="shared" si="169"/>
        <v>0.16834532374100719</v>
      </c>
      <c r="M1592" s="6">
        <f t="shared" si="170"/>
        <v>0.11942446043165468</v>
      </c>
      <c r="N1592" s="6">
        <f t="shared" si="171"/>
        <v>4.8920863309352518E-2</v>
      </c>
      <c r="O1592">
        <f t="shared" si="172"/>
        <v>2312</v>
      </c>
      <c r="P1592">
        <f t="shared" si="173"/>
        <v>468</v>
      </c>
      <c r="Q1592">
        <f t="shared" si="174"/>
        <v>2312</v>
      </c>
    </row>
    <row r="1593" spans="1:17" hidden="1" x14ac:dyDescent="0.25">
      <c r="A1593">
        <v>2013</v>
      </c>
      <c r="B1593" s="1" t="s">
        <v>83</v>
      </c>
      <c r="C1593" t="s">
        <v>84</v>
      </c>
      <c r="D1593" t="s">
        <v>44</v>
      </c>
      <c r="E1593" s="1" t="s">
        <v>24</v>
      </c>
      <c r="F1593" t="s">
        <v>1</v>
      </c>
      <c r="G1593">
        <v>56</v>
      </c>
      <c r="H1593">
        <v>9</v>
      </c>
      <c r="J1593">
        <v>12</v>
      </c>
      <c r="K1593">
        <f t="shared" si="168"/>
        <v>53</v>
      </c>
      <c r="L1593" s="6">
        <f t="shared" si="169"/>
        <v>0.16981132075471697</v>
      </c>
      <c r="M1593" s="6">
        <f t="shared" si="170"/>
        <v>0.16981132075471697</v>
      </c>
      <c r="N1593" s="6">
        <f t="shared" si="171"/>
        <v>0</v>
      </c>
      <c r="O1593">
        <f t="shared" si="172"/>
        <v>44</v>
      </c>
      <c r="P1593">
        <f t="shared" si="173"/>
        <v>9</v>
      </c>
      <c r="Q1593">
        <f t="shared" si="174"/>
        <v>44</v>
      </c>
    </row>
    <row r="1594" spans="1:17" hidden="1" x14ac:dyDescent="0.25">
      <c r="A1594">
        <v>2013</v>
      </c>
      <c r="B1594" s="1" t="s">
        <v>83</v>
      </c>
      <c r="C1594" t="s">
        <v>84</v>
      </c>
      <c r="D1594" t="s">
        <v>44</v>
      </c>
      <c r="E1594" s="1" t="s">
        <v>24</v>
      </c>
      <c r="F1594" t="s">
        <v>4</v>
      </c>
      <c r="G1594">
        <v>298</v>
      </c>
      <c r="H1594">
        <v>70</v>
      </c>
      <c r="I1594">
        <v>11</v>
      </c>
      <c r="J1594">
        <v>30</v>
      </c>
      <c r="K1594">
        <f t="shared" si="168"/>
        <v>349</v>
      </c>
      <c r="L1594" s="6">
        <f t="shared" si="169"/>
        <v>0.23209169054441262</v>
      </c>
      <c r="M1594" s="6">
        <f t="shared" si="170"/>
        <v>0.20057306590257878</v>
      </c>
      <c r="N1594" s="6">
        <f t="shared" si="171"/>
        <v>3.151862464183381E-2</v>
      </c>
      <c r="O1594">
        <f t="shared" si="172"/>
        <v>268</v>
      </c>
      <c r="P1594">
        <f t="shared" si="173"/>
        <v>81</v>
      </c>
      <c r="Q1594">
        <f t="shared" si="174"/>
        <v>268</v>
      </c>
    </row>
    <row r="1595" spans="1:17" hidden="1" x14ac:dyDescent="0.25">
      <c r="A1595">
        <v>2013</v>
      </c>
      <c r="B1595" s="1" t="s">
        <v>83</v>
      </c>
      <c r="C1595" t="s">
        <v>84</v>
      </c>
      <c r="D1595" t="s">
        <v>44</v>
      </c>
      <c r="E1595" s="1" t="s">
        <v>24</v>
      </c>
      <c r="F1595" t="s">
        <v>5</v>
      </c>
      <c r="G1595">
        <v>527</v>
      </c>
      <c r="H1595">
        <v>96</v>
      </c>
      <c r="I1595">
        <v>18</v>
      </c>
      <c r="J1595">
        <v>117</v>
      </c>
      <c r="K1595">
        <f t="shared" ref="K1595:K1658" si="175">(G1595-J1595)+H1595+I1595</f>
        <v>524</v>
      </c>
      <c r="L1595" s="6">
        <f t="shared" ref="L1595:L1658" si="176">(H1595+I1595)/K1595</f>
        <v>0.21755725190839695</v>
      </c>
      <c r="M1595" s="6">
        <f t="shared" ref="M1595:M1658" si="177">H1595/K1595</f>
        <v>0.18320610687022901</v>
      </c>
      <c r="N1595" s="6">
        <f t="shared" ref="N1595:N1658" si="178">I1595/K1595</f>
        <v>3.4351145038167941E-2</v>
      </c>
      <c r="O1595">
        <f t="shared" ref="O1595:O1658" si="179">K1595-(I1595+H1595)</f>
        <v>410</v>
      </c>
      <c r="P1595">
        <f t="shared" ref="P1595:P1658" si="180">H1595+I1595</f>
        <v>114</v>
      </c>
      <c r="Q1595">
        <f t="shared" si="174"/>
        <v>410</v>
      </c>
    </row>
    <row r="1596" spans="1:17" hidden="1" x14ac:dyDescent="0.25">
      <c r="A1596">
        <v>2013</v>
      </c>
      <c r="B1596" s="1" t="s">
        <v>83</v>
      </c>
      <c r="C1596" t="s">
        <v>84</v>
      </c>
      <c r="D1596" t="s">
        <v>44</v>
      </c>
      <c r="E1596" s="1" t="s">
        <v>24</v>
      </c>
      <c r="F1596" t="s">
        <v>6</v>
      </c>
      <c r="G1596">
        <v>1173</v>
      </c>
      <c r="H1596">
        <v>124</v>
      </c>
      <c r="I1596">
        <v>7</v>
      </c>
      <c r="J1596">
        <v>238</v>
      </c>
      <c r="K1596">
        <f t="shared" si="175"/>
        <v>1066</v>
      </c>
      <c r="L1596" s="6">
        <f t="shared" si="176"/>
        <v>0.12288930581613508</v>
      </c>
      <c r="M1596" s="6">
        <f t="shared" si="177"/>
        <v>0.11632270168855535</v>
      </c>
      <c r="N1596" s="6">
        <f t="shared" si="178"/>
        <v>6.5666041275797378E-3</v>
      </c>
      <c r="O1596">
        <f t="shared" si="179"/>
        <v>935</v>
      </c>
      <c r="P1596">
        <f t="shared" si="180"/>
        <v>131</v>
      </c>
      <c r="Q1596">
        <f t="shared" si="174"/>
        <v>935</v>
      </c>
    </row>
    <row r="1597" spans="1:17" hidden="1" x14ac:dyDescent="0.25">
      <c r="A1597">
        <v>2013</v>
      </c>
      <c r="B1597" s="1" t="s">
        <v>83</v>
      </c>
      <c r="C1597" t="s">
        <v>84</v>
      </c>
      <c r="D1597" t="s">
        <v>44</v>
      </c>
      <c r="E1597" s="1" t="s">
        <v>24</v>
      </c>
      <c r="F1597" t="s">
        <v>7</v>
      </c>
      <c r="G1597">
        <v>2732</v>
      </c>
      <c r="H1597">
        <v>366</v>
      </c>
      <c r="I1597">
        <v>114</v>
      </c>
      <c r="J1597">
        <v>434</v>
      </c>
      <c r="K1597">
        <f t="shared" si="175"/>
        <v>2778</v>
      </c>
      <c r="L1597" s="6">
        <f t="shared" si="176"/>
        <v>0.17278617710583152</v>
      </c>
      <c r="M1597" s="6">
        <f t="shared" si="177"/>
        <v>0.13174946004319654</v>
      </c>
      <c r="N1597" s="6">
        <f t="shared" si="178"/>
        <v>4.1036717062634988E-2</v>
      </c>
      <c r="O1597">
        <f t="shared" si="179"/>
        <v>2298</v>
      </c>
      <c r="P1597">
        <f t="shared" si="180"/>
        <v>480</v>
      </c>
      <c r="Q1597">
        <f t="shared" si="174"/>
        <v>2298</v>
      </c>
    </row>
    <row r="1598" spans="1:17" hidden="1" x14ac:dyDescent="0.25">
      <c r="A1598">
        <v>2014</v>
      </c>
      <c r="B1598" s="1" t="s">
        <v>83</v>
      </c>
      <c r="C1598" t="s">
        <v>84</v>
      </c>
      <c r="D1598" t="s">
        <v>44</v>
      </c>
      <c r="E1598" s="1" t="s">
        <v>8</v>
      </c>
      <c r="F1598" t="s">
        <v>1</v>
      </c>
      <c r="G1598">
        <v>54</v>
      </c>
      <c r="H1598">
        <v>6</v>
      </c>
      <c r="J1598">
        <v>8</v>
      </c>
      <c r="K1598">
        <f t="shared" si="175"/>
        <v>52</v>
      </c>
      <c r="L1598" s="6">
        <f t="shared" si="176"/>
        <v>0.11538461538461539</v>
      </c>
      <c r="M1598" s="6">
        <f t="shared" si="177"/>
        <v>0.11538461538461539</v>
      </c>
      <c r="N1598" s="6">
        <f t="shared" si="178"/>
        <v>0</v>
      </c>
      <c r="O1598">
        <f t="shared" si="179"/>
        <v>46</v>
      </c>
      <c r="P1598">
        <f t="shared" si="180"/>
        <v>6</v>
      </c>
      <c r="Q1598">
        <f t="shared" si="174"/>
        <v>46</v>
      </c>
    </row>
    <row r="1599" spans="1:17" hidden="1" x14ac:dyDescent="0.25">
      <c r="A1599">
        <v>2014</v>
      </c>
      <c r="B1599" s="1" t="s">
        <v>83</v>
      </c>
      <c r="C1599" t="s">
        <v>84</v>
      </c>
      <c r="D1599" t="s">
        <v>44</v>
      </c>
      <c r="E1599" s="1" t="s">
        <v>8</v>
      </c>
      <c r="F1599" t="s">
        <v>4</v>
      </c>
      <c r="G1599">
        <v>302</v>
      </c>
      <c r="H1599">
        <v>72</v>
      </c>
      <c r="I1599">
        <v>16</v>
      </c>
      <c r="J1599">
        <v>28</v>
      </c>
      <c r="K1599">
        <f t="shared" si="175"/>
        <v>362</v>
      </c>
      <c r="L1599" s="6">
        <f t="shared" si="176"/>
        <v>0.24309392265193369</v>
      </c>
      <c r="M1599" s="6">
        <f t="shared" si="177"/>
        <v>0.19889502762430938</v>
      </c>
      <c r="N1599" s="6">
        <f t="shared" si="178"/>
        <v>4.4198895027624308E-2</v>
      </c>
      <c r="O1599">
        <f t="shared" si="179"/>
        <v>274</v>
      </c>
      <c r="P1599">
        <f t="shared" si="180"/>
        <v>88</v>
      </c>
      <c r="Q1599">
        <f t="shared" si="174"/>
        <v>274</v>
      </c>
    </row>
    <row r="1600" spans="1:17" hidden="1" x14ac:dyDescent="0.25">
      <c r="A1600">
        <v>2014</v>
      </c>
      <c r="B1600" s="1" t="s">
        <v>83</v>
      </c>
      <c r="C1600" t="s">
        <v>84</v>
      </c>
      <c r="D1600" t="s">
        <v>44</v>
      </c>
      <c r="E1600" s="1" t="s">
        <v>8</v>
      </c>
      <c r="F1600" t="s">
        <v>5</v>
      </c>
      <c r="G1600">
        <v>522</v>
      </c>
      <c r="H1600">
        <v>96</v>
      </c>
      <c r="I1600">
        <v>18</v>
      </c>
      <c r="J1600">
        <v>97</v>
      </c>
      <c r="K1600">
        <f t="shared" si="175"/>
        <v>539</v>
      </c>
      <c r="L1600" s="6">
        <f t="shared" si="176"/>
        <v>0.21150278293135436</v>
      </c>
      <c r="M1600" s="6">
        <f t="shared" si="177"/>
        <v>0.17810760667903525</v>
      </c>
      <c r="N1600" s="6">
        <f t="shared" si="178"/>
        <v>3.3395176252319109E-2</v>
      </c>
      <c r="O1600">
        <f t="shared" si="179"/>
        <v>425</v>
      </c>
      <c r="P1600">
        <f t="shared" si="180"/>
        <v>114</v>
      </c>
      <c r="Q1600">
        <f t="shared" si="174"/>
        <v>425</v>
      </c>
    </row>
    <row r="1601" spans="1:17" hidden="1" x14ac:dyDescent="0.25">
      <c r="A1601">
        <v>2014</v>
      </c>
      <c r="B1601" s="1" t="s">
        <v>83</v>
      </c>
      <c r="C1601" t="s">
        <v>84</v>
      </c>
      <c r="D1601" t="s">
        <v>44</v>
      </c>
      <c r="E1601" s="1" t="s">
        <v>8</v>
      </c>
      <c r="F1601" t="s">
        <v>6</v>
      </c>
      <c r="G1601">
        <v>1295</v>
      </c>
      <c r="H1601">
        <v>115</v>
      </c>
      <c r="I1601">
        <v>13</v>
      </c>
      <c r="J1601">
        <v>261</v>
      </c>
      <c r="K1601">
        <f t="shared" si="175"/>
        <v>1162</v>
      </c>
      <c r="L1601" s="6">
        <f t="shared" si="176"/>
        <v>0.11015490533562823</v>
      </c>
      <c r="M1601" s="6">
        <f t="shared" si="177"/>
        <v>9.8967297762478479E-2</v>
      </c>
      <c r="N1601" s="6">
        <f t="shared" si="178"/>
        <v>1.1187607573149742E-2</v>
      </c>
      <c r="O1601">
        <f t="shared" si="179"/>
        <v>1034</v>
      </c>
      <c r="P1601">
        <f t="shared" si="180"/>
        <v>128</v>
      </c>
      <c r="Q1601">
        <f t="shared" si="174"/>
        <v>1034</v>
      </c>
    </row>
    <row r="1602" spans="1:17" hidden="1" x14ac:dyDescent="0.25">
      <c r="A1602">
        <v>2014</v>
      </c>
      <c r="B1602" s="1" t="s">
        <v>83</v>
      </c>
      <c r="C1602" t="s">
        <v>84</v>
      </c>
      <c r="D1602" t="s">
        <v>44</v>
      </c>
      <c r="E1602" s="1" t="s">
        <v>8</v>
      </c>
      <c r="F1602" t="s">
        <v>7</v>
      </c>
      <c r="G1602">
        <v>2728</v>
      </c>
      <c r="H1602">
        <v>349</v>
      </c>
      <c r="I1602">
        <v>119</v>
      </c>
      <c r="J1602">
        <v>435</v>
      </c>
      <c r="K1602">
        <f t="shared" si="175"/>
        <v>2761</v>
      </c>
      <c r="L1602" s="6">
        <f t="shared" si="176"/>
        <v>0.16950380296993842</v>
      </c>
      <c r="M1602" s="6">
        <f t="shared" si="177"/>
        <v>0.12640347700108656</v>
      </c>
      <c r="N1602" s="6">
        <f t="shared" si="178"/>
        <v>4.3100325968851869E-2</v>
      </c>
      <c r="O1602">
        <f t="shared" si="179"/>
        <v>2293</v>
      </c>
      <c r="P1602">
        <f t="shared" si="180"/>
        <v>468</v>
      </c>
      <c r="Q1602">
        <f t="shared" si="174"/>
        <v>2293</v>
      </c>
    </row>
    <row r="1603" spans="1:17" hidden="1" x14ac:dyDescent="0.25">
      <c r="A1603">
        <v>2015</v>
      </c>
      <c r="B1603" s="1" t="s">
        <v>83</v>
      </c>
      <c r="C1603" t="s">
        <v>84</v>
      </c>
      <c r="D1603" t="s">
        <v>44</v>
      </c>
      <c r="E1603" s="1" t="s">
        <v>9</v>
      </c>
      <c r="F1603" t="s">
        <v>1</v>
      </c>
      <c r="G1603">
        <v>53</v>
      </c>
      <c r="H1603">
        <v>9</v>
      </c>
      <c r="J1603">
        <v>13</v>
      </c>
      <c r="K1603">
        <f t="shared" si="175"/>
        <v>49</v>
      </c>
      <c r="L1603" s="6">
        <f t="shared" si="176"/>
        <v>0.18367346938775511</v>
      </c>
      <c r="M1603" s="6">
        <f t="shared" si="177"/>
        <v>0.18367346938775511</v>
      </c>
      <c r="N1603" s="6">
        <f t="shared" si="178"/>
        <v>0</v>
      </c>
      <c r="O1603">
        <f t="shared" si="179"/>
        <v>40</v>
      </c>
      <c r="P1603">
        <f t="shared" si="180"/>
        <v>9</v>
      </c>
      <c r="Q1603">
        <f t="shared" si="174"/>
        <v>40</v>
      </c>
    </row>
    <row r="1604" spans="1:17" hidden="1" x14ac:dyDescent="0.25">
      <c r="A1604">
        <v>2015</v>
      </c>
      <c r="B1604" s="1" t="s">
        <v>83</v>
      </c>
      <c r="C1604" t="s">
        <v>84</v>
      </c>
      <c r="D1604" t="s">
        <v>44</v>
      </c>
      <c r="E1604" s="1" t="s">
        <v>9</v>
      </c>
      <c r="F1604" t="s">
        <v>4</v>
      </c>
      <c r="G1604">
        <v>305</v>
      </c>
      <c r="H1604">
        <v>73</v>
      </c>
      <c r="I1604">
        <v>19</v>
      </c>
      <c r="J1604">
        <v>24</v>
      </c>
      <c r="K1604">
        <f t="shared" si="175"/>
        <v>373</v>
      </c>
      <c r="L1604" s="6">
        <f t="shared" si="176"/>
        <v>0.24664879356568364</v>
      </c>
      <c r="M1604" s="6">
        <f t="shared" si="177"/>
        <v>0.19571045576407506</v>
      </c>
      <c r="N1604" s="6">
        <f t="shared" si="178"/>
        <v>5.0938337801608578E-2</v>
      </c>
      <c r="O1604">
        <f t="shared" si="179"/>
        <v>281</v>
      </c>
      <c r="P1604">
        <f t="shared" si="180"/>
        <v>92</v>
      </c>
      <c r="Q1604">
        <f t="shared" ref="Q1604:Q1667" si="181">K1604-P1604</f>
        <v>281</v>
      </c>
    </row>
    <row r="1605" spans="1:17" hidden="1" x14ac:dyDescent="0.25">
      <c r="A1605">
        <v>2015</v>
      </c>
      <c r="B1605" s="1" t="s">
        <v>83</v>
      </c>
      <c r="C1605" t="s">
        <v>84</v>
      </c>
      <c r="D1605" t="s">
        <v>44</v>
      </c>
      <c r="E1605" s="1" t="s">
        <v>9</v>
      </c>
      <c r="F1605" t="s">
        <v>5</v>
      </c>
      <c r="G1605">
        <v>555</v>
      </c>
      <c r="H1605">
        <v>94</v>
      </c>
      <c r="I1605">
        <v>16</v>
      </c>
      <c r="J1605">
        <v>99</v>
      </c>
      <c r="K1605">
        <f t="shared" si="175"/>
        <v>566</v>
      </c>
      <c r="L1605" s="6">
        <f t="shared" si="176"/>
        <v>0.19434628975265017</v>
      </c>
      <c r="M1605" s="6">
        <f t="shared" si="177"/>
        <v>0.16607773851590105</v>
      </c>
      <c r="N1605" s="6">
        <f t="shared" si="178"/>
        <v>2.8268551236749116E-2</v>
      </c>
      <c r="O1605">
        <f t="shared" si="179"/>
        <v>456</v>
      </c>
      <c r="P1605">
        <f t="shared" si="180"/>
        <v>110</v>
      </c>
      <c r="Q1605">
        <f t="shared" si="181"/>
        <v>456</v>
      </c>
    </row>
    <row r="1606" spans="1:17" hidden="1" x14ac:dyDescent="0.25">
      <c r="A1606">
        <v>2015</v>
      </c>
      <c r="B1606" s="1" t="s">
        <v>83</v>
      </c>
      <c r="C1606" t="s">
        <v>84</v>
      </c>
      <c r="D1606" t="s">
        <v>44</v>
      </c>
      <c r="E1606" s="1" t="s">
        <v>9</v>
      </c>
      <c r="F1606" t="s">
        <v>6</v>
      </c>
      <c r="G1606">
        <v>1330</v>
      </c>
      <c r="H1606">
        <v>115</v>
      </c>
      <c r="I1606">
        <v>33</v>
      </c>
      <c r="J1606">
        <v>271</v>
      </c>
      <c r="K1606">
        <f t="shared" si="175"/>
        <v>1207</v>
      </c>
      <c r="L1606" s="6">
        <f t="shared" si="176"/>
        <v>0.12261806130903065</v>
      </c>
      <c r="M1606" s="6">
        <f t="shared" si="177"/>
        <v>9.5277547638773816E-2</v>
      </c>
      <c r="N1606" s="6">
        <f t="shared" si="178"/>
        <v>2.7340513670256836E-2</v>
      </c>
      <c r="O1606">
        <f t="shared" si="179"/>
        <v>1059</v>
      </c>
      <c r="P1606">
        <f t="shared" si="180"/>
        <v>148</v>
      </c>
      <c r="Q1606">
        <f t="shared" si="181"/>
        <v>1059</v>
      </c>
    </row>
    <row r="1607" spans="1:17" hidden="1" x14ac:dyDescent="0.25">
      <c r="A1607">
        <v>2015</v>
      </c>
      <c r="B1607" s="1" t="s">
        <v>83</v>
      </c>
      <c r="C1607" t="s">
        <v>84</v>
      </c>
      <c r="D1607" t="s">
        <v>44</v>
      </c>
      <c r="E1607" s="1" t="s">
        <v>9</v>
      </c>
      <c r="F1607" t="s">
        <v>7</v>
      </c>
      <c r="G1607">
        <v>2734</v>
      </c>
      <c r="H1607">
        <v>354</v>
      </c>
      <c r="I1607">
        <v>135</v>
      </c>
      <c r="J1607">
        <v>447</v>
      </c>
      <c r="K1607">
        <f t="shared" si="175"/>
        <v>2776</v>
      </c>
      <c r="L1607" s="6">
        <f t="shared" si="176"/>
        <v>0.17615273775216139</v>
      </c>
      <c r="M1607" s="6">
        <f t="shared" si="177"/>
        <v>0.12752161383285301</v>
      </c>
      <c r="N1607" s="6">
        <f t="shared" si="178"/>
        <v>4.8631123919308357E-2</v>
      </c>
      <c r="O1607">
        <f t="shared" si="179"/>
        <v>2287</v>
      </c>
      <c r="P1607">
        <f t="shared" si="180"/>
        <v>489</v>
      </c>
      <c r="Q1607">
        <f t="shared" si="181"/>
        <v>2287</v>
      </c>
    </row>
    <row r="1608" spans="1:17" hidden="1" x14ac:dyDescent="0.25">
      <c r="A1608">
        <v>2016</v>
      </c>
      <c r="B1608" s="1" t="s">
        <v>83</v>
      </c>
      <c r="C1608" t="s">
        <v>84</v>
      </c>
      <c r="D1608" t="s">
        <v>44</v>
      </c>
      <c r="E1608" s="1" t="s">
        <v>10</v>
      </c>
      <c r="F1608" t="s">
        <v>1</v>
      </c>
      <c r="G1608">
        <v>47</v>
      </c>
      <c r="H1608">
        <v>14</v>
      </c>
      <c r="J1608">
        <v>7</v>
      </c>
      <c r="K1608">
        <f t="shared" si="175"/>
        <v>54</v>
      </c>
      <c r="L1608" s="6">
        <f t="shared" si="176"/>
        <v>0.25925925925925924</v>
      </c>
      <c r="M1608" s="6">
        <f t="shared" si="177"/>
        <v>0.25925925925925924</v>
      </c>
      <c r="N1608" s="6">
        <f t="shared" si="178"/>
        <v>0</v>
      </c>
      <c r="O1608">
        <f t="shared" si="179"/>
        <v>40</v>
      </c>
      <c r="P1608">
        <f t="shared" si="180"/>
        <v>14</v>
      </c>
      <c r="Q1608">
        <f t="shared" si="181"/>
        <v>40</v>
      </c>
    </row>
    <row r="1609" spans="1:17" hidden="1" x14ac:dyDescent="0.25">
      <c r="A1609">
        <v>2016</v>
      </c>
      <c r="B1609" s="1" t="s">
        <v>83</v>
      </c>
      <c r="C1609" t="s">
        <v>84</v>
      </c>
      <c r="D1609" t="s">
        <v>44</v>
      </c>
      <c r="E1609" s="1" t="s">
        <v>10</v>
      </c>
      <c r="F1609" t="s">
        <v>4</v>
      </c>
      <c r="G1609">
        <v>318</v>
      </c>
      <c r="H1609">
        <v>79</v>
      </c>
      <c r="I1609">
        <v>12</v>
      </c>
      <c r="J1609">
        <v>33</v>
      </c>
      <c r="K1609">
        <f t="shared" si="175"/>
        <v>376</v>
      </c>
      <c r="L1609" s="6">
        <f t="shared" si="176"/>
        <v>0.24202127659574468</v>
      </c>
      <c r="M1609" s="6">
        <f t="shared" si="177"/>
        <v>0.21010638297872342</v>
      </c>
      <c r="N1609" s="6">
        <f t="shared" si="178"/>
        <v>3.1914893617021274E-2</v>
      </c>
      <c r="O1609">
        <f t="shared" si="179"/>
        <v>285</v>
      </c>
      <c r="P1609">
        <f t="shared" si="180"/>
        <v>91</v>
      </c>
      <c r="Q1609">
        <f t="shared" si="181"/>
        <v>285</v>
      </c>
    </row>
    <row r="1610" spans="1:17" hidden="1" x14ac:dyDescent="0.25">
      <c r="A1610">
        <v>2016</v>
      </c>
      <c r="B1610" s="1" t="s">
        <v>83</v>
      </c>
      <c r="C1610" t="s">
        <v>84</v>
      </c>
      <c r="D1610" t="s">
        <v>44</v>
      </c>
      <c r="E1610" s="1" t="s">
        <v>10</v>
      </c>
      <c r="F1610" t="s">
        <v>5</v>
      </c>
      <c r="G1610">
        <v>589</v>
      </c>
      <c r="H1610">
        <v>123</v>
      </c>
      <c r="I1610">
        <v>8</v>
      </c>
      <c r="J1610">
        <v>91</v>
      </c>
      <c r="K1610">
        <f t="shared" si="175"/>
        <v>629</v>
      </c>
      <c r="L1610" s="6">
        <f t="shared" si="176"/>
        <v>0.20826709062003179</v>
      </c>
      <c r="M1610" s="6">
        <f t="shared" si="177"/>
        <v>0.19554848966613672</v>
      </c>
      <c r="N1610" s="6">
        <f t="shared" si="178"/>
        <v>1.2718600953895072E-2</v>
      </c>
      <c r="O1610">
        <f t="shared" si="179"/>
        <v>498</v>
      </c>
      <c r="P1610">
        <f t="shared" si="180"/>
        <v>131</v>
      </c>
      <c r="Q1610">
        <f t="shared" si="181"/>
        <v>498</v>
      </c>
    </row>
    <row r="1611" spans="1:17" hidden="1" x14ac:dyDescent="0.25">
      <c r="A1611">
        <v>2016</v>
      </c>
      <c r="B1611" s="1" t="s">
        <v>83</v>
      </c>
      <c r="C1611" t="s">
        <v>84</v>
      </c>
      <c r="D1611" t="s">
        <v>44</v>
      </c>
      <c r="E1611" s="1" t="s">
        <v>10</v>
      </c>
      <c r="F1611" t="s">
        <v>6</v>
      </c>
      <c r="G1611">
        <v>1308</v>
      </c>
      <c r="H1611">
        <v>140</v>
      </c>
      <c r="I1611">
        <v>38</v>
      </c>
      <c r="J1611">
        <v>273</v>
      </c>
      <c r="K1611">
        <f t="shared" si="175"/>
        <v>1213</v>
      </c>
      <c r="L1611" s="6">
        <f t="shared" si="176"/>
        <v>0.14674361088211046</v>
      </c>
      <c r="M1611" s="6">
        <f t="shared" si="177"/>
        <v>0.11541632316570487</v>
      </c>
      <c r="N1611" s="6">
        <f t="shared" si="178"/>
        <v>3.1327287716405604E-2</v>
      </c>
      <c r="O1611">
        <f t="shared" si="179"/>
        <v>1035</v>
      </c>
      <c r="P1611">
        <f t="shared" si="180"/>
        <v>178</v>
      </c>
      <c r="Q1611">
        <f t="shared" si="181"/>
        <v>1035</v>
      </c>
    </row>
    <row r="1612" spans="1:17" hidden="1" x14ac:dyDescent="0.25">
      <c r="A1612">
        <v>2016</v>
      </c>
      <c r="B1612" s="1" t="s">
        <v>83</v>
      </c>
      <c r="C1612" t="s">
        <v>84</v>
      </c>
      <c r="D1612" t="s">
        <v>44</v>
      </c>
      <c r="E1612" s="1" t="s">
        <v>10</v>
      </c>
      <c r="F1612" t="s">
        <v>7</v>
      </c>
      <c r="G1612">
        <v>2702</v>
      </c>
      <c r="H1612">
        <v>352</v>
      </c>
      <c r="I1612">
        <v>151</v>
      </c>
      <c r="J1612">
        <v>427</v>
      </c>
      <c r="K1612">
        <f t="shared" si="175"/>
        <v>2778</v>
      </c>
      <c r="L1612" s="6">
        <f t="shared" si="176"/>
        <v>0.1810655147588193</v>
      </c>
      <c r="M1612" s="6">
        <f t="shared" si="177"/>
        <v>0.12670986321094313</v>
      </c>
      <c r="N1612" s="6">
        <f t="shared" si="178"/>
        <v>5.4355651547876173E-2</v>
      </c>
      <c r="O1612">
        <f t="shared" si="179"/>
        <v>2275</v>
      </c>
      <c r="P1612">
        <f t="shared" si="180"/>
        <v>503</v>
      </c>
      <c r="Q1612">
        <f t="shared" si="181"/>
        <v>2275</v>
      </c>
    </row>
    <row r="1613" spans="1:17" hidden="1" x14ac:dyDescent="0.25">
      <c r="A1613">
        <v>2017</v>
      </c>
      <c r="B1613" s="1" t="s">
        <v>83</v>
      </c>
      <c r="C1613" t="s">
        <v>84</v>
      </c>
      <c r="D1613" t="s">
        <v>44</v>
      </c>
      <c r="E1613" s="1" t="s">
        <v>11</v>
      </c>
      <c r="F1613" t="s">
        <v>1</v>
      </c>
      <c r="G1613">
        <v>50</v>
      </c>
      <c r="H1613">
        <v>10</v>
      </c>
      <c r="I1613">
        <v>4</v>
      </c>
      <c r="J1613">
        <v>9</v>
      </c>
      <c r="K1613">
        <f t="shared" si="175"/>
        <v>55</v>
      </c>
      <c r="L1613" s="6">
        <f t="shared" si="176"/>
        <v>0.25454545454545452</v>
      </c>
      <c r="M1613" s="6">
        <f t="shared" si="177"/>
        <v>0.18181818181818182</v>
      </c>
      <c r="N1613" s="6">
        <f t="shared" si="178"/>
        <v>7.2727272727272724E-2</v>
      </c>
      <c r="O1613">
        <f t="shared" si="179"/>
        <v>41</v>
      </c>
      <c r="P1613">
        <f t="shared" si="180"/>
        <v>14</v>
      </c>
      <c r="Q1613">
        <f t="shared" si="181"/>
        <v>41</v>
      </c>
    </row>
    <row r="1614" spans="1:17" hidden="1" x14ac:dyDescent="0.25">
      <c r="A1614">
        <v>2017</v>
      </c>
      <c r="B1614" s="1" t="s">
        <v>83</v>
      </c>
      <c r="C1614" t="s">
        <v>84</v>
      </c>
      <c r="D1614" t="s">
        <v>44</v>
      </c>
      <c r="E1614" s="1" t="s">
        <v>11</v>
      </c>
      <c r="F1614" t="s">
        <v>4</v>
      </c>
      <c r="G1614">
        <v>317</v>
      </c>
      <c r="H1614">
        <v>70</v>
      </c>
      <c r="I1614">
        <v>8</v>
      </c>
      <c r="J1614">
        <v>32</v>
      </c>
      <c r="K1614">
        <f t="shared" si="175"/>
        <v>363</v>
      </c>
      <c r="L1614" s="6">
        <f t="shared" si="176"/>
        <v>0.21487603305785125</v>
      </c>
      <c r="M1614" s="6">
        <f t="shared" si="177"/>
        <v>0.1928374655647383</v>
      </c>
      <c r="N1614" s="6">
        <f t="shared" si="178"/>
        <v>2.2038567493112948E-2</v>
      </c>
      <c r="O1614">
        <f t="shared" si="179"/>
        <v>285</v>
      </c>
      <c r="P1614">
        <f t="shared" si="180"/>
        <v>78</v>
      </c>
      <c r="Q1614">
        <f t="shared" si="181"/>
        <v>285</v>
      </c>
    </row>
    <row r="1615" spans="1:17" hidden="1" x14ac:dyDescent="0.25">
      <c r="A1615">
        <v>2017</v>
      </c>
      <c r="B1615" s="1" t="s">
        <v>83</v>
      </c>
      <c r="C1615" t="s">
        <v>84</v>
      </c>
      <c r="D1615" t="s">
        <v>44</v>
      </c>
      <c r="E1615" s="1" t="s">
        <v>11</v>
      </c>
      <c r="F1615" t="s">
        <v>5</v>
      </c>
      <c r="G1615">
        <v>670</v>
      </c>
      <c r="H1615">
        <v>132</v>
      </c>
      <c r="I1615">
        <v>13</v>
      </c>
      <c r="J1615">
        <v>113</v>
      </c>
      <c r="K1615">
        <f t="shared" si="175"/>
        <v>702</v>
      </c>
      <c r="L1615" s="6">
        <f t="shared" si="176"/>
        <v>0.20655270655270655</v>
      </c>
      <c r="M1615" s="6">
        <f t="shared" si="177"/>
        <v>0.18803418803418803</v>
      </c>
      <c r="N1615" s="6">
        <f t="shared" si="178"/>
        <v>1.8518518518518517E-2</v>
      </c>
      <c r="O1615">
        <f t="shared" si="179"/>
        <v>557</v>
      </c>
      <c r="P1615">
        <f t="shared" si="180"/>
        <v>145</v>
      </c>
      <c r="Q1615">
        <f t="shared" si="181"/>
        <v>557</v>
      </c>
    </row>
    <row r="1616" spans="1:17" hidden="1" x14ac:dyDescent="0.25">
      <c r="A1616">
        <v>2017</v>
      </c>
      <c r="B1616" s="1" t="s">
        <v>83</v>
      </c>
      <c r="C1616" t="s">
        <v>84</v>
      </c>
      <c r="D1616" t="s">
        <v>44</v>
      </c>
      <c r="E1616" s="1" t="s">
        <v>11</v>
      </c>
      <c r="F1616" t="s">
        <v>6</v>
      </c>
      <c r="G1616">
        <v>1316</v>
      </c>
      <c r="H1616">
        <v>142</v>
      </c>
      <c r="I1616">
        <v>38</v>
      </c>
      <c r="J1616">
        <v>268</v>
      </c>
      <c r="K1616">
        <f t="shared" si="175"/>
        <v>1228</v>
      </c>
      <c r="L1616" s="6">
        <f t="shared" si="176"/>
        <v>0.1465798045602606</v>
      </c>
      <c r="M1616" s="6">
        <f t="shared" si="177"/>
        <v>0.11563517915309446</v>
      </c>
      <c r="N1616" s="6">
        <f t="shared" si="178"/>
        <v>3.0944625407166124E-2</v>
      </c>
      <c r="O1616">
        <f t="shared" si="179"/>
        <v>1048</v>
      </c>
      <c r="P1616">
        <f t="shared" si="180"/>
        <v>180</v>
      </c>
      <c r="Q1616">
        <f t="shared" si="181"/>
        <v>1048</v>
      </c>
    </row>
    <row r="1617" spans="1:17" hidden="1" x14ac:dyDescent="0.25">
      <c r="A1617">
        <v>2017</v>
      </c>
      <c r="B1617" s="1" t="s">
        <v>131</v>
      </c>
      <c r="C1617" t="s">
        <v>132</v>
      </c>
      <c r="D1617" t="s">
        <v>44</v>
      </c>
      <c r="E1617" s="1" t="s">
        <v>11</v>
      </c>
      <c r="F1617" t="s">
        <v>7</v>
      </c>
      <c r="G1617">
        <v>7010</v>
      </c>
      <c r="H1617">
        <v>211</v>
      </c>
      <c r="I1617">
        <v>304</v>
      </c>
      <c r="J1617">
        <v>801</v>
      </c>
      <c r="K1617">
        <f t="shared" si="175"/>
        <v>6724</v>
      </c>
      <c r="L1617" s="6">
        <f t="shared" si="176"/>
        <v>7.6591314693634741E-2</v>
      </c>
      <c r="M1617" s="6">
        <f t="shared" si="177"/>
        <v>3.1380130874479474E-2</v>
      </c>
      <c r="N1617" s="6">
        <f t="shared" si="178"/>
        <v>4.5211183819155266E-2</v>
      </c>
      <c r="O1617">
        <f t="shared" si="179"/>
        <v>6209</v>
      </c>
      <c r="P1617">
        <f t="shared" si="180"/>
        <v>515</v>
      </c>
      <c r="Q1617">
        <f t="shared" si="181"/>
        <v>6209</v>
      </c>
    </row>
    <row r="1618" spans="1:17" hidden="1" x14ac:dyDescent="0.25">
      <c r="A1618">
        <v>2000</v>
      </c>
      <c r="B1618" s="1" t="s">
        <v>83</v>
      </c>
      <c r="C1618" t="s">
        <v>84</v>
      </c>
      <c r="D1618" t="s">
        <v>44</v>
      </c>
      <c r="E1618" s="1" t="s">
        <v>12</v>
      </c>
      <c r="F1618" t="s">
        <v>1</v>
      </c>
      <c r="G1618">
        <v>30</v>
      </c>
      <c r="K1618">
        <f t="shared" si="175"/>
        <v>30</v>
      </c>
      <c r="L1618" s="6">
        <f t="shared" si="176"/>
        <v>0</v>
      </c>
      <c r="M1618" s="6">
        <f t="shared" si="177"/>
        <v>0</v>
      </c>
      <c r="N1618" s="6">
        <f t="shared" si="178"/>
        <v>0</v>
      </c>
      <c r="O1618">
        <f t="shared" si="179"/>
        <v>30</v>
      </c>
      <c r="P1618">
        <f t="shared" si="180"/>
        <v>0</v>
      </c>
      <c r="Q1618">
        <f t="shared" si="181"/>
        <v>30</v>
      </c>
    </row>
    <row r="1619" spans="1:17" hidden="1" x14ac:dyDescent="0.25">
      <c r="A1619">
        <v>2000</v>
      </c>
      <c r="B1619" s="1" t="s">
        <v>83</v>
      </c>
      <c r="C1619" t="s">
        <v>84</v>
      </c>
      <c r="D1619" t="s">
        <v>44</v>
      </c>
      <c r="E1619" s="1" t="s">
        <v>12</v>
      </c>
      <c r="F1619" t="s">
        <v>4</v>
      </c>
      <c r="G1619">
        <v>221</v>
      </c>
      <c r="H1619">
        <v>10</v>
      </c>
      <c r="J1619">
        <v>6</v>
      </c>
      <c r="K1619">
        <f t="shared" si="175"/>
        <v>225</v>
      </c>
      <c r="L1619" s="6">
        <f t="shared" si="176"/>
        <v>4.4444444444444446E-2</v>
      </c>
      <c r="M1619" s="6">
        <f t="shared" si="177"/>
        <v>4.4444444444444446E-2</v>
      </c>
      <c r="N1619" s="6">
        <f t="shared" si="178"/>
        <v>0</v>
      </c>
      <c r="O1619">
        <f t="shared" si="179"/>
        <v>215</v>
      </c>
      <c r="P1619">
        <f t="shared" si="180"/>
        <v>10</v>
      </c>
      <c r="Q1619">
        <f t="shared" si="181"/>
        <v>215</v>
      </c>
    </row>
    <row r="1620" spans="1:17" hidden="1" x14ac:dyDescent="0.25">
      <c r="A1620">
        <v>2000</v>
      </c>
      <c r="B1620" s="1" t="s">
        <v>83</v>
      </c>
      <c r="C1620" t="s">
        <v>84</v>
      </c>
      <c r="D1620" t="s">
        <v>44</v>
      </c>
      <c r="E1620" s="1" t="s">
        <v>12</v>
      </c>
      <c r="F1620" t="s">
        <v>5</v>
      </c>
      <c r="G1620">
        <v>219</v>
      </c>
      <c r="H1620">
        <v>7</v>
      </c>
      <c r="K1620">
        <f t="shared" si="175"/>
        <v>226</v>
      </c>
      <c r="L1620" s="6">
        <f t="shared" si="176"/>
        <v>3.0973451327433628E-2</v>
      </c>
      <c r="M1620" s="6">
        <f t="shared" si="177"/>
        <v>3.0973451327433628E-2</v>
      </c>
      <c r="N1620" s="6">
        <f t="shared" si="178"/>
        <v>0</v>
      </c>
      <c r="O1620">
        <f t="shared" si="179"/>
        <v>219</v>
      </c>
      <c r="P1620">
        <f t="shared" si="180"/>
        <v>7</v>
      </c>
      <c r="Q1620">
        <f t="shared" si="181"/>
        <v>219</v>
      </c>
    </row>
    <row r="1621" spans="1:17" hidden="1" x14ac:dyDescent="0.25">
      <c r="A1621">
        <v>2000</v>
      </c>
      <c r="B1621" s="1" t="s">
        <v>83</v>
      </c>
      <c r="C1621" t="s">
        <v>84</v>
      </c>
      <c r="D1621" t="s">
        <v>44</v>
      </c>
      <c r="E1621" s="1" t="s">
        <v>12</v>
      </c>
      <c r="F1621" t="s">
        <v>6</v>
      </c>
      <c r="G1621">
        <v>374</v>
      </c>
      <c r="H1621">
        <v>15</v>
      </c>
      <c r="J1621">
        <v>20</v>
      </c>
      <c r="K1621">
        <f t="shared" si="175"/>
        <v>369</v>
      </c>
      <c r="L1621" s="6">
        <f t="shared" si="176"/>
        <v>4.065040650406504E-2</v>
      </c>
      <c r="M1621" s="6">
        <f t="shared" si="177"/>
        <v>4.065040650406504E-2</v>
      </c>
      <c r="N1621" s="6">
        <f t="shared" si="178"/>
        <v>0</v>
      </c>
      <c r="O1621">
        <f t="shared" si="179"/>
        <v>354</v>
      </c>
      <c r="P1621">
        <f t="shared" si="180"/>
        <v>15</v>
      </c>
      <c r="Q1621">
        <f t="shared" si="181"/>
        <v>354</v>
      </c>
    </row>
    <row r="1622" spans="1:17" hidden="1" x14ac:dyDescent="0.25">
      <c r="A1622">
        <v>2000</v>
      </c>
      <c r="B1622" s="1" t="s">
        <v>83</v>
      </c>
      <c r="C1622" t="s">
        <v>84</v>
      </c>
      <c r="D1622" t="s">
        <v>44</v>
      </c>
      <c r="E1622" s="1" t="s">
        <v>12</v>
      </c>
      <c r="F1622" t="s">
        <v>7</v>
      </c>
      <c r="G1622">
        <v>4184</v>
      </c>
      <c r="H1622">
        <v>80</v>
      </c>
      <c r="I1622">
        <v>6</v>
      </c>
      <c r="J1622">
        <v>152</v>
      </c>
      <c r="K1622">
        <f t="shared" si="175"/>
        <v>4118</v>
      </c>
      <c r="L1622" s="6">
        <f t="shared" si="176"/>
        <v>2.0883924235065566E-2</v>
      </c>
      <c r="M1622" s="6">
        <f t="shared" si="177"/>
        <v>1.942690626517727E-2</v>
      </c>
      <c r="N1622" s="6">
        <f t="shared" si="178"/>
        <v>1.4570179698882952E-3</v>
      </c>
      <c r="O1622">
        <f t="shared" si="179"/>
        <v>4032</v>
      </c>
      <c r="P1622">
        <f t="shared" si="180"/>
        <v>86</v>
      </c>
      <c r="Q1622">
        <f t="shared" si="181"/>
        <v>4032</v>
      </c>
    </row>
    <row r="1623" spans="1:17" hidden="1" x14ac:dyDescent="0.25">
      <c r="A1623">
        <v>2001</v>
      </c>
      <c r="B1623" s="1" t="s">
        <v>85</v>
      </c>
      <c r="C1623" t="s">
        <v>86</v>
      </c>
      <c r="D1623" t="s">
        <v>44</v>
      </c>
      <c r="E1623" s="1" t="s">
        <v>0</v>
      </c>
      <c r="F1623" t="s">
        <v>1</v>
      </c>
      <c r="G1623">
        <v>16</v>
      </c>
      <c r="K1623">
        <f t="shared" si="175"/>
        <v>16</v>
      </c>
      <c r="L1623" s="6">
        <f t="shared" si="176"/>
        <v>0</v>
      </c>
      <c r="M1623" s="6">
        <f t="shared" si="177"/>
        <v>0</v>
      </c>
      <c r="N1623" s="6">
        <f t="shared" si="178"/>
        <v>0</v>
      </c>
      <c r="O1623">
        <f t="shared" si="179"/>
        <v>16</v>
      </c>
      <c r="P1623">
        <f t="shared" si="180"/>
        <v>0</v>
      </c>
      <c r="Q1623">
        <f t="shared" si="181"/>
        <v>16</v>
      </c>
    </row>
    <row r="1624" spans="1:17" hidden="1" x14ac:dyDescent="0.25">
      <c r="A1624">
        <v>2001</v>
      </c>
      <c r="B1624" s="1" t="s">
        <v>85</v>
      </c>
      <c r="C1624" t="s">
        <v>86</v>
      </c>
      <c r="D1624" t="s">
        <v>44</v>
      </c>
      <c r="E1624" s="1" t="s">
        <v>0</v>
      </c>
      <c r="F1624" t="s">
        <v>4</v>
      </c>
      <c r="G1624">
        <v>86</v>
      </c>
      <c r="H1624">
        <v>3</v>
      </c>
      <c r="J1624">
        <v>5</v>
      </c>
      <c r="K1624">
        <f t="shared" si="175"/>
        <v>84</v>
      </c>
      <c r="L1624" s="6">
        <f t="shared" si="176"/>
        <v>3.5714285714285712E-2</v>
      </c>
      <c r="M1624" s="6">
        <f t="shared" si="177"/>
        <v>3.5714285714285712E-2</v>
      </c>
      <c r="N1624" s="6">
        <f t="shared" si="178"/>
        <v>0</v>
      </c>
      <c r="O1624">
        <f t="shared" si="179"/>
        <v>81</v>
      </c>
      <c r="P1624">
        <f t="shared" si="180"/>
        <v>3</v>
      </c>
      <c r="Q1624">
        <f t="shared" si="181"/>
        <v>81</v>
      </c>
    </row>
    <row r="1625" spans="1:17" hidden="1" x14ac:dyDescent="0.25">
      <c r="A1625">
        <v>2001</v>
      </c>
      <c r="B1625" s="1" t="s">
        <v>85</v>
      </c>
      <c r="C1625" t="s">
        <v>86</v>
      </c>
      <c r="D1625" t="s">
        <v>44</v>
      </c>
      <c r="E1625" s="1" t="s">
        <v>0</v>
      </c>
      <c r="F1625" t="s">
        <v>5</v>
      </c>
      <c r="G1625">
        <v>170</v>
      </c>
      <c r="H1625">
        <v>3</v>
      </c>
      <c r="K1625">
        <f t="shared" si="175"/>
        <v>173</v>
      </c>
      <c r="L1625" s="6">
        <f t="shared" si="176"/>
        <v>1.7341040462427744E-2</v>
      </c>
      <c r="M1625" s="6">
        <f t="shared" si="177"/>
        <v>1.7341040462427744E-2</v>
      </c>
      <c r="N1625" s="6">
        <f t="shared" si="178"/>
        <v>0</v>
      </c>
      <c r="O1625">
        <f t="shared" si="179"/>
        <v>170</v>
      </c>
      <c r="P1625">
        <f t="shared" si="180"/>
        <v>3</v>
      </c>
      <c r="Q1625">
        <f t="shared" si="181"/>
        <v>170</v>
      </c>
    </row>
    <row r="1626" spans="1:17" hidden="1" x14ac:dyDescent="0.25">
      <c r="A1626">
        <v>2001</v>
      </c>
      <c r="B1626" s="1" t="s">
        <v>85</v>
      </c>
      <c r="C1626" t="s">
        <v>86</v>
      </c>
      <c r="D1626" t="s">
        <v>44</v>
      </c>
      <c r="E1626" s="1" t="s">
        <v>0</v>
      </c>
      <c r="F1626" t="s">
        <v>6</v>
      </c>
      <c r="G1626">
        <v>204</v>
      </c>
      <c r="H1626">
        <v>9</v>
      </c>
      <c r="K1626">
        <f t="shared" si="175"/>
        <v>213</v>
      </c>
      <c r="L1626" s="6">
        <f t="shared" si="176"/>
        <v>4.2253521126760563E-2</v>
      </c>
      <c r="M1626" s="6">
        <f t="shared" si="177"/>
        <v>4.2253521126760563E-2</v>
      </c>
      <c r="N1626" s="6">
        <f t="shared" si="178"/>
        <v>0</v>
      </c>
      <c r="O1626">
        <f t="shared" si="179"/>
        <v>204</v>
      </c>
      <c r="P1626">
        <f t="shared" si="180"/>
        <v>9</v>
      </c>
      <c r="Q1626">
        <f t="shared" si="181"/>
        <v>204</v>
      </c>
    </row>
    <row r="1627" spans="1:17" hidden="1" x14ac:dyDescent="0.25">
      <c r="A1627">
        <v>2001</v>
      </c>
      <c r="B1627" s="1" t="s">
        <v>85</v>
      </c>
      <c r="C1627" t="s">
        <v>86</v>
      </c>
      <c r="D1627" t="s">
        <v>44</v>
      </c>
      <c r="E1627" s="1" t="s">
        <v>0</v>
      </c>
      <c r="F1627" t="s">
        <v>7</v>
      </c>
      <c r="G1627">
        <v>3571</v>
      </c>
      <c r="H1627">
        <v>95</v>
      </c>
      <c r="I1627">
        <v>6</v>
      </c>
      <c r="J1627">
        <v>24</v>
      </c>
      <c r="K1627">
        <f t="shared" si="175"/>
        <v>3648</v>
      </c>
      <c r="L1627" s="6">
        <f t="shared" si="176"/>
        <v>2.7686403508771929E-2</v>
      </c>
      <c r="M1627" s="6">
        <f t="shared" si="177"/>
        <v>2.6041666666666668E-2</v>
      </c>
      <c r="N1627" s="6">
        <f t="shared" si="178"/>
        <v>1.6447368421052631E-3</v>
      </c>
      <c r="O1627">
        <f t="shared" si="179"/>
        <v>3547</v>
      </c>
      <c r="P1627">
        <f t="shared" si="180"/>
        <v>101</v>
      </c>
      <c r="Q1627">
        <f t="shared" si="181"/>
        <v>3547</v>
      </c>
    </row>
    <row r="1628" spans="1:17" hidden="1" x14ac:dyDescent="0.25">
      <c r="A1628">
        <v>2002</v>
      </c>
      <c r="B1628" s="1" t="s">
        <v>85</v>
      </c>
      <c r="C1628" t="s">
        <v>86</v>
      </c>
      <c r="D1628" t="s">
        <v>44</v>
      </c>
      <c r="E1628" s="1" t="s">
        <v>13</v>
      </c>
      <c r="F1628" t="s">
        <v>1</v>
      </c>
      <c r="G1628">
        <v>13</v>
      </c>
      <c r="K1628">
        <f t="shared" si="175"/>
        <v>13</v>
      </c>
      <c r="L1628" s="6">
        <f t="shared" si="176"/>
        <v>0</v>
      </c>
      <c r="M1628" s="6">
        <f t="shared" si="177"/>
        <v>0</v>
      </c>
      <c r="N1628" s="6">
        <f t="shared" si="178"/>
        <v>0</v>
      </c>
      <c r="O1628">
        <f t="shared" si="179"/>
        <v>13</v>
      </c>
      <c r="P1628">
        <f t="shared" si="180"/>
        <v>0</v>
      </c>
      <c r="Q1628">
        <f t="shared" si="181"/>
        <v>13</v>
      </c>
    </row>
    <row r="1629" spans="1:17" hidden="1" x14ac:dyDescent="0.25">
      <c r="A1629">
        <v>2002</v>
      </c>
      <c r="B1629" s="1" t="s">
        <v>85</v>
      </c>
      <c r="C1629" t="s">
        <v>86</v>
      </c>
      <c r="D1629" t="s">
        <v>44</v>
      </c>
      <c r="E1629" s="1" t="s">
        <v>13</v>
      </c>
      <c r="F1629" t="s">
        <v>4</v>
      </c>
      <c r="G1629">
        <v>111</v>
      </c>
      <c r="K1629">
        <f t="shared" si="175"/>
        <v>111</v>
      </c>
      <c r="L1629" s="6">
        <f t="shared" si="176"/>
        <v>0</v>
      </c>
      <c r="M1629" s="6">
        <f t="shared" si="177"/>
        <v>0</v>
      </c>
      <c r="N1629" s="6">
        <f t="shared" si="178"/>
        <v>0</v>
      </c>
      <c r="O1629">
        <f t="shared" si="179"/>
        <v>111</v>
      </c>
      <c r="P1629">
        <f t="shared" si="180"/>
        <v>0</v>
      </c>
      <c r="Q1629">
        <f t="shared" si="181"/>
        <v>111</v>
      </c>
    </row>
    <row r="1630" spans="1:17" hidden="1" x14ac:dyDescent="0.25">
      <c r="A1630">
        <v>2002</v>
      </c>
      <c r="B1630" s="1" t="s">
        <v>85</v>
      </c>
      <c r="C1630" t="s">
        <v>86</v>
      </c>
      <c r="D1630" t="s">
        <v>44</v>
      </c>
      <c r="E1630" s="1" t="s">
        <v>13</v>
      </c>
      <c r="F1630" t="s">
        <v>5</v>
      </c>
      <c r="G1630">
        <v>185</v>
      </c>
      <c r="K1630">
        <f t="shared" si="175"/>
        <v>185</v>
      </c>
      <c r="L1630" s="6">
        <f t="shared" si="176"/>
        <v>0</v>
      </c>
      <c r="M1630" s="6">
        <f t="shared" si="177"/>
        <v>0</v>
      </c>
      <c r="N1630" s="6">
        <f t="shared" si="178"/>
        <v>0</v>
      </c>
      <c r="O1630">
        <f t="shared" si="179"/>
        <v>185</v>
      </c>
      <c r="P1630">
        <f t="shared" si="180"/>
        <v>0</v>
      </c>
      <c r="Q1630">
        <f t="shared" si="181"/>
        <v>185</v>
      </c>
    </row>
    <row r="1631" spans="1:17" hidden="1" x14ac:dyDescent="0.25">
      <c r="A1631">
        <v>2002</v>
      </c>
      <c r="B1631" s="1" t="s">
        <v>85</v>
      </c>
      <c r="C1631" t="s">
        <v>86</v>
      </c>
      <c r="D1631" t="s">
        <v>44</v>
      </c>
      <c r="E1631" s="1" t="s">
        <v>13</v>
      </c>
      <c r="F1631" t="s">
        <v>6</v>
      </c>
      <c r="G1631">
        <v>210</v>
      </c>
      <c r="H1631">
        <v>8</v>
      </c>
      <c r="K1631">
        <f t="shared" si="175"/>
        <v>218</v>
      </c>
      <c r="L1631" s="6">
        <f t="shared" si="176"/>
        <v>3.669724770642202E-2</v>
      </c>
      <c r="M1631" s="6">
        <f t="shared" si="177"/>
        <v>3.669724770642202E-2</v>
      </c>
      <c r="N1631" s="6">
        <f t="shared" si="178"/>
        <v>0</v>
      </c>
      <c r="O1631">
        <f t="shared" si="179"/>
        <v>210</v>
      </c>
      <c r="P1631">
        <f t="shared" si="180"/>
        <v>8</v>
      </c>
      <c r="Q1631">
        <f t="shared" si="181"/>
        <v>210</v>
      </c>
    </row>
    <row r="1632" spans="1:17" hidden="1" x14ac:dyDescent="0.25">
      <c r="A1632">
        <v>2002</v>
      </c>
      <c r="B1632" s="1" t="s">
        <v>85</v>
      </c>
      <c r="C1632" t="s">
        <v>86</v>
      </c>
      <c r="D1632" t="s">
        <v>44</v>
      </c>
      <c r="E1632" s="1" t="s">
        <v>13</v>
      </c>
      <c r="F1632" t="s">
        <v>7</v>
      </c>
      <c r="G1632">
        <v>3518</v>
      </c>
      <c r="H1632">
        <v>87</v>
      </c>
      <c r="I1632">
        <v>3</v>
      </c>
      <c r="J1632">
        <v>24</v>
      </c>
      <c r="K1632">
        <f t="shared" si="175"/>
        <v>3584</v>
      </c>
      <c r="L1632" s="6">
        <f t="shared" si="176"/>
        <v>2.5111607142857144E-2</v>
      </c>
      <c r="M1632" s="6">
        <f t="shared" si="177"/>
        <v>2.4274553571428572E-2</v>
      </c>
      <c r="N1632" s="6">
        <f t="shared" si="178"/>
        <v>8.3705357142857138E-4</v>
      </c>
      <c r="O1632">
        <f t="shared" si="179"/>
        <v>3494</v>
      </c>
      <c r="P1632">
        <f t="shared" si="180"/>
        <v>90</v>
      </c>
      <c r="Q1632">
        <f t="shared" si="181"/>
        <v>3494</v>
      </c>
    </row>
    <row r="1633" spans="1:17" hidden="1" x14ac:dyDescent="0.25">
      <c r="A1633">
        <v>2003</v>
      </c>
      <c r="B1633" s="1" t="s">
        <v>85</v>
      </c>
      <c r="C1633" t="s">
        <v>86</v>
      </c>
      <c r="D1633" t="s">
        <v>44</v>
      </c>
      <c r="E1633" s="1" t="s">
        <v>14</v>
      </c>
      <c r="F1633" t="s">
        <v>1</v>
      </c>
      <c r="G1633">
        <v>17</v>
      </c>
      <c r="K1633">
        <f t="shared" si="175"/>
        <v>17</v>
      </c>
      <c r="L1633" s="6">
        <f t="shared" si="176"/>
        <v>0</v>
      </c>
      <c r="M1633" s="6">
        <f t="shared" si="177"/>
        <v>0</v>
      </c>
      <c r="N1633" s="6">
        <f t="shared" si="178"/>
        <v>0</v>
      </c>
      <c r="O1633">
        <f t="shared" si="179"/>
        <v>17</v>
      </c>
      <c r="P1633">
        <f t="shared" si="180"/>
        <v>0</v>
      </c>
      <c r="Q1633">
        <f t="shared" si="181"/>
        <v>17</v>
      </c>
    </row>
    <row r="1634" spans="1:17" hidden="1" x14ac:dyDescent="0.25">
      <c r="A1634">
        <v>2003</v>
      </c>
      <c r="B1634" s="1" t="s">
        <v>85</v>
      </c>
      <c r="C1634" t="s">
        <v>86</v>
      </c>
      <c r="D1634" t="s">
        <v>44</v>
      </c>
      <c r="E1634" s="1" t="s">
        <v>14</v>
      </c>
      <c r="F1634" t="s">
        <v>4</v>
      </c>
      <c r="G1634">
        <v>124</v>
      </c>
      <c r="K1634">
        <f t="shared" si="175"/>
        <v>124</v>
      </c>
      <c r="L1634" s="6">
        <f t="shared" si="176"/>
        <v>0</v>
      </c>
      <c r="M1634" s="6">
        <f t="shared" si="177"/>
        <v>0</v>
      </c>
      <c r="N1634" s="6">
        <f t="shared" si="178"/>
        <v>0</v>
      </c>
      <c r="O1634">
        <f t="shared" si="179"/>
        <v>124</v>
      </c>
      <c r="P1634">
        <f t="shared" si="180"/>
        <v>0</v>
      </c>
      <c r="Q1634">
        <f t="shared" si="181"/>
        <v>124</v>
      </c>
    </row>
    <row r="1635" spans="1:17" hidden="1" x14ac:dyDescent="0.25">
      <c r="A1635">
        <v>2003</v>
      </c>
      <c r="B1635" s="1" t="s">
        <v>85</v>
      </c>
      <c r="C1635" t="s">
        <v>86</v>
      </c>
      <c r="D1635" t="s">
        <v>44</v>
      </c>
      <c r="E1635" s="1" t="s">
        <v>14</v>
      </c>
      <c r="F1635" t="s">
        <v>5</v>
      </c>
      <c r="G1635">
        <v>191</v>
      </c>
      <c r="H1635">
        <v>6</v>
      </c>
      <c r="I1635">
        <v>10</v>
      </c>
      <c r="K1635">
        <f t="shared" si="175"/>
        <v>207</v>
      </c>
      <c r="L1635" s="6">
        <f t="shared" si="176"/>
        <v>7.7294685990338161E-2</v>
      </c>
      <c r="M1635" s="6">
        <f t="shared" si="177"/>
        <v>2.8985507246376812E-2</v>
      </c>
      <c r="N1635" s="6">
        <f t="shared" si="178"/>
        <v>4.8309178743961352E-2</v>
      </c>
      <c r="O1635">
        <f t="shared" si="179"/>
        <v>191</v>
      </c>
      <c r="P1635">
        <f t="shared" si="180"/>
        <v>16</v>
      </c>
      <c r="Q1635">
        <f t="shared" si="181"/>
        <v>191</v>
      </c>
    </row>
    <row r="1636" spans="1:17" hidden="1" x14ac:dyDescent="0.25">
      <c r="A1636">
        <v>2003</v>
      </c>
      <c r="B1636" s="1" t="s">
        <v>85</v>
      </c>
      <c r="C1636" t="s">
        <v>86</v>
      </c>
      <c r="D1636" t="s">
        <v>44</v>
      </c>
      <c r="E1636" s="1" t="s">
        <v>14</v>
      </c>
      <c r="F1636" t="s">
        <v>6</v>
      </c>
      <c r="G1636">
        <v>230</v>
      </c>
      <c r="H1636">
        <v>3</v>
      </c>
      <c r="K1636">
        <f t="shared" si="175"/>
        <v>233</v>
      </c>
      <c r="L1636" s="6">
        <f t="shared" si="176"/>
        <v>1.2875536480686695E-2</v>
      </c>
      <c r="M1636" s="6">
        <f t="shared" si="177"/>
        <v>1.2875536480686695E-2</v>
      </c>
      <c r="N1636" s="6">
        <f t="shared" si="178"/>
        <v>0</v>
      </c>
      <c r="O1636">
        <f t="shared" si="179"/>
        <v>230</v>
      </c>
      <c r="P1636">
        <f t="shared" si="180"/>
        <v>3</v>
      </c>
      <c r="Q1636">
        <f t="shared" si="181"/>
        <v>230</v>
      </c>
    </row>
    <row r="1637" spans="1:17" hidden="1" x14ac:dyDescent="0.25">
      <c r="A1637">
        <v>2003</v>
      </c>
      <c r="B1637" s="1" t="s">
        <v>85</v>
      </c>
      <c r="C1637" t="s">
        <v>86</v>
      </c>
      <c r="D1637" t="s">
        <v>44</v>
      </c>
      <c r="E1637" s="1" t="s">
        <v>14</v>
      </c>
      <c r="F1637" t="s">
        <v>7</v>
      </c>
      <c r="G1637">
        <v>3389</v>
      </c>
      <c r="H1637">
        <v>71</v>
      </c>
      <c r="I1637">
        <v>7</v>
      </c>
      <c r="J1637">
        <v>28</v>
      </c>
      <c r="K1637">
        <f t="shared" si="175"/>
        <v>3439</v>
      </c>
      <c r="L1637" s="6">
        <f t="shared" si="176"/>
        <v>2.2681011922070369E-2</v>
      </c>
      <c r="M1637" s="6">
        <f t="shared" si="177"/>
        <v>2.0645536493166618E-2</v>
      </c>
      <c r="N1637" s="6">
        <f t="shared" si="178"/>
        <v>2.0354754289037512E-3</v>
      </c>
      <c r="O1637">
        <f t="shared" si="179"/>
        <v>3361</v>
      </c>
      <c r="P1637">
        <f t="shared" si="180"/>
        <v>78</v>
      </c>
      <c r="Q1637">
        <f t="shared" si="181"/>
        <v>3361</v>
      </c>
    </row>
    <row r="1638" spans="1:17" hidden="1" x14ac:dyDescent="0.25">
      <c r="A1638">
        <v>2004</v>
      </c>
      <c r="B1638" s="1" t="s">
        <v>85</v>
      </c>
      <c r="C1638" t="s">
        <v>86</v>
      </c>
      <c r="D1638" t="s">
        <v>44</v>
      </c>
      <c r="E1638" s="1" t="s">
        <v>15</v>
      </c>
      <c r="F1638" t="s">
        <v>1</v>
      </c>
      <c r="G1638">
        <v>31</v>
      </c>
      <c r="K1638">
        <f t="shared" si="175"/>
        <v>31</v>
      </c>
      <c r="L1638" s="6">
        <f t="shared" si="176"/>
        <v>0</v>
      </c>
      <c r="M1638" s="6">
        <f t="shared" si="177"/>
        <v>0</v>
      </c>
      <c r="N1638" s="6">
        <f t="shared" si="178"/>
        <v>0</v>
      </c>
      <c r="O1638">
        <f t="shared" si="179"/>
        <v>31</v>
      </c>
      <c r="P1638">
        <f t="shared" si="180"/>
        <v>0</v>
      </c>
      <c r="Q1638">
        <f t="shared" si="181"/>
        <v>31</v>
      </c>
    </row>
    <row r="1639" spans="1:17" hidden="1" x14ac:dyDescent="0.25">
      <c r="A1639">
        <v>2004</v>
      </c>
      <c r="B1639" s="1" t="s">
        <v>85</v>
      </c>
      <c r="C1639" t="s">
        <v>86</v>
      </c>
      <c r="D1639" t="s">
        <v>44</v>
      </c>
      <c r="E1639" s="1" t="s">
        <v>15</v>
      </c>
      <c r="F1639" t="s">
        <v>4</v>
      </c>
      <c r="G1639">
        <v>128</v>
      </c>
      <c r="K1639">
        <f t="shared" si="175"/>
        <v>128</v>
      </c>
      <c r="L1639" s="6">
        <f t="shared" si="176"/>
        <v>0</v>
      </c>
      <c r="M1639" s="6">
        <f t="shared" si="177"/>
        <v>0</v>
      </c>
      <c r="N1639" s="6">
        <f t="shared" si="178"/>
        <v>0</v>
      </c>
      <c r="O1639">
        <f t="shared" si="179"/>
        <v>128</v>
      </c>
      <c r="P1639">
        <f t="shared" si="180"/>
        <v>0</v>
      </c>
      <c r="Q1639">
        <f t="shared" si="181"/>
        <v>128</v>
      </c>
    </row>
    <row r="1640" spans="1:17" hidden="1" x14ac:dyDescent="0.25">
      <c r="A1640">
        <v>2004</v>
      </c>
      <c r="B1640" s="1" t="s">
        <v>85</v>
      </c>
      <c r="C1640" t="s">
        <v>86</v>
      </c>
      <c r="D1640" t="s">
        <v>44</v>
      </c>
      <c r="E1640" s="1" t="s">
        <v>15</v>
      </c>
      <c r="F1640" t="s">
        <v>5</v>
      </c>
      <c r="G1640">
        <v>185</v>
      </c>
      <c r="I1640">
        <v>8</v>
      </c>
      <c r="K1640">
        <f t="shared" si="175"/>
        <v>193</v>
      </c>
      <c r="L1640" s="6">
        <f t="shared" si="176"/>
        <v>4.145077720207254E-2</v>
      </c>
      <c r="M1640" s="6">
        <f t="shared" si="177"/>
        <v>0</v>
      </c>
      <c r="N1640" s="6">
        <f t="shared" si="178"/>
        <v>4.145077720207254E-2</v>
      </c>
      <c r="O1640">
        <f t="shared" si="179"/>
        <v>185</v>
      </c>
      <c r="P1640">
        <f t="shared" si="180"/>
        <v>8</v>
      </c>
      <c r="Q1640">
        <f t="shared" si="181"/>
        <v>185</v>
      </c>
    </row>
    <row r="1641" spans="1:17" hidden="1" x14ac:dyDescent="0.25">
      <c r="A1641">
        <v>2004</v>
      </c>
      <c r="B1641" s="1" t="s">
        <v>85</v>
      </c>
      <c r="C1641" t="s">
        <v>86</v>
      </c>
      <c r="D1641" t="s">
        <v>44</v>
      </c>
      <c r="E1641" s="1" t="s">
        <v>15</v>
      </c>
      <c r="F1641" t="s">
        <v>6</v>
      </c>
      <c r="G1641">
        <v>259</v>
      </c>
      <c r="H1641">
        <v>6</v>
      </c>
      <c r="K1641">
        <f t="shared" si="175"/>
        <v>265</v>
      </c>
      <c r="L1641" s="6">
        <f t="shared" si="176"/>
        <v>2.2641509433962263E-2</v>
      </c>
      <c r="M1641" s="6">
        <f t="shared" si="177"/>
        <v>2.2641509433962263E-2</v>
      </c>
      <c r="N1641" s="6">
        <f t="shared" si="178"/>
        <v>0</v>
      </c>
      <c r="O1641">
        <f t="shared" si="179"/>
        <v>259</v>
      </c>
      <c r="P1641">
        <f t="shared" si="180"/>
        <v>6</v>
      </c>
      <c r="Q1641">
        <f t="shared" si="181"/>
        <v>259</v>
      </c>
    </row>
    <row r="1642" spans="1:17" hidden="1" x14ac:dyDescent="0.25">
      <c r="A1642">
        <v>2004</v>
      </c>
      <c r="B1642" s="1" t="s">
        <v>85</v>
      </c>
      <c r="C1642" t="s">
        <v>86</v>
      </c>
      <c r="D1642" t="s">
        <v>44</v>
      </c>
      <c r="E1642" s="1" t="s">
        <v>15</v>
      </c>
      <c r="F1642" t="s">
        <v>7</v>
      </c>
      <c r="G1642">
        <v>3275</v>
      </c>
      <c r="H1642">
        <v>75</v>
      </c>
      <c r="I1642">
        <v>7</v>
      </c>
      <c r="J1642">
        <v>20</v>
      </c>
      <c r="K1642">
        <f t="shared" si="175"/>
        <v>3337</v>
      </c>
      <c r="L1642" s="6">
        <f t="shared" si="176"/>
        <v>2.4572969733293377E-2</v>
      </c>
      <c r="M1642" s="6">
        <f t="shared" si="177"/>
        <v>2.2475277195085405E-2</v>
      </c>
      <c r="N1642" s="6">
        <f t="shared" si="178"/>
        <v>2.0976925382079712E-3</v>
      </c>
      <c r="O1642">
        <f t="shared" si="179"/>
        <v>3255</v>
      </c>
      <c r="P1642">
        <f t="shared" si="180"/>
        <v>82</v>
      </c>
      <c r="Q1642">
        <f t="shared" si="181"/>
        <v>3255</v>
      </c>
    </row>
    <row r="1643" spans="1:17" hidden="1" x14ac:dyDescent="0.25">
      <c r="A1643">
        <v>2005</v>
      </c>
      <c r="B1643" s="1" t="s">
        <v>85</v>
      </c>
      <c r="C1643" t="s">
        <v>86</v>
      </c>
      <c r="D1643" t="s">
        <v>44</v>
      </c>
      <c r="E1643" s="1" t="s">
        <v>16</v>
      </c>
      <c r="F1643" t="s">
        <v>1</v>
      </c>
      <c r="G1643">
        <v>31</v>
      </c>
      <c r="H1643">
        <v>4</v>
      </c>
      <c r="K1643">
        <f t="shared" si="175"/>
        <v>35</v>
      </c>
      <c r="L1643" s="6">
        <f t="shared" si="176"/>
        <v>0.11428571428571428</v>
      </c>
      <c r="M1643" s="6">
        <f t="shared" si="177"/>
        <v>0.11428571428571428</v>
      </c>
      <c r="N1643" s="6">
        <f t="shared" si="178"/>
        <v>0</v>
      </c>
      <c r="O1643">
        <f t="shared" si="179"/>
        <v>31</v>
      </c>
      <c r="P1643">
        <f t="shared" si="180"/>
        <v>4</v>
      </c>
      <c r="Q1643">
        <f t="shared" si="181"/>
        <v>31</v>
      </c>
    </row>
    <row r="1644" spans="1:17" hidden="1" x14ac:dyDescent="0.25">
      <c r="A1644">
        <v>2005</v>
      </c>
      <c r="B1644" s="1" t="s">
        <v>85</v>
      </c>
      <c r="C1644" t="s">
        <v>86</v>
      </c>
      <c r="D1644" t="s">
        <v>44</v>
      </c>
      <c r="E1644" s="1" t="s">
        <v>16</v>
      </c>
      <c r="F1644" t="s">
        <v>4</v>
      </c>
      <c r="G1644">
        <v>129</v>
      </c>
      <c r="K1644">
        <f t="shared" si="175"/>
        <v>129</v>
      </c>
      <c r="L1644" s="6">
        <f t="shared" si="176"/>
        <v>0</v>
      </c>
      <c r="M1644" s="6">
        <f t="shared" si="177"/>
        <v>0</v>
      </c>
      <c r="N1644" s="6">
        <f t="shared" si="178"/>
        <v>0</v>
      </c>
      <c r="O1644">
        <f t="shared" si="179"/>
        <v>129</v>
      </c>
      <c r="P1644">
        <f t="shared" si="180"/>
        <v>0</v>
      </c>
      <c r="Q1644">
        <f t="shared" si="181"/>
        <v>129</v>
      </c>
    </row>
    <row r="1645" spans="1:17" hidden="1" x14ac:dyDescent="0.25">
      <c r="A1645">
        <v>2005</v>
      </c>
      <c r="B1645" s="1" t="s">
        <v>85</v>
      </c>
      <c r="C1645" t="s">
        <v>86</v>
      </c>
      <c r="D1645" t="s">
        <v>44</v>
      </c>
      <c r="E1645" s="1" t="s">
        <v>16</v>
      </c>
      <c r="F1645" t="s">
        <v>5</v>
      </c>
      <c r="G1645">
        <v>201</v>
      </c>
      <c r="H1645">
        <v>6</v>
      </c>
      <c r="I1645">
        <v>5</v>
      </c>
      <c r="K1645">
        <f t="shared" si="175"/>
        <v>212</v>
      </c>
      <c r="L1645" s="6">
        <f t="shared" si="176"/>
        <v>5.1886792452830191E-2</v>
      </c>
      <c r="M1645" s="6">
        <f t="shared" si="177"/>
        <v>2.8301886792452831E-2</v>
      </c>
      <c r="N1645" s="6">
        <f t="shared" si="178"/>
        <v>2.358490566037736E-2</v>
      </c>
      <c r="O1645">
        <f t="shared" si="179"/>
        <v>201</v>
      </c>
      <c r="P1645">
        <f t="shared" si="180"/>
        <v>11</v>
      </c>
      <c r="Q1645">
        <f t="shared" si="181"/>
        <v>201</v>
      </c>
    </row>
    <row r="1646" spans="1:17" hidden="1" x14ac:dyDescent="0.25">
      <c r="A1646">
        <v>2005</v>
      </c>
      <c r="B1646" s="1" t="s">
        <v>85</v>
      </c>
      <c r="C1646" t="s">
        <v>86</v>
      </c>
      <c r="D1646" t="s">
        <v>44</v>
      </c>
      <c r="E1646" s="1" t="s">
        <v>16</v>
      </c>
      <c r="F1646" t="s">
        <v>6</v>
      </c>
      <c r="G1646">
        <v>279</v>
      </c>
      <c r="H1646">
        <v>11</v>
      </c>
      <c r="K1646">
        <f t="shared" si="175"/>
        <v>290</v>
      </c>
      <c r="L1646" s="6">
        <f t="shared" si="176"/>
        <v>3.793103448275862E-2</v>
      </c>
      <c r="M1646" s="6">
        <f t="shared" si="177"/>
        <v>3.793103448275862E-2</v>
      </c>
      <c r="N1646" s="6">
        <f t="shared" si="178"/>
        <v>0</v>
      </c>
      <c r="O1646">
        <f t="shared" si="179"/>
        <v>279</v>
      </c>
      <c r="P1646">
        <f t="shared" si="180"/>
        <v>11</v>
      </c>
      <c r="Q1646">
        <f t="shared" si="181"/>
        <v>279</v>
      </c>
    </row>
    <row r="1647" spans="1:17" hidden="1" x14ac:dyDescent="0.25">
      <c r="A1647">
        <v>2005</v>
      </c>
      <c r="B1647" s="1" t="s">
        <v>85</v>
      </c>
      <c r="C1647" t="s">
        <v>86</v>
      </c>
      <c r="D1647" t="s">
        <v>44</v>
      </c>
      <c r="E1647" s="1" t="s">
        <v>16</v>
      </c>
      <c r="F1647" t="s">
        <v>7</v>
      </c>
      <c r="G1647">
        <v>3172</v>
      </c>
      <c r="H1647">
        <v>86</v>
      </c>
      <c r="I1647">
        <v>10</v>
      </c>
      <c r="J1647">
        <v>14</v>
      </c>
      <c r="K1647">
        <f t="shared" si="175"/>
        <v>3254</v>
      </c>
      <c r="L1647" s="6">
        <f t="shared" si="176"/>
        <v>2.9502151198524892E-2</v>
      </c>
      <c r="M1647" s="6">
        <f t="shared" si="177"/>
        <v>2.6429010448678548E-2</v>
      </c>
      <c r="N1647" s="6">
        <f t="shared" si="178"/>
        <v>3.0731407498463428E-3</v>
      </c>
      <c r="O1647">
        <f t="shared" si="179"/>
        <v>3158</v>
      </c>
      <c r="P1647">
        <f t="shared" si="180"/>
        <v>96</v>
      </c>
      <c r="Q1647">
        <f t="shared" si="181"/>
        <v>3158</v>
      </c>
    </row>
    <row r="1648" spans="1:17" hidden="1" x14ac:dyDescent="0.25">
      <c r="A1648">
        <v>2006</v>
      </c>
      <c r="B1648" s="1" t="s">
        <v>85</v>
      </c>
      <c r="C1648" t="s">
        <v>86</v>
      </c>
      <c r="D1648" t="s">
        <v>44</v>
      </c>
      <c r="E1648" s="1" t="s">
        <v>17</v>
      </c>
      <c r="F1648" t="s">
        <v>1</v>
      </c>
      <c r="G1648">
        <v>28</v>
      </c>
      <c r="K1648">
        <f t="shared" si="175"/>
        <v>28</v>
      </c>
      <c r="L1648" s="6">
        <f t="shared" si="176"/>
        <v>0</v>
      </c>
      <c r="M1648" s="6">
        <f t="shared" si="177"/>
        <v>0</v>
      </c>
      <c r="N1648" s="6">
        <f t="shared" si="178"/>
        <v>0</v>
      </c>
      <c r="O1648">
        <f t="shared" si="179"/>
        <v>28</v>
      </c>
      <c r="P1648">
        <f t="shared" si="180"/>
        <v>0</v>
      </c>
      <c r="Q1648">
        <f t="shared" si="181"/>
        <v>28</v>
      </c>
    </row>
    <row r="1649" spans="1:17" hidden="1" x14ac:dyDescent="0.25">
      <c r="A1649">
        <v>2006</v>
      </c>
      <c r="B1649" s="1" t="s">
        <v>85</v>
      </c>
      <c r="C1649" t="s">
        <v>86</v>
      </c>
      <c r="D1649" t="s">
        <v>44</v>
      </c>
      <c r="E1649" s="1" t="s">
        <v>17</v>
      </c>
      <c r="F1649" t="s">
        <v>4</v>
      </c>
      <c r="G1649">
        <v>148</v>
      </c>
      <c r="H1649">
        <v>7</v>
      </c>
      <c r="K1649">
        <f t="shared" si="175"/>
        <v>155</v>
      </c>
      <c r="L1649" s="6">
        <f t="shared" si="176"/>
        <v>4.5161290322580643E-2</v>
      </c>
      <c r="M1649" s="6">
        <f t="shared" si="177"/>
        <v>4.5161290322580643E-2</v>
      </c>
      <c r="N1649" s="6">
        <f t="shared" si="178"/>
        <v>0</v>
      </c>
      <c r="O1649">
        <f t="shared" si="179"/>
        <v>148</v>
      </c>
      <c r="P1649">
        <f t="shared" si="180"/>
        <v>7</v>
      </c>
      <c r="Q1649">
        <f t="shared" si="181"/>
        <v>148</v>
      </c>
    </row>
    <row r="1650" spans="1:17" hidden="1" x14ac:dyDescent="0.25">
      <c r="A1650">
        <v>2006</v>
      </c>
      <c r="B1650" s="1" t="s">
        <v>85</v>
      </c>
      <c r="C1650" t="s">
        <v>86</v>
      </c>
      <c r="D1650" t="s">
        <v>44</v>
      </c>
      <c r="E1650" s="1" t="s">
        <v>17</v>
      </c>
      <c r="F1650" t="s">
        <v>5</v>
      </c>
      <c r="G1650">
        <v>216</v>
      </c>
      <c r="H1650">
        <v>11</v>
      </c>
      <c r="I1650">
        <v>11</v>
      </c>
      <c r="K1650">
        <f t="shared" si="175"/>
        <v>238</v>
      </c>
      <c r="L1650" s="6">
        <f t="shared" si="176"/>
        <v>9.2436974789915971E-2</v>
      </c>
      <c r="M1650" s="6">
        <f t="shared" si="177"/>
        <v>4.6218487394957986E-2</v>
      </c>
      <c r="N1650" s="6">
        <f t="shared" si="178"/>
        <v>4.6218487394957986E-2</v>
      </c>
      <c r="O1650">
        <f t="shared" si="179"/>
        <v>216</v>
      </c>
      <c r="P1650">
        <f t="shared" si="180"/>
        <v>22</v>
      </c>
      <c r="Q1650">
        <f t="shared" si="181"/>
        <v>216</v>
      </c>
    </row>
    <row r="1651" spans="1:17" hidden="1" x14ac:dyDescent="0.25">
      <c r="A1651">
        <v>2006</v>
      </c>
      <c r="B1651" s="1" t="s">
        <v>85</v>
      </c>
      <c r="C1651" t="s">
        <v>86</v>
      </c>
      <c r="D1651" t="s">
        <v>44</v>
      </c>
      <c r="E1651" s="1" t="s">
        <v>17</v>
      </c>
      <c r="F1651" t="s">
        <v>6</v>
      </c>
      <c r="G1651">
        <v>315</v>
      </c>
      <c r="H1651">
        <v>24</v>
      </c>
      <c r="K1651">
        <f t="shared" si="175"/>
        <v>339</v>
      </c>
      <c r="L1651" s="6">
        <f t="shared" si="176"/>
        <v>7.0796460176991149E-2</v>
      </c>
      <c r="M1651" s="6">
        <f t="shared" si="177"/>
        <v>7.0796460176991149E-2</v>
      </c>
      <c r="N1651" s="6">
        <f t="shared" si="178"/>
        <v>0</v>
      </c>
      <c r="O1651">
        <f t="shared" si="179"/>
        <v>315</v>
      </c>
      <c r="P1651">
        <f t="shared" si="180"/>
        <v>24</v>
      </c>
      <c r="Q1651">
        <f t="shared" si="181"/>
        <v>315</v>
      </c>
    </row>
    <row r="1652" spans="1:17" hidden="1" x14ac:dyDescent="0.25">
      <c r="A1652">
        <v>2006</v>
      </c>
      <c r="B1652" s="1" t="s">
        <v>85</v>
      </c>
      <c r="C1652" t="s">
        <v>86</v>
      </c>
      <c r="D1652" t="s">
        <v>44</v>
      </c>
      <c r="E1652" s="1" t="s">
        <v>17</v>
      </c>
      <c r="F1652" t="s">
        <v>7</v>
      </c>
      <c r="G1652">
        <v>3080</v>
      </c>
      <c r="H1652">
        <v>115</v>
      </c>
      <c r="I1652">
        <v>6</v>
      </c>
      <c r="J1652">
        <v>22</v>
      </c>
      <c r="K1652">
        <f t="shared" si="175"/>
        <v>3179</v>
      </c>
      <c r="L1652" s="6">
        <f t="shared" si="176"/>
        <v>3.8062283737024222E-2</v>
      </c>
      <c r="M1652" s="6">
        <f t="shared" si="177"/>
        <v>3.6174897766593266E-2</v>
      </c>
      <c r="N1652" s="6">
        <f t="shared" si="178"/>
        <v>1.8873859704309531E-3</v>
      </c>
      <c r="O1652">
        <f t="shared" si="179"/>
        <v>3058</v>
      </c>
      <c r="P1652">
        <f t="shared" si="180"/>
        <v>121</v>
      </c>
      <c r="Q1652">
        <f t="shared" si="181"/>
        <v>3058</v>
      </c>
    </row>
    <row r="1653" spans="1:17" hidden="1" x14ac:dyDescent="0.25">
      <c r="A1653">
        <v>2007</v>
      </c>
      <c r="B1653" s="1" t="s">
        <v>85</v>
      </c>
      <c r="C1653" t="s">
        <v>86</v>
      </c>
      <c r="D1653" t="s">
        <v>44</v>
      </c>
      <c r="E1653" s="1" t="s">
        <v>18</v>
      </c>
      <c r="F1653" t="s">
        <v>1</v>
      </c>
      <c r="G1653">
        <v>35</v>
      </c>
      <c r="K1653">
        <f t="shared" si="175"/>
        <v>35</v>
      </c>
      <c r="L1653" s="6">
        <f t="shared" si="176"/>
        <v>0</v>
      </c>
      <c r="M1653" s="6">
        <f t="shared" si="177"/>
        <v>0</v>
      </c>
      <c r="N1653" s="6">
        <f t="shared" si="178"/>
        <v>0</v>
      </c>
      <c r="O1653">
        <f t="shared" si="179"/>
        <v>35</v>
      </c>
      <c r="P1653">
        <f t="shared" si="180"/>
        <v>0</v>
      </c>
      <c r="Q1653">
        <f t="shared" si="181"/>
        <v>35</v>
      </c>
    </row>
    <row r="1654" spans="1:17" hidden="1" x14ac:dyDescent="0.25">
      <c r="A1654">
        <v>2007</v>
      </c>
      <c r="B1654" s="1" t="s">
        <v>85</v>
      </c>
      <c r="C1654" t="s">
        <v>86</v>
      </c>
      <c r="D1654" t="s">
        <v>44</v>
      </c>
      <c r="E1654" s="1" t="s">
        <v>18</v>
      </c>
      <c r="F1654" t="s">
        <v>4</v>
      </c>
      <c r="G1654">
        <v>170</v>
      </c>
      <c r="H1654">
        <v>4</v>
      </c>
      <c r="I1654">
        <v>8</v>
      </c>
      <c r="K1654">
        <f t="shared" si="175"/>
        <v>182</v>
      </c>
      <c r="L1654" s="6">
        <f t="shared" si="176"/>
        <v>6.5934065934065936E-2</v>
      </c>
      <c r="M1654" s="6">
        <f t="shared" si="177"/>
        <v>2.197802197802198E-2</v>
      </c>
      <c r="N1654" s="6">
        <f t="shared" si="178"/>
        <v>4.3956043956043959E-2</v>
      </c>
      <c r="O1654">
        <f t="shared" si="179"/>
        <v>170</v>
      </c>
      <c r="P1654">
        <f t="shared" si="180"/>
        <v>12</v>
      </c>
      <c r="Q1654">
        <f t="shared" si="181"/>
        <v>170</v>
      </c>
    </row>
    <row r="1655" spans="1:17" hidden="1" x14ac:dyDescent="0.25">
      <c r="A1655">
        <v>2007</v>
      </c>
      <c r="B1655" s="1" t="s">
        <v>85</v>
      </c>
      <c r="C1655" t="s">
        <v>86</v>
      </c>
      <c r="D1655" t="s">
        <v>44</v>
      </c>
      <c r="E1655" s="1" t="s">
        <v>18</v>
      </c>
      <c r="F1655" t="s">
        <v>5</v>
      </c>
      <c r="G1655">
        <v>259</v>
      </c>
      <c r="H1655">
        <v>14</v>
      </c>
      <c r="I1655">
        <v>8</v>
      </c>
      <c r="K1655">
        <f t="shared" si="175"/>
        <v>281</v>
      </c>
      <c r="L1655" s="6">
        <f t="shared" si="176"/>
        <v>7.8291814946619215E-2</v>
      </c>
      <c r="M1655" s="6">
        <f t="shared" si="177"/>
        <v>4.9822064056939501E-2</v>
      </c>
      <c r="N1655" s="6">
        <f t="shared" si="178"/>
        <v>2.8469750889679714E-2</v>
      </c>
      <c r="O1655">
        <f t="shared" si="179"/>
        <v>259</v>
      </c>
      <c r="P1655">
        <f t="shared" si="180"/>
        <v>22</v>
      </c>
      <c r="Q1655">
        <f t="shared" si="181"/>
        <v>259</v>
      </c>
    </row>
    <row r="1656" spans="1:17" hidden="1" x14ac:dyDescent="0.25">
      <c r="A1656">
        <v>2007</v>
      </c>
      <c r="B1656" s="1" t="s">
        <v>85</v>
      </c>
      <c r="C1656" t="s">
        <v>86</v>
      </c>
      <c r="D1656" t="s">
        <v>44</v>
      </c>
      <c r="E1656" s="1" t="s">
        <v>18</v>
      </c>
      <c r="F1656" t="s">
        <v>6</v>
      </c>
      <c r="G1656">
        <v>360</v>
      </c>
      <c r="H1656">
        <v>30</v>
      </c>
      <c r="K1656">
        <f t="shared" si="175"/>
        <v>390</v>
      </c>
      <c r="L1656" s="6">
        <f t="shared" si="176"/>
        <v>7.6923076923076927E-2</v>
      </c>
      <c r="M1656" s="6">
        <f t="shared" si="177"/>
        <v>7.6923076923076927E-2</v>
      </c>
      <c r="N1656" s="6">
        <f t="shared" si="178"/>
        <v>0</v>
      </c>
      <c r="O1656">
        <f t="shared" si="179"/>
        <v>360</v>
      </c>
      <c r="P1656">
        <f t="shared" si="180"/>
        <v>30</v>
      </c>
      <c r="Q1656">
        <f t="shared" si="181"/>
        <v>360</v>
      </c>
    </row>
    <row r="1657" spans="1:17" hidden="1" x14ac:dyDescent="0.25">
      <c r="A1657">
        <v>2007</v>
      </c>
      <c r="B1657" s="1" t="s">
        <v>85</v>
      </c>
      <c r="C1657" t="s">
        <v>86</v>
      </c>
      <c r="D1657" t="s">
        <v>44</v>
      </c>
      <c r="E1657" s="1" t="s">
        <v>18</v>
      </c>
      <c r="F1657" t="s">
        <v>7</v>
      </c>
      <c r="G1657">
        <v>3004</v>
      </c>
      <c r="H1657">
        <v>175</v>
      </c>
      <c r="I1657">
        <v>8</v>
      </c>
      <c r="J1657">
        <v>25</v>
      </c>
      <c r="K1657">
        <f t="shared" si="175"/>
        <v>3162</v>
      </c>
      <c r="L1657" s="6">
        <f t="shared" si="176"/>
        <v>5.7874762808349148E-2</v>
      </c>
      <c r="M1657" s="6">
        <f t="shared" si="177"/>
        <v>5.5344718532574319E-2</v>
      </c>
      <c r="N1657" s="6">
        <f t="shared" si="178"/>
        <v>2.5300442757748261E-3</v>
      </c>
      <c r="O1657">
        <f t="shared" si="179"/>
        <v>2979</v>
      </c>
      <c r="P1657">
        <f t="shared" si="180"/>
        <v>183</v>
      </c>
      <c r="Q1657">
        <f t="shared" si="181"/>
        <v>2979</v>
      </c>
    </row>
    <row r="1658" spans="1:17" hidden="1" x14ac:dyDescent="0.25">
      <c r="A1658">
        <v>2008</v>
      </c>
      <c r="B1658" s="1" t="s">
        <v>85</v>
      </c>
      <c r="C1658" t="s">
        <v>86</v>
      </c>
      <c r="D1658" t="s">
        <v>44</v>
      </c>
      <c r="E1658" s="1" t="s">
        <v>19</v>
      </c>
      <c r="F1658" t="s">
        <v>1</v>
      </c>
      <c r="G1658">
        <v>36</v>
      </c>
      <c r="K1658">
        <f t="shared" si="175"/>
        <v>36</v>
      </c>
      <c r="L1658" s="6">
        <f t="shared" si="176"/>
        <v>0</v>
      </c>
      <c r="M1658" s="6">
        <f t="shared" si="177"/>
        <v>0</v>
      </c>
      <c r="N1658" s="6">
        <f t="shared" si="178"/>
        <v>0</v>
      </c>
      <c r="O1658">
        <f t="shared" si="179"/>
        <v>36</v>
      </c>
      <c r="P1658">
        <f t="shared" si="180"/>
        <v>0</v>
      </c>
      <c r="Q1658">
        <f t="shared" si="181"/>
        <v>36</v>
      </c>
    </row>
    <row r="1659" spans="1:17" hidden="1" x14ac:dyDescent="0.25">
      <c r="A1659">
        <v>2008</v>
      </c>
      <c r="B1659" s="1" t="s">
        <v>85</v>
      </c>
      <c r="C1659" t="s">
        <v>86</v>
      </c>
      <c r="D1659" t="s">
        <v>44</v>
      </c>
      <c r="E1659" s="1" t="s">
        <v>19</v>
      </c>
      <c r="F1659" t="s">
        <v>4</v>
      </c>
      <c r="G1659">
        <v>167</v>
      </c>
      <c r="H1659">
        <v>3</v>
      </c>
      <c r="I1659">
        <v>12</v>
      </c>
      <c r="K1659">
        <f t="shared" ref="K1659:K1722" si="182">(G1659-J1659)+H1659+I1659</f>
        <v>182</v>
      </c>
      <c r="L1659" s="6">
        <f t="shared" ref="L1659:L1722" si="183">(H1659+I1659)/K1659</f>
        <v>8.2417582417582416E-2</v>
      </c>
      <c r="M1659" s="6">
        <f t="shared" ref="M1659:M1722" si="184">H1659/K1659</f>
        <v>1.6483516483516484E-2</v>
      </c>
      <c r="N1659" s="6">
        <f t="shared" ref="N1659:N1722" si="185">I1659/K1659</f>
        <v>6.5934065934065936E-2</v>
      </c>
      <c r="O1659">
        <f t="shared" ref="O1659:O1722" si="186">K1659-(I1659+H1659)</f>
        <v>167</v>
      </c>
      <c r="P1659">
        <f t="shared" ref="P1659:P1722" si="187">H1659+I1659</f>
        <v>15</v>
      </c>
      <c r="Q1659">
        <f t="shared" si="181"/>
        <v>167</v>
      </c>
    </row>
    <row r="1660" spans="1:17" hidden="1" x14ac:dyDescent="0.25">
      <c r="A1660">
        <v>2008</v>
      </c>
      <c r="B1660" s="1" t="s">
        <v>85</v>
      </c>
      <c r="C1660" t="s">
        <v>86</v>
      </c>
      <c r="D1660" t="s">
        <v>44</v>
      </c>
      <c r="E1660" s="1" t="s">
        <v>19</v>
      </c>
      <c r="F1660" t="s">
        <v>5</v>
      </c>
      <c r="G1660">
        <v>274</v>
      </c>
      <c r="H1660">
        <v>25</v>
      </c>
      <c r="I1660">
        <v>17</v>
      </c>
      <c r="J1660">
        <v>7</v>
      </c>
      <c r="K1660">
        <f t="shared" si="182"/>
        <v>309</v>
      </c>
      <c r="L1660" s="6">
        <f t="shared" si="183"/>
        <v>0.13592233009708737</v>
      </c>
      <c r="M1660" s="6">
        <f t="shared" si="184"/>
        <v>8.0906148867313912E-2</v>
      </c>
      <c r="N1660" s="6">
        <f t="shared" si="185"/>
        <v>5.5016181229773461E-2</v>
      </c>
      <c r="O1660">
        <f t="shared" si="186"/>
        <v>267</v>
      </c>
      <c r="P1660">
        <f t="shared" si="187"/>
        <v>42</v>
      </c>
      <c r="Q1660">
        <f t="shared" si="181"/>
        <v>267</v>
      </c>
    </row>
    <row r="1661" spans="1:17" hidden="1" x14ac:dyDescent="0.25">
      <c r="A1661">
        <v>2008</v>
      </c>
      <c r="B1661" s="1" t="s">
        <v>85</v>
      </c>
      <c r="C1661" t="s">
        <v>86</v>
      </c>
      <c r="D1661" t="s">
        <v>44</v>
      </c>
      <c r="E1661" s="1" t="s">
        <v>19</v>
      </c>
      <c r="F1661" t="s">
        <v>6</v>
      </c>
      <c r="G1661">
        <v>395</v>
      </c>
      <c r="H1661">
        <v>53</v>
      </c>
      <c r="J1661">
        <v>14</v>
      </c>
      <c r="K1661">
        <f t="shared" si="182"/>
        <v>434</v>
      </c>
      <c r="L1661" s="6">
        <f t="shared" si="183"/>
        <v>0.12211981566820276</v>
      </c>
      <c r="M1661" s="6">
        <f t="shared" si="184"/>
        <v>0.12211981566820276</v>
      </c>
      <c r="N1661" s="6">
        <f t="shared" si="185"/>
        <v>0</v>
      </c>
      <c r="O1661">
        <f t="shared" si="186"/>
        <v>381</v>
      </c>
      <c r="P1661">
        <f t="shared" si="187"/>
        <v>53</v>
      </c>
      <c r="Q1661">
        <f t="shared" si="181"/>
        <v>381</v>
      </c>
    </row>
    <row r="1662" spans="1:17" hidden="1" x14ac:dyDescent="0.25">
      <c r="A1662">
        <v>2008</v>
      </c>
      <c r="B1662" s="1" t="s">
        <v>85</v>
      </c>
      <c r="C1662" t="s">
        <v>86</v>
      </c>
      <c r="D1662" t="s">
        <v>44</v>
      </c>
      <c r="E1662" s="1" t="s">
        <v>19</v>
      </c>
      <c r="F1662" t="s">
        <v>7</v>
      </c>
      <c r="G1662">
        <v>2841</v>
      </c>
      <c r="H1662">
        <v>219</v>
      </c>
      <c r="I1662">
        <v>17</v>
      </c>
      <c r="J1662">
        <v>69</v>
      </c>
      <c r="K1662">
        <f t="shared" si="182"/>
        <v>3008</v>
      </c>
      <c r="L1662" s="6">
        <f t="shared" si="183"/>
        <v>7.8457446808510634E-2</v>
      </c>
      <c r="M1662" s="6">
        <f t="shared" si="184"/>
        <v>7.2805851063829793E-2</v>
      </c>
      <c r="N1662" s="6">
        <f t="shared" si="185"/>
        <v>5.6515957446808514E-3</v>
      </c>
      <c r="O1662">
        <f t="shared" si="186"/>
        <v>2772</v>
      </c>
      <c r="P1662">
        <f t="shared" si="187"/>
        <v>236</v>
      </c>
      <c r="Q1662">
        <f t="shared" si="181"/>
        <v>2772</v>
      </c>
    </row>
    <row r="1663" spans="1:17" hidden="1" x14ac:dyDescent="0.25">
      <c r="A1663">
        <v>2009</v>
      </c>
      <c r="B1663" s="1" t="s">
        <v>85</v>
      </c>
      <c r="C1663" t="s">
        <v>86</v>
      </c>
      <c r="D1663" t="s">
        <v>44</v>
      </c>
      <c r="E1663" s="1" t="s">
        <v>20</v>
      </c>
      <c r="F1663" t="s">
        <v>1</v>
      </c>
      <c r="G1663">
        <v>44</v>
      </c>
      <c r="K1663">
        <f t="shared" si="182"/>
        <v>44</v>
      </c>
      <c r="L1663" s="6">
        <f t="shared" si="183"/>
        <v>0</v>
      </c>
      <c r="M1663" s="6">
        <f t="shared" si="184"/>
        <v>0</v>
      </c>
      <c r="N1663" s="6">
        <f t="shared" si="185"/>
        <v>0</v>
      </c>
      <c r="O1663">
        <f t="shared" si="186"/>
        <v>44</v>
      </c>
      <c r="P1663">
        <f t="shared" si="187"/>
        <v>0</v>
      </c>
      <c r="Q1663">
        <f t="shared" si="181"/>
        <v>44</v>
      </c>
    </row>
    <row r="1664" spans="1:17" hidden="1" x14ac:dyDescent="0.25">
      <c r="A1664">
        <v>2009</v>
      </c>
      <c r="B1664" s="1" t="s">
        <v>85</v>
      </c>
      <c r="C1664" t="s">
        <v>86</v>
      </c>
      <c r="D1664" t="s">
        <v>44</v>
      </c>
      <c r="E1664" s="1" t="s">
        <v>20</v>
      </c>
      <c r="F1664" t="s">
        <v>4</v>
      </c>
      <c r="G1664">
        <v>173</v>
      </c>
      <c r="H1664">
        <v>4</v>
      </c>
      <c r="I1664">
        <v>8</v>
      </c>
      <c r="J1664">
        <v>4</v>
      </c>
      <c r="K1664">
        <f t="shared" si="182"/>
        <v>181</v>
      </c>
      <c r="L1664" s="6">
        <f t="shared" si="183"/>
        <v>6.6298342541436461E-2</v>
      </c>
      <c r="M1664" s="6">
        <f t="shared" si="184"/>
        <v>2.2099447513812154E-2</v>
      </c>
      <c r="N1664" s="6">
        <f t="shared" si="185"/>
        <v>4.4198895027624308E-2</v>
      </c>
      <c r="O1664">
        <f t="shared" si="186"/>
        <v>169</v>
      </c>
      <c r="P1664">
        <f t="shared" si="187"/>
        <v>12</v>
      </c>
      <c r="Q1664">
        <f t="shared" si="181"/>
        <v>169</v>
      </c>
    </row>
    <row r="1665" spans="1:17" hidden="1" x14ac:dyDescent="0.25">
      <c r="A1665">
        <v>2009</v>
      </c>
      <c r="B1665" s="1" t="s">
        <v>85</v>
      </c>
      <c r="C1665" t="s">
        <v>86</v>
      </c>
      <c r="D1665" t="s">
        <v>44</v>
      </c>
      <c r="E1665" s="1" t="s">
        <v>20</v>
      </c>
      <c r="F1665" t="s">
        <v>5</v>
      </c>
      <c r="G1665">
        <v>279</v>
      </c>
      <c r="H1665">
        <v>30</v>
      </c>
      <c r="I1665">
        <v>16</v>
      </c>
      <c r="J1665">
        <v>5</v>
      </c>
      <c r="K1665">
        <f t="shared" si="182"/>
        <v>320</v>
      </c>
      <c r="L1665" s="6">
        <f t="shared" si="183"/>
        <v>0.14374999999999999</v>
      </c>
      <c r="M1665" s="6">
        <f t="shared" si="184"/>
        <v>9.375E-2</v>
      </c>
      <c r="N1665" s="6">
        <f t="shared" si="185"/>
        <v>0.05</v>
      </c>
      <c r="O1665">
        <f t="shared" si="186"/>
        <v>274</v>
      </c>
      <c r="P1665">
        <f t="shared" si="187"/>
        <v>46</v>
      </c>
      <c r="Q1665">
        <f t="shared" si="181"/>
        <v>274</v>
      </c>
    </row>
    <row r="1666" spans="1:17" hidden="1" x14ac:dyDescent="0.25">
      <c r="A1666">
        <v>2009</v>
      </c>
      <c r="B1666" s="1" t="s">
        <v>85</v>
      </c>
      <c r="C1666" t="s">
        <v>86</v>
      </c>
      <c r="D1666" t="s">
        <v>44</v>
      </c>
      <c r="E1666" s="1" t="s">
        <v>20</v>
      </c>
      <c r="F1666" t="s">
        <v>6</v>
      </c>
      <c r="G1666">
        <v>462</v>
      </c>
      <c r="H1666">
        <v>64</v>
      </c>
      <c r="I1666">
        <v>3</v>
      </c>
      <c r="J1666">
        <v>12</v>
      </c>
      <c r="K1666">
        <f t="shared" si="182"/>
        <v>517</v>
      </c>
      <c r="L1666" s="6">
        <f t="shared" si="183"/>
        <v>0.12959381044487428</v>
      </c>
      <c r="M1666" s="6">
        <f t="shared" si="184"/>
        <v>0.12379110251450677</v>
      </c>
      <c r="N1666" s="6">
        <f t="shared" si="185"/>
        <v>5.8027079303675051E-3</v>
      </c>
      <c r="O1666">
        <f t="shared" si="186"/>
        <v>450</v>
      </c>
      <c r="P1666">
        <f t="shared" si="187"/>
        <v>67</v>
      </c>
      <c r="Q1666">
        <f t="shared" si="181"/>
        <v>450</v>
      </c>
    </row>
    <row r="1667" spans="1:17" hidden="1" x14ac:dyDescent="0.25">
      <c r="A1667">
        <v>2009</v>
      </c>
      <c r="B1667" s="1" t="s">
        <v>85</v>
      </c>
      <c r="C1667" t="s">
        <v>86</v>
      </c>
      <c r="D1667" t="s">
        <v>44</v>
      </c>
      <c r="E1667" s="1" t="s">
        <v>20</v>
      </c>
      <c r="F1667" t="s">
        <v>7</v>
      </c>
      <c r="G1667">
        <v>2803</v>
      </c>
      <c r="H1667">
        <v>245</v>
      </c>
      <c r="I1667">
        <v>31</v>
      </c>
      <c r="J1667">
        <v>76</v>
      </c>
      <c r="K1667">
        <f t="shared" si="182"/>
        <v>3003</v>
      </c>
      <c r="L1667" s="6">
        <f t="shared" si="183"/>
        <v>9.1908091908091905E-2</v>
      </c>
      <c r="M1667" s="6">
        <f t="shared" si="184"/>
        <v>8.1585081585081584E-2</v>
      </c>
      <c r="N1667" s="6">
        <f t="shared" si="185"/>
        <v>1.0323010323010324E-2</v>
      </c>
      <c r="O1667">
        <f t="shared" si="186"/>
        <v>2727</v>
      </c>
      <c r="P1667">
        <f t="shared" si="187"/>
        <v>276</v>
      </c>
      <c r="Q1667">
        <f t="shared" si="181"/>
        <v>2727</v>
      </c>
    </row>
    <row r="1668" spans="1:17" hidden="1" x14ac:dyDescent="0.25">
      <c r="A1668">
        <v>2010</v>
      </c>
      <c r="B1668" s="1" t="s">
        <v>85</v>
      </c>
      <c r="C1668" t="s">
        <v>86</v>
      </c>
      <c r="D1668" t="s">
        <v>44</v>
      </c>
      <c r="E1668" s="1" t="s">
        <v>21</v>
      </c>
      <c r="F1668" t="s">
        <v>1</v>
      </c>
      <c r="G1668">
        <v>47</v>
      </c>
      <c r="K1668">
        <f t="shared" si="182"/>
        <v>47</v>
      </c>
      <c r="L1668" s="6">
        <f t="shared" si="183"/>
        <v>0</v>
      </c>
      <c r="M1668" s="6">
        <f t="shared" si="184"/>
        <v>0</v>
      </c>
      <c r="N1668" s="6">
        <f t="shared" si="185"/>
        <v>0</v>
      </c>
      <c r="O1668">
        <f t="shared" si="186"/>
        <v>47</v>
      </c>
      <c r="P1668">
        <f t="shared" si="187"/>
        <v>0</v>
      </c>
      <c r="Q1668">
        <f t="shared" ref="Q1668:Q1731" si="188">K1668-P1668</f>
        <v>47</v>
      </c>
    </row>
    <row r="1669" spans="1:17" hidden="1" x14ac:dyDescent="0.25">
      <c r="A1669">
        <v>2010</v>
      </c>
      <c r="B1669" s="1" t="s">
        <v>85</v>
      </c>
      <c r="C1669" t="s">
        <v>86</v>
      </c>
      <c r="D1669" t="s">
        <v>44</v>
      </c>
      <c r="E1669" s="1" t="s">
        <v>21</v>
      </c>
      <c r="F1669" t="s">
        <v>4</v>
      </c>
      <c r="G1669">
        <v>190</v>
      </c>
      <c r="H1669">
        <v>8</v>
      </c>
      <c r="I1669">
        <v>9</v>
      </c>
      <c r="J1669">
        <v>8</v>
      </c>
      <c r="K1669">
        <f t="shared" si="182"/>
        <v>199</v>
      </c>
      <c r="L1669" s="6">
        <f t="shared" si="183"/>
        <v>8.5427135678391955E-2</v>
      </c>
      <c r="M1669" s="6">
        <f t="shared" si="184"/>
        <v>4.0201005025125629E-2</v>
      </c>
      <c r="N1669" s="6">
        <f t="shared" si="185"/>
        <v>4.5226130653266333E-2</v>
      </c>
      <c r="O1669">
        <f t="shared" si="186"/>
        <v>182</v>
      </c>
      <c r="P1669">
        <f t="shared" si="187"/>
        <v>17</v>
      </c>
      <c r="Q1669">
        <f t="shared" si="188"/>
        <v>182</v>
      </c>
    </row>
    <row r="1670" spans="1:17" hidden="1" x14ac:dyDescent="0.25">
      <c r="A1670">
        <v>2010</v>
      </c>
      <c r="B1670" s="1" t="s">
        <v>85</v>
      </c>
      <c r="C1670" t="s">
        <v>86</v>
      </c>
      <c r="D1670" t="s">
        <v>44</v>
      </c>
      <c r="E1670" s="1" t="s">
        <v>21</v>
      </c>
      <c r="F1670" t="s">
        <v>5</v>
      </c>
      <c r="G1670">
        <v>298</v>
      </c>
      <c r="H1670">
        <v>48</v>
      </c>
      <c r="I1670">
        <v>23</v>
      </c>
      <c r="J1670">
        <v>8</v>
      </c>
      <c r="K1670">
        <f t="shared" si="182"/>
        <v>361</v>
      </c>
      <c r="L1670" s="6">
        <f t="shared" si="183"/>
        <v>0.19667590027700832</v>
      </c>
      <c r="M1670" s="6">
        <f t="shared" si="184"/>
        <v>0.1329639889196676</v>
      </c>
      <c r="N1670" s="6">
        <f t="shared" si="185"/>
        <v>6.3711911357340723E-2</v>
      </c>
      <c r="O1670">
        <f t="shared" si="186"/>
        <v>290</v>
      </c>
      <c r="P1670">
        <f t="shared" si="187"/>
        <v>71</v>
      </c>
      <c r="Q1670">
        <f t="shared" si="188"/>
        <v>290</v>
      </c>
    </row>
    <row r="1671" spans="1:17" hidden="1" x14ac:dyDescent="0.25">
      <c r="A1671">
        <v>2010</v>
      </c>
      <c r="B1671" s="1" t="s">
        <v>85</v>
      </c>
      <c r="C1671" t="s">
        <v>86</v>
      </c>
      <c r="D1671" t="s">
        <v>44</v>
      </c>
      <c r="E1671" s="1" t="s">
        <v>21</v>
      </c>
      <c r="F1671" t="s">
        <v>6</v>
      </c>
      <c r="G1671">
        <v>526</v>
      </c>
      <c r="H1671">
        <v>143</v>
      </c>
      <c r="I1671">
        <v>8</v>
      </c>
      <c r="J1671">
        <v>20</v>
      </c>
      <c r="K1671">
        <f t="shared" si="182"/>
        <v>657</v>
      </c>
      <c r="L1671" s="6">
        <f t="shared" si="183"/>
        <v>0.22983257229832571</v>
      </c>
      <c r="M1671" s="6">
        <f t="shared" si="184"/>
        <v>0.21765601217656011</v>
      </c>
      <c r="N1671" s="6">
        <f t="shared" si="185"/>
        <v>1.2176560121765601E-2</v>
      </c>
      <c r="O1671">
        <f t="shared" si="186"/>
        <v>506</v>
      </c>
      <c r="P1671">
        <f t="shared" si="187"/>
        <v>151</v>
      </c>
      <c r="Q1671">
        <f t="shared" si="188"/>
        <v>506</v>
      </c>
    </row>
    <row r="1672" spans="1:17" hidden="1" x14ac:dyDescent="0.25">
      <c r="A1672">
        <v>2010</v>
      </c>
      <c r="B1672" s="1" t="s">
        <v>85</v>
      </c>
      <c r="C1672" t="s">
        <v>86</v>
      </c>
      <c r="D1672" t="s">
        <v>44</v>
      </c>
      <c r="E1672" s="1" t="s">
        <v>21</v>
      </c>
      <c r="F1672" t="s">
        <v>7</v>
      </c>
      <c r="G1672">
        <v>2764</v>
      </c>
      <c r="H1672">
        <v>260</v>
      </c>
      <c r="I1672">
        <v>28</v>
      </c>
      <c r="J1672">
        <v>113</v>
      </c>
      <c r="K1672">
        <f t="shared" si="182"/>
        <v>2939</v>
      </c>
      <c r="L1672" s="6">
        <f t="shared" si="183"/>
        <v>9.7992514460700925E-2</v>
      </c>
      <c r="M1672" s="6">
        <f t="shared" si="184"/>
        <v>8.846546444368833E-2</v>
      </c>
      <c r="N1672" s="6">
        <f t="shared" si="185"/>
        <v>9.5270500170125897E-3</v>
      </c>
      <c r="O1672">
        <f t="shared" si="186"/>
        <v>2651</v>
      </c>
      <c r="P1672">
        <f t="shared" si="187"/>
        <v>288</v>
      </c>
      <c r="Q1672">
        <f t="shared" si="188"/>
        <v>2651</v>
      </c>
    </row>
    <row r="1673" spans="1:17" hidden="1" x14ac:dyDescent="0.25">
      <c r="A1673">
        <v>2011</v>
      </c>
      <c r="B1673" s="1" t="s">
        <v>85</v>
      </c>
      <c r="C1673" t="s">
        <v>86</v>
      </c>
      <c r="D1673" t="s">
        <v>44</v>
      </c>
      <c r="E1673" s="1" t="s">
        <v>22</v>
      </c>
      <c r="F1673" t="s">
        <v>1</v>
      </c>
      <c r="G1673">
        <v>49</v>
      </c>
      <c r="K1673">
        <f t="shared" si="182"/>
        <v>49</v>
      </c>
      <c r="L1673" s="6">
        <f t="shared" si="183"/>
        <v>0</v>
      </c>
      <c r="M1673" s="6">
        <f t="shared" si="184"/>
        <v>0</v>
      </c>
      <c r="N1673" s="6">
        <f t="shared" si="185"/>
        <v>0</v>
      </c>
      <c r="O1673">
        <f t="shared" si="186"/>
        <v>49</v>
      </c>
      <c r="P1673">
        <f t="shared" si="187"/>
        <v>0</v>
      </c>
      <c r="Q1673">
        <f t="shared" si="188"/>
        <v>49</v>
      </c>
    </row>
    <row r="1674" spans="1:17" hidden="1" x14ac:dyDescent="0.25">
      <c r="A1674">
        <v>2011</v>
      </c>
      <c r="B1674" s="1" t="s">
        <v>85</v>
      </c>
      <c r="C1674" t="s">
        <v>86</v>
      </c>
      <c r="D1674" t="s">
        <v>44</v>
      </c>
      <c r="E1674" s="1" t="s">
        <v>22</v>
      </c>
      <c r="F1674" t="s">
        <v>4</v>
      </c>
      <c r="G1674">
        <v>186</v>
      </c>
      <c r="H1674">
        <v>8</v>
      </c>
      <c r="I1674">
        <v>6</v>
      </c>
      <c r="J1674">
        <v>26</v>
      </c>
      <c r="K1674">
        <f t="shared" si="182"/>
        <v>174</v>
      </c>
      <c r="L1674" s="6">
        <f t="shared" si="183"/>
        <v>8.0459770114942528E-2</v>
      </c>
      <c r="M1674" s="6">
        <f t="shared" si="184"/>
        <v>4.5977011494252873E-2</v>
      </c>
      <c r="N1674" s="6">
        <f t="shared" si="185"/>
        <v>3.4482758620689655E-2</v>
      </c>
      <c r="O1674">
        <f t="shared" si="186"/>
        <v>160</v>
      </c>
      <c r="P1674">
        <f t="shared" si="187"/>
        <v>14</v>
      </c>
      <c r="Q1674">
        <f t="shared" si="188"/>
        <v>160</v>
      </c>
    </row>
    <row r="1675" spans="1:17" hidden="1" x14ac:dyDescent="0.25">
      <c r="A1675">
        <v>2011</v>
      </c>
      <c r="B1675" s="1" t="s">
        <v>85</v>
      </c>
      <c r="C1675" t="s">
        <v>86</v>
      </c>
      <c r="D1675" t="s">
        <v>44</v>
      </c>
      <c r="E1675" s="1" t="s">
        <v>22</v>
      </c>
      <c r="F1675" t="s">
        <v>5</v>
      </c>
      <c r="G1675">
        <v>300</v>
      </c>
      <c r="H1675">
        <v>64</v>
      </c>
      <c r="I1675">
        <v>30</v>
      </c>
      <c r="J1675">
        <v>13</v>
      </c>
      <c r="K1675">
        <f t="shared" si="182"/>
        <v>381</v>
      </c>
      <c r="L1675" s="6">
        <f t="shared" si="183"/>
        <v>0.24671916010498687</v>
      </c>
      <c r="M1675" s="6">
        <f t="shared" si="184"/>
        <v>0.16797900262467191</v>
      </c>
      <c r="N1675" s="6">
        <f t="shared" si="185"/>
        <v>7.874015748031496E-2</v>
      </c>
      <c r="O1675">
        <f t="shared" si="186"/>
        <v>287</v>
      </c>
      <c r="P1675">
        <f t="shared" si="187"/>
        <v>94</v>
      </c>
      <c r="Q1675">
        <f t="shared" si="188"/>
        <v>287</v>
      </c>
    </row>
    <row r="1676" spans="1:17" hidden="1" x14ac:dyDescent="0.25">
      <c r="A1676">
        <v>2011</v>
      </c>
      <c r="B1676" s="1" t="s">
        <v>85</v>
      </c>
      <c r="C1676" t="s">
        <v>86</v>
      </c>
      <c r="D1676" t="s">
        <v>44</v>
      </c>
      <c r="E1676" s="1" t="s">
        <v>22</v>
      </c>
      <c r="F1676" t="s">
        <v>6</v>
      </c>
      <c r="G1676">
        <v>594</v>
      </c>
      <c r="H1676">
        <v>156</v>
      </c>
      <c r="I1676">
        <v>7</v>
      </c>
      <c r="J1676">
        <v>41</v>
      </c>
      <c r="K1676">
        <f t="shared" si="182"/>
        <v>716</v>
      </c>
      <c r="L1676" s="6">
        <f t="shared" si="183"/>
        <v>0.2276536312849162</v>
      </c>
      <c r="M1676" s="6">
        <f t="shared" si="184"/>
        <v>0.21787709497206703</v>
      </c>
      <c r="N1676" s="6">
        <f t="shared" si="185"/>
        <v>9.7765363128491621E-3</v>
      </c>
      <c r="O1676">
        <f t="shared" si="186"/>
        <v>553</v>
      </c>
      <c r="P1676">
        <f t="shared" si="187"/>
        <v>163</v>
      </c>
      <c r="Q1676">
        <f t="shared" si="188"/>
        <v>553</v>
      </c>
    </row>
    <row r="1677" spans="1:17" hidden="1" x14ac:dyDescent="0.25">
      <c r="A1677">
        <v>2011</v>
      </c>
      <c r="B1677" s="1" t="s">
        <v>85</v>
      </c>
      <c r="C1677" t="s">
        <v>86</v>
      </c>
      <c r="D1677" t="s">
        <v>44</v>
      </c>
      <c r="E1677" s="1" t="s">
        <v>22</v>
      </c>
      <c r="F1677" t="s">
        <v>7</v>
      </c>
      <c r="G1677">
        <v>2644</v>
      </c>
      <c r="H1677">
        <v>292</v>
      </c>
      <c r="I1677">
        <v>49</v>
      </c>
      <c r="J1677">
        <v>150</v>
      </c>
      <c r="K1677">
        <f t="shared" si="182"/>
        <v>2835</v>
      </c>
      <c r="L1677" s="6">
        <f t="shared" si="183"/>
        <v>0.12028218694885362</v>
      </c>
      <c r="M1677" s="6">
        <f t="shared" si="184"/>
        <v>0.10299823633156967</v>
      </c>
      <c r="N1677" s="6">
        <f t="shared" si="185"/>
        <v>1.7283950617283949E-2</v>
      </c>
      <c r="O1677">
        <f t="shared" si="186"/>
        <v>2494</v>
      </c>
      <c r="P1677">
        <f t="shared" si="187"/>
        <v>341</v>
      </c>
      <c r="Q1677">
        <f t="shared" si="188"/>
        <v>2494</v>
      </c>
    </row>
    <row r="1678" spans="1:17" hidden="1" x14ac:dyDescent="0.25">
      <c r="A1678">
        <v>2012</v>
      </c>
      <c r="B1678" s="1" t="s">
        <v>85</v>
      </c>
      <c r="C1678" t="s">
        <v>86</v>
      </c>
      <c r="D1678" t="s">
        <v>44</v>
      </c>
      <c r="E1678" s="1" t="s">
        <v>23</v>
      </c>
      <c r="F1678" t="s">
        <v>1</v>
      </c>
      <c r="G1678">
        <v>51</v>
      </c>
      <c r="H1678">
        <v>7</v>
      </c>
      <c r="K1678">
        <f t="shared" si="182"/>
        <v>58</v>
      </c>
      <c r="L1678" s="6">
        <f t="shared" si="183"/>
        <v>0.1206896551724138</v>
      </c>
      <c r="M1678" s="6">
        <f t="shared" si="184"/>
        <v>0.1206896551724138</v>
      </c>
      <c r="N1678" s="6">
        <f t="shared" si="185"/>
        <v>0</v>
      </c>
      <c r="O1678">
        <f t="shared" si="186"/>
        <v>51</v>
      </c>
      <c r="P1678">
        <f t="shared" si="187"/>
        <v>7</v>
      </c>
      <c r="Q1678">
        <f t="shared" si="188"/>
        <v>51</v>
      </c>
    </row>
    <row r="1679" spans="1:17" hidden="1" x14ac:dyDescent="0.25">
      <c r="A1679">
        <v>2012</v>
      </c>
      <c r="B1679" s="1" t="s">
        <v>85</v>
      </c>
      <c r="C1679" t="s">
        <v>86</v>
      </c>
      <c r="D1679" t="s">
        <v>44</v>
      </c>
      <c r="E1679" s="1" t="s">
        <v>23</v>
      </c>
      <c r="F1679" t="s">
        <v>4</v>
      </c>
      <c r="G1679">
        <v>174</v>
      </c>
      <c r="H1679">
        <v>11</v>
      </c>
      <c r="I1679">
        <v>5</v>
      </c>
      <c r="J1679">
        <v>19</v>
      </c>
      <c r="K1679">
        <f t="shared" si="182"/>
        <v>171</v>
      </c>
      <c r="L1679" s="6">
        <f t="shared" si="183"/>
        <v>9.3567251461988299E-2</v>
      </c>
      <c r="M1679" s="6">
        <f t="shared" si="184"/>
        <v>6.4327485380116955E-2</v>
      </c>
      <c r="N1679" s="6">
        <f t="shared" si="185"/>
        <v>2.9239766081871343E-2</v>
      </c>
      <c r="O1679">
        <f t="shared" si="186"/>
        <v>155</v>
      </c>
      <c r="P1679">
        <f t="shared" si="187"/>
        <v>16</v>
      </c>
      <c r="Q1679">
        <f t="shared" si="188"/>
        <v>155</v>
      </c>
    </row>
    <row r="1680" spans="1:17" hidden="1" x14ac:dyDescent="0.25">
      <c r="A1680">
        <v>2012</v>
      </c>
      <c r="B1680" s="1" t="s">
        <v>85</v>
      </c>
      <c r="C1680" t="s">
        <v>86</v>
      </c>
      <c r="D1680" t="s">
        <v>44</v>
      </c>
      <c r="E1680" s="1" t="s">
        <v>23</v>
      </c>
      <c r="F1680" t="s">
        <v>5</v>
      </c>
      <c r="G1680">
        <v>367</v>
      </c>
      <c r="H1680">
        <v>74</v>
      </c>
      <c r="I1680">
        <v>6</v>
      </c>
      <c r="J1680">
        <v>22</v>
      </c>
      <c r="K1680">
        <f t="shared" si="182"/>
        <v>425</v>
      </c>
      <c r="L1680" s="6">
        <f t="shared" si="183"/>
        <v>0.18823529411764706</v>
      </c>
      <c r="M1680" s="6">
        <f t="shared" si="184"/>
        <v>0.17411764705882352</v>
      </c>
      <c r="N1680" s="6">
        <f t="shared" si="185"/>
        <v>1.411764705882353E-2</v>
      </c>
      <c r="O1680">
        <f t="shared" si="186"/>
        <v>345</v>
      </c>
      <c r="P1680">
        <f t="shared" si="187"/>
        <v>80</v>
      </c>
      <c r="Q1680">
        <f t="shared" si="188"/>
        <v>345</v>
      </c>
    </row>
    <row r="1681" spans="1:17" hidden="1" x14ac:dyDescent="0.25">
      <c r="A1681">
        <v>2012</v>
      </c>
      <c r="B1681" s="1" t="s">
        <v>85</v>
      </c>
      <c r="C1681" t="s">
        <v>86</v>
      </c>
      <c r="D1681" t="s">
        <v>44</v>
      </c>
      <c r="E1681" s="1" t="s">
        <v>23</v>
      </c>
      <c r="F1681" t="s">
        <v>6</v>
      </c>
      <c r="G1681">
        <v>628</v>
      </c>
      <c r="H1681">
        <v>166</v>
      </c>
      <c r="I1681">
        <v>11</v>
      </c>
      <c r="J1681">
        <v>42</v>
      </c>
      <c r="K1681">
        <f t="shared" si="182"/>
        <v>763</v>
      </c>
      <c r="L1681" s="6">
        <f t="shared" si="183"/>
        <v>0.23197903014416776</v>
      </c>
      <c r="M1681" s="6">
        <f t="shared" si="184"/>
        <v>0.21756225425950196</v>
      </c>
      <c r="N1681" s="6">
        <f t="shared" si="185"/>
        <v>1.4416775884665793E-2</v>
      </c>
      <c r="O1681">
        <f t="shared" si="186"/>
        <v>586</v>
      </c>
      <c r="P1681">
        <f t="shared" si="187"/>
        <v>177</v>
      </c>
      <c r="Q1681">
        <f t="shared" si="188"/>
        <v>586</v>
      </c>
    </row>
    <row r="1682" spans="1:17" hidden="1" x14ac:dyDescent="0.25">
      <c r="A1682">
        <v>2012</v>
      </c>
      <c r="B1682" s="1" t="s">
        <v>85</v>
      </c>
      <c r="C1682" t="s">
        <v>86</v>
      </c>
      <c r="D1682" t="s">
        <v>44</v>
      </c>
      <c r="E1682" s="1" t="s">
        <v>23</v>
      </c>
      <c r="F1682" t="s">
        <v>7</v>
      </c>
      <c r="G1682">
        <v>2561</v>
      </c>
      <c r="H1682">
        <v>342</v>
      </c>
      <c r="I1682">
        <v>37</v>
      </c>
      <c r="J1682">
        <v>182</v>
      </c>
      <c r="K1682">
        <f t="shared" si="182"/>
        <v>2758</v>
      </c>
      <c r="L1682" s="6">
        <f t="shared" si="183"/>
        <v>0.13741841914430747</v>
      </c>
      <c r="M1682" s="6">
        <f t="shared" si="184"/>
        <v>0.12400290065264685</v>
      </c>
      <c r="N1682" s="6">
        <f t="shared" si="185"/>
        <v>1.3415518491660623E-2</v>
      </c>
      <c r="O1682">
        <f t="shared" si="186"/>
        <v>2379</v>
      </c>
      <c r="P1682">
        <f t="shared" si="187"/>
        <v>379</v>
      </c>
      <c r="Q1682">
        <f t="shared" si="188"/>
        <v>2379</v>
      </c>
    </row>
    <row r="1683" spans="1:17" hidden="1" x14ac:dyDescent="0.25">
      <c r="A1683">
        <v>2013</v>
      </c>
      <c r="B1683" s="1" t="s">
        <v>85</v>
      </c>
      <c r="C1683" t="s">
        <v>86</v>
      </c>
      <c r="D1683" t="s">
        <v>44</v>
      </c>
      <c r="E1683" s="1" t="s">
        <v>24</v>
      </c>
      <c r="F1683" t="s">
        <v>1</v>
      </c>
      <c r="G1683">
        <v>46</v>
      </c>
      <c r="H1683">
        <v>4</v>
      </c>
      <c r="J1683">
        <v>7</v>
      </c>
      <c r="K1683">
        <f t="shared" si="182"/>
        <v>43</v>
      </c>
      <c r="L1683" s="6">
        <f t="shared" si="183"/>
        <v>9.3023255813953487E-2</v>
      </c>
      <c r="M1683" s="6">
        <f t="shared" si="184"/>
        <v>9.3023255813953487E-2</v>
      </c>
      <c r="N1683" s="6">
        <f t="shared" si="185"/>
        <v>0</v>
      </c>
      <c r="O1683">
        <f t="shared" si="186"/>
        <v>39</v>
      </c>
      <c r="P1683">
        <f t="shared" si="187"/>
        <v>4</v>
      </c>
      <c r="Q1683">
        <f t="shared" si="188"/>
        <v>39</v>
      </c>
    </row>
    <row r="1684" spans="1:17" hidden="1" x14ac:dyDescent="0.25">
      <c r="A1684">
        <v>2013</v>
      </c>
      <c r="B1684" s="1" t="s">
        <v>85</v>
      </c>
      <c r="C1684" t="s">
        <v>86</v>
      </c>
      <c r="D1684" t="s">
        <v>44</v>
      </c>
      <c r="E1684" s="1" t="s">
        <v>24</v>
      </c>
      <c r="F1684" t="s">
        <v>4</v>
      </c>
      <c r="G1684">
        <v>179</v>
      </c>
      <c r="H1684">
        <v>21</v>
      </c>
      <c r="J1684">
        <v>19</v>
      </c>
      <c r="K1684">
        <f t="shared" si="182"/>
        <v>181</v>
      </c>
      <c r="L1684" s="6">
        <f t="shared" si="183"/>
        <v>0.11602209944751381</v>
      </c>
      <c r="M1684" s="6">
        <f t="shared" si="184"/>
        <v>0.11602209944751381</v>
      </c>
      <c r="N1684" s="6">
        <f t="shared" si="185"/>
        <v>0</v>
      </c>
      <c r="O1684">
        <f t="shared" si="186"/>
        <v>160</v>
      </c>
      <c r="P1684">
        <f t="shared" si="187"/>
        <v>21</v>
      </c>
      <c r="Q1684">
        <f t="shared" si="188"/>
        <v>160</v>
      </c>
    </row>
    <row r="1685" spans="1:17" hidden="1" x14ac:dyDescent="0.25">
      <c r="A1685">
        <v>2013</v>
      </c>
      <c r="B1685" s="1" t="s">
        <v>85</v>
      </c>
      <c r="C1685" t="s">
        <v>86</v>
      </c>
      <c r="D1685" t="s">
        <v>44</v>
      </c>
      <c r="E1685" s="1" t="s">
        <v>24</v>
      </c>
      <c r="F1685" t="s">
        <v>5</v>
      </c>
      <c r="G1685">
        <v>434</v>
      </c>
      <c r="H1685">
        <v>55</v>
      </c>
      <c r="I1685">
        <v>8</v>
      </c>
      <c r="J1685">
        <v>40</v>
      </c>
      <c r="K1685">
        <f t="shared" si="182"/>
        <v>457</v>
      </c>
      <c r="L1685" s="6">
        <f t="shared" si="183"/>
        <v>0.13785557986870897</v>
      </c>
      <c r="M1685" s="6">
        <f t="shared" si="184"/>
        <v>0.12035010940919037</v>
      </c>
      <c r="N1685" s="6">
        <f t="shared" si="185"/>
        <v>1.7505470459518599E-2</v>
      </c>
      <c r="O1685">
        <f t="shared" si="186"/>
        <v>394</v>
      </c>
      <c r="P1685">
        <f t="shared" si="187"/>
        <v>63</v>
      </c>
      <c r="Q1685">
        <f t="shared" si="188"/>
        <v>394</v>
      </c>
    </row>
    <row r="1686" spans="1:17" hidden="1" x14ac:dyDescent="0.25">
      <c r="A1686">
        <v>2013</v>
      </c>
      <c r="B1686" s="1" t="s">
        <v>85</v>
      </c>
      <c r="C1686" t="s">
        <v>86</v>
      </c>
      <c r="D1686" t="s">
        <v>44</v>
      </c>
      <c r="E1686" s="1" t="s">
        <v>24</v>
      </c>
      <c r="F1686" t="s">
        <v>6</v>
      </c>
      <c r="G1686">
        <v>691</v>
      </c>
      <c r="H1686">
        <v>160</v>
      </c>
      <c r="I1686">
        <v>8</v>
      </c>
      <c r="J1686">
        <v>44</v>
      </c>
      <c r="K1686">
        <f t="shared" si="182"/>
        <v>815</v>
      </c>
      <c r="L1686" s="6">
        <f t="shared" si="183"/>
        <v>0.20613496932515338</v>
      </c>
      <c r="M1686" s="6">
        <f t="shared" si="184"/>
        <v>0.19631901840490798</v>
      </c>
      <c r="N1686" s="6">
        <f t="shared" si="185"/>
        <v>9.8159509202453993E-3</v>
      </c>
      <c r="O1686">
        <f t="shared" si="186"/>
        <v>647</v>
      </c>
      <c r="P1686">
        <f t="shared" si="187"/>
        <v>168</v>
      </c>
      <c r="Q1686">
        <f t="shared" si="188"/>
        <v>647</v>
      </c>
    </row>
    <row r="1687" spans="1:17" hidden="1" x14ac:dyDescent="0.25">
      <c r="A1687">
        <v>2013</v>
      </c>
      <c r="B1687" s="1" t="s">
        <v>85</v>
      </c>
      <c r="C1687" t="s">
        <v>86</v>
      </c>
      <c r="D1687" t="s">
        <v>44</v>
      </c>
      <c r="E1687" s="1" t="s">
        <v>24</v>
      </c>
      <c r="F1687" t="s">
        <v>7</v>
      </c>
      <c r="G1687">
        <v>2448</v>
      </c>
      <c r="H1687">
        <v>343</v>
      </c>
      <c r="I1687">
        <v>23</v>
      </c>
      <c r="J1687">
        <v>191</v>
      </c>
      <c r="K1687">
        <f t="shared" si="182"/>
        <v>2623</v>
      </c>
      <c r="L1687" s="6">
        <f t="shared" si="183"/>
        <v>0.13953488372093023</v>
      </c>
      <c r="M1687" s="6">
        <f t="shared" si="184"/>
        <v>0.13076629813191001</v>
      </c>
      <c r="N1687" s="6">
        <f t="shared" si="185"/>
        <v>8.7685855890202065E-3</v>
      </c>
      <c r="O1687">
        <f t="shared" si="186"/>
        <v>2257</v>
      </c>
      <c r="P1687">
        <f t="shared" si="187"/>
        <v>366</v>
      </c>
      <c r="Q1687">
        <f t="shared" si="188"/>
        <v>2257</v>
      </c>
    </row>
    <row r="1688" spans="1:17" hidden="1" x14ac:dyDescent="0.25">
      <c r="A1688">
        <v>2014</v>
      </c>
      <c r="B1688" s="1" t="s">
        <v>85</v>
      </c>
      <c r="C1688" t="s">
        <v>86</v>
      </c>
      <c r="D1688" t="s">
        <v>44</v>
      </c>
      <c r="E1688" s="1" t="s">
        <v>8</v>
      </c>
      <c r="F1688" t="s">
        <v>1</v>
      </c>
      <c r="G1688">
        <v>55</v>
      </c>
      <c r="H1688">
        <v>11</v>
      </c>
      <c r="J1688">
        <v>9</v>
      </c>
      <c r="K1688">
        <f t="shared" si="182"/>
        <v>57</v>
      </c>
      <c r="L1688" s="6">
        <f t="shared" si="183"/>
        <v>0.19298245614035087</v>
      </c>
      <c r="M1688" s="6">
        <f t="shared" si="184"/>
        <v>0.19298245614035087</v>
      </c>
      <c r="N1688" s="6">
        <f t="shared" si="185"/>
        <v>0</v>
      </c>
      <c r="O1688">
        <f t="shared" si="186"/>
        <v>46</v>
      </c>
      <c r="P1688">
        <f t="shared" si="187"/>
        <v>11</v>
      </c>
      <c r="Q1688">
        <f t="shared" si="188"/>
        <v>46</v>
      </c>
    </row>
    <row r="1689" spans="1:17" hidden="1" x14ac:dyDescent="0.25">
      <c r="A1689">
        <v>2014</v>
      </c>
      <c r="B1689" s="1" t="s">
        <v>85</v>
      </c>
      <c r="C1689" t="s">
        <v>86</v>
      </c>
      <c r="D1689" t="s">
        <v>44</v>
      </c>
      <c r="E1689" s="1" t="s">
        <v>8</v>
      </c>
      <c r="F1689" t="s">
        <v>4</v>
      </c>
      <c r="G1689">
        <v>220</v>
      </c>
      <c r="H1689">
        <v>24</v>
      </c>
      <c r="J1689">
        <v>27</v>
      </c>
      <c r="K1689">
        <f t="shared" si="182"/>
        <v>217</v>
      </c>
      <c r="L1689" s="6">
        <f t="shared" si="183"/>
        <v>0.11059907834101383</v>
      </c>
      <c r="M1689" s="6">
        <f t="shared" si="184"/>
        <v>0.11059907834101383</v>
      </c>
      <c r="N1689" s="6">
        <f t="shared" si="185"/>
        <v>0</v>
      </c>
      <c r="O1689">
        <f t="shared" si="186"/>
        <v>193</v>
      </c>
      <c r="P1689">
        <f t="shared" si="187"/>
        <v>24</v>
      </c>
      <c r="Q1689">
        <f t="shared" si="188"/>
        <v>193</v>
      </c>
    </row>
    <row r="1690" spans="1:17" hidden="1" x14ac:dyDescent="0.25">
      <c r="A1690">
        <v>2014</v>
      </c>
      <c r="B1690" s="1" t="s">
        <v>85</v>
      </c>
      <c r="C1690" t="s">
        <v>86</v>
      </c>
      <c r="D1690" t="s">
        <v>44</v>
      </c>
      <c r="E1690" s="1" t="s">
        <v>8</v>
      </c>
      <c r="F1690" t="s">
        <v>5</v>
      </c>
      <c r="G1690">
        <v>470</v>
      </c>
      <c r="H1690">
        <v>51</v>
      </c>
      <c r="I1690">
        <v>12</v>
      </c>
      <c r="J1690">
        <v>41</v>
      </c>
      <c r="K1690">
        <f t="shared" si="182"/>
        <v>492</v>
      </c>
      <c r="L1690" s="6">
        <f t="shared" si="183"/>
        <v>0.12804878048780488</v>
      </c>
      <c r="M1690" s="6">
        <f t="shared" si="184"/>
        <v>0.10365853658536585</v>
      </c>
      <c r="N1690" s="6">
        <f t="shared" si="185"/>
        <v>2.4390243902439025E-2</v>
      </c>
      <c r="O1690">
        <f t="shared" si="186"/>
        <v>429</v>
      </c>
      <c r="P1690">
        <f t="shared" si="187"/>
        <v>63</v>
      </c>
      <c r="Q1690">
        <f t="shared" si="188"/>
        <v>429</v>
      </c>
    </row>
    <row r="1691" spans="1:17" hidden="1" x14ac:dyDescent="0.25">
      <c r="A1691">
        <v>2014</v>
      </c>
      <c r="B1691" s="1" t="s">
        <v>85</v>
      </c>
      <c r="C1691" t="s">
        <v>86</v>
      </c>
      <c r="D1691" t="s">
        <v>44</v>
      </c>
      <c r="E1691" s="1" t="s">
        <v>8</v>
      </c>
      <c r="F1691" t="s">
        <v>6</v>
      </c>
      <c r="G1691">
        <v>768</v>
      </c>
      <c r="H1691">
        <v>164</v>
      </c>
      <c r="I1691">
        <v>4</v>
      </c>
      <c r="J1691">
        <v>57</v>
      </c>
      <c r="K1691">
        <f t="shared" si="182"/>
        <v>879</v>
      </c>
      <c r="L1691" s="6">
        <f t="shared" si="183"/>
        <v>0.19112627986348124</v>
      </c>
      <c r="M1691" s="6">
        <f t="shared" si="184"/>
        <v>0.18657565415244595</v>
      </c>
      <c r="N1691" s="6">
        <f t="shared" si="185"/>
        <v>4.5506257110352671E-3</v>
      </c>
      <c r="O1691">
        <f t="shared" si="186"/>
        <v>711</v>
      </c>
      <c r="P1691">
        <f t="shared" si="187"/>
        <v>168</v>
      </c>
      <c r="Q1691">
        <f t="shared" si="188"/>
        <v>711</v>
      </c>
    </row>
    <row r="1692" spans="1:17" hidden="1" x14ac:dyDescent="0.25">
      <c r="A1692">
        <v>2014</v>
      </c>
      <c r="B1692" s="1" t="s">
        <v>85</v>
      </c>
      <c r="C1692" t="s">
        <v>86</v>
      </c>
      <c r="D1692" t="s">
        <v>44</v>
      </c>
      <c r="E1692" s="1" t="s">
        <v>8</v>
      </c>
      <c r="F1692" t="s">
        <v>7</v>
      </c>
      <c r="G1692">
        <v>2360</v>
      </c>
      <c r="H1692">
        <v>328</v>
      </c>
      <c r="I1692">
        <v>23</v>
      </c>
      <c r="J1692">
        <v>204</v>
      </c>
      <c r="K1692">
        <f t="shared" si="182"/>
        <v>2507</v>
      </c>
      <c r="L1692" s="6">
        <f t="shared" si="183"/>
        <v>0.14000797766254489</v>
      </c>
      <c r="M1692" s="6">
        <f t="shared" si="184"/>
        <v>0.13083366573593938</v>
      </c>
      <c r="N1692" s="6">
        <f t="shared" si="185"/>
        <v>9.1743119266055051E-3</v>
      </c>
      <c r="O1692">
        <f t="shared" si="186"/>
        <v>2156</v>
      </c>
      <c r="P1692">
        <f t="shared" si="187"/>
        <v>351</v>
      </c>
      <c r="Q1692">
        <f t="shared" si="188"/>
        <v>2156</v>
      </c>
    </row>
    <row r="1693" spans="1:17" hidden="1" x14ac:dyDescent="0.25">
      <c r="A1693">
        <v>2015</v>
      </c>
      <c r="B1693" s="1" t="s">
        <v>85</v>
      </c>
      <c r="C1693" t="s">
        <v>86</v>
      </c>
      <c r="D1693" t="s">
        <v>44</v>
      </c>
      <c r="E1693" s="1" t="s">
        <v>9</v>
      </c>
      <c r="F1693" t="s">
        <v>1</v>
      </c>
      <c r="G1693">
        <v>55</v>
      </c>
      <c r="H1693">
        <v>9</v>
      </c>
      <c r="J1693">
        <v>6</v>
      </c>
      <c r="K1693">
        <f t="shared" si="182"/>
        <v>58</v>
      </c>
      <c r="L1693" s="6">
        <f t="shared" si="183"/>
        <v>0.15517241379310345</v>
      </c>
      <c r="M1693" s="6">
        <f t="shared" si="184"/>
        <v>0.15517241379310345</v>
      </c>
      <c r="N1693" s="6">
        <f t="shared" si="185"/>
        <v>0</v>
      </c>
      <c r="O1693">
        <f t="shared" si="186"/>
        <v>49</v>
      </c>
      <c r="P1693">
        <f t="shared" si="187"/>
        <v>9</v>
      </c>
      <c r="Q1693">
        <f t="shared" si="188"/>
        <v>49</v>
      </c>
    </row>
    <row r="1694" spans="1:17" hidden="1" x14ac:dyDescent="0.25">
      <c r="A1694">
        <v>2015</v>
      </c>
      <c r="B1694" s="1" t="s">
        <v>85</v>
      </c>
      <c r="C1694" t="s">
        <v>86</v>
      </c>
      <c r="D1694" t="s">
        <v>44</v>
      </c>
      <c r="E1694" s="1" t="s">
        <v>9</v>
      </c>
      <c r="F1694" t="s">
        <v>4</v>
      </c>
      <c r="G1694">
        <v>224</v>
      </c>
      <c r="H1694">
        <v>16</v>
      </c>
      <c r="J1694">
        <v>31</v>
      </c>
      <c r="K1694">
        <f t="shared" si="182"/>
        <v>209</v>
      </c>
      <c r="L1694" s="6">
        <f t="shared" si="183"/>
        <v>7.6555023923444973E-2</v>
      </c>
      <c r="M1694" s="6">
        <f t="shared" si="184"/>
        <v>7.6555023923444973E-2</v>
      </c>
      <c r="N1694" s="6">
        <f t="shared" si="185"/>
        <v>0</v>
      </c>
      <c r="O1694">
        <f t="shared" si="186"/>
        <v>193</v>
      </c>
      <c r="P1694">
        <f t="shared" si="187"/>
        <v>16</v>
      </c>
      <c r="Q1694">
        <f t="shared" si="188"/>
        <v>193</v>
      </c>
    </row>
    <row r="1695" spans="1:17" hidden="1" x14ac:dyDescent="0.25">
      <c r="A1695">
        <v>2015</v>
      </c>
      <c r="B1695" s="1" t="s">
        <v>85</v>
      </c>
      <c r="C1695" t="s">
        <v>86</v>
      </c>
      <c r="D1695" t="s">
        <v>44</v>
      </c>
      <c r="E1695" s="1" t="s">
        <v>9</v>
      </c>
      <c r="F1695" t="s">
        <v>5</v>
      </c>
      <c r="G1695">
        <v>481</v>
      </c>
      <c r="H1695">
        <v>61</v>
      </c>
      <c r="I1695">
        <v>11</v>
      </c>
      <c r="J1695">
        <v>30</v>
      </c>
      <c r="K1695">
        <f t="shared" si="182"/>
        <v>523</v>
      </c>
      <c r="L1695" s="6">
        <f t="shared" si="183"/>
        <v>0.13766730401529637</v>
      </c>
      <c r="M1695" s="6">
        <f t="shared" si="184"/>
        <v>0.11663479923518165</v>
      </c>
      <c r="N1695" s="6">
        <f t="shared" si="185"/>
        <v>2.1032504780114723E-2</v>
      </c>
      <c r="O1695">
        <f t="shared" si="186"/>
        <v>451</v>
      </c>
      <c r="P1695">
        <f t="shared" si="187"/>
        <v>72</v>
      </c>
      <c r="Q1695">
        <f t="shared" si="188"/>
        <v>451</v>
      </c>
    </row>
    <row r="1696" spans="1:17" hidden="1" x14ac:dyDescent="0.25">
      <c r="A1696">
        <v>2015</v>
      </c>
      <c r="B1696" s="1" t="s">
        <v>85</v>
      </c>
      <c r="C1696" t="s">
        <v>86</v>
      </c>
      <c r="D1696" t="s">
        <v>44</v>
      </c>
      <c r="E1696" s="1" t="s">
        <v>9</v>
      </c>
      <c r="F1696" t="s">
        <v>6</v>
      </c>
      <c r="G1696">
        <v>819</v>
      </c>
      <c r="H1696">
        <v>171</v>
      </c>
      <c r="I1696">
        <v>9</v>
      </c>
      <c r="J1696">
        <v>71</v>
      </c>
      <c r="K1696">
        <f t="shared" si="182"/>
        <v>928</v>
      </c>
      <c r="L1696" s="6">
        <f t="shared" si="183"/>
        <v>0.19396551724137931</v>
      </c>
      <c r="M1696" s="6">
        <f t="shared" si="184"/>
        <v>0.18426724137931033</v>
      </c>
      <c r="N1696" s="6">
        <f t="shared" si="185"/>
        <v>9.6982758620689658E-3</v>
      </c>
      <c r="O1696">
        <f t="shared" si="186"/>
        <v>748</v>
      </c>
      <c r="P1696">
        <f t="shared" si="187"/>
        <v>180</v>
      </c>
      <c r="Q1696">
        <f t="shared" si="188"/>
        <v>748</v>
      </c>
    </row>
    <row r="1697" spans="1:17" hidden="1" x14ac:dyDescent="0.25">
      <c r="A1697">
        <v>2015</v>
      </c>
      <c r="B1697" s="1" t="s">
        <v>85</v>
      </c>
      <c r="C1697" t="s">
        <v>86</v>
      </c>
      <c r="D1697" t="s">
        <v>44</v>
      </c>
      <c r="E1697" s="1" t="s">
        <v>9</v>
      </c>
      <c r="F1697" t="s">
        <v>7</v>
      </c>
      <c r="G1697">
        <v>2274</v>
      </c>
      <c r="H1697">
        <v>334</v>
      </c>
      <c r="I1697">
        <v>32</v>
      </c>
      <c r="J1697">
        <v>189</v>
      </c>
      <c r="K1697">
        <f t="shared" si="182"/>
        <v>2451</v>
      </c>
      <c r="L1697" s="6">
        <f t="shared" si="183"/>
        <v>0.14932680538555693</v>
      </c>
      <c r="M1697" s="6">
        <f t="shared" si="184"/>
        <v>0.13627090983272133</v>
      </c>
      <c r="N1697" s="6">
        <f t="shared" si="185"/>
        <v>1.3055895552835577E-2</v>
      </c>
      <c r="O1697">
        <f t="shared" si="186"/>
        <v>2085</v>
      </c>
      <c r="P1697">
        <f t="shared" si="187"/>
        <v>366</v>
      </c>
      <c r="Q1697">
        <f t="shared" si="188"/>
        <v>2085</v>
      </c>
    </row>
    <row r="1698" spans="1:17" hidden="1" x14ac:dyDescent="0.25">
      <c r="A1698">
        <v>2016</v>
      </c>
      <c r="B1698" s="1" t="s">
        <v>85</v>
      </c>
      <c r="C1698" t="s">
        <v>86</v>
      </c>
      <c r="D1698" t="s">
        <v>44</v>
      </c>
      <c r="E1698" s="1" t="s">
        <v>10</v>
      </c>
      <c r="F1698" t="s">
        <v>1</v>
      </c>
      <c r="G1698">
        <v>48</v>
      </c>
      <c r="J1698">
        <v>9</v>
      </c>
      <c r="K1698">
        <f t="shared" si="182"/>
        <v>39</v>
      </c>
      <c r="L1698" s="6">
        <f t="shared" si="183"/>
        <v>0</v>
      </c>
      <c r="M1698" s="6">
        <f t="shared" si="184"/>
        <v>0</v>
      </c>
      <c r="N1698" s="6">
        <f t="shared" si="185"/>
        <v>0</v>
      </c>
      <c r="O1698">
        <f t="shared" si="186"/>
        <v>39</v>
      </c>
      <c r="P1698">
        <f t="shared" si="187"/>
        <v>0</v>
      </c>
      <c r="Q1698">
        <f t="shared" si="188"/>
        <v>39</v>
      </c>
    </row>
    <row r="1699" spans="1:17" hidden="1" x14ac:dyDescent="0.25">
      <c r="A1699">
        <v>2016</v>
      </c>
      <c r="B1699" s="1" t="s">
        <v>85</v>
      </c>
      <c r="C1699" t="s">
        <v>86</v>
      </c>
      <c r="D1699" t="s">
        <v>44</v>
      </c>
      <c r="E1699" s="1" t="s">
        <v>10</v>
      </c>
      <c r="F1699" t="s">
        <v>4</v>
      </c>
      <c r="G1699">
        <v>222</v>
      </c>
      <c r="H1699">
        <v>25</v>
      </c>
      <c r="J1699">
        <v>20</v>
      </c>
      <c r="K1699">
        <f t="shared" si="182"/>
        <v>227</v>
      </c>
      <c r="L1699" s="6">
        <f t="shared" si="183"/>
        <v>0.11013215859030837</v>
      </c>
      <c r="M1699" s="6">
        <f t="shared" si="184"/>
        <v>0.11013215859030837</v>
      </c>
      <c r="N1699" s="6">
        <f t="shared" si="185"/>
        <v>0</v>
      </c>
      <c r="O1699">
        <f t="shared" si="186"/>
        <v>202</v>
      </c>
      <c r="P1699">
        <f t="shared" si="187"/>
        <v>25</v>
      </c>
      <c r="Q1699">
        <f t="shared" si="188"/>
        <v>202</v>
      </c>
    </row>
    <row r="1700" spans="1:17" hidden="1" x14ac:dyDescent="0.25">
      <c r="A1700">
        <v>2016</v>
      </c>
      <c r="B1700" s="1" t="s">
        <v>85</v>
      </c>
      <c r="C1700" t="s">
        <v>86</v>
      </c>
      <c r="D1700" t="s">
        <v>44</v>
      </c>
      <c r="E1700" s="1" t="s">
        <v>10</v>
      </c>
      <c r="F1700" t="s">
        <v>5</v>
      </c>
      <c r="G1700">
        <v>491</v>
      </c>
      <c r="H1700">
        <v>60</v>
      </c>
      <c r="I1700">
        <v>12</v>
      </c>
      <c r="J1700">
        <v>29</v>
      </c>
      <c r="K1700">
        <f t="shared" si="182"/>
        <v>534</v>
      </c>
      <c r="L1700" s="6">
        <f t="shared" si="183"/>
        <v>0.1348314606741573</v>
      </c>
      <c r="M1700" s="6">
        <f t="shared" si="184"/>
        <v>0.11235955056179775</v>
      </c>
      <c r="N1700" s="6">
        <f t="shared" si="185"/>
        <v>2.247191011235955E-2</v>
      </c>
      <c r="O1700">
        <f t="shared" si="186"/>
        <v>462</v>
      </c>
      <c r="P1700">
        <f t="shared" si="187"/>
        <v>72</v>
      </c>
      <c r="Q1700">
        <f t="shared" si="188"/>
        <v>462</v>
      </c>
    </row>
    <row r="1701" spans="1:17" hidden="1" x14ac:dyDescent="0.25">
      <c r="A1701">
        <v>2016</v>
      </c>
      <c r="B1701" s="1" t="s">
        <v>85</v>
      </c>
      <c r="C1701" t="s">
        <v>86</v>
      </c>
      <c r="D1701" t="s">
        <v>44</v>
      </c>
      <c r="E1701" s="1" t="s">
        <v>10</v>
      </c>
      <c r="F1701" t="s">
        <v>6</v>
      </c>
      <c r="G1701">
        <v>859</v>
      </c>
      <c r="H1701">
        <v>170</v>
      </c>
      <c r="I1701">
        <v>6</v>
      </c>
      <c r="J1701">
        <v>83</v>
      </c>
      <c r="K1701">
        <f t="shared" si="182"/>
        <v>952</v>
      </c>
      <c r="L1701" s="6">
        <f t="shared" si="183"/>
        <v>0.18487394957983194</v>
      </c>
      <c r="M1701" s="6">
        <f t="shared" si="184"/>
        <v>0.17857142857142858</v>
      </c>
      <c r="N1701" s="6">
        <f t="shared" si="185"/>
        <v>6.3025210084033615E-3</v>
      </c>
      <c r="O1701">
        <f t="shared" si="186"/>
        <v>776</v>
      </c>
      <c r="P1701">
        <f t="shared" si="187"/>
        <v>176</v>
      </c>
      <c r="Q1701">
        <f t="shared" si="188"/>
        <v>776</v>
      </c>
    </row>
    <row r="1702" spans="1:17" hidden="1" x14ac:dyDescent="0.25">
      <c r="A1702">
        <v>2016</v>
      </c>
      <c r="B1702" s="1" t="s">
        <v>85</v>
      </c>
      <c r="C1702" t="s">
        <v>86</v>
      </c>
      <c r="D1702" t="s">
        <v>44</v>
      </c>
      <c r="E1702" s="1" t="s">
        <v>10</v>
      </c>
      <c r="F1702" t="s">
        <v>7</v>
      </c>
      <c r="G1702">
        <v>2203</v>
      </c>
      <c r="H1702">
        <v>340</v>
      </c>
      <c r="I1702">
        <v>52</v>
      </c>
      <c r="J1702">
        <v>196</v>
      </c>
      <c r="K1702">
        <f t="shared" si="182"/>
        <v>2399</v>
      </c>
      <c r="L1702" s="6">
        <f t="shared" si="183"/>
        <v>0.16340141725719048</v>
      </c>
      <c r="M1702" s="6">
        <f t="shared" si="184"/>
        <v>0.14172571904960402</v>
      </c>
      <c r="N1702" s="6">
        <f t="shared" si="185"/>
        <v>2.1675698207586493E-2</v>
      </c>
      <c r="O1702">
        <f t="shared" si="186"/>
        <v>2007</v>
      </c>
      <c r="P1702">
        <f t="shared" si="187"/>
        <v>392</v>
      </c>
      <c r="Q1702">
        <f t="shared" si="188"/>
        <v>2007</v>
      </c>
    </row>
    <row r="1703" spans="1:17" hidden="1" x14ac:dyDescent="0.25">
      <c r="A1703">
        <v>2017</v>
      </c>
      <c r="B1703" s="1" t="s">
        <v>85</v>
      </c>
      <c r="C1703" t="s">
        <v>86</v>
      </c>
      <c r="D1703" t="s">
        <v>44</v>
      </c>
      <c r="E1703" s="1" t="s">
        <v>11</v>
      </c>
      <c r="F1703" t="s">
        <v>1</v>
      </c>
      <c r="G1703">
        <v>52</v>
      </c>
      <c r="I1703">
        <v>3</v>
      </c>
      <c r="J1703">
        <v>8</v>
      </c>
      <c r="K1703">
        <f t="shared" si="182"/>
        <v>47</v>
      </c>
      <c r="L1703" s="6">
        <f t="shared" si="183"/>
        <v>6.3829787234042548E-2</v>
      </c>
      <c r="M1703" s="6">
        <f t="shared" si="184"/>
        <v>0</v>
      </c>
      <c r="N1703" s="6">
        <f t="shared" si="185"/>
        <v>6.3829787234042548E-2</v>
      </c>
      <c r="O1703">
        <f t="shared" si="186"/>
        <v>44</v>
      </c>
      <c r="P1703">
        <f t="shared" si="187"/>
        <v>3</v>
      </c>
      <c r="Q1703">
        <f t="shared" si="188"/>
        <v>44</v>
      </c>
    </row>
    <row r="1704" spans="1:17" hidden="1" x14ac:dyDescent="0.25">
      <c r="A1704">
        <v>2017</v>
      </c>
      <c r="B1704" s="1" t="s">
        <v>85</v>
      </c>
      <c r="C1704" t="s">
        <v>86</v>
      </c>
      <c r="D1704" t="s">
        <v>44</v>
      </c>
      <c r="E1704" s="1" t="s">
        <v>11</v>
      </c>
      <c r="F1704" t="s">
        <v>4</v>
      </c>
      <c r="G1704">
        <v>204</v>
      </c>
      <c r="H1704">
        <v>27</v>
      </c>
      <c r="I1704">
        <v>17</v>
      </c>
      <c r="J1704">
        <v>16</v>
      </c>
      <c r="K1704">
        <f t="shared" si="182"/>
        <v>232</v>
      </c>
      <c r="L1704" s="6">
        <f t="shared" si="183"/>
        <v>0.18965517241379309</v>
      </c>
      <c r="M1704" s="6">
        <f t="shared" si="184"/>
        <v>0.11637931034482758</v>
      </c>
      <c r="N1704" s="6">
        <f t="shared" si="185"/>
        <v>7.3275862068965511E-2</v>
      </c>
      <c r="O1704">
        <f t="shared" si="186"/>
        <v>188</v>
      </c>
      <c r="P1704">
        <f t="shared" si="187"/>
        <v>44</v>
      </c>
      <c r="Q1704">
        <f t="shared" si="188"/>
        <v>188</v>
      </c>
    </row>
    <row r="1705" spans="1:17" hidden="1" x14ac:dyDescent="0.25">
      <c r="A1705">
        <v>2017</v>
      </c>
      <c r="B1705" s="1" t="s">
        <v>85</v>
      </c>
      <c r="C1705" t="s">
        <v>86</v>
      </c>
      <c r="D1705" t="s">
        <v>44</v>
      </c>
      <c r="E1705" s="1" t="s">
        <v>11</v>
      </c>
      <c r="F1705" t="s">
        <v>5</v>
      </c>
      <c r="G1705">
        <v>500</v>
      </c>
      <c r="H1705">
        <v>72</v>
      </c>
      <c r="I1705">
        <v>32</v>
      </c>
      <c r="J1705">
        <v>34</v>
      </c>
      <c r="K1705">
        <f t="shared" si="182"/>
        <v>570</v>
      </c>
      <c r="L1705" s="6">
        <f t="shared" si="183"/>
        <v>0.18245614035087721</v>
      </c>
      <c r="M1705" s="6">
        <f t="shared" si="184"/>
        <v>0.12631578947368421</v>
      </c>
      <c r="N1705" s="6">
        <f t="shared" si="185"/>
        <v>5.6140350877192984E-2</v>
      </c>
      <c r="O1705">
        <f t="shared" si="186"/>
        <v>466</v>
      </c>
      <c r="P1705">
        <f t="shared" si="187"/>
        <v>104</v>
      </c>
      <c r="Q1705">
        <f t="shared" si="188"/>
        <v>466</v>
      </c>
    </row>
    <row r="1706" spans="1:17" hidden="1" x14ac:dyDescent="0.25">
      <c r="A1706">
        <v>2017</v>
      </c>
      <c r="B1706" s="1" t="s">
        <v>85</v>
      </c>
      <c r="C1706" t="s">
        <v>86</v>
      </c>
      <c r="D1706" t="s">
        <v>44</v>
      </c>
      <c r="E1706" s="1" t="s">
        <v>11</v>
      </c>
      <c r="F1706" t="s">
        <v>6</v>
      </c>
      <c r="G1706">
        <v>865</v>
      </c>
      <c r="H1706">
        <v>177</v>
      </c>
      <c r="I1706">
        <v>38</v>
      </c>
      <c r="J1706">
        <v>108</v>
      </c>
      <c r="K1706">
        <f t="shared" si="182"/>
        <v>972</v>
      </c>
      <c r="L1706" s="6">
        <f t="shared" si="183"/>
        <v>0.22119341563786007</v>
      </c>
      <c r="M1706" s="6">
        <f t="shared" si="184"/>
        <v>0.18209876543209877</v>
      </c>
      <c r="N1706" s="6">
        <f t="shared" si="185"/>
        <v>3.9094650205761319E-2</v>
      </c>
      <c r="O1706">
        <f t="shared" si="186"/>
        <v>757</v>
      </c>
      <c r="P1706">
        <f t="shared" si="187"/>
        <v>215</v>
      </c>
      <c r="Q1706">
        <f t="shared" si="188"/>
        <v>757</v>
      </c>
    </row>
    <row r="1707" spans="1:17" hidden="1" x14ac:dyDescent="0.25">
      <c r="A1707">
        <v>2017</v>
      </c>
      <c r="B1707" s="1" t="s">
        <v>133</v>
      </c>
      <c r="C1707" t="s">
        <v>134</v>
      </c>
      <c r="D1707" t="s">
        <v>44</v>
      </c>
      <c r="E1707" s="1" t="s">
        <v>11</v>
      </c>
      <c r="F1707" t="s">
        <v>7</v>
      </c>
      <c r="G1707">
        <v>5082</v>
      </c>
      <c r="H1707">
        <v>422</v>
      </c>
      <c r="I1707">
        <v>244</v>
      </c>
      <c r="J1707">
        <v>104</v>
      </c>
      <c r="K1707">
        <f t="shared" si="182"/>
        <v>5644</v>
      </c>
      <c r="L1707" s="6">
        <f t="shared" si="183"/>
        <v>0.11800141743444366</v>
      </c>
      <c r="M1707" s="6">
        <f t="shared" si="184"/>
        <v>7.4769666902905735E-2</v>
      </c>
      <c r="N1707" s="6">
        <f t="shared" si="185"/>
        <v>4.3231750531537917E-2</v>
      </c>
      <c r="O1707">
        <f t="shared" si="186"/>
        <v>4978</v>
      </c>
      <c r="P1707">
        <f t="shared" si="187"/>
        <v>666</v>
      </c>
      <c r="Q1707">
        <f t="shared" si="188"/>
        <v>4978</v>
      </c>
    </row>
    <row r="1708" spans="1:17" hidden="1" x14ac:dyDescent="0.25">
      <c r="A1708">
        <v>2000</v>
      </c>
      <c r="B1708" s="1" t="s">
        <v>85</v>
      </c>
      <c r="C1708" t="s">
        <v>86</v>
      </c>
      <c r="D1708" t="s">
        <v>44</v>
      </c>
      <c r="E1708" s="1" t="s">
        <v>12</v>
      </c>
      <c r="F1708" t="s">
        <v>1</v>
      </c>
      <c r="G1708">
        <v>15</v>
      </c>
      <c r="K1708">
        <f t="shared" si="182"/>
        <v>15</v>
      </c>
      <c r="L1708" s="6">
        <f t="shared" si="183"/>
        <v>0</v>
      </c>
      <c r="M1708" s="6">
        <f t="shared" si="184"/>
        <v>0</v>
      </c>
      <c r="N1708" s="6">
        <f t="shared" si="185"/>
        <v>0</v>
      </c>
      <c r="O1708">
        <f t="shared" si="186"/>
        <v>15</v>
      </c>
      <c r="P1708">
        <f t="shared" si="187"/>
        <v>0</v>
      </c>
      <c r="Q1708">
        <f t="shared" si="188"/>
        <v>15</v>
      </c>
    </row>
    <row r="1709" spans="1:17" hidden="1" x14ac:dyDescent="0.25">
      <c r="A1709">
        <v>2000</v>
      </c>
      <c r="B1709" s="1" t="s">
        <v>85</v>
      </c>
      <c r="C1709" t="s">
        <v>86</v>
      </c>
      <c r="D1709" t="s">
        <v>44</v>
      </c>
      <c r="E1709" s="1" t="s">
        <v>12</v>
      </c>
      <c r="F1709" t="s">
        <v>4</v>
      </c>
      <c r="G1709">
        <v>94</v>
      </c>
      <c r="H1709">
        <v>3</v>
      </c>
      <c r="J1709">
        <v>6</v>
      </c>
      <c r="K1709">
        <f t="shared" si="182"/>
        <v>91</v>
      </c>
      <c r="L1709" s="6">
        <f t="shared" si="183"/>
        <v>3.2967032967032968E-2</v>
      </c>
      <c r="M1709" s="6">
        <f t="shared" si="184"/>
        <v>3.2967032967032968E-2</v>
      </c>
      <c r="N1709" s="6">
        <f t="shared" si="185"/>
        <v>0</v>
      </c>
      <c r="O1709">
        <f t="shared" si="186"/>
        <v>88</v>
      </c>
      <c r="P1709">
        <f t="shared" si="187"/>
        <v>3</v>
      </c>
      <c r="Q1709">
        <f t="shared" si="188"/>
        <v>88</v>
      </c>
    </row>
    <row r="1710" spans="1:17" hidden="1" x14ac:dyDescent="0.25">
      <c r="A1710">
        <v>2000</v>
      </c>
      <c r="B1710" s="1" t="s">
        <v>85</v>
      </c>
      <c r="C1710" t="s">
        <v>86</v>
      </c>
      <c r="D1710" t="s">
        <v>44</v>
      </c>
      <c r="E1710" s="1" t="s">
        <v>12</v>
      </c>
      <c r="F1710" t="s">
        <v>5</v>
      </c>
      <c r="G1710">
        <v>153</v>
      </c>
      <c r="K1710">
        <f t="shared" si="182"/>
        <v>153</v>
      </c>
      <c r="L1710" s="6">
        <f t="shared" si="183"/>
        <v>0</v>
      </c>
      <c r="M1710" s="6">
        <f t="shared" si="184"/>
        <v>0</v>
      </c>
      <c r="N1710" s="6">
        <f t="shared" si="185"/>
        <v>0</v>
      </c>
      <c r="O1710">
        <f t="shared" si="186"/>
        <v>153</v>
      </c>
      <c r="P1710">
        <f t="shared" si="187"/>
        <v>0</v>
      </c>
      <c r="Q1710">
        <f t="shared" si="188"/>
        <v>153</v>
      </c>
    </row>
    <row r="1711" spans="1:17" hidden="1" x14ac:dyDescent="0.25">
      <c r="A1711">
        <v>2000</v>
      </c>
      <c r="B1711" s="1" t="s">
        <v>85</v>
      </c>
      <c r="C1711" t="s">
        <v>86</v>
      </c>
      <c r="D1711" t="s">
        <v>44</v>
      </c>
      <c r="E1711" s="1" t="s">
        <v>12</v>
      </c>
      <c r="F1711" t="s">
        <v>6</v>
      </c>
      <c r="G1711">
        <v>212</v>
      </c>
      <c r="H1711">
        <v>3</v>
      </c>
      <c r="K1711">
        <f t="shared" si="182"/>
        <v>215</v>
      </c>
      <c r="L1711" s="6">
        <f t="shared" si="183"/>
        <v>1.3953488372093023E-2</v>
      </c>
      <c r="M1711" s="6">
        <f t="shared" si="184"/>
        <v>1.3953488372093023E-2</v>
      </c>
      <c r="N1711" s="6">
        <f t="shared" si="185"/>
        <v>0</v>
      </c>
      <c r="O1711">
        <f t="shared" si="186"/>
        <v>212</v>
      </c>
      <c r="P1711">
        <f t="shared" si="187"/>
        <v>3</v>
      </c>
      <c r="Q1711">
        <f t="shared" si="188"/>
        <v>212</v>
      </c>
    </row>
    <row r="1712" spans="1:17" hidden="1" x14ac:dyDescent="0.25">
      <c r="A1712">
        <v>2000</v>
      </c>
      <c r="B1712" s="1" t="s">
        <v>85</v>
      </c>
      <c r="C1712" t="s">
        <v>86</v>
      </c>
      <c r="D1712" t="s">
        <v>44</v>
      </c>
      <c r="E1712" s="1" t="s">
        <v>12</v>
      </c>
      <c r="F1712" t="s">
        <v>7</v>
      </c>
      <c r="G1712">
        <v>3614</v>
      </c>
      <c r="H1712">
        <v>116</v>
      </c>
      <c r="J1712">
        <v>33</v>
      </c>
      <c r="K1712">
        <f t="shared" si="182"/>
        <v>3697</v>
      </c>
      <c r="L1712" s="6">
        <f t="shared" si="183"/>
        <v>3.1376791993508249E-2</v>
      </c>
      <c r="M1712" s="6">
        <f t="shared" si="184"/>
        <v>3.1376791993508249E-2</v>
      </c>
      <c r="N1712" s="6">
        <f t="shared" si="185"/>
        <v>0</v>
      </c>
      <c r="O1712">
        <f t="shared" si="186"/>
        <v>3581</v>
      </c>
      <c r="P1712">
        <f t="shared" si="187"/>
        <v>116</v>
      </c>
      <c r="Q1712">
        <f t="shared" si="188"/>
        <v>3581</v>
      </c>
    </row>
    <row r="1713" spans="1:17" hidden="1" x14ac:dyDescent="0.25">
      <c r="A1713">
        <v>2001</v>
      </c>
      <c r="B1713" s="1" t="s">
        <v>87</v>
      </c>
      <c r="C1713" t="s">
        <v>88</v>
      </c>
      <c r="D1713" t="s">
        <v>44</v>
      </c>
      <c r="E1713" s="1" t="s">
        <v>0</v>
      </c>
      <c r="F1713" t="s">
        <v>1</v>
      </c>
      <c r="G1713">
        <v>29</v>
      </c>
      <c r="H1713">
        <v>3</v>
      </c>
      <c r="K1713">
        <f t="shared" si="182"/>
        <v>32</v>
      </c>
      <c r="L1713" s="6">
        <f t="shared" si="183"/>
        <v>9.375E-2</v>
      </c>
      <c r="M1713" s="6">
        <f t="shared" si="184"/>
        <v>9.375E-2</v>
      </c>
      <c r="N1713" s="6">
        <f t="shared" si="185"/>
        <v>0</v>
      </c>
      <c r="O1713">
        <f t="shared" si="186"/>
        <v>29</v>
      </c>
      <c r="P1713">
        <f t="shared" si="187"/>
        <v>3</v>
      </c>
      <c r="Q1713">
        <f t="shared" si="188"/>
        <v>29</v>
      </c>
    </row>
    <row r="1714" spans="1:17" hidden="1" x14ac:dyDescent="0.25">
      <c r="A1714">
        <v>2001</v>
      </c>
      <c r="B1714" s="1" t="s">
        <v>87</v>
      </c>
      <c r="C1714" t="s">
        <v>88</v>
      </c>
      <c r="D1714" t="s">
        <v>44</v>
      </c>
      <c r="E1714" s="1" t="s">
        <v>0</v>
      </c>
      <c r="F1714" t="s">
        <v>4</v>
      </c>
      <c r="G1714">
        <v>46</v>
      </c>
      <c r="K1714">
        <f t="shared" si="182"/>
        <v>46</v>
      </c>
      <c r="L1714" s="6">
        <f t="shared" si="183"/>
        <v>0</v>
      </c>
      <c r="M1714" s="6">
        <f t="shared" si="184"/>
        <v>0</v>
      </c>
      <c r="N1714" s="6">
        <f t="shared" si="185"/>
        <v>0</v>
      </c>
      <c r="O1714">
        <f t="shared" si="186"/>
        <v>46</v>
      </c>
      <c r="P1714">
        <f t="shared" si="187"/>
        <v>0</v>
      </c>
      <c r="Q1714">
        <f t="shared" si="188"/>
        <v>46</v>
      </c>
    </row>
    <row r="1715" spans="1:17" hidden="1" x14ac:dyDescent="0.25">
      <c r="A1715">
        <v>2001</v>
      </c>
      <c r="B1715" s="1" t="s">
        <v>87</v>
      </c>
      <c r="C1715" t="s">
        <v>88</v>
      </c>
      <c r="D1715" t="s">
        <v>44</v>
      </c>
      <c r="E1715" s="1" t="s">
        <v>0</v>
      </c>
      <c r="F1715" t="s">
        <v>5</v>
      </c>
      <c r="G1715">
        <v>48</v>
      </c>
      <c r="K1715">
        <f t="shared" si="182"/>
        <v>48</v>
      </c>
      <c r="L1715" s="6">
        <f t="shared" si="183"/>
        <v>0</v>
      </c>
      <c r="M1715" s="6">
        <f t="shared" si="184"/>
        <v>0</v>
      </c>
      <c r="N1715" s="6">
        <f t="shared" si="185"/>
        <v>0</v>
      </c>
      <c r="O1715">
        <f t="shared" si="186"/>
        <v>48</v>
      </c>
      <c r="P1715">
        <f t="shared" si="187"/>
        <v>0</v>
      </c>
      <c r="Q1715">
        <f t="shared" si="188"/>
        <v>48</v>
      </c>
    </row>
    <row r="1716" spans="1:17" hidden="1" x14ac:dyDescent="0.25">
      <c r="A1716">
        <v>2001</v>
      </c>
      <c r="B1716" s="1" t="s">
        <v>87</v>
      </c>
      <c r="C1716" t="s">
        <v>88</v>
      </c>
      <c r="D1716" t="s">
        <v>44</v>
      </c>
      <c r="E1716" s="1" t="s">
        <v>0</v>
      </c>
      <c r="F1716" t="s">
        <v>6</v>
      </c>
      <c r="G1716">
        <v>84</v>
      </c>
      <c r="K1716">
        <f t="shared" si="182"/>
        <v>84</v>
      </c>
      <c r="L1716" s="6">
        <f t="shared" si="183"/>
        <v>0</v>
      </c>
      <c r="M1716" s="6">
        <f t="shared" si="184"/>
        <v>0</v>
      </c>
      <c r="N1716" s="6">
        <f t="shared" si="185"/>
        <v>0</v>
      </c>
      <c r="O1716">
        <f t="shared" si="186"/>
        <v>84</v>
      </c>
      <c r="P1716">
        <f t="shared" si="187"/>
        <v>0</v>
      </c>
      <c r="Q1716">
        <f t="shared" si="188"/>
        <v>84</v>
      </c>
    </row>
    <row r="1717" spans="1:17" hidden="1" x14ac:dyDescent="0.25">
      <c r="A1717">
        <v>2001</v>
      </c>
      <c r="B1717" s="1" t="s">
        <v>87</v>
      </c>
      <c r="C1717" t="s">
        <v>88</v>
      </c>
      <c r="D1717" t="s">
        <v>44</v>
      </c>
      <c r="E1717" s="1" t="s">
        <v>0</v>
      </c>
      <c r="F1717" t="s">
        <v>7</v>
      </c>
      <c r="G1717">
        <v>4980</v>
      </c>
      <c r="H1717">
        <v>16</v>
      </c>
      <c r="J1717">
        <v>18</v>
      </c>
      <c r="K1717">
        <f t="shared" si="182"/>
        <v>4978</v>
      </c>
      <c r="L1717" s="6">
        <f t="shared" si="183"/>
        <v>3.2141422257934912E-3</v>
      </c>
      <c r="M1717" s="6">
        <f t="shared" si="184"/>
        <v>3.2141422257934912E-3</v>
      </c>
      <c r="N1717" s="6">
        <f t="shared" si="185"/>
        <v>0</v>
      </c>
      <c r="O1717">
        <f t="shared" si="186"/>
        <v>4962</v>
      </c>
      <c r="P1717">
        <f t="shared" si="187"/>
        <v>16</v>
      </c>
      <c r="Q1717">
        <f t="shared" si="188"/>
        <v>4962</v>
      </c>
    </row>
    <row r="1718" spans="1:17" hidden="1" x14ac:dyDescent="0.25">
      <c r="A1718">
        <v>2002</v>
      </c>
      <c r="B1718" s="1" t="s">
        <v>87</v>
      </c>
      <c r="C1718" t="s">
        <v>88</v>
      </c>
      <c r="D1718" t="s">
        <v>44</v>
      </c>
      <c r="E1718" s="1" t="s">
        <v>13</v>
      </c>
      <c r="F1718" t="s">
        <v>1</v>
      </c>
      <c r="G1718">
        <v>45</v>
      </c>
      <c r="H1718">
        <v>3</v>
      </c>
      <c r="K1718">
        <f t="shared" si="182"/>
        <v>48</v>
      </c>
      <c r="L1718" s="6">
        <f t="shared" si="183"/>
        <v>6.25E-2</v>
      </c>
      <c r="M1718" s="6">
        <f t="shared" si="184"/>
        <v>6.25E-2</v>
      </c>
      <c r="N1718" s="6">
        <f t="shared" si="185"/>
        <v>0</v>
      </c>
      <c r="O1718">
        <f t="shared" si="186"/>
        <v>45</v>
      </c>
      <c r="P1718">
        <f t="shared" si="187"/>
        <v>3</v>
      </c>
      <c r="Q1718">
        <f t="shared" si="188"/>
        <v>45</v>
      </c>
    </row>
    <row r="1719" spans="1:17" hidden="1" x14ac:dyDescent="0.25">
      <c r="A1719">
        <v>2002</v>
      </c>
      <c r="B1719" s="1" t="s">
        <v>87</v>
      </c>
      <c r="C1719" t="s">
        <v>88</v>
      </c>
      <c r="D1719" t="s">
        <v>44</v>
      </c>
      <c r="E1719" s="1" t="s">
        <v>13</v>
      </c>
      <c r="F1719" t="s">
        <v>4</v>
      </c>
      <c r="G1719">
        <v>48</v>
      </c>
      <c r="K1719">
        <f t="shared" si="182"/>
        <v>48</v>
      </c>
      <c r="L1719" s="6">
        <f t="shared" si="183"/>
        <v>0</v>
      </c>
      <c r="M1719" s="6">
        <f t="shared" si="184"/>
        <v>0</v>
      </c>
      <c r="N1719" s="6">
        <f t="shared" si="185"/>
        <v>0</v>
      </c>
      <c r="O1719">
        <f t="shared" si="186"/>
        <v>48</v>
      </c>
      <c r="P1719">
        <f t="shared" si="187"/>
        <v>0</v>
      </c>
      <c r="Q1719">
        <f t="shared" si="188"/>
        <v>48</v>
      </c>
    </row>
    <row r="1720" spans="1:17" hidden="1" x14ac:dyDescent="0.25">
      <c r="A1720">
        <v>2002</v>
      </c>
      <c r="B1720" s="1" t="s">
        <v>87</v>
      </c>
      <c r="C1720" t="s">
        <v>88</v>
      </c>
      <c r="D1720" t="s">
        <v>44</v>
      </c>
      <c r="E1720" s="1" t="s">
        <v>13</v>
      </c>
      <c r="F1720" t="s">
        <v>5</v>
      </c>
      <c r="G1720">
        <v>68</v>
      </c>
      <c r="K1720">
        <f t="shared" si="182"/>
        <v>68</v>
      </c>
      <c r="L1720" s="6">
        <f t="shared" si="183"/>
        <v>0</v>
      </c>
      <c r="M1720" s="6">
        <f t="shared" si="184"/>
        <v>0</v>
      </c>
      <c r="N1720" s="6">
        <f t="shared" si="185"/>
        <v>0</v>
      </c>
      <c r="O1720">
        <f t="shared" si="186"/>
        <v>68</v>
      </c>
      <c r="P1720">
        <f t="shared" si="187"/>
        <v>0</v>
      </c>
      <c r="Q1720">
        <f t="shared" si="188"/>
        <v>68</v>
      </c>
    </row>
    <row r="1721" spans="1:17" hidden="1" x14ac:dyDescent="0.25">
      <c r="A1721">
        <v>2002</v>
      </c>
      <c r="B1721" s="1" t="s">
        <v>87</v>
      </c>
      <c r="C1721" t="s">
        <v>88</v>
      </c>
      <c r="D1721" t="s">
        <v>44</v>
      </c>
      <c r="E1721" s="1" t="s">
        <v>13</v>
      </c>
      <c r="F1721" t="s">
        <v>6</v>
      </c>
      <c r="G1721">
        <v>88</v>
      </c>
      <c r="K1721">
        <f t="shared" si="182"/>
        <v>88</v>
      </c>
      <c r="L1721" s="6">
        <f t="shared" si="183"/>
        <v>0</v>
      </c>
      <c r="M1721" s="6">
        <f t="shared" si="184"/>
        <v>0</v>
      </c>
      <c r="N1721" s="6">
        <f t="shared" si="185"/>
        <v>0</v>
      </c>
      <c r="O1721">
        <f t="shared" si="186"/>
        <v>88</v>
      </c>
      <c r="P1721">
        <f t="shared" si="187"/>
        <v>0</v>
      </c>
      <c r="Q1721">
        <f t="shared" si="188"/>
        <v>88</v>
      </c>
    </row>
    <row r="1722" spans="1:17" hidden="1" x14ac:dyDescent="0.25">
      <c r="A1722">
        <v>2002</v>
      </c>
      <c r="B1722" s="1" t="s">
        <v>87</v>
      </c>
      <c r="C1722" t="s">
        <v>88</v>
      </c>
      <c r="D1722" t="s">
        <v>44</v>
      </c>
      <c r="E1722" s="1" t="s">
        <v>13</v>
      </c>
      <c r="F1722" t="s">
        <v>7</v>
      </c>
      <c r="G1722">
        <v>4931</v>
      </c>
      <c r="H1722">
        <v>17</v>
      </c>
      <c r="J1722">
        <v>21</v>
      </c>
      <c r="K1722">
        <f t="shared" si="182"/>
        <v>4927</v>
      </c>
      <c r="L1722" s="6">
        <f t="shared" si="183"/>
        <v>3.4503754820377512E-3</v>
      </c>
      <c r="M1722" s="6">
        <f t="shared" si="184"/>
        <v>3.4503754820377512E-3</v>
      </c>
      <c r="N1722" s="6">
        <f t="shared" si="185"/>
        <v>0</v>
      </c>
      <c r="O1722">
        <f t="shared" si="186"/>
        <v>4910</v>
      </c>
      <c r="P1722">
        <f t="shared" si="187"/>
        <v>17</v>
      </c>
      <c r="Q1722">
        <f t="shared" si="188"/>
        <v>4910</v>
      </c>
    </row>
    <row r="1723" spans="1:17" hidden="1" x14ac:dyDescent="0.25">
      <c r="A1723">
        <v>2003</v>
      </c>
      <c r="B1723" s="1" t="s">
        <v>87</v>
      </c>
      <c r="C1723" t="s">
        <v>88</v>
      </c>
      <c r="D1723" t="s">
        <v>44</v>
      </c>
      <c r="E1723" s="1" t="s">
        <v>14</v>
      </c>
      <c r="F1723" t="s">
        <v>1</v>
      </c>
      <c r="G1723">
        <v>51</v>
      </c>
      <c r="K1723">
        <f t="shared" ref="K1723:K1786" si="189">(G1723-J1723)+H1723+I1723</f>
        <v>51</v>
      </c>
      <c r="L1723" s="6">
        <f t="shared" ref="L1723:L1786" si="190">(H1723+I1723)/K1723</f>
        <v>0</v>
      </c>
      <c r="M1723" s="6">
        <f t="shared" ref="M1723:M1786" si="191">H1723/K1723</f>
        <v>0</v>
      </c>
      <c r="N1723" s="6">
        <f t="shared" ref="N1723:N1786" si="192">I1723/K1723</f>
        <v>0</v>
      </c>
      <c r="O1723">
        <f t="shared" ref="O1723:O1786" si="193">K1723-(I1723+H1723)</f>
        <v>51</v>
      </c>
      <c r="P1723">
        <f t="shared" ref="P1723:P1786" si="194">H1723+I1723</f>
        <v>0</v>
      </c>
      <c r="Q1723">
        <f t="shared" si="188"/>
        <v>51</v>
      </c>
    </row>
    <row r="1724" spans="1:17" hidden="1" x14ac:dyDescent="0.25">
      <c r="A1724">
        <v>2003</v>
      </c>
      <c r="B1724" s="1" t="s">
        <v>87</v>
      </c>
      <c r="C1724" t="s">
        <v>88</v>
      </c>
      <c r="D1724" t="s">
        <v>44</v>
      </c>
      <c r="E1724" s="1" t="s">
        <v>14</v>
      </c>
      <c r="F1724" t="s">
        <v>4</v>
      </c>
      <c r="G1724">
        <v>60</v>
      </c>
      <c r="K1724">
        <f t="shared" si="189"/>
        <v>60</v>
      </c>
      <c r="L1724" s="6">
        <f t="shared" si="190"/>
        <v>0</v>
      </c>
      <c r="M1724" s="6">
        <f t="shared" si="191"/>
        <v>0</v>
      </c>
      <c r="N1724" s="6">
        <f t="shared" si="192"/>
        <v>0</v>
      </c>
      <c r="O1724">
        <f t="shared" si="193"/>
        <v>60</v>
      </c>
      <c r="P1724">
        <f t="shared" si="194"/>
        <v>0</v>
      </c>
      <c r="Q1724">
        <f t="shared" si="188"/>
        <v>60</v>
      </c>
    </row>
    <row r="1725" spans="1:17" hidden="1" x14ac:dyDescent="0.25">
      <c r="A1725">
        <v>2003</v>
      </c>
      <c r="B1725" s="1" t="s">
        <v>87</v>
      </c>
      <c r="C1725" t="s">
        <v>88</v>
      </c>
      <c r="D1725" t="s">
        <v>44</v>
      </c>
      <c r="E1725" s="1" t="s">
        <v>14</v>
      </c>
      <c r="F1725" t="s">
        <v>5</v>
      </c>
      <c r="G1725">
        <v>80</v>
      </c>
      <c r="K1725">
        <f t="shared" si="189"/>
        <v>80</v>
      </c>
      <c r="L1725" s="6">
        <f t="shared" si="190"/>
        <v>0</v>
      </c>
      <c r="M1725" s="6">
        <f t="shared" si="191"/>
        <v>0</v>
      </c>
      <c r="N1725" s="6">
        <f t="shared" si="192"/>
        <v>0</v>
      </c>
      <c r="O1725">
        <f t="shared" si="193"/>
        <v>80</v>
      </c>
      <c r="P1725">
        <f t="shared" si="194"/>
        <v>0</v>
      </c>
      <c r="Q1725">
        <f t="shared" si="188"/>
        <v>80</v>
      </c>
    </row>
    <row r="1726" spans="1:17" hidden="1" x14ac:dyDescent="0.25">
      <c r="A1726">
        <v>2003</v>
      </c>
      <c r="B1726" s="1" t="s">
        <v>87</v>
      </c>
      <c r="C1726" t="s">
        <v>88</v>
      </c>
      <c r="D1726" t="s">
        <v>44</v>
      </c>
      <c r="E1726" s="1" t="s">
        <v>14</v>
      </c>
      <c r="F1726" t="s">
        <v>6</v>
      </c>
      <c r="G1726">
        <v>100</v>
      </c>
      <c r="K1726">
        <f t="shared" si="189"/>
        <v>100</v>
      </c>
      <c r="L1726" s="6">
        <f t="shared" si="190"/>
        <v>0</v>
      </c>
      <c r="M1726" s="6">
        <f t="shared" si="191"/>
        <v>0</v>
      </c>
      <c r="N1726" s="6">
        <f t="shared" si="192"/>
        <v>0</v>
      </c>
      <c r="O1726">
        <f t="shared" si="193"/>
        <v>100</v>
      </c>
      <c r="P1726">
        <f t="shared" si="194"/>
        <v>0</v>
      </c>
      <c r="Q1726">
        <f t="shared" si="188"/>
        <v>100</v>
      </c>
    </row>
    <row r="1727" spans="1:17" hidden="1" x14ac:dyDescent="0.25">
      <c r="A1727">
        <v>2003</v>
      </c>
      <c r="B1727" s="1" t="s">
        <v>87</v>
      </c>
      <c r="C1727" t="s">
        <v>88</v>
      </c>
      <c r="D1727" t="s">
        <v>44</v>
      </c>
      <c r="E1727" s="1" t="s">
        <v>14</v>
      </c>
      <c r="F1727" t="s">
        <v>7</v>
      </c>
      <c r="G1727">
        <v>4864</v>
      </c>
      <c r="H1727">
        <v>30</v>
      </c>
      <c r="J1727">
        <v>29</v>
      </c>
      <c r="K1727">
        <f t="shared" si="189"/>
        <v>4865</v>
      </c>
      <c r="L1727" s="6">
        <f t="shared" si="190"/>
        <v>6.1664953751284684E-3</v>
      </c>
      <c r="M1727" s="6">
        <f t="shared" si="191"/>
        <v>6.1664953751284684E-3</v>
      </c>
      <c r="N1727" s="6">
        <f t="shared" si="192"/>
        <v>0</v>
      </c>
      <c r="O1727">
        <f t="shared" si="193"/>
        <v>4835</v>
      </c>
      <c r="P1727">
        <f t="shared" si="194"/>
        <v>30</v>
      </c>
      <c r="Q1727">
        <f t="shared" si="188"/>
        <v>4835</v>
      </c>
    </row>
    <row r="1728" spans="1:17" hidden="1" x14ac:dyDescent="0.25">
      <c r="A1728">
        <v>2004</v>
      </c>
      <c r="B1728" s="1" t="s">
        <v>87</v>
      </c>
      <c r="C1728" t="s">
        <v>88</v>
      </c>
      <c r="D1728" t="s">
        <v>44</v>
      </c>
      <c r="E1728" s="1" t="s">
        <v>15</v>
      </c>
      <c r="F1728" t="s">
        <v>1</v>
      </c>
      <c r="G1728">
        <v>69</v>
      </c>
      <c r="K1728">
        <f t="shared" si="189"/>
        <v>69</v>
      </c>
      <c r="L1728" s="6">
        <f t="shared" si="190"/>
        <v>0</v>
      </c>
      <c r="M1728" s="6">
        <f t="shared" si="191"/>
        <v>0</v>
      </c>
      <c r="N1728" s="6">
        <f t="shared" si="192"/>
        <v>0</v>
      </c>
      <c r="O1728">
        <f t="shared" si="193"/>
        <v>69</v>
      </c>
      <c r="P1728">
        <f t="shared" si="194"/>
        <v>0</v>
      </c>
      <c r="Q1728">
        <f t="shared" si="188"/>
        <v>69</v>
      </c>
    </row>
    <row r="1729" spans="1:17" hidden="1" x14ac:dyDescent="0.25">
      <c r="A1729">
        <v>2004</v>
      </c>
      <c r="B1729" s="1" t="s">
        <v>87</v>
      </c>
      <c r="C1729" t="s">
        <v>88</v>
      </c>
      <c r="D1729" t="s">
        <v>44</v>
      </c>
      <c r="E1729" s="1" t="s">
        <v>15</v>
      </c>
      <c r="F1729" t="s">
        <v>4</v>
      </c>
      <c r="G1729">
        <v>67</v>
      </c>
      <c r="I1729">
        <v>3</v>
      </c>
      <c r="K1729">
        <f t="shared" si="189"/>
        <v>70</v>
      </c>
      <c r="L1729" s="6">
        <f t="shared" si="190"/>
        <v>4.2857142857142858E-2</v>
      </c>
      <c r="M1729" s="6">
        <f t="shared" si="191"/>
        <v>0</v>
      </c>
      <c r="N1729" s="6">
        <f t="shared" si="192"/>
        <v>4.2857142857142858E-2</v>
      </c>
      <c r="O1729">
        <f t="shared" si="193"/>
        <v>67</v>
      </c>
      <c r="P1729">
        <f t="shared" si="194"/>
        <v>3</v>
      </c>
      <c r="Q1729">
        <f t="shared" si="188"/>
        <v>67</v>
      </c>
    </row>
    <row r="1730" spans="1:17" hidden="1" x14ac:dyDescent="0.25">
      <c r="A1730">
        <v>2004</v>
      </c>
      <c r="B1730" s="1" t="s">
        <v>87</v>
      </c>
      <c r="C1730" t="s">
        <v>88</v>
      </c>
      <c r="D1730" t="s">
        <v>44</v>
      </c>
      <c r="E1730" s="1" t="s">
        <v>15</v>
      </c>
      <c r="F1730" t="s">
        <v>5</v>
      </c>
      <c r="G1730">
        <v>85</v>
      </c>
      <c r="K1730">
        <f t="shared" si="189"/>
        <v>85</v>
      </c>
      <c r="L1730" s="6">
        <f t="shared" si="190"/>
        <v>0</v>
      </c>
      <c r="M1730" s="6">
        <f t="shared" si="191"/>
        <v>0</v>
      </c>
      <c r="N1730" s="6">
        <f t="shared" si="192"/>
        <v>0</v>
      </c>
      <c r="O1730">
        <f t="shared" si="193"/>
        <v>85</v>
      </c>
      <c r="P1730">
        <f t="shared" si="194"/>
        <v>0</v>
      </c>
      <c r="Q1730">
        <f t="shared" si="188"/>
        <v>85</v>
      </c>
    </row>
    <row r="1731" spans="1:17" hidden="1" x14ac:dyDescent="0.25">
      <c r="A1731">
        <v>2004</v>
      </c>
      <c r="B1731" s="1" t="s">
        <v>87</v>
      </c>
      <c r="C1731" t="s">
        <v>88</v>
      </c>
      <c r="D1731" t="s">
        <v>44</v>
      </c>
      <c r="E1731" s="1" t="s">
        <v>15</v>
      </c>
      <c r="F1731" t="s">
        <v>6</v>
      </c>
      <c r="G1731">
        <v>112</v>
      </c>
      <c r="K1731">
        <f t="shared" si="189"/>
        <v>112</v>
      </c>
      <c r="L1731" s="6">
        <f t="shared" si="190"/>
        <v>0</v>
      </c>
      <c r="M1731" s="6">
        <f t="shared" si="191"/>
        <v>0</v>
      </c>
      <c r="N1731" s="6">
        <f t="shared" si="192"/>
        <v>0</v>
      </c>
      <c r="O1731">
        <f t="shared" si="193"/>
        <v>112</v>
      </c>
      <c r="P1731">
        <f t="shared" si="194"/>
        <v>0</v>
      </c>
      <c r="Q1731">
        <f t="shared" si="188"/>
        <v>112</v>
      </c>
    </row>
    <row r="1732" spans="1:17" hidden="1" x14ac:dyDescent="0.25">
      <c r="A1732">
        <v>2004</v>
      </c>
      <c r="B1732" s="1" t="s">
        <v>87</v>
      </c>
      <c r="C1732" t="s">
        <v>88</v>
      </c>
      <c r="D1732" t="s">
        <v>44</v>
      </c>
      <c r="E1732" s="1" t="s">
        <v>15</v>
      </c>
      <c r="F1732" t="s">
        <v>7</v>
      </c>
      <c r="G1732">
        <v>4813</v>
      </c>
      <c r="H1732">
        <v>32</v>
      </c>
      <c r="J1732">
        <v>27</v>
      </c>
      <c r="K1732">
        <f t="shared" si="189"/>
        <v>4818</v>
      </c>
      <c r="L1732" s="6">
        <f t="shared" si="190"/>
        <v>6.6417600664176006E-3</v>
      </c>
      <c r="M1732" s="6">
        <f t="shared" si="191"/>
        <v>6.6417600664176006E-3</v>
      </c>
      <c r="N1732" s="6">
        <f t="shared" si="192"/>
        <v>0</v>
      </c>
      <c r="O1732">
        <f t="shared" si="193"/>
        <v>4786</v>
      </c>
      <c r="P1732">
        <f t="shared" si="194"/>
        <v>32</v>
      </c>
      <c r="Q1732">
        <f t="shared" ref="Q1732:Q1795" si="195">K1732-P1732</f>
        <v>4786</v>
      </c>
    </row>
    <row r="1733" spans="1:17" hidden="1" x14ac:dyDescent="0.25">
      <c r="A1733">
        <v>2005</v>
      </c>
      <c r="B1733" s="1" t="s">
        <v>87</v>
      </c>
      <c r="C1733" t="s">
        <v>88</v>
      </c>
      <c r="D1733" t="s">
        <v>44</v>
      </c>
      <c r="E1733" s="1" t="s">
        <v>16</v>
      </c>
      <c r="F1733" t="s">
        <v>1</v>
      </c>
      <c r="G1733">
        <v>62</v>
      </c>
      <c r="K1733">
        <f t="shared" si="189"/>
        <v>62</v>
      </c>
      <c r="L1733" s="6">
        <f t="shared" si="190"/>
        <v>0</v>
      </c>
      <c r="M1733" s="6">
        <f t="shared" si="191"/>
        <v>0</v>
      </c>
      <c r="N1733" s="6">
        <f t="shared" si="192"/>
        <v>0</v>
      </c>
      <c r="O1733">
        <f t="shared" si="193"/>
        <v>62</v>
      </c>
      <c r="P1733">
        <f t="shared" si="194"/>
        <v>0</v>
      </c>
      <c r="Q1733">
        <f t="shared" si="195"/>
        <v>62</v>
      </c>
    </row>
    <row r="1734" spans="1:17" hidden="1" x14ac:dyDescent="0.25">
      <c r="A1734">
        <v>2005</v>
      </c>
      <c r="B1734" s="1" t="s">
        <v>87</v>
      </c>
      <c r="C1734" t="s">
        <v>88</v>
      </c>
      <c r="D1734" t="s">
        <v>44</v>
      </c>
      <c r="E1734" s="1" t="s">
        <v>16</v>
      </c>
      <c r="F1734" t="s">
        <v>4</v>
      </c>
      <c r="G1734">
        <v>75</v>
      </c>
      <c r="I1734">
        <v>3</v>
      </c>
      <c r="K1734">
        <f t="shared" si="189"/>
        <v>78</v>
      </c>
      <c r="L1734" s="6">
        <f t="shared" si="190"/>
        <v>3.8461538461538464E-2</v>
      </c>
      <c r="M1734" s="6">
        <f t="shared" si="191"/>
        <v>0</v>
      </c>
      <c r="N1734" s="6">
        <f t="shared" si="192"/>
        <v>3.8461538461538464E-2</v>
      </c>
      <c r="O1734">
        <f t="shared" si="193"/>
        <v>75</v>
      </c>
      <c r="P1734">
        <f t="shared" si="194"/>
        <v>3</v>
      </c>
      <c r="Q1734">
        <f t="shared" si="195"/>
        <v>75</v>
      </c>
    </row>
    <row r="1735" spans="1:17" hidden="1" x14ac:dyDescent="0.25">
      <c r="A1735">
        <v>2005</v>
      </c>
      <c r="B1735" s="1" t="s">
        <v>87</v>
      </c>
      <c r="C1735" t="s">
        <v>88</v>
      </c>
      <c r="D1735" t="s">
        <v>44</v>
      </c>
      <c r="E1735" s="1" t="s">
        <v>16</v>
      </c>
      <c r="F1735" t="s">
        <v>5</v>
      </c>
      <c r="G1735">
        <v>102</v>
      </c>
      <c r="K1735">
        <f t="shared" si="189"/>
        <v>102</v>
      </c>
      <c r="L1735" s="6">
        <f t="shared" si="190"/>
        <v>0</v>
      </c>
      <c r="M1735" s="6">
        <f t="shared" si="191"/>
        <v>0</v>
      </c>
      <c r="N1735" s="6">
        <f t="shared" si="192"/>
        <v>0</v>
      </c>
      <c r="O1735">
        <f t="shared" si="193"/>
        <v>102</v>
      </c>
      <c r="P1735">
        <f t="shared" si="194"/>
        <v>0</v>
      </c>
      <c r="Q1735">
        <f t="shared" si="195"/>
        <v>102</v>
      </c>
    </row>
    <row r="1736" spans="1:17" hidden="1" x14ac:dyDescent="0.25">
      <c r="A1736">
        <v>2005</v>
      </c>
      <c r="B1736" s="1" t="s">
        <v>87</v>
      </c>
      <c r="C1736" t="s">
        <v>88</v>
      </c>
      <c r="D1736" t="s">
        <v>44</v>
      </c>
      <c r="E1736" s="1" t="s">
        <v>16</v>
      </c>
      <c r="F1736" t="s">
        <v>6</v>
      </c>
      <c r="G1736">
        <v>111</v>
      </c>
      <c r="K1736">
        <f t="shared" si="189"/>
        <v>111</v>
      </c>
      <c r="L1736" s="6">
        <f t="shared" si="190"/>
        <v>0</v>
      </c>
      <c r="M1736" s="6">
        <f t="shared" si="191"/>
        <v>0</v>
      </c>
      <c r="N1736" s="6">
        <f t="shared" si="192"/>
        <v>0</v>
      </c>
      <c r="O1736">
        <f t="shared" si="193"/>
        <v>111</v>
      </c>
      <c r="P1736">
        <f t="shared" si="194"/>
        <v>0</v>
      </c>
      <c r="Q1736">
        <f t="shared" si="195"/>
        <v>111</v>
      </c>
    </row>
    <row r="1737" spans="1:17" hidden="1" x14ac:dyDescent="0.25">
      <c r="A1737">
        <v>2005</v>
      </c>
      <c r="B1737" s="1" t="s">
        <v>87</v>
      </c>
      <c r="C1737" t="s">
        <v>88</v>
      </c>
      <c r="D1737" t="s">
        <v>44</v>
      </c>
      <c r="E1737" s="1" t="s">
        <v>16</v>
      </c>
      <c r="F1737" t="s">
        <v>7</v>
      </c>
      <c r="G1737">
        <v>4860</v>
      </c>
      <c r="H1737">
        <v>33</v>
      </c>
      <c r="I1737">
        <v>6</v>
      </c>
      <c r="J1737">
        <v>43</v>
      </c>
      <c r="K1737">
        <f t="shared" si="189"/>
        <v>4856</v>
      </c>
      <c r="L1737" s="6">
        <f t="shared" si="190"/>
        <v>8.0313014827018119E-3</v>
      </c>
      <c r="M1737" s="6">
        <f t="shared" si="191"/>
        <v>6.7957166392092257E-3</v>
      </c>
      <c r="N1737" s="6">
        <f t="shared" si="192"/>
        <v>1.2355848434925864E-3</v>
      </c>
      <c r="O1737">
        <f t="shared" si="193"/>
        <v>4817</v>
      </c>
      <c r="P1737">
        <f t="shared" si="194"/>
        <v>39</v>
      </c>
      <c r="Q1737">
        <f t="shared" si="195"/>
        <v>4817</v>
      </c>
    </row>
    <row r="1738" spans="1:17" hidden="1" x14ac:dyDescent="0.25">
      <c r="A1738">
        <v>2006</v>
      </c>
      <c r="B1738" s="1" t="s">
        <v>87</v>
      </c>
      <c r="C1738" t="s">
        <v>88</v>
      </c>
      <c r="D1738" t="s">
        <v>44</v>
      </c>
      <c r="E1738" s="1" t="s">
        <v>17</v>
      </c>
      <c r="F1738" t="s">
        <v>1</v>
      </c>
      <c r="G1738">
        <v>70</v>
      </c>
      <c r="K1738">
        <f t="shared" si="189"/>
        <v>70</v>
      </c>
      <c r="L1738" s="6">
        <f t="shared" si="190"/>
        <v>0</v>
      </c>
      <c r="M1738" s="6">
        <f t="shared" si="191"/>
        <v>0</v>
      </c>
      <c r="N1738" s="6">
        <f t="shared" si="192"/>
        <v>0</v>
      </c>
      <c r="O1738">
        <f t="shared" si="193"/>
        <v>70</v>
      </c>
      <c r="P1738">
        <f t="shared" si="194"/>
        <v>0</v>
      </c>
      <c r="Q1738">
        <f t="shared" si="195"/>
        <v>70</v>
      </c>
    </row>
    <row r="1739" spans="1:17" hidden="1" x14ac:dyDescent="0.25">
      <c r="A1739">
        <v>2006</v>
      </c>
      <c r="B1739" s="1" t="s">
        <v>87</v>
      </c>
      <c r="C1739" t="s">
        <v>88</v>
      </c>
      <c r="D1739" t="s">
        <v>44</v>
      </c>
      <c r="E1739" s="1" t="s">
        <v>17</v>
      </c>
      <c r="F1739" t="s">
        <v>4</v>
      </c>
      <c r="G1739">
        <v>75</v>
      </c>
      <c r="K1739">
        <f t="shared" si="189"/>
        <v>75</v>
      </c>
      <c r="L1739" s="6">
        <f t="shared" si="190"/>
        <v>0</v>
      </c>
      <c r="M1739" s="6">
        <f t="shared" si="191"/>
        <v>0</v>
      </c>
      <c r="N1739" s="6">
        <f t="shared" si="192"/>
        <v>0</v>
      </c>
      <c r="O1739">
        <f t="shared" si="193"/>
        <v>75</v>
      </c>
      <c r="P1739">
        <f t="shared" si="194"/>
        <v>0</v>
      </c>
      <c r="Q1739">
        <f t="shared" si="195"/>
        <v>75</v>
      </c>
    </row>
    <row r="1740" spans="1:17" hidden="1" x14ac:dyDescent="0.25">
      <c r="A1740">
        <v>2006</v>
      </c>
      <c r="B1740" s="1" t="s">
        <v>87</v>
      </c>
      <c r="C1740" t="s">
        <v>88</v>
      </c>
      <c r="D1740" t="s">
        <v>44</v>
      </c>
      <c r="E1740" s="1" t="s">
        <v>17</v>
      </c>
      <c r="F1740" t="s">
        <v>5</v>
      </c>
      <c r="G1740">
        <v>117</v>
      </c>
      <c r="J1740">
        <v>3</v>
      </c>
      <c r="K1740">
        <f t="shared" si="189"/>
        <v>114</v>
      </c>
      <c r="L1740" s="6">
        <f t="shared" si="190"/>
        <v>0</v>
      </c>
      <c r="M1740" s="6">
        <f t="shared" si="191"/>
        <v>0</v>
      </c>
      <c r="N1740" s="6">
        <f t="shared" si="192"/>
        <v>0</v>
      </c>
      <c r="O1740">
        <f t="shared" si="193"/>
        <v>114</v>
      </c>
      <c r="P1740">
        <f t="shared" si="194"/>
        <v>0</v>
      </c>
      <c r="Q1740">
        <f t="shared" si="195"/>
        <v>114</v>
      </c>
    </row>
    <row r="1741" spans="1:17" hidden="1" x14ac:dyDescent="0.25">
      <c r="A1741">
        <v>2006</v>
      </c>
      <c r="B1741" s="1" t="s">
        <v>87</v>
      </c>
      <c r="C1741" t="s">
        <v>88</v>
      </c>
      <c r="D1741" t="s">
        <v>44</v>
      </c>
      <c r="E1741" s="1" t="s">
        <v>17</v>
      </c>
      <c r="F1741" t="s">
        <v>6</v>
      </c>
      <c r="G1741">
        <v>108</v>
      </c>
      <c r="K1741">
        <f t="shared" si="189"/>
        <v>108</v>
      </c>
      <c r="L1741" s="6">
        <f t="shared" si="190"/>
        <v>0</v>
      </c>
      <c r="M1741" s="6">
        <f t="shared" si="191"/>
        <v>0</v>
      </c>
      <c r="N1741" s="6">
        <f t="shared" si="192"/>
        <v>0</v>
      </c>
      <c r="O1741">
        <f t="shared" si="193"/>
        <v>108</v>
      </c>
      <c r="P1741">
        <f t="shared" si="194"/>
        <v>0</v>
      </c>
      <c r="Q1741">
        <f t="shared" si="195"/>
        <v>108</v>
      </c>
    </row>
    <row r="1742" spans="1:17" hidden="1" x14ac:dyDescent="0.25">
      <c r="A1742">
        <v>2006</v>
      </c>
      <c r="B1742" s="1" t="s">
        <v>87</v>
      </c>
      <c r="C1742" t="s">
        <v>88</v>
      </c>
      <c r="D1742" t="s">
        <v>44</v>
      </c>
      <c r="E1742" s="1" t="s">
        <v>17</v>
      </c>
      <c r="F1742" t="s">
        <v>7</v>
      </c>
      <c r="G1742">
        <v>4743</v>
      </c>
      <c r="H1742">
        <v>41</v>
      </c>
      <c r="I1742">
        <v>7</v>
      </c>
      <c r="J1742">
        <v>35</v>
      </c>
      <c r="K1742">
        <f t="shared" si="189"/>
        <v>4756</v>
      </c>
      <c r="L1742" s="6">
        <f t="shared" si="190"/>
        <v>1.0092514718250631E-2</v>
      </c>
      <c r="M1742" s="6">
        <f t="shared" si="191"/>
        <v>8.6206896551724137E-3</v>
      </c>
      <c r="N1742" s="6">
        <f t="shared" si="192"/>
        <v>1.4718250630782171E-3</v>
      </c>
      <c r="O1742">
        <f t="shared" si="193"/>
        <v>4708</v>
      </c>
      <c r="P1742">
        <f t="shared" si="194"/>
        <v>48</v>
      </c>
      <c r="Q1742">
        <f t="shared" si="195"/>
        <v>4708</v>
      </c>
    </row>
    <row r="1743" spans="1:17" hidden="1" x14ac:dyDescent="0.25">
      <c r="A1743">
        <v>2007</v>
      </c>
      <c r="B1743" s="1" t="s">
        <v>87</v>
      </c>
      <c r="C1743" t="s">
        <v>88</v>
      </c>
      <c r="D1743" t="s">
        <v>44</v>
      </c>
      <c r="E1743" s="1" t="s">
        <v>18</v>
      </c>
      <c r="F1743" t="s">
        <v>1</v>
      </c>
      <c r="G1743">
        <v>70</v>
      </c>
      <c r="K1743">
        <f t="shared" si="189"/>
        <v>70</v>
      </c>
      <c r="L1743" s="6">
        <f t="shared" si="190"/>
        <v>0</v>
      </c>
      <c r="M1743" s="6">
        <f t="shared" si="191"/>
        <v>0</v>
      </c>
      <c r="N1743" s="6">
        <f t="shared" si="192"/>
        <v>0</v>
      </c>
      <c r="O1743">
        <f t="shared" si="193"/>
        <v>70</v>
      </c>
      <c r="P1743">
        <f t="shared" si="194"/>
        <v>0</v>
      </c>
      <c r="Q1743">
        <f t="shared" si="195"/>
        <v>70</v>
      </c>
    </row>
    <row r="1744" spans="1:17" hidden="1" x14ac:dyDescent="0.25">
      <c r="A1744">
        <v>2007</v>
      </c>
      <c r="B1744" s="1" t="s">
        <v>87</v>
      </c>
      <c r="C1744" t="s">
        <v>88</v>
      </c>
      <c r="D1744" t="s">
        <v>44</v>
      </c>
      <c r="E1744" s="1" t="s">
        <v>18</v>
      </c>
      <c r="F1744" t="s">
        <v>4</v>
      </c>
      <c r="G1744">
        <v>78</v>
      </c>
      <c r="H1744">
        <v>3</v>
      </c>
      <c r="K1744">
        <f t="shared" si="189"/>
        <v>81</v>
      </c>
      <c r="L1744" s="6">
        <f t="shared" si="190"/>
        <v>3.7037037037037035E-2</v>
      </c>
      <c r="M1744" s="6">
        <f t="shared" si="191"/>
        <v>3.7037037037037035E-2</v>
      </c>
      <c r="N1744" s="6">
        <f t="shared" si="192"/>
        <v>0</v>
      </c>
      <c r="O1744">
        <f t="shared" si="193"/>
        <v>78</v>
      </c>
      <c r="P1744">
        <f t="shared" si="194"/>
        <v>3</v>
      </c>
      <c r="Q1744">
        <f t="shared" si="195"/>
        <v>78</v>
      </c>
    </row>
    <row r="1745" spans="1:17" hidden="1" x14ac:dyDescent="0.25">
      <c r="A1745">
        <v>2007</v>
      </c>
      <c r="B1745" s="1" t="s">
        <v>87</v>
      </c>
      <c r="C1745" t="s">
        <v>88</v>
      </c>
      <c r="D1745" t="s">
        <v>44</v>
      </c>
      <c r="E1745" s="1" t="s">
        <v>18</v>
      </c>
      <c r="F1745" t="s">
        <v>5</v>
      </c>
      <c r="G1745">
        <v>120</v>
      </c>
      <c r="J1745">
        <v>3</v>
      </c>
      <c r="K1745">
        <f t="shared" si="189"/>
        <v>117</v>
      </c>
      <c r="L1745" s="6">
        <f t="shared" si="190"/>
        <v>0</v>
      </c>
      <c r="M1745" s="6">
        <f t="shared" si="191"/>
        <v>0</v>
      </c>
      <c r="N1745" s="6">
        <f t="shared" si="192"/>
        <v>0</v>
      </c>
      <c r="O1745">
        <f t="shared" si="193"/>
        <v>117</v>
      </c>
      <c r="P1745">
        <f t="shared" si="194"/>
        <v>0</v>
      </c>
      <c r="Q1745">
        <f t="shared" si="195"/>
        <v>117</v>
      </c>
    </row>
    <row r="1746" spans="1:17" hidden="1" x14ac:dyDescent="0.25">
      <c r="A1746">
        <v>2007</v>
      </c>
      <c r="B1746" s="1" t="s">
        <v>87</v>
      </c>
      <c r="C1746" t="s">
        <v>88</v>
      </c>
      <c r="D1746" t="s">
        <v>44</v>
      </c>
      <c r="E1746" s="1" t="s">
        <v>18</v>
      </c>
      <c r="F1746" t="s">
        <v>6</v>
      </c>
      <c r="G1746">
        <v>109</v>
      </c>
      <c r="K1746">
        <f t="shared" si="189"/>
        <v>109</v>
      </c>
      <c r="L1746" s="6">
        <f t="shared" si="190"/>
        <v>0</v>
      </c>
      <c r="M1746" s="6">
        <f t="shared" si="191"/>
        <v>0</v>
      </c>
      <c r="N1746" s="6">
        <f t="shared" si="192"/>
        <v>0</v>
      </c>
      <c r="O1746">
        <f t="shared" si="193"/>
        <v>109</v>
      </c>
      <c r="P1746">
        <f t="shared" si="194"/>
        <v>0</v>
      </c>
      <c r="Q1746">
        <f t="shared" si="195"/>
        <v>109</v>
      </c>
    </row>
    <row r="1747" spans="1:17" hidden="1" x14ac:dyDescent="0.25">
      <c r="A1747">
        <v>2007</v>
      </c>
      <c r="B1747" s="1" t="s">
        <v>87</v>
      </c>
      <c r="C1747" t="s">
        <v>88</v>
      </c>
      <c r="D1747" t="s">
        <v>44</v>
      </c>
      <c r="E1747" s="1" t="s">
        <v>18</v>
      </c>
      <c r="F1747" t="s">
        <v>7</v>
      </c>
      <c r="G1747">
        <v>4697</v>
      </c>
      <c r="H1747">
        <v>41</v>
      </c>
      <c r="I1747">
        <v>5</v>
      </c>
      <c r="J1747">
        <v>38</v>
      </c>
      <c r="K1747">
        <f t="shared" si="189"/>
        <v>4705</v>
      </c>
      <c r="L1747" s="6">
        <f t="shared" si="190"/>
        <v>9.7768331562167899E-3</v>
      </c>
      <c r="M1747" s="6">
        <f t="shared" si="191"/>
        <v>8.7141339001062697E-3</v>
      </c>
      <c r="N1747" s="6">
        <f t="shared" si="192"/>
        <v>1.0626992561105207E-3</v>
      </c>
      <c r="O1747">
        <f t="shared" si="193"/>
        <v>4659</v>
      </c>
      <c r="P1747">
        <f t="shared" si="194"/>
        <v>46</v>
      </c>
      <c r="Q1747">
        <f t="shared" si="195"/>
        <v>4659</v>
      </c>
    </row>
    <row r="1748" spans="1:17" hidden="1" x14ac:dyDescent="0.25">
      <c r="A1748">
        <v>2008</v>
      </c>
      <c r="B1748" s="1" t="s">
        <v>87</v>
      </c>
      <c r="C1748" t="s">
        <v>88</v>
      </c>
      <c r="D1748" t="s">
        <v>44</v>
      </c>
      <c r="E1748" s="1" t="s">
        <v>19</v>
      </c>
      <c r="F1748" t="s">
        <v>1</v>
      </c>
      <c r="G1748">
        <v>53</v>
      </c>
      <c r="K1748">
        <f t="shared" si="189"/>
        <v>53</v>
      </c>
      <c r="L1748" s="6">
        <f t="shared" si="190"/>
        <v>0</v>
      </c>
      <c r="M1748" s="6">
        <f t="shared" si="191"/>
        <v>0</v>
      </c>
      <c r="N1748" s="6">
        <f t="shared" si="192"/>
        <v>0</v>
      </c>
      <c r="O1748">
        <f t="shared" si="193"/>
        <v>53</v>
      </c>
      <c r="P1748">
        <f t="shared" si="194"/>
        <v>0</v>
      </c>
      <c r="Q1748">
        <f t="shared" si="195"/>
        <v>53</v>
      </c>
    </row>
    <row r="1749" spans="1:17" hidden="1" x14ac:dyDescent="0.25">
      <c r="A1749">
        <v>2008</v>
      </c>
      <c r="B1749" s="1" t="s">
        <v>87</v>
      </c>
      <c r="C1749" t="s">
        <v>88</v>
      </c>
      <c r="D1749" t="s">
        <v>44</v>
      </c>
      <c r="E1749" s="1" t="s">
        <v>19</v>
      </c>
      <c r="F1749" t="s">
        <v>4</v>
      </c>
      <c r="G1749">
        <v>73</v>
      </c>
      <c r="K1749">
        <f t="shared" si="189"/>
        <v>73</v>
      </c>
      <c r="L1749" s="6">
        <f t="shared" si="190"/>
        <v>0</v>
      </c>
      <c r="M1749" s="6">
        <f t="shared" si="191"/>
        <v>0</v>
      </c>
      <c r="N1749" s="6">
        <f t="shared" si="192"/>
        <v>0</v>
      </c>
      <c r="O1749">
        <f t="shared" si="193"/>
        <v>73</v>
      </c>
      <c r="P1749">
        <f t="shared" si="194"/>
        <v>0</v>
      </c>
      <c r="Q1749">
        <f t="shared" si="195"/>
        <v>73</v>
      </c>
    </row>
    <row r="1750" spans="1:17" hidden="1" x14ac:dyDescent="0.25">
      <c r="A1750">
        <v>2008</v>
      </c>
      <c r="B1750" s="1" t="s">
        <v>87</v>
      </c>
      <c r="C1750" t="s">
        <v>88</v>
      </c>
      <c r="D1750" t="s">
        <v>44</v>
      </c>
      <c r="E1750" s="1" t="s">
        <v>19</v>
      </c>
      <c r="F1750" t="s">
        <v>5</v>
      </c>
      <c r="G1750">
        <v>121</v>
      </c>
      <c r="J1750">
        <v>3</v>
      </c>
      <c r="K1750">
        <f t="shared" si="189"/>
        <v>118</v>
      </c>
      <c r="L1750" s="6">
        <f t="shared" si="190"/>
        <v>0</v>
      </c>
      <c r="M1750" s="6">
        <f t="shared" si="191"/>
        <v>0</v>
      </c>
      <c r="N1750" s="6">
        <f t="shared" si="192"/>
        <v>0</v>
      </c>
      <c r="O1750">
        <f t="shared" si="193"/>
        <v>118</v>
      </c>
      <c r="P1750">
        <f t="shared" si="194"/>
        <v>0</v>
      </c>
      <c r="Q1750">
        <f t="shared" si="195"/>
        <v>118</v>
      </c>
    </row>
    <row r="1751" spans="1:17" hidden="1" x14ac:dyDescent="0.25">
      <c r="A1751">
        <v>2008</v>
      </c>
      <c r="B1751" s="1" t="s">
        <v>87</v>
      </c>
      <c r="C1751" t="s">
        <v>88</v>
      </c>
      <c r="D1751" t="s">
        <v>44</v>
      </c>
      <c r="E1751" s="1" t="s">
        <v>19</v>
      </c>
      <c r="F1751" t="s">
        <v>6</v>
      </c>
      <c r="G1751">
        <v>109</v>
      </c>
      <c r="K1751">
        <f t="shared" si="189"/>
        <v>109</v>
      </c>
      <c r="L1751" s="6">
        <f t="shared" si="190"/>
        <v>0</v>
      </c>
      <c r="M1751" s="6">
        <f t="shared" si="191"/>
        <v>0</v>
      </c>
      <c r="N1751" s="6">
        <f t="shared" si="192"/>
        <v>0</v>
      </c>
      <c r="O1751">
        <f t="shared" si="193"/>
        <v>109</v>
      </c>
      <c r="P1751">
        <f t="shared" si="194"/>
        <v>0</v>
      </c>
      <c r="Q1751">
        <f t="shared" si="195"/>
        <v>109</v>
      </c>
    </row>
    <row r="1752" spans="1:17" hidden="1" x14ac:dyDescent="0.25">
      <c r="A1752">
        <v>2008</v>
      </c>
      <c r="B1752" s="1" t="s">
        <v>87</v>
      </c>
      <c r="C1752" t="s">
        <v>88</v>
      </c>
      <c r="D1752" t="s">
        <v>44</v>
      </c>
      <c r="E1752" s="1" t="s">
        <v>19</v>
      </c>
      <c r="F1752" t="s">
        <v>7</v>
      </c>
      <c r="G1752">
        <v>4564</v>
      </c>
      <c r="H1752">
        <v>46</v>
      </c>
      <c r="I1752">
        <v>20</v>
      </c>
      <c r="J1752">
        <v>42</v>
      </c>
      <c r="K1752">
        <f t="shared" si="189"/>
        <v>4588</v>
      </c>
      <c r="L1752" s="6">
        <f t="shared" si="190"/>
        <v>1.4385353095030515E-2</v>
      </c>
      <c r="M1752" s="6">
        <f t="shared" si="191"/>
        <v>1.0026155187445511E-2</v>
      </c>
      <c r="N1752" s="6">
        <f t="shared" si="192"/>
        <v>4.3591979075850041E-3</v>
      </c>
      <c r="O1752">
        <f t="shared" si="193"/>
        <v>4522</v>
      </c>
      <c r="P1752">
        <f t="shared" si="194"/>
        <v>66</v>
      </c>
      <c r="Q1752">
        <f t="shared" si="195"/>
        <v>4522</v>
      </c>
    </row>
    <row r="1753" spans="1:17" hidden="1" x14ac:dyDescent="0.25">
      <c r="A1753">
        <v>2009</v>
      </c>
      <c r="B1753" s="1" t="s">
        <v>87</v>
      </c>
      <c r="C1753" t="s">
        <v>88</v>
      </c>
      <c r="D1753" t="s">
        <v>44</v>
      </c>
      <c r="E1753" s="1" t="s">
        <v>20</v>
      </c>
      <c r="F1753" t="s">
        <v>1</v>
      </c>
      <c r="G1753">
        <v>44</v>
      </c>
      <c r="K1753">
        <f t="shared" si="189"/>
        <v>44</v>
      </c>
      <c r="L1753" s="6">
        <f t="shared" si="190"/>
        <v>0</v>
      </c>
      <c r="M1753" s="6">
        <f t="shared" si="191"/>
        <v>0</v>
      </c>
      <c r="N1753" s="6">
        <f t="shared" si="192"/>
        <v>0</v>
      </c>
      <c r="O1753">
        <f t="shared" si="193"/>
        <v>44</v>
      </c>
      <c r="P1753">
        <f t="shared" si="194"/>
        <v>0</v>
      </c>
      <c r="Q1753">
        <f t="shared" si="195"/>
        <v>44</v>
      </c>
    </row>
    <row r="1754" spans="1:17" hidden="1" x14ac:dyDescent="0.25">
      <c r="A1754">
        <v>2009</v>
      </c>
      <c r="B1754" s="1" t="s">
        <v>87</v>
      </c>
      <c r="C1754" t="s">
        <v>88</v>
      </c>
      <c r="D1754" t="s">
        <v>44</v>
      </c>
      <c r="E1754" s="1" t="s">
        <v>20</v>
      </c>
      <c r="F1754" t="s">
        <v>4</v>
      </c>
      <c r="G1754">
        <v>77</v>
      </c>
      <c r="K1754">
        <f t="shared" si="189"/>
        <v>77</v>
      </c>
      <c r="L1754" s="6">
        <f t="shared" si="190"/>
        <v>0</v>
      </c>
      <c r="M1754" s="6">
        <f t="shared" si="191"/>
        <v>0</v>
      </c>
      <c r="N1754" s="6">
        <f t="shared" si="192"/>
        <v>0</v>
      </c>
      <c r="O1754">
        <f t="shared" si="193"/>
        <v>77</v>
      </c>
      <c r="P1754">
        <f t="shared" si="194"/>
        <v>0</v>
      </c>
      <c r="Q1754">
        <f t="shared" si="195"/>
        <v>77</v>
      </c>
    </row>
    <row r="1755" spans="1:17" hidden="1" x14ac:dyDescent="0.25">
      <c r="A1755">
        <v>2009</v>
      </c>
      <c r="B1755" s="1" t="s">
        <v>87</v>
      </c>
      <c r="C1755" t="s">
        <v>88</v>
      </c>
      <c r="D1755" t="s">
        <v>44</v>
      </c>
      <c r="E1755" s="1" t="s">
        <v>20</v>
      </c>
      <c r="F1755" t="s">
        <v>5</v>
      </c>
      <c r="G1755">
        <v>133</v>
      </c>
      <c r="K1755">
        <f t="shared" si="189"/>
        <v>133</v>
      </c>
      <c r="L1755" s="6">
        <f t="shared" si="190"/>
        <v>0</v>
      </c>
      <c r="M1755" s="6">
        <f t="shared" si="191"/>
        <v>0</v>
      </c>
      <c r="N1755" s="6">
        <f t="shared" si="192"/>
        <v>0</v>
      </c>
      <c r="O1755">
        <f t="shared" si="193"/>
        <v>133</v>
      </c>
      <c r="P1755">
        <f t="shared" si="194"/>
        <v>0</v>
      </c>
      <c r="Q1755">
        <f t="shared" si="195"/>
        <v>133</v>
      </c>
    </row>
    <row r="1756" spans="1:17" hidden="1" x14ac:dyDescent="0.25">
      <c r="A1756">
        <v>2009</v>
      </c>
      <c r="B1756" s="1" t="s">
        <v>87</v>
      </c>
      <c r="C1756" t="s">
        <v>88</v>
      </c>
      <c r="D1756" t="s">
        <v>44</v>
      </c>
      <c r="E1756" s="1" t="s">
        <v>20</v>
      </c>
      <c r="F1756" t="s">
        <v>6</v>
      </c>
      <c r="G1756">
        <v>146</v>
      </c>
      <c r="K1756">
        <f t="shared" si="189"/>
        <v>146</v>
      </c>
      <c r="L1756" s="6">
        <f t="shared" si="190"/>
        <v>0</v>
      </c>
      <c r="M1756" s="6">
        <f t="shared" si="191"/>
        <v>0</v>
      </c>
      <c r="N1756" s="6">
        <f t="shared" si="192"/>
        <v>0</v>
      </c>
      <c r="O1756">
        <f t="shared" si="193"/>
        <v>146</v>
      </c>
      <c r="P1756">
        <f t="shared" si="194"/>
        <v>0</v>
      </c>
      <c r="Q1756">
        <f t="shared" si="195"/>
        <v>146</v>
      </c>
    </row>
    <row r="1757" spans="1:17" hidden="1" x14ac:dyDescent="0.25">
      <c r="A1757">
        <v>2009</v>
      </c>
      <c r="B1757" s="1" t="s">
        <v>87</v>
      </c>
      <c r="C1757" t="s">
        <v>88</v>
      </c>
      <c r="D1757" t="s">
        <v>44</v>
      </c>
      <c r="E1757" s="1" t="s">
        <v>20</v>
      </c>
      <c r="F1757" t="s">
        <v>7</v>
      </c>
      <c r="G1757">
        <v>4501</v>
      </c>
      <c r="H1757">
        <v>107</v>
      </c>
      <c r="I1757">
        <v>28</v>
      </c>
      <c r="J1757">
        <v>66</v>
      </c>
      <c r="K1757">
        <f t="shared" si="189"/>
        <v>4570</v>
      </c>
      <c r="L1757" s="6">
        <f t="shared" si="190"/>
        <v>2.9540481400437638E-2</v>
      </c>
      <c r="M1757" s="6">
        <f t="shared" si="191"/>
        <v>2.3413566739606127E-2</v>
      </c>
      <c r="N1757" s="6">
        <f t="shared" si="192"/>
        <v>6.12691466083151E-3</v>
      </c>
      <c r="O1757">
        <f t="shared" si="193"/>
        <v>4435</v>
      </c>
      <c r="P1757">
        <f t="shared" si="194"/>
        <v>135</v>
      </c>
      <c r="Q1757">
        <f t="shared" si="195"/>
        <v>4435</v>
      </c>
    </row>
    <row r="1758" spans="1:17" hidden="1" x14ac:dyDescent="0.25">
      <c r="A1758">
        <v>2010</v>
      </c>
      <c r="B1758" s="1" t="s">
        <v>87</v>
      </c>
      <c r="C1758" t="s">
        <v>88</v>
      </c>
      <c r="D1758" t="s">
        <v>44</v>
      </c>
      <c r="E1758" s="1" t="s">
        <v>21</v>
      </c>
      <c r="F1758" t="s">
        <v>1</v>
      </c>
      <c r="G1758">
        <v>42</v>
      </c>
      <c r="K1758">
        <f t="shared" si="189"/>
        <v>42</v>
      </c>
      <c r="L1758" s="6">
        <f t="shared" si="190"/>
        <v>0</v>
      </c>
      <c r="M1758" s="6">
        <f t="shared" si="191"/>
        <v>0</v>
      </c>
      <c r="N1758" s="6">
        <f t="shared" si="192"/>
        <v>0</v>
      </c>
      <c r="O1758">
        <f t="shared" si="193"/>
        <v>42</v>
      </c>
      <c r="P1758">
        <f t="shared" si="194"/>
        <v>0</v>
      </c>
      <c r="Q1758">
        <f t="shared" si="195"/>
        <v>42</v>
      </c>
    </row>
    <row r="1759" spans="1:17" hidden="1" x14ac:dyDescent="0.25">
      <c r="A1759">
        <v>2010</v>
      </c>
      <c r="B1759" s="1" t="s">
        <v>87</v>
      </c>
      <c r="C1759" t="s">
        <v>88</v>
      </c>
      <c r="D1759" t="s">
        <v>44</v>
      </c>
      <c r="E1759" s="1" t="s">
        <v>21</v>
      </c>
      <c r="F1759" t="s">
        <v>4</v>
      </c>
      <c r="G1759">
        <v>83</v>
      </c>
      <c r="K1759">
        <f t="shared" si="189"/>
        <v>83</v>
      </c>
      <c r="L1759" s="6">
        <f t="shared" si="190"/>
        <v>0</v>
      </c>
      <c r="M1759" s="6">
        <f t="shared" si="191"/>
        <v>0</v>
      </c>
      <c r="N1759" s="6">
        <f t="shared" si="192"/>
        <v>0</v>
      </c>
      <c r="O1759">
        <f t="shared" si="193"/>
        <v>83</v>
      </c>
      <c r="P1759">
        <f t="shared" si="194"/>
        <v>0</v>
      </c>
      <c r="Q1759">
        <f t="shared" si="195"/>
        <v>83</v>
      </c>
    </row>
    <row r="1760" spans="1:17" hidden="1" x14ac:dyDescent="0.25">
      <c r="A1760">
        <v>2010</v>
      </c>
      <c r="B1760" s="1" t="s">
        <v>87</v>
      </c>
      <c r="C1760" t="s">
        <v>88</v>
      </c>
      <c r="D1760" t="s">
        <v>44</v>
      </c>
      <c r="E1760" s="1" t="s">
        <v>21</v>
      </c>
      <c r="F1760" t="s">
        <v>5</v>
      </c>
      <c r="G1760">
        <v>121</v>
      </c>
      <c r="H1760">
        <v>3</v>
      </c>
      <c r="K1760">
        <f t="shared" si="189"/>
        <v>124</v>
      </c>
      <c r="L1760" s="6">
        <f t="shared" si="190"/>
        <v>2.4193548387096774E-2</v>
      </c>
      <c r="M1760" s="6">
        <f t="shared" si="191"/>
        <v>2.4193548387096774E-2</v>
      </c>
      <c r="N1760" s="6">
        <f t="shared" si="192"/>
        <v>0</v>
      </c>
      <c r="O1760">
        <f t="shared" si="193"/>
        <v>121</v>
      </c>
      <c r="P1760">
        <f t="shared" si="194"/>
        <v>3</v>
      </c>
      <c r="Q1760">
        <f t="shared" si="195"/>
        <v>121</v>
      </c>
    </row>
    <row r="1761" spans="1:17" hidden="1" x14ac:dyDescent="0.25">
      <c r="A1761">
        <v>2010</v>
      </c>
      <c r="B1761" s="1" t="s">
        <v>87</v>
      </c>
      <c r="C1761" t="s">
        <v>88</v>
      </c>
      <c r="D1761" t="s">
        <v>44</v>
      </c>
      <c r="E1761" s="1" t="s">
        <v>21</v>
      </c>
      <c r="F1761" t="s">
        <v>6</v>
      </c>
      <c r="G1761">
        <v>149</v>
      </c>
      <c r="K1761">
        <f t="shared" si="189"/>
        <v>149</v>
      </c>
      <c r="L1761" s="6">
        <f t="shared" si="190"/>
        <v>0</v>
      </c>
      <c r="M1761" s="6">
        <f t="shared" si="191"/>
        <v>0</v>
      </c>
      <c r="N1761" s="6">
        <f t="shared" si="192"/>
        <v>0</v>
      </c>
      <c r="O1761">
        <f t="shared" si="193"/>
        <v>149</v>
      </c>
      <c r="P1761">
        <f t="shared" si="194"/>
        <v>0</v>
      </c>
      <c r="Q1761">
        <f t="shared" si="195"/>
        <v>149</v>
      </c>
    </row>
    <row r="1762" spans="1:17" hidden="1" x14ac:dyDescent="0.25">
      <c r="A1762">
        <v>2010</v>
      </c>
      <c r="B1762" s="1" t="s">
        <v>87</v>
      </c>
      <c r="C1762" t="s">
        <v>88</v>
      </c>
      <c r="D1762" t="s">
        <v>44</v>
      </c>
      <c r="E1762" s="1" t="s">
        <v>21</v>
      </c>
      <c r="F1762" t="s">
        <v>7</v>
      </c>
      <c r="G1762">
        <v>4448</v>
      </c>
      <c r="H1762">
        <v>141</v>
      </c>
      <c r="I1762">
        <v>27</v>
      </c>
      <c r="J1762">
        <v>70</v>
      </c>
      <c r="K1762">
        <f t="shared" si="189"/>
        <v>4546</v>
      </c>
      <c r="L1762" s="6">
        <f t="shared" si="190"/>
        <v>3.6955565332160142E-2</v>
      </c>
      <c r="M1762" s="6">
        <f t="shared" si="191"/>
        <v>3.1016278046634402E-2</v>
      </c>
      <c r="N1762" s="6">
        <f t="shared" si="192"/>
        <v>5.9392872855257373E-3</v>
      </c>
      <c r="O1762">
        <f t="shared" si="193"/>
        <v>4378</v>
      </c>
      <c r="P1762">
        <f t="shared" si="194"/>
        <v>168</v>
      </c>
      <c r="Q1762">
        <f t="shared" si="195"/>
        <v>4378</v>
      </c>
    </row>
    <row r="1763" spans="1:17" hidden="1" x14ac:dyDescent="0.25">
      <c r="A1763">
        <v>2011</v>
      </c>
      <c r="B1763" s="1" t="s">
        <v>87</v>
      </c>
      <c r="C1763" t="s">
        <v>88</v>
      </c>
      <c r="D1763" t="s">
        <v>44</v>
      </c>
      <c r="E1763" s="1" t="s">
        <v>22</v>
      </c>
      <c r="F1763" t="s">
        <v>1</v>
      </c>
      <c r="G1763">
        <v>41</v>
      </c>
      <c r="K1763">
        <f t="shared" si="189"/>
        <v>41</v>
      </c>
      <c r="L1763" s="6">
        <f t="shared" si="190"/>
        <v>0</v>
      </c>
      <c r="M1763" s="6">
        <f t="shared" si="191"/>
        <v>0</v>
      </c>
      <c r="N1763" s="6">
        <f t="shared" si="192"/>
        <v>0</v>
      </c>
      <c r="O1763">
        <f t="shared" si="193"/>
        <v>41</v>
      </c>
      <c r="P1763">
        <f t="shared" si="194"/>
        <v>0</v>
      </c>
      <c r="Q1763">
        <f t="shared" si="195"/>
        <v>41</v>
      </c>
    </row>
    <row r="1764" spans="1:17" hidden="1" x14ac:dyDescent="0.25">
      <c r="A1764">
        <v>2011</v>
      </c>
      <c r="B1764" s="1" t="s">
        <v>87</v>
      </c>
      <c r="C1764" t="s">
        <v>88</v>
      </c>
      <c r="D1764" t="s">
        <v>44</v>
      </c>
      <c r="E1764" s="1" t="s">
        <v>22</v>
      </c>
      <c r="F1764" t="s">
        <v>4</v>
      </c>
      <c r="G1764">
        <v>68</v>
      </c>
      <c r="H1764">
        <v>4</v>
      </c>
      <c r="K1764">
        <f t="shared" si="189"/>
        <v>72</v>
      </c>
      <c r="L1764" s="6">
        <f t="shared" si="190"/>
        <v>5.5555555555555552E-2</v>
      </c>
      <c r="M1764" s="6">
        <f t="shared" si="191"/>
        <v>5.5555555555555552E-2</v>
      </c>
      <c r="N1764" s="6">
        <f t="shared" si="192"/>
        <v>0</v>
      </c>
      <c r="O1764">
        <f t="shared" si="193"/>
        <v>68</v>
      </c>
      <c r="P1764">
        <f t="shared" si="194"/>
        <v>4</v>
      </c>
      <c r="Q1764">
        <f t="shared" si="195"/>
        <v>68</v>
      </c>
    </row>
    <row r="1765" spans="1:17" hidden="1" x14ac:dyDescent="0.25">
      <c r="A1765">
        <v>2011</v>
      </c>
      <c r="B1765" s="1" t="s">
        <v>87</v>
      </c>
      <c r="C1765" t="s">
        <v>88</v>
      </c>
      <c r="D1765" t="s">
        <v>44</v>
      </c>
      <c r="E1765" s="1" t="s">
        <v>22</v>
      </c>
      <c r="F1765" t="s">
        <v>5</v>
      </c>
      <c r="G1765">
        <v>124</v>
      </c>
      <c r="K1765">
        <f t="shared" si="189"/>
        <v>124</v>
      </c>
      <c r="L1765" s="6">
        <f t="shared" si="190"/>
        <v>0</v>
      </c>
      <c r="M1765" s="6">
        <f t="shared" si="191"/>
        <v>0</v>
      </c>
      <c r="N1765" s="6">
        <f t="shared" si="192"/>
        <v>0</v>
      </c>
      <c r="O1765">
        <f t="shared" si="193"/>
        <v>124</v>
      </c>
      <c r="P1765">
        <f t="shared" si="194"/>
        <v>0</v>
      </c>
      <c r="Q1765">
        <f t="shared" si="195"/>
        <v>124</v>
      </c>
    </row>
    <row r="1766" spans="1:17" hidden="1" x14ac:dyDescent="0.25">
      <c r="A1766">
        <v>2011</v>
      </c>
      <c r="B1766" s="1" t="s">
        <v>87</v>
      </c>
      <c r="C1766" t="s">
        <v>88</v>
      </c>
      <c r="D1766" t="s">
        <v>44</v>
      </c>
      <c r="E1766" s="1" t="s">
        <v>22</v>
      </c>
      <c r="F1766" t="s">
        <v>6</v>
      </c>
      <c r="G1766">
        <v>159</v>
      </c>
      <c r="K1766">
        <f t="shared" si="189"/>
        <v>159</v>
      </c>
      <c r="L1766" s="6">
        <f t="shared" si="190"/>
        <v>0</v>
      </c>
      <c r="M1766" s="6">
        <f t="shared" si="191"/>
        <v>0</v>
      </c>
      <c r="N1766" s="6">
        <f t="shared" si="192"/>
        <v>0</v>
      </c>
      <c r="O1766">
        <f t="shared" si="193"/>
        <v>159</v>
      </c>
      <c r="P1766">
        <f t="shared" si="194"/>
        <v>0</v>
      </c>
      <c r="Q1766">
        <f t="shared" si="195"/>
        <v>159</v>
      </c>
    </row>
    <row r="1767" spans="1:17" hidden="1" x14ac:dyDescent="0.25">
      <c r="A1767">
        <v>2011</v>
      </c>
      <c r="B1767" s="1" t="s">
        <v>87</v>
      </c>
      <c r="C1767" t="s">
        <v>88</v>
      </c>
      <c r="D1767" t="s">
        <v>44</v>
      </c>
      <c r="E1767" s="1" t="s">
        <v>22</v>
      </c>
      <c r="F1767" t="s">
        <v>7</v>
      </c>
      <c r="G1767">
        <v>4296</v>
      </c>
      <c r="H1767">
        <v>185</v>
      </c>
      <c r="I1767">
        <v>44</v>
      </c>
      <c r="J1767">
        <v>64</v>
      </c>
      <c r="K1767">
        <f t="shared" si="189"/>
        <v>4461</v>
      </c>
      <c r="L1767" s="6">
        <f t="shared" si="190"/>
        <v>5.1333781663304191E-2</v>
      </c>
      <c r="M1767" s="6">
        <f t="shared" si="191"/>
        <v>4.1470522304416051E-2</v>
      </c>
      <c r="N1767" s="6">
        <f t="shared" si="192"/>
        <v>9.8632593588881424E-3</v>
      </c>
      <c r="O1767">
        <f t="shared" si="193"/>
        <v>4232</v>
      </c>
      <c r="P1767">
        <f t="shared" si="194"/>
        <v>229</v>
      </c>
      <c r="Q1767">
        <f t="shared" si="195"/>
        <v>4232</v>
      </c>
    </row>
    <row r="1768" spans="1:17" hidden="1" x14ac:dyDescent="0.25">
      <c r="A1768">
        <v>2012</v>
      </c>
      <c r="B1768" s="1" t="s">
        <v>87</v>
      </c>
      <c r="C1768" t="s">
        <v>88</v>
      </c>
      <c r="D1768" t="s">
        <v>44</v>
      </c>
      <c r="E1768" s="1" t="s">
        <v>23</v>
      </c>
      <c r="F1768" t="s">
        <v>1</v>
      </c>
      <c r="G1768">
        <v>35</v>
      </c>
      <c r="K1768">
        <f t="shared" si="189"/>
        <v>35</v>
      </c>
      <c r="L1768" s="6">
        <f t="shared" si="190"/>
        <v>0</v>
      </c>
      <c r="M1768" s="6">
        <f t="shared" si="191"/>
        <v>0</v>
      </c>
      <c r="N1768" s="6">
        <f t="shared" si="192"/>
        <v>0</v>
      </c>
      <c r="O1768">
        <f t="shared" si="193"/>
        <v>35</v>
      </c>
      <c r="P1768">
        <f t="shared" si="194"/>
        <v>0</v>
      </c>
      <c r="Q1768">
        <f t="shared" si="195"/>
        <v>35</v>
      </c>
    </row>
    <row r="1769" spans="1:17" hidden="1" x14ac:dyDescent="0.25">
      <c r="A1769">
        <v>2012</v>
      </c>
      <c r="B1769" s="1" t="s">
        <v>87</v>
      </c>
      <c r="C1769" t="s">
        <v>88</v>
      </c>
      <c r="D1769" t="s">
        <v>44</v>
      </c>
      <c r="E1769" s="1" t="s">
        <v>23</v>
      </c>
      <c r="F1769" t="s">
        <v>4</v>
      </c>
      <c r="G1769">
        <v>67</v>
      </c>
      <c r="H1769">
        <v>3</v>
      </c>
      <c r="K1769">
        <f t="shared" si="189"/>
        <v>70</v>
      </c>
      <c r="L1769" s="6">
        <f t="shared" si="190"/>
        <v>4.2857142857142858E-2</v>
      </c>
      <c r="M1769" s="6">
        <f t="shared" si="191"/>
        <v>4.2857142857142858E-2</v>
      </c>
      <c r="N1769" s="6">
        <f t="shared" si="192"/>
        <v>0</v>
      </c>
      <c r="O1769">
        <f t="shared" si="193"/>
        <v>67</v>
      </c>
      <c r="P1769">
        <f t="shared" si="194"/>
        <v>3</v>
      </c>
      <c r="Q1769">
        <f t="shared" si="195"/>
        <v>67</v>
      </c>
    </row>
    <row r="1770" spans="1:17" hidden="1" x14ac:dyDescent="0.25">
      <c r="A1770">
        <v>2012</v>
      </c>
      <c r="B1770" s="1" t="s">
        <v>87</v>
      </c>
      <c r="C1770" t="s">
        <v>88</v>
      </c>
      <c r="D1770" t="s">
        <v>44</v>
      </c>
      <c r="E1770" s="1" t="s">
        <v>23</v>
      </c>
      <c r="F1770" t="s">
        <v>5</v>
      </c>
      <c r="G1770">
        <v>126</v>
      </c>
      <c r="K1770">
        <f t="shared" si="189"/>
        <v>126</v>
      </c>
      <c r="L1770" s="6">
        <f t="shared" si="190"/>
        <v>0</v>
      </c>
      <c r="M1770" s="6">
        <f t="shared" si="191"/>
        <v>0</v>
      </c>
      <c r="N1770" s="6">
        <f t="shared" si="192"/>
        <v>0</v>
      </c>
      <c r="O1770">
        <f t="shared" si="193"/>
        <v>126</v>
      </c>
      <c r="P1770">
        <f t="shared" si="194"/>
        <v>0</v>
      </c>
      <c r="Q1770">
        <f t="shared" si="195"/>
        <v>126</v>
      </c>
    </row>
    <row r="1771" spans="1:17" hidden="1" x14ac:dyDescent="0.25">
      <c r="A1771">
        <v>2012</v>
      </c>
      <c r="B1771" s="1" t="s">
        <v>87</v>
      </c>
      <c r="C1771" t="s">
        <v>88</v>
      </c>
      <c r="D1771" t="s">
        <v>44</v>
      </c>
      <c r="E1771" s="1" t="s">
        <v>23</v>
      </c>
      <c r="F1771" t="s">
        <v>6</v>
      </c>
      <c r="G1771">
        <v>157</v>
      </c>
      <c r="K1771">
        <f t="shared" si="189"/>
        <v>157</v>
      </c>
      <c r="L1771" s="6">
        <f t="shared" si="190"/>
        <v>0</v>
      </c>
      <c r="M1771" s="6">
        <f t="shared" si="191"/>
        <v>0</v>
      </c>
      <c r="N1771" s="6">
        <f t="shared" si="192"/>
        <v>0</v>
      </c>
      <c r="O1771">
        <f t="shared" si="193"/>
        <v>157</v>
      </c>
      <c r="P1771">
        <f t="shared" si="194"/>
        <v>0</v>
      </c>
      <c r="Q1771">
        <f t="shared" si="195"/>
        <v>157</v>
      </c>
    </row>
    <row r="1772" spans="1:17" hidden="1" x14ac:dyDescent="0.25">
      <c r="A1772">
        <v>2012</v>
      </c>
      <c r="B1772" s="1" t="s">
        <v>87</v>
      </c>
      <c r="C1772" t="s">
        <v>88</v>
      </c>
      <c r="D1772" t="s">
        <v>44</v>
      </c>
      <c r="E1772" s="1" t="s">
        <v>23</v>
      </c>
      <c r="F1772" t="s">
        <v>7</v>
      </c>
      <c r="G1772">
        <v>4286</v>
      </c>
      <c r="H1772">
        <v>201</v>
      </c>
      <c r="I1772">
        <v>28</v>
      </c>
      <c r="J1772">
        <v>48</v>
      </c>
      <c r="K1772">
        <f t="shared" si="189"/>
        <v>4467</v>
      </c>
      <c r="L1772" s="6">
        <f t="shared" si="190"/>
        <v>5.126483098276248E-2</v>
      </c>
      <c r="M1772" s="6">
        <f t="shared" si="191"/>
        <v>4.4996642041638682E-2</v>
      </c>
      <c r="N1772" s="6">
        <f t="shared" si="192"/>
        <v>6.268188941123797E-3</v>
      </c>
      <c r="O1772">
        <f t="shared" si="193"/>
        <v>4238</v>
      </c>
      <c r="P1772">
        <f t="shared" si="194"/>
        <v>229</v>
      </c>
      <c r="Q1772">
        <f t="shared" si="195"/>
        <v>4238</v>
      </c>
    </row>
    <row r="1773" spans="1:17" hidden="1" x14ac:dyDescent="0.25">
      <c r="A1773">
        <v>2013</v>
      </c>
      <c r="B1773" s="1" t="s">
        <v>87</v>
      </c>
      <c r="C1773" t="s">
        <v>88</v>
      </c>
      <c r="D1773" t="s">
        <v>44</v>
      </c>
      <c r="E1773" s="1" t="s">
        <v>24</v>
      </c>
      <c r="F1773" t="s">
        <v>1</v>
      </c>
      <c r="G1773">
        <v>32</v>
      </c>
      <c r="H1773">
        <v>5</v>
      </c>
      <c r="K1773">
        <f t="shared" si="189"/>
        <v>37</v>
      </c>
      <c r="L1773" s="6">
        <f t="shared" si="190"/>
        <v>0.13513513513513514</v>
      </c>
      <c r="M1773" s="6">
        <f t="shared" si="191"/>
        <v>0.13513513513513514</v>
      </c>
      <c r="N1773" s="6">
        <f t="shared" si="192"/>
        <v>0</v>
      </c>
      <c r="O1773">
        <f t="shared" si="193"/>
        <v>32</v>
      </c>
      <c r="P1773">
        <f t="shared" si="194"/>
        <v>5</v>
      </c>
      <c r="Q1773">
        <f t="shared" si="195"/>
        <v>32</v>
      </c>
    </row>
    <row r="1774" spans="1:17" hidden="1" x14ac:dyDescent="0.25">
      <c r="A1774">
        <v>2013</v>
      </c>
      <c r="B1774" s="1" t="s">
        <v>87</v>
      </c>
      <c r="C1774" t="s">
        <v>88</v>
      </c>
      <c r="D1774" t="s">
        <v>44</v>
      </c>
      <c r="E1774" s="1" t="s">
        <v>24</v>
      </c>
      <c r="F1774" t="s">
        <v>4</v>
      </c>
      <c r="G1774">
        <v>69</v>
      </c>
      <c r="H1774">
        <v>3</v>
      </c>
      <c r="K1774">
        <f t="shared" si="189"/>
        <v>72</v>
      </c>
      <c r="L1774" s="6">
        <f t="shared" si="190"/>
        <v>4.1666666666666664E-2</v>
      </c>
      <c r="M1774" s="6">
        <f t="shared" si="191"/>
        <v>4.1666666666666664E-2</v>
      </c>
      <c r="N1774" s="6">
        <f t="shared" si="192"/>
        <v>0</v>
      </c>
      <c r="O1774">
        <f t="shared" si="193"/>
        <v>69</v>
      </c>
      <c r="P1774">
        <f t="shared" si="194"/>
        <v>3</v>
      </c>
      <c r="Q1774">
        <f t="shared" si="195"/>
        <v>69</v>
      </c>
    </row>
    <row r="1775" spans="1:17" hidden="1" x14ac:dyDescent="0.25">
      <c r="A1775">
        <v>2013</v>
      </c>
      <c r="B1775" s="1" t="s">
        <v>87</v>
      </c>
      <c r="C1775" t="s">
        <v>88</v>
      </c>
      <c r="D1775" t="s">
        <v>44</v>
      </c>
      <c r="E1775" s="1" t="s">
        <v>24</v>
      </c>
      <c r="F1775" t="s">
        <v>5</v>
      </c>
      <c r="G1775">
        <v>153</v>
      </c>
      <c r="H1775">
        <v>4</v>
      </c>
      <c r="K1775">
        <f t="shared" si="189"/>
        <v>157</v>
      </c>
      <c r="L1775" s="6">
        <f t="shared" si="190"/>
        <v>2.5477707006369428E-2</v>
      </c>
      <c r="M1775" s="6">
        <f t="shared" si="191"/>
        <v>2.5477707006369428E-2</v>
      </c>
      <c r="N1775" s="6">
        <f t="shared" si="192"/>
        <v>0</v>
      </c>
      <c r="O1775">
        <f t="shared" si="193"/>
        <v>153</v>
      </c>
      <c r="P1775">
        <f t="shared" si="194"/>
        <v>4</v>
      </c>
      <c r="Q1775">
        <f t="shared" si="195"/>
        <v>153</v>
      </c>
    </row>
    <row r="1776" spans="1:17" hidden="1" x14ac:dyDescent="0.25">
      <c r="A1776">
        <v>2013</v>
      </c>
      <c r="B1776" s="1" t="s">
        <v>87</v>
      </c>
      <c r="C1776" t="s">
        <v>88</v>
      </c>
      <c r="D1776" t="s">
        <v>44</v>
      </c>
      <c r="E1776" s="1" t="s">
        <v>24</v>
      </c>
      <c r="F1776" t="s">
        <v>6</v>
      </c>
      <c r="G1776">
        <v>159</v>
      </c>
      <c r="K1776">
        <f t="shared" si="189"/>
        <v>159</v>
      </c>
      <c r="L1776" s="6">
        <f t="shared" si="190"/>
        <v>0</v>
      </c>
      <c r="M1776" s="6">
        <f t="shared" si="191"/>
        <v>0</v>
      </c>
      <c r="N1776" s="6">
        <f t="shared" si="192"/>
        <v>0</v>
      </c>
      <c r="O1776">
        <f t="shared" si="193"/>
        <v>159</v>
      </c>
      <c r="P1776">
        <f t="shared" si="194"/>
        <v>0</v>
      </c>
      <c r="Q1776">
        <f t="shared" si="195"/>
        <v>159</v>
      </c>
    </row>
    <row r="1777" spans="1:17" hidden="1" x14ac:dyDescent="0.25">
      <c r="A1777">
        <v>2013</v>
      </c>
      <c r="B1777" s="1" t="s">
        <v>87</v>
      </c>
      <c r="C1777" t="s">
        <v>88</v>
      </c>
      <c r="D1777" t="s">
        <v>44</v>
      </c>
      <c r="E1777" s="1" t="s">
        <v>24</v>
      </c>
      <c r="F1777" t="s">
        <v>7</v>
      </c>
      <c r="G1777">
        <v>4246</v>
      </c>
      <c r="H1777">
        <v>221</v>
      </c>
      <c r="I1777">
        <v>31</v>
      </c>
      <c r="J1777">
        <v>61</v>
      </c>
      <c r="K1777">
        <f t="shared" si="189"/>
        <v>4437</v>
      </c>
      <c r="L1777" s="6">
        <f t="shared" si="190"/>
        <v>5.6795131845841784E-2</v>
      </c>
      <c r="M1777" s="6">
        <f t="shared" si="191"/>
        <v>4.9808429118773943E-2</v>
      </c>
      <c r="N1777" s="6">
        <f t="shared" si="192"/>
        <v>6.9867027270678382E-3</v>
      </c>
      <c r="O1777">
        <f t="shared" si="193"/>
        <v>4185</v>
      </c>
      <c r="P1777">
        <f t="shared" si="194"/>
        <v>252</v>
      </c>
      <c r="Q1777">
        <f t="shared" si="195"/>
        <v>4185</v>
      </c>
    </row>
    <row r="1778" spans="1:17" hidden="1" x14ac:dyDescent="0.25">
      <c r="A1778">
        <v>2014</v>
      </c>
      <c r="B1778" s="1" t="s">
        <v>87</v>
      </c>
      <c r="C1778" t="s">
        <v>88</v>
      </c>
      <c r="D1778" t="s">
        <v>44</v>
      </c>
      <c r="E1778" s="1" t="s">
        <v>8</v>
      </c>
      <c r="F1778" t="s">
        <v>1</v>
      </c>
      <c r="G1778">
        <v>35</v>
      </c>
      <c r="K1778">
        <f t="shared" si="189"/>
        <v>35</v>
      </c>
      <c r="L1778" s="6">
        <f t="shared" si="190"/>
        <v>0</v>
      </c>
      <c r="M1778" s="6">
        <f t="shared" si="191"/>
        <v>0</v>
      </c>
      <c r="N1778" s="6">
        <f t="shared" si="192"/>
        <v>0</v>
      </c>
      <c r="O1778">
        <f t="shared" si="193"/>
        <v>35</v>
      </c>
      <c r="P1778">
        <f t="shared" si="194"/>
        <v>0</v>
      </c>
      <c r="Q1778">
        <f t="shared" si="195"/>
        <v>35</v>
      </c>
    </row>
    <row r="1779" spans="1:17" hidden="1" x14ac:dyDescent="0.25">
      <c r="A1779">
        <v>2014</v>
      </c>
      <c r="B1779" s="1" t="s">
        <v>87</v>
      </c>
      <c r="C1779" t="s">
        <v>88</v>
      </c>
      <c r="D1779" t="s">
        <v>44</v>
      </c>
      <c r="E1779" s="1" t="s">
        <v>8</v>
      </c>
      <c r="F1779" t="s">
        <v>4</v>
      </c>
      <c r="G1779">
        <v>64</v>
      </c>
      <c r="H1779">
        <v>3</v>
      </c>
      <c r="K1779">
        <f t="shared" si="189"/>
        <v>67</v>
      </c>
      <c r="L1779" s="6">
        <f t="shared" si="190"/>
        <v>4.4776119402985072E-2</v>
      </c>
      <c r="M1779" s="6">
        <f t="shared" si="191"/>
        <v>4.4776119402985072E-2</v>
      </c>
      <c r="N1779" s="6">
        <f t="shared" si="192"/>
        <v>0</v>
      </c>
      <c r="O1779">
        <f t="shared" si="193"/>
        <v>64</v>
      </c>
      <c r="P1779">
        <f t="shared" si="194"/>
        <v>3</v>
      </c>
      <c r="Q1779">
        <f t="shared" si="195"/>
        <v>64</v>
      </c>
    </row>
    <row r="1780" spans="1:17" hidden="1" x14ac:dyDescent="0.25">
      <c r="A1780">
        <v>2014</v>
      </c>
      <c r="B1780" s="1" t="s">
        <v>87</v>
      </c>
      <c r="C1780" t="s">
        <v>88</v>
      </c>
      <c r="D1780" t="s">
        <v>44</v>
      </c>
      <c r="E1780" s="1" t="s">
        <v>8</v>
      </c>
      <c r="F1780" t="s">
        <v>5</v>
      </c>
      <c r="G1780">
        <v>155</v>
      </c>
      <c r="H1780">
        <v>4</v>
      </c>
      <c r="K1780">
        <f t="shared" si="189"/>
        <v>159</v>
      </c>
      <c r="L1780" s="6">
        <f t="shared" si="190"/>
        <v>2.5157232704402517E-2</v>
      </c>
      <c r="M1780" s="6">
        <f t="shared" si="191"/>
        <v>2.5157232704402517E-2</v>
      </c>
      <c r="N1780" s="6">
        <f t="shared" si="192"/>
        <v>0</v>
      </c>
      <c r="O1780">
        <f t="shared" si="193"/>
        <v>155</v>
      </c>
      <c r="P1780">
        <f t="shared" si="194"/>
        <v>4</v>
      </c>
      <c r="Q1780">
        <f t="shared" si="195"/>
        <v>155</v>
      </c>
    </row>
    <row r="1781" spans="1:17" hidden="1" x14ac:dyDescent="0.25">
      <c r="A1781">
        <v>2014</v>
      </c>
      <c r="B1781" s="1" t="s">
        <v>87</v>
      </c>
      <c r="C1781" t="s">
        <v>88</v>
      </c>
      <c r="D1781" t="s">
        <v>44</v>
      </c>
      <c r="E1781" s="1" t="s">
        <v>8</v>
      </c>
      <c r="F1781" t="s">
        <v>6</v>
      </c>
      <c r="G1781">
        <v>175</v>
      </c>
      <c r="K1781">
        <f t="shared" si="189"/>
        <v>175</v>
      </c>
      <c r="L1781" s="6">
        <f t="shared" si="190"/>
        <v>0</v>
      </c>
      <c r="M1781" s="6">
        <f t="shared" si="191"/>
        <v>0</v>
      </c>
      <c r="N1781" s="6">
        <f t="shared" si="192"/>
        <v>0</v>
      </c>
      <c r="O1781">
        <f t="shared" si="193"/>
        <v>175</v>
      </c>
      <c r="P1781">
        <f t="shared" si="194"/>
        <v>0</v>
      </c>
      <c r="Q1781">
        <f t="shared" si="195"/>
        <v>175</v>
      </c>
    </row>
    <row r="1782" spans="1:17" hidden="1" x14ac:dyDescent="0.25">
      <c r="A1782">
        <v>2014</v>
      </c>
      <c r="B1782" s="1" t="s">
        <v>87</v>
      </c>
      <c r="C1782" t="s">
        <v>88</v>
      </c>
      <c r="D1782" t="s">
        <v>44</v>
      </c>
      <c r="E1782" s="1" t="s">
        <v>8</v>
      </c>
      <c r="F1782" t="s">
        <v>7</v>
      </c>
      <c r="G1782">
        <v>4125</v>
      </c>
      <c r="H1782">
        <v>254</v>
      </c>
      <c r="I1782">
        <v>33</v>
      </c>
      <c r="J1782">
        <v>48</v>
      </c>
      <c r="K1782">
        <f t="shared" si="189"/>
        <v>4364</v>
      </c>
      <c r="L1782" s="6">
        <f t="shared" si="190"/>
        <v>6.576535288725939E-2</v>
      </c>
      <c r="M1782" s="6">
        <f t="shared" si="191"/>
        <v>5.8203483043079741E-2</v>
      </c>
      <c r="N1782" s="6">
        <f t="shared" si="192"/>
        <v>7.5618698441796521E-3</v>
      </c>
      <c r="O1782">
        <f t="shared" si="193"/>
        <v>4077</v>
      </c>
      <c r="P1782">
        <f t="shared" si="194"/>
        <v>287</v>
      </c>
      <c r="Q1782">
        <f t="shared" si="195"/>
        <v>4077</v>
      </c>
    </row>
    <row r="1783" spans="1:17" hidden="1" x14ac:dyDescent="0.25">
      <c r="A1783">
        <v>2015</v>
      </c>
      <c r="B1783" s="1" t="s">
        <v>87</v>
      </c>
      <c r="C1783" t="s">
        <v>88</v>
      </c>
      <c r="D1783" t="s">
        <v>44</v>
      </c>
      <c r="E1783" s="1" t="s">
        <v>9</v>
      </c>
      <c r="F1783" t="s">
        <v>1</v>
      </c>
      <c r="G1783">
        <v>36</v>
      </c>
      <c r="J1783">
        <v>5</v>
      </c>
      <c r="K1783">
        <f t="shared" si="189"/>
        <v>31</v>
      </c>
      <c r="L1783" s="6">
        <f t="shared" si="190"/>
        <v>0</v>
      </c>
      <c r="M1783" s="6">
        <f t="shared" si="191"/>
        <v>0</v>
      </c>
      <c r="N1783" s="6">
        <f t="shared" si="192"/>
        <v>0</v>
      </c>
      <c r="O1783">
        <f t="shared" si="193"/>
        <v>31</v>
      </c>
      <c r="P1783">
        <f t="shared" si="194"/>
        <v>0</v>
      </c>
      <c r="Q1783">
        <f t="shared" si="195"/>
        <v>31</v>
      </c>
    </row>
    <row r="1784" spans="1:17" hidden="1" x14ac:dyDescent="0.25">
      <c r="A1784">
        <v>2015</v>
      </c>
      <c r="B1784" s="1" t="s">
        <v>87</v>
      </c>
      <c r="C1784" t="s">
        <v>88</v>
      </c>
      <c r="D1784" t="s">
        <v>44</v>
      </c>
      <c r="E1784" s="1" t="s">
        <v>9</v>
      </c>
      <c r="F1784" t="s">
        <v>4</v>
      </c>
      <c r="G1784">
        <v>65</v>
      </c>
      <c r="H1784">
        <v>3</v>
      </c>
      <c r="K1784">
        <f t="shared" si="189"/>
        <v>68</v>
      </c>
      <c r="L1784" s="6">
        <f t="shared" si="190"/>
        <v>4.4117647058823532E-2</v>
      </c>
      <c r="M1784" s="6">
        <f t="shared" si="191"/>
        <v>4.4117647058823532E-2</v>
      </c>
      <c r="N1784" s="6">
        <f t="shared" si="192"/>
        <v>0</v>
      </c>
      <c r="O1784">
        <f t="shared" si="193"/>
        <v>65</v>
      </c>
      <c r="P1784">
        <f t="shared" si="194"/>
        <v>3</v>
      </c>
      <c r="Q1784">
        <f t="shared" si="195"/>
        <v>65</v>
      </c>
    </row>
    <row r="1785" spans="1:17" hidden="1" x14ac:dyDescent="0.25">
      <c r="A1785">
        <v>2015</v>
      </c>
      <c r="B1785" s="1" t="s">
        <v>87</v>
      </c>
      <c r="C1785" t="s">
        <v>88</v>
      </c>
      <c r="D1785" t="s">
        <v>44</v>
      </c>
      <c r="E1785" s="1" t="s">
        <v>9</v>
      </c>
      <c r="F1785" t="s">
        <v>5</v>
      </c>
      <c r="G1785">
        <v>178</v>
      </c>
      <c r="H1785">
        <v>3</v>
      </c>
      <c r="K1785">
        <f t="shared" si="189"/>
        <v>181</v>
      </c>
      <c r="L1785" s="6">
        <f t="shared" si="190"/>
        <v>1.6574585635359115E-2</v>
      </c>
      <c r="M1785" s="6">
        <f t="shared" si="191"/>
        <v>1.6574585635359115E-2</v>
      </c>
      <c r="N1785" s="6">
        <f t="shared" si="192"/>
        <v>0</v>
      </c>
      <c r="O1785">
        <f t="shared" si="193"/>
        <v>178</v>
      </c>
      <c r="P1785">
        <f t="shared" si="194"/>
        <v>3</v>
      </c>
      <c r="Q1785">
        <f t="shared" si="195"/>
        <v>178</v>
      </c>
    </row>
    <row r="1786" spans="1:17" hidden="1" x14ac:dyDescent="0.25">
      <c r="A1786">
        <v>2015</v>
      </c>
      <c r="B1786" s="1" t="s">
        <v>87</v>
      </c>
      <c r="C1786" t="s">
        <v>88</v>
      </c>
      <c r="D1786" t="s">
        <v>44</v>
      </c>
      <c r="E1786" s="1" t="s">
        <v>9</v>
      </c>
      <c r="F1786" t="s">
        <v>6</v>
      </c>
      <c r="G1786">
        <v>176</v>
      </c>
      <c r="H1786">
        <v>7</v>
      </c>
      <c r="K1786">
        <f t="shared" si="189"/>
        <v>183</v>
      </c>
      <c r="L1786" s="6">
        <f t="shared" si="190"/>
        <v>3.825136612021858E-2</v>
      </c>
      <c r="M1786" s="6">
        <f t="shared" si="191"/>
        <v>3.825136612021858E-2</v>
      </c>
      <c r="N1786" s="6">
        <f t="shared" si="192"/>
        <v>0</v>
      </c>
      <c r="O1786">
        <f t="shared" si="193"/>
        <v>176</v>
      </c>
      <c r="P1786">
        <f t="shared" si="194"/>
        <v>7</v>
      </c>
      <c r="Q1786">
        <f t="shared" si="195"/>
        <v>176</v>
      </c>
    </row>
    <row r="1787" spans="1:17" hidden="1" x14ac:dyDescent="0.25">
      <c r="A1787">
        <v>2015</v>
      </c>
      <c r="B1787" s="1" t="s">
        <v>87</v>
      </c>
      <c r="C1787" t="s">
        <v>88</v>
      </c>
      <c r="D1787" t="s">
        <v>44</v>
      </c>
      <c r="E1787" s="1" t="s">
        <v>9</v>
      </c>
      <c r="F1787" t="s">
        <v>7</v>
      </c>
      <c r="G1787">
        <v>4093</v>
      </c>
      <c r="H1787">
        <v>227</v>
      </c>
      <c r="I1787">
        <v>43</v>
      </c>
      <c r="J1787">
        <v>45</v>
      </c>
      <c r="K1787">
        <f t="shared" ref="K1787:K1850" si="196">(G1787-J1787)+H1787+I1787</f>
        <v>4318</v>
      </c>
      <c r="L1787" s="6">
        <f t="shared" ref="L1787:L1850" si="197">(H1787+I1787)/K1787</f>
        <v>6.2528948587308938E-2</v>
      </c>
      <c r="M1787" s="6">
        <f t="shared" ref="M1787:M1850" si="198">H1787/K1787</f>
        <v>5.2570634553033811E-2</v>
      </c>
      <c r="N1787" s="6">
        <f t="shared" ref="N1787:N1850" si="199">I1787/K1787</f>
        <v>9.9583140342751272E-3</v>
      </c>
      <c r="O1787">
        <f t="shared" ref="O1787:O1850" si="200">K1787-(I1787+H1787)</f>
        <v>4048</v>
      </c>
      <c r="P1787">
        <f t="shared" ref="P1787:P1850" si="201">H1787+I1787</f>
        <v>270</v>
      </c>
      <c r="Q1787">
        <f t="shared" si="195"/>
        <v>4048</v>
      </c>
    </row>
    <row r="1788" spans="1:17" hidden="1" x14ac:dyDescent="0.25">
      <c r="A1788">
        <v>2016</v>
      </c>
      <c r="B1788" s="1" t="s">
        <v>87</v>
      </c>
      <c r="C1788" t="s">
        <v>88</v>
      </c>
      <c r="D1788" t="s">
        <v>44</v>
      </c>
      <c r="E1788" s="1" t="s">
        <v>10</v>
      </c>
      <c r="F1788" t="s">
        <v>1</v>
      </c>
      <c r="G1788">
        <v>48</v>
      </c>
      <c r="J1788">
        <v>6</v>
      </c>
      <c r="K1788">
        <f t="shared" si="196"/>
        <v>42</v>
      </c>
      <c r="L1788" s="6">
        <f t="shared" si="197"/>
        <v>0</v>
      </c>
      <c r="M1788" s="6">
        <f t="shared" si="198"/>
        <v>0</v>
      </c>
      <c r="N1788" s="6">
        <f t="shared" si="199"/>
        <v>0</v>
      </c>
      <c r="O1788">
        <f t="shared" si="200"/>
        <v>42</v>
      </c>
      <c r="P1788">
        <f t="shared" si="201"/>
        <v>0</v>
      </c>
      <c r="Q1788">
        <f t="shared" si="195"/>
        <v>42</v>
      </c>
    </row>
    <row r="1789" spans="1:17" hidden="1" x14ac:dyDescent="0.25">
      <c r="A1789">
        <v>2016</v>
      </c>
      <c r="B1789" s="1" t="s">
        <v>87</v>
      </c>
      <c r="C1789" t="s">
        <v>88</v>
      </c>
      <c r="D1789" t="s">
        <v>44</v>
      </c>
      <c r="E1789" s="1" t="s">
        <v>10</v>
      </c>
      <c r="F1789" t="s">
        <v>4</v>
      </c>
      <c r="G1789">
        <v>73</v>
      </c>
      <c r="K1789">
        <f t="shared" si="196"/>
        <v>73</v>
      </c>
      <c r="L1789" s="6">
        <f t="shared" si="197"/>
        <v>0</v>
      </c>
      <c r="M1789" s="6">
        <f t="shared" si="198"/>
        <v>0</v>
      </c>
      <c r="N1789" s="6">
        <f t="shared" si="199"/>
        <v>0</v>
      </c>
      <c r="O1789">
        <f t="shared" si="200"/>
        <v>73</v>
      </c>
      <c r="P1789">
        <f t="shared" si="201"/>
        <v>0</v>
      </c>
      <c r="Q1789">
        <f t="shared" si="195"/>
        <v>73</v>
      </c>
    </row>
    <row r="1790" spans="1:17" hidden="1" x14ac:dyDescent="0.25">
      <c r="A1790">
        <v>2016</v>
      </c>
      <c r="B1790" s="1" t="s">
        <v>87</v>
      </c>
      <c r="C1790" t="s">
        <v>88</v>
      </c>
      <c r="D1790" t="s">
        <v>44</v>
      </c>
      <c r="E1790" s="1" t="s">
        <v>10</v>
      </c>
      <c r="F1790" t="s">
        <v>5</v>
      </c>
      <c r="G1790">
        <v>166</v>
      </c>
      <c r="K1790">
        <f t="shared" si="196"/>
        <v>166</v>
      </c>
      <c r="L1790" s="6">
        <f t="shared" si="197"/>
        <v>0</v>
      </c>
      <c r="M1790" s="6">
        <f t="shared" si="198"/>
        <v>0</v>
      </c>
      <c r="N1790" s="6">
        <f t="shared" si="199"/>
        <v>0</v>
      </c>
      <c r="O1790">
        <f t="shared" si="200"/>
        <v>166</v>
      </c>
      <c r="P1790">
        <f t="shared" si="201"/>
        <v>0</v>
      </c>
      <c r="Q1790">
        <f t="shared" si="195"/>
        <v>166</v>
      </c>
    </row>
    <row r="1791" spans="1:17" hidden="1" x14ac:dyDescent="0.25">
      <c r="A1791">
        <v>2016</v>
      </c>
      <c r="B1791" s="1" t="s">
        <v>87</v>
      </c>
      <c r="C1791" t="s">
        <v>88</v>
      </c>
      <c r="D1791" t="s">
        <v>44</v>
      </c>
      <c r="E1791" s="1" t="s">
        <v>10</v>
      </c>
      <c r="F1791" t="s">
        <v>6</v>
      </c>
      <c r="G1791">
        <v>186</v>
      </c>
      <c r="H1791">
        <v>3</v>
      </c>
      <c r="J1791">
        <v>3</v>
      </c>
      <c r="K1791">
        <f t="shared" si="196"/>
        <v>186</v>
      </c>
      <c r="L1791" s="6">
        <f t="shared" si="197"/>
        <v>1.6129032258064516E-2</v>
      </c>
      <c r="M1791" s="6">
        <f t="shared" si="198"/>
        <v>1.6129032258064516E-2</v>
      </c>
      <c r="N1791" s="6">
        <f t="shared" si="199"/>
        <v>0</v>
      </c>
      <c r="O1791">
        <f t="shared" si="200"/>
        <v>183</v>
      </c>
      <c r="P1791">
        <f t="shared" si="201"/>
        <v>3</v>
      </c>
      <c r="Q1791">
        <f t="shared" si="195"/>
        <v>183</v>
      </c>
    </row>
    <row r="1792" spans="1:17" hidden="1" x14ac:dyDescent="0.25">
      <c r="A1792">
        <v>2016</v>
      </c>
      <c r="B1792" s="1" t="s">
        <v>87</v>
      </c>
      <c r="C1792" t="s">
        <v>88</v>
      </c>
      <c r="D1792" t="s">
        <v>44</v>
      </c>
      <c r="E1792" s="1" t="s">
        <v>10</v>
      </c>
      <c r="F1792" t="s">
        <v>7</v>
      </c>
      <c r="G1792">
        <v>4045</v>
      </c>
      <c r="H1792">
        <v>223</v>
      </c>
      <c r="I1792">
        <v>31</v>
      </c>
      <c r="J1792">
        <v>53</v>
      </c>
      <c r="K1792">
        <f t="shared" si="196"/>
        <v>4246</v>
      </c>
      <c r="L1792" s="6">
        <f t="shared" si="197"/>
        <v>5.9821008007536508E-2</v>
      </c>
      <c r="M1792" s="6">
        <f t="shared" si="198"/>
        <v>5.2520018841262367E-2</v>
      </c>
      <c r="N1792" s="6">
        <f t="shared" si="199"/>
        <v>7.3009891662741402E-3</v>
      </c>
      <c r="O1792">
        <f t="shared" si="200"/>
        <v>3992</v>
      </c>
      <c r="P1792">
        <f t="shared" si="201"/>
        <v>254</v>
      </c>
      <c r="Q1792">
        <f t="shared" si="195"/>
        <v>3992</v>
      </c>
    </row>
    <row r="1793" spans="1:17" hidden="1" x14ac:dyDescent="0.25">
      <c r="A1793">
        <v>2017</v>
      </c>
      <c r="B1793" s="1" t="s">
        <v>87</v>
      </c>
      <c r="C1793" t="s">
        <v>88</v>
      </c>
      <c r="D1793" t="s">
        <v>44</v>
      </c>
      <c r="E1793" s="1" t="s">
        <v>11</v>
      </c>
      <c r="F1793" t="s">
        <v>1</v>
      </c>
      <c r="G1793">
        <v>51</v>
      </c>
      <c r="J1793">
        <v>12</v>
      </c>
      <c r="K1793">
        <f t="shared" si="196"/>
        <v>39</v>
      </c>
      <c r="L1793" s="6">
        <f t="shared" si="197"/>
        <v>0</v>
      </c>
      <c r="M1793" s="6">
        <f t="shared" si="198"/>
        <v>0</v>
      </c>
      <c r="N1793" s="6">
        <f t="shared" si="199"/>
        <v>0</v>
      </c>
      <c r="O1793">
        <f t="shared" si="200"/>
        <v>39</v>
      </c>
      <c r="P1793">
        <f t="shared" si="201"/>
        <v>0</v>
      </c>
      <c r="Q1793">
        <f t="shared" si="195"/>
        <v>39</v>
      </c>
    </row>
    <row r="1794" spans="1:17" hidden="1" x14ac:dyDescent="0.25">
      <c r="A1794">
        <v>2017</v>
      </c>
      <c r="B1794" s="1" t="s">
        <v>87</v>
      </c>
      <c r="C1794" t="s">
        <v>88</v>
      </c>
      <c r="D1794" t="s">
        <v>44</v>
      </c>
      <c r="E1794" s="1" t="s">
        <v>11</v>
      </c>
      <c r="F1794" t="s">
        <v>4</v>
      </c>
      <c r="G1794">
        <v>75</v>
      </c>
      <c r="K1794">
        <f t="shared" si="196"/>
        <v>75</v>
      </c>
      <c r="L1794" s="6">
        <f t="shared" si="197"/>
        <v>0</v>
      </c>
      <c r="M1794" s="6">
        <f t="shared" si="198"/>
        <v>0</v>
      </c>
      <c r="N1794" s="6">
        <f t="shared" si="199"/>
        <v>0</v>
      </c>
      <c r="O1794">
        <f t="shared" si="200"/>
        <v>75</v>
      </c>
      <c r="P1794">
        <f t="shared" si="201"/>
        <v>0</v>
      </c>
      <c r="Q1794">
        <f t="shared" si="195"/>
        <v>75</v>
      </c>
    </row>
    <row r="1795" spans="1:17" hidden="1" x14ac:dyDescent="0.25">
      <c r="A1795">
        <v>2017</v>
      </c>
      <c r="B1795" s="1" t="s">
        <v>87</v>
      </c>
      <c r="C1795" t="s">
        <v>88</v>
      </c>
      <c r="D1795" t="s">
        <v>44</v>
      </c>
      <c r="E1795" s="1" t="s">
        <v>11</v>
      </c>
      <c r="F1795" t="s">
        <v>5</v>
      </c>
      <c r="G1795">
        <v>172</v>
      </c>
      <c r="H1795">
        <v>3</v>
      </c>
      <c r="K1795">
        <f t="shared" si="196"/>
        <v>175</v>
      </c>
      <c r="L1795" s="6">
        <f t="shared" si="197"/>
        <v>1.7142857142857144E-2</v>
      </c>
      <c r="M1795" s="6">
        <f t="shared" si="198"/>
        <v>1.7142857142857144E-2</v>
      </c>
      <c r="N1795" s="6">
        <f t="shared" si="199"/>
        <v>0</v>
      </c>
      <c r="O1795">
        <f t="shared" si="200"/>
        <v>172</v>
      </c>
      <c r="P1795">
        <f t="shared" si="201"/>
        <v>3</v>
      </c>
      <c r="Q1795">
        <f t="shared" si="195"/>
        <v>172</v>
      </c>
    </row>
    <row r="1796" spans="1:17" hidden="1" x14ac:dyDescent="0.25">
      <c r="A1796">
        <v>2017</v>
      </c>
      <c r="B1796" s="1" t="s">
        <v>87</v>
      </c>
      <c r="C1796" t="s">
        <v>88</v>
      </c>
      <c r="D1796" t="s">
        <v>44</v>
      </c>
      <c r="E1796" s="1" t="s">
        <v>11</v>
      </c>
      <c r="F1796" t="s">
        <v>6</v>
      </c>
      <c r="G1796">
        <v>191</v>
      </c>
      <c r="H1796">
        <v>3</v>
      </c>
      <c r="K1796">
        <f t="shared" si="196"/>
        <v>194</v>
      </c>
      <c r="L1796" s="6">
        <f t="shared" si="197"/>
        <v>1.5463917525773196E-2</v>
      </c>
      <c r="M1796" s="6">
        <f t="shared" si="198"/>
        <v>1.5463917525773196E-2</v>
      </c>
      <c r="N1796" s="6">
        <f t="shared" si="199"/>
        <v>0</v>
      </c>
      <c r="O1796">
        <f t="shared" si="200"/>
        <v>191</v>
      </c>
      <c r="P1796">
        <f t="shared" si="201"/>
        <v>3</v>
      </c>
      <c r="Q1796">
        <f t="shared" ref="Q1796:Q1859" si="202">K1796-P1796</f>
        <v>191</v>
      </c>
    </row>
    <row r="1797" spans="1:17" hidden="1" x14ac:dyDescent="0.25">
      <c r="A1797">
        <v>2017</v>
      </c>
      <c r="B1797" s="1" t="s">
        <v>71</v>
      </c>
      <c r="C1797" t="s">
        <v>72</v>
      </c>
      <c r="D1797" t="s">
        <v>44</v>
      </c>
      <c r="E1797" s="1" t="s">
        <v>11</v>
      </c>
      <c r="F1797" t="s">
        <v>7</v>
      </c>
      <c r="G1797">
        <v>7745</v>
      </c>
      <c r="H1797">
        <v>827</v>
      </c>
      <c r="I1797">
        <v>352</v>
      </c>
      <c r="J1797">
        <v>201</v>
      </c>
      <c r="K1797">
        <f t="shared" si="196"/>
        <v>8723</v>
      </c>
      <c r="L1797" s="6">
        <f t="shared" si="197"/>
        <v>0.13515992204516794</v>
      </c>
      <c r="M1797" s="6">
        <f t="shared" si="198"/>
        <v>9.4806832511750538E-2</v>
      </c>
      <c r="N1797" s="6">
        <f t="shared" si="199"/>
        <v>4.0353089533417402E-2</v>
      </c>
      <c r="O1797">
        <f t="shared" si="200"/>
        <v>7544</v>
      </c>
      <c r="P1797">
        <f t="shared" si="201"/>
        <v>1179</v>
      </c>
      <c r="Q1797">
        <f t="shared" si="202"/>
        <v>7544</v>
      </c>
    </row>
    <row r="1798" spans="1:17" hidden="1" x14ac:dyDescent="0.25">
      <c r="A1798">
        <v>2000</v>
      </c>
      <c r="B1798" s="1" t="s">
        <v>87</v>
      </c>
      <c r="C1798" t="s">
        <v>88</v>
      </c>
      <c r="D1798" t="s">
        <v>44</v>
      </c>
      <c r="E1798" s="1" t="s">
        <v>12</v>
      </c>
      <c r="F1798" t="s">
        <v>1</v>
      </c>
      <c r="G1798">
        <v>22</v>
      </c>
      <c r="K1798">
        <f t="shared" si="196"/>
        <v>22</v>
      </c>
      <c r="L1798" s="6">
        <f t="shared" si="197"/>
        <v>0</v>
      </c>
      <c r="M1798" s="6">
        <f t="shared" si="198"/>
        <v>0</v>
      </c>
      <c r="N1798" s="6">
        <f t="shared" si="199"/>
        <v>0</v>
      </c>
      <c r="O1798">
        <f t="shared" si="200"/>
        <v>22</v>
      </c>
      <c r="P1798">
        <f t="shared" si="201"/>
        <v>0</v>
      </c>
      <c r="Q1798">
        <f t="shared" si="202"/>
        <v>22</v>
      </c>
    </row>
    <row r="1799" spans="1:17" hidden="1" x14ac:dyDescent="0.25">
      <c r="A1799">
        <v>2000</v>
      </c>
      <c r="B1799" s="1" t="s">
        <v>87</v>
      </c>
      <c r="C1799" t="s">
        <v>88</v>
      </c>
      <c r="D1799" t="s">
        <v>44</v>
      </c>
      <c r="E1799" s="1" t="s">
        <v>12</v>
      </c>
      <c r="F1799" t="s">
        <v>4</v>
      </c>
      <c r="G1799">
        <v>41</v>
      </c>
      <c r="K1799">
        <f t="shared" si="196"/>
        <v>41</v>
      </c>
      <c r="L1799" s="6">
        <f t="shared" si="197"/>
        <v>0</v>
      </c>
      <c r="M1799" s="6">
        <f t="shared" si="198"/>
        <v>0</v>
      </c>
      <c r="N1799" s="6">
        <f t="shared" si="199"/>
        <v>0</v>
      </c>
      <c r="O1799">
        <f t="shared" si="200"/>
        <v>41</v>
      </c>
      <c r="P1799">
        <f t="shared" si="201"/>
        <v>0</v>
      </c>
      <c r="Q1799">
        <f t="shared" si="202"/>
        <v>41</v>
      </c>
    </row>
    <row r="1800" spans="1:17" hidden="1" x14ac:dyDescent="0.25">
      <c r="A1800">
        <v>2000</v>
      </c>
      <c r="B1800" s="1" t="s">
        <v>87</v>
      </c>
      <c r="C1800" t="s">
        <v>88</v>
      </c>
      <c r="D1800" t="s">
        <v>44</v>
      </c>
      <c r="E1800" s="1" t="s">
        <v>12</v>
      </c>
      <c r="F1800" t="s">
        <v>5</v>
      </c>
      <c r="G1800">
        <v>43</v>
      </c>
      <c r="K1800">
        <f t="shared" si="196"/>
        <v>43</v>
      </c>
      <c r="L1800" s="6">
        <f t="shared" si="197"/>
        <v>0</v>
      </c>
      <c r="M1800" s="6">
        <f t="shared" si="198"/>
        <v>0</v>
      </c>
      <c r="N1800" s="6">
        <f t="shared" si="199"/>
        <v>0</v>
      </c>
      <c r="O1800">
        <f t="shared" si="200"/>
        <v>43</v>
      </c>
      <c r="P1800">
        <f t="shared" si="201"/>
        <v>0</v>
      </c>
      <c r="Q1800">
        <f t="shared" si="202"/>
        <v>43</v>
      </c>
    </row>
    <row r="1801" spans="1:17" hidden="1" x14ac:dyDescent="0.25">
      <c r="A1801">
        <v>2000</v>
      </c>
      <c r="B1801" s="1" t="s">
        <v>87</v>
      </c>
      <c r="C1801" t="s">
        <v>88</v>
      </c>
      <c r="D1801" t="s">
        <v>44</v>
      </c>
      <c r="E1801" s="1" t="s">
        <v>12</v>
      </c>
      <c r="F1801" t="s">
        <v>6</v>
      </c>
      <c r="G1801">
        <v>72</v>
      </c>
      <c r="K1801">
        <f t="shared" si="196"/>
        <v>72</v>
      </c>
      <c r="L1801" s="6">
        <f t="shared" si="197"/>
        <v>0</v>
      </c>
      <c r="M1801" s="6">
        <f t="shared" si="198"/>
        <v>0</v>
      </c>
      <c r="N1801" s="6">
        <f t="shared" si="199"/>
        <v>0</v>
      </c>
      <c r="O1801">
        <f t="shared" si="200"/>
        <v>72</v>
      </c>
      <c r="P1801">
        <f t="shared" si="201"/>
        <v>0</v>
      </c>
      <c r="Q1801">
        <f t="shared" si="202"/>
        <v>72</v>
      </c>
    </row>
    <row r="1802" spans="1:17" hidden="1" x14ac:dyDescent="0.25">
      <c r="A1802">
        <v>2000</v>
      </c>
      <c r="B1802" s="1" t="s">
        <v>87</v>
      </c>
      <c r="C1802" t="s">
        <v>88</v>
      </c>
      <c r="D1802" t="s">
        <v>44</v>
      </c>
      <c r="E1802" s="1" t="s">
        <v>12</v>
      </c>
      <c r="F1802" t="s">
        <v>7</v>
      </c>
      <c r="G1802">
        <v>4992</v>
      </c>
      <c r="H1802">
        <v>12</v>
      </c>
      <c r="J1802">
        <v>21</v>
      </c>
      <c r="K1802">
        <f t="shared" si="196"/>
        <v>4983</v>
      </c>
      <c r="L1802" s="6">
        <f t="shared" si="197"/>
        <v>2.4081878386514148E-3</v>
      </c>
      <c r="M1802" s="6">
        <f t="shared" si="198"/>
        <v>2.4081878386514148E-3</v>
      </c>
      <c r="N1802" s="6">
        <f t="shared" si="199"/>
        <v>0</v>
      </c>
      <c r="O1802">
        <f t="shared" si="200"/>
        <v>4971</v>
      </c>
      <c r="P1802">
        <f t="shared" si="201"/>
        <v>12</v>
      </c>
      <c r="Q1802">
        <f t="shared" si="202"/>
        <v>4971</v>
      </c>
    </row>
    <row r="1803" spans="1:17" hidden="1" x14ac:dyDescent="0.25">
      <c r="A1803">
        <v>2001</v>
      </c>
      <c r="B1803" s="1" t="s">
        <v>89</v>
      </c>
      <c r="C1803" t="s">
        <v>90</v>
      </c>
      <c r="D1803" t="s">
        <v>44</v>
      </c>
      <c r="E1803" s="1" t="s">
        <v>0</v>
      </c>
      <c r="F1803" t="s">
        <v>1</v>
      </c>
      <c r="G1803">
        <v>71</v>
      </c>
      <c r="H1803">
        <v>3</v>
      </c>
      <c r="K1803">
        <f t="shared" si="196"/>
        <v>74</v>
      </c>
      <c r="L1803" s="6">
        <f t="shared" si="197"/>
        <v>4.0540540540540543E-2</v>
      </c>
      <c r="M1803" s="6">
        <f t="shared" si="198"/>
        <v>4.0540540540540543E-2</v>
      </c>
      <c r="N1803" s="6">
        <f t="shared" si="199"/>
        <v>0</v>
      </c>
      <c r="O1803">
        <f t="shared" si="200"/>
        <v>71</v>
      </c>
      <c r="P1803">
        <f t="shared" si="201"/>
        <v>3</v>
      </c>
      <c r="Q1803">
        <f t="shared" si="202"/>
        <v>71</v>
      </c>
    </row>
    <row r="1804" spans="1:17" hidden="1" x14ac:dyDescent="0.25">
      <c r="A1804">
        <v>2001</v>
      </c>
      <c r="B1804" s="1" t="s">
        <v>89</v>
      </c>
      <c r="C1804" t="s">
        <v>90</v>
      </c>
      <c r="D1804" t="s">
        <v>44</v>
      </c>
      <c r="E1804" s="1" t="s">
        <v>0</v>
      </c>
      <c r="F1804" t="s">
        <v>4</v>
      </c>
      <c r="G1804">
        <v>342</v>
      </c>
      <c r="H1804">
        <v>9</v>
      </c>
      <c r="J1804">
        <v>5</v>
      </c>
      <c r="K1804">
        <f t="shared" si="196"/>
        <v>346</v>
      </c>
      <c r="L1804" s="6">
        <f t="shared" si="197"/>
        <v>2.6011560693641619E-2</v>
      </c>
      <c r="M1804" s="6">
        <f t="shared" si="198"/>
        <v>2.6011560693641619E-2</v>
      </c>
      <c r="N1804" s="6">
        <f t="shared" si="199"/>
        <v>0</v>
      </c>
      <c r="O1804">
        <f t="shared" si="200"/>
        <v>337</v>
      </c>
      <c r="P1804">
        <f t="shared" si="201"/>
        <v>9</v>
      </c>
      <c r="Q1804">
        <f t="shared" si="202"/>
        <v>337</v>
      </c>
    </row>
    <row r="1805" spans="1:17" hidden="1" x14ac:dyDescent="0.25">
      <c r="A1805">
        <v>2001</v>
      </c>
      <c r="B1805" s="1" t="s">
        <v>89</v>
      </c>
      <c r="C1805" t="s">
        <v>90</v>
      </c>
      <c r="D1805" t="s">
        <v>44</v>
      </c>
      <c r="E1805" s="1" t="s">
        <v>0</v>
      </c>
      <c r="F1805" t="s">
        <v>5</v>
      </c>
      <c r="G1805">
        <v>548</v>
      </c>
      <c r="H1805">
        <v>11</v>
      </c>
      <c r="J1805">
        <v>34</v>
      </c>
      <c r="K1805">
        <f t="shared" si="196"/>
        <v>525</v>
      </c>
      <c r="L1805" s="6">
        <f t="shared" si="197"/>
        <v>2.0952380952380951E-2</v>
      </c>
      <c r="M1805" s="6">
        <f t="shared" si="198"/>
        <v>2.0952380952380951E-2</v>
      </c>
      <c r="N1805" s="6">
        <f t="shared" si="199"/>
        <v>0</v>
      </c>
      <c r="O1805">
        <f t="shared" si="200"/>
        <v>514</v>
      </c>
      <c r="P1805">
        <f t="shared" si="201"/>
        <v>11</v>
      </c>
      <c r="Q1805">
        <f t="shared" si="202"/>
        <v>514</v>
      </c>
    </row>
    <row r="1806" spans="1:17" hidden="1" x14ac:dyDescent="0.25">
      <c r="A1806">
        <v>2001</v>
      </c>
      <c r="B1806" s="1" t="s">
        <v>89</v>
      </c>
      <c r="C1806" t="s">
        <v>90</v>
      </c>
      <c r="D1806" t="s">
        <v>44</v>
      </c>
      <c r="E1806" s="1" t="s">
        <v>0</v>
      </c>
      <c r="F1806" t="s">
        <v>6</v>
      </c>
      <c r="G1806">
        <v>323</v>
      </c>
      <c r="H1806">
        <v>6</v>
      </c>
      <c r="J1806">
        <v>4</v>
      </c>
      <c r="K1806">
        <f t="shared" si="196"/>
        <v>325</v>
      </c>
      <c r="L1806" s="6">
        <f t="shared" si="197"/>
        <v>1.8461538461538463E-2</v>
      </c>
      <c r="M1806" s="6">
        <f t="shared" si="198"/>
        <v>1.8461538461538463E-2</v>
      </c>
      <c r="N1806" s="6">
        <f t="shared" si="199"/>
        <v>0</v>
      </c>
      <c r="O1806">
        <f t="shared" si="200"/>
        <v>319</v>
      </c>
      <c r="P1806">
        <f t="shared" si="201"/>
        <v>6</v>
      </c>
      <c r="Q1806">
        <f t="shared" si="202"/>
        <v>319</v>
      </c>
    </row>
    <row r="1807" spans="1:17" hidden="1" x14ac:dyDescent="0.25">
      <c r="A1807">
        <v>2001</v>
      </c>
      <c r="B1807" s="1" t="s">
        <v>89</v>
      </c>
      <c r="C1807" t="s">
        <v>90</v>
      </c>
      <c r="D1807" t="s">
        <v>44</v>
      </c>
      <c r="E1807" s="1" t="s">
        <v>0</v>
      </c>
      <c r="F1807" t="s">
        <v>7</v>
      </c>
      <c r="G1807">
        <v>7120</v>
      </c>
      <c r="H1807">
        <v>230</v>
      </c>
      <c r="J1807">
        <v>429</v>
      </c>
      <c r="K1807">
        <f t="shared" si="196"/>
        <v>6921</v>
      </c>
      <c r="L1807" s="6">
        <f t="shared" si="197"/>
        <v>3.3232191879786155E-2</v>
      </c>
      <c r="M1807" s="6">
        <f t="shared" si="198"/>
        <v>3.3232191879786155E-2</v>
      </c>
      <c r="N1807" s="6">
        <f t="shared" si="199"/>
        <v>0</v>
      </c>
      <c r="O1807">
        <f t="shared" si="200"/>
        <v>6691</v>
      </c>
      <c r="P1807">
        <f t="shared" si="201"/>
        <v>230</v>
      </c>
      <c r="Q1807">
        <f t="shared" si="202"/>
        <v>6691</v>
      </c>
    </row>
    <row r="1808" spans="1:17" hidden="1" x14ac:dyDescent="0.25">
      <c r="A1808">
        <v>2002</v>
      </c>
      <c r="B1808" s="1" t="s">
        <v>89</v>
      </c>
      <c r="C1808" t="s">
        <v>90</v>
      </c>
      <c r="D1808" t="s">
        <v>44</v>
      </c>
      <c r="E1808" s="1" t="s">
        <v>13</v>
      </c>
      <c r="F1808" t="s">
        <v>1</v>
      </c>
      <c r="G1808">
        <v>64</v>
      </c>
      <c r="K1808">
        <f t="shared" si="196"/>
        <v>64</v>
      </c>
      <c r="L1808" s="6">
        <f t="shared" si="197"/>
        <v>0</v>
      </c>
      <c r="M1808" s="6">
        <f t="shared" si="198"/>
        <v>0</v>
      </c>
      <c r="N1808" s="6">
        <f t="shared" si="199"/>
        <v>0</v>
      </c>
      <c r="O1808">
        <f t="shared" si="200"/>
        <v>64</v>
      </c>
      <c r="P1808">
        <f t="shared" si="201"/>
        <v>0</v>
      </c>
      <c r="Q1808">
        <f t="shared" si="202"/>
        <v>64</v>
      </c>
    </row>
    <row r="1809" spans="1:17" hidden="1" x14ac:dyDescent="0.25">
      <c r="A1809">
        <v>2002</v>
      </c>
      <c r="B1809" s="1" t="s">
        <v>89</v>
      </c>
      <c r="C1809" t="s">
        <v>90</v>
      </c>
      <c r="D1809" t="s">
        <v>44</v>
      </c>
      <c r="E1809" s="1" t="s">
        <v>13</v>
      </c>
      <c r="F1809" t="s">
        <v>4</v>
      </c>
      <c r="G1809">
        <v>307</v>
      </c>
      <c r="H1809">
        <v>11</v>
      </c>
      <c r="J1809">
        <v>10</v>
      </c>
      <c r="K1809">
        <f t="shared" si="196"/>
        <v>308</v>
      </c>
      <c r="L1809" s="6">
        <f t="shared" si="197"/>
        <v>3.5714285714285712E-2</v>
      </c>
      <c r="M1809" s="6">
        <f t="shared" si="198"/>
        <v>3.5714285714285712E-2</v>
      </c>
      <c r="N1809" s="6">
        <f t="shared" si="199"/>
        <v>0</v>
      </c>
      <c r="O1809">
        <f t="shared" si="200"/>
        <v>297</v>
      </c>
      <c r="P1809">
        <f t="shared" si="201"/>
        <v>11</v>
      </c>
      <c r="Q1809">
        <f t="shared" si="202"/>
        <v>297</v>
      </c>
    </row>
    <row r="1810" spans="1:17" hidden="1" x14ac:dyDescent="0.25">
      <c r="A1810">
        <v>2002</v>
      </c>
      <c r="B1810" s="1" t="s">
        <v>89</v>
      </c>
      <c r="C1810" t="s">
        <v>90</v>
      </c>
      <c r="D1810" t="s">
        <v>44</v>
      </c>
      <c r="E1810" s="1" t="s">
        <v>13</v>
      </c>
      <c r="F1810" t="s">
        <v>5</v>
      </c>
      <c r="G1810">
        <v>651</v>
      </c>
      <c r="H1810">
        <v>9</v>
      </c>
      <c r="J1810">
        <v>39</v>
      </c>
      <c r="K1810">
        <f t="shared" si="196"/>
        <v>621</v>
      </c>
      <c r="L1810" s="6">
        <f t="shared" si="197"/>
        <v>1.4492753623188406E-2</v>
      </c>
      <c r="M1810" s="6">
        <f t="shared" si="198"/>
        <v>1.4492753623188406E-2</v>
      </c>
      <c r="N1810" s="6">
        <f t="shared" si="199"/>
        <v>0</v>
      </c>
      <c r="O1810">
        <f t="shared" si="200"/>
        <v>612</v>
      </c>
      <c r="P1810">
        <f t="shared" si="201"/>
        <v>9</v>
      </c>
      <c r="Q1810">
        <f t="shared" si="202"/>
        <v>612</v>
      </c>
    </row>
    <row r="1811" spans="1:17" hidden="1" x14ac:dyDescent="0.25">
      <c r="A1811">
        <v>2002</v>
      </c>
      <c r="B1811" s="1" t="s">
        <v>89</v>
      </c>
      <c r="C1811" t="s">
        <v>90</v>
      </c>
      <c r="D1811" t="s">
        <v>44</v>
      </c>
      <c r="E1811" s="1" t="s">
        <v>13</v>
      </c>
      <c r="F1811" t="s">
        <v>6</v>
      </c>
      <c r="G1811">
        <v>329</v>
      </c>
      <c r="H1811">
        <v>7</v>
      </c>
      <c r="J1811">
        <v>6</v>
      </c>
      <c r="K1811">
        <f t="shared" si="196"/>
        <v>330</v>
      </c>
      <c r="L1811" s="6">
        <f t="shared" si="197"/>
        <v>2.1212121212121213E-2</v>
      </c>
      <c r="M1811" s="6">
        <f t="shared" si="198"/>
        <v>2.1212121212121213E-2</v>
      </c>
      <c r="N1811" s="6">
        <f t="shared" si="199"/>
        <v>0</v>
      </c>
      <c r="O1811">
        <f t="shared" si="200"/>
        <v>323</v>
      </c>
      <c r="P1811">
        <f t="shared" si="201"/>
        <v>7</v>
      </c>
      <c r="Q1811">
        <f t="shared" si="202"/>
        <v>323</v>
      </c>
    </row>
    <row r="1812" spans="1:17" hidden="1" x14ac:dyDescent="0.25">
      <c r="A1812">
        <v>2002</v>
      </c>
      <c r="B1812" s="1" t="s">
        <v>89</v>
      </c>
      <c r="C1812" t="s">
        <v>90</v>
      </c>
      <c r="D1812" t="s">
        <v>44</v>
      </c>
      <c r="E1812" s="1" t="s">
        <v>13</v>
      </c>
      <c r="F1812" t="s">
        <v>7</v>
      </c>
      <c r="G1812">
        <v>6904</v>
      </c>
      <c r="H1812">
        <v>235</v>
      </c>
      <c r="J1812">
        <v>466</v>
      </c>
      <c r="K1812">
        <f t="shared" si="196"/>
        <v>6673</v>
      </c>
      <c r="L1812" s="6">
        <f t="shared" si="197"/>
        <v>3.5216544282931216E-2</v>
      </c>
      <c r="M1812" s="6">
        <f t="shared" si="198"/>
        <v>3.5216544282931216E-2</v>
      </c>
      <c r="N1812" s="6">
        <f t="shared" si="199"/>
        <v>0</v>
      </c>
      <c r="O1812">
        <f t="shared" si="200"/>
        <v>6438</v>
      </c>
      <c r="P1812">
        <f t="shared" si="201"/>
        <v>235</v>
      </c>
      <c r="Q1812">
        <f t="shared" si="202"/>
        <v>6438</v>
      </c>
    </row>
    <row r="1813" spans="1:17" hidden="1" x14ac:dyDescent="0.25">
      <c r="A1813">
        <v>2003</v>
      </c>
      <c r="B1813" s="1" t="s">
        <v>89</v>
      </c>
      <c r="C1813" t="s">
        <v>90</v>
      </c>
      <c r="D1813" t="s">
        <v>44</v>
      </c>
      <c r="E1813" s="1" t="s">
        <v>14</v>
      </c>
      <c r="F1813" t="s">
        <v>1</v>
      </c>
      <c r="G1813">
        <v>55</v>
      </c>
      <c r="K1813">
        <f t="shared" si="196"/>
        <v>55</v>
      </c>
      <c r="L1813" s="6">
        <f t="shared" si="197"/>
        <v>0</v>
      </c>
      <c r="M1813" s="6">
        <f t="shared" si="198"/>
        <v>0</v>
      </c>
      <c r="N1813" s="6">
        <f t="shared" si="199"/>
        <v>0</v>
      </c>
      <c r="O1813">
        <f t="shared" si="200"/>
        <v>55</v>
      </c>
      <c r="P1813">
        <f t="shared" si="201"/>
        <v>0</v>
      </c>
      <c r="Q1813">
        <f t="shared" si="202"/>
        <v>55</v>
      </c>
    </row>
    <row r="1814" spans="1:17" hidden="1" x14ac:dyDescent="0.25">
      <c r="A1814">
        <v>2003</v>
      </c>
      <c r="B1814" s="1" t="s">
        <v>89</v>
      </c>
      <c r="C1814" t="s">
        <v>90</v>
      </c>
      <c r="D1814" t="s">
        <v>44</v>
      </c>
      <c r="E1814" s="1" t="s">
        <v>14</v>
      </c>
      <c r="F1814" t="s">
        <v>4</v>
      </c>
      <c r="G1814">
        <v>298</v>
      </c>
      <c r="H1814">
        <v>14</v>
      </c>
      <c r="J1814">
        <v>19</v>
      </c>
      <c r="K1814">
        <f t="shared" si="196"/>
        <v>293</v>
      </c>
      <c r="L1814" s="6">
        <f t="shared" si="197"/>
        <v>4.778156996587031E-2</v>
      </c>
      <c r="M1814" s="6">
        <f t="shared" si="198"/>
        <v>4.778156996587031E-2</v>
      </c>
      <c r="N1814" s="6">
        <f t="shared" si="199"/>
        <v>0</v>
      </c>
      <c r="O1814">
        <f t="shared" si="200"/>
        <v>279</v>
      </c>
      <c r="P1814">
        <f t="shared" si="201"/>
        <v>14</v>
      </c>
      <c r="Q1814">
        <f t="shared" si="202"/>
        <v>279</v>
      </c>
    </row>
    <row r="1815" spans="1:17" hidden="1" x14ac:dyDescent="0.25">
      <c r="A1815">
        <v>2003</v>
      </c>
      <c r="B1815" s="1" t="s">
        <v>89</v>
      </c>
      <c r="C1815" t="s">
        <v>90</v>
      </c>
      <c r="D1815" t="s">
        <v>44</v>
      </c>
      <c r="E1815" s="1" t="s">
        <v>14</v>
      </c>
      <c r="F1815" t="s">
        <v>5</v>
      </c>
      <c r="G1815">
        <v>703</v>
      </c>
      <c r="H1815">
        <v>21</v>
      </c>
      <c r="I1815">
        <v>5</v>
      </c>
      <c r="J1815">
        <v>58</v>
      </c>
      <c r="K1815">
        <f t="shared" si="196"/>
        <v>671</v>
      </c>
      <c r="L1815" s="6">
        <f t="shared" si="197"/>
        <v>3.8748137108792845E-2</v>
      </c>
      <c r="M1815" s="6">
        <f t="shared" si="198"/>
        <v>3.129657228017884E-2</v>
      </c>
      <c r="N1815" s="6">
        <f t="shared" si="199"/>
        <v>7.4515648286140089E-3</v>
      </c>
      <c r="O1815">
        <f t="shared" si="200"/>
        <v>645</v>
      </c>
      <c r="P1815">
        <f t="shared" si="201"/>
        <v>26</v>
      </c>
      <c r="Q1815">
        <f t="shared" si="202"/>
        <v>645</v>
      </c>
    </row>
    <row r="1816" spans="1:17" hidden="1" x14ac:dyDescent="0.25">
      <c r="A1816">
        <v>2003</v>
      </c>
      <c r="B1816" s="1" t="s">
        <v>89</v>
      </c>
      <c r="C1816" t="s">
        <v>90</v>
      </c>
      <c r="D1816" t="s">
        <v>44</v>
      </c>
      <c r="E1816" s="1" t="s">
        <v>14</v>
      </c>
      <c r="F1816" t="s">
        <v>6</v>
      </c>
      <c r="G1816">
        <v>384</v>
      </c>
      <c r="H1816">
        <v>14</v>
      </c>
      <c r="J1816">
        <v>9</v>
      </c>
      <c r="K1816">
        <f t="shared" si="196"/>
        <v>389</v>
      </c>
      <c r="L1816" s="6">
        <f t="shared" si="197"/>
        <v>3.5989717223650387E-2</v>
      </c>
      <c r="M1816" s="6">
        <f t="shared" si="198"/>
        <v>3.5989717223650387E-2</v>
      </c>
      <c r="N1816" s="6">
        <f t="shared" si="199"/>
        <v>0</v>
      </c>
      <c r="O1816">
        <f t="shared" si="200"/>
        <v>375</v>
      </c>
      <c r="P1816">
        <f t="shared" si="201"/>
        <v>14</v>
      </c>
      <c r="Q1816">
        <f t="shared" si="202"/>
        <v>375</v>
      </c>
    </row>
    <row r="1817" spans="1:17" hidden="1" x14ac:dyDescent="0.25">
      <c r="A1817">
        <v>2003</v>
      </c>
      <c r="B1817" s="1" t="s">
        <v>89</v>
      </c>
      <c r="C1817" t="s">
        <v>90</v>
      </c>
      <c r="D1817" t="s">
        <v>44</v>
      </c>
      <c r="E1817" s="1" t="s">
        <v>14</v>
      </c>
      <c r="F1817" t="s">
        <v>7</v>
      </c>
      <c r="G1817">
        <v>6783</v>
      </c>
      <c r="H1817">
        <v>270</v>
      </c>
      <c r="I1817">
        <v>3</v>
      </c>
      <c r="J1817">
        <v>510</v>
      </c>
      <c r="K1817">
        <f t="shared" si="196"/>
        <v>6546</v>
      </c>
      <c r="L1817" s="6">
        <f t="shared" si="197"/>
        <v>4.1704857928505958E-2</v>
      </c>
      <c r="M1817" s="6">
        <f t="shared" si="198"/>
        <v>4.1246562786434467E-2</v>
      </c>
      <c r="N1817" s="6">
        <f t="shared" si="199"/>
        <v>4.5829514207149406E-4</v>
      </c>
      <c r="O1817">
        <f t="shared" si="200"/>
        <v>6273</v>
      </c>
      <c r="P1817">
        <f t="shared" si="201"/>
        <v>273</v>
      </c>
      <c r="Q1817">
        <f t="shared" si="202"/>
        <v>6273</v>
      </c>
    </row>
    <row r="1818" spans="1:17" hidden="1" x14ac:dyDescent="0.25">
      <c r="A1818">
        <v>2004</v>
      </c>
      <c r="B1818" s="1" t="s">
        <v>89</v>
      </c>
      <c r="C1818" t="s">
        <v>90</v>
      </c>
      <c r="D1818" t="s">
        <v>44</v>
      </c>
      <c r="E1818" s="1" t="s">
        <v>15</v>
      </c>
      <c r="F1818" t="s">
        <v>1</v>
      </c>
      <c r="G1818">
        <v>50</v>
      </c>
      <c r="J1818">
        <v>4</v>
      </c>
      <c r="K1818">
        <f t="shared" si="196"/>
        <v>46</v>
      </c>
      <c r="L1818" s="6">
        <f t="shared" si="197"/>
        <v>0</v>
      </c>
      <c r="M1818" s="6">
        <f t="shared" si="198"/>
        <v>0</v>
      </c>
      <c r="N1818" s="6">
        <f t="shared" si="199"/>
        <v>0</v>
      </c>
      <c r="O1818">
        <f t="shared" si="200"/>
        <v>46</v>
      </c>
      <c r="P1818">
        <f t="shared" si="201"/>
        <v>0</v>
      </c>
      <c r="Q1818">
        <f t="shared" si="202"/>
        <v>46</v>
      </c>
    </row>
    <row r="1819" spans="1:17" hidden="1" x14ac:dyDescent="0.25">
      <c r="A1819">
        <v>2004</v>
      </c>
      <c r="B1819" s="1" t="s">
        <v>89</v>
      </c>
      <c r="C1819" t="s">
        <v>90</v>
      </c>
      <c r="D1819" t="s">
        <v>44</v>
      </c>
      <c r="E1819" s="1" t="s">
        <v>15</v>
      </c>
      <c r="F1819" t="s">
        <v>4</v>
      </c>
      <c r="G1819">
        <v>300</v>
      </c>
      <c r="H1819">
        <v>17</v>
      </c>
      <c r="J1819">
        <v>29</v>
      </c>
      <c r="K1819">
        <f t="shared" si="196"/>
        <v>288</v>
      </c>
      <c r="L1819" s="6">
        <f t="shared" si="197"/>
        <v>5.9027777777777776E-2</v>
      </c>
      <c r="M1819" s="6">
        <f t="shared" si="198"/>
        <v>5.9027777777777776E-2</v>
      </c>
      <c r="N1819" s="6">
        <f t="shared" si="199"/>
        <v>0</v>
      </c>
      <c r="O1819">
        <f t="shared" si="200"/>
        <v>271</v>
      </c>
      <c r="P1819">
        <f t="shared" si="201"/>
        <v>17</v>
      </c>
      <c r="Q1819">
        <f t="shared" si="202"/>
        <v>271</v>
      </c>
    </row>
    <row r="1820" spans="1:17" hidden="1" x14ac:dyDescent="0.25">
      <c r="A1820">
        <v>2004</v>
      </c>
      <c r="B1820" s="1" t="s">
        <v>89</v>
      </c>
      <c r="C1820" t="s">
        <v>90</v>
      </c>
      <c r="D1820" t="s">
        <v>44</v>
      </c>
      <c r="E1820" s="1" t="s">
        <v>15</v>
      </c>
      <c r="F1820" t="s">
        <v>5</v>
      </c>
      <c r="G1820">
        <v>963</v>
      </c>
      <c r="H1820">
        <v>40</v>
      </c>
      <c r="I1820">
        <v>9</v>
      </c>
      <c r="J1820">
        <v>120</v>
      </c>
      <c r="K1820">
        <f t="shared" si="196"/>
        <v>892</v>
      </c>
      <c r="L1820" s="6">
        <f t="shared" si="197"/>
        <v>5.4932735426008968E-2</v>
      </c>
      <c r="M1820" s="6">
        <f t="shared" si="198"/>
        <v>4.4843049327354258E-2</v>
      </c>
      <c r="N1820" s="6">
        <f t="shared" si="199"/>
        <v>1.0089686098654708E-2</v>
      </c>
      <c r="O1820">
        <f t="shared" si="200"/>
        <v>843</v>
      </c>
      <c r="P1820">
        <f t="shared" si="201"/>
        <v>49</v>
      </c>
      <c r="Q1820">
        <f t="shared" si="202"/>
        <v>843</v>
      </c>
    </row>
    <row r="1821" spans="1:17" hidden="1" x14ac:dyDescent="0.25">
      <c r="A1821">
        <v>2004</v>
      </c>
      <c r="B1821" s="1" t="s">
        <v>89</v>
      </c>
      <c r="C1821" t="s">
        <v>90</v>
      </c>
      <c r="D1821" t="s">
        <v>44</v>
      </c>
      <c r="E1821" s="1" t="s">
        <v>15</v>
      </c>
      <c r="F1821" t="s">
        <v>6</v>
      </c>
      <c r="G1821">
        <v>378</v>
      </c>
      <c r="H1821">
        <v>3</v>
      </c>
      <c r="J1821">
        <v>26</v>
      </c>
      <c r="K1821">
        <f t="shared" si="196"/>
        <v>355</v>
      </c>
      <c r="L1821" s="6">
        <f t="shared" si="197"/>
        <v>8.4507042253521118E-3</v>
      </c>
      <c r="M1821" s="6">
        <f t="shared" si="198"/>
        <v>8.4507042253521118E-3</v>
      </c>
      <c r="N1821" s="6">
        <f t="shared" si="199"/>
        <v>0</v>
      </c>
      <c r="O1821">
        <f t="shared" si="200"/>
        <v>352</v>
      </c>
      <c r="P1821">
        <f t="shared" si="201"/>
        <v>3</v>
      </c>
      <c r="Q1821">
        <f t="shared" si="202"/>
        <v>352</v>
      </c>
    </row>
    <row r="1822" spans="1:17" hidden="1" x14ac:dyDescent="0.25">
      <c r="A1822">
        <v>2004</v>
      </c>
      <c r="B1822" s="1" t="s">
        <v>89</v>
      </c>
      <c r="C1822" t="s">
        <v>90</v>
      </c>
      <c r="D1822" t="s">
        <v>44</v>
      </c>
      <c r="E1822" s="1" t="s">
        <v>15</v>
      </c>
      <c r="F1822" t="s">
        <v>7</v>
      </c>
      <c r="G1822">
        <v>6629</v>
      </c>
      <c r="H1822">
        <v>310</v>
      </c>
      <c r="J1822">
        <v>545</v>
      </c>
      <c r="K1822">
        <f t="shared" si="196"/>
        <v>6394</v>
      </c>
      <c r="L1822" s="6">
        <f t="shared" si="197"/>
        <v>4.8482952768220205E-2</v>
      </c>
      <c r="M1822" s="6">
        <f t="shared" si="198"/>
        <v>4.8482952768220205E-2</v>
      </c>
      <c r="N1822" s="6">
        <f t="shared" si="199"/>
        <v>0</v>
      </c>
      <c r="O1822">
        <f t="shared" si="200"/>
        <v>6084</v>
      </c>
      <c r="P1822">
        <f t="shared" si="201"/>
        <v>310</v>
      </c>
      <c r="Q1822">
        <f t="shared" si="202"/>
        <v>6084</v>
      </c>
    </row>
    <row r="1823" spans="1:17" hidden="1" x14ac:dyDescent="0.25">
      <c r="A1823">
        <v>2005</v>
      </c>
      <c r="B1823" s="1" t="s">
        <v>89</v>
      </c>
      <c r="C1823" t="s">
        <v>90</v>
      </c>
      <c r="D1823" t="s">
        <v>44</v>
      </c>
      <c r="E1823" s="1" t="s">
        <v>16</v>
      </c>
      <c r="F1823" t="s">
        <v>1</v>
      </c>
      <c r="G1823">
        <v>51</v>
      </c>
      <c r="J1823">
        <v>5</v>
      </c>
      <c r="K1823">
        <f t="shared" si="196"/>
        <v>46</v>
      </c>
      <c r="L1823" s="6">
        <f t="shared" si="197"/>
        <v>0</v>
      </c>
      <c r="M1823" s="6">
        <f t="shared" si="198"/>
        <v>0</v>
      </c>
      <c r="N1823" s="6">
        <f t="shared" si="199"/>
        <v>0</v>
      </c>
      <c r="O1823">
        <f t="shared" si="200"/>
        <v>46</v>
      </c>
      <c r="P1823">
        <f t="shared" si="201"/>
        <v>0</v>
      </c>
      <c r="Q1823">
        <f t="shared" si="202"/>
        <v>46</v>
      </c>
    </row>
    <row r="1824" spans="1:17" hidden="1" x14ac:dyDescent="0.25">
      <c r="A1824">
        <v>2005</v>
      </c>
      <c r="B1824" s="1" t="s">
        <v>89</v>
      </c>
      <c r="C1824" t="s">
        <v>90</v>
      </c>
      <c r="D1824" t="s">
        <v>44</v>
      </c>
      <c r="E1824" s="1" t="s">
        <v>16</v>
      </c>
      <c r="F1824" t="s">
        <v>4</v>
      </c>
      <c r="G1824">
        <v>323</v>
      </c>
      <c r="H1824">
        <v>15</v>
      </c>
      <c r="J1824">
        <v>37</v>
      </c>
      <c r="K1824">
        <f t="shared" si="196"/>
        <v>301</v>
      </c>
      <c r="L1824" s="6">
        <f t="shared" si="197"/>
        <v>4.9833887043189369E-2</v>
      </c>
      <c r="M1824" s="6">
        <f t="shared" si="198"/>
        <v>4.9833887043189369E-2</v>
      </c>
      <c r="N1824" s="6">
        <f t="shared" si="199"/>
        <v>0</v>
      </c>
      <c r="O1824">
        <f t="shared" si="200"/>
        <v>286</v>
      </c>
      <c r="P1824">
        <f t="shared" si="201"/>
        <v>15</v>
      </c>
      <c r="Q1824">
        <f t="shared" si="202"/>
        <v>286</v>
      </c>
    </row>
    <row r="1825" spans="1:17" hidden="1" x14ac:dyDescent="0.25">
      <c r="A1825">
        <v>2005</v>
      </c>
      <c r="B1825" s="1" t="s">
        <v>89</v>
      </c>
      <c r="C1825" t="s">
        <v>90</v>
      </c>
      <c r="D1825" t="s">
        <v>44</v>
      </c>
      <c r="E1825" s="1" t="s">
        <v>16</v>
      </c>
      <c r="F1825" t="s">
        <v>5</v>
      </c>
      <c r="G1825">
        <v>1028</v>
      </c>
      <c r="H1825">
        <v>49</v>
      </c>
      <c r="I1825">
        <v>9</v>
      </c>
      <c r="J1825">
        <v>172</v>
      </c>
      <c r="K1825">
        <f t="shared" si="196"/>
        <v>914</v>
      </c>
      <c r="L1825" s="6">
        <f t="shared" si="197"/>
        <v>6.3457330415754923E-2</v>
      </c>
      <c r="M1825" s="6">
        <f t="shared" si="198"/>
        <v>5.3610503282275714E-2</v>
      </c>
      <c r="N1825" s="6">
        <f t="shared" si="199"/>
        <v>9.8468271334792128E-3</v>
      </c>
      <c r="O1825">
        <f t="shared" si="200"/>
        <v>856</v>
      </c>
      <c r="P1825">
        <f t="shared" si="201"/>
        <v>58</v>
      </c>
      <c r="Q1825">
        <f t="shared" si="202"/>
        <v>856</v>
      </c>
    </row>
    <row r="1826" spans="1:17" hidden="1" x14ac:dyDescent="0.25">
      <c r="A1826">
        <v>2005</v>
      </c>
      <c r="B1826" s="1" t="s">
        <v>89</v>
      </c>
      <c r="C1826" t="s">
        <v>90</v>
      </c>
      <c r="D1826" t="s">
        <v>44</v>
      </c>
      <c r="E1826" s="1" t="s">
        <v>16</v>
      </c>
      <c r="F1826" t="s">
        <v>6</v>
      </c>
      <c r="G1826">
        <v>401</v>
      </c>
      <c r="H1826">
        <v>9</v>
      </c>
      <c r="J1826">
        <v>36</v>
      </c>
      <c r="K1826">
        <f t="shared" si="196"/>
        <v>374</v>
      </c>
      <c r="L1826" s="6">
        <f t="shared" si="197"/>
        <v>2.4064171122994651E-2</v>
      </c>
      <c r="M1826" s="6">
        <f t="shared" si="198"/>
        <v>2.4064171122994651E-2</v>
      </c>
      <c r="N1826" s="6">
        <f t="shared" si="199"/>
        <v>0</v>
      </c>
      <c r="O1826">
        <f t="shared" si="200"/>
        <v>365</v>
      </c>
      <c r="P1826">
        <f t="shared" si="201"/>
        <v>9</v>
      </c>
      <c r="Q1826">
        <f t="shared" si="202"/>
        <v>365</v>
      </c>
    </row>
    <row r="1827" spans="1:17" hidden="1" x14ac:dyDescent="0.25">
      <c r="A1827">
        <v>2005</v>
      </c>
      <c r="B1827" s="1" t="s">
        <v>89</v>
      </c>
      <c r="C1827" t="s">
        <v>90</v>
      </c>
      <c r="D1827" t="s">
        <v>44</v>
      </c>
      <c r="E1827" s="1" t="s">
        <v>16</v>
      </c>
      <c r="F1827" t="s">
        <v>7</v>
      </c>
      <c r="G1827">
        <v>6484</v>
      </c>
      <c r="H1827">
        <v>331</v>
      </c>
      <c r="I1827">
        <v>39</v>
      </c>
      <c r="J1827">
        <v>598</v>
      </c>
      <c r="K1827">
        <f t="shared" si="196"/>
        <v>6256</v>
      </c>
      <c r="L1827" s="6">
        <f t="shared" si="197"/>
        <v>5.914322250639386E-2</v>
      </c>
      <c r="M1827" s="6">
        <f t="shared" si="198"/>
        <v>5.2909207161125321E-2</v>
      </c>
      <c r="N1827" s="6">
        <f t="shared" si="199"/>
        <v>6.2340153452685419E-3</v>
      </c>
      <c r="O1827">
        <f t="shared" si="200"/>
        <v>5886</v>
      </c>
      <c r="P1827">
        <f t="shared" si="201"/>
        <v>370</v>
      </c>
      <c r="Q1827">
        <f t="shared" si="202"/>
        <v>5886</v>
      </c>
    </row>
    <row r="1828" spans="1:17" hidden="1" x14ac:dyDescent="0.25">
      <c r="A1828">
        <v>2006</v>
      </c>
      <c r="B1828" s="1" t="s">
        <v>89</v>
      </c>
      <c r="C1828" t="s">
        <v>90</v>
      </c>
      <c r="D1828" t="s">
        <v>44</v>
      </c>
      <c r="E1828" s="1" t="s">
        <v>17</v>
      </c>
      <c r="F1828" t="s">
        <v>1</v>
      </c>
      <c r="G1828">
        <v>38</v>
      </c>
      <c r="J1828">
        <v>4</v>
      </c>
      <c r="K1828">
        <f t="shared" si="196"/>
        <v>34</v>
      </c>
      <c r="L1828" s="6">
        <f t="shared" si="197"/>
        <v>0</v>
      </c>
      <c r="M1828" s="6">
        <f t="shared" si="198"/>
        <v>0</v>
      </c>
      <c r="N1828" s="6">
        <f t="shared" si="199"/>
        <v>0</v>
      </c>
      <c r="O1828">
        <f t="shared" si="200"/>
        <v>34</v>
      </c>
      <c r="P1828">
        <f t="shared" si="201"/>
        <v>0</v>
      </c>
      <c r="Q1828">
        <f t="shared" si="202"/>
        <v>34</v>
      </c>
    </row>
    <row r="1829" spans="1:17" hidden="1" x14ac:dyDescent="0.25">
      <c r="A1829">
        <v>2006</v>
      </c>
      <c r="B1829" s="1" t="s">
        <v>89</v>
      </c>
      <c r="C1829" t="s">
        <v>90</v>
      </c>
      <c r="D1829" t="s">
        <v>44</v>
      </c>
      <c r="E1829" s="1" t="s">
        <v>17</v>
      </c>
      <c r="F1829" t="s">
        <v>4</v>
      </c>
      <c r="G1829">
        <v>300</v>
      </c>
      <c r="H1829">
        <v>17</v>
      </c>
      <c r="J1829">
        <v>32</v>
      </c>
      <c r="K1829">
        <f t="shared" si="196"/>
        <v>285</v>
      </c>
      <c r="L1829" s="6">
        <f t="shared" si="197"/>
        <v>5.9649122807017542E-2</v>
      </c>
      <c r="M1829" s="6">
        <f t="shared" si="198"/>
        <v>5.9649122807017542E-2</v>
      </c>
      <c r="N1829" s="6">
        <f t="shared" si="199"/>
        <v>0</v>
      </c>
      <c r="O1829">
        <f t="shared" si="200"/>
        <v>268</v>
      </c>
      <c r="P1829">
        <f t="shared" si="201"/>
        <v>17</v>
      </c>
      <c r="Q1829">
        <f t="shared" si="202"/>
        <v>268</v>
      </c>
    </row>
    <row r="1830" spans="1:17" hidden="1" x14ac:dyDescent="0.25">
      <c r="A1830">
        <v>2006</v>
      </c>
      <c r="B1830" s="1" t="s">
        <v>89</v>
      </c>
      <c r="C1830" t="s">
        <v>90</v>
      </c>
      <c r="D1830" t="s">
        <v>44</v>
      </c>
      <c r="E1830" s="1" t="s">
        <v>17</v>
      </c>
      <c r="F1830" t="s">
        <v>5</v>
      </c>
      <c r="G1830">
        <v>1062</v>
      </c>
      <c r="H1830">
        <v>41</v>
      </c>
      <c r="I1830">
        <v>16</v>
      </c>
      <c r="J1830">
        <v>236</v>
      </c>
      <c r="K1830">
        <f t="shared" si="196"/>
        <v>883</v>
      </c>
      <c r="L1830" s="6">
        <f t="shared" si="197"/>
        <v>6.4552661381653456E-2</v>
      </c>
      <c r="M1830" s="6">
        <f t="shared" si="198"/>
        <v>4.6432616081540201E-2</v>
      </c>
      <c r="N1830" s="6">
        <f t="shared" si="199"/>
        <v>1.8120045300113252E-2</v>
      </c>
      <c r="O1830">
        <f t="shared" si="200"/>
        <v>826</v>
      </c>
      <c r="P1830">
        <f t="shared" si="201"/>
        <v>57</v>
      </c>
      <c r="Q1830">
        <f t="shared" si="202"/>
        <v>826</v>
      </c>
    </row>
    <row r="1831" spans="1:17" hidden="1" x14ac:dyDescent="0.25">
      <c r="A1831">
        <v>2006</v>
      </c>
      <c r="B1831" s="1" t="s">
        <v>89</v>
      </c>
      <c r="C1831" t="s">
        <v>90</v>
      </c>
      <c r="D1831" t="s">
        <v>44</v>
      </c>
      <c r="E1831" s="1" t="s">
        <v>17</v>
      </c>
      <c r="F1831" t="s">
        <v>6</v>
      </c>
      <c r="G1831">
        <v>371</v>
      </c>
      <c r="H1831">
        <v>17</v>
      </c>
      <c r="I1831">
        <v>3</v>
      </c>
      <c r="J1831">
        <v>37</v>
      </c>
      <c r="K1831">
        <f t="shared" si="196"/>
        <v>354</v>
      </c>
      <c r="L1831" s="6">
        <f t="shared" si="197"/>
        <v>5.6497175141242938E-2</v>
      </c>
      <c r="M1831" s="6">
        <f t="shared" si="198"/>
        <v>4.8022598870056499E-2</v>
      </c>
      <c r="N1831" s="6">
        <f t="shared" si="199"/>
        <v>8.4745762711864406E-3</v>
      </c>
      <c r="O1831">
        <f t="shared" si="200"/>
        <v>334</v>
      </c>
      <c r="P1831">
        <f t="shared" si="201"/>
        <v>20</v>
      </c>
      <c r="Q1831">
        <f t="shared" si="202"/>
        <v>334</v>
      </c>
    </row>
    <row r="1832" spans="1:17" hidden="1" x14ac:dyDescent="0.25">
      <c r="A1832">
        <v>2006</v>
      </c>
      <c r="B1832" s="1" t="s">
        <v>89</v>
      </c>
      <c r="C1832" t="s">
        <v>90</v>
      </c>
      <c r="D1832" t="s">
        <v>44</v>
      </c>
      <c r="E1832" s="1" t="s">
        <v>17</v>
      </c>
      <c r="F1832" t="s">
        <v>7</v>
      </c>
      <c r="G1832">
        <v>6299</v>
      </c>
      <c r="H1832">
        <v>339</v>
      </c>
      <c r="I1832">
        <v>50</v>
      </c>
      <c r="J1832">
        <v>591</v>
      </c>
      <c r="K1832">
        <f t="shared" si="196"/>
        <v>6097</v>
      </c>
      <c r="L1832" s="6">
        <f t="shared" si="197"/>
        <v>6.3801869772019029E-2</v>
      </c>
      <c r="M1832" s="6">
        <f t="shared" si="198"/>
        <v>5.5601115302607841E-2</v>
      </c>
      <c r="N1832" s="6">
        <f t="shared" si="199"/>
        <v>8.2007544694111863E-3</v>
      </c>
      <c r="O1832">
        <f t="shared" si="200"/>
        <v>5708</v>
      </c>
      <c r="P1832">
        <f t="shared" si="201"/>
        <v>389</v>
      </c>
      <c r="Q1832">
        <f t="shared" si="202"/>
        <v>5708</v>
      </c>
    </row>
    <row r="1833" spans="1:17" hidden="1" x14ac:dyDescent="0.25">
      <c r="A1833">
        <v>2007</v>
      </c>
      <c r="B1833" s="1" t="s">
        <v>89</v>
      </c>
      <c r="C1833" t="s">
        <v>90</v>
      </c>
      <c r="D1833" t="s">
        <v>44</v>
      </c>
      <c r="E1833" s="1" t="s">
        <v>18</v>
      </c>
      <c r="F1833" t="s">
        <v>1</v>
      </c>
      <c r="G1833">
        <v>44</v>
      </c>
      <c r="K1833">
        <f t="shared" si="196"/>
        <v>44</v>
      </c>
      <c r="L1833" s="6">
        <f t="shared" si="197"/>
        <v>0</v>
      </c>
      <c r="M1833" s="6">
        <f t="shared" si="198"/>
        <v>0</v>
      </c>
      <c r="N1833" s="6">
        <f t="shared" si="199"/>
        <v>0</v>
      </c>
      <c r="O1833">
        <f t="shared" si="200"/>
        <v>44</v>
      </c>
      <c r="P1833">
        <f t="shared" si="201"/>
        <v>0</v>
      </c>
      <c r="Q1833">
        <f t="shared" si="202"/>
        <v>44</v>
      </c>
    </row>
    <row r="1834" spans="1:17" hidden="1" x14ac:dyDescent="0.25">
      <c r="A1834">
        <v>2007</v>
      </c>
      <c r="B1834" s="1" t="s">
        <v>89</v>
      </c>
      <c r="C1834" t="s">
        <v>90</v>
      </c>
      <c r="D1834" t="s">
        <v>44</v>
      </c>
      <c r="E1834" s="1" t="s">
        <v>18</v>
      </c>
      <c r="F1834" t="s">
        <v>4</v>
      </c>
      <c r="G1834">
        <v>376</v>
      </c>
      <c r="H1834">
        <v>16</v>
      </c>
      <c r="J1834">
        <v>38</v>
      </c>
      <c r="K1834">
        <f t="shared" si="196"/>
        <v>354</v>
      </c>
      <c r="L1834" s="6">
        <f t="shared" si="197"/>
        <v>4.519774011299435E-2</v>
      </c>
      <c r="M1834" s="6">
        <f t="shared" si="198"/>
        <v>4.519774011299435E-2</v>
      </c>
      <c r="N1834" s="6">
        <f t="shared" si="199"/>
        <v>0</v>
      </c>
      <c r="O1834">
        <f t="shared" si="200"/>
        <v>338</v>
      </c>
      <c r="P1834">
        <f t="shared" si="201"/>
        <v>16</v>
      </c>
      <c r="Q1834">
        <f t="shared" si="202"/>
        <v>338</v>
      </c>
    </row>
    <row r="1835" spans="1:17" hidden="1" x14ac:dyDescent="0.25">
      <c r="A1835">
        <v>2007</v>
      </c>
      <c r="B1835" s="1" t="s">
        <v>89</v>
      </c>
      <c r="C1835" t="s">
        <v>90</v>
      </c>
      <c r="D1835" t="s">
        <v>44</v>
      </c>
      <c r="E1835" s="1" t="s">
        <v>18</v>
      </c>
      <c r="F1835" t="s">
        <v>5</v>
      </c>
      <c r="G1835">
        <v>1321</v>
      </c>
      <c r="H1835">
        <v>46</v>
      </c>
      <c r="I1835">
        <v>9</v>
      </c>
      <c r="J1835">
        <v>351</v>
      </c>
      <c r="K1835">
        <f t="shared" si="196"/>
        <v>1025</v>
      </c>
      <c r="L1835" s="6">
        <f t="shared" si="197"/>
        <v>5.3658536585365853E-2</v>
      </c>
      <c r="M1835" s="6">
        <f t="shared" si="198"/>
        <v>4.4878048780487803E-2</v>
      </c>
      <c r="N1835" s="6">
        <f t="shared" si="199"/>
        <v>8.7804878048780496E-3</v>
      </c>
      <c r="O1835">
        <f t="shared" si="200"/>
        <v>970</v>
      </c>
      <c r="P1835">
        <f t="shared" si="201"/>
        <v>55</v>
      </c>
      <c r="Q1835">
        <f t="shared" si="202"/>
        <v>970</v>
      </c>
    </row>
    <row r="1836" spans="1:17" hidden="1" x14ac:dyDescent="0.25">
      <c r="A1836">
        <v>2007</v>
      </c>
      <c r="B1836" s="1" t="s">
        <v>89</v>
      </c>
      <c r="C1836" t="s">
        <v>90</v>
      </c>
      <c r="D1836" t="s">
        <v>44</v>
      </c>
      <c r="E1836" s="1" t="s">
        <v>18</v>
      </c>
      <c r="F1836" t="s">
        <v>6</v>
      </c>
      <c r="G1836">
        <v>445</v>
      </c>
      <c r="H1836">
        <v>23</v>
      </c>
      <c r="J1836">
        <v>38</v>
      </c>
      <c r="K1836">
        <f t="shared" si="196"/>
        <v>430</v>
      </c>
      <c r="L1836" s="6">
        <f t="shared" si="197"/>
        <v>5.3488372093023255E-2</v>
      </c>
      <c r="M1836" s="6">
        <f t="shared" si="198"/>
        <v>5.3488372093023255E-2</v>
      </c>
      <c r="N1836" s="6">
        <f t="shared" si="199"/>
        <v>0</v>
      </c>
      <c r="O1836">
        <f t="shared" si="200"/>
        <v>407</v>
      </c>
      <c r="P1836">
        <f t="shared" si="201"/>
        <v>23</v>
      </c>
      <c r="Q1836">
        <f t="shared" si="202"/>
        <v>407</v>
      </c>
    </row>
    <row r="1837" spans="1:17" hidden="1" x14ac:dyDescent="0.25">
      <c r="A1837">
        <v>2007</v>
      </c>
      <c r="B1837" s="1" t="s">
        <v>89</v>
      </c>
      <c r="C1837" t="s">
        <v>90</v>
      </c>
      <c r="D1837" t="s">
        <v>44</v>
      </c>
      <c r="E1837" s="1" t="s">
        <v>18</v>
      </c>
      <c r="F1837" t="s">
        <v>7</v>
      </c>
      <c r="G1837">
        <v>5828</v>
      </c>
      <c r="H1837">
        <v>376</v>
      </c>
      <c r="I1837">
        <v>69</v>
      </c>
      <c r="J1837">
        <v>584</v>
      </c>
      <c r="K1837">
        <f t="shared" si="196"/>
        <v>5689</v>
      </c>
      <c r="L1837" s="6">
        <f t="shared" si="197"/>
        <v>7.8221128493584105E-2</v>
      </c>
      <c r="M1837" s="6">
        <f t="shared" si="198"/>
        <v>6.609245913165758E-2</v>
      </c>
      <c r="N1837" s="6">
        <f t="shared" si="199"/>
        <v>1.2128669361926525E-2</v>
      </c>
      <c r="O1837">
        <f t="shared" si="200"/>
        <v>5244</v>
      </c>
      <c r="P1837">
        <f t="shared" si="201"/>
        <v>445</v>
      </c>
      <c r="Q1837">
        <f t="shared" si="202"/>
        <v>5244</v>
      </c>
    </row>
    <row r="1838" spans="1:17" hidden="1" x14ac:dyDescent="0.25">
      <c r="A1838">
        <v>2008</v>
      </c>
      <c r="B1838" s="1" t="s">
        <v>89</v>
      </c>
      <c r="C1838" t="s">
        <v>90</v>
      </c>
      <c r="D1838" t="s">
        <v>44</v>
      </c>
      <c r="E1838" s="1" t="s">
        <v>19</v>
      </c>
      <c r="F1838" t="s">
        <v>1</v>
      </c>
      <c r="G1838">
        <v>41</v>
      </c>
      <c r="K1838">
        <f t="shared" si="196"/>
        <v>41</v>
      </c>
      <c r="L1838" s="6">
        <f t="shared" si="197"/>
        <v>0</v>
      </c>
      <c r="M1838" s="6">
        <f t="shared" si="198"/>
        <v>0</v>
      </c>
      <c r="N1838" s="6">
        <f t="shared" si="199"/>
        <v>0</v>
      </c>
      <c r="O1838">
        <f t="shared" si="200"/>
        <v>41</v>
      </c>
      <c r="P1838">
        <f t="shared" si="201"/>
        <v>0</v>
      </c>
      <c r="Q1838">
        <f t="shared" si="202"/>
        <v>41</v>
      </c>
    </row>
    <row r="1839" spans="1:17" hidden="1" x14ac:dyDescent="0.25">
      <c r="A1839">
        <v>2008</v>
      </c>
      <c r="B1839" s="1" t="s">
        <v>89</v>
      </c>
      <c r="C1839" t="s">
        <v>90</v>
      </c>
      <c r="D1839" t="s">
        <v>44</v>
      </c>
      <c r="E1839" s="1" t="s">
        <v>19</v>
      </c>
      <c r="F1839" t="s">
        <v>4</v>
      </c>
      <c r="G1839">
        <v>417</v>
      </c>
      <c r="H1839">
        <v>27</v>
      </c>
      <c r="I1839">
        <v>4</v>
      </c>
      <c r="J1839">
        <v>79</v>
      </c>
      <c r="K1839">
        <f t="shared" si="196"/>
        <v>369</v>
      </c>
      <c r="L1839" s="6">
        <f t="shared" si="197"/>
        <v>8.4010840108401083E-2</v>
      </c>
      <c r="M1839" s="6">
        <f t="shared" si="198"/>
        <v>7.3170731707317069E-2</v>
      </c>
      <c r="N1839" s="6">
        <f t="shared" si="199"/>
        <v>1.0840108401084011E-2</v>
      </c>
      <c r="O1839">
        <f t="shared" si="200"/>
        <v>338</v>
      </c>
      <c r="P1839">
        <f t="shared" si="201"/>
        <v>31</v>
      </c>
      <c r="Q1839">
        <f t="shared" si="202"/>
        <v>338</v>
      </c>
    </row>
    <row r="1840" spans="1:17" hidden="1" x14ac:dyDescent="0.25">
      <c r="A1840">
        <v>2008</v>
      </c>
      <c r="B1840" s="1" t="s">
        <v>89</v>
      </c>
      <c r="C1840" t="s">
        <v>90</v>
      </c>
      <c r="D1840" t="s">
        <v>44</v>
      </c>
      <c r="E1840" s="1" t="s">
        <v>19</v>
      </c>
      <c r="F1840" t="s">
        <v>5</v>
      </c>
      <c r="G1840">
        <v>1332</v>
      </c>
      <c r="H1840">
        <v>55</v>
      </c>
      <c r="I1840">
        <v>30</v>
      </c>
      <c r="J1840">
        <v>372</v>
      </c>
      <c r="K1840">
        <f t="shared" si="196"/>
        <v>1045</v>
      </c>
      <c r="L1840" s="6">
        <f t="shared" si="197"/>
        <v>8.1339712918660281E-2</v>
      </c>
      <c r="M1840" s="6">
        <f t="shared" si="198"/>
        <v>5.2631578947368418E-2</v>
      </c>
      <c r="N1840" s="6">
        <f t="shared" si="199"/>
        <v>2.8708133971291867E-2</v>
      </c>
      <c r="O1840">
        <f t="shared" si="200"/>
        <v>960</v>
      </c>
      <c r="P1840">
        <f t="shared" si="201"/>
        <v>85</v>
      </c>
      <c r="Q1840">
        <f t="shared" si="202"/>
        <v>960</v>
      </c>
    </row>
    <row r="1841" spans="1:17" hidden="1" x14ac:dyDescent="0.25">
      <c r="A1841">
        <v>2008</v>
      </c>
      <c r="B1841" s="1" t="s">
        <v>89</v>
      </c>
      <c r="C1841" t="s">
        <v>90</v>
      </c>
      <c r="D1841" t="s">
        <v>44</v>
      </c>
      <c r="E1841" s="1" t="s">
        <v>19</v>
      </c>
      <c r="F1841" t="s">
        <v>6</v>
      </c>
      <c r="G1841">
        <v>418</v>
      </c>
      <c r="H1841">
        <v>25</v>
      </c>
      <c r="I1841">
        <v>11</v>
      </c>
      <c r="J1841">
        <v>51</v>
      </c>
      <c r="K1841">
        <f t="shared" si="196"/>
        <v>403</v>
      </c>
      <c r="L1841" s="6">
        <f t="shared" si="197"/>
        <v>8.9330024813895778E-2</v>
      </c>
      <c r="M1841" s="6">
        <f t="shared" si="198"/>
        <v>6.2034739454094295E-2</v>
      </c>
      <c r="N1841" s="6">
        <f t="shared" si="199"/>
        <v>2.729528535980149E-2</v>
      </c>
      <c r="O1841">
        <f t="shared" si="200"/>
        <v>367</v>
      </c>
      <c r="P1841">
        <f t="shared" si="201"/>
        <v>36</v>
      </c>
      <c r="Q1841">
        <f t="shared" si="202"/>
        <v>367</v>
      </c>
    </row>
    <row r="1842" spans="1:17" hidden="1" x14ac:dyDescent="0.25">
      <c r="A1842">
        <v>2008</v>
      </c>
      <c r="B1842" s="1" t="s">
        <v>89</v>
      </c>
      <c r="C1842" t="s">
        <v>90</v>
      </c>
      <c r="D1842" t="s">
        <v>44</v>
      </c>
      <c r="E1842" s="1" t="s">
        <v>19</v>
      </c>
      <c r="F1842" t="s">
        <v>7</v>
      </c>
      <c r="G1842">
        <v>5464</v>
      </c>
      <c r="H1842">
        <v>482</v>
      </c>
      <c r="I1842">
        <v>118</v>
      </c>
      <c r="J1842">
        <v>618</v>
      </c>
      <c r="K1842">
        <f t="shared" si="196"/>
        <v>5446</v>
      </c>
      <c r="L1842" s="6">
        <f t="shared" si="197"/>
        <v>0.11017260374586853</v>
      </c>
      <c r="M1842" s="6">
        <f t="shared" si="198"/>
        <v>8.8505325009181054E-2</v>
      </c>
      <c r="N1842" s="6">
        <f t="shared" si="199"/>
        <v>2.1667278736687477E-2</v>
      </c>
      <c r="O1842">
        <f t="shared" si="200"/>
        <v>4846</v>
      </c>
      <c r="P1842">
        <f t="shared" si="201"/>
        <v>600</v>
      </c>
      <c r="Q1842">
        <f t="shared" si="202"/>
        <v>4846</v>
      </c>
    </row>
    <row r="1843" spans="1:17" hidden="1" x14ac:dyDescent="0.25">
      <c r="A1843">
        <v>2009</v>
      </c>
      <c r="B1843" s="1" t="s">
        <v>89</v>
      </c>
      <c r="C1843" t="s">
        <v>90</v>
      </c>
      <c r="D1843" t="s">
        <v>44</v>
      </c>
      <c r="E1843" s="1" t="s">
        <v>20</v>
      </c>
      <c r="F1843" t="s">
        <v>1</v>
      </c>
      <c r="G1843">
        <v>36</v>
      </c>
      <c r="H1843">
        <v>4</v>
      </c>
      <c r="K1843">
        <f t="shared" si="196"/>
        <v>40</v>
      </c>
      <c r="L1843" s="6">
        <f t="shared" si="197"/>
        <v>0.1</v>
      </c>
      <c r="M1843" s="6">
        <f t="shared" si="198"/>
        <v>0.1</v>
      </c>
      <c r="N1843" s="6">
        <f t="shared" si="199"/>
        <v>0</v>
      </c>
      <c r="O1843">
        <f t="shared" si="200"/>
        <v>36</v>
      </c>
      <c r="P1843">
        <f t="shared" si="201"/>
        <v>4</v>
      </c>
      <c r="Q1843">
        <f t="shared" si="202"/>
        <v>36</v>
      </c>
    </row>
    <row r="1844" spans="1:17" hidden="1" x14ac:dyDescent="0.25">
      <c r="A1844">
        <v>2009</v>
      </c>
      <c r="B1844" s="1" t="s">
        <v>89</v>
      </c>
      <c r="C1844" t="s">
        <v>90</v>
      </c>
      <c r="D1844" t="s">
        <v>44</v>
      </c>
      <c r="E1844" s="1" t="s">
        <v>20</v>
      </c>
      <c r="F1844" t="s">
        <v>4</v>
      </c>
      <c r="G1844">
        <v>454</v>
      </c>
      <c r="H1844">
        <v>28</v>
      </c>
      <c r="J1844">
        <v>104</v>
      </c>
      <c r="K1844">
        <f t="shared" si="196"/>
        <v>378</v>
      </c>
      <c r="L1844" s="6">
        <f t="shared" si="197"/>
        <v>7.407407407407407E-2</v>
      </c>
      <c r="M1844" s="6">
        <f t="shared" si="198"/>
        <v>7.407407407407407E-2</v>
      </c>
      <c r="N1844" s="6">
        <f t="shared" si="199"/>
        <v>0</v>
      </c>
      <c r="O1844">
        <f t="shared" si="200"/>
        <v>350</v>
      </c>
      <c r="P1844">
        <f t="shared" si="201"/>
        <v>28</v>
      </c>
      <c r="Q1844">
        <f t="shared" si="202"/>
        <v>350</v>
      </c>
    </row>
    <row r="1845" spans="1:17" hidden="1" x14ac:dyDescent="0.25">
      <c r="A1845">
        <v>2009</v>
      </c>
      <c r="B1845" s="1" t="s">
        <v>89</v>
      </c>
      <c r="C1845" t="s">
        <v>90</v>
      </c>
      <c r="D1845" t="s">
        <v>44</v>
      </c>
      <c r="E1845" s="1" t="s">
        <v>20</v>
      </c>
      <c r="F1845" t="s">
        <v>5</v>
      </c>
      <c r="G1845">
        <v>1347</v>
      </c>
      <c r="H1845">
        <v>60</v>
      </c>
      <c r="I1845">
        <v>50</v>
      </c>
      <c r="J1845">
        <v>360</v>
      </c>
      <c r="K1845">
        <f t="shared" si="196"/>
        <v>1097</v>
      </c>
      <c r="L1845" s="6">
        <f t="shared" si="197"/>
        <v>0.10027347310847767</v>
      </c>
      <c r="M1845" s="6">
        <f t="shared" si="198"/>
        <v>5.4694621695533276E-2</v>
      </c>
      <c r="N1845" s="6">
        <f t="shared" si="199"/>
        <v>4.5578851412944391E-2</v>
      </c>
      <c r="O1845">
        <f t="shared" si="200"/>
        <v>987</v>
      </c>
      <c r="P1845">
        <f t="shared" si="201"/>
        <v>110</v>
      </c>
      <c r="Q1845">
        <f t="shared" si="202"/>
        <v>987</v>
      </c>
    </row>
    <row r="1846" spans="1:17" hidden="1" x14ac:dyDescent="0.25">
      <c r="A1846">
        <v>2009</v>
      </c>
      <c r="B1846" s="1" t="s">
        <v>89</v>
      </c>
      <c r="C1846" t="s">
        <v>90</v>
      </c>
      <c r="D1846" t="s">
        <v>44</v>
      </c>
      <c r="E1846" s="1" t="s">
        <v>20</v>
      </c>
      <c r="F1846" t="s">
        <v>6</v>
      </c>
      <c r="G1846">
        <v>458</v>
      </c>
      <c r="H1846">
        <v>27</v>
      </c>
      <c r="I1846">
        <v>12</v>
      </c>
      <c r="J1846">
        <v>34</v>
      </c>
      <c r="K1846">
        <f t="shared" si="196"/>
        <v>463</v>
      </c>
      <c r="L1846" s="6">
        <f t="shared" si="197"/>
        <v>8.4233261339092869E-2</v>
      </c>
      <c r="M1846" s="6">
        <f t="shared" si="198"/>
        <v>5.8315334773218146E-2</v>
      </c>
      <c r="N1846" s="6">
        <f t="shared" si="199"/>
        <v>2.591792656587473E-2</v>
      </c>
      <c r="O1846">
        <f t="shared" si="200"/>
        <v>424</v>
      </c>
      <c r="P1846">
        <f t="shared" si="201"/>
        <v>39</v>
      </c>
      <c r="Q1846">
        <f t="shared" si="202"/>
        <v>424</v>
      </c>
    </row>
    <row r="1847" spans="1:17" hidden="1" x14ac:dyDescent="0.25">
      <c r="A1847">
        <v>2009</v>
      </c>
      <c r="B1847" s="1" t="s">
        <v>89</v>
      </c>
      <c r="C1847" t="s">
        <v>90</v>
      </c>
      <c r="D1847" t="s">
        <v>44</v>
      </c>
      <c r="E1847" s="1" t="s">
        <v>20</v>
      </c>
      <c r="F1847" t="s">
        <v>7</v>
      </c>
      <c r="G1847">
        <v>5037</v>
      </c>
      <c r="H1847">
        <v>594</v>
      </c>
      <c r="I1847">
        <v>169</v>
      </c>
      <c r="J1847">
        <v>603</v>
      </c>
      <c r="K1847">
        <f t="shared" si="196"/>
        <v>5197</v>
      </c>
      <c r="L1847" s="6">
        <f t="shared" si="197"/>
        <v>0.14681547046372909</v>
      </c>
      <c r="M1847" s="6">
        <f t="shared" si="198"/>
        <v>0.11429670964017702</v>
      </c>
      <c r="N1847" s="6">
        <f t="shared" si="199"/>
        <v>3.2518760823552047E-2</v>
      </c>
      <c r="O1847">
        <f t="shared" si="200"/>
        <v>4434</v>
      </c>
      <c r="P1847">
        <f t="shared" si="201"/>
        <v>763</v>
      </c>
      <c r="Q1847">
        <f t="shared" si="202"/>
        <v>4434</v>
      </c>
    </row>
    <row r="1848" spans="1:17" hidden="1" x14ac:dyDescent="0.25">
      <c r="A1848">
        <v>2010</v>
      </c>
      <c r="B1848" s="1" t="s">
        <v>89</v>
      </c>
      <c r="C1848" t="s">
        <v>90</v>
      </c>
      <c r="D1848" t="s">
        <v>44</v>
      </c>
      <c r="E1848" s="1" t="s">
        <v>21</v>
      </c>
      <c r="F1848" t="s">
        <v>1</v>
      </c>
      <c r="G1848">
        <v>35</v>
      </c>
      <c r="K1848">
        <f t="shared" si="196"/>
        <v>35</v>
      </c>
      <c r="L1848" s="6">
        <f t="shared" si="197"/>
        <v>0</v>
      </c>
      <c r="M1848" s="6">
        <f t="shared" si="198"/>
        <v>0</v>
      </c>
      <c r="N1848" s="6">
        <f t="shared" si="199"/>
        <v>0</v>
      </c>
      <c r="O1848">
        <f t="shared" si="200"/>
        <v>35</v>
      </c>
      <c r="P1848">
        <f t="shared" si="201"/>
        <v>0</v>
      </c>
      <c r="Q1848">
        <f t="shared" si="202"/>
        <v>35</v>
      </c>
    </row>
    <row r="1849" spans="1:17" hidden="1" x14ac:dyDescent="0.25">
      <c r="A1849">
        <v>2010</v>
      </c>
      <c r="B1849" s="1" t="s">
        <v>89</v>
      </c>
      <c r="C1849" t="s">
        <v>90</v>
      </c>
      <c r="D1849" t="s">
        <v>44</v>
      </c>
      <c r="E1849" s="1" t="s">
        <v>21</v>
      </c>
      <c r="F1849" t="s">
        <v>4</v>
      </c>
      <c r="G1849">
        <v>471</v>
      </c>
      <c r="H1849">
        <v>30</v>
      </c>
      <c r="J1849">
        <v>117</v>
      </c>
      <c r="K1849">
        <f t="shared" si="196"/>
        <v>384</v>
      </c>
      <c r="L1849" s="6">
        <f t="shared" si="197"/>
        <v>7.8125E-2</v>
      </c>
      <c r="M1849" s="6">
        <f t="shared" si="198"/>
        <v>7.8125E-2</v>
      </c>
      <c r="N1849" s="6">
        <f t="shared" si="199"/>
        <v>0</v>
      </c>
      <c r="O1849">
        <f t="shared" si="200"/>
        <v>354</v>
      </c>
      <c r="P1849">
        <f t="shared" si="201"/>
        <v>30</v>
      </c>
      <c r="Q1849">
        <f t="shared" si="202"/>
        <v>354</v>
      </c>
    </row>
    <row r="1850" spans="1:17" hidden="1" x14ac:dyDescent="0.25">
      <c r="A1850">
        <v>2010</v>
      </c>
      <c r="B1850" s="1" t="s">
        <v>89</v>
      </c>
      <c r="C1850" t="s">
        <v>90</v>
      </c>
      <c r="D1850" t="s">
        <v>44</v>
      </c>
      <c r="E1850" s="1" t="s">
        <v>21</v>
      </c>
      <c r="F1850" t="s">
        <v>5</v>
      </c>
      <c r="G1850">
        <v>1450</v>
      </c>
      <c r="H1850">
        <v>64</v>
      </c>
      <c r="I1850">
        <v>47</v>
      </c>
      <c r="J1850">
        <v>434</v>
      </c>
      <c r="K1850">
        <f t="shared" si="196"/>
        <v>1127</v>
      </c>
      <c r="L1850" s="6">
        <f t="shared" si="197"/>
        <v>9.8491570541259982E-2</v>
      </c>
      <c r="M1850" s="6">
        <f t="shared" si="198"/>
        <v>5.6787932564330082E-2</v>
      </c>
      <c r="N1850" s="6">
        <f t="shared" si="199"/>
        <v>4.17036379769299E-2</v>
      </c>
      <c r="O1850">
        <f t="shared" si="200"/>
        <v>1016</v>
      </c>
      <c r="P1850">
        <f t="shared" si="201"/>
        <v>111</v>
      </c>
      <c r="Q1850">
        <f t="shared" si="202"/>
        <v>1016</v>
      </c>
    </row>
    <row r="1851" spans="1:17" hidden="1" x14ac:dyDescent="0.25">
      <c r="A1851">
        <v>2010</v>
      </c>
      <c r="B1851" s="1" t="s">
        <v>89</v>
      </c>
      <c r="C1851" t="s">
        <v>90</v>
      </c>
      <c r="D1851" t="s">
        <v>44</v>
      </c>
      <c r="E1851" s="1" t="s">
        <v>21</v>
      </c>
      <c r="F1851" t="s">
        <v>6</v>
      </c>
      <c r="G1851">
        <v>496</v>
      </c>
      <c r="H1851">
        <v>39</v>
      </c>
      <c r="I1851">
        <v>17</v>
      </c>
      <c r="J1851">
        <v>41</v>
      </c>
      <c r="K1851">
        <f t="shared" ref="K1851:K1914" si="203">(G1851-J1851)+H1851+I1851</f>
        <v>511</v>
      </c>
      <c r="L1851" s="6">
        <f t="shared" ref="L1851:L1914" si="204">(H1851+I1851)/K1851</f>
        <v>0.1095890410958904</v>
      </c>
      <c r="M1851" s="6">
        <f t="shared" ref="M1851:M1914" si="205">H1851/K1851</f>
        <v>7.6320939334637961E-2</v>
      </c>
      <c r="N1851" s="6">
        <f t="shared" ref="N1851:N1914" si="206">I1851/K1851</f>
        <v>3.3268101761252444E-2</v>
      </c>
      <c r="O1851">
        <f t="shared" ref="O1851:O1914" si="207">K1851-(I1851+H1851)</f>
        <v>455</v>
      </c>
      <c r="P1851">
        <f t="shared" ref="P1851:P1914" si="208">H1851+I1851</f>
        <v>56</v>
      </c>
      <c r="Q1851">
        <f t="shared" si="202"/>
        <v>455</v>
      </c>
    </row>
    <row r="1852" spans="1:17" hidden="1" x14ac:dyDescent="0.25">
      <c r="A1852">
        <v>2010</v>
      </c>
      <c r="B1852" s="1" t="s">
        <v>89</v>
      </c>
      <c r="C1852" t="s">
        <v>90</v>
      </c>
      <c r="D1852" t="s">
        <v>44</v>
      </c>
      <c r="E1852" s="1" t="s">
        <v>21</v>
      </c>
      <c r="F1852" t="s">
        <v>7</v>
      </c>
      <c r="G1852">
        <v>4858</v>
      </c>
      <c r="H1852">
        <v>670</v>
      </c>
      <c r="I1852">
        <v>170</v>
      </c>
      <c r="J1852">
        <v>608</v>
      </c>
      <c r="K1852">
        <f t="shared" si="203"/>
        <v>5090</v>
      </c>
      <c r="L1852" s="6">
        <f t="shared" si="204"/>
        <v>0.16502946954813361</v>
      </c>
      <c r="M1852" s="6">
        <f t="shared" si="205"/>
        <v>0.13163064833005894</v>
      </c>
      <c r="N1852" s="6">
        <f t="shared" si="206"/>
        <v>3.3398821218074658E-2</v>
      </c>
      <c r="O1852">
        <f t="shared" si="207"/>
        <v>4250</v>
      </c>
      <c r="P1852">
        <f t="shared" si="208"/>
        <v>840</v>
      </c>
      <c r="Q1852">
        <f t="shared" si="202"/>
        <v>4250</v>
      </c>
    </row>
    <row r="1853" spans="1:17" hidden="1" x14ac:dyDescent="0.25">
      <c r="A1853">
        <v>2011</v>
      </c>
      <c r="B1853" s="1" t="s">
        <v>89</v>
      </c>
      <c r="C1853" t="s">
        <v>90</v>
      </c>
      <c r="D1853" t="s">
        <v>44</v>
      </c>
      <c r="E1853" s="1" t="s">
        <v>22</v>
      </c>
      <c r="F1853" t="s">
        <v>1</v>
      </c>
      <c r="G1853">
        <v>35</v>
      </c>
      <c r="K1853">
        <f t="shared" si="203"/>
        <v>35</v>
      </c>
      <c r="L1853" s="6">
        <f t="shared" si="204"/>
        <v>0</v>
      </c>
      <c r="M1853" s="6">
        <f t="shared" si="205"/>
        <v>0</v>
      </c>
      <c r="N1853" s="6">
        <f t="shared" si="206"/>
        <v>0</v>
      </c>
      <c r="O1853">
        <f t="shared" si="207"/>
        <v>35</v>
      </c>
      <c r="P1853">
        <f t="shared" si="208"/>
        <v>0</v>
      </c>
      <c r="Q1853">
        <f t="shared" si="202"/>
        <v>35</v>
      </c>
    </row>
    <row r="1854" spans="1:17" hidden="1" x14ac:dyDescent="0.25">
      <c r="A1854">
        <v>2011</v>
      </c>
      <c r="B1854" s="1" t="s">
        <v>89</v>
      </c>
      <c r="C1854" t="s">
        <v>90</v>
      </c>
      <c r="D1854" t="s">
        <v>44</v>
      </c>
      <c r="E1854" s="1" t="s">
        <v>22</v>
      </c>
      <c r="F1854" t="s">
        <v>4</v>
      </c>
      <c r="G1854">
        <v>507</v>
      </c>
      <c r="H1854">
        <v>44</v>
      </c>
      <c r="J1854">
        <v>131</v>
      </c>
      <c r="K1854">
        <f t="shared" si="203"/>
        <v>420</v>
      </c>
      <c r="L1854" s="6">
        <f t="shared" si="204"/>
        <v>0.10476190476190476</v>
      </c>
      <c r="M1854" s="6">
        <f t="shared" si="205"/>
        <v>0.10476190476190476</v>
      </c>
      <c r="N1854" s="6">
        <f t="shared" si="206"/>
        <v>0</v>
      </c>
      <c r="O1854">
        <f t="shared" si="207"/>
        <v>376</v>
      </c>
      <c r="P1854">
        <f t="shared" si="208"/>
        <v>44</v>
      </c>
      <c r="Q1854">
        <f t="shared" si="202"/>
        <v>376</v>
      </c>
    </row>
    <row r="1855" spans="1:17" hidden="1" x14ac:dyDescent="0.25">
      <c r="A1855">
        <v>2011</v>
      </c>
      <c r="B1855" s="1" t="s">
        <v>89</v>
      </c>
      <c r="C1855" t="s">
        <v>90</v>
      </c>
      <c r="D1855" t="s">
        <v>44</v>
      </c>
      <c r="E1855" s="1" t="s">
        <v>22</v>
      </c>
      <c r="F1855" t="s">
        <v>5</v>
      </c>
      <c r="G1855">
        <v>1515</v>
      </c>
      <c r="H1855">
        <v>59</v>
      </c>
      <c r="I1855">
        <v>52</v>
      </c>
      <c r="J1855">
        <v>443</v>
      </c>
      <c r="K1855">
        <f t="shared" si="203"/>
        <v>1183</v>
      </c>
      <c r="L1855" s="6">
        <f t="shared" si="204"/>
        <v>9.3829247675401517E-2</v>
      </c>
      <c r="M1855" s="6">
        <f t="shared" si="205"/>
        <v>4.9873203719357564E-2</v>
      </c>
      <c r="N1855" s="6">
        <f t="shared" si="206"/>
        <v>4.3956043956043959E-2</v>
      </c>
      <c r="O1855">
        <f t="shared" si="207"/>
        <v>1072</v>
      </c>
      <c r="P1855">
        <f t="shared" si="208"/>
        <v>111</v>
      </c>
      <c r="Q1855">
        <f t="shared" si="202"/>
        <v>1072</v>
      </c>
    </row>
    <row r="1856" spans="1:17" hidden="1" x14ac:dyDescent="0.25">
      <c r="A1856">
        <v>2011</v>
      </c>
      <c r="B1856" s="1" t="s">
        <v>89</v>
      </c>
      <c r="C1856" t="s">
        <v>90</v>
      </c>
      <c r="D1856" t="s">
        <v>44</v>
      </c>
      <c r="E1856" s="1" t="s">
        <v>22</v>
      </c>
      <c r="F1856" t="s">
        <v>6</v>
      </c>
      <c r="G1856">
        <v>542</v>
      </c>
      <c r="H1856">
        <v>39</v>
      </c>
      <c r="I1856">
        <v>21</v>
      </c>
      <c r="J1856">
        <v>44</v>
      </c>
      <c r="K1856">
        <f t="shared" si="203"/>
        <v>558</v>
      </c>
      <c r="L1856" s="6">
        <f t="shared" si="204"/>
        <v>0.10752688172043011</v>
      </c>
      <c r="M1856" s="6">
        <f t="shared" si="205"/>
        <v>6.9892473118279563E-2</v>
      </c>
      <c r="N1856" s="6">
        <f t="shared" si="206"/>
        <v>3.7634408602150539E-2</v>
      </c>
      <c r="O1856">
        <f t="shared" si="207"/>
        <v>498</v>
      </c>
      <c r="P1856">
        <f t="shared" si="208"/>
        <v>60</v>
      </c>
      <c r="Q1856">
        <f t="shared" si="202"/>
        <v>498</v>
      </c>
    </row>
    <row r="1857" spans="1:17" hidden="1" x14ac:dyDescent="0.25">
      <c r="A1857">
        <v>2011</v>
      </c>
      <c r="B1857" s="1" t="s">
        <v>89</v>
      </c>
      <c r="C1857" t="s">
        <v>90</v>
      </c>
      <c r="D1857" t="s">
        <v>44</v>
      </c>
      <c r="E1857" s="1" t="s">
        <v>22</v>
      </c>
      <c r="F1857" t="s">
        <v>7</v>
      </c>
      <c r="G1857">
        <v>4681</v>
      </c>
      <c r="H1857">
        <v>727</v>
      </c>
      <c r="I1857">
        <v>206</v>
      </c>
      <c r="J1857">
        <v>623</v>
      </c>
      <c r="K1857">
        <f t="shared" si="203"/>
        <v>4991</v>
      </c>
      <c r="L1857" s="6">
        <f t="shared" si="204"/>
        <v>0.18693648567421359</v>
      </c>
      <c r="M1857" s="6">
        <f t="shared" si="205"/>
        <v>0.1456621919455019</v>
      </c>
      <c r="N1857" s="6">
        <f t="shared" si="206"/>
        <v>4.1274293728711678E-2</v>
      </c>
      <c r="O1857">
        <f t="shared" si="207"/>
        <v>4058</v>
      </c>
      <c r="P1857">
        <f t="shared" si="208"/>
        <v>933</v>
      </c>
      <c r="Q1857">
        <f t="shared" si="202"/>
        <v>4058</v>
      </c>
    </row>
    <row r="1858" spans="1:17" hidden="1" x14ac:dyDescent="0.25">
      <c r="A1858">
        <v>2012</v>
      </c>
      <c r="B1858" s="1" t="s">
        <v>89</v>
      </c>
      <c r="C1858" t="s">
        <v>90</v>
      </c>
      <c r="D1858" t="s">
        <v>44</v>
      </c>
      <c r="E1858" s="1" t="s">
        <v>23</v>
      </c>
      <c r="F1858" t="s">
        <v>1</v>
      </c>
      <c r="G1858">
        <v>38</v>
      </c>
      <c r="H1858">
        <v>4</v>
      </c>
      <c r="J1858">
        <v>6</v>
      </c>
      <c r="K1858">
        <f t="shared" si="203"/>
        <v>36</v>
      </c>
      <c r="L1858" s="6">
        <f t="shared" si="204"/>
        <v>0.1111111111111111</v>
      </c>
      <c r="M1858" s="6">
        <f t="shared" si="205"/>
        <v>0.1111111111111111</v>
      </c>
      <c r="N1858" s="6">
        <f t="shared" si="206"/>
        <v>0</v>
      </c>
      <c r="O1858">
        <f t="shared" si="207"/>
        <v>32</v>
      </c>
      <c r="P1858">
        <f t="shared" si="208"/>
        <v>4</v>
      </c>
      <c r="Q1858">
        <f t="shared" si="202"/>
        <v>32</v>
      </c>
    </row>
    <row r="1859" spans="1:17" hidden="1" x14ac:dyDescent="0.25">
      <c r="A1859">
        <v>2012</v>
      </c>
      <c r="B1859" s="1" t="s">
        <v>89</v>
      </c>
      <c r="C1859" t="s">
        <v>90</v>
      </c>
      <c r="D1859" t="s">
        <v>44</v>
      </c>
      <c r="E1859" s="1" t="s">
        <v>23</v>
      </c>
      <c r="F1859" t="s">
        <v>4</v>
      </c>
      <c r="G1859">
        <v>528</v>
      </c>
      <c r="H1859">
        <v>48</v>
      </c>
      <c r="J1859">
        <v>143</v>
      </c>
      <c r="K1859">
        <f t="shared" si="203"/>
        <v>433</v>
      </c>
      <c r="L1859" s="6">
        <f t="shared" si="204"/>
        <v>0.11085450346420324</v>
      </c>
      <c r="M1859" s="6">
        <f t="shared" si="205"/>
        <v>0.11085450346420324</v>
      </c>
      <c r="N1859" s="6">
        <f t="shared" si="206"/>
        <v>0</v>
      </c>
      <c r="O1859">
        <f t="shared" si="207"/>
        <v>385</v>
      </c>
      <c r="P1859">
        <f t="shared" si="208"/>
        <v>48</v>
      </c>
      <c r="Q1859">
        <f t="shared" si="202"/>
        <v>385</v>
      </c>
    </row>
    <row r="1860" spans="1:17" hidden="1" x14ac:dyDescent="0.25">
      <c r="A1860">
        <v>2012</v>
      </c>
      <c r="B1860" s="1" t="s">
        <v>89</v>
      </c>
      <c r="C1860" t="s">
        <v>90</v>
      </c>
      <c r="D1860" t="s">
        <v>44</v>
      </c>
      <c r="E1860" s="1" t="s">
        <v>23</v>
      </c>
      <c r="F1860" t="s">
        <v>5</v>
      </c>
      <c r="G1860">
        <v>1517</v>
      </c>
      <c r="H1860">
        <v>68</v>
      </c>
      <c r="I1860">
        <v>51</v>
      </c>
      <c r="J1860">
        <v>439</v>
      </c>
      <c r="K1860">
        <f t="shared" si="203"/>
        <v>1197</v>
      </c>
      <c r="L1860" s="6">
        <f t="shared" si="204"/>
        <v>9.9415204678362568E-2</v>
      </c>
      <c r="M1860" s="6">
        <f t="shared" si="205"/>
        <v>5.6808688387635753E-2</v>
      </c>
      <c r="N1860" s="6">
        <f t="shared" si="206"/>
        <v>4.2606516290726815E-2</v>
      </c>
      <c r="O1860">
        <f t="shared" si="207"/>
        <v>1078</v>
      </c>
      <c r="P1860">
        <f t="shared" si="208"/>
        <v>119</v>
      </c>
      <c r="Q1860">
        <f t="shared" ref="Q1860:Q1923" si="209">K1860-P1860</f>
        <v>1078</v>
      </c>
    </row>
    <row r="1861" spans="1:17" hidden="1" x14ac:dyDescent="0.25">
      <c r="A1861">
        <v>2012</v>
      </c>
      <c r="B1861" s="1" t="s">
        <v>89</v>
      </c>
      <c r="C1861" t="s">
        <v>90</v>
      </c>
      <c r="D1861" t="s">
        <v>44</v>
      </c>
      <c r="E1861" s="1" t="s">
        <v>23</v>
      </c>
      <c r="F1861" t="s">
        <v>6</v>
      </c>
      <c r="G1861">
        <v>572</v>
      </c>
      <c r="H1861">
        <v>35</v>
      </c>
      <c r="I1861">
        <v>23</v>
      </c>
      <c r="J1861">
        <v>47</v>
      </c>
      <c r="K1861">
        <f t="shared" si="203"/>
        <v>583</v>
      </c>
      <c r="L1861" s="6">
        <f t="shared" si="204"/>
        <v>9.9485420240137221E-2</v>
      </c>
      <c r="M1861" s="6">
        <f t="shared" si="205"/>
        <v>6.0034305317324184E-2</v>
      </c>
      <c r="N1861" s="6">
        <f t="shared" si="206"/>
        <v>3.9451114922813037E-2</v>
      </c>
      <c r="O1861">
        <f t="shared" si="207"/>
        <v>525</v>
      </c>
      <c r="P1861">
        <f t="shared" si="208"/>
        <v>58</v>
      </c>
      <c r="Q1861">
        <f t="shared" si="209"/>
        <v>525</v>
      </c>
    </row>
    <row r="1862" spans="1:17" hidden="1" x14ac:dyDescent="0.25">
      <c r="A1862">
        <v>2012</v>
      </c>
      <c r="B1862" s="1" t="s">
        <v>89</v>
      </c>
      <c r="C1862" t="s">
        <v>90</v>
      </c>
      <c r="D1862" t="s">
        <v>44</v>
      </c>
      <c r="E1862" s="1" t="s">
        <v>23</v>
      </c>
      <c r="F1862" t="s">
        <v>7</v>
      </c>
      <c r="G1862">
        <v>4486</v>
      </c>
      <c r="H1862">
        <v>794</v>
      </c>
      <c r="I1862">
        <v>205</v>
      </c>
      <c r="J1862">
        <v>660</v>
      </c>
      <c r="K1862">
        <f t="shared" si="203"/>
        <v>4825</v>
      </c>
      <c r="L1862" s="6">
        <f t="shared" si="204"/>
        <v>0.20704663212435234</v>
      </c>
      <c r="M1862" s="6">
        <f t="shared" si="205"/>
        <v>0.16455958549222799</v>
      </c>
      <c r="N1862" s="6">
        <f t="shared" si="206"/>
        <v>4.2487046632124353E-2</v>
      </c>
      <c r="O1862">
        <f t="shared" si="207"/>
        <v>3826</v>
      </c>
      <c r="P1862">
        <f t="shared" si="208"/>
        <v>999</v>
      </c>
      <c r="Q1862">
        <f t="shared" si="209"/>
        <v>3826</v>
      </c>
    </row>
    <row r="1863" spans="1:17" hidden="1" x14ac:dyDescent="0.25">
      <c r="A1863">
        <v>2013</v>
      </c>
      <c r="B1863" s="1" t="s">
        <v>89</v>
      </c>
      <c r="C1863" t="s">
        <v>90</v>
      </c>
      <c r="D1863" t="s">
        <v>44</v>
      </c>
      <c r="E1863" s="1" t="s">
        <v>24</v>
      </c>
      <c r="F1863" t="s">
        <v>1</v>
      </c>
      <c r="G1863">
        <v>37</v>
      </c>
      <c r="H1863">
        <v>3</v>
      </c>
      <c r="J1863">
        <v>7</v>
      </c>
      <c r="K1863">
        <f t="shared" si="203"/>
        <v>33</v>
      </c>
      <c r="L1863" s="6">
        <f t="shared" si="204"/>
        <v>9.0909090909090912E-2</v>
      </c>
      <c r="M1863" s="6">
        <f t="shared" si="205"/>
        <v>9.0909090909090912E-2</v>
      </c>
      <c r="N1863" s="6">
        <f t="shared" si="206"/>
        <v>0</v>
      </c>
      <c r="O1863">
        <f t="shared" si="207"/>
        <v>30</v>
      </c>
      <c r="P1863">
        <f t="shared" si="208"/>
        <v>3</v>
      </c>
      <c r="Q1863">
        <f t="shared" si="209"/>
        <v>30</v>
      </c>
    </row>
    <row r="1864" spans="1:17" hidden="1" x14ac:dyDescent="0.25">
      <c r="A1864">
        <v>2013</v>
      </c>
      <c r="B1864" s="1" t="s">
        <v>89</v>
      </c>
      <c r="C1864" t="s">
        <v>90</v>
      </c>
      <c r="D1864" t="s">
        <v>44</v>
      </c>
      <c r="E1864" s="1" t="s">
        <v>24</v>
      </c>
      <c r="F1864" t="s">
        <v>4</v>
      </c>
      <c r="G1864">
        <v>524</v>
      </c>
      <c r="H1864">
        <v>58</v>
      </c>
      <c r="J1864">
        <v>156</v>
      </c>
      <c r="K1864">
        <f t="shared" si="203"/>
        <v>426</v>
      </c>
      <c r="L1864" s="6">
        <f t="shared" si="204"/>
        <v>0.13615023474178403</v>
      </c>
      <c r="M1864" s="6">
        <f t="shared" si="205"/>
        <v>0.13615023474178403</v>
      </c>
      <c r="N1864" s="6">
        <f t="shared" si="206"/>
        <v>0</v>
      </c>
      <c r="O1864">
        <f t="shared" si="207"/>
        <v>368</v>
      </c>
      <c r="P1864">
        <f t="shared" si="208"/>
        <v>58</v>
      </c>
      <c r="Q1864">
        <f t="shared" si="209"/>
        <v>368</v>
      </c>
    </row>
    <row r="1865" spans="1:17" hidden="1" x14ac:dyDescent="0.25">
      <c r="A1865">
        <v>2013</v>
      </c>
      <c r="B1865" s="1" t="s">
        <v>89</v>
      </c>
      <c r="C1865" t="s">
        <v>90</v>
      </c>
      <c r="D1865" t="s">
        <v>44</v>
      </c>
      <c r="E1865" s="1" t="s">
        <v>24</v>
      </c>
      <c r="F1865" t="s">
        <v>5</v>
      </c>
      <c r="G1865">
        <v>1493</v>
      </c>
      <c r="H1865">
        <v>77</v>
      </c>
      <c r="I1865">
        <v>32</v>
      </c>
      <c r="J1865">
        <v>424</v>
      </c>
      <c r="K1865">
        <f t="shared" si="203"/>
        <v>1178</v>
      </c>
      <c r="L1865" s="6">
        <f t="shared" si="204"/>
        <v>9.2529711375212223E-2</v>
      </c>
      <c r="M1865" s="6">
        <f t="shared" si="205"/>
        <v>6.5365025466893045E-2</v>
      </c>
      <c r="N1865" s="6">
        <f t="shared" si="206"/>
        <v>2.7164685908319185E-2</v>
      </c>
      <c r="O1865">
        <f t="shared" si="207"/>
        <v>1069</v>
      </c>
      <c r="P1865">
        <f t="shared" si="208"/>
        <v>109</v>
      </c>
      <c r="Q1865">
        <f t="shared" si="209"/>
        <v>1069</v>
      </c>
    </row>
    <row r="1866" spans="1:17" hidden="1" x14ac:dyDescent="0.25">
      <c r="A1866">
        <v>2013</v>
      </c>
      <c r="B1866" s="1" t="s">
        <v>89</v>
      </c>
      <c r="C1866" t="s">
        <v>90</v>
      </c>
      <c r="D1866" t="s">
        <v>44</v>
      </c>
      <c r="E1866" s="1" t="s">
        <v>24</v>
      </c>
      <c r="F1866" t="s">
        <v>6</v>
      </c>
      <c r="G1866">
        <v>601</v>
      </c>
      <c r="H1866">
        <v>42</v>
      </c>
      <c r="I1866">
        <v>28</v>
      </c>
      <c r="J1866">
        <v>51</v>
      </c>
      <c r="K1866">
        <f t="shared" si="203"/>
        <v>620</v>
      </c>
      <c r="L1866" s="6">
        <f t="shared" si="204"/>
        <v>0.11290322580645161</v>
      </c>
      <c r="M1866" s="6">
        <f t="shared" si="205"/>
        <v>6.7741935483870974E-2</v>
      </c>
      <c r="N1866" s="6">
        <f t="shared" si="206"/>
        <v>4.5161290322580643E-2</v>
      </c>
      <c r="O1866">
        <f t="shared" si="207"/>
        <v>550</v>
      </c>
      <c r="P1866">
        <f t="shared" si="208"/>
        <v>70</v>
      </c>
      <c r="Q1866">
        <f t="shared" si="209"/>
        <v>550</v>
      </c>
    </row>
    <row r="1867" spans="1:17" hidden="1" x14ac:dyDescent="0.25">
      <c r="A1867">
        <v>2013</v>
      </c>
      <c r="B1867" s="1" t="s">
        <v>89</v>
      </c>
      <c r="C1867" t="s">
        <v>90</v>
      </c>
      <c r="D1867" t="s">
        <v>44</v>
      </c>
      <c r="E1867" s="1" t="s">
        <v>24</v>
      </c>
      <c r="F1867" t="s">
        <v>7</v>
      </c>
      <c r="G1867">
        <v>4379</v>
      </c>
      <c r="H1867">
        <v>905</v>
      </c>
      <c r="I1867">
        <v>325</v>
      </c>
      <c r="J1867">
        <v>722</v>
      </c>
      <c r="K1867">
        <f t="shared" si="203"/>
        <v>4887</v>
      </c>
      <c r="L1867" s="6">
        <f t="shared" si="204"/>
        <v>0.25168815224063845</v>
      </c>
      <c r="M1867" s="6">
        <f t="shared" si="205"/>
        <v>0.18518518518518517</v>
      </c>
      <c r="N1867" s="6">
        <f t="shared" si="206"/>
        <v>6.6502967055453249E-2</v>
      </c>
      <c r="O1867">
        <f t="shared" si="207"/>
        <v>3657</v>
      </c>
      <c r="P1867">
        <f t="shared" si="208"/>
        <v>1230</v>
      </c>
      <c r="Q1867">
        <f t="shared" si="209"/>
        <v>3657</v>
      </c>
    </row>
    <row r="1868" spans="1:17" hidden="1" x14ac:dyDescent="0.25">
      <c r="A1868">
        <v>2014</v>
      </c>
      <c r="B1868" s="1" t="s">
        <v>89</v>
      </c>
      <c r="C1868" t="s">
        <v>90</v>
      </c>
      <c r="D1868" t="s">
        <v>44</v>
      </c>
      <c r="E1868" s="1" t="s">
        <v>8</v>
      </c>
      <c r="F1868" t="s">
        <v>1</v>
      </c>
      <c r="G1868">
        <v>50</v>
      </c>
      <c r="H1868">
        <v>6</v>
      </c>
      <c r="J1868">
        <v>9</v>
      </c>
      <c r="K1868">
        <f t="shared" si="203"/>
        <v>47</v>
      </c>
      <c r="L1868" s="6">
        <f t="shared" si="204"/>
        <v>0.1276595744680851</v>
      </c>
      <c r="M1868" s="6">
        <f t="shared" si="205"/>
        <v>0.1276595744680851</v>
      </c>
      <c r="N1868" s="6">
        <f t="shared" si="206"/>
        <v>0</v>
      </c>
      <c r="O1868">
        <f t="shared" si="207"/>
        <v>41</v>
      </c>
      <c r="P1868">
        <f t="shared" si="208"/>
        <v>6</v>
      </c>
      <c r="Q1868">
        <f t="shared" si="209"/>
        <v>41</v>
      </c>
    </row>
    <row r="1869" spans="1:17" hidden="1" x14ac:dyDescent="0.25">
      <c r="A1869">
        <v>2014</v>
      </c>
      <c r="B1869" s="1" t="s">
        <v>89</v>
      </c>
      <c r="C1869" t="s">
        <v>90</v>
      </c>
      <c r="D1869" t="s">
        <v>44</v>
      </c>
      <c r="E1869" s="1" t="s">
        <v>8</v>
      </c>
      <c r="F1869" t="s">
        <v>4</v>
      </c>
      <c r="G1869">
        <v>517</v>
      </c>
      <c r="H1869">
        <v>76</v>
      </c>
      <c r="I1869">
        <v>7</v>
      </c>
      <c r="J1869">
        <v>177</v>
      </c>
      <c r="K1869">
        <f t="shared" si="203"/>
        <v>423</v>
      </c>
      <c r="L1869" s="6">
        <f t="shared" si="204"/>
        <v>0.19621749408983452</v>
      </c>
      <c r="M1869" s="6">
        <f t="shared" si="205"/>
        <v>0.17966903073286053</v>
      </c>
      <c r="N1869" s="6">
        <f t="shared" si="206"/>
        <v>1.6548463356973995E-2</v>
      </c>
      <c r="O1869">
        <f t="shared" si="207"/>
        <v>340</v>
      </c>
      <c r="P1869">
        <f t="shared" si="208"/>
        <v>83</v>
      </c>
      <c r="Q1869">
        <f t="shared" si="209"/>
        <v>340</v>
      </c>
    </row>
    <row r="1870" spans="1:17" hidden="1" x14ac:dyDescent="0.25">
      <c r="A1870">
        <v>2014</v>
      </c>
      <c r="B1870" s="1" t="s">
        <v>89</v>
      </c>
      <c r="C1870" t="s">
        <v>90</v>
      </c>
      <c r="D1870" t="s">
        <v>44</v>
      </c>
      <c r="E1870" s="1" t="s">
        <v>8</v>
      </c>
      <c r="F1870" t="s">
        <v>5</v>
      </c>
      <c r="G1870">
        <v>1568</v>
      </c>
      <c r="H1870">
        <v>91</v>
      </c>
      <c r="I1870">
        <v>36</v>
      </c>
      <c r="J1870">
        <v>431</v>
      </c>
      <c r="K1870">
        <f t="shared" si="203"/>
        <v>1264</v>
      </c>
      <c r="L1870" s="6">
        <f t="shared" si="204"/>
        <v>0.10047468354430379</v>
      </c>
      <c r="M1870" s="6">
        <f t="shared" si="205"/>
        <v>7.1993670886075944E-2</v>
      </c>
      <c r="N1870" s="6">
        <f t="shared" si="206"/>
        <v>2.8481012658227847E-2</v>
      </c>
      <c r="O1870">
        <f t="shared" si="207"/>
        <v>1137</v>
      </c>
      <c r="P1870">
        <f t="shared" si="208"/>
        <v>127</v>
      </c>
      <c r="Q1870">
        <f t="shared" si="209"/>
        <v>1137</v>
      </c>
    </row>
    <row r="1871" spans="1:17" hidden="1" x14ac:dyDescent="0.25">
      <c r="A1871">
        <v>2014</v>
      </c>
      <c r="B1871" s="1" t="s">
        <v>89</v>
      </c>
      <c r="C1871" t="s">
        <v>90</v>
      </c>
      <c r="D1871" t="s">
        <v>44</v>
      </c>
      <c r="E1871" s="1" t="s">
        <v>8</v>
      </c>
      <c r="F1871" t="s">
        <v>6</v>
      </c>
      <c r="G1871">
        <v>662</v>
      </c>
      <c r="H1871">
        <v>43</v>
      </c>
      <c r="I1871">
        <v>29</v>
      </c>
      <c r="J1871">
        <v>63</v>
      </c>
      <c r="K1871">
        <f t="shared" si="203"/>
        <v>671</v>
      </c>
      <c r="L1871" s="6">
        <f t="shared" si="204"/>
        <v>0.10730253353204174</v>
      </c>
      <c r="M1871" s="6">
        <f t="shared" si="205"/>
        <v>6.4083457526080481E-2</v>
      </c>
      <c r="N1871" s="6">
        <f t="shared" si="206"/>
        <v>4.3219076005961254E-2</v>
      </c>
      <c r="O1871">
        <f t="shared" si="207"/>
        <v>599</v>
      </c>
      <c r="P1871">
        <f t="shared" si="208"/>
        <v>72</v>
      </c>
      <c r="Q1871">
        <f t="shared" si="209"/>
        <v>599</v>
      </c>
    </row>
    <row r="1872" spans="1:17" hidden="1" x14ac:dyDescent="0.25">
      <c r="A1872">
        <v>2014</v>
      </c>
      <c r="B1872" s="1" t="s">
        <v>89</v>
      </c>
      <c r="C1872" t="s">
        <v>90</v>
      </c>
      <c r="D1872" t="s">
        <v>44</v>
      </c>
      <c r="E1872" s="1" t="s">
        <v>8</v>
      </c>
      <c r="F1872" t="s">
        <v>7</v>
      </c>
      <c r="G1872">
        <v>4142</v>
      </c>
      <c r="H1872">
        <v>950</v>
      </c>
      <c r="I1872">
        <v>251</v>
      </c>
      <c r="J1872">
        <v>739</v>
      </c>
      <c r="K1872">
        <f t="shared" si="203"/>
        <v>4604</v>
      </c>
      <c r="L1872" s="6">
        <f t="shared" si="204"/>
        <v>0.26086012163336231</v>
      </c>
      <c r="M1872" s="6">
        <f t="shared" si="205"/>
        <v>0.20634231103388359</v>
      </c>
      <c r="N1872" s="6">
        <f t="shared" si="206"/>
        <v>5.4517810599478717E-2</v>
      </c>
      <c r="O1872">
        <f t="shared" si="207"/>
        <v>3403</v>
      </c>
      <c r="P1872">
        <f t="shared" si="208"/>
        <v>1201</v>
      </c>
      <c r="Q1872">
        <f t="shared" si="209"/>
        <v>3403</v>
      </c>
    </row>
    <row r="1873" spans="1:17" hidden="1" x14ac:dyDescent="0.25">
      <c r="A1873">
        <v>2015</v>
      </c>
      <c r="B1873" s="1" t="s">
        <v>89</v>
      </c>
      <c r="C1873" t="s">
        <v>90</v>
      </c>
      <c r="D1873" t="s">
        <v>44</v>
      </c>
      <c r="E1873" s="1" t="s">
        <v>9</v>
      </c>
      <c r="F1873" t="s">
        <v>1</v>
      </c>
      <c r="G1873">
        <v>54</v>
      </c>
      <c r="H1873">
        <v>7</v>
      </c>
      <c r="J1873">
        <v>3</v>
      </c>
      <c r="K1873">
        <f t="shared" si="203"/>
        <v>58</v>
      </c>
      <c r="L1873" s="6">
        <f t="shared" si="204"/>
        <v>0.1206896551724138</v>
      </c>
      <c r="M1873" s="6">
        <f t="shared" si="205"/>
        <v>0.1206896551724138</v>
      </c>
      <c r="N1873" s="6">
        <f t="shared" si="206"/>
        <v>0</v>
      </c>
      <c r="O1873">
        <f t="shared" si="207"/>
        <v>51</v>
      </c>
      <c r="P1873">
        <f t="shared" si="208"/>
        <v>7</v>
      </c>
      <c r="Q1873">
        <f t="shared" si="209"/>
        <v>51</v>
      </c>
    </row>
    <row r="1874" spans="1:17" hidden="1" x14ac:dyDescent="0.25">
      <c r="A1874">
        <v>2015</v>
      </c>
      <c r="B1874" s="1" t="s">
        <v>89</v>
      </c>
      <c r="C1874" t="s">
        <v>90</v>
      </c>
      <c r="D1874" t="s">
        <v>44</v>
      </c>
      <c r="E1874" s="1" t="s">
        <v>9</v>
      </c>
      <c r="F1874" t="s">
        <v>4</v>
      </c>
      <c r="G1874">
        <v>546</v>
      </c>
      <c r="H1874">
        <v>84</v>
      </c>
      <c r="I1874">
        <v>7</v>
      </c>
      <c r="J1874">
        <v>197</v>
      </c>
      <c r="K1874">
        <f t="shared" si="203"/>
        <v>440</v>
      </c>
      <c r="L1874" s="6">
        <f t="shared" si="204"/>
        <v>0.20681818181818182</v>
      </c>
      <c r="M1874" s="6">
        <f t="shared" si="205"/>
        <v>0.19090909090909092</v>
      </c>
      <c r="N1874" s="6">
        <f t="shared" si="206"/>
        <v>1.5909090909090907E-2</v>
      </c>
      <c r="O1874">
        <f t="shared" si="207"/>
        <v>349</v>
      </c>
      <c r="P1874">
        <f t="shared" si="208"/>
        <v>91</v>
      </c>
      <c r="Q1874">
        <f t="shared" si="209"/>
        <v>349</v>
      </c>
    </row>
    <row r="1875" spans="1:17" hidden="1" x14ac:dyDescent="0.25">
      <c r="A1875">
        <v>2015</v>
      </c>
      <c r="B1875" s="1" t="s">
        <v>89</v>
      </c>
      <c r="C1875" t="s">
        <v>90</v>
      </c>
      <c r="D1875" t="s">
        <v>44</v>
      </c>
      <c r="E1875" s="1" t="s">
        <v>9</v>
      </c>
      <c r="F1875" t="s">
        <v>5</v>
      </c>
      <c r="G1875">
        <v>1615</v>
      </c>
      <c r="H1875">
        <v>93</v>
      </c>
      <c r="I1875">
        <v>34</v>
      </c>
      <c r="J1875">
        <v>413</v>
      </c>
      <c r="K1875">
        <f t="shared" si="203"/>
        <v>1329</v>
      </c>
      <c r="L1875" s="6">
        <f t="shared" si="204"/>
        <v>9.556057185854025E-2</v>
      </c>
      <c r="M1875" s="6">
        <f t="shared" si="205"/>
        <v>6.9977426636568849E-2</v>
      </c>
      <c r="N1875" s="6">
        <f t="shared" si="206"/>
        <v>2.5583145221971408E-2</v>
      </c>
      <c r="O1875">
        <f t="shared" si="207"/>
        <v>1202</v>
      </c>
      <c r="P1875">
        <f t="shared" si="208"/>
        <v>127</v>
      </c>
      <c r="Q1875">
        <f t="shared" si="209"/>
        <v>1202</v>
      </c>
    </row>
    <row r="1876" spans="1:17" hidden="1" x14ac:dyDescent="0.25">
      <c r="A1876">
        <v>2015</v>
      </c>
      <c r="B1876" s="1" t="s">
        <v>89</v>
      </c>
      <c r="C1876" t="s">
        <v>90</v>
      </c>
      <c r="D1876" t="s">
        <v>44</v>
      </c>
      <c r="E1876" s="1" t="s">
        <v>9</v>
      </c>
      <c r="F1876" t="s">
        <v>6</v>
      </c>
      <c r="G1876">
        <v>691</v>
      </c>
      <c r="H1876">
        <v>47</v>
      </c>
      <c r="I1876">
        <v>33</v>
      </c>
      <c r="J1876">
        <v>64</v>
      </c>
      <c r="K1876">
        <f t="shared" si="203"/>
        <v>707</v>
      </c>
      <c r="L1876" s="6">
        <f t="shared" si="204"/>
        <v>0.11315417256011315</v>
      </c>
      <c r="M1876" s="6">
        <f t="shared" si="205"/>
        <v>6.6478076379066484E-2</v>
      </c>
      <c r="N1876" s="6">
        <f t="shared" si="206"/>
        <v>4.6676096181046678E-2</v>
      </c>
      <c r="O1876">
        <f t="shared" si="207"/>
        <v>627</v>
      </c>
      <c r="P1876">
        <f t="shared" si="208"/>
        <v>80</v>
      </c>
      <c r="Q1876">
        <f t="shared" si="209"/>
        <v>627</v>
      </c>
    </row>
    <row r="1877" spans="1:17" hidden="1" x14ac:dyDescent="0.25">
      <c r="A1877">
        <v>2015</v>
      </c>
      <c r="B1877" s="1" t="s">
        <v>89</v>
      </c>
      <c r="C1877" t="s">
        <v>90</v>
      </c>
      <c r="D1877" t="s">
        <v>44</v>
      </c>
      <c r="E1877" s="1" t="s">
        <v>9</v>
      </c>
      <c r="F1877" t="s">
        <v>7</v>
      </c>
      <c r="G1877">
        <v>4022</v>
      </c>
      <c r="H1877">
        <v>1014</v>
      </c>
      <c r="I1877">
        <v>230</v>
      </c>
      <c r="J1877">
        <v>776</v>
      </c>
      <c r="K1877">
        <f t="shared" si="203"/>
        <v>4490</v>
      </c>
      <c r="L1877" s="6">
        <f t="shared" si="204"/>
        <v>0.27706013363028953</v>
      </c>
      <c r="M1877" s="6">
        <f t="shared" si="205"/>
        <v>0.22583518930957683</v>
      </c>
      <c r="N1877" s="6">
        <f t="shared" si="206"/>
        <v>5.1224944320712694E-2</v>
      </c>
      <c r="O1877">
        <f t="shared" si="207"/>
        <v>3246</v>
      </c>
      <c r="P1877">
        <f t="shared" si="208"/>
        <v>1244</v>
      </c>
      <c r="Q1877">
        <f t="shared" si="209"/>
        <v>3246</v>
      </c>
    </row>
    <row r="1878" spans="1:17" hidden="1" x14ac:dyDescent="0.25">
      <c r="A1878">
        <v>2016</v>
      </c>
      <c r="B1878" s="1" t="s">
        <v>89</v>
      </c>
      <c r="C1878" t="s">
        <v>90</v>
      </c>
      <c r="D1878" t="s">
        <v>44</v>
      </c>
      <c r="E1878" s="1" t="s">
        <v>10</v>
      </c>
      <c r="F1878" t="s">
        <v>1</v>
      </c>
      <c r="G1878">
        <v>52</v>
      </c>
      <c r="H1878">
        <v>13</v>
      </c>
      <c r="J1878">
        <v>4</v>
      </c>
      <c r="K1878">
        <f t="shared" si="203"/>
        <v>61</v>
      </c>
      <c r="L1878" s="6">
        <f t="shared" si="204"/>
        <v>0.21311475409836064</v>
      </c>
      <c r="M1878" s="6">
        <f t="shared" si="205"/>
        <v>0.21311475409836064</v>
      </c>
      <c r="N1878" s="6">
        <f t="shared" si="206"/>
        <v>0</v>
      </c>
      <c r="O1878">
        <f t="shared" si="207"/>
        <v>48</v>
      </c>
      <c r="P1878">
        <f t="shared" si="208"/>
        <v>13</v>
      </c>
      <c r="Q1878">
        <f t="shared" si="209"/>
        <v>48</v>
      </c>
    </row>
    <row r="1879" spans="1:17" hidden="1" x14ac:dyDescent="0.25">
      <c r="A1879">
        <v>2016</v>
      </c>
      <c r="B1879" s="1" t="s">
        <v>89</v>
      </c>
      <c r="C1879" t="s">
        <v>90</v>
      </c>
      <c r="D1879" t="s">
        <v>44</v>
      </c>
      <c r="E1879" s="1" t="s">
        <v>10</v>
      </c>
      <c r="F1879" t="s">
        <v>4</v>
      </c>
      <c r="G1879">
        <v>555</v>
      </c>
      <c r="H1879">
        <v>75</v>
      </c>
      <c r="I1879">
        <v>9</v>
      </c>
      <c r="J1879">
        <v>211</v>
      </c>
      <c r="K1879">
        <f t="shared" si="203"/>
        <v>428</v>
      </c>
      <c r="L1879" s="6">
        <f t="shared" si="204"/>
        <v>0.19626168224299065</v>
      </c>
      <c r="M1879" s="6">
        <f t="shared" si="205"/>
        <v>0.17523364485981308</v>
      </c>
      <c r="N1879" s="6">
        <f t="shared" si="206"/>
        <v>2.1028037383177569E-2</v>
      </c>
      <c r="O1879">
        <f t="shared" si="207"/>
        <v>344</v>
      </c>
      <c r="P1879">
        <f t="shared" si="208"/>
        <v>84</v>
      </c>
      <c r="Q1879">
        <f t="shared" si="209"/>
        <v>344</v>
      </c>
    </row>
    <row r="1880" spans="1:17" hidden="1" x14ac:dyDescent="0.25">
      <c r="A1880">
        <v>2016</v>
      </c>
      <c r="B1880" s="1" t="s">
        <v>89</v>
      </c>
      <c r="C1880" t="s">
        <v>90</v>
      </c>
      <c r="D1880" t="s">
        <v>44</v>
      </c>
      <c r="E1880" s="1" t="s">
        <v>10</v>
      </c>
      <c r="F1880" t="s">
        <v>5</v>
      </c>
      <c r="G1880">
        <v>1692</v>
      </c>
      <c r="H1880">
        <v>131</v>
      </c>
      <c r="I1880">
        <v>43</v>
      </c>
      <c r="J1880">
        <v>421</v>
      </c>
      <c r="K1880">
        <f t="shared" si="203"/>
        <v>1445</v>
      </c>
      <c r="L1880" s="6">
        <f t="shared" si="204"/>
        <v>0.12041522491349481</v>
      </c>
      <c r="M1880" s="6">
        <f t="shared" si="205"/>
        <v>9.0657439446366783E-2</v>
      </c>
      <c r="N1880" s="6">
        <f t="shared" si="206"/>
        <v>2.9757785467128029E-2</v>
      </c>
      <c r="O1880">
        <f t="shared" si="207"/>
        <v>1271</v>
      </c>
      <c r="P1880">
        <f t="shared" si="208"/>
        <v>174</v>
      </c>
      <c r="Q1880">
        <f t="shared" si="209"/>
        <v>1271</v>
      </c>
    </row>
    <row r="1881" spans="1:17" hidden="1" x14ac:dyDescent="0.25">
      <c r="A1881">
        <v>2016</v>
      </c>
      <c r="B1881" s="1" t="s">
        <v>89</v>
      </c>
      <c r="C1881" t="s">
        <v>90</v>
      </c>
      <c r="D1881" t="s">
        <v>44</v>
      </c>
      <c r="E1881" s="1" t="s">
        <v>10</v>
      </c>
      <c r="F1881" t="s">
        <v>6</v>
      </c>
      <c r="G1881">
        <v>687</v>
      </c>
      <c r="H1881">
        <v>45</v>
      </c>
      <c r="I1881">
        <v>31</v>
      </c>
      <c r="J1881">
        <v>78</v>
      </c>
      <c r="K1881">
        <f t="shared" si="203"/>
        <v>685</v>
      </c>
      <c r="L1881" s="6">
        <f t="shared" si="204"/>
        <v>0.11094890510948906</v>
      </c>
      <c r="M1881" s="6">
        <f t="shared" si="205"/>
        <v>6.569343065693431E-2</v>
      </c>
      <c r="N1881" s="6">
        <f t="shared" si="206"/>
        <v>4.5255474452554748E-2</v>
      </c>
      <c r="O1881">
        <f t="shared" si="207"/>
        <v>609</v>
      </c>
      <c r="P1881">
        <f t="shared" si="208"/>
        <v>76</v>
      </c>
      <c r="Q1881">
        <f t="shared" si="209"/>
        <v>609</v>
      </c>
    </row>
    <row r="1882" spans="1:17" hidden="1" x14ac:dyDescent="0.25">
      <c r="A1882">
        <v>2016</v>
      </c>
      <c r="B1882" s="1" t="s">
        <v>89</v>
      </c>
      <c r="C1882" t="s">
        <v>90</v>
      </c>
      <c r="D1882" t="s">
        <v>44</v>
      </c>
      <c r="E1882" s="1" t="s">
        <v>10</v>
      </c>
      <c r="F1882" t="s">
        <v>7</v>
      </c>
      <c r="G1882">
        <v>3972</v>
      </c>
      <c r="H1882">
        <v>1003</v>
      </c>
      <c r="I1882">
        <v>228</v>
      </c>
      <c r="J1882">
        <v>795</v>
      </c>
      <c r="K1882">
        <f t="shared" si="203"/>
        <v>4408</v>
      </c>
      <c r="L1882" s="6">
        <f t="shared" si="204"/>
        <v>0.27926497277676948</v>
      </c>
      <c r="M1882" s="6">
        <f t="shared" si="205"/>
        <v>0.22754083484573503</v>
      </c>
      <c r="N1882" s="6">
        <f t="shared" si="206"/>
        <v>5.1724137931034482E-2</v>
      </c>
      <c r="O1882">
        <f t="shared" si="207"/>
        <v>3177</v>
      </c>
      <c r="P1882">
        <f t="shared" si="208"/>
        <v>1231</v>
      </c>
      <c r="Q1882">
        <f t="shared" si="209"/>
        <v>3177</v>
      </c>
    </row>
    <row r="1883" spans="1:17" hidden="1" x14ac:dyDescent="0.25">
      <c r="A1883">
        <v>2017</v>
      </c>
      <c r="B1883" s="1" t="s">
        <v>89</v>
      </c>
      <c r="C1883" t="s">
        <v>90</v>
      </c>
      <c r="D1883" t="s">
        <v>44</v>
      </c>
      <c r="E1883" s="1" t="s">
        <v>11</v>
      </c>
      <c r="F1883" t="s">
        <v>1</v>
      </c>
      <c r="G1883">
        <v>47</v>
      </c>
      <c r="H1883">
        <v>8</v>
      </c>
      <c r="J1883">
        <v>5</v>
      </c>
      <c r="K1883">
        <f t="shared" si="203"/>
        <v>50</v>
      </c>
      <c r="L1883" s="6">
        <f t="shared" si="204"/>
        <v>0.16</v>
      </c>
      <c r="M1883" s="6">
        <f t="shared" si="205"/>
        <v>0.16</v>
      </c>
      <c r="N1883" s="6">
        <f t="shared" si="206"/>
        <v>0</v>
      </c>
      <c r="O1883">
        <f t="shared" si="207"/>
        <v>42</v>
      </c>
      <c r="P1883">
        <f t="shared" si="208"/>
        <v>8</v>
      </c>
      <c r="Q1883">
        <f t="shared" si="209"/>
        <v>42</v>
      </c>
    </row>
    <row r="1884" spans="1:17" hidden="1" x14ac:dyDescent="0.25">
      <c r="A1884">
        <v>2017</v>
      </c>
      <c r="B1884" s="1" t="s">
        <v>89</v>
      </c>
      <c r="C1884" t="s">
        <v>90</v>
      </c>
      <c r="D1884" t="s">
        <v>44</v>
      </c>
      <c r="E1884" s="1" t="s">
        <v>11</v>
      </c>
      <c r="F1884" t="s">
        <v>4</v>
      </c>
      <c r="G1884">
        <v>559</v>
      </c>
      <c r="H1884">
        <v>83</v>
      </c>
      <c r="I1884">
        <v>40</v>
      </c>
      <c r="J1884">
        <v>220</v>
      </c>
      <c r="K1884">
        <f t="shared" si="203"/>
        <v>462</v>
      </c>
      <c r="L1884" s="6">
        <f t="shared" si="204"/>
        <v>0.26623376623376621</v>
      </c>
      <c r="M1884" s="6">
        <f t="shared" si="205"/>
        <v>0.17965367965367965</v>
      </c>
      <c r="N1884" s="6">
        <f t="shared" si="206"/>
        <v>8.6580086580086577E-2</v>
      </c>
      <c r="O1884">
        <f t="shared" si="207"/>
        <v>339</v>
      </c>
      <c r="P1884">
        <f t="shared" si="208"/>
        <v>123</v>
      </c>
      <c r="Q1884">
        <f t="shared" si="209"/>
        <v>339</v>
      </c>
    </row>
    <row r="1885" spans="1:17" hidden="1" x14ac:dyDescent="0.25">
      <c r="A1885">
        <v>2017</v>
      </c>
      <c r="B1885" s="1" t="s">
        <v>89</v>
      </c>
      <c r="C1885" t="s">
        <v>90</v>
      </c>
      <c r="D1885" t="s">
        <v>44</v>
      </c>
      <c r="E1885" s="1" t="s">
        <v>11</v>
      </c>
      <c r="F1885" t="s">
        <v>5</v>
      </c>
      <c r="G1885">
        <v>1722</v>
      </c>
      <c r="H1885">
        <v>134</v>
      </c>
      <c r="I1885">
        <v>66</v>
      </c>
      <c r="J1885">
        <v>435</v>
      </c>
      <c r="K1885">
        <f t="shared" si="203"/>
        <v>1487</v>
      </c>
      <c r="L1885" s="6">
        <f t="shared" si="204"/>
        <v>0.13449899125756556</v>
      </c>
      <c r="M1885" s="6">
        <f t="shared" si="205"/>
        <v>9.0114324142568925E-2</v>
      </c>
      <c r="N1885" s="6">
        <f t="shared" si="206"/>
        <v>4.438466711499664E-2</v>
      </c>
      <c r="O1885">
        <f t="shared" si="207"/>
        <v>1287</v>
      </c>
      <c r="P1885">
        <f t="shared" si="208"/>
        <v>200</v>
      </c>
      <c r="Q1885">
        <f t="shared" si="209"/>
        <v>1287</v>
      </c>
    </row>
    <row r="1886" spans="1:17" hidden="1" x14ac:dyDescent="0.25">
      <c r="A1886">
        <v>2017</v>
      </c>
      <c r="B1886" s="1" t="s">
        <v>89</v>
      </c>
      <c r="C1886" t="s">
        <v>90</v>
      </c>
      <c r="D1886" t="s">
        <v>44</v>
      </c>
      <c r="E1886" s="1" t="s">
        <v>11</v>
      </c>
      <c r="F1886" t="s">
        <v>6</v>
      </c>
      <c r="G1886">
        <v>643</v>
      </c>
      <c r="H1886">
        <v>68</v>
      </c>
      <c r="I1886">
        <v>33</v>
      </c>
      <c r="J1886">
        <v>87</v>
      </c>
      <c r="K1886">
        <f t="shared" si="203"/>
        <v>657</v>
      </c>
      <c r="L1886" s="6">
        <f t="shared" si="204"/>
        <v>0.15372907153729071</v>
      </c>
      <c r="M1886" s="6">
        <f t="shared" si="205"/>
        <v>0.1035007610350076</v>
      </c>
      <c r="N1886" s="6">
        <f t="shared" si="206"/>
        <v>5.0228310502283102E-2</v>
      </c>
      <c r="O1886">
        <f t="shared" si="207"/>
        <v>556</v>
      </c>
      <c r="P1886">
        <f t="shared" si="208"/>
        <v>101</v>
      </c>
      <c r="Q1886">
        <f t="shared" si="209"/>
        <v>556</v>
      </c>
    </row>
    <row r="1887" spans="1:17" hidden="1" x14ac:dyDescent="0.25">
      <c r="A1887">
        <v>2017</v>
      </c>
      <c r="B1887" s="1" t="s">
        <v>141</v>
      </c>
      <c r="C1887" t="s">
        <v>142</v>
      </c>
      <c r="D1887" t="s">
        <v>44</v>
      </c>
      <c r="E1887" s="1" t="s">
        <v>11</v>
      </c>
      <c r="F1887" t="s">
        <v>7</v>
      </c>
      <c r="G1887">
        <v>13054</v>
      </c>
      <c r="H1887">
        <v>233</v>
      </c>
      <c r="I1887">
        <v>530</v>
      </c>
      <c r="J1887">
        <v>375</v>
      </c>
      <c r="K1887">
        <f t="shared" si="203"/>
        <v>13442</v>
      </c>
      <c r="L1887" s="6">
        <f t="shared" si="204"/>
        <v>5.676238654962059E-2</v>
      </c>
      <c r="M1887" s="6">
        <f t="shared" si="205"/>
        <v>1.7333730099687545E-2</v>
      </c>
      <c r="N1887" s="6">
        <f t="shared" si="206"/>
        <v>3.9428656449933049E-2</v>
      </c>
      <c r="O1887">
        <f t="shared" si="207"/>
        <v>12679</v>
      </c>
      <c r="P1887">
        <f t="shared" si="208"/>
        <v>763</v>
      </c>
      <c r="Q1887">
        <f t="shared" si="209"/>
        <v>12679</v>
      </c>
    </row>
    <row r="1888" spans="1:17" hidden="1" x14ac:dyDescent="0.25">
      <c r="A1888">
        <v>2000</v>
      </c>
      <c r="B1888" s="1" t="s">
        <v>89</v>
      </c>
      <c r="C1888" t="s">
        <v>90</v>
      </c>
      <c r="D1888" t="s">
        <v>44</v>
      </c>
      <c r="E1888" s="1" t="s">
        <v>12</v>
      </c>
      <c r="F1888" t="s">
        <v>1</v>
      </c>
      <c r="G1888">
        <v>58</v>
      </c>
      <c r="J1888">
        <v>3</v>
      </c>
      <c r="K1888">
        <f t="shared" si="203"/>
        <v>55</v>
      </c>
      <c r="L1888" s="6">
        <f t="shared" si="204"/>
        <v>0</v>
      </c>
      <c r="M1888" s="6">
        <f t="shared" si="205"/>
        <v>0</v>
      </c>
      <c r="N1888" s="6">
        <f t="shared" si="206"/>
        <v>0</v>
      </c>
      <c r="O1888">
        <f t="shared" si="207"/>
        <v>55</v>
      </c>
      <c r="P1888">
        <f t="shared" si="208"/>
        <v>0</v>
      </c>
      <c r="Q1888">
        <f t="shared" si="209"/>
        <v>55</v>
      </c>
    </row>
    <row r="1889" spans="1:17" hidden="1" x14ac:dyDescent="0.25">
      <c r="A1889">
        <v>2000</v>
      </c>
      <c r="B1889" s="1" t="s">
        <v>89</v>
      </c>
      <c r="C1889" t="s">
        <v>90</v>
      </c>
      <c r="D1889" t="s">
        <v>44</v>
      </c>
      <c r="E1889" s="1" t="s">
        <v>12</v>
      </c>
      <c r="F1889" t="s">
        <v>4</v>
      </c>
      <c r="G1889">
        <v>308</v>
      </c>
      <c r="H1889">
        <v>7</v>
      </c>
      <c r="J1889">
        <v>4</v>
      </c>
      <c r="K1889">
        <f t="shared" si="203"/>
        <v>311</v>
      </c>
      <c r="L1889" s="6">
        <f t="shared" si="204"/>
        <v>2.2508038585209004E-2</v>
      </c>
      <c r="M1889" s="6">
        <f t="shared" si="205"/>
        <v>2.2508038585209004E-2</v>
      </c>
      <c r="N1889" s="6">
        <f t="shared" si="206"/>
        <v>0</v>
      </c>
      <c r="O1889">
        <f t="shared" si="207"/>
        <v>304</v>
      </c>
      <c r="P1889">
        <f t="shared" si="208"/>
        <v>7</v>
      </c>
      <c r="Q1889">
        <f t="shared" si="209"/>
        <v>304</v>
      </c>
    </row>
    <row r="1890" spans="1:17" hidden="1" x14ac:dyDescent="0.25">
      <c r="A1890">
        <v>2000</v>
      </c>
      <c r="B1890" s="1" t="s">
        <v>89</v>
      </c>
      <c r="C1890" t="s">
        <v>90</v>
      </c>
      <c r="D1890" t="s">
        <v>44</v>
      </c>
      <c r="E1890" s="1" t="s">
        <v>12</v>
      </c>
      <c r="F1890" t="s">
        <v>5</v>
      </c>
      <c r="G1890">
        <v>556</v>
      </c>
      <c r="H1890">
        <v>16</v>
      </c>
      <c r="J1890">
        <v>26</v>
      </c>
      <c r="K1890">
        <f t="shared" si="203"/>
        <v>546</v>
      </c>
      <c r="L1890" s="6">
        <f t="shared" si="204"/>
        <v>2.9304029304029304E-2</v>
      </c>
      <c r="M1890" s="6">
        <f t="shared" si="205"/>
        <v>2.9304029304029304E-2</v>
      </c>
      <c r="N1890" s="6">
        <f t="shared" si="206"/>
        <v>0</v>
      </c>
      <c r="O1890">
        <f t="shared" si="207"/>
        <v>530</v>
      </c>
      <c r="P1890">
        <f t="shared" si="208"/>
        <v>16</v>
      </c>
      <c r="Q1890">
        <f t="shared" si="209"/>
        <v>530</v>
      </c>
    </row>
    <row r="1891" spans="1:17" hidden="1" x14ac:dyDescent="0.25">
      <c r="A1891">
        <v>2000</v>
      </c>
      <c r="B1891" s="1" t="s">
        <v>89</v>
      </c>
      <c r="C1891" t="s">
        <v>90</v>
      </c>
      <c r="D1891" t="s">
        <v>44</v>
      </c>
      <c r="E1891" s="1" t="s">
        <v>12</v>
      </c>
      <c r="F1891" t="s">
        <v>6</v>
      </c>
      <c r="G1891">
        <v>268</v>
      </c>
      <c r="H1891">
        <v>7</v>
      </c>
      <c r="J1891">
        <v>4</v>
      </c>
      <c r="K1891">
        <f t="shared" si="203"/>
        <v>271</v>
      </c>
      <c r="L1891" s="6">
        <f t="shared" si="204"/>
        <v>2.5830258302583026E-2</v>
      </c>
      <c r="M1891" s="6">
        <f t="shared" si="205"/>
        <v>2.5830258302583026E-2</v>
      </c>
      <c r="N1891" s="6">
        <f t="shared" si="206"/>
        <v>0</v>
      </c>
      <c r="O1891">
        <f t="shared" si="207"/>
        <v>264</v>
      </c>
      <c r="P1891">
        <f t="shared" si="208"/>
        <v>7</v>
      </c>
      <c r="Q1891">
        <f t="shared" si="209"/>
        <v>264</v>
      </c>
    </row>
    <row r="1892" spans="1:17" hidden="1" x14ac:dyDescent="0.25">
      <c r="A1892">
        <v>2000</v>
      </c>
      <c r="B1892" s="1" t="s">
        <v>89</v>
      </c>
      <c r="C1892" t="s">
        <v>90</v>
      </c>
      <c r="D1892" t="s">
        <v>44</v>
      </c>
      <c r="E1892" s="1" t="s">
        <v>12</v>
      </c>
      <c r="F1892" t="s">
        <v>7</v>
      </c>
      <c r="G1892">
        <v>7278</v>
      </c>
      <c r="H1892">
        <v>210</v>
      </c>
      <c r="J1892">
        <v>369</v>
      </c>
      <c r="K1892">
        <f t="shared" si="203"/>
        <v>7119</v>
      </c>
      <c r="L1892" s="6">
        <f t="shared" si="204"/>
        <v>2.9498525073746312E-2</v>
      </c>
      <c r="M1892" s="6">
        <f t="shared" si="205"/>
        <v>2.9498525073746312E-2</v>
      </c>
      <c r="N1892" s="6">
        <f t="shared" si="206"/>
        <v>0</v>
      </c>
      <c r="O1892">
        <f t="shared" si="207"/>
        <v>6909</v>
      </c>
      <c r="P1892">
        <f t="shared" si="208"/>
        <v>210</v>
      </c>
      <c r="Q1892">
        <f t="shared" si="209"/>
        <v>6909</v>
      </c>
    </row>
    <row r="1893" spans="1:17" hidden="1" x14ac:dyDescent="0.25">
      <c r="A1893">
        <v>2001</v>
      </c>
      <c r="B1893" s="1" t="s">
        <v>91</v>
      </c>
      <c r="C1893" t="s">
        <v>92</v>
      </c>
      <c r="D1893" t="s">
        <v>44</v>
      </c>
      <c r="E1893" s="1" t="s">
        <v>0</v>
      </c>
      <c r="F1893" t="s">
        <v>1</v>
      </c>
      <c r="G1893">
        <v>88</v>
      </c>
      <c r="K1893">
        <f t="shared" si="203"/>
        <v>88</v>
      </c>
      <c r="L1893" s="6">
        <f t="shared" si="204"/>
        <v>0</v>
      </c>
      <c r="M1893" s="6">
        <f t="shared" si="205"/>
        <v>0</v>
      </c>
      <c r="N1893" s="6">
        <f t="shared" si="206"/>
        <v>0</v>
      </c>
      <c r="O1893">
        <f t="shared" si="207"/>
        <v>88</v>
      </c>
      <c r="P1893">
        <f t="shared" si="208"/>
        <v>0</v>
      </c>
      <c r="Q1893">
        <f t="shared" si="209"/>
        <v>88</v>
      </c>
    </row>
    <row r="1894" spans="1:17" hidden="1" x14ac:dyDescent="0.25">
      <c r="A1894">
        <v>2001</v>
      </c>
      <c r="B1894" s="1" t="s">
        <v>91</v>
      </c>
      <c r="C1894" t="s">
        <v>92</v>
      </c>
      <c r="D1894" t="s">
        <v>44</v>
      </c>
      <c r="E1894" s="1" t="s">
        <v>0</v>
      </c>
      <c r="F1894" t="s">
        <v>4</v>
      </c>
      <c r="G1894">
        <v>902</v>
      </c>
      <c r="H1894">
        <v>3</v>
      </c>
      <c r="I1894">
        <v>3</v>
      </c>
      <c r="K1894">
        <f t="shared" si="203"/>
        <v>908</v>
      </c>
      <c r="L1894" s="6">
        <f t="shared" si="204"/>
        <v>6.6079295154185024E-3</v>
      </c>
      <c r="M1894" s="6">
        <f t="shared" si="205"/>
        <v>3.3039647577092512E-3</v>
      </c>
      <c r="N1894" s="6">
        <f t="shared" si="206"/>
        <v>3.3039647577092512E-3</v>
      </c>
      <c r="O1894">
        <f t="shared" si="207"/>
        <v>902</v>
      </c>
      <c r="P1894">
        <f t="shared" si="208"/>
        <v>6</v>
      </c>
      <c r="Q1894">
        <f t="shared" si="209"/>
        <v>902</v>
      </c>
    </row>
    <row r="1895" spans="1:17" hidden="1" x14ac:dyDescent="0.25">
      <c r="A1895">
        <v>2001</v>
      </c>
      <c r="B1895" s="1" t="s">
        <v>91</v>
      </c>
      <c r="C1895" t="s">
        <v>92</v>
      </c>
      <c r="D1895" t="s">
        <v>44</v>
      </c>
      <c r="E1895" s="1" t="s">
        <v>0</v>
      </c>
      <c r="F1895" t="s">
        <v>5</v>
      </c>
      <c r="G1895">
        <v>964</v>
      </c>
      <c r="H1895">
        <v>13</v>
      </c>
      <c r="I1895">
        <v>3</v>
      </c>
      <c r="J1895">
        <v>6</v>
      </c>
      <c r="K1895">
        <f t="shared" si="203"/>
        <v>974</v>
      </c>
      <c r="L1895" s="6">
        <f t="shared" si="204"/>
        <v>1.6427104722792608E-2</v>
      </c>
      <c r="M1895" s="6">
        <f t="shared" si="205"/>
        <v>1.3347022587268994E-2</v>
      </c>
      <c r="N1895" s="6">
        <f t="shared" si="206"/>
        <v>3.0800821355236141E-3</v>
      </c>
      <c r="O1895">
        <f t="shared" si="207"/>
        <v>958</v>
      </c>
      <c r="P1895">
        <f t="shared" si="208"/>
        <v>16</v>
      </c>
      <c r="Q1895">
        <f t="shared" si="209"/>
        <v>958</v>
      </c>
    </row>
    <row r="1896" spans="1:17" hidden="1" x14ac:dyDescent="0.25">
      <c r="A1896">
        <v>2001</v>
      </c>
      <c r="B1896" s="1" t="s">
        <v>91</v>
      </c>
      <c r="C1896" t="s">
        <v>92</v>
      </c>
      <c r="D1896" t="s">
        <v>44</v>
      </c>
      <c r="E1896" s="1" t="s">
        <v>0</v>
      </c>
      <c r="F1896" t="s">
        <v>6</v>
      </c>
      <c r="G1896">
        <v>422</v>
      </c>
      <c r="H1896">
        <v>4</v>
      </c>
      <c r="K1896">
        <f t="shared" si="203"/>
        <v>426</v>
      </c>
      <c r="L1896" s="6">
        <f t="shared" si="204"/>
        <v>9.3896713615023476E-3</v>
      </c>
      <c r="M1896" s="6">
        <f t="shared" si="205"/>
        <v>9.3896713615023476E-3</v>
      </c>
      <c r="N1896" s="6">
        <f t="shared" si="206"/>
        <v>0</v>
      </c>
      <c r="O1896">
        <f t="shared" si="207"/>
        <v>422</v>
      </c>
      <c r="P1896">
        <f t="shared" si="208"/>
        <v>4</v>
      </c>
      <c r="Q1896">
        <f t="shared" si="209"/>
        <v>422</v>
      </c>
    </row>
    <row r="1897" spans="1:17" hidden="1" x14ac:dyDescent="0.25">
      <c r="A1897">
        <v>2001</v>
      </c>
      <c r="B1897" s="1" t="s">
        <v>91</v>
      </c>
      <c r="C1897" t="s">
        <v>92</v>
      </c>
      <c r="D1897" t="s">
        <v>44</v>
      </c>
      <c r="E1897" s="1" t="s">
        <v>0</v>
      </c>
      <c r="F1897" t="s">
        <v>7</v>
      </c>
      <c r="G1897">
        <v>8457</v>
      </c>
      <c r="H1897">
        <v>30</v>
      </c>
      <c r="I1897">
        <v>22</v>
      </c>
      <c r="J1897">
        <v>9</v>
      </c>
      <c r="K1897">
        <f t="shared" si="203"/>
        <v>8500</v>
      </c>
      <c r="L1897" s="6">
        <f t="shared" si="204"/>
        <v>6.1176470588235297E-3</v>
      </c>
      <c r="M1897" s="6">
        <f t="shared" si="205"/>
        <v>3.5294117647058825E-3</v>
      </c>
      <c r="N1897" s="6">
        <f t="shared" si="206"/>
        <v>2.5882352941176473E-3</v>
      </c>
      <c r="O1897">
        <f t="shared" si="207"/>
        <v>8448</v>
      </c>
      <c r="P1897">
        <f t="shared" si="208"/>
        <v>52</v>
      </c>
      <c r="Q1897">
        <f t="shared" si="209"/>
        <v>8448</v>
      </c>
    </row>
    <row r="1898" spans="1:17" hidden="1" x14ac:dyDescent="0.25">
      <c r="A1898">
        <v>2002</v>
      </c>
      <c r="B1898" s="1" t="s">
        <v>91</v>
      </c>
      <c r="C1898" t="s">
        <v>92</v>
      </c>
      <c r="D1898" t="s">
        <v>44</v>
      </c>
      <c r="E1898" s="1" t="s">
        <v>13</v>
      </c>
      <c r="F1898" t="s">
        <v>1</v>
      </c>
      <c r="G1898">
        <v>83</v>
      </c>
      <c r="K1898">
        <f t="shared" si="203"/>
        <v>83</v>
      </c>
      <c r="L1898" s="6">
        <f t="shared" si="204"/>
        <v>0</v>
      </c>
      <c r="M1898" s="6">
        <f t="shared" si="205"/>
        <v>0</v>
      </c>
      <c r="N1898" s="6">
        <f t="shared" si="206"/>
        <v>0</v>
      </c>
      <c r="O1898">
        <f t="shared" si="207"/>
        <v>83</v>
      </c>
      <c r="P1898">
        <f t="shared" si="208"/>
        <v>0</v>
      </c>
      <c r="Q1898">
        <f t="shared" si="209"/>
        <v>83</v>
      </c>
    </row>
    <row r="1899" spans="1:17" hidden="1" x14ac:dyDescent="0.25">
      <c r="A1899">
        <v>2002</v>
      </c>
      <c r="B1899" s="1" t="s">
        <v>91</v>
      </c>
      <c r="C1899" t="s">
        <v>92</v>
      </c>
      <c r="D1899" t="s">
        <v>44</v>
      </c>
      <c r="E1899" s="1" t="s">
        <v>13</v>
      </c>
      <c r="F1899" t="s">
        <v>4</v>
      </c>
      <c r="G1899">
        <v>893</v>
      </c>
      <c r="K1899">
        <f t="shared" si="203"/>
        <v>893</v>
      </c>
      <c r="L1899" s="6">
        <f t="shared" si="204"/>
        <v>0</v>
      </c>
      <c r="M1899" s="6">
        <f t="shared" si="205"/>
        <v>0</v>
      </c>
      <c r="N1899" s="6">
        <f t="shared" si="206"/>
        <v>0</v>
      </c>
      <c r="O1899">
        <f t="shared" si="207"/>
        <v>893</v>
      </c>
      <c r="P1899">
        <f t="shared" si="208"/>
        <v>0</v>
      </c>
      <c r="Q1899">
        <f t="shared" si="209"/>
        <v>893</v>
      </c>
    </row>
    <row r="1900" spans="1:17" hidden="1" x14ac:dyDescent="0.25">
      <c r="A1900">
        <v>2002</v>
      </c>
      <c r="B1900" s="1" t="s">
        <v>91</v>
      </c>
      <c r="C1900" t="s">
        <v>92</v>
      </c>
      <c r="D1900" t="s">
        <v>44</v>
      </c>
      <c r="E1900" s="1" t="s">
        <v>13</v>
      </c>
      <c r="F1900" t="s">
        <v>5</v>
      </c>
      <c r="G1900">
        <v>1054</v>
      </c>
      <c r="H1900">
        <v>12</v>
      </c>
      <c r="J1900">
        <v>3</v>
      </c>
      <c r="K1900">
        <f t="shared" si="203"/>
        <v>1063</v>
      </c>
      <c r="L1900" s="6">
        <f t="shared" si="204"/>
        <v>1.1288805268109126E-2</v>
      </c>
      <c r="M1900" s="6">
        <f t="shared" si="205"/>
        <v>1.1288805268109126E-2</v>
      </c>
      <c r="N1900" s="6">
        <f t="shared" si="206"/>
        <v>0</v>
      </c>
      <c r="O1900">
        <f t="shared" si="207"/>
        <v>1051</v>
      </c>
      <c r="P1900">
        <f t="shared" si="208"/>
        <v>12</v>
      </c>
      <c r="Q1900">
        <f t="shared" si="209"/>
        <v>1051</v>
      </c>
    </row>
    <row r="1901" spans="1:17" hidden="1" x14ac:dyDescent="0.25">
      <c r="A1901">
        <v>2002</v>
      </c>
      <c r="B1901" s="1" t="s">
        <v>91</v>
      </c>
      <c r="C1901" t="s">
        <v>92</v>
      </c>
      <c r="D1901" t="s">
        <v>44</v>
      </c>
      <c r="E1901" s="1" t="s">
        <v>13</v>
      </c>
      <c r="F1901" t="s">
        <v>6</v>
      </c>
      <c r="G1901">
        <v>512</v>
      </c>
      <c r="H1901">
        <v>4</v>
      </c>
      <c r="K1901">
        <f t="shared" si="203"/>
        <v>516</v>
      </c>
      <c r="L1901" s="6">
        <f t="shared" si="204"/>
        <v>7.7519379844961239E-3</v>
      </c>
      <c r="M1901" s="6">
        <f t="shared" si="205"/>
        <v>7.7519379844961239E-3</v>
      </c>
      <c r="N1901" s="6">
        <f t="shared" si="206"/>
        <v>0</v>
      </c>
      <c r="O1901">
        <f t="shared" si="207"/>
        <v>512</v>
      </c>
      <c r="P1901">
        <f t="shared" si="208"/>
        <v>4</v>
      </c>
      <c r="Q1901">
        <f t="shared" si="209"/>
        <v>512</v>
      </c>
    </row>
    <row r="1902" spans="1:17" hidden="1" x14ac:dyDescent="0.25">
      <c r="A1902">
        <v>2002</v>
      </c>
      <c r="B1902" s="1" t="s">
        <v>91</v>
      </c>
      <c r="C1902" t="s">
        <v>92</v>
      </c>
      <c r="D1902" t="s">
        <v>44</v>
      </c>
      <c r="E1902" s="1" t="s">
        <v>13</v>
      </c>
      <c r="F1902" t="s">
        <v>7</v>
      </c>
      <c r="G1902">
        <v>8192</v>
      </c>
      <c r="H1902">
        <v>46</v>
      </c>
      <c r="I1902">
        <v>11</v>
      </c>
      <c r="J1902">
        <v>6</v>
      </c>
      <c r="K1902">
        <f t="shared" si="203"/>
        <v>8243</v>
      </c>
      <c r="L1902" s="6">
        <f t="shared" si="204"/>
        <v>6.9149581463059566E-3</v>
      </c>
      <c r="M1902" s="6">
        <f t="shared" si="205"/>
        <v>5.580492539124105E-3</v>
      </c>
      <c r="N1902" s="6">
        <f t="shared" si="206"/>
        <v>1.3344656071818512E-3</v>
      </c>
      <c r="O1902">
        <f t="shared" si="207"/>
        <v>8186</v>
      </c>
      <c r="P1902">
        <f t="shared" si="208"/>
        <v>57</v>
      </c>
      <c r="Q1902">
        <f t="shared" si="209"/>
        <v>8186</v>
      </c>
    </row>
    <row r="1903" spans="1:17" hidden="1" x14ac:dyDescent="0.25">
      <c r="A1903">
        <v>2003</v>
      </c>
      <c r="B1903" s="1" t="s">
        <v>91</v>
      </c>
      <c r="C1903" t="s">
        <v>92</v>
      </c>
      <c r="D1903" t="s">
        <v>44</v>
      </c>
      <c r="E1903" s="1" t="s">
        <v>14</v>
      </c>
      <c r="F1903" t="s">
        <v>1</v>
      </c>
      <c r="G1903">
        <v>87</v>
      </c>
      <c r="K1903">
        <f t="shared" si="203"/>
        <v>87</v>
      </c>
      <c r="L1903" s="6">
        <f t="shared" si="204"/>
        <v>0</v>
      </c>
      <c r="M1903" s="6">
        <f t="shared" si="205"/>
        <v>0</v>
      </c>
      <c r="N1903" s="6">
        <f t="shared" si="206"/>
        <v>0</v>
      </c>
      <c r="O1903">
        <f t="shared" si="207"/>
        <v>87</v>
      </c>
      <c r="P1903">
        <f t="shared" si="208"/>
        <v>0</v>
      </c>
      <c r="Q1903">
        <f t="shared" si="209"/>
        <v>87</v>
      </c>
    </row>
    <row r="1904" spans="1:17" hidden="1" x14ac:dyDescent="0.25">
      <c r="A1904">
        <v>2003</v>
      </c>
      <c r="B1904" s="1" t="s">
        <v>91</v>
      </c>
      <c r="C1904" t="s">
        <v>92</v>
      </c>
      <c r="D1904" t="s">
        <v>44</v>
      </c>
      <c r="E1904" s="1" t="s">
        <v>14</v>
      </c>
      <c r="F1904" t="s">
        <v>4</v>
      </c>
      <c r="G1904">
        <v>934</v>
      </c>
      <c r="H1904">
        <v>6</v>
      </c>
      <c r="K1904">
        <f t="shared" si="203"/>
        <v>940</v>
      </c>
      <c r="L1904" s="6">
        <f t="shared" si="204"/>
        <v>6.382978723404255E-3</v>
      </c>
      <c r="M1904" s="6">
        <f t="shared" si="205"/>
        <v>6.382978723404255E-3</v>
      </c>
      <c r="N1904" s="6">
        <f t="shared" si="206"/>
        <v>0</v>
      </c>
      <c r="O1904">
        <f t="shared" si="207"/>
        <v>934</v>
      </c>
      <c r="P1904">
        <f t="shared" si="208"/>
        <v>6</v>
      </c>
      <c r="Q1904">
        <f t="shared" si="209"/>
        <v>934</v>
      </c>
    </row>
    <row r="1905" spans="1:17" hidden="1" x14ac:dyDescent="0.25">
      <c r="A1905">
        <v>2003</v>
      </c>
      <c r="B1905" s="1" t="s">
        <v>91</v>
      </c>
      <c r="C1905" t="s">
        <v>92</v>
      </c>
      <c r="D1905" t="s">
        <v>44</v>
      </c>
      <c r="E1905" s="1" t="s">
        <v>14</v>
      </c>
      <c r="F1905" t="s">
        <v>5</v>
      </c>
      <c r="G1905">
        <v>1169</v>
      </c>
      <c r="H1905">
        <v>20</v>
      </c>
      <c r="I1905">
        <v>8</v>
      </c>
      <c r="J1905">
        <v>3</v>
      </c>
      <c r="K1905">
        <f t="shared" si="203"/>
        <v>1194</v>
      </c>
      <c r="L1905" s="6">
        <f t="shared" si="204"/>
        <v>2.3450586264656615E-2</v>
      </c>
      <c r="M1905" s="6">
        <f t="shared" si="205"/>
        <v>1.675041876046901E-2</v>
      </c>
      <c r="N1905" s="6">
        <f t="shared" si="206"/>
        <v>6.7001675041876048E-3</v>
      </c>
      <c r="O1905">
        <f t="shared" si="207"/>
        <v>1166</v>
      </c>
      <c r="P1905">
        <f t="shared" si="208"/>
        <v>28</v>
      </c>
      <c r="Q1905">
        <f t="shared" si="209"/>
        <v>1166</v>
      </c>
    </row>
    <row r="1906" spans="1:17" hidden="1" x14ac:dyDescent="0.25">
      <c r="A1906">
        <v>2003</v>
      </c>
      <c r="B1906" s="1" t="s">
        <v>91</v>
      </c>
      <c r="C1906" t="s">
        <v>92</v>
      </c>
      <c r="D1906" t="s">
        <v>44</v>
      </c>
      <c r="E1906" s="1" t="s">
        <v>14</v>
      </c>
      <c r="F1906" t="s">
        <v>6</v>
      </c>
      <c r="G1906">
        <v>628</v>
      </c>
      <c r="H1906">
        <v>6</v>
      </c>
      <c r="K1906">
        <f t="shared" si="203"/>
        <v>634</v>
      </c>
      <c r="L1906" s="6">
        <f t="shared" si="204"/>
        <v>9.4637223974763408E-3</v>
      </c>
      <c r="M1906" s="6">
        <f t="shared" si="205"/>
        <v>9.4637223974763408E-3</v>
      </c>
      <c r="N1906" s="6">
        <f t="shared" si="206"/>
        <v>0</v>
      </c>
      <c r="O1906">
        <f t="shared" si="207"/>
        <v>628</v>
      </c>
      <c r="P1906">
        <f t="shared" si="208"/>
        <v>6</v>
      </c>
      <c r="Q1906">
        <f t="shared" si="209"/>
        <v>628</v>
      </c>
    </row>
    <row r="1907" spans="1:17" hidden="1" x14ac:dyDescent="0.25">
      <c r="A1907">
        <v>2003</v>
      </c>
      <c r="B1907" s="1" t="s">
        <v>91</v>
      </c>
      <c r="C1907" t="s">
        <v>92</v>
      </c>
      <c r="D1907" t="s">
        <v>44</v>
      </c>
      <c r="E1907" s="1" t="s">
        <v>14</v>
      </c>
      <c r="F1907" t="s">
        <v>7</v>
      </c>
      <c r="G1907">
        <v>7872</v>
      </c>
      <c r="H1907">
        <v>53</v>
      </c>
      <c r="I1907">
        <v>7</v>
      </c>
      <c r="J1907">
        <v>5</v>
      </c>
      <c r="K1907">
        <f t="shared" si="203"/>
        <v>7927</v>
      </c>
      <c r="L1907" s="6">
        <f t="shared" si="204"/>
        <v>7.5690677431563009E-3</v>
      </c>
      <c r="M1907" s="6">
        <f t="shared" si="205"/>
        <v>6.686009839788066E-3</v>
      </c>
      <c r="N1907" s="6">
        <f t="shared" si="206"/>
        <v>8.8305790336823517E-4</v>
      </c>
      <c r="O1907">
        <f t="shared" si="207"/>
        <v>7867</v>
      </c>
      <c r="P1907">
        <f t="shared" si="208"/>
        <v>60</v>
      </c>
      <c r="Q1907">
        <f t="shared" si="209"/>
        <v>7867</v>
      </c>
    </row>
    <row r="1908" spans="1:17" hidden="1" x14ac:dyDescent="0.25">
      <c r="A1908">
        <v>2004</v>
      </c>
      <c r="B1908" s="1" t="s">
        <v>91</v>
      </c>
      <c r="C1908" t="s">
        <v>92</v>
      </c>
      <c r="D1908" t="s">
        <v>44</v>
      </c>
      <c r="E1908" s="1" t="s">
        <v>15</v>
      </c>
      <c r="F1908" t="s">
        <v>1</v>
      </c>
      <c r="G1908">
        <v>104</v>
      </c>
      <c r="K1908">
        <f t="shared" si="203"/>
        <v>104</v>
      </c>
      <c r="L1908" s="6">
        <f t="shared" si="204"/>
        <v>0</v>
      </c>
      <c r="M1908" s="6">
        <f t="shared" si="205"/>
        <v>0</v>
      </c>
      <c r="N1908" s="6">
        <f t="shared" si="206"/>
        <v>0</v>
      </c>
      <c r="O1908">
        <f t="shared" si="207"/>
        <v>104</v>
      </c>
      <c r="P1908">
        <f t="shared" si="208"/>
        <v>0</v>
      </c>
      <c r="Q1908">
        <f t="shared" si="209"/>
        <v>104</v>
      </c>
    </row>
    <row r="1909" spans="1:17" hidden="1" x14ac:dyDescent="0.25">
      <c r="A1909">
        <v>2004</v>
      </c>
      <c r="B1909" s="1" t="s">
        <v>91</v>
      </c>
      <c r="C1909" t="s">
        <v>92</v>
      </c>
      <c r="D1909" t="s">
        <v>44</v>
      </c>
      <c r="E1909" s="1" t="s">
        <v>15</v>
      </c>
      <c r="F1909" t="s">
        <v>4</v>
      </c>
      <c r="G1909">
        <v>933</v>
      </c>
      <c r="H1909">
        <v>9</v>
      </c>
      <c r="K1909">
        <f t="shared" si="203"/>
        <v>942</v>
      </c>
      <c r="L1909" s="6">
        <f t="shared" si="204"/>
        <v>9.5541401273885346E-3</v>
      </c>
      <c r="M1909" s="6">
        <f t="shared" si="205"/>
        <v>9.5541401273885346E-3</v>
      </c>
      <c r="N1909" s="6">
        <f t="shared" si="206"/>
        <v>0</v>
      </c>
      <c r="O1909">
        <f t="shared" si="207"/>
        <v>933</v>
      </c>
      <c r="P1909">
        <f t="shared" si="208"/>
        <v>9</v>
      </c>
      <c r="Q1909">
        <f t="shared" si="209"/>
        <v>933</v>
      </c>
    </row>
    <row r="1910" spans="1:17" hidden="1" x14ac:dyDescent="0.25">
      <c r="A1910">
        <v>2004</v>
      </c>
      <c r="B1910" s="1" t="s">
        <v>91</v>
      </c>
      <c r="C1910" t="s">
        <v>92</v>
      </c>
      <c r="D1910" t="s">
        <v>44</v>
      </c>
      <c r="E1910" s="1" t="s">
        <v>15</v>
      </c>
      <c r="F1910" t="s">
        <v>5</v>
      </c>
      <c r="G1910">
        <v>1231</v>
      </c>
      <c r="H1910">
        <v>28</v>
      </c>
      <c r="K1910">
        <f t="shared" si="203"/>
        <v>1259</v>
      </c>
      <c r="L1910" s="6">
        <f t="shared" si="204"/>
        <v>2.2239872915011914E-2</v>
      </c>
      <c r="M1910" s="6">
        <f t="shared" si="205"/>
        <v>2.2239872915011914E-2</v>
      </c>
      <c r="N1910" s="6">
        <f t="shared" si="206"/>
        <v>0</v>
      </c>
      <c r="O1910">
        <f t="shared" si="207"/>
        <v>1231</v>
      </c>
      <c r="P1910">
        <f t="shared" si="208"/>
        <v>28</v>
      </c>
      <c r="Q1910">
        <f t="shared" si="209"/>
        <v>1231</v>
      </c>
    </row>
    <row r="1911" spans="1:17" hidden="1" x14ac:dyDescent="0.25">
      <c r="A1911">
        <v>2004</v>
      </c>
      <c r="B1911" s="1" t="s">
        <v>91</v>
      </c>
      <c r="C1911" t="s">
        <v>92</v>
      </c>
      <c r="D1911" t="s">
        <v>44</v>
      </c>
      <c r="E1911" s="1" t="s">
        <v>15</v>
      </c>
      <c r="F1911" t="s">
        <v>6</v>
      </c>
      <c r="G1911">
        <v>743</v>
      </c>
      <c r="H1911">
        <v>4</v>
      </c>
      <c r="I1911">
        <v>5</v>
      </c>
      <c r="K1911">
        <f t="shared" si="203"/>
        <v>752</v>
      </c>
      <c r="L1911" s="6">
        <f t="shared" si="204"/>
        <v>1.1968085106382979E-2</v>
      </c>
      <c r="M1911" s="6">
        <f t="shared" si="205"/>
        <v>5.3191489361702126E-3</v>
      </c>
      <c r="N1911" s="6">
        <f t="shared" si="206"/>
        <v>6.648936170212766E-3</v>
      </c>
      <c r="O1911">
        <f t="shared" si="207"/>
        <v>743</v>
      </c>
      <c r="P1911">
        <f t="shared" si="208"/>
        <v>9</v>
      </c>
      <c r="Q1911">
        <f t="shared" si="209"/>
        <v>743</v>
      </c>
    </row>
    <row r="1912" spans="1:17" hidden="1" x14ac:dyDescent="0.25">
      <c r="A1912">
        <v>2004</v>
      </c>
      <c r="B1912" s="1" t="s">
        <v>91</v>
      </c>
      <c r="C1912" t="s">
        <v>92</v>
      </c>
      <c r="D1912" t="s">
        <v>44</v>
      </c>
      <c r="E1912" s="1" t="s">
        <v>15</v>
      </c>
      <c r="F1912" t="s">
        <v>7</v>
      </c>
      <c r="G1912">
        <v>7642</v>
      </c>
      <c r="H1912">
        <v>56</v>
      </c>
      <c r="I1912">
        <v>10</v>
      </c>
      <c r="J1912">
        <v>5</v>
      </c>
      <c r="K1912">
        <f t="shared" si="203"/>
        <v>7703</v>
      </c>
      <c r="L1912" s="6">
        <f t="shared" si="204"/>
        <v>8.5680903544073737E-3</v>
      </c>
      <c r="M1912" s="6">
        <f t="shared" si="205"/>
        <v>7.2698948461638324E-3</v>
      </c>
      <c r="N1912" s="6">
        <f t="shared" si="206"/>
        <v>1.2981955082435415E-3</v>
      </c>
      <c r="O1912">
        <f t="shared" si="207"/>
        <v>7637</v>
      </c>
      <c r="P1912">
        <f t="shared" si="208"/>
        <v>66</v>
      </c>
      <c r="Q1912">
        <f t="shared" si="209"/>
        <v>7637</v>
      </c>
    </row>
    <row r="1913" spans="1:17" hidden="1" x14ac:dyDescent="0.25">
      <c r="A1913">
        <v>2005</v>
      </c>
      <c r="B1913" s="1" t="s">
        <v>91</v>
      </c>
      <c r="C1913" t="s">
        <v>92</v>
      </c>
      <c r="D1913" t="s">
        <v>44</v>
      </c>
      <c r="E1913" s="1" t="s">
        <v>16</v>
      </c>
      <c r="F1913" t="s">
        <v>1</v>
      </c>
      <c r="G1913">
        <v>98</v>
      </c>
      <c r="K1913">
        <f t="shared" si="203"/>
        <v>98</v>
      </c>
      <c r="L1913" s="6">
        <f t="shared" si="204"/>
        <v>0</v>
      </c>
      <c r="M1913" s="6">
        <f t="shared" si="205"/>
        <v>0</v>
      </c>
      <c r="N1913" s="6">
        <f t="shared" si="206"/>
        <v>0</v>
      </c>
      <c r="O1913">
        <f t="shared" si="207"/>
        <v>98</v>
      </c>
      <c r="P1913">
        <f t="shared" si="208"/>
        <v>0</v>
      </c>
      <c r="Q1913">
        <f t="shared" si="209"/>
        <v>98</v>
      </c>
    </row>
    <row r="1914" spans="1:17" hidden="1" x14ac:dyDescent="0.25">
      <c r="A1914">
        <v>2005</v>
      </c>
      <c r="B1914" s="1" t="s">
        <v>91</v>
      </c>
      <c r="C1914" t="s">
        <v>92</v>
      </c>
      <c r="D1914" t="s">
        <v>44</v>
      </c>
      <c r="E1914" s="1" t="s">
        <v>16</v>
      </c>
      <c r="F1914" t="s">
        <v>4</v>
      </c>
      <c r="G1914">
        <v>912</v>
      </c>
      <c r="H1914">
        <v>14</v>
      </c>
      <c r="K1914">
        <f t="shared" si="203"/>
        <v>926</v>
      </c>
      <c r="L1914" s="6">
        <f t="shared" si="204"/>
        <v>1.511879049676026E-2</v>
      </c>
      <c r="M1914" s="6">
        <f t="shared" si="205"/>
        <v>1.511879049676026E-2</v>
      </c>
      <c r="N1914" s="6">
        <f t="shared" si="206"/>
        <v>0</v>
      </c>
      <c r="O1914">
        <f t="shared" si="207"/>
        <v>912</v>
      </c>
      <c r="P1914">
        <f t="shared" si="208"/>
        <v>14</v>
      </c>
      <c r="Q1914">
        <f t="shared" si="209"/>
        <v>912</v>
      </c>
    </row>
    <row r="1915" spans="1:17" hidden="1" x14ac:dyDescent="0.25">
      <c r="A1915">
        <v>2005</v>
      </c>
      <c r="B1915" s="1" t="s">
        <v>91</v>
      </c>
      <c r="C1915" t="s">
        <v>92</v>
      </c>
      <c r="D1915" t="s">
        <v>44</v>
      </c>
      <c r="E1915" s="1" t="s">
        <v>16</v>
      </c>
      <c r="F1915" t="s">
        <v>5</v>
      </c>
      <c r="G1915">
        <v>1367</v>
      </c>
      <c r="H1915">
        <v>31</v>
      </c>
      <c r="I1915">
        <v>7</v>
      </c>
      <c r="K1915">
        <f t="shared" ref="K1915:K1978" si="210">(G1915-J1915)+H1915+I1915</f>
        <v>1405</v>
      </c>
      <c r="L1915" s="6">
        <f t="shared" ref="L1915:L1978" si="211">(H1915+I1915)/K1915</f>
        <v>2.7046263345195731E-2</v>
      </c>
      <c r="M1915" s="6">
        <f t="shared" ref="M1915:M1978" si="212">H1915/K1915</f>
        <v>2.206405693950178E-2</v>
      </c>
      <c r="N1915" s="6">
        <f t="shared" ref="N1915:N1978" si="213">I1915/K1915</f>
        <v>4.9822064056939501E-3</v>
      </c>
      <c r="O1915">
        <f t="shared" ref="O1915:O1978" si="214">K1915-(I1915+H1915)</f>
        <v>1367</v>
      </c>
      <c r="P1915">
        <f t="shared" ref="P1915:P1978" si="215">H1915+I1915</f>
        <v>38</v>
      </c>
      <c r="Q1915">
        <f t="shared" si="209"/>
        <v>1367</v>
      </c>
    </row>
    <row r="1916" spans="1:17" hidden="1" x14ac:dyDescent="0.25">
      <c r="A1916">
        <v>2005</v>
      </c>
      <c r="B1916" s="1" t="s">
        <v>91</v>
      </c>
      <c r="C1916" t="s">
        <v>92</v>
      </c>
      <c r="D1916" t="s">
        <v>44</v>
      </c>
      <c r="E1916" s="1" t="s">
        <v>16</v>
      </c>
      <c r="F1916" t="s">
        <v>6</v>
      </c>
      <c r="G1916">
        <v>774</v>
      </c>
      <c r="H1916">
        <v>13</v>
      </c>
      <c r="K1916">
        <f t="shared" si="210"/>
        <v>787</v>
      </c>
      <c r="L1916" s="6">
        <f t="shared" si="211"/>
        <v>1.6518424396442185E-2</v>
      </c>
      <c r="M1916" s="6">
        <f t="shared" si="212"/>
        <v>1.6518424396442185E-2</v>
      </c>
      <c r="N1916" s="6">
        <f t="shared" si="213"/>
        <v>0</v>
      </c>
      <c r="O1916">
        <f t="shared" si="214"/>
        <v>774</v>
      </c>
      <c r="P1916">
        <f t="shared" si="215"/>
        <v>13</v>
      </c>
      <c r="Q1916">
        <f t="shared" si="209"/>
        <v>774</v>
      </c>
    </row>
    <row r="1917" spans="1:17" hidden="1" x14ac:dyDescent="0.25">
      <c r="A1917">
        <v>2005</v>
      </c>
      <c r="B1917" s="1" t="s">
        <v>91</v>
      </c>
      <c r="C1917" t="s">
        <v>92</v>
      </c>
      <c r="D1917" t="s">
        <v>44</v>
      </c>
      <c r="E1917" s="1" t="s">
        <v>16</v>
      </c>
      <c r="F1917" t="s">
        <v>7</v>
      </c>
      <c r="G1917">
        <v>7381</v>
      </c>
      <c r="H1917">
        <v>70</v>
      </c>
      <c r="I1917">
        <v>40</v>
      </c>
      <c r="J1917">
        <v>3</v>
      </c>
      <c r="K1917">
        <f t="shared" si="210"/>
        <v>7488</v>
      </c>
      <c r="L1917" s="6">
        <f t="shared" si="211"/>
        <v>1.469017094017094E-2</v>
      </c>
      <c r="M1917" s="6">
        <f t="shared" si="212"/>
        <v>9.348290598290598E-3</v>
      </c>
      <c r="N1917" s="6">
        <f t="shared" si="213"/>
        <v>5.341880341880342E-3</v>
      </c>
      <c r="O1917">
        <f t="shared" si="214"/>
        <v>7378</v>
      </c>
      <c r="P1917">
        <f t="shared" si="215"/>
        <v>110</v>
      </c>
      <c r="Q1917">
        <f t="shared" si="209"/>
        <v>7378</v>
      </c>
    </row>
    <row r="1918" spans="1:17" hidden="1" x14ac:dyDescent="0.25">
      <c r="A1918">
        <v>2006</v>
      </c>
      <c r="B1918" s="1" t="s">
        <v>91</v>
      </c>
      <c r="C1918" t="s">
        <v>92</v>
      </c>
      <c r="D1918" t="s">
        <v>44</v>
      </c>
      <c r="E1918" s="1" t="s">
        <v>17</v>
      </c>
      <c r="F1918" t="s">
        <v>1</v>
      </c>
      <c r="G1918">
        <v>108</v>
      </c>
      <c r="K1918">
        <f t="shared" si="210"/>
        <v>108</v>
      </c>
      <c r="L1918" s="6">
        <f t="shared" si="211"/>
        <v>0</v>
      </c>
      <c r="M1918" s="6">
        <f t="shared" si="212"/>
        <v>0</v>
      </c>
      <c r="N1918" s="6">
        <f t="shared" si="213"/>
        <v>0</v>
      </c>
      <c r="O1918">
        <f t="shared" si="214"/>
        <v>108</v>
      </c>
      <c r="P1918">
        <f t="shared" si="215"/>
        <v>0</v>
      </c>
      <c r="Q1918">
        <f t="shared" si="209"/>
        <v>108</v>
      </c>
    </row>
    <row r="1919" spans="1:17" hidden="1" x14ac:dyDescent="0.25">
      <c r="A1919">
        <v>2006</v>
      </c>
      <c r="B1919" s="1" t="s">
        <v>91</v>
      </c>
      <c r="C1919" t="s">
        <v>92</v>
      </c>
      <c r="D1919" t="s">
        <v>44</v>
      </c>
      <c r="E1919" s="1" t="s">
        <v>17</v>
      </c>
      <c r="F1919" t="s">
        <v>4</v>
      </c>
      <c r="G1919">
        <v>919</v>
      </c>
      <c r="H1919">
        <v>16</v>
      </c>
      <c r="K1919">
        <f t="shared" si="210"/>
        <v>935</v>
      </c>
      <c r="L1919" s="6">
        <f t="shared" si="211"/>
        <v>1.7112299465240642E-2</v>
      </c>
      <c r="M1919" s="6">
        <f t="shared" si="212"/>
        <v>1.7112299465240642E-2</v>
      </c>
      <c r="N1919" s="6">
        <f t="shared" si="213"/>
        <v>0</v>
      </c>
      <c r="O1919">
        <f t="shared" si="214"/>
        <v>919</v>
      </c>
      <c r="P1919">
        <f t="shared" si="215"/>
        <v>16</v>
      </c>
      <c r="Q1919">
        <f t="shared" si="209"/>
        <v>919</v>
      </c>
    </row>
    <row r="1920" spans="1:17" hidden="1" x14ac:dyDescent="0.25">
      <c r="A1920">
        <v>2006</v>
      </c>
      <c r="B1920" s="1" t="s">
        <v>91</v>
      </c>
      <c r="C1920" t="s">
        <v>92</v>
      </c>
      <c r="D1920" t="s">
        <v>44</v>
      </c>
      <c r="E1920" s="1" t="s">
        <v>17</v>
      </c>
      <c r="F1920" t="s">
        <v>5</v>
      </c>
      <c r="G1920">
        <v>1474</v>
      </c>
      <c r="H1920">
        <v>27</v>
      </c>
      <c r="I1920">
        <v>15</v>
      </c>
      <c r="K1920">
        <f t="shared" si="210"/>
        <v>1516</v>
      </c>
      <c r="L1920" s="6">
        <f t="shared" si="211"/>
        <v>2.7704485488126648E-2</v>
      </c>
      <c r="M1920" s="6">
        <f t="shared" si="212"/>
        <v>1.7810026385224276E-2</v>
      </c>
      <c r="N1920" s="6">
        <f t="shared" si="213"/>
        <v>9.8944591029023754E-3</v>
      </c>
      <c r="O1920">
        <f t="shared" si="214"/>
        <v>1474</v>
      </c>
      <c r="P1920">
        <f t="shared" si="215"/>
        <v>42</v>
      </c>
      <c r="Q1920">
        <f t="shared" si="209"/>
        <v>1474</v>
      </c>
    </row>
    <row r="1921" spans="1:17" hidden="1" x14ac:dyDescent="0.25">
      <c r="A1921">
        <v>2006</v>
      </c>
      <c r="B1921" s="1" t="s">
        <v>91</v>
      </c>
      <c r="C1921" t="s">
        <v>92</v>
      </c>
      <c r="D1921" t="s">
        <v>44</v>
      </c>
      <c r="E1921" s="1" t="s">
        <v>17</v>
      </c>
      <c r="F1921" t="s">
        <v>6</v>
      </c>
      <c r="G1921">
        <v>896</v>
      </c>
      <c r="H1921">
        <v>11</v>
      </c>
      <c r="I1921">
        <v>3</v>
      </c>
      <c r="K1921">
        <f t="shared" si="210"/>
        <v>910</v>
      </c>
      <c r="L1921" s="6">
        <f t="shared" si="211"/>
        <v>1.5384615384615385E-2</v>
      </c>
      <c r="M1921" s="6">
        <f t="shared" si="212"/>
        <v>1.2087912087912088E-2</v>
      </c>
      <c r="N1921" s="6">
        <f t="shared" si="213"/>
        <v>3.2967032967032967E-3</v>
      </c>
      <c r="O1921">
        <f t="shared" si="214"/>
        <v>896</v>
      </c>
      <c r="P1921">
        <f t="shared" si="215"/>
        <v>14</v>
      </c>
      <c r="Q1921">
        <f t="shared" si="209"/>
        <v>896</v>
      </c>
    </row>
    <row r="1922" spans="1:17" hidden="1" x14ac:dyDescent="0.25">
      <c r="A1922">
        <v>2006</v>
      </c>
      <c r="B1922" s="1" t="s">
        <v>91</v>
      </c>
      <c r="C1922" t="s">
        <v>92</v>
      </c>
      <c r="D1922" t="s">
        <v>44</v>
      </c>
      <c r="E1922" s="1" t="s">
        <v>17</v>
      </c>
      <c r="F1922" t="s">
        <v>7</v>
      </c>
      <c r="G1922">
        <v>7272</v>
      </c>
      <c r="H1922">
        <v>88</v>
      </c>
      <c r="I1922">
        <v>50</v>
      </c>
      <c r="K1922">
        <f t="shared" si="210"/>
        <v>7410</v>
      </c>
      <c r="L1922" s="6">
        <f t="shared" si="211"/>
        <v>1.862348178137652E-2</v>
      </c>
      <c r="M1922" s="6">
        <f t="shared" si="212"/>
        <v>1.1875843454790824E-2</v>
      </c>
      <c r="N1922" s="6">
        <f t="shared" si="213"/>
        <v>6.7476383265856954E-3</v>
      </c>
      <c r="O1922">
        <f t="shared" si="214"/>
        <v>7272</v>
      </c>
      <c r="P1922">
        <f t="shared" si="215"/>
        <v>138</v>
      </c>
      <c r="Q1922">
        <f t="shared" si="209"/>
        <v>7272</v>
      </c>
    </row>
    <row r="1923" spans="1:17" hidden="1" x14ac:dyDescent="0.25">
      <c r="A1923">
        <v>2007</v>
      </c>
      <c r="B1923" s="1" t="s">
        <v>91</v>
      </c>
      <c r="C1923" t="s">
        <v>92</v>
      </c>
      <c r="D1923" t="s">
        <v>44</v>
      </c>
      <c r="E1923" s="1" t="s">
        <v>18</v>
      </c>
      <c r="F1923" t="s">
        <v>1</v>
      </c>
      <c r="G1923">
        <v>96</v>
      </c>
      <c r="K1923">
        <f t="shared" si="210"/>
        <v>96</v>
      </c>
      <c r="L1923" s="6">
        <f t="shared" si="211"/>
        <v>0</v>
      </c>
      <c r="M1923" s="6">
        <f t="shared" si="212"/>
        <v>0</v>
      </c>
      <c r="N1923" s="6">
        <f t="shared" si="213"/>
        <v>0</v>
      </c>
      <c r="O1923">
        <f t="shared" si="214"/>
        <v>96</v>
      </c>
      <c r="P1923">
        <f t="shared" si="215"/>
        <v>0</v>
      </c>
      <c r="Q1923">
        <f t="shared" si="209"/>
        <v>96</v>
      </c>
    </row>
    <row r="1924" spans="1:17" hidden="1" x14ac:dyDescent="0.25">
      <c r="A1924">
        <v>2007</v>
      </c>
      <c r="B1924" s="1" t="s">
        <v>91</v>
      </c>
      <c r="C1924" t="s">
        <v>92</v>
      </c>
      <c r="D1924" t="s">
        <v>44</v>
      </c>
      <c r="E1924" s="1" t="s">
        <v>18</v>
      </c>
      <c r="F1924" t="s">
        <v>4</v>
      </c>
      <c r="G1924">
        <v>957</v>
      </c>
      <c r="H1924">
        <v>16</v>
      </c>
      <c r="K1924">
        <f t="shared" si="210"/>
        <v>973</v>
      </c>
      <c r="L1924" s="6">
        <f t="shared" si="211"/>
        <v>1.644398766700925E-2</v>
      </c>
      <c r="M1924" s="6">
        <f t="shared" si="212"/>
        <v>1.644398766700925E-2</v>
      </c>
      <c r="N1924" s="6">
        <f t="shared" si="213"/>
        <v>0</v>
      </c>
      <c r="O1924">
        <f t="shared" si="214"/>
        <v>957</v>
      </c>
      <c r="P1924">
        <f t="shared" si="215"/>
        <v>16</v>
      </c>
      <c r="Q1924">
        <f t="shared" ref="Q1924:Q1987" si="216">K1924-P1924</f>
        <v>957</v>
      </c>
    </row>
    <row r="1925" spans="1:17" hidden="1" x14ac:dyDescent="0.25">
      <c r="A1925">
        <v>2007</v>
      </c>
      <c r="B1925" s="1" t="s">
        <v>91</v>
      </c>
      <c r="C1925" t="s">
        <v>92</v>
      </c>
      <c r="D1925" t="s">
        <v>44</v>
      </c>
      <c r="E1925" s="1" t="s">
        <v>18</v>
      </c>
      <c r="F1925" t="s">
        <v>5</v>
      </c>
      <c r="G1925">
        <v>1509</v>
      </c>
      <c r="H1925">
        <v>36</v>
      </c>
      <c r="I1925">
        <v>39</v>
      </c>
      <c r="J1925">
        <v>3</v>
      </c>
      <c r="K1925">
        <f t="shared" si="210"/>
        <v>1581</v>
      </c>
      <c r="L1925" s="6">
        <f t="shared" si="211"/>
        <v>4.743833017077799E-2</v>
      </c>
      <c r="M1925" s="6">
        <f t="shared" si="212"/>
        <v>2.2770398481973434E-2</v>
      </c>
      <c r="N1925" s="6">
        <f t="shared" si="213"/>
        <v>2.4667931688804556E-2</v>
      </c>
      <c r="O1925">
        <f t="shared" si="214"/>
        <v>1506</v>
      </c>
      <c r="P1925">
        <f t="shared" si="215"/>
        <v>75</v>
      </c>
      <c r="Q1925">
        <f t="shared" si="216"/>
        <v>1506</v>
      </c>
    </row>
    <row r="1926" spans="1:17" hidden="1" x14ac:dyDescent="0.25">
      <c r="A1926">
        <v>2007</v>
      </c>
      <c r="B1926" s="1" t="s">
        <v>91</v>
      </c>
      <c r="C1926" t="s">
        <v>92</v>
      </c>
      <c r="D1926" t="s">
        <v>44</v>
      </c>
      <c r="E1926" s="1" t="s">
        <v>18</v>
      </c>
      <c r="F1926" t="s">
        <v>6</v>
      </c>
      <c r="G1926">
        <v>1006</v>
      </c>
      <c r="H1926">
        <v>20</v>
      </c>
      <c r="I1926">
        <v>35</v>
      </c>
      <c r="K1926">
        <f t="shared" si="210"/>
        <v>1061</v>
      </c>
      <c r="L1926" s="6">
        <f t="shared" si="211"/>
        <v>5.1837888784165884E-2</v>
      </c>
      <c r="M1926" s="6">
        <f t="shared" si="212"/>
        <v>1.8850141376060319E-2</v>
      </c>
      <c r="N1926" s="6">
        <f t="shared" si="213"/>
        <v>3.2987747408105561E-2</v>
      </c>
      <c r="O1926">
        <f t="shared" si="214"/>
        <v>1006</v>
      </c>
      <c r="P1926">
        <f t="shared" si="215"/>
        <v>55</v>
      </c>
      <c r="Q1926">
        <f t="shared" si="216"/>
        <v>1006</v>
      </c>
    </row>
    <row r="1927" spans="1:17" hidden="1" x14ac:dyDescent="0.25">
      <c r="A1927">
        <v>2007</v>
      </c>
      <c r="B1927" s="1" t="s">
        <v>91</v>
      </c>
      <c r="C1927" t="s">
        <v>92</v>
      </c>
      <c r="D1927" t="s">
        <v>44</v>
      </c>
      <c r="E1927" s="1" t="s">
        <v>18</v>
      </c>
      <c r="F1927" t="s">
        <v>7</v>
      </c>
      <c r="G1927">
        <v>6922</v>
      </c>
      <c r="H1927">
        <v>73</v>
      </c>
      <c r="I1927">
        <v>125</v>
      </c>
      <c r="J1927">
        <v>33</v>
      </c>
      <c r="K1927">
        <f t="shared" si="210"/>
        <v>7087</v>
      </c>
      <c r="L1927" s="6">
        <f t="shared" si="211"/>
        <v>2.7938478905037391E-2</v>
      </c>
      <c r="M1927" s="6">
        <f t="shared" si="212"/>
        <v>1.0300550303372373E-2</v>
      </c>
      <c r="N1927" s="6">
        <f t="shared" si="213"/>
        <v>1.7637928601665021E-2</v>
      </c>
      <c r="O1927">
        <f t="shared" si="214"/>
        <v>6889</v>
      </c>
      <c r="P1927">
        <f t="shared" si="215"/>
        <v>198</v>
      </c>
      <c r="Q1927">
        <f t="shared" si="216"/>
        <v>6889</v>
      </c>
    </row>
    <row r="1928" spans="1:17" hidden="1" x14ac:dyDescent="0.25">
      <c r="A1928">
        <v>2008</v>
      </c>
      <c r="B1928" s="1" t="s">
        <v>91</v>
      </c>
      <c r="C1928" t="s">
        <v>92</v>
      </c>
      <c r="D1928" t="s">
        <v>44</v>
      </c>
      <c r="E1928" s="1" t="s">
        <v>19</v>
      </c>
      <c r="F1928" t="s">
        <v>1</v>
      </c>
      <c r="G1928">
        <v>100</v>
      </c>
      <c r="K1928">
        <f t="shared" si="210"/>
        <v>100</v>
      </c>
      <c r="L1928" s="6">
        <f t="shared" si="211"/>
        <v>0</v>
      </c>
      <c r="M1928" s="6">
        <f t="shared" si="212"/>
        <v>0</v>
      </c>
      <c r="N1928" s="6">
        <f t="shared" si="213"/>
        <v>0</v>
      </c>
      <c r="O1928">
        <f t="shared" si="214"/>
        <v>100</v>
      </c>
      <c r="P1928">
        <f t="shared" si="215"/>
        <v>0</v>
      </c>
      <c r="Q1928">
        <f t="shared" si="216"/>
        <v>100</v>
      </c>
    </row>
    <row r="1929" spans="1:17" hidden="1" x14ac:dyDescent="0.25">
      <c r="A1929">
        <v>2008</v>
      </c>
      <c r="B1929" s="1" t="s">
        <v>91</v>
      </c>
      <c r="C1929" t="s">
        <v>92</v>
      </c>
      <c r="D1929" t="s">
        <v>44</v>
      </c>
      <c r="E1929" s="1" t="s">
        <v>19</v>
      </c>
      <c r="F1929" t="s">
        <v>4</v>
      </c>
      <c r="G1929">
        <v>998</v>
      </c>
      <c r="H1929">
        <v>19</v>
      </c>
      <c r="I1929">
        <v>7</v>
      </c>
      <c r="J1929">
        <v>4</v>
      </c>
      <c r="K1929">
        <f t="shared" si="210"/>
        <v>1020</v>
      </c>
      <c r="L1929" s="6">
        <f t="shared" si="211"/>
        <v>2.5490196078431372E-2</v>
      </c>
      <c r="M1929" s="6">
        <f t="shared" si="212"/>
        <v>1.8627450980392157E-2</v>
      </c>
      <c r="N1929" s="6">
        <f t="shared" si="213"/>
        <v>6.8627450980392156E-3</v>
      </c>
      <c r="O1929">
        <f t="shared" si="214"/>
        <v>994</v>
      </c>
      <c r="P1929">
        <f t="shared" si="215"/>
        <v>26</v>
      </c>
      <c r="Q1929">
        <f t="shared" si="216"/>
        <v>994</v>
      </c>
    </row>
    <row r="1930" spans="1:17" hidden="1" x14ac:dyDescent="0.25">
      <c r="A1930">
        <v>2008</v>
      </c>
      <c r="B1930" s="1" t="s">
        <v>91</v>
      </c>
      <c r="C1930" t="s">
        <v>92</v>
      </c>
      <c r="D1930" t="s">
        <v>44</v>
      </c>
      <c r="E1930" s="1" t="s">
        <v>19</v>
      </c>
      <c r="F1930" t="s">
        <v>5</v>
      </c>
      <c r="G1930">
        <v>1557</v>
      </c>
      <c r="H1930">
        <v>51</v>
      </c>
      <c r="I1930">
        <v>45</v>
      </c>
      <c r="J1930">
        <v>3</v>
      </c>
      <c r="K1930">
        <f t="shared" si="210"/>
        <v>1650</v>
      </c>
      <c r="L1930" s="6">
        <f t="shared" si="211"/>
        <v>5.8181818181818182E-2</v>
      </c>
      <c r="M1930" s="6">
        <f t="shared" si="212"/>
        <v>3.090909090909091E-2</v>
      </c>
      <c r="N1930" s="6">
        <f t="shared" si="213"/>
        <v>2.7272727272727271E-2</v>
      </c>
      <c r="O1930">
        <f t="shared" si="214"/>
        <v>1554</v>
      </c>
      <c r="P1930">
        <f t="shared" si="215"/>
        <v>96</v>
      </c>
      <c r="Q1930">
        <f t="shared" si="216"/>
        <v>1554</v>
      </c>
    </row>
    <row r="1931" spans="1:17" hidden="1" x14ac:dyDescent="0.25">
      <c r="A1931">
        <v>2008</v>
      </c>
      <c r="B1931" s="1" t="s">
        <v>91</v>
      </c>
      <c r="C1931" t="s">
        <v>92</v>
      </c>
      <c r="D1931" t="s">
        <v>44</v>
      </c>
      <c r="E1931" s="1" t="s">
        <v>19</v>
      </c>
      <c r="F1931" t="s">
        <v>6</v>
      </c>
      <c r="G1931">
        <v>1065</v>
      </c>
      <c r="H1931">
        <v>19</v>
      </c>
      <c r="I1931">
        <v>44</v>
      </c>
      <c r="K1931">
        <f t="shared" si="210"/>
        <v>1128</v>
      </c>
      <c r="L1931" s="6">
        <f t="shared" si="211"/>
        <v>5.5851063829787231E-2</v>
      </c>
      <c r="M1931" s="6">
        <f t="shared" si="212"/>
        <v>1.6843971631205674E-2</v>
      </c>
      <c r="N1931" s="6">
        <f t="shared" si="213"/>
        <v>3.9007092198581561E-2</v>
      </c>
      <c r="O1931">
        <f t="shared" si="214"/>
        <v>1065</v>
      </c>
      <c r="P1931">
        <f t="shared" si="215"/>
        <v>63</v>
      </c>
      <c r="Q1931">
        <f t="shared" si="216"/>
        <v>1065</v>
      </c>
    </row>
    <row r="1932" spans="1:17" hidden="1" x14ac:dyDescent="0.25">
      <c r="A1932">
        <v>2008</v>
      </c>
      <c r="B1932" s="1" t="s">
        <v>91</v>
      </c>
      <c r="C1932" t="s">
        <v>92</v>
      </c>
      <c r="D1932" t="s">
        <v>44</v>
      </c>
      <c r="E1932" s="1" t="s">
        <v>19</v>
      </c>
      <c r="F1932" t="s">
        <v>7</v>
      </c>
      <c r="G1932">
        <v>6712</v>
      </c>
      <c r="H1932">
        <v>80</v>
      </c>
      <c r="I1932">
        <v>127</v>
      </c>
      <c r="J1932">
        <v>55</v>
      </c>
      <c r="K1932">
        <f t="shared" si="210"/>
        <v>6864</v>
      </c>
      <c r="L1932" s="6">
        <f t="shared" si="211"/>
        <v>3.0157342657342656E-2</v>
      </c>
      <c r="M1932" s="6">
        <f t="shared" si="212"/>
        <v>1.1655011655011656E-2</v>
      </c>
      <c r="N1932" s="6">
        <f t="shared" si="213"/>
        <v>1.8502331002331004E-2</v>
      </c>
      <c r="O1932">
        <f t="shared" si="214"/>
        <v>6657</v>
      </c>
      <c r="P1932">
        <f t="shared" si="215"/>
        <v>207</v>
      </c>
      <c r="Q1932">
        <f t="shared" si="216"/>
        <v>6657</v>
      </c>
    </row>
    <row r="1933" spans="1:17" hidden="1" x14ac:dyDescent="0.25">
      <c r="A1933">
        <v>2009</v>
      </c>
      <c r="B1933" s="1" t="s">
        <v>91</v>
      </c>
      <c r="C1933" t="s">
        <v>92</v>
      </c>
      <c r="D1933" t="s">
        <v>44</v>
      </c>
      <c r="E1933" s="1" t="s">
        <v>20</v>
      </c>
      <c r="F1933" t="s">
        <v>1</v>
      </c>
      <c r="G1933">
        <v>111</v>
      </c>
      <c r="K1933">
        <f t="shared" si="210"/>
        <v>111</v>
      </c>
      <c r="L1933" s="6">
        <f t="shared" si="211"/>
        <v>0</v>
      </c>
      <c r="M1933" s="6">
        <f t="shared" si="212"/>
        <v>0</v>
      </c>
      <c r="N1933" s="6">
        <f t="shared" si="213"/>
        <v>0</v>
      </c>
      <c r="O1933">
        <f t="shared" si="214"/>
        <v>111</v>
      </c>
      <c r="P1933">
        <f t="shared" si="215"/>
        <v>0</v>
      </c>
      <c r="Q1933">
        <f t="shared" si="216"/>
        <v>111</v>
      </c>
    </row>
    <row r="1934" spans="1:17" hidden="1" x14ac:dyDescent="0.25">
      <c r="A1934">
        <v>2009</v>
      </c>
      <c r="B1934" s="1" t="s">
        <v>91</v>
      </c>
      <c r="C1934" t="s">
        <v>92</v>
      </c>
      <c r="D1934" t="s">
        <v>44</v>
      </c>
      <c r="E1934" s="1" t="s">
        <v>20</v>
      </c>
      <c r="F1934" t="s">
        <v>4</v>
      </c>
      <c r="G1934">
        <v>1023</v>
      </c>
      <c r="H1934">
        <v>21</v>
      </c>
      <c r="I1934">
        <v>6</v>
      </c>
      <c r="J1934">
        <v>3</v>
      </c>
      <c r="K1934">
        <f t="shared" si="210"/>
        <v>1047</v>
      </c>
      <c r="L1934" s="6">
        <f t="shared" si="211"/>
        <v>2.5787965616045846E-2</v>
      </c>
      <c r="M1934" s="6">
        <f t="shared" si="212"/>
        <v>2.0057306590257881E-2</v>
      </c>
      <c r="N1934" s="6">
        <f t="shared" si="213"/>
        <v>5.7306590257879654E-3</v>
      </c>
      <c r="O1934">
        <f t="shared" si="214"/>
        <v>1020</v>
      </c>
      <c r="P1934">
        <f t="shared" si="215"/>
        <v>27</v>
      </c>
      <c r="Q1934">
        <f t="shared" si="216"/>
        <v>1020</v>
      </c>
    </row>
    <row r="1935" spans="1:17" hidden="1" x14ac:dyDescent="0.25">
      <c r="A1935">
        <v>2009</v>
      </c>
      <c r="B1935" s="1" t="s">
        <v>91</v>
      </c>
      <c r="C1935" t="s">
        <v>92</v>
      </c>
      <c r="D1935" t="s">
        <v>44</v>
      </c>
      <c r="E1935" s="1" t="s">
        <v>20</v>
      </c>
      <c r="F1935" t="s">
        <v>5</v>
      </c>
      <c r="G1935">
        <v>1653</v>
      </c>
      <c r="H1935">
        <v>53</v>
      </c>
      <c r="I1935">
        <v>54</v>
      </c>
      <c r="K1935">
        <f t="shared" si="210"/>
        <v>1760</v>
      </c>
      <c r="L1935" s="6">
        <f t="shared" si="211"/>
        <v>6.0795454545454548E-2</v>
      </c>
      <c r="M1935" s="6">
        <f t="shared" si="212"/>
        <v>3.0113636363636363E-2</v>
      </c>
      <c r="N1935" s="6">
        <f t="shared" si="213"/>
        <v>3.0681818181818182E-2</v>
      </c>
      <c r="O1935">
        <f t="shared" si="214"/>
        <v>1653</v>
      </c>
      <c r="P1935">
        <f t="shared" si="215"/>
        <v>107</v>
      </c>
      <c r="Q1935">
        <f t="shared" si="216"/>
        <v>1653</v>
      </c>
    </row>
    <row r="1936" spans="1:17" hidden="1" x14ac:dyDescent="0.25">
      <c r="A1936">
        <v>2009</v>
      </c>
      <c r="B1936" s="1" t="s">
        <v>91</v>
      </c>
      <c r="C1936" t="s">
        <v>92</v>
      </c>
      <c r="D1936" t="s">
        <v>44</v>
      </c>
      <c r="E1936" s="1" t="s">
        <v>20</v>
      </c>
      <c r="F1936" t="s">
        <v>6</v>
      </c>
      <c r="G1936">
        <v>1124</v>
      </c>
      <c r="H1936">
        <v>14</v>
      </c>
      <c r="I1936">
        <v>46</v>
      </c>
      <c r="K1936">
        <f t="shared" si="210"/>
        <v>1184</v>
      </c>
      <c r="L1936" s="6">
        <f t="shared" si="211"/>
        <v>5.0675675675675678E-2</v>
      </c>
      <c r="M1936" s="6">
        <f t="shared" si="212"/>
        <v>1.1824324324324325E-2</v>
      </c>
      <c r="N1936" s="6">
        <f t="shared" si="213"/>
        <v>3.885135135135135E-2</v>
      </c>
      <c r="O1936">
        <f t="shared" si="214"/>
        <v>1124</v>
      </c>
      <c r="P1936">
        <f t="shared" si="215"/>
        <v>60</v>
      </c>
      <c r="Q1936">
        <f t="shared" si="216"/>
        <v>1124</v>
      </c>
    </row>
    <row r="1937" spans="1:17" hidden="1" x14ac:dyDescent="0.25">
      <c r="A1937">
        <v>2009</v>
      </c>
      <c r="B1937" s="1" t="s">
        <v>91</v>
      </c>
      <c r="C1937" t="s">
        <v>92</v>
      </c>
      <c r="D1937" t="s">
        <v>44</v>
      </c>
      <c r="E1937" s="1" t="s">
        <v>20</v>
      </c>
      <c r="F1937" t="s">
        <v>7</v>
      </c>
      <c r="G1937">
        <v>6495</v>
      </c>
      <c r="H1937">
        <v>108</v>
      </c>
      <c r="I1937">
        <v>178</v>
      </c>
      <c r="J1937">
        <v>37</v>
      </c>
      <c r="K1937">
        <f t="shared" si="210"/>
        <v>6744</v>
      </c>
      <c r="L1937" s="6">
        <f t="shared" si="211"/>
        <v>4.2408066429418745E-2</v>
      </c>
      <c r="M1937" s="6">
        <f t="shared" si="212"/>
        <v>1.601423487544484E-2</v>
      </c>
      <c r="N1937" s="6">
        <f t="shared" si="213"/>
        <v>2.6393831553973901E-2</v>
      </c>
      <c r="O1937">
        <f t="shared" si="214"/>
        <v>6458</v>
      </c>
      <c r="P1937">
        <f t="shared" si="215"/>
        <v>286</v>
      </c>
      <c r="Q1937">
        <f t="shared" si="216"/>
        <v>6458</v>
      </c>
    </row>
    <row r="1938" spans="1:17" hidden="1" x14ac:dyDescent="0.25">
      <c r="A1938">
        <v>2010</v>
      </c>
      <c r="B1938" s="1" t="s">
        <v>91</v>
      </c>
      <c r="C1938" t="s">
        <v>92</v>
      </c>
      <c r="D1938" t="s">
        <v>44</v>
      </c>
      <c r="E1938" s="1" t="s">
        <v>21</v>
      </c>
      <c r="F1938" t="s">
        <v>1</v>
      </c>
      <c r="G1938">
        <v>108</v>
      </c>
      <c r="K1938">
        <f t="shared" si="210"/>
        <v>108</v>
      </c>
      <c r="L1938" s="6">
        <f t="shared" si="211"/>
        <v>0</v>
      </c>
      <c r="M1938" s="6">
        <f t="shared" si="212"/>
        <v>0</v>
      </c>
      <c r="N1938" s="6">
        <f t="shared" si="213"/>
        <v>0</v>
      </c>
      <c r="O1938">
        <f t="shared" si="214"/>
        <v>108</v>
      </c>
      <c r="P1938">
        <f t="shared" si="215"/>
        <v>0</v>
      </c>
      <c r="Q1938">
        <f t="shared" si="216"/>
        <v>108</v>
      </c>
    </row>
    <row r="1939" spans="1:17" hidden="1" x14ac:dyDescent="0.25">
      <c r="A1939">
        <v>2010</v>
      </c>
      <c r="B1939" s="1" t="s">
        <v>91</v>
      </c>
      <c r="C1939" t="s">
        <v>92</v>
      </c>
      <c r="D1939" t="s">
        <v>44</v>
      </c>
      <c r="E1939" s="1" t="s">
        <v>21</v>
      </c>
      <c r="F1939" t="s">
        <v>4</v>
      </c>
      <c r="G1939">
        <v>1038</v>
      </c>
      <c r="H1939">
        <v>23</v>
      </c>
      <c r="I1939">
        <v>7</v>
      </c>
      <c r="J1939">
        <v>30</v>
      </c>
      <c r="K1939">
        <f t="shared" si="210"/>
        <v>1038</v>
      </c>
      <c r="L1939" s="6">
        <f t="shared" si="211"/>
        <v>2.8901734104046242E-2</v>
      </c>
      <c r="M1939" s="6">
        <f t="shared" si="212"/>
        <v>2.2157996146435453E-2</v>
      </c>
      <c r="N1939" s="6">
        <f t="shared" si="213"/>
        <v>6.7437379576107898E-3</v>
      </c>
      <c r="O1939">
        <f t="shared" si="214"/>
        <v>1008</v>
      </c>
      <c r="P1939">
        <f t="shared" si="215"/>
        <v>30</v>
      </c>
      <c r="Q1939">
        <f t="shared" si="216"/>
        <v>1008</v>
      </c>
    </row>
    <row r="1940" spans="1:17" hidden="1" x14ac:dyDescent="0.25">
      <c r="A1940">
        <v>2010</v>
      </c>
      <c r="B1940" s="1" t="s">
        <v>91</v>
      </c>
      <c r="C1940" t="s">
        <v>92</v>
      </c>
      <c r="D1940" t="s">
        <v>44</v>
      </c>
      <c r="E1940" s="1" t="s">
        <v>21</v>
      </c>
      <c r="F1940" t="s">
        <v>5</v>
      </c>
      <c r="G1940">
        <v>1722</v>
      </c>
      <c r="H1940">
        <v>55</v>
      </c>
      <c r="I1940">
        <v>68</v>
      </c>
      <c r="J1940">
        <v>17</v>
      </c>
      <c r="K1940">
        <f t="shared" si="210"/>
        <v>1828</v>
      </c>
      <c r="L1940" s="6">
        <f t="shared" si="211"/>
        <v>6.7286652078774614E-2</v>
      </c>
      <c r="M1940" s="6">
        <f t="shared" si="212"/>
        <v>3.0087527352297593E-2</v>
      </c>
      <c r="N1940" s="6">
        <f t="shared" si="213"/>
        <v>3.7199124726477024E-2</v>
      </c>
      <c r="O1940">
        <f t="shared" si="214"/>
        <v>1705</v>
      </c>
      <c r="P1940">
        <f t="shared" si="215"/>
        <v>123</v>
      </c>
      <c r="Q1940">
        <f t="shared" si="216"/>
        <v>1705</v>
      </c>
    </row>
    <row r="1941" spans="1:17" hidden="1" x14ac:dyDescent="0.25">
      <c r="A1941">
        <v>2010</v>
      </c>
      <c r="B1941" s="1" t="s">
        <v>91</v>
      </c>
      <c r="C1941" t="s">
        <v>92</v>
      </c>
      <c r="D1941" t="s">
        <v>44</v>
      </c>
      <c r="E1941" s="1" t="s">
        <v>21</v>
      </c>
      <c r="F1941" t="s">
        <v>6</v>
      </c>
      <c r="G1941">
        <v>1172</v>
      </c>
      <c r="H1941">
        <v>15</v>
      </c>
      <c r="I1941">
        <v>53</v>
      </c>
      <c r="J1941">
        <v>3</v>
      </c>
      <c r="K1941">
        <f t="shared" si="210"/>
        <v>1237</v>
      </c>
      <c r="L1941" s="6">
        <f t="shared" si="211"/>
        <v>5.4971705739692803E-2</v>
      </c>
      <c r="M1941" s="6">
        <f t="shared" si="212"/>
        <v>1.2126111560226353E-2</v>
      </c>
      <c r="N1941" s="6">
        <f t="shared" si="213"/>
        <v>4.2845594179466449E-2</v>
      </c>
      <c r="O1941">
        <f t="shared" si="214"/>
        <v>1169</v>
      </c>
      <c r="P1941">
        <f t="shared" si="215"/>
        <v>68</v>
      </c>
      <c r="Q1941">
        <f t="shared" si="216"/>
        <v>1169</v>
      </c>
    </row>
    <row r="1942" spans="1:17" hidden="1" x14ac:dyDescent="0.25">
      <c r="A1942">
        <v>2010</v>
      </c>
      <c r="B1942" s="1" t="s">
        <v>91</v>
      </c>
      <c r="C1942" t="s">
        <v>92</v>
      </c>
      <c r="D1942" t="s">
        <v>44</v>
      </c>
      <c r="E1942" s="1" t="s">
        <v>21</v>
      </c>
      <c r="F1942" t="s">
        <v>7</v>
      </c>
      <c r="G1942">
        <v>6224</v>
      </c>
      <c r="H1942">
        <v>124</v>
      </c>
      <c r="I1942">
        <v>212</v>
      </c>
      <c r="J1942">
        <v>100</v>
      </c>
      <c r="K1942">
        <f t="shared" si="210"/>
        <v>6460</v>
      </c>
      <c r="L1942" s="6">
        <f t="shared" si="211"/>
        <v>5.2012383900928792E-2</v>
      </c>
      <c r="M1942" s="6">
        <f t="shared" si="212"/>
        <v>1.9195046439628483E-2</v>
      </c>
      <c r="N1942" s="6">
        <f t="shared" si="213"/>
        <v>3.2817337461300312E-2</v>
      </c>
      <c r="O1942">
        <f t="shared" si="214"/>
        <v>6124</v>
      </c>
      <c r="P1942">
        <f t="shared" si="215"/>
        <v>336</v>
      </c>
      <c r="Q1942">
        <f t="shared" si="216"/>
        <v>6124</v>
      </c>
    </row>
    <row r="1943" spans="1:17" hidden="1" x14ac:dyDescent="0.25">
      <c r="A1943">
        <v>2011</v>
      </c>
      <c r="B1943" s="1" t="s">
        <v>91</v>
      </c>
      <c r="C1943" t="s">
        <v>92</v>
      </c>
      <c r="D1943" t="s">
        <v>44</v>
      </c>
      <c r="E1943" s="1" t="s">
        <v>22</v>
      </c>
      <c r="F1943" t="s">
        <v>1</v>
      </c>
      <c r="G1943">
        <v>105</v>
      </c>
      <c r="K1943">
        <f t="shared" si="210"/>
        <v>105</v>
      </c>
      <c r="L1943" s="6">
        <f t="shared" si="211"/>
        <v>0</v>
      </c>
      <c r="M1943" s="6">
        <f t="shared" si="212"/>
        <v>0</v>
      </c>
      <c r="N1943" s="6">
        <f t="shared" si="213"/>
        <v>0</v>
      </c>
      <c r="O1943">
        <f t="shared" si="214"/>
        <v>105</v>
      </c>
      <c r="P1943">
        <f t="shared" si="215"/>
        <v>0</v>
      </c>
      <c r="Q1943">
        <f t="shared" si="216"/>
        <v>105</v>
      </c>
    </row>
    <row r="1944" spans="1:17" hidden="1" x14ac:dyDescent="0.25">
      <c r="A1944">
        <v>2011</v>
      </c>
      <c r="B1944" s="1" t="s">
        <v>91</v>
      </c>
      <c r="C1944" t="s">
        <v>92</v>
      </c>
      <c r="D1944" t="s">
        <v>44</v>
      </c>
      <c r="E1944" s="1" t="s">
        <v>22</v>
      </c>
      <c r="F1944" t="s">
        <v>4</v>
      </c>
      <c r="G1944">
        <v>1043</v>
      </c>
      <c r="H1944">
        <v>16</v>
      </c>
      <c r="I1944">
        <v>12</v>
      </c>
      <c r="J1944">
        <v>48</v>
      </c>
      <c r="K1944">
        <f t="shared" si="210"/>
        <v>1023</v>
      </c>
      <c r="L1944" s="6">
        <f t="shared" si="211"/>
        <v>2.7370478983382209E-2</v>
      </c>
      <c r="M1944" s="6">
        <f t="shared" si="212"/>
        <v>1.5640273704789834E-2</v>
      </c>
      <c r="N1944" s="6">
        <f t="shared" si="213"/>
        <v>1.1730205278592375E-2</v>
      </c>
      <c r="O1944">
        <f t="shared" si="214"/>
        <v>995</v>
      </c>
      <c r="P1944">
        <f t="shared" si="215"/>
        <v>28</v>
      </c>
      <c r="Q1944">
        <f t="shared" si="216"/>
        <v>995</v>
      </c>
    </row>
    <row r="1945" spans="1:17" hidden="1" x14ac:dyDescent="0.25">
      <c r="A1945">
        <v>2011</v>
      </c>
      <c r="B1945" s="1" t="s">
        <v>91</v>
      </c>
      <c r="C1945" t="s">
        <v>92</v>
      </c>
      <c r="D1945" t="s">
        <v>44</v>
      </c>
      <c r="E1945" s="1" t="s">
        <v>22</v>
      </c>
      <c r="F1945" t="s">
        <v>5</v>
      </c>
      <c r="G1945">
        <v>1856</v>
      </c>
      <c r="H1945">
        <v>79</v>
      </c>
      <c r="I1945">
        <v>68</v>
      </c>
      <c r="J1945">
        <v>87</v>
      </c>
      <c r="K1945">
        <f t="shared" si="210"/>
        <v>1916</v>
      </c>
      <c r="L1945" s="6">
        <f t="shared" si="211"/>
        <v>7.6722338204592899E-2</v>
      </c>
      <c r="M1945" s="6">
        <f t="shared" si="212"/>
        <v>4.1231732776617951E-2</v>
      </c>
      <c r="N1945" s="6">
        <f t="shared" si="213"/>
        <v>3.5490605427974949E-2</v>
      </c>
      <c r="O1945">
        <f t="shared" si="214"/>
        <v>1769</v>
      </c>
      <c r="P1945">
        <f t="shared" si="215"/>
        <v>147</v>
      </c>
      <c r="Q1945">
        <f t="shared" si="216"/>
        <v>1769</v>
      </c>
    </row>
    <row r="1946" spans="1:17" hidden="1" x14ac:dyDescent="0.25">
      <c r="A1946">
        <v>2011</v>
      </c>
      <c r="B1946" s="1" t="s">
        <v>91</v>
      </c>
      <c r="C1946" t="s">
        <v>92</v>
      </c>
      <c r="D1946" t="s">
        <v>44</v>
      </c>
      <c r="E1946" s="1" t="s">
        <v>22</v>
      </c>
      <c r="F1946" t="s">
        <v>6</v>
      </c>
      <c r="G1946">
        <v>1264</v>
      </c>
      <c r="H1946">
        <v>41</v>
      </c>
      <c r="I1946">
        <v>55</v>
      </c>
      <c r="J1946">
        <v>31</v>
      </c>
      <c r="K1946">
        <f t="shared" si="210"/>
        <v>1329</v>
      </c>
      <c r="L1946" s="6">
        <f t="shared" si="211"/>
        <v>7.2234762979683967E-2</v>
      </c>
      <c r="M1946" s="6">
        <f t="shared" si="212"/>
        <v>3.0850263355906696E-2</v>
      </c>
      <c r="N1946" s="6">
        <f t="shared" si="213"/>
        <v>4.1384499623777278E-2</v>
      </c>
      <c r="O1946">
        <f t="shared" si="214"/>
        <v>1233</v>
      </c>
      <c r="P1946">
        <f t="shared" si="215"/>
        <v>96</v>
      </c>
      <c r="Q1946">
        <f t="shared" si="216"/>
        <v>1233</v>
      </c>
    </row>
    <row r="1947" spans="1:17" hidden="1" x14ac:dyDescent="0.25">
      <c r="A1947">
        <v>2011</v>
      </c>
      <c r="B1947" s="1" t="s">
        <v>91</v>
      </c>
      <c r="C1947" t="s">
        <v>92</v>
      </c>
      <c r="D1947" t="s">
        <v>44</v>
      </c>
      <c r="E1947" s="1" t="s">
        <v>22</v>
      </c>
      <c r="F1947" t="s">
        <v>7</v>
      </c>
      <c r="G1947">
        <v>6089</v>
      </c>
      <c r="H1947">
        <v>133</v>
      </c>
      <c r="I1947">
        <v>244</v>
      </c>
      <c r="J1947">
        <v>242</v>
      </c>
      <c r="K1947">
        <f t="shared" si="210"/>
        <v>6224</v>
      </c>
      <c r="L1947" s="6">
        <f t="shared" si="211"/>
        <v>6.0571979434447303E-2</v>
      </c>
      <c r="M1947" s="6">
        <f t="shared" si="212"/>
        <v>2.1368894601542416E-2</v>
      </c>
      <c r="N1947" s="6">
        <f t="shared" si="213"/>
        <v>3.9203084832904883E-2</v>
      </c>
      <c r="O1947">
        <f t="shared" si="214"/>
        <v>5847</v>
      </c>
      <c r="P1947">
        <f t="shared" si="215"/>
        <v>377</v>
      </c>
      <c r="Q1947">
        <f t="shared" si="216"/>
        <v>5847</v>
      </c>
    </row>
    <row r="1948" spans="1:17" hidden="1" x14ac:dyDescent="0.25">
      <c r="A1948">
        <v>2012</v>
      </c>
      <c r="B1948" s="1" t="s">
        <v>91</v>
      </c>
      <c r="C1948" t="s">
        <v>92</v>
      </c>
      <c r="D1948" t="s">
        <v>44</v>
      </c>
      <c r="E1948" s="1" t="s">
        <v>23</v>
      </c>
      <c r="F1948" t="s">
        <v>1</v>
      </c>
      <c r="G1948">
        <v>116</v>
      </c>
      <c r="J1948">
        <v>3</v>
      </c>
      <c r="K1948">
        <f t="shared" si="210"/>
        <v>113</v>
      </c>
      <c r="L1948" s="6">
        <f t="shared" si="211"/>
        <v>0</v>
      </c>
      <c r="M1948" s="6">
        <f t="shared" si="212"/>
        <v>0</v>
      </c>
      <c r="N1948" s="6">
        <f t="shared" si="213"/>
        <v>0</v>
      </c>
      <c r="O1948">
        <f t="shared" si="214"/>
        <v>113</v>
      </c>
      <c r="P1948">
        <f t="shared" si="215"/>
        <v>0</v>
      </c>
      <c r="Q1948">
        <f t="shared" si="216"/>
        <v>113</v>
      </c>
    </row>
    <row r="1949" spans="1:17" hidden="1" x14ac:dyDescent="0.25">
      <c r="A1949">
        <v>2012</v>
      </c>
      <c r="B1949" s="1" t="s">
        <v>91</v>
      </c>
      <c r="C1949" t="s">
        <v>92</v>
      </c>
      <c r="D1949" t="s">
        <v>44</v>
      </c>
      <c r="E1949" s="1" t="s">
        <v>23</v>
      </c>
      <c r="F1949" t="s">
        <v>4</v>
      </c>
      <c r="G1949">
        <v>1043</v>
      </c>
      <c r="H1949">
        <v>24</v>
      </c>
      <c r="I1949">
        <v>19</v>
      </c>
      <c r="J1949">
        <v>51</v>
      </c>
      <c r="K1949">
        <f t="shared" si="210"/>
        <v>1035</v>
      </c>
      <c r="L1949" s="6">
        <f t="shared" si="211"/>
        <v>4.1545893719806763E-2</v>
      </c>
      <c r="M1949" s="6">
        <f t="shared" si="212"/>
        <v>2.318840579710145E-2</v>
      </c>
      <c r="N1949" s="6">
        <f t="shared" si="213"/>
        <v>1.8357487922705314E-2</v>
      </c>
      <c r="O1949">
        <f t="shared" si="214"/>
        <v>992</v>
      </c>
      <c r="P1949">
        <f t="shared" si="215"/>
        <v>43</v>
      </c>
      <c r="Q1949">
        <f t="shared" si="216"/>
        <v>992</v>
      </c>
    </row>
    <row r="1950" spans="1:17" hidden="1" x14ac:dyDescent="0.25">
      <c r="A1950">
        <v>2012</v>
      </c>
      <c r="B1950" s="1" t="s">
        <v>91</v>
      </c>
      <c r="C1950" t="s">
        <v>92</v>
      </c>
      <c r="D1950" t="s">
        <v>44</v>
      </c>
      <c r="E1950" s="1" t="s">
        <v>23</v>
      </c>
      <c r="F1950" t="s">
        <v>5</v>
      </c>
      <c r="G1950">
        <v>2019</v>
      </c>
      <c r="H1950">
        <v>90</v>
      </c>
      <c r="I1950">
        <v>82</v>
      </c>
      <c r="J1950">
        <v>123</v>
      </c>
      <c r="K1950">
        <f t="shared" si="210"/>
        <v>2068</v>
      </c>
      <c r="L1950" s="6">
        <f t="shared" si="211"/>
        <v>8.3172147001934232E-2</v>
      </c>
      <c r="M1950" s="6">
        <f t="shared" si="212"/>
        <v>4.3520309477756286E-2</v>
      </c>
      <c r="N1950" s="6">
        <f t="shared" si="213"/>
        <v>3.9651837524177946E-2</v>
      </c>
      <c r="O1950">
        <f t="shared" si="214"/>
        <v>1896</v>
      </c>
      <c r="P1950">
        <f t="shared" si="215"/>
        <v>172</v>
      </c>
      <c r="Q1950">
        <f t="shared" si="216"/>
        <v>1896</v>
      </c>
    </row>
    <row r="1951" spans="1:17" hidden="1" x14ac:dyDescent="0.25">
      <c r="A1951">
        <v>2012</v>
      </c>
      <c r="B1951" s="1" t="s">
        <v>91</v>
      </c>
      <c r="C1951" t="s">
        <v>92</v>
      </c>
      <c r="D1951" t="s">
        <v>44</v>
      </c>
      <c r="E1951" s="1" t="s">
        <v>23</v>
      </c>
      <c r="F1951" t="s">
        <v>6</v>
      </c>
      <c r="G1951">
        <v>1405</v>
      </c>
      <c r="H1951">
        <v>46</v>
      </c>
      <c r="I1951">
        <v>68</v>
      </c>
      <c r="J1951">
        <v>45</v>
      </c>
      <c r="K1951">
        <f t="shared" si="210"/>
        <v>1474</v>
      </c>
      <c r="L1951" s="6">
        <f t="shared" si="211"/>
        <v>7.7340569877883306E-2</v>
      </c>
      <c r="M1951" s="6">
        <f t="shared" si="212"/>
        <v>3.1207598371777476E-2</v>
      </c>
      <c r="N1951" s="6">
        <f t="shared" si="213"/>
        <v>4.6132971506105833E-2</v>
      </c>
      <c r="O1951">
        <f t="shared" si="214"/>
        <v>1360</v>
      </c>
      <c r="P1951">
        <f t="shared" si="215"/>
        <v>114</v>
      </c>
      <c r="Q1951">
        <f t="shared" si="216"/>
        <v>1360</v>
      </c>
    </row>
    <row r="1952" spans="1:17" hidden="1" x14ac:dyDescent="0.25">
      <c r="A1952">
        <v>2012</v>
      </c>
      <c r="B1952" s="1" t="s">
        <v>91</v>
      </c>
      <c r="C1952" t="s">
        <v>92</v>
      </c>
      <c r="D1952" t="s">
        <v>44</v>
      </c>
      <c r="E1952" s="1" t="s">
        <v>23</v>
      </c>
      <c r="F1952" t="s">
        <v>7</v>
      </c>
      <c r="G1952">
        <v>6039</v>
      </c>
      <c r="H1952">
        <v>157</v>
      </c>
      <c r="I1952">
        <v>249</v>
      </c>
      <c r="J1952">
        <v>254</v>
      </c>
      <c r="K1952">
        <f t="shared" si="210"/>
        <v>6191</v>
      </c>
      <c r="L1952" s="6">
        <f t="shared" si="211"/>
        <v>6.5579066386690352E-2</v>
      </c>
      <c r="M1952" s="6">
        <f t="shared" si="212"/>
        <v>2.5359392666774349E-2</v>
      </c>
      <c r="N1952" s="6">
        <f t="shared" si="213"/>
        <v>4.0219673719916006E-2</v>
      </c>
      <c r="O1952">
        <f t="shared" si="214"/>
        <v>5785</v>
      </c>
      <c r="P1952">
        <f t="shared" si="215"/>
        <v>406</v>
      </c>
      <c r="Q1952">
        <f t="shared" si="216"/>
        <v>5785</v>
      </c>
    </row>
    <row r="1953" spans="1:17" hidden="1" x14ac:dyDescent="0.25">
      <c r="A1953">
        <v>2013</v>
      </c>
      <c r="B1953" s="1" t="s">
        <v>91</v>
      </c>
      <c r="C1953" t="s">
        <v>92</v>
      </c>
      <c r="D1953" t="s">
        <v>44</v>
      </c>
      <c r="E1953" s="1" t="s">
        <v>24</v>
      </c>
      <c r="F1953" t="s">
        <v>1</v>
      </c>
      <c r="G1953">
        <v>131</v>
      </c>
      <c r="J1953">
        <v>10</v>
      </c>
      <c r="K1953">
        <f t="shared" si="210"/>
        <v>121</v>
      </c>
      <c r="L1953" s="6">
        <f t="shared" si="211"/>
        <v>0</v>
      </c>
      <c r="M1953" s="6">
        <f t="shared" si="212"/>
        <v>0</v>
      </c>
      <c r="N1953" s="6">
        <f t="shared" si="213"/>
        <v>0</v>
      </c>
      <c r="O1953">
        <f t="shared" si="214"/>
        <v>121</v>
      </c>
      <c r="P1953">
        <f t="shared" si="215"/>
        <v>0</v>
      </c>
      <c r="Q1953">
        <f t="shared" si="216"/>
        <v>121</v>
      </c>
    </row>
    <row r="1954" spans="1:17" hidden="1" x14ac:dyDescent="0.25">
      <c r="A1954">
        <v>2013</v>
      </c>
      <c r="B1954" s="1" t="s">
        <v>91</v>
      </c>
      <c r="C1954" t="s">
        <v>92</v>
      </c>
      <c r="D1954" t="s">
        <v>44</v>
      </c>
      <c r="E1954" s="1" t="s">
        <v>24</v>
      </c>
      <c r="F1954" t="s">
        <v>4</v>
      </c>
      <c r="G1954">
        <v>1047</v>
      </c>
      <c r="H1954">
        <v>28</v>
      </c>
      <c r="I1954">
        <v>13</v>
      </c>
      <c r="J1954">
        <v>46</v>
      </c>
      <c r="K1954">
        <f t="shared" si="210"/>
        <v>1042</v>
      </c>
      <c r="L1954" s="6">
        <f t="shared" si="211"/>
        <v>3.9347408829174667E-2</v>
      </c>
      <c r="M1954" s="6">
        <f t="shared" si="212"/>
        <v>2.6871401151631478E-2</v>
      </c>
      <c r="N1954" s="6">
        <f t="shared" si="213"/>
        <v>1.2476007677543186E-2</v>
      </c>
      <c r="O1954">
        <f t="shared" si="214"/>
        <v>1001</v>
      </c>
      <c r="P1954">
        <f t="shared" si="215"/>
        <v>41</v>
      </c>
      <c r="Q1954">
        <f t="shared" si="216"/>
        <v>1001</v>
      </c>
    </row>
    <row r="1955" spans="1:17" hidden="1" x14ac:dyDescent="0.25">
      <c r="A1955">
        <v>2013</v>
      </c>
      <c r="B1955" s="1" t="s">
        <v>91</v>
      </c>
      <c r="C1955" t="s">
        <v>92</v>
      </c>
      <c r="D1955" t="s">
        <v>44</v>
      </c>
      <c r="E1955" s="1" t="s">
        <v>24</v>
      </c>
      <c r="F1955" t="s">
        <v>5</v>
      </c>
      <c r="G1955">
        <v>1987</v>
      </c>
      <c r="H1955">
        <v>93</v>
      </c>
      <c r="I1955">
        <v>60</v>
      </c>
      <c r="J1955">
        <v>134</v>
      </c>
      <c r="K1955">
        <f t="shared" si="210"/>
        <v>2006</v>
      </c>
      <c r="L1955" s="6">
        <f t="shared" si="211"/>
        <v>7.6271186440677971E-2</v>
      </c>
      <c r="M1955" s="6">
        <f t="shared" si="212"/>
        <v>4.6360917248255237E-2</v>
      </c>
      <c r="N1955" s="6">
        <f t="shared" si="213"/>
        <v>2.991026919242273E-2</v>
      </c>
      <c r="O1955">
        <f t="shared" si="214"/>
        <v>1853</v>
      </c>
      <c r="P1955">
        <f t="shared" si="215"/>
        <v>153</v>
      </c>
      <c r="Q1955">
        <f t="shared" si="216"/>
        <v>1853</v>
      </c>
    </row>
    <row r="1956" spans="1:17" hidden="1" x14ac:dyDescent="0.25">
      <c r="A1956">
        <v>2013</v>
      </c>
      <c r="B1956" s="1" t="s">
        <v>91</v>
      </c>
      <c r="C1956" t="s">
        <v>92</v>
      </c>
      <c r="D1956" t="s">
        <v>44</v>
      </c>
      <c r="E1956" s="1" t="s">
        <v>24</v>
      </c>
      <c r="F1956" t="s">
        <v>6</v>
      </c>
      <c r="G1956">
        <v>1500</v>
      </c>
      <c r="H1956">
        <v>85</v>
      </c>
      <c r="I1956">
        <v>79</v>
      </c>
      <c r="J1956">
        <v>54</v>
      </c>
      <c r="K1956">
        <f t="shared" si="210"/>
        <v>1610</v>
      </c>
      <c r="L1956" s="6">
        <f t="shared" si="211"/>
        <v>0.10186335403726708</v>
      </c>
      <c r="M1956" s="6">
        <f t="shared" si="212"/>
        <v>5.2795031055900624E-2</v>
      </c>
      <c r="N1956" s="6">
        <f t="shared" si="213"/>
        <v>4.9068322981366458E-2</v>
      </c>
      <c r="O1956">
        <f t="shared" si="214"/>
        <v>1446</v>
      </c>
      <c r="P1956">
        <f t="shared" si="215"/>
        <v>164</v>
      </c>
      <c r="Q1956">
        <f t="shared" si="216"/>
        <v>1446</v>
      </c>
    </row>
    <row r="1957" spans="1:17" hidden="1" x14ac:dyDescent="0.25">
      <c r="A1957">
        <v>2013</v>
      </c>
      <c r="B1957" s="1" t="s">
        <v>91</v>
      </c>
      <c r="C1957" t="s">
        <v>92</v>
      </c>
      <c r="D1957" t="s">
        <v>44</v>
      </c>
      <c r="E1957" s="1" t="s">
        <v>24</v>
      </c>
      <c r="F1957" t="s">
        <v>7</v>
      </c>
      <c r="G1957">
        <v>5774</v>
      </c>
      <c r="H1957">
        <v>173</v>
      </c>
      <c r="I1957">
        <v>313</v>
      </c>
      <c r="J1957">
        <v>289</v>
      </c>
      <c r="K1957">
        <f t="shared" si="210"/>
        <v>5971</v>
      </c>
      <c r="L1957" s="6">
        <f t="shared" si="211"/>
        <v>8.1393401440294763E-2</v>
      </c>
      <c r="M1957" s="6">
        <f t="shared" si="212"/>
        <v>2.897337129459052E-2</v>
      </c>
      <c r="N1957" s="6">
        <f t="shared" si="213"/>
        <v>5.242003014570424E-2</v>
      </c>
      <c r="O1957">
        <f t="shared" si="214"/>
        <v>5485</v>
      </c>
      <c r="P1957">
        <f t="shared" si="215"/>
        <v>486</v>
      </c>
      <c r="Q1957">
        <f t="shared" si="216"/>
        <v>5485</v>
      </c>
    </row>
    <row r="1958" spans="1:17" hidden="1" x14ac:dyDescent="0.25">
      <c r="A1958">
        <v>2014</v>
      </c>
      <c r="B1958" s="1" t="s">
        <v>91</v>
      </c>
      <c r="C1958" t="s">
        <v>92</v>
      </c>
      <c r="D1958" t="s">
        <v>44</v>
      </c>
      <c r="E1958" s="1" t="s">
        <v>8</v>
      </c>
      <c r="F1958" t="s">
        <v>1</v>
      </c>
      <c r="G1958">
        <v>132</v>
      </c>
      <c r="J1958">
        <v>3</v>
      </c>
      <c r="K1958">
        <f t="shared" si="210"/>
        <v>129</v>
      </c>
      <c r="L1958" s="6">
        <f t="shared" si="211"/>
        <v>0</v>
      </c>
      <c r="M1958" s="6">
        <f t="shared" si="212"/>
        <v>0</v>
      </c>
      <c r="N1958" s="6">
        <f t="shared" si="213"/>
        <v>0</v>
      </c>
      <c r="O1958">
        <f t="shared" si="214"/>
        <v>129</v>
      </c>
      <c r="P1958">
        <f t="shared" si="215"/>
        <v>0</v>
      </c>
      <c r="Q1958">
        <f t="shared" si="216"/>
        <v>129</v>
      </c>
    </row>
    <row r="1959" spans="1:17" hidden="1" x14ac:dyDescent="0.25">
      <c r="A1959">
        <v>2014</v>
      </c>
      <c r="B1959" s="1" t="s">
        <v>91</v>
      </c>
      <c r="C1959" t="s">
        <v>92</v>
      </c>
      <c r="D1959" t="s">
        <v>44</v>
      </c>
      <c r="E1959" s="1" t="s">
        <v>8</v>
      </c>
      <c r="F1959" t="s">
        <v>4</v>
      </c>
      <c r="G1959">
        <v>1031</v>
      </c>
      <c r="H1959">
        <v>23</v>
      </c>
      <c r="I1959">
        <v>18</v>
      </c>
      <c r="J1959">
        <v>64</v>
      </c>
      <c r="K1959">
        <f t="shared" si="210"/>
        <v>1008</v>
      </c>
      <c r="L1959" s="6">
        <f t="shared" si="211"/>
        <v>4.0674603174603176E-2</v>
      </c>
      <c r="M1959" s="6">
        <f t="shared" si="212"/>
        <v>2.2817460317460316E-2</v>
      </c>
      <c r="N1959" s="6">
        <f t="shared" si="213"/>
        <v>1.7857142857142856E-2</v>
      </c>
      <c r="O1959">
        <f t="shared" si="214"/>
        <v>967</v>
      </c>
      <c r="P1959">
        <f t="shared" si="215"/>
        <v>41</v>
      </c>
      <c r="Q1959">
        <f t="shared" si="216"/>
        <v>967</v>
      </c>
    </row>
    <row r="1960" spans="1:17" hidden="1" x14ac:dyDescent="0.25">
      <c r="A1960">
        <v>2014</v>
      </c>
      <c r="B1960" s="1" t="s">
        <v>91</v>
      </c>
      <c r="C1960" t="s">
        <v>92</v>
      </c>
      <c r="D1960" t="s">
        <v>44</v>
      </c>
      <c r="E1960" s="1" t="s">
        <v>8</v>
      </c>
      <c r="F1960" t="s">
        <v>5</v>
      </c>
      <c r="G1960">
        <v>1959</v>
      </c>
      <c r="H1960">
        <v>89</v>
      </c>
      <c r="I1960">
        <v>90</v>
      </c>
      <c r="J1960">
        <v>145</v>
      </c>
      <c r="K1960">
        <f t="shared" si="210"/>
        <v>1993</v>
      </c>
      <c r="L1960" s="6">
        <f t="shared" si="211"/>
        <v>8.9814350225790263E-2</v>
      </c>
      <c r="M1960" s="6">
        <f t="shared" si="212"/>
        <v>4.4656297039638734E-2</v>
      </c>
      <c r="N1960" s="6">
        <f t="shared" si="213"/>
        <v>4.5158053186151528E-2</v>
      </c>
      <c r="O1960">
        <f t="shared" si="214"/>
        <v>1814</v>
      </c>
      <c r="P1960">
        <f t="shared" si="215"/>
        <v>179</v>
      </c>
      <c r="Q1960">
        <f t="shared" si="216"/>
        <v>1814</v>
      </c>
    </row>
    <row r="1961" spans="1:17" hidden="1" x14ac:dyDescent="0.25">
      <c r="A1961">
        <v>2014</v>
      </c>
      <c r="B1961" s="1" t="s">
        <v>91</v>
      </c>
      <c r="C1961" t="s">
        <v>92</v>
      </c>
      <c r="D1961" t="s">
        <v>44</v>
      </c>
      <c r="E1961" s="1" t="s">
        <v>8</v>
      </c>
      <c r="F1961" t="s">
        <v>6</v>
      </c>
      <c r="G1961">
        <v>1590</v>
      </c>
      <c r="H1961">
        <v>83</v>
      </c>
      <c r="I1961">
        <v>96</v>
      </c>
      <c r="J1961">
        <v>50</v>
      </c>
      <c r="K1961">
        <f t="shared" si="210"/>
        <v>1719</v>
      </c>
      <c r="L1961" s="6">
        <f t="shared" si="211"/>
        <v>0.10413030831879</v>
      </c>
      <c r="M1961" s="6">
        <f t="shared" si="212"/>
        <v>4.8283885980221056E-2</v>
      </c>
      <c r="N1961" s="6">
        <f t="shared" si="213"/>
        <v>5.5846422338568937E-2</v>
      </c>
      <c r="O1961">
        <f t="shared" si="214"/>
        <v>1540</v>
      </c>
      <c r="P1961">
        <f t="shared" si="215"/>
        <v>179</v>
      </c>
      <c r="Q1961">
        <f t="shared" si="216"/>
        <v>1540</v>
      </c>
    </row>
    <row r="1962" spans="1:17" hidden="1" x14ac:dyDescent="0.25">
      <c r="A1962">
        <v>2014</v>
      </c>
      <c r="B1962" s="1" t="s">
        <v>91</v>
      </c>
      <c r="C1962" t="s">
        <v>92</v>
      </c>
      <c r="D1962" t="s">
        <v>44</v>
      </c>
      <c r="E1962" s="1" t="s">
        <v>8</v>
      </c>
      <c r="F1962" t="s">
        <v>7</v>
      </c>
      <c r="G1962">
        <v>5618</v>
      </c>
      <c r="H1962">
        <v>186</v>
      </c>
      <c r="I1962">
        <v>372</v>
      </c>
      <c r="J1962">
        <v>315</v>
      </c>
      <c r="K1962">
        <f t="shared" si="210"/>
        <v>5861</v>
      </c>
      <c r="L1962" s="6">
        <f t="shared" si="211"/>
        <v>9.5205596314622082E-2</v>
      </c>
      <c r="M1962" s="6">
        <f t="shared" si="212"/>
        <v>3.1735198771540692E-2</v>
      </c>
      <c r="N1962" s="6">
        <f t="shared" si="213"/>
        <v>6.3470397543081383E-2</v>
      </c>
      <c r="O1962">
        <f t="shared" si="214"/>
        <v>5303</v>
      </c>
      <c r="P1962">
        <f t="shared" si="215"/>
        <v>558</v>
      </c>
      <c r="Q1962">
        <f t="shared" si="216"/>
        <v>5303</v>
      </c>
    </row>
    <row r="1963" spans="1:17" hidden="1" x14ac:dyDescent="0.25">
      <c r="A1963">
        <v>2015</v>
      </c>
      <c r="B1963" s="1" t="s">
        <v>91</v>
      </c>
      <c r="C1963" t="s">
        <v>92</v>
      </c>
      <c r="D1963" t="s">
        <v>44</v>
      </c>
      <c r="E1963" s="1" t="s">
        <v>9</v>
      </c>
      <c r="F1963" t="s">
        <v>1</v>
      </c>
      <c r="G1963">
        <v>149</v>
      </c>
      <c r="J1963">
        <v>12</v>
      </c>
      <c r="K1963">
        <f t="shared" si="210"/>
        <v>137</v>
      </c>
      <c r="L1963" s="6">
        <f t="shared" si="211"/>
        <v>0</v>
      </c>
      <c r="M1963" s="6">
        <f t="shared" si="212"/>
        <v>0</v>
      </c>
      <c r="N1963" s="6">
        <f t="shared" si="213"/>
        <v>0</v>
      </c>
      <c r="O1963">
        <f t="shared" si="214"/>
        <v>137</v>
      </c>
      <c r="P1963">
        <f t="shared" si="215"/>
        <v>0</v>
      </c>
      <c r="Q1963">
        <f t="shared" si="216"/>
        <v>137</v>
      </c>
    </row>
    <row r="1964" spans="1:17" hidden="1" x14ac:dyDescent="0.25">
      <c r="A1964">
        <v>2015</v>
      </c>
      <c r="B1964" s="1" t="s">
        <v>91</v>
      </c>
      <c r="C1964" t="s">
        <v>92</v>
      </c>
      <c r="D1964" t="s">
        <v>44</v>
      </c>
      <c r="E1964" s="1" t="s">
        <v>9</v>
      </c>
      <c r="F1964" t="s">
        <v>4</v>
      </c>
      <c r="G1964">
        <v>1018</v>
      </c>
      <c r="H1964">
        <v>38</v>
      </c>
      <c r="I1964">
        <v>28</v>
      </c>
      <c r="J1964">
        <v>57</v>
      </c>
      <c r="K1964">
        <f t="shared" si="210"/>
        <v>1027</v>
      </c>
      <c r="L1964" s="6">
        <f t="shared" si="211"/>
        <v>6.4264849074975663E-2</v>
      </c>
      <c r="M1964" s="6">
        <f t="shared" si="212"/>
        <v>3.7000973709834468E-2</v>
      </c>
      <c r="N1964" s="6">
        <f t="shared" si="213"/>
        <v>2.7263875365141188E-2</v>
      </c>
      <c r="O1964">
        <f t="shared" si="214"/>
        <v>961</v>
      </c>
      <c r="P1964">
        <f t="shared" si="215"/>
        <v>66</v>
      </c>
      <c r="Q1964">
        <f t="shared" si="216"/>
        <v>961</v>
      </c>
    </row>
    <row r="1965" spans="1:17" hidden="1" x14ac:dyDescent="0.25">
      <c r="A1965">
        <v>2015</v>
      </c>
      <c r="B1965" s="1" t="s">
        <v>91</v>
      </c>
      <c r="C1965" t="s">
        <v>92</v>
      </c>
      <c r="D1965" t="s">
        <v>44</v>
      </c>
      <c r="E1965" s="1" t="s">
        <v>9</v>
      </c>
      <c r="F1965" t="s">
        <v>5</v>
      </c>
      <c r="G1965">
        <v>1984</v>
      </c>
      <c r="H1965">
        <v>87</v>
      </c>
      <c r="I1965">
        <v>111</v>
      </c>
      <c r="J1965">
        <v>135</v>
      </c>
      <c r="K1965">
        <f t="shared" si="210"/>
        <v>2047</v>
      </c>
      <c r="L1965" s="6">
        <f t="shared" si="211"/>
        <v>9.6726917440156324E-2</v>
      </c>
      <c r="M1965" s="6">
        <f t="shared" si="212"/>
        <v>4.2501221299462627E-2</v>
      </c>
      <c r="N1965" s="6">
        <f t="shared" si="213"/>
        <v>5.4225696140693697E-2</v>
      </c>
      <c r="O1965">
        <f t="shared" si="214"/>
        <v>1849</v>
      </c>
      <c r="P1965">
        <f t="shared" si="215"/>
        <v>198</v>
      </c>
      <c r="Q1965">
        <f t="shared" si="216"/>
        <v>1849</v>
      </c>
    </row>
    <row r="1966" spans="1:17" hidden="1" x14ac:dyDescent="0.25">
      <c r="A1966">
        <v>2015</v>
      </c>
      <c r="B1966" s="1" t="s">
        <v>91</v>
      </c>
      <c r="C1966" t="s">
        <v>92</v>
      </c>
      <c r="D1966" t="s">
        <v>44</v>
      </c>
      <c r="E1966" s="1" t="s">
        <v>9</v>
      </c>
      <c r="F1966" t="s">
        <v>6</v>
      </c>
      <c r="G1966">
        <v>1662</v>
      </c>
      <c r="H1966">
        <v>121</v>
      </c>
      <c r="I1966">
        <v>125</v>
      </c>
      <c r="J1966">
        <v>77</v>
      </c>
      <c r="K1966">
        <f t="shared" si="210"/>
        <v>1831</v>
      </c>
      <c r="L1966" s="6">
        <f t="shared" si="211"/>
        <v>0.13435281267067176</v>
      </c>
      <c r="M1966" s="6">
        <f t="shared" si="212"/>
        <v>6.6084107045330423E-2</v>
      </c>
      <c r="N1966" s="6">
        <f t="shared" si="213"/>
        <v>6.8268705625341347E-2</v>
      </c>
      <c r="O1966">
        <f t="shared" si="214"/>
        <v>1585</v>
      </c>
      <c r="P1966">
        <f t="shared" si="215"/>
        <v>246</v>
      </c>
      <c r="Q1966">
        <f t="shared" si="216"/>
        <v>1585</v>
      </c>
    </row>
    <row r="1967" spans="1:17" hidden="1" x14ac:dyDescent="0.25">
      <c r="A1967">
        <v>2015</v>
      </c>
      <c r="B1967" s="1" t="s">
        <v>91</v>
      </c>
      <c r="C1967" t="s">
        <v>92</v>
      </c>
      <c r="D1967" t="s">
        <v>44</v>
      </c>
      <c r="E1967" s="1" t="s">
        <v>9</v>
      </c>
      <c r="F1967" t="s">
        <v>7</v>
      </c>
      <c r="G1967">
        <v>5502</v>
      </c>
      <c r="H1967">
        <v>214</v>
      </c>
      <c r="I1967">
        <v>394</v>
      </c>
      <c r="J1967">
        <v>317</v>
      </c>
      <c r="K1967">
        <f t="shared" si="210"/>
        <v>5793</v>
      </c>
      <c r="L1967" s="6">
        <f t="shared" si="211"/>
        <v>0.10495425513550838</v>
      </c>
      <c r="M1967" s="6">
        <f t="shared" si="212"/>
        <v>3.6941135853616434E-2</v>
      </c>
      <c r="N1967" s="6">
        <f t="shared" si="213"/>
        <v>6.8013119281891937E-2</v>
      </c>
      <c r="O1967">
        <f t="shared" si="214"/>
        <v>5185</v>
      </c>
      <c r="P1967">
        <f t="shared" si="215"/>
        <v>608</v>
      </c>
      <c r="Q1967">
        <f t="shared" si="216"/>
        <v>5185</v>
      </c>
    </row>
    <row r="1968" spans="1:17" hidden="1" x14ac:dyDescent="0.25">
      <c r="A1968">
        <v>2016</v>
      </c>
      <c r="B1968" s="1" t="s">
        <v>91</v>
      </c>
      <c r="C1968" t="s">
        <v>92</v>
      </c>
      <c r="D1968" t="s">
        <v>44</v>
      </c>
      <c r="E1968" s="1" t="s">
        <v>10</v>
      </c>
      <c r="F1968" t="s">
        <v>1</v>
      </c>
      <c r="G1968">
        <v>157</v>
      </c>
      <c r="H1968">
        <v>3</v>
      </c>
      <c r="J1968">
        <v>17</v>
      </c>
      <c r="K1968">
        <f t="shared" si="210"/>
        <v>143</v>
      </c>
      <c r="L1968" s="6">
        <f t="shared" si="211"/>
        <v>2.097902097902098E-2</v>
      </c>
      <c r="M1968" s="6">
        <f t="shared" si="212"/>
        <v>2.097902097902098E-2</v>
      </c>
      <c r="N1968" s="6">
        <f t="shared" si="213"/>
        <v>0</v>
      </c>
      <c r="O1968">
        <f t="shared" si="214"/>
        <v>140</v>
      </c>
      <c r="P1968">
        <f t="shared" si="215"/>
        <v>3</v>
      </c>
      <c r="Q1968">
        <f t="shared" si="216"/>
        <v>140</v>
      </c>
    </row>
    <row r="1969" spans="1:17" hidden="1" x14ac:dyDescent="0.25">
      <c r="A1969">
        <v>2016</v>
      </c>
      <c r="B1969" s="1" t="s">
        <v>91</v>
      </c>
      <c r="C1969" t="s">
        <v>92</v>
      </c>
      <c r="D1969" t="s">
        <v>44</v>
      </c>
      <c r="E1969" s="1" t="s">
        <v>10</v>
      </c>
      <c r="F1969" t="s">
        <v>4</v>
      </c>
      <c r="G1969">
        <v>990</v>
      </c>
      <c r="H1969">
        <v>35</v>
      </c>
      <c r="I1969">
        <v>27</v>
      </c>
      <c r="J1969">
        <v>63</v>
      </c>
      <c r="K1969">
        <f t="shared" si="210"/>
        <v>989</v>
      </c>
      <c r="L1969" s="6">
        <f t="shared" si="211"/>
        <v>6.2689585439838214E-2</v>
      </c>
      <c r="M1969" s="6">
        <f t="shared" si="212"/>
        <v>3.5389282103134481E-2</v>
      </c>
      <c r="N1969" s="6">
        <f t="shared" si="213"/>
        <v>2.7300303336703743E-2</v>
      </c>
      <c r="O1969">
        <f t="shared" si="214"/>
        <v>927</v>
      </c>
      <c r="P1969">
        <f t="shared" si="215"/>
        <v>62</v>
      </c>
      <c r="Q1969">
        <f t="shared" si="216"/>
        <v>927</v>
      </c>
    </row>
    <row r="1970" spans="1:17" hidden="1" x14ac:dyDescent="0.25">
      <c r="A1970">
        <v>2016</v>
      </c>
      <c r="B1970" s="1" t="s">
        <v>91</v>
      </c>
      <c r="C1970" t="s">
        <v>92</v>
      </c>
      <c r="D1970" t="s">
        <v>44</v>
      </c>
      <c r="E1970" s="1" t="s">
        <v>10</v>
      </c>
      <c r="F1970" t="s">
        <v>5</v>
      </c>
      <c r="G1970">
        <v>2065</v>
      </c>
      <c r="H1970">
        <v>94</v>
      </c>
      <c r="I1970">
        <v>109</v>
      </c>
      <c r="J1970">
        <v>151</v>
      </c>
      <c r="K1970">
        <f t="shared" si="210"/>
        <v>2117</v>
      </c>
      <c r="L1970" s="6">
        <f t="shared" si="211"/>
        <v>9.5890410958904104E-2</v>
      </c>
      <c r="M1970" s="6">
        <f t="shared" si="212"/>
        <v>4.4402456306093525E-2</v>
      </c>
      <c r="N1970" s="6">
        <f t="shared" si="213"/>
        <v>5.1487954652810579E-2</v>
      </c>
      <c r="O1970">
        <f t="shared" si="214"/>
        <v>1914</v>
      </c>
      <c r="P1970">
        <f t="shared" si="215"/>
        <v>203</v>
      </c>
      <c r="Q1970">
        <f t="shared" si="216"/>
        <v>1914</v>
      </c>
    </row>
    <row r="1971" spans="1:17" hidden="1" x14ac:dyDescent="0.25">
      <c r="A1971">
        <v>2016</v>
      </c>
      <c r="B1971" s="1" t="s">
        <v>91</v>
      </c>
      <c r="C1971" t="s">
        <v>92</v>
      </c>
      <c r="D1971" t="s">
        <v>44</v>
      </c>
      <c r="E1971" s="1" t="s">
        <v>10</v>
      </c>
      <c r="F1971" t="s">
        <v>6</v>
      </c>
      <c r="G1971">
        <v>1741</v>
      </c>
      <c r="H1971">
        <v>131</v>
      </c>
      <c r="I1971">
        <v>110</v>
      </c>
      <c r="J1971">
        <v>87</v>
      </c>
      <c r="K1971">
        <f t="shared" si="210"/>
        <v>1895</v>
      </c>
      <c r="L1971" s="6">
        <f t="shared" si="211"/>
        <v>0.12717678100263852</v>
      </c>
      <c r="M1971" s="6">
        <f t="shared" si="212"/>
        <v>6.9129287598944586E-2</v>
      </c>
      <c r="N1971" s="6">
        <f t="shared" si="213"/>
        <v>5.8047493403693931E-2</v>
      </c>
      <c r="O1971">
        <f t="shared" si="214"/>
        <v>1654</v>
      </c>
      <c r="P1971">
        <f t="shared" si="215"/>
        <v>241</v>
      </c>
      <c r="Q1971">
        <f t="shared" si="216"/>
        <v>1654</v>
      </c>
    </row>
    <row r="1972" spans="1:17" hidden="1" x14ac:dyDescent="0.25">
      <c r="A1972">
        <v>2016</v>
      </c>
      <c r="B1972" s="1" t="s">
        <v>91</v>
      </c>
      <c r="C1972" t="s">
        <v>92</v>
      </c>
      <c r="D1972" t="s">
        <v>44</v>
      </c>
      <c r="E1972" s="1" t="s">
        <v>10</v>
      </c>
      <c r="F1972" t="s">
        <v>7</v>
      </c>
      <c r="G1972">
        <v>5446</v>
      </c>
      <c r="H1972">
        <v>210</v>
      </c>
      <c r="I1972">
        <v>387</v>
      </c>
      <c r="J1972">
        <v>334</v>
      </c>
      <c r="K1972">
        <f t="shared" si="210"/>
        <v>5709</v>
      </c>
      <c r="L1972" s="6">
        <f t="shared" si="211"/>
        <v>0.1045717288491855</v>
      </c>
      <c r="M1972" s="6">
        <f t="shared" si="212"/>
        <v>3.678402522333158E-2</v>
      </c>
      <c r="N1972" s="6">
        <f t="shared" si="213"/>
        <v>6.7787703625853915E-2</v>
      </c>
      <c r="O1972">
        <f t="shared" si="214"/>
        <v>5112</v>
      </c>
      <c r="P1972">
        <f t="shared" si="215"/>
        <v>597</v>
      </c>
      <c r="Q1972">
        <f t="shared" si="216"/>
        <v>5112</v>
      </c>
    </row>
    <row r="1973" spans="1:17" hidden="1" x14ac:dyDescent="0.25">
      <c r="A1973">
        <v>2017</v>
      </c>
      <c r="B1973" s="1" t="s">
        <v>91</v>
      </c>
      <c r="C1973" t="s">
        <v>92</v>
      </c>
      <c r="D1973" t="s">
        <v>44</v>
      </c>
      <c r="E1973" s="1" t="s">
        <v>11</v>
      </c>
      <c r="F1973" t="s">
        <v>1</v>
      </c>
      <c r="G1973">
        <v>171</v>
      </c>
      <c r="H1973">
        <v>3</v>
      </c>
      <c r="J1973">
        <v>18</v>
      </c>
      <c r="K1973">
        <f t="shared" si="210"/>
        <v>156</v>
      </c>
      <c r="L1973" s="6">
        <f t="shared" si="211"/>
        <v>1.9230769230769232E-2</v>
      </c>
      <c r="M1973" s="6">
        <f t="shared" si="212"/>
        <v>1.9230769230769232E-2</v>
      </c>
      <c r="N1973" s="6">
        <f t="shared" si="213"/>
        <v>0</v>
      </c>
      <c r="O1973">
        <f t="shared" si="214"/>
        <v>153</v>
      </c>
      <c r="P1973">
        <f t="shared" si="215"/>
        <v>3</v>
      </c>
      <c r="Q1973">
        <f t="shared" si="216"/>
        <v>153</v>
      </c>
    </row>
    <row r="1974" spans="1:17" hidden="1" x14ac:dyDescent="0.25">
      <c r="A1974">
        <v>2017</v>
      </c>
      <c r="B1974" s="1" t="s">
        <v>91</v>
      </c>
      <c r="C1974" t="s">
        <v>92</v>
      </c>
      <c r="D1974" t="s">
        <v>44</v>
      </c>
      <c r="E1974" s="1" t="s">
        <v>11</v>
      </c>
      <c r="F1974" t="s">
        <v>4</v>
      </c>
      <c r="G1974">
        <v>1007</v>
      </c>
      <c r="H1974">
        <v>41</v>
      </c>
      <c r="I1974">
        <v>41</v>
      </c>
      <c r="J1974">
        <v>62</v>
      </c>
      <c r="K1974">
        <f t="shared" si="210"/>
        <v>1027</v>
      </c>
      <c r="L1974" s="6">
        <f t="shared" si="211"/>
        <v>7.9844206426484904E-2</v>
      </c>
      <c r="M1974" s="6">
        <f t="shared" si="212"/>
        <v>3.9922103213242452E-2</v>
      </c>
      <c r="N1974" s="6">
        <f t="shared" si="213"/>
        <v>3.9922103213242452E-2</v>
      </c>
      <c r="O1974">
        <f t="shared" si="214"/>
        <v>945</v>
      </c>
      <c r="P1974">
        <f t="shared" si="215"/>
        <v>82</v>
      </c>
      <c r="Q1974">
        <f t="shared" si="216"/>
        <v>945</v>
      </c>
    </row>
    <row r="1975" spans="1:17" hidden="1" x14ac:dyDescent="0.25">
      <c r="A1975">
        <v>2017</v>
      </c>
      <c r="B1975" s="1" t="s">
        <v>91</v>
      </c>
      <c r="C1975" t="s">
        <v>92</v>
      </c>
      <c r="D1975" t="s">
        <v>44</v>
      </c>
      <c r="E1975" s="1" t="s">
        <v>11</v>
      </c>
      <c r="F1975" t="s">
        <v>5</v>
      </c>
      <c r="G1975">
        <v>2199</v>
      </c>
      <c r="H1975">
        <v>89</v>
      </c>
      <c r="I1975">
        <v>118</v>
      </c>
      <c r="J1975">
        <v>183</v>
      </c>
      <c r="K1975">
        <f t="shared" si="210"/>
        <v>2223</v>
      </c>
      <c r="L1975" s="6">
        <f t="shared" si="211"/>
        <v>9.3117408906882596E-2</v>
      </c>
      <c r="M1975" s="6">
        <f t="shared" si="212"/>
        <v>4.003598740440846E-2</v>
      </c>
      <c r="N1975" s="6">
        <f t="shared" si="213"/>
        <v>5.3081421502474135E-2</v>
      </c>
      <c r="O1975">
        <f t="shared" si="214"/>
        <v>2016</v>
      </c>
      <c r="P1975">
        <f t="shared" si="215"/>
        <v>207</v>
      </c>
      <c r="Q1975">
        <f t="shared" si="216"/>
        <v>2016</v>
      </c>
    </row>
    <row r="1976" spans="1:17" hidden="1" x14ac:dyDescent="0.25">
      <c r="A1976">
        <v>2017</v>
      </c>
      <c r="B1976" s="1" t="s">
        <v>91</v>
      </c>
      <c r="C1976" t="s">
        <v>92</v>
      </c>
      <c r="D1976" t="s">
        <v>44</v>
      </c>
      <c r="E1976" s="1" t="s">
        <v>11</v>
      </c>
      <c r="F1976" t="s">
        <v>6</v>
      </c>
      <c r="G1976">
        <v>1868</v>
      </c>
      <c r="H1976">
        <v>132</v>
      </c>
      <c r="I1976">
        <v>120</v>
      </c>
      <c r="J1976">
        <v>70</v>
      </c>
      <c r="K1976">
        <f t="shared" si="210"/>
        <v>2050</v>
      </c>
      <c r="L1976" s="6">
        <f t="shared" si="211"/>
        <v>0.12292682926829268</v>
      </c>
      <c r="M1976" s="6">
        <f t="shared" si="212"/>
        <v>6.4390243902439026E-2</v>
      </c>
      <c r="N1976" s="6">
        <f t="shared" si="213"/>
        <v>5.8536585365853662E-2</v>
      </c>
      <c r="O1976">
        <f t="shared" si="214"/>
        <v>1798</v>
      </c>
      <c r="P1976">
        <f t="shared" si="215"/>
        <v>252</v>
      </c>
      <c r="Q1976">
        <f t="shared" si="216"/>
        <v>1798</v>
      </c>
    </row>
    <row r="1977" spans="1:17" hidden="1" x14ac:dyDescent="0.25">
      <c r="A1977">
        <v>2017</v>
      </c>
      <c r="B1977" s="1" t="s">
        <v>63</v>
      </c>
      <c r="C1977" t="s">
        <v>64</v>
      </c>
      <c r="D1977" t="s">
        <v>44</v>
      </c>
      <c r="E1977" s="1" t="s">
        <v>11</v>
      </c>
      <c r="F1977" t="s">
        <v>7</v>
      </c>
      <c r="G1977">
        <v>3484</v>
      </c>
      <c r="H1977">
        <v>428</v>
      </c>
      <c r="I1977">
        <v>127</v>
      </c>
      <c r="J1977">
        <v>594</v>
      </c>
      <c r="K1977">
        <f t="shared" si="210"/>
        <v>3445</v>
      </c>
      <c r="L1977" s="6">
        <f t="shared" si="211"/>
        <v>0.16110304789550073</v>
      </c>
      <c r="M1977" s="6">
        <f t="shared" si="212"/>
        <v>0.12423802612481857</v>
      </c>
      <c r="N1977" s="6">
        <f t="shared" si="213"/>
        <v>3.6865021770682148E-2</v>
      </c>
      <c r="O1977">
        <f t="shared" si="214"/>
        <v>2890</v>
      </c>
      <c r="P1977">
        <f t="shared" si="215"/>
        <v>555</v>
      </c>
      <c r="Q1977">
        <f t="shared" si="216"/>
        <v>2890</v>
      </c>
    </row>
    <row r="1978" spans="1:17" hidden="1" x14ac:dyDescent="0.25">
      <c r="A1978">
        <v>2000</v>
      </c>
      <c r="B1978" s="1" t="s">
        <v>91</v>
      </c>
      <c r="C1978" t="s">
        <v>92</v>
      </c>
      <c r="D1978" t="s">
        <v>44</v>
      </c>
      <c r="E1978" s="1" t="s">
        <v>12</v>
      </c>
      <c r="F1978" t="s">
        <v>1</v>
      </c>
      <c r="G1978">
        <v>98</v>
      </c>
      <c r="K1978">
        <f t="shared" si="210"/>
        <v>98</v>
      </c>
      <c r="L1978" s="6">
        <f t="shared" si="211"/>
        <v>0</v>
      </c>
      <c r="M1978" s="6">
        <f t="shared" si="212"/>
        <v>0</v>
      </c>
      <c r="N1978" s="6">
        <f t="shared" si="213"/>
        <v>0</v>
      </c>
      <c r="O1978">
        <f t="shared" si="214"/>
        <v>98</v>
      </c>
      <c r="P1978">
        <f t="shared" si="215"/>
        <v>0</v>
      </c>
      <c r="Q1978">
        <f t="shared" si="216"/>
        <v>98</v>
      </c>
    </row>
    <row r="1979" spans="1:17" hidden="1" x14ac:dyDescent="0.25">
      <c r="A1979">
        <v>2000</v>
      </c>
      <c r="B1979" s="1" t="s">
        <v>91</v>
      </c>
      <c r="C1979" t="s">
        <v>92</v>
      </c>
      <c r="D1979" t="s">
        <v>44</v>
      </c>
      <c r="E1979" s="1" t="s">
        <v>12</v>
      </c>
      <c r="F1979" t="s">
        <v>4</v>
      </c>
      <c r="G1979">
        <v>911</v>
      </c>
      <c r="H1979">
        <v>4</v>
      </c>
      <c r="K1979">
        <f t="shared" ref="K1979:K2042" si="217">(G1979-J1979)+H1979+I1979</f>
        <v>915</v>
      </c>
      <c r="L1979" s="6">
        <f t="shared" ref="L1979:L2042" si="218">(H1979+I1979)/K1979</f>
        <v>4.3715846994535519E-3</v>
      </c>
      <c r="M1979" s="6">
        <f t="shared" ref="M1979:M2042" si="219">H1979/K1979</f>
        <v>4.3715846994535519E-3</v>
      </c>
      <c r="N1979" s="6">
        <f t="shared" ref="N1979:N2042" si="220">I1979/K1979</f>
        <v>0</v>
      </c>
      <c r="O1979">
        <f t="shared" ref="O1979:O2042" si="221">K1979-(I1979+H1979)</f>
        <v>911</v>
      </c>
      <c r="P1979">
        <f t="shared" ref="P1979:P2042" si="222">H1979+I1979</f>
        <v>4</v>
      </c>
      <c r="Q1979">
        <f t="shared" si="216"/>
        <v>911</v>
      </c>
    </row>
    <row r="1980" spans="1:17" hidden="1" x14ac:dyDescent="0.25">
      <c r="A1980">
        <v>2000</v>
      </c>
      <c r="B1980" s="1" t="s">
        <v>91</v>
      </c>
      <c r="C1980" t="s">
        <v>92</v>
      </c>
      <c r="D1980" t="s">
        <v>44</v>
      </c>
      <c r="E1980" s="1" t="s">
        <v>12</v>
      </c>
      <c r="F1980" t="s">
        <v>5</v>
      </c>
      <c r="G1980">
        <v>846</v>
      </c>
      <c r="J1980">
        <v>10</v>
      </c>
      <c r="K1980">
        <f t="shared" si="217"/>
        <v>836</v>
      </c>
      <c r="L1980" s="6">
        <f t="shared" si="218"/>
        <v>0</v>
      </c>
      <c r="M1980" s="6">
        <f t="shared" si="219"/>
        <v>0</v>
      </c>
      <c r="N1980" s="6">
        <f t="shared" si="220"/>
        <v>0</v>
      </c>
      <c r="O1980">
        <f t="shared" si="221"/>
        <v>836</v>
      </c>
      <c r="P1980">
        <f t="shared" si="222"/>
        <v>0</v>
      </c>
      <c r="Q1980">
        <f t="shared" si="216"/>
        <v>836</v>
      </c>
    </row>
    <row r="1981" spans="1:17" hidden="1" x14ac:dyDescent="0.25">
      <c r="A1981">
        <v>2000</v>
      </c>
      <c r="B1981" s="1" t="s">
        <v>91</v>
      </c>
      <c r="C1981" t="s">
        <v>92</v>
      </c>
      <c r="D1981" t="s">
        <v>44</v>
      </c>
      <c r="E1981" s="1" t="s">
        <v>12</v>
      </c>
      <c r="F1981" t="s">
        <v>6</v>
      </c>
      <c r="G1981">
        <v>414</v>
      </c>
      <c r="K1981">
        <f t="shared" si="217"/>
        <v>414</v>
      </c>
      <c r="L1981" s="6">
        <f t="shared" si="218"/>
        <v>0</v>
      </c>
      <c r="M1981" s="6">
        <f t="shared" si="219"/>
        <v>0</v>
      </c>
      <c r="N1981" s="6">
        <f t="shared" si="220"/>
        <v>0</v>
      </c>
      <c r="O1981">
        <f t="shared" si="221"/>
        <v>414</v>
      </c>
      <c r="P1981">
        <f t="shared" si="222"/>
        <v>0</v>
      </c>
      <c r="Q1981">
        <f t="shared" si="216"/>
        <v>414</v>
      </c>
    </row>
    <row r="1982" spans="1:17" hidden="1" x14ac:dyDescent="0.25">
      <c r="A1982">
        <v>2000</v>
      </c>
      <c r="B1982" s="1" t="s">
        <v>91</v>
      </c>
      <c r="C1982" t="s">
        <v>92</v>
      </c>
      <c r="D1982" t="s">
        <v>44</v>
      </c>
      <c r="E1982" s="1" t="s">
        <v>12</v>
      </c>
      <c r="F1982" t="s">
        <v>7</v>
      </c>
      <c r="G1982">
        <v>8791</v>
      </c>
      <c r="H1982">
        <v>25</v>
      </c>
      <c r="I1982">
        <v>7</v>
      </c>
      <c r="J1982">
        <v>9</v>
      </c>
      <c r="K1982">
        <f t="shared" si="217"/>
        <v>8814</v>
      </c>
      <c r="L1982" s="6">
        <f t="shared" si="218"/>
        <v>3.6305877013841615E-3</v>
      </c>
      <c r="M1982" s="6">
        <f t="shared" si="219"/>
        <v>2.8363966417063761E-3</v>
      </c>
      <c r="N1982" s="6">
        <f t="shared" si="220"/>
        <v>7.9419105967778536E-4</v>
      </c>
      <c r="O1982">
        <f t="shared" si="221"/>
        <v>8782</v>
      </c>
      <c r="P1982">
        <f t="shared" si="222"/>
        <v>32</v>
      </c>
      <c r="Q1982">
        <f t="shared" si="216"/>
        <v>8782</v>
      </c>
    </row>
    <row r="1983" spans="1:17" hidden="1" x14ac:dyDescent="0.25">
      <c r="A1983">
        <v>2001</v>
      </c>
      <c r="B1983" s="1" t="s">
        <v>93</v>
      </c>
      <c r="C1983" t="s">
        <v>94</v>
      </c>
      <c r="D1983" t="s">
        <v>44</v>
      </c>
      <c r="E1983" s="1" t="s">
        <v>0</v>
      </c>
      <c r="F1983" t="s">
        <v>1</v>
      </c>
      <c r="G1983">
        <v>51</v>
      </c>
      <c r="K1983">
        <f t="shared" si="217"/>
        <v>51</v>
      </c>
      <c r="L1983" s="6">
        <f t="shared" si="218"/>
        <v>0</v>
      </c>
      <c r="M1983" s="6">
        <f t="shared" si="219"/>
        <v>0</v>
      </c>
      <c r="N1983" s="6">
        <f t="shared" si="220"/>
        <v>0</v>
      </c>
      <c r="O1983">
        <f t="shared" si="221"/>
        <v>51</v>
      </c>
      <c r="P1983">
        <f t="shared" si="222"/>
        <v>0</v>
      </c>
      <c r="Q1983">
        <f t="shared" si="216"/>
        <v>51</v>
      </c>
    </row>
    <row r="1984" spans="1:17" hidden="1" x14ac:dyDescent="0.25">
      <c r="A1984">
        <v>2001</v>
      </c>
      <c r="B1984" s="1" t="s">
        <v>93</v>
      </c>
      <c r="C1984" t="s">
        <v>94</v>
      </c>
      <c r="D1984" t="s">
        <v>44</v>
      </c>
      <c r="E1984" s="1" t="s">
        <v>0</v>
      </c>
      <c r="F1984" t="s">
        <v>4</v>
      </c>
      <c r="G1984">
        <v>514</v>
      </c>
      <c r="J1984">
        <v>3</v>
      </c>
      <c r="K1984">
        <f t="shared" si="217"/>
        <v>511</v>
      </c>
      <c r="L1984" s="6">
        <f t="shared" si="218"/>
        <v>0</v>
      </c>
      <c r="M1984" s="6">
        <f t="shared" si="219"/>
        <v>0</v>
      </c>
      <c r="N1984" s="6">
        <f t="shared" si="220"/>
        <v>0</v>
      </c>
      <c r="O1984">
        <f t="shared" si="221"/>
        <v>511</v>
      </c>
      <c r="P1984">
        <f t="shared" si="222"/>
        <v>0</v>
      </c>
      <c r="Q1984">
        <f t="shared" si="216"/>
        <v>511</v>
      </c>
    </row>
    <row r="1985" spans="1:17" hidden="1" x14ac:dyDescent="0.25">
      <c r="A1985">
        <v>2001</v>
      </c>
      <c r="B1985" s="1" t="s">
        <v>93</v>
      </c>
      <c r="C1985" t="s">
        <v>94</v>
      </c>
      <c r="D1985" t="s">
        <v>44</v>
      </c>
      <c r="E1985" s="1" t="s">
        <v>0</v>
      </c>
      <c r="F1985" t="s">
        <v>5</v>
      </c>
      <c r="G1985">
        <v>359</v>
      </c>
      <c r="I1985">
        <v>7</v>
      </c>
      <c r="J1985">
        <v>5</v>
      </c>
      <c r="K1985">
        <f t="shared" si="217"/>
        <v>361</v>
      </c>
      <c r="L1985" s="6">
        <f t="shared" si="218"/>
        <v>1.9390581717451522E-2</v>
      </c>
      <c r="M1985" s="6">
        <f t="shared" si="219"/>
        <v>0</v>
      </c>
      <c r="N1985" s="6">
        <f t="shared" si="220"/>
        <v>1.9390581717451522E-2</v>
      </c>
      <c r="O1985">
        <f t="shared" si="221"/>
        <v>354</v>
      </c>
      <c r="P1985">
        <f t="shared" si="222"/>
        <v>7</v>
      </c>
      <c r="Q1985">
        <f t="shared" si="216"/>
        <v>354</v>
      </c>
    </row>
    <row r="1986" spans="1:17" hidden="1" x14ac:dyDescent="0.25">
      <c r="A1986">
        <v>2001</v>
      </c>
      <c r="B1986" s="1" t="s">
        <v>93</v>
      </c>
      <c r="C1986" t="s">
        <v>94</v>
      </c>
      <c r="D1986" t="s">
        <v>44</v>
      </c>
      <c r="E1986" s="1" t="s">
        <v>0</v>
      </c>
      <c r="F1986" t="s">
        <v>6</v>
      </c>
      <c r="G1986">
        <v>117</v>
      </c>
      <c r="K1986">
        <f t="shared" si="217"/>
        <v>117</v>
      </c>
      <c r="L1986" s="6">
        <f t="shared" si="218"/>
        <v>0</v>
      </c>
      <c r="M1986" s="6">
        <f t="shared" si="219"/>
        <v>0</v>
      </c>
      <c r="N1986" s="6">
        <f t="shared" si="220"/>
        <v>0</v>
      </c>
      <c r="O1986">
        <f t="shared" si="221"/>
        <v>117</v>
      </c>
      <c r="P1986">
        <f t="shared" si="222"/>
        <v>0</v>
      </c>
      <c r="Q1986">
        <f t="shared" si="216"/>
        <v>117</v>
      </c>
    </row>
    <row r="1987" spans="1:17" hidden="1" x14ac:dyDescent="0.25">
      <c r="A1987">
        <v>2001</v>
      </c>
      <c r="B1987" s="1" t="s">
        <v>93</v>
      </c>
      <c r="C1987" t="s">
        <v>94</v>
      </c>
      <c r="D1987" t="s">
        <v>44</v>
      </c>
      <c r="E1987" s="1" t="s">
        <v>0</v>
      </c>
      <c r="F1987" t="s">
        <v>7</v>
      </c>
      <c r="G1987">
        <v>9376</v>
      </c>
      <c r="H1987">
        <v>57</v>
      </c>
      <c r="J1987">
        <v>139</v>
      </c>
      <c r="K1987">
        <f t="shared" si="217"/>
        <v>9294</v>
      </c>
      <c r="L1987" s="6">
        <f t="shared" si="218"/>
        <v>6.1329890251775338E-3</v>
      </c>
      <c r="M1987" s="6">
        <f t="shared" si="219"/>
        <v>6.1329890251775338E-3</v>
      </c>
      <c r="N1987" s="6">
        <f t="shared" si="220"/>
        <v>0</v>
      </c>
      <c r="O1987">
        <f t="shared" si="221"/>
        <v>9237</v>
      </c>
      <c r="P1987">
        <f t="shared" si="222"/>
        <v>57</v>
      </c>
      <c r="Q1987">
        <f t="shared" si="216"/>
        <v>9237</v>
      </c>
    </row>
    <row r="1988" spans="1:17" hidden="1" x14ac:dyDescent="0.25">
      <c r="A1988">
        <v>2002</v>
      </c>
      <c r="B1988" s="1" t="s">
        <v>93</v>
      </c>
      <c r="C1988" t="s">
        <v>94</v>
      </c>
      <c r="D1988" t="s">
        <v>44</v>
      </c>
      <c r="E1988" s="1" t="s">
        <v>13</v>
      </c>
      <c r="F1988" t="s">
        <v>1</v>
      </c>
      <c r="G1988">
        <v>96</v>
      </c>
      <c r="K1988">
        <f t="shared" si="217"/>
        <v>96</v>
      </c>
      <c r="L1988" s="6">
        <f t="shared" si="218"/>
        <v>0</v>
      </c>
      <c r="M1988" s="6">
        <f t="shared" si="219"/>
        <v>0</v>
      </c>
      <c r="N1988" s="6">
        <f t="shared" si="220"/>
        <v>0</v>
      </c>
      <c r="O1988">
        <f t="shared" si="221"/>
        <v>96</v>
      </c>
      <c r="P1988">
        <f t="shared" si="222"/>
        <v>0</v>
      </c>
      <c r="Q1988">
        <f t="shared" ref="Q1988:Q2051" si="223">K1988-P1988</f>
        <v>96</v>
      </c>
    </row>
    <row r="1989" spans="1:17" hidden="1" x14ac:dyDescent="0.25">
      <c r="A1989">
        <v>2002</v>
      </c>
      <c r="B1989" s="1" t="s">
        <v>93</v>
      </c>
      <c r="C1989" t="s">
        <v>94</v>
      </c>
      <c r="D1989" t="s">
        <v>44</v>
      </c>
      <c r="E1989" s="1" t="s">
        <v>13</v>
      </c>
      <c r="F1989" t="s">
        <v>4</v>
      </c>
      <c r="G1989">
        <v>523</v>
      </c>
      <c r="J1989">
        <v>6</v>
      </c>
      <c r="K1989">
        <f t="shared" si="217"/>
        <v>517</v>
      </c>
      <c r="L1989" s="6">
        <f t="shared" si="218"/>
        <v>0</v>
      </c>
      <c r="M1989" s="6">
        <f t="shared" si="219"/>
        <v>0</v>
      </c>
      <c r="N1989" s="6">
        <f t="shared" si="220"/>
        <v>0</v>
      </c>
      <c r="O1989">
        <f t="shared" si="221"/>
        <v>517</v>
      </c>
      <c r="P1989">
        <f t="shared" si="222"/>
        <v>0</v>
      </c>
      <c r="Q1989">
        <f t="shared" si="223"/>
        <v>517</v>
      </c>
    </row>
    <row r="1990" spans="1:17" hidden="1" x14ac:dyDescent="0.25">
      <c r="A1990">
        <v>2002</v>
      </c>
      <c r="B1990" s="1" t="s">
        <v>93</v>
      </c>
      <c r="C1990" t="s">
        <v>94</v>
      </c>
      <c r="D1990" t="s">
        <v>44</v>
      </c>
      <c r="E1990" s="1" t="s">
        <v>13</v>
      </c>
      <c r="F1990" t="s">
        <v>5</v>
      </c>
      <c r="G1990">
        <v>421</v>
      </c>
      <c r="J1990">
        <v>6</v>
      </c>
      <c r="K1990">
        <f t="shared" si="217"/>
        <v>415</v>
      </c>
      <c r="L1990" s="6">
        <f t="shared" si="218"/>
        <v>0</v>
      </c>
      <c r="M1990" s="6">
        <f t="shared" si="219"/>
        <v>0</v>
      </c>
      <c r="N1990" s="6">
        <f t="shared" si="220"/>
        <v>0</v>
      </c>
      <c r="O1990">
        <f t="shared" si="221"/>
        <v>415</v>
      </c>
      <c r="P1990">
        <f t="shared" si="222"/>
        <v>0</v>
      </c>
      <c r="Q1990">
        <f t="shared" si="223"/>
        <v>415</v>
      </c>
    </row>
    <row r="1991" spans="1:17" hidden="1" x14ac:dyDescent="0.25">
      <c r="A1991">
        <v>2002</v>
      </c>
      <c r="B1991" s="1" t="s">
        <v>93</v>
      </c>
      <c r="C1991" t="s">
        <v>94</v>
      </c>
      <c r="D1991" t="s">
        <v>44</v>
      </c>
      <c r="E1991" s="1" t="s">
        <v>13</v>
      </c>
      <c r="F1991" t="s">
        <v>6</v>
      </c>
      <c r="G1991">
        <v>107</v>
      </c>
      <c r="K1991">
        <f t="shared" si="217"/>
        <v>107</v>
      </c>
      <c r="L1991" s="6">
        <f t="shared" si="218"/>
        <v>0</v>
      </c>
      <c r="M1991" s="6">
        <f t="shared" si="219"/>
        <v>0</v>
      </c>
      <c r="N1991" s="6">
        <f t="shared" si="220"/>
        <v>0</v>
      </c>
      <c r="O1991">
        <f t="shared" si="221"/>
        <v>107</v>
      </c>
      <c r="P1991">
        <f t="shared" si="222"/>
        <v>0</v>
      </c>
      <c r="Q1991">
        <f t="shared" si="223"/>
        <v>107</v>
      </c>
    </row>
    <row r="1992" spans="1:17" hidden="1" x14ac:dyDescent="0.25">
      <c r="A1992">
        <v>2002</v>
      </c>
      <c r="B1992" s="1" t="s">
        <v>93</v>
      </c>
      <c r="C1992" t="s">
        <v>94</v>
      </c>
      <c r="D1992" t="s">
        <v>44</v>
      </c>
      <c r="E1992" s="1" t="s">
        <v>13</v>
      </c>
      <c r="F1992" t="s">
        <v>7</v>
      </c>
      <c r="G1992">
        <v>9330</v>
      </c>
      <c r="H1992">
        <v>59</v>
      </c>
      <c r="I1992">
        <v>4</v>
      </c>
      <c r="J1992">
        <v>163</v>
      </c>
      <c r="K1992">
        <f t="shared" si="217"/>
        <v>9230</v>
      </c>
      <c r="L1992" s="6">
        <f t="shared" si="218"/>
        <v>6.8255687973997831E-3</v>
      </c>
      <c r="M1992" s="6">
        <f t="shared" si="219"/>
        <v>6.3921993499458287E-3</v>
      </c>
      <c r="N1992" s="6">
        <f t="shared" si="220"/>
        <v>4.3336944745395449E-4</v>
      </c>
      <c r="O1992">
        <f t="shared" si="221"/>
        <v>9167</v>
      </c>
      <c r="P1992">
        <f t="shared" si="222"/>
        <v>63</v>
      </c>
      <c r="Q1992">
        <f t="shared" si="223"/>
        <v>9167</v>
      </c>
    </row>
    <row r="1993" spans="1:17" hidden="1" x14ac:dyDescent="0.25">
      <c r="A1993">
        <v>2003</v>
      </c>
      <c r="B1993" s="1" t="s">
        <v>93</v>
      </c>
      <c r="C1993" t="s">
        <v>94</v>
      </c>
      <c r="D1993" t="s">
        <v>44</v>
      </c>
      <c r="E1993" s="1" t="s">
        <v>14</v>
      </c>
      <c r="F1993" t="s">
        <v>1</v>
      </c>
      <c r="G1993">
        <v>102</v>
      </c>
      <c r="K1993">
        <f t="shared" si="217"/>
        <v>102</v>
      </c>
      <c r="L1993" s="6">
        <f t="shared" si="218"/>
        <v>0</v>
      </c>
      <c r="M1993" s="6">
        <f t="shared" si="219"/>
        <v>0</v>
      </c>
      <c r="N1993" s="6">
        <f t="shared" si="220"/>
        <v>0</v>
      </c>
      <c r="O1993">
        <f t="shared" si="221"/>
        <v>102</v>
      </c>
      <c r="P1993">
        <f t="shared" si="222"/>
        <v>0</v>
      </c>
      <c r="Q1993">
        <f t="shared" si="223"/>
        <v>102</v>
      </c>
    </row>
    <row r="1994" spans="1:17" hidden="1" x14ac:dyDescent="0.25">
      <c r="A1994">
        <v>2003</v>
      </c>
      <c r="B1994" s="1" t="s">
        <v>93</v>
      </c>
      <c r="C1994" t="s">
        <v>94</v>
      </c>
      <c r="D1994" t="s">
        <v>44</v>
      </c>
      <c r="E1994" s="1" t="s">
        <v>14</v>
      </c>
      <c r="F1994" t="s">
        <v>4</v>
      </c>
      <c r="G1994">
        <v>573</v>
      </c>
      <c r="H1994">
        <v>3</v>
      </c>
      <c r="J1994">
        <v>3</v>
      </c>
      <c r="K1994">
        <f t="shared" si="217"/>
        <v>573</v>
      </c>
      <c r="L1994" s="6">
        <f t="shared" si="218"/>
        <v>5.235602094240838E-3</v>
      </c>
      <c r="M1994" s="6">
        <f t="shared" si="219"/>
        <v>5.235602094240838E-3</v>
      </c>
      <c r="N1994" s="6">
        <f t="shared" si="220"/>
        <v>0</v>
      </c>
      <c r="O1994">
        <f t="shared" si="221"/>
        <v>570</v>
      </c>
      <c r="P1994">
        <f t="shared" si="222"/>
        <v>3</v>
      </c>
      <c r="Q1994">
        <f t="shared" si="223"/>
        <v>570</v>
      </c>
    </row>
    <row r="1995" spans="1:17" hidden="1" x14ac:dyDescent="0.25">
      <c r="A1995">
        <v>2003</v>
      </c>
      <c r="B1995" s="1" t="s">
        <v>93</v>
      </c>
      <c r="C1995" t="s">
        <v>94</v>
      </c>
      <c r="D1995" t="s">
        <v>44</v>
      </c>
      <c r="E1995" s="1" t="s">
        <v>14</v>
      </c>
      <c r="F1995" t="s">
        <v>5</v>
      </c>
      <c r="G1995">
        <v>478</v>
      </c>
      <c r="H1995">
        <v>4</v>
      </c>
      <c r="K1995">
        <f t="shared" si="217"/>
        <v>482</v>
      </c>
      <c r="L1995" s="6">
        <f t="shared" si="218"/>
        <v>8.2987551867219917E-3</v>
      </c>
      <c r="M1995" s="6">
        <f t="shared" si="219"/>
        <v>8.2987551867219917E-3</v>
      </c>
      <c r="N1995" s="6">
        <f t="shared" si="220"/>
        <v>0</v>
      </c>
      <c r="O1995">
        <f t="shared" si="221"/>
        <v>478</v>
      </c>
      <c r="P1995">
        <f t="shared" si="222"/>
        <v>4</v>
      </c>
      <c r="Q1995">
        <f t="shared" si="223"/>
        <v>478</v>
      </c>
    </row>
    <row r="1996" spans="1:17" hidden="1" x14ac:dyDescent="0.25">
      <c r="A1996">
        <v>2003</v>
      </c>
      <c r="B1996" s="1" t="s">
        <v>93</v>
      </c>
      <c r="C1996" t="s">
        <v>94</v>
      </c>
      <c r="D1996" t="s">
        <v>44</v>
      </c>
      <c r="E1996" s="1" t="s">
        <v>14</v>
      </c>
      <c r="F1996" t="s">
        <v>6</v>
      </c>
      <c r="G1996">
        <v>113</v>
      </c>
      <c r="J1996">
        <v>3</v>
      </c>
      <c r="K1996">
        <f t="shared" si="217"/>
        <v>110</v>
      </c>
      <c r="L1996" s="6">
        <f t="shared" si="218"/>
        <v>0</v>
      </c>
      <c r="M1996" s="6">
        <f t="shared" si="219"/>
        <v>0</v>
      </c>
      <c r="N1996" s="6">
        <f t="shared" si="220"/>
        <v>0</v>
      </c>
      <c r="O1996">
        <f t="shared" si="221"/>
        <v>110</v>
      </c>
      <c r="P1996">
        <f t="shared" si="222"/>
        <v>0</v>
      </c>
      <c r="Q1996">
        <f t="shared" si="223"/>
        <v>110</v>
      </c>
    </row>
    <row r="1997" spans="1:17" hidden="1" x14ac:dyDescent="0.25">
      <c r="A1997">
        <v>2003</v>
      </c>
      <c r="B1997" s="1" t="s">
        <v>93</v>
      </c>
      <c r="C1997" t="s">
        <v>94</v>
      </c>
      <c r="D1997" t="s">
        <v>44</v>
      </c>
      <c r="E1997" s="1" t="s">
        <v>14</v>
      </c>
      <c r="F1997" t="s">
        <v>7</v>
      </c>
      <c r="G1997">
        <v>9175</v>
      </c>
      <c r="H1997">
        <v>79</v>
      </c>
      <c r="I1997">
        <v>4</v>
      </c>
      <c r="J1997">
        <v>169</v>
      </c>
      <c r="K1997">
        <f t="shared" si="217"/>
        <v>9089</v>
      </c>
      <c r="L1997" s="6">
        <f t="shared" si="218"/>
        <v>9.1319177027175714E-3</v>
      </c>
      <c r="M1997" s="6">
        <f t="shared" si="219"/>
        <v>8.6918252833094942E-3</v>
      </c>
      <c r="N1997" s="6">
        <f t="shared" si="220"/>
        <v>4.4009241940807571E-4</v>
      </c>
      <c r="O1997">
        <f t="shared" si="221"/>
        <v>9006</v>
      </c>
      <c r="P1997">
        <f t="shared" si="222"/>
        <v>83</v>
      </c>
      <c r="Q1997">
        <f t="shared" si="223"/>
        <v>9006</v>
      </c>
    </row>
    <row r="1998" spans="1:17" hidden="1" x14ac:dyDescent="0.25">
      <c r="A1998">
        <v>2004</v>
      </c>
      <c r="B1998" s="1" t="s">
        <v>93</v>
      </c>
      <c r="C1998" t="s">
        <v>94</v>
      </c>
      <c r="D1998" t="s">
        <v>44</v>
      </c>
      <c r="E1998" s="1" t="s">
        <v>15</v>
      </c>
      <c r="F1998" t="s">
        <v>1</v>
      </c>
      <c r="G1998">
        <v>102</v>
      </c>
      <c r="K1998">
        <f t="shared" si="217"/>
        <v>102</v>
      </c>
      <c r="L1998" s="6">
        <f t="shared" si="218"/>
        <v>0</v>
      </c>
      <c r="M1998" s="6">
        <f t="shared" si="219"/>
        <v>0</v>
      </c>
      <c r="N1998" s="6">
        <f t="shared" si="220"/>
        <v>0</v>
      </c>
      <c r="O1998">
        <f t="shared" si="221"/>
        <v>102</v>
      </c>
      <c r="P1998">
        <f t="shared" si="222"/>
        <v>0</v>
      </c>
      <c r="Q1998">
        <f t="shared" si="223"/>
        <v>102</v>
      </c>
    </row>
    <row r="1999" spans="1:17" hidden="1" x14ac:dyDescent="0.25">
      <c r="A1999">
        <v>2004</v>
      </c>
      <c r="B1999" s="1" t="s">
        <v>93</v>
      </c>
      <c r="C1999" t="s">
        <v>94</v>
      </c>
      <c r="D1999" t="s">
        <v>44</v>
      </c>
      <c r="E1999" s="1" t="s">
        <v>15</v>
      </c>
      <c r="F1999" t="s">
        <v>4</v>
      </c>
      <c r="G1999">
        <v>641</v>
      </c>
      <c r="H1999">
        <v>10</v>
      </c>
      <c r="I1999">
        <v>4</v>
      </c>
      <c r="K1999">
        <f t="shared" si="217"/>
        <v>655</v>
      </c>
      <c r="L1999" s="6">
        <f t="shared" si="218"/>
        <v>2.1374045801526718E-2</v>
      </c>
      <c r="M1999" s="6">
        <f t="shared" si="219"/>
        <v>1.5267175572519083E-2</v>
      </c>
      <c r="N1999" s="6">
        <f t="shared" si="220"/>
        <v>6.1068702290076335E-3</v>
      </c>
      <c r="O1999">
        <f t="shared" si="221"/>
        <v>641</v>
      </c>
      <c r="P1999">
        <f t="shared" si="222"/>
        <v>14</v>
      </c>
      <c r="Q1999">
        <f t="shared" si="223"/>
        <v>641</v>
      </c>
    </row>
    <row r="2000" spans="1:17" hidden="1" x14ac:dyDescent="0.25">
      <c r="A2000">
        <v>2004</v>
      </c>
      <c r="B2000" s="1" t="s">
        <v>93</v>
      </c>
      <c r="C2000" t="s">
        <v>94</v>
      </c>
      <c r="D2000" t="s">
        <v>44</v>
      </c>
      <c r="E2000" s="1" t="s">
        <v>15</v>
      </c>
      <c r="F2000" t="s">
        <v>5</v>
      </c>
      <c r="G2000">
        <v>565</v>
      </c>
      <c r="H2000">
        <v>8</v>
      </c>
      <c r="I2000">
        <v>8</v>
      </c>
      <c r="K2000">
        <f t="shared" si="217"/>
        <v>581</v>
      </c>
      <c r="L2000" s="6">
        <f t="shared" si="218"/>
        <v>2.7538726333907058E-2</v>
      </c>
      <c r="M2000" s="6">
        <f t="shared" si="219"/>
        <v>1.3769363166953529E-2</v>
      </c>
      <c r="N2000" s="6">
        <f t="shared" si="220"/>
        <v>1.3769363166953529E-2</v>
      </c>
      <c r="O2000">
        <f t="shared" si="221"/>
        <v>565</v>
      </c>
      <c r="P2000">
        <f t="shared" si="222"/>
        <v>16</v>
      </c>
      <c r="Q2000">
        <f t="shared" si="223"/>
        <v>565</v>
      </c>
    </row>
    <row r="2001" spans="1:17" hidden="1" x14ac:dyDescent="0.25">
      <c r="A2001">
        <v>2004</v>
      </c>
      <c r="B2001" s="1" t="s">
        <v>93</v>
      </c>
      <c r="C2001" t="s">
        <v>94</v>
      </c>
      <c r="D2001" t="s">
        <v>44</v>
      </c>
      <c r="E2001" s="1" t="s">
        <v>15</v>
      </c>
      <c r="F2001" t="s">
        <v>6</v>
      </c>
      <c r="G2001">
        <v>130</v>
      </c>
      <c r="K2001">
        <f t="shared" si="217"/>
        <v>130</v>
      </c>
      <c r="L2001" s="6">
        <f t="shared" si="218"/>
        <v>0</v>
      </c>
      <c r="M2001" s="6">
        <f t="shared" si="219"/>
        <v>0</v>
      </c>
      <c r="N2001" s="6">
        <f t="shared" si="220"/>
        <v>0</v>
      </c>
      <c r="O2001">
        <f t="shared" si="221"/>
        <v>130</v>
      </c>
      <c r="P2001">
        <f t="shared" si="222"/>
        <v>0</v>
      </c>
      <c r="Q2001">
        <f t="shared" si="223"/>
        <v>130</v>
      </c>
    </row>
    <row r="2002" spans="1:17" hidden="1" x14ac:dyDescent="0.25">
      <c r="A2002">
        <v>2004</v>
      </c>
      <c r="B2002" s="1" t="s">
        <v>93</v>
      </c>
      <c r="C2002" t="s">
        <v>94</v>
      </c>
      <c r="D2002" t="s">
        <v>44</v>
      </c>
      <c r="E2002" s="1" t="s">
        <v>15</v>
      </c>
      <c r="F2002" t="s">
        <v>7</v>
      </c>
      <c r="G2002">
        <v>8888</v>
      </c>
      <c r="H2002">
        <v>105</v>
      </c>
      <c r="I2002">
        <v>7</v>
      </c>
      <c r="J2002">
        <v>135</v>
      </c>
      <c r="K2002">
        <f t="shared" si="217"/>
        <v>8865</v>
      </c>
      <c r="L2002" s="6">
        <f t="shared" si="218"/>
        <v>1.2633953750705021E-2</v>
      </c>
      <c r="M2002" s="6">
        <f t="shared" si="219"/>
        <v>1.1844331641285956E-2</v>
      </c>
      <c r="N2002" s="6">
        <f t="shared" si="220"/>
        <v>7.8962210941906379E-4</v>
      </c>
      <c r="O2002">
        <f t="shared" si="221"/>
        <v>8753</v>
      </c>
      <c r="P2002">
        <f t="shared" si="222"/>
        <v>112</v>
      </c>
      <c r="Q2002">
        <f t="shared" si="223"/>
        <v>8753</v>
      </c>
    </row>
    <row r="2003" spans="1:17" hidden="1" x14ac:dyDescent="0.25">
      <c r="A2003">
        <v>2005</v>
      </c>
      <c r="B2003" s="1" t="s">
        <v>93</v>
      </c>
      <c r="C2003" t="s">
        <v>94</v>
      </c>
      <c r="D2003" t="s">
        <v>44</v>
      </c>
      <c r="E2003" s="1" t="s">
        <v>16</v>
      </c>
      <c r="F2003" t="s">
        <v>1</v>
      </c>
      <c r="G2003">
        <v>52</v>
      </c>
      <c r="K2003">
        <f t="shared" si="217"/>
        <v>52</v>
      </c>
      <c r="L2003" s="6">
        <f t="shared" si="218"/>
        <v>0</v>
      </c>
      <c r="M2003" s="6">
        <f t="shared" si="219"/>
        <v>0</v>
      </c>
      <c r="N2003" s="6">
        <f t="shared" si="220"/>
        <v>0</v>
      </c>
      <c r="O2003">
        <f t="shared" si="221"/>
        <v>52</v>
      </c>
      <c r="P2003">
        <f t="shared" si="222"/>
        <v>0</v>
      </c>
      <c r="Q2003">
        <f t="shared" si="223"/>
        <v>52</v>
      </c>
    </row>
    <row r="2004" spans="1:17" hidden="1" x14ac:dyDescent="0.25">
      <c r="A2004">
        <v>2005</v>
      </c>
      <c r="B2004" s="1" t="s">
        <v>93</v>
      </c>
      <c r="C2004" t="s">
        <v>94</v>
      </c>
      <c r="D2004" t="s">
        <v>44</v>
      </c>
      <c r="E2004" s="1" t="s">
        <v>16</v>
      </c>
      <c r="F2004" t="s">
        <v>4</v>
      </c>
      <c r="G2004">
        <v>695</v>
      </c>
      <c r="H2004">
        <v>12</v>
      </c>
      <c r="I2004">
        <v>5</v>
      </c>
      <c r="J2004">
        <v>4</v>
      </c>
      <c r="K2004">
        <f t="shared" si="217"/>
        <v>708</v>
      </c>
      <c r="L2004" s="6">
        <f t="shared" si="218"/>
        <v>2.4011299435028249E-2</v>
      </c>
      <c r="M2004" s="6">
        <f t="shared" si="219"/>
        <v>1.6949152542372881E-2</v>
      </c>
      <c r="N2004" s="6">
        <f t="shared" si="220"/>
        <v>7.0621468926553672E-3</v>
      </c>
      <c r="O2004">
        <f t="shared" si="221"/>
        <v>691</v>
      </c>
      <c r="P2004">
        <f t="shared" si="222"/>
        <v>17</v>
      </c>
      <c r="Q2004">
        <f t="shared" si="223"/>
        <v>691</v>
      </c>
    </row>
    <row r="2005" spans="1:17" hidden="1" x14ac:dyDescent="0.25">
      <c r="A2005">
        <v>2005</v>
      </c>
      <c r="B2005" s="1" t="s">
        <v>93</v>
      </c>
      <c r="C2005" t="s">
        <v>94</v>
      </c>
      <c r="D2005" t="s">
        <v>44</v>
      </c>
      <c r="E2005" s="1" t="s">
        <v>16</v>
      </c>
      <c r="F2005" t="s">
        <v>5</v>
      </c>
      <c r="G2005">
        <v>663</v>
      </c>
      <c r="H2005">
        <v>17</v>
      </c>
      <c r="I2005">
        <v>3</v>
      </c>
      <c r="J2005">
        <v>3</v>
      </c>
      <c r="K2005">
        <f t="shared" si="217"/>
        <v>680</v>
      </c>
      <c r="L2005" s="6">
        <f t="shared" si="218"/>
        <v>2.9411764705882353E-2</v>
      </c>
      <c r="M2005" s="6">
        <f t="shared" si="219"/>
        <v>2.5000000000000001E-2</v>
      </c>
      <c r="N2005" s="6">
        <f t="shared" si="220"/>
        <v>4.4117647058823529E-3</v>
      </c>
      <c r="O2005">
        <f t="shared" si="221"/>
        <v>660</v>
      </c>
      <c r="P2005">
        <f t="shared" si="222"/>
        <v>20</v>
      </c>
      <c r="Q2005">
        <f t="shared" si="223"/>
        <v>660</v>
      </c>
    </row>
    <row r="2006" spans="1:17" hidden="1" x14ac:dyDescent="0.25">
      <c r="A2006">
        <v>2005</v>
      </c>
      <c r="B2006" s="1" t="s">
        <v>93</v>
      </c>
      <c r="C2006" t="s">
        <v>94</v>
      </c>
      <c r="D2006" t="s">
        <v>44</v>
      </c>
      <c r="E2006" s="1" t="s">
        <v>16</v>
      </c>
      <c r="F2006" t="s">
        <v>6</v>
      </c>
      <c r="G2006">
        <v>201</v>
      </c>
      <c r="K2006">
        <f t="shared" si="217"/>
        <v>201</v>
      </c>
      <c r="L2006" s="6">
        <f t="shared" si="218"/>
        <v>0</v>
      </c>
      <c r="M2006" s="6">
        <f t="shared" si="219"/>
        <v>0</v>
      </c>
      <c r="N2006" s="6">
        <f t="shared" si="220"/>
        <v>0</v>
      </c>
      <c r="O2006">
        <f t="shared" si="221"/>
        <v>201</v>
      </c>
      <c r="P2006">
        <f t="shared" si="222"/>
        <v>0</v>
      </c>
      <c r="Q2006">
        <f t="shared" si="223"/>
        <v>201</v>
      </c>
    </row>
    <row r="2007" spans="1:17" hidden="1" x14ac:dyDescent="0.25">
      <c r="A2007">
        <v>2005</v>
      </c>
      <c r="B2007" s="1" t="s">
        <v>93</v>
      </c>
      <c r="C2007" t="s">
        <v>94</v>
      </c>
      <c r="D2007" t="s">
        <v>44</v>
      </c>
      <c r="E2007" s="1" t="s">
        <v>16</v>
      </c>
      <c r="F2007" t="s">
        <v>7</v>
      </c>
      <c r="G2007">
        <v>8513</v>
      </c>
      <c r="H2007">
        <v>132</v>
      </c>
      <c r="I2007">
        <v>29</v>
      </c>
      <c r="J2007">
        <v>129</v>
      </c>
      <c r="K2007">
        <f t="shared" si="217"/>
        <v>8545</v>
      </c>
      <c r="L2007" s="6">
        <f t="shared" si="218"/>
        <v>1.8841427735517845E-2</v>
      </c>
      <c r="M2007" s="6">
        <f t="shared" si="219"/>
        <v>1.5447630193095377E-2</v>
      </c>
      <c r="N2007" s="6">
        <f t="shared" si="220"/>
        <v>3.3937975424224694E-3</v>
      </c>
      <c r="O2007">
        <f t="shared" si="221"/>
        <v>8384</v>
      </c>
      <c r="P2007">
        <f t="shared" si="222"/>
        <v>161</v>
      </c>
      <c r="Q2007">
        <f t="shared" si="223"/>
        <v>8384</v>
      </c>
    </row>
    <row r="2008" spans="1:17" hidden="1" x14ac:dyDescent="0.25">
      <c r="A2008">
        <v>2006</v>
      </c>
      <c r="B2008" s="1" t="s">
        <v>93</v>
      </c>
      <c r="C2008" t="s">
        <v>94</v>
      </c>
      <c r="D2008" t="s">
        <v>44</v>
      </c>
      <c r="E2008" s="1" t="s">
        <v>17</v>
      </c>
      <c r="F2008" t="s">
        <v>1</v>
      </c>
      <c r="G2008">
        <v>48</v>
      </c>
      <c r="K2008">
        <f t="shared" si="217"/>
        <v>48</v>
      </c>
      <c r="L2008" s="6">
        <f t="shared" si="218"/>
        <v>0</v>
      </c>
      <c r="M2008" s="6">
        <f t="shared" si="219"/>
        <v>0</v>
      </c>
      <c r="N2008" s="6">
        <f t="shared" si="220"/>
        <v>0</v>
      </c>
      <c r="O2008">
        <f t="shared" si="221"/>
        <v>48</v>
      </c>
      <c r="P2008">
        <f t="shared" si="222"/>
        <v>0</v>
      </c>
      <c r="Q2008">
        <f t="shared" si="223"/>
        <v>48</v>
      </c>
    </row>
    <row r="2009" spans="1:17" hidden="1" x14ac:dyDescent="0.25">
      <c r="A2009">
        <v>2006</v>
      </c>
      <c r="B2009" s="1" t="s">
        <v>93</v>
      </c>
      <c r="C2009" t="s">
        <v>94</v>
      </c>
      <c r="D2009" t="s">
        <v>44</v>
      </c>
      <c r="E2009" s="1" t="s">
        <v>17</v>
      </c>
      <c r="F2009" t="s">
        <v>4</v>
      </c>
      <c r="G2009">
        <v>747</v>
      </c>
      <c r="H2009">
        <v>18</v>
      </c>
      <c r="J2009">
        <v>12</v>
      </c>
      <c r="K2009">
        <f t="shared" si="217"/>
        <v>753</v>
      </c>
      <c r="L2009" s="6">
        <f t="shared" si="218"/>
        <v>2.3904382470119521E-2</v>
      </c>
      <c r="M2009" s="6">
        <f t="shared" si="219"/>
        <v>2.3904382470119521E-2</v>
      </c>
      <c r="N2009" s="6">
        <f t="shared" si="220"/>
        <v>0</v>
      </c>
      <c r="O2009">
        <f t="shared" si="221"/>
        <v>735</v>
      </c>
      <c r="P2009">
        <f t="shared" si="222"/>
        <v>18</v>
      </c>
      <c r="Q2009">
        <f t="shared" si="223"/>
        <v>735</v>
      </c>
    </row>
    <row r="2010" spans="1:17" hidden="1" x14ac:dyDescent="0.25">
      <c r="A2010">
        <v>2006</v>
      </c>
      <c r="B2010" s="1" t="s">
        <v>93</v>
      </c>
      <c r="C2010" t="s">
        <v>94</v>
      </c>
      <c r="D2010" t="s">
        <v>44</v>
      </c>
      <c r="E2010" s="1" t="s">
        <v>17</v>
      </c>
      <c r="F2010" t="s">
        <v>5</v>
      </c>
      <c r="G2010">
        <v>769</v>
      </c>
      <c r="H2010">
        <v>18</v>
      </c>
      <c r="I2010">
        <v>14</v>
      </c>
      <c r="J2010">
        <v>12</v>
      </c>
      <c r="K2010">
        <f t="shared" si="217"/>
        <v>789</v>
      </c>
      <c r="L2010" s="6">
        <f t="shared" si="218"/>
        <v>4.0557667934093787E-2</v>
      </c>
      <c r="M2010" s="6">
        <f t="shared" si="219"/>
        <v>2.2813688212927757E-2</v>
      </c>
      <c r="N2010" s="6">
        <f t="shared" si="220"/>
        <v>1.7743979721166033E-2</v>
      </c>
      <c r="O2010">
        <f t="shared" si="221"/>
        <v>757</v>
      </c>
      <c r="P2010">
        <f t="shared" si="222"/>
        <v>32</v>
      </c>
      <c r="Q2010">
        <f t="shared" si="223"/>
        <v>757</v>
      </c>
    </row>
    <row r="2011" spans="1:17" hidden="1" x14ac:dyDescent="0.25">
      <c r="A2011">
        <v>2006</v>
      </c>
      <c r="B2011" s="1" t="s">
        <v>93</v>
      </c>
      <c r="C2011" t="s">
        <v>94</v>
      </c>
      <c r="D2011" t="s">
        <v>44</v>
      </c>
      <c r="E2011" s="1" t="s">
        <v>17</v>
      </c>
      <c r="F2011" t="s">
        <v>6</v>
      </c>
      <c r="G2011">
        <v>236</v>
      </c>
      <c r="J2011">
        <v>3</v>
      </c>
      <c r="K2011">
        <f t="shared" si="217"/>
        <v>233</v>
      </c>
      <c r="L2011" s="6">
        <f t="shared" si="218"/>
        <v>0</v>
      </c>
      <c r="M2011" s="6">
        <f t="shared" si="219"/>
        <v>0</v>
      </c>
      <c r="N2011" s="6">
        <f t="shared" si="220"/>
        <v>0</v>
      </c>
      <c r="O2011">
        <f t="shared" si="221"/>
        <v>233</v>
      </c>
      <c r="P2011">
        <f t="shared" si="222"/>
        <v>0</v>
      </c>
      <c r="Q2011">
        <f t="shared" si="223"/>
        <v>233</v>
      </c>
    </row>
    <row r="2012" spans="1:17" hidden="1" x14ac:dyDescent="0.25">
      <c r="A2012">
        <v>2006</v>
      </c>
      <c r="B2012" s="1" t="s">
        <v>93</v>
      </c>
      <c r="C2012" t="s">
        <v>94</v>
      </c>
      <c r="D2012" t="s">
        <v>44</v>
      </c>
      <c r="E2012" s="1" t="s">
        <v>17</v>
      </c>
      <c r="F2012" t="s">
        <v>7</v>
      </c>
      <c r="G2012">
        <v>8186</v>
      </c>
      <c r="H2012">
        <v>143</v>
      </c>
      <c r="I2012">
        <v>47</v>
      </c>
      <c r="J2012">
        <v>122</v>
      </c>
      <c r="K2012">
        <f t="shared" si="217"/>
        <v>8254</v>
      </c>
      <c r="L2012" s="6">
        <f t="shared" si="218"/>
        <v>2.301914223406833E-2</v>
      </c>
      <c r="M2012" s="6">
        <f t="shared" si="219"/>
        <v>1.73249333656409E-2</v>
      </c>
      <c r="N2012" s="6">
        <f t="shared" si="220"/>
        <v>5.694208868427429E-3</v>
      </c>
      <c r="O2012">
        <f t="shared" si="221"/>
        <v>8064</v>
      </c>
      <c r="P2012">
        <f t="shared" si="222"/>
        <v>190</v>
      </c>
      <c r="Q2012">
        <f t="shared" si="223"/>
        <v>8064</v>
      </c>
    </row>
    <row r="2013" spans="1:17" hidden="1" x14ac:dyDescent="0.25">
      <c r="A2013">
        <v>2007</v>
      </c>
      <c r="B2013" s="1" t="s">
        <v>93</v>
      </c>
      <c r="C2013" t="s">
        <v>94</v>
      </c>
      <c r="D2013" t="s">
        <v>44</v>
      </c>
      <c r="E2013" s="1" t="s">
        <v>18</v>
      </c>
      <c r="F2013" t="s">
        <v>1</v>
      </c>
      <c r="G2013">
        <v>27</v>
      </c>
      <c r="K2013">
        <f t="shared" si="217"/>
        <v>27</v>
      </c>
      <c r="L2013" s="6">
        <f t="shared" si="218"/>
        <v>0</v>
      </c>
      <c r="M2013" s="6">
        <f t="shared" si="219"/>
        <v>0</v>
      </c>
      <c r="N2013" s="6">
        <f t="shared" si="220"/>
        <v>0</v>
      </c>
      <c r="O2013">
        <f t="shared" si="221"/>
        <v>27</v>
      </c>
      <c r="P2013">
        <f t="shared" si="222"/>
        <v>0</v>
      </c>
      <c r="Q2013">
        <f t="shared" si="223"/>
        <v>27</v>
      </c>
    </row>
    <row r="2014" spans="1:17" hidden="1" x14ac:dyDescent="0.25">
      <c r="A2014">
        <v>2007</v>
      </c>
      <c r="B2014" s="1" t="s">
        <v>93</v>
      </c>
      <c r="C2014" t="s">
        <v>94</v>
      </c>
      <c r="D2014" t="s">
        <v>44</v>
      </c>
      <c r="E2014" s="1" t="s">
        <v>18</v>
      </c>
      <c r="F2014" t="s">
        <v>4</v>
      </c>
      <c r="G2014">
        <v>764</v>
      </c>
      <c r="H2014">
        <v>17</v>
      </c>
      <c r="J2014">
        <v>11</v>
      </c>
      <c r="K2014">
        <f t="shared" si="217"/>
        <v>770</v>
      </c>
      <c r="L2014" s="6">
        <f t="shared" si="218"/>
        <v>2.2077922077922078E-2</v>
      </c>
      <c r="M2014" s="6">
        <f t="shared" si="219"/>
        <v>2.2077922077922078E-2</v>
      </c>
      <c r="N2014" s="6">
        <f t="shared" si="220"/>
        <v>0</v>
      </c>
      <c r="O2014">
        <f t="shared" si="221"/>
        <v>753</v>
      </c>
      <c r="P2014">
        <f t="shared" si="222"/>
        <v>17</v>
      </c>
      <c r="Q2014">
        <f t="shared" si="223"/>
        <v>753</v>
      </c>
    </row>
    <row r="2015" spans="1:17" hidden="1" x14ac:dyDescent="0.25">
      <c r="A2015">
        <v>2007</v>
      </c>
      <c r="B2015" s="1" t="s">
        <v>93</v>
      </c>
      <c r="C2015" t="s">
        <v>94</v>
      </c>
      <c r="D2015" t="s">
        <v>44</v>
      </c>
      <c r="E2015" s="1" t="s">
        <v>18</v>
      </c>
      <c r="F2015" t="s">
        <v>5</v>
      </c>
      <c r="G2015">
        <v>894</v>
      </c>
      <c r="H2015">
        <v>20</v>
      </c>
      <c r="I2015">
        <v>14</v>
      </c>
      <c r="J2015">
        <v>18</v>
      </c>
      <c r="K2015">
        <f t="shared" si="217"/>
        <v>910</v>
      </c>
      <c r="L2015" s="6">
        <f t="shared" si="218"/>
        <v>3.7362637362637362E-2</v>
      </c>
      <c r="M2015" s="6">
        <f t="shared" si="219"/>
        <v>2.197802197802198E-2</v>
      </c>
      <c r="N2015" s="6">
        <f t="shared" si="220"/>
        <v>1.5384615384615385E-2</v>
      </c>
      <c r="O2015">
        <f t="shared" si="221"/>
        <v>876</v>
      </c>
      <c r="P2015">
        <f t="shared" si="222"/>
        <v>34</v>
      </c>
      <c r="Q2015">
        <f t="shared" si="223"/>
        <v>876</v>
      </c>
    </row>
    <row r="2016" spans="1:17" hidden="1" x14ac:dyDescent="0.25">
      <c r="A2016">
        <v>2007</v>
      </c>
      <c r="B2016" s="1" t="s">
        <v>93</v>
      </c>
      <c r="C2016" t="s">
        <v>94</v>
      </c>
      <c r="D2016" t="s">
        <v>44</v>
      </c>
      <c r="E2016" s="1" t="s">
        <v>18</v>
      </c>
      <c r="F2016" t="s">
        <v>6</v>
      </c>
      <c r="G2016">
        <v>295</v>
      </c>
      <c r="H2016">
        <v>3</v>
      </c>
      <c r="J2016">
        <v>6</v>
      </c>
      <c r="K2016">
        <f t="shared" si="217"/>
        <v>292</v>
      </c>
      <c r="L2016" s="6">
        <f t="shared" si="218"/>
        <v>1.0273972602739725E-2</v>
      </c>
      <c r="M2016" s="6">
        <f t="shared" si="219"/>
        <v>1.0273972602739725E-2</v>
      </c>
      <c r="N2016" s="6">
        <f t="shared" si="220"/>
        <v>0</v>
      </c>
      <c r="O2016">
        <f t="shared" si="221"/>
        <v>289</v>
      </c>
      <c r="P2016">
        <f t="shared" si="222"/>
        <v>3</v>
      </c>
      <c r="Q2016">
        <f t="shared" si="223"/>
        <v>289</v>
      </c>
    </row>
    <row r="2017" spans="1:17" hidden="1" x14ac:dyDescent="0.25">
      <c r="A2017">
        <v>2007</v>
      </c>
      <c r="B2017" s="1" t="s">
        <v>93</v>
      </c>
      <c r="C2017" t="s">
        <v>94</v>
      </c>
      <c r="D2017" t="s">
        <v>44</v>
      </c>
      <c r="E2017" s="1" t="s">
        <v>18</v>
      </c>
      <c r="F2017" t="s">
        <v>7</v>
      </c>
      <c r="G2017">
        <v>7875</v>
      </c>
      <c r="H2017">
        <v>160</v>
      </c>
      <c r="I2017">
        <v>54</v>
      </c>
      <c r="J2017">
        <v>110</v>
      </c>
      <c r="K2017">
        <f t="shared" si="217"/>
        <v>7979</v>
      </c>
      <c r="L2017" s="6">
        <f t="shared" si="218"/>
        <v>2.6820403559343276E-2</v>
      </c>
      <c r="M2017" s="6">
        <f t="shared" si="219"/>
        <v>2.0052638175209928E-2</v>
      </c>
      <c r="N2017" s="6">
        <f t="shared" si="220"/>
        <v>6.7677653841333504E-3</v>
      </c>
      <c r="O2017">
        <f t="shared" si="221"/>
        <v>7765</v>
      </c>
      <c r="P2017">
        <f t="shared" si="222"/>
        <v>214</v>
      </c>
      <c r="Q2017">
        <f t="shared" si="223"/>
        <v>7765</v>
      </c>
    </row>
    <row r="2018" spans="1:17" hidden="1" x14ac:dyDescent="0.25">
      <c r="A2018">
        <v>2008</v>
      </c>
      <c r="B2018" s="1" t="s">
        <v>93</v>
      </c>
      <c r="C2018" t="s">
        <v>94</v>
      </c>
      <c r="D2018" t="s">
        <v>44</v>
      </c>
      <c r="E2018" s="1" t="s">
        <v>19</v>
      </c>
      <c r="F2018" t="s">
        <v>1</v>
      </c>
      <c r="G2018">
        <v>36</v>
      </c>
      <c r="K2018">
        <f t="shared" si="217"/>
        <v>36</v>
      </c>
      <c r="L2018" s="6">
        <f t="shared" si="218"/>
        <v>0</v>
      </c>
      <c r="M2018" s="6">
        <f t="shared" si="219"/>
        <v>0</v>
      </c>
      <c r="N2018" s="6">
        <f t="shared" si="220"/>
        <v>0</v>
      </c>
      <c r="O2018">
        <f t="shared" si="221"/>
        <v>36</v>
      </c>
      <c r="P2018">
        <f t="shared" si="222"/>
        <v>0</v>
      </c>
      <c r="Q2018">
        <f t="shared" si="223"/>
        <v>36</v>
      </c>
    </row>
    <row r="2019" spans="1:17" hidden="1" x14ac:dyDescent="0.25">
      <c r="A2019">
        <v>2008</v>
      </c>
      <c r="B2019" s="1" t="s">
        <v>93</v>
      </c>
      <c r="C2019" t="s">
        <v>94</v>
      </c>
      <c r="D2019" t="s">
        <v>44</v>
      </c>
      <c r="E2019" s="1" t="s">
        <v>19</v>
      </c>
      <c r="F2019" t="s">
        <v>4</v>
      </c>
      <c r="G2019">
        <v>855</v>
      </c>
      <c r="H2019">
        <v>19</v>
      </c>
      <c r="I2019">
        <v>4</v>
      </c>
      <c r="J2019">
        <v>14</v>
      </c>
      <c r="K2019">
        <f t="shared" si="217"/>
        <v>864</v>
      </c>
      <c r="L2019" s="6">
        <f t="shared" si="218"/>
        <v>2.6620370370370371E-2</v>
      </c>
      <c r="M2019" s="6">
        <f t="shared" si="219"/>
        <v>2.1990740740740741E-2</v>
      </c>
      <c r="N2019" s="6">
        <f t="shared" si="220"/>
        <v>4.6296296296296294E-3</v>
      </c>
      <c r="O2019">
        <f t="shared" si="221"/>
        <v>841</v>
      </c>
      <c r="P2019">
        <f t="shared" si="222"/>
        <v>23</v>
      </c>
      <c r="Q2019">
        <f t="shared" si="223"/>
        <v>841</v>
      </c>
    </row>
    <row r="2020" spans="1:17" hidden="1" x14ac:dyDescent="0.25">
      <c r="A2020">
        <v>2008</v>
      </c>
      <c r="B2020" s="1" t="s">
        <v>93</v>
      </c>
      <c r="C2020" t="s">
        <v>94</v>
      </c>
      <c r="D2020" t="s">
        <v>44</v>
      </c>
      <c r="E2020" s="1" t="s">
        <v>19</v>
      </c>
      <c r="F2020" t="s">
        <v>5</v>
      </c>
      <c r="G2020">
        <v>966</v>
      </c>
      <c r="H2020">
        <v>22</v>
      </c>
      <c r="I2020">
        <v>30</v>
      </c>
      <c r="J2020">
        <v>45</v>
      </c>
      <c r="K2020">
        <f t="shared" si="217"/>
        <v>973</v>
      </c>
      <c r="L2020" s="6">
        <f t="shared" si="218"/>
        <v>5.3442959917780058E-2</v>
      </c>
      <c r="M2020" s="6">
        <f t="shared" si="219"/>
        <v>2.2610483042137718E-2</v>
      </c>
      <c r="N2020" s="6">
        <f t="shared" si="220"/>
        <v>3.0832476875642344E-2</v>
      </c>
      <c r="O2020">
        <f t="shared" si="221"/>
        <v>921</v>
      </c>
      <c r="P2020">
        <f t="shared" si="222"/>
        <v>52</v>
      </c>
      <c r="Q2020">
        <f t="shared" si="223"/>
        <v>921</v>
      </c>
    </row>
    <row r="2021" spans="1:17" hidden="1" x14ac:dyDescent="0.25">
      <c r="A2021">
        <v>2008</v>
      </c>
      <c r="B2021" s="1" t="s">
        <v>93</v>
      </c>
      <c r="C2021" t="s">
        <v>94</v>
      </c>
      <c r="D2021" t="s">
        <v>44</v>
      </c>
      <c r="E2021" s="1" t="s">
        <v>19</v>
      </c>
      <c r="F2021" t="s">
        <v>6</v>
      </c>
      <c r="G2021">
        <v>325</v>
      </c>
      <c r="H2021">
        <v>8</v>
      </c>
      <c r="J2021">
        <v>21</v>
      </c>
      <c r="K2021">
        <f t="shared" si="217"/>
        <v>312</v>
      </c>
      <c r="L2021" s="6">
        <f t="shared" si="218"/>
        <v>2.564102564102564E-2</v>
      </c>
      <c r="M2021" s="6">
        <f t="shared" si="219"/>
        <v>2.564102564102564E-2</v>
      </c>
      <c r="N2021" s="6">
        <f t="shared" si="220"/>
        <v>0</v>
      </c>
      <c r="O2021">
        <f t="shared" si="221"/>
        <v>304</v>
      </c>
      <c r="P2021">
        <f t="shared" si="222"/>
        <v>8</v>
      </c>
      <c r="Q2021">
        <f t="shared" si="223"/>
        <v>304</v>
      </c>
    </row>
    <row r="2022" spans="1:17" hidden="1" x14ac:dyDescent="0.25">
      <c r="A2022">
        <v>2008</v>
      </c>
      <c r="B2022" s="1" t="s">
        <v>93</v>
      </c>
      <c r="C2022" t="s">
        <v>94</v>
      </c>
      <c r="D2022" t="s">
        <v>44</v>
      </c>
      <c r="E2022" s="1" t="s">
        <v>19</v>
      </c>
      <c r="F2022" t="s">
        <v>7</v>
      </c>
      <c r="G2022">
        <v>7724</v>
      </c>
      <c r="H2022">
        <v>173</v>
      </c>
      <c r="I2022">
        <v>65</v>
      </c>
      <c r="J2022">
        <v>183</v>
      </c>
      <c r="K2022">
        <f t="shared" si="217"/>
        <v>7779</v>
      </c>
      <c r="L2022" s="6">
        <f t="shared" si="218"/>
        <v>3.0595192184085358E-2</v>
      </c>
      <c r="M2022" s="6">
        <f t="shared" si="219"/>
        <v>2.2239362385910785E-2</v>
      </c>
      <c r="N2022" s="6">
        <f t="shared" si="220"/>
        <v>8.355829798174572E-3</v>
      </c>
      <c r="O2022">
        <f t="shared" si="221"/>
        <v>7541</v>
      </c>
      <c r="P2022">
        <f t="shared" si="222"/>
        <v>238</v>
      </c>
      <c r="Q2022">
        <f t="shared" si="223"/>
        <v>7541</v>
      </c>
    </row>
    <row r="2023" spans="1:17" hidden="1" x14ac:dyDescent="0.25">
      <c r="A2023">
        <v>2009</v>
      </c>
      <c r="B2023" s="1" t="s">
        <v>93</v>
      </c>
      <c r="C2023" t="s">
        <v>94</v>
      </c>
      <c r="D2023" t="s">
        <v>44</v>
      </c>
      <c r="E2023" s="1" t="s">
        <v>20</v>
      </c>
      <c r="F2023" t="s">
        <v>1</v>
      </c>
      <c r="G2023">
        <v>43</v>
      </c>
      <c r="J2023">
        <v>5</v>
      </c>
      <c r="K2023">
        <f t="shared" si="217"/>
        <v>38</v>
      </c>
      <c r="L2023" s="6">
        <f t="shared" si="218"/>
        <v>0</v>
      </c>
      <c r="M2023" s="6">
        <f t="shared" si="219"/>
        <v>0</v>
      </c>
      <c r="N2023" s="6">
        <f t="shared" si="220"/>
        <v>0</v>
      </c>
      <c r="O2023">
        <f t="shared" si="221"/>
        <v>38</v>
      </c>
      <c r="P2023">
        <f t="shared" si="222"/>
        <v>0</v>
      </c>
      <c r="Q2023">
        <f t="shared" si="223"/>
        <v>38</v>
      </c>
    </row>
    <row r="2024" spans="1:17" hidden="1" x14ac:dyDescent="0.25">
      <c r="A2024">
        <v>2009</v>
      </c>
      <c r="B2024" s="1" t="s">
        <v>93</v>
      </c>
      <c r="C2024" t="s">
        <v>94</v>
      </c>
      <c r="D2024" t="s">
        <v>44</v>
      </c>
      <c r="E2024" s="1" t="s">
        <v>20</v>
      </c>
      <c r="F2024" t="s">
        <v>4</v>
      </c>
      <c r="G2024">
        <v>926</v>
      </c>
      <c r="H2024">
        <v>33</v>
      </c>
      <c r="I2024">
        <v>7</v>
      </c>
      <c r="J2024">
        <v>24</v>
      </c>
      <c r="K2024">
        <f t="shared" si="217"/>
        <v>942</v>
      </c>
      <c r="L2024" s="6">
        <f t="shared" si="218"/>
        <v>4.2462845010615709E-2</v>
      </c>
      <c r="M2024" s="6">
        <f t="shared" si="219"/>
        <v>3.5031847133757961E-2</v>
      </c>
      <c r="N2024" s="6">
        <f t="shared" si="220"/>
        <v>7.4309978768577496E-3</v>
      </c>
      <c r="O2024">
        <f t="shared" si="221"/>
        <v>902</v>
      </c>
      <c r="P2024">
        <f t="shared" si="222"/>
        <v>40</v>
      </c>
      <c r="Q2024">
        <f t="shared" si="223"/>
        <v>902</v>
      </c>
    </row>
    <row r="2025" spans="1:17" hidden="1" x14ac:dyDescent="0.25">
      <c r="A2025">
        <v>2009</v>
      </c>
      <c r="B2025" s="1" t="s">
        <v>93</v>
      </c>
      <c r="C2025" t="s">
        <v>94</v>
      </c>
      <c r="D2025" t="s">
        <v>44</v>
      </c>
      <c r="E2025" s="1" t="s">
        <v>20</v>
      </c>
      <c r="F2025" t="s">
        <v>5</v>
      </c>
      <c r="G2025">
        <v>966</v>
      </c>
      <c r="H2025">
        <v>26</v>
      </c>
      <c r="I2025">
        <v>33</v>
      </c>
      <c r="J2025">
        <v>96</v>
      </c>
      <c r="K2025">
        <f t="shared" si="217"/>
        <v>929</v>
      </c>
      <c r="L2025" s="6">
        <f t="shared" si="218"/>
        <v>6.3509149623250813E-2</v>
      </c>
      <c r="M2025" s="6">
        <f t="shared" si="219"/>
        <v>2.7987082884822389E-2</v>
      </c>
      <c r="N2025" s="6">
        <f t="shared" si="220"/>
        <v>3.5522066738428421E-2</v>
      </c>
      <c r="O2025">
        <f t="shared" si="221"/>
        <v>870</v>
      </c>
      <c r="P2025">
        <f t="shared" si="222"/>
        <v>59</v>
      </c>
      <c r="Q2025">
        <f t="shared" si="223"/>
        <v>870</v>
      </c>
    </row>
    <row r="2026" spans="1:17" hidden="1" x14ac:dyDescent="0.25">
      <c r="A2026">
        <v>2009</v>
      </c>
      <c r="B2026" s="1" t="s">
        <v>93</v>
      </c>
      <c r="C2026" t="s">
        <v>94</v>
      </c>
      <c r="D2026" t="s">
        <v>44</v>
      </c>
      <c r="E2026" s="1" t="s">
        <v>20</v>
      </c>
      <c r="F2026" t="s">
        <v>6</v>
      </c>
      <c r="G2026">
        <v>351</v>
      </c>
      <c r="H2026">
        <v>11</v>
      </c>
      <c r="J2026">
        <v>24</v>
      </c>
      <c r="K2026">
        <f t="shared" si="217"/>
        <v>338</v>
      </c>
      <c r="L2026" s="6">
        <f t="shared" si="218"/>
        <v>3.2544378698224852E-2</v>
      </c>
      <c r="M2026" s="6">
        <f t="shared" si="219"/>
        <v>3.2544378698224852E-2</v>
      </c>
      <c r="N2026" s="6">
        <f t="shared" si="220"/>
        <v>0</v>
      </c>
      <c r="O2026">
        <f t="shared" si="221"/>
        <v>327</v>
      </c>
      <c r="P2026">
        <f t="shared" si="222"/>
        <v>11</v>
      </c>
      <c r="Q2026">
        <f t="shared" si="223"/>
        <v>327</v>
      </c>
    </row>
    <row r="2027" spans="1:17" hidden="1" x14ac:dyDescent="0.25">
      <c r="A2027">
        <v>2009</v>
      </c>
      <c r="B2027" s="1" t="s">
        <v>93</v>
      </c>
      <c r="C2027" t="s">
        <v>94</v>
      </c>
      <c r="D2027" t="s">
        <v>44</v>
      </c>
      <c r="E2027" s="1" t="s">
        <v>20</v>
      </c>
      <c r="F2027" t="s">
        <v>7</v>
      </c>
      <c r="G2027">
        <v>7549</v>
      </c>
      <c r="H2027">
        <v>188</v>
      </c>
      <c r="I2027">
        <v>72</v>
      </c>
      <c r="J2027">
        <v>263</v>
      </c>
      <c r="K2027">
        <f t="shared" si="217"/>
        <v>7546</v>
      </c>
      <c r="L2027" s="6">
        <f t="shared" si="218"/>
        <v>3.445534057778956E-2</v>
      </c>
      <c r="M2027" s="6">
        <f t="shared" si="219"/>
        <v>2.4913861648555528E-2</v>
      </c>
      <c r="N2027" s="6">
        <f t="shared" si="220"/>
        <v>9.5414789292340308E-3</v>
      </c>
      <c r="O2027">
        <f t="shared" si="221"/>
        <v>7286</v>
      </c>
      <c r="P2027">
        <f t="shared" si="222"/>
        <v>260</v>
      </c>
      <c r="Q2027">
        <f t="shared" si="223"/>
        <v>7286</v>
      </c>
    </row>
    <row r="2028" spans="1:17" hidden="1" x14ac:dyDescent="0.25">
      <c r="A2028">
        <v>2010</v>
      </c>
      <c r="B2028" s="1" t="s">
        <v>93</v>
      </c>
      <c r="C2028" t="s">
        <v>94</v>
      </c>
      <c r="D2028" t="s">
        <v>44</v>
      </c>
      <c r="E2028" s="1" t="s">
        <v>21</v>
      </c>
      <c r="F2028" t="s">
        <v>1</v>
      </c>
      <c r="G2028">
        <v>35</v>
      </c>
      <c r="J2028">
        <v>6</v>
      </c>
      <c r="K2028">
        <f t="shared" si="217"/>
        <v>29</v>
      </c>
      <c r="L2028" s="6">
        <f t="shared" si="218"/>
        <v>0</v>
      </c>
      <c r="M2028" s="6">
        <f t="shared" si="219"/>
        <v>0</v>
      </c>
      <c r="N2028" s="6">
        <f t="shared" si="220"/>
        <v>0</v>
      </c>
      <c r="O2028">
        <f t="shared" si="221"/>
        <v>29</v>
      </c>
      <c r="P2028">
        <f t="shared" si="222"/>
        <v>0</v>
      </c>
      <c r="Q2028">
        <f t="shared" si="223"/>
        <v>29</v>
      </c>
    </row>
    <row r="2029" spans="1:17" hidden="1" x14ac:dyDescent="0.25">
      <c r="A2029">
        <v>2010</v>
      </c>
      <c r="B2029" s="1" t="s">
        <v>93</v>
      </c>
      <c r="C2029" t="s">
        <v>94</v>
      </c>
      <c r="D2029" t="s">
        <v>44</v>
      </c>
      <c r="E2029" s="1" t="s">
        <v>21</v>
      </c>
      <c r="F2029" t="s">
        <v>4</v>
      </c>
      <c r="G2029">
        <v>994</v>
      </c>
      <c r="H2029">
        <v>49</v>
      </c>
      <c r="I2029">
        <v>5</v>
      </c>
      <c r="J2029">
        <v>33</v>
      </c>
      <c r="K2029">
        <f t="shared" si="217"/>
        <v>1015</v>
      </c>
      <c r="L2029" s="6">
        <f t="shared" si="218"/>
        <v>5.3201970443349754E-2</v>
      </c>
      <c r="M2029" s="6">
        <f t="shared" si="219"/>
        <v>4.8275862068965517E-2</v>
      </c>
      <c r="N2029" s="6">
        <f t="shared" si="220"/>
        <v>4.9261083743842365E-3</v>
      </c>
      <c r="O2029">
        <f t="shared" si="221"/>
        <v>961</v>
      </c>
      <c r="P2029">
        <f t="shared" si="222"/>
        <v>54</v>
      </c>
      <c r="Q2029">
        <f t="shared" si="223"/>
        <v>961</v>
      </c>
    </row>
    <row r="2030" spans="1:17" hidden="1" x14ac:dyDescent="0.25">
      <c r="A2030">
        <v>2010</v>
      </c>
      <c r="B2030" s="1" t="s">
        <v>93</v>
      </c>
      <c r="C2030" t="s">
        <v>94</v>
      </c>
      <c r="D2030" t="s">
        <v>44</v>
      </c>
      <c r="E2030" s="1" t="s">
        <v>21</v>
      </c>
      <c r="F2030" t="s">
        <v>5</v>
      </c>
      <c r="G2030">
        <v>1063</v>
      </c>
      <c r="H2030">
        <v>30</v>
      </c>
      <c r="I2030">
        <v>44</v>
      </c>
      <c r="J2030">
        <v>102</v>
      </c>
      <c r="K2030">
        <f t="shared" si="217"/>
        <v>1035</v>
      </c>
      <c r="L2030" s="6">
        <f t="shared" si="218"/>
        <v>7.1497584541062809E-2</v>
      </c>
      <c r="M2030" s="6">
        <f t="shared" si="219"/>
        <v>2.8985507246376812E-2</v>
      </c>
      <c r="N2030" s="6">
        <f t="shared" si="220"/>
        <v>4.2512077294685993E-2</v>
      </c>
      <c r="O2030">
        <f t="shared" si="221"/>
        <v>961</v>
      </c>
      <c r="P2030">
        <f t="shared" si="222"/>
        <v>74</v>
      </c>
      <c r="Q2030">
        <f t="shared" si="223"/>
        <v>961</v>
      </c>
    </row>
    <row r="2031" spans="1:17" hidden="1" x14ac:dyDescent="0.25">
      <c r="A2031">
        <v>2010</v>
      </c>
      <c r="B2031" s="1" t="s">
        <v>93</v>
      </c>
      <c r="C2031" t="s">
        <v>94</v>
      </c>
      <c r="D2031" t="s">
        <v>44</v>
      </c>
      <c r="E2031" s="1" t="s">
        <v>21</v>
      </c>
      <c r="F2031" t="s">
        <v>6</v>
      </c>
      <c r="G2031">
        <v>376</v>
      </c>
      <c r="H2031">
        <v>17</v>
      </c>
      <c r="I2031">
        <v>4</v>
      </c>
      <c r="J2031">
        <v>26</v>
      </c>
      <c r="K2031">
        <f t="shared" si="217"/>
        <v>371</v>
      </c>
      <c r="L2031" s="6">
        <f t="shared" si="218"/>
        <v>5.6603773584905662E-2</v>
      </c>
      <c r="M2031" s="6">
        <f t="shared" si="219"/>
        <v>4.5822102425876012E-2</v>
      </c>
      <c r="N2031" s="6">
        <f t="shared" si="220"/>
        <v>1.078167115902965E-2</v>
      </c>
      <c r="O2031">
        <f t="shared" si="221"/>
        <v>350</v>
      </c>
      <c r="P2031">
        <f t="shared" si="222"/>
        <v>21</v>
      </c>
      <c r="Q2031">
        <f t="shared" si="223"/>
        <v>350</v>
      </c>
    </row>
    <row r="2032" spans="1:17" hidden="1" x14ac:dyDescent="0.25">
      <c r="A2032">
        <v>2010</v>
      </c>
      <c r="B2032" s="1" t="s">
        <v>93</v>
      </c>
      <c r="C2032" t="s">
        <v>94</v>
      </c>
      <c r="D2032" t="s">
        <v>44</v>
      </c>
      <c r="E2032" s="1" t="s">
        <v>21</v>
      </c>
      <c r="F2032" t="s">
        <v>7</v>
      </c>
      <c r="G2032">
        <v>7357</v>
      </c>
      <c r="H2032">
        <v>216</v>
      </c>
      <c r="I2032">
        <v>80</v>
      </c>
      <c r="J2032">
        <v>270</v>
      </c>
      <c r="K2032">
        <f t="shared" si="217"/>
        <v>7383</v>
      </c>
      <c r="L2032" s="6">
        <f t="shared" si="218"/>
        <v>4.0092103480969796E-2</v>
      </c>
      <c r="M2032" s="6">
        <f t="shared" si="219"/>
        <v>2.9256399837464444E-2</v>
      </c>
      <c r="N2032" s="6">
        <f t="shared" si="220"/>
        <v>1.083570364350535E-2</v>
      </c>
      <c r="O2032">
        <f t="shared" si="221"/>
        <v>7087</v>
      </c>
      <c r="P2032">
        <f t="shared" si="222"/>
        <v>296</v>
      </c>
      <c r="Q2032">
        <f t="shared" si="223"/>
        <v>7087</v>
      </c>
    </row>
    <row r="2033" spans="1:17" hidden="1" x14ac:dyDescent="0.25">
      <c r="A2033">
        <v>2011</v>
      </c>
      <c r="B2033" s="1" t="s">
        <v>93</v>
      </c>
      <c r="C2033" t="s">
        <v>94</v>
      </c>
      <c r="D2033" t="s">
        <v>44</v>
      </c>
      <c r="E2033" s="1" t="s">
        <v>22</v>
      </c>
      <c r="F2033" t="s">
        <v>1</v>
      </c>
      <c r="G2033">
        <v>38</v>
      </c>
      <c r="K2033">
        <f t="shared" si="217"/>
        <v>38</v>
      </c>
      <c r="L2033" s="6">
        <f t="shared" si="218"/>
        <v>0</v>
      </c>
      <c r="M2033" s="6">
        <f t="shared" si="219"/>
        <v>0</v>
      </c>
      <c r="N2033" s="6">
        <f t="shared" si="220"/>
        <v>0</v>
      </c>
      <c r="O2033">
        <f t="shared" si="221"/>
        <v>38</v>
      </c>
      <c r="P2033">
        <f t="shared" si="222"/>
        <v>0</v>
      </c>
      <c r="Q2033">
        <f t="shared" si="223"/>
        <v>38</v>
      </c>
    </row>
    <row r="2034" spans="1:17" hidden="1" x14ac:dyDescent="0.25">
      <c r="A2034">
        <v>2011</v>
      </c>
      <c r="B2034" s="1" t="s">
        <v>93</v>
      </c>
      <c r="C2034" t="s">
        <v>94</v>
      </c>
      <c r="D2034" t="s">
        <v>44</v>
      </c>
      <c r="E2034" s="1" t="s">
        <v>22</v>
      </c>
      <c r="F2034" t="s">
        <v>4</v>
      </c>
      <c r="G2034">
        <v>1047</v>
      </c>
      <c r="H2034">
        <v>58</v>
      </c>
      <c r="I2034">
        <v>24</v>
      </c>
      <c r="J2034">
        <v>32</v>
      </c>
      <c r="K2034">
        <f t="shared" si="217"/>
        <v>1097</v>
      </c>
      <c r="L2034" s="6">
        <f t="shared" si="218"/>
        <v>7.4749316317228809E-2</v>
      </c>
      <c r="M2034" s="6">
        <f t="shared" si="219"/>
        <v>5.2871467639015499E-2</v>
      </c>
      <c r="N2034" s="6">
        <f t="shared" si="220"/>
        <v>2.187784867821331E-2</v>
      </c>
      <c r="O2034">
        <f t="shared" si="221"/>
        <v>1015</v>
      </c>
      <c r="P2034">
        <f t="shared" si="222"/>
        <v>82</v>
      </c>
      <c r="Q2034">
        <f t="shared" si="223"/>
        <v>1015</v>
      </c>
    </row>
    <row r="2035" spans="1:17" hidden="1" x14ac:dyDescent="0.25">
      <c r="A2035">
        <v>2011</v>
      </c>
      <c r="B2035" s="1" t="s">
        <v>93</v>
      </c>
      <c r="C2035" t="s">
        <v>94</v>
      </c>
      <c r="D2035" t="s">
        <v>44</v>
      </c>
      <c r="E2035" s="1" t="s">
        <v>22</v>
      </c>
      <c r="F2035" t="s">
        <v>5</v>
      </c>
      <c r="G2035">
        <v>1169</v>
      </c>
      <c r="H2035">
        <v>34</v>
      </c>
      <c r="I2035">
        <v>49</v>
      </c>
      <c r="J2035">
        <v>99</v>
      </c>
      <c r="K2035">
        <f t="shared" si="217"/>
        <v>1153</v>
      </c>
      <c r="L2035" s="6">
        <f t="shared" si="218"/>
        <v>7.1986123156981788E-2</v>
      </c>
      <c r="M2035" s="6">
        <f t="shared" si="219"/>
        <v>2.9488291413703384E-2</v>
      </c>
      <c r="N2035" s="6">
        <f t="shared" si="220"/>
        <v>4.2497831743278404E-2</v>
      </c>
      <c r="O2035">
        <f t="shared" si="221"/>
        <v>1070</v>
      </c>
      <c r="P2035">
        <f t="shared" si="222"/>
        <v>83</v>
      </c>
      <c r="Q2035">
        <f t="shared" si="223"/>
        <v>1070</v>
      </c>
    </row>
    <row r="2036" spans="1:17" hidden="1" x14ac:dyDescent="0.25">
      <c r="A2036">
        <v>2011</v>
      </c>
      <c r="B2036" s="1" t="s">
        <v>93</v>
      </c>
      <c r="C2036" t="s">
        <v>94</v>
      </c>
      <c r="D2036" t="s">
        <v>44</v>
      </c>
      <c r="E2036" s="1" t="s">
        <v>22</v>
      </c>
      <c r="F2036" t="s">
        <v>6</v>
      </c>
      <c r="G2036">
        <v>408</v>
      </c>
      <c r="H2036">
        <v>9</v>
      </c>
      <c r="J2036">
        <v>53</v>
      </c>
      <c r="K2036">
        <f t="shared" si="217"/>
        <v>364</v>
      </c>
      <c r="L2036" s="6">
        <f t="shared" si="218"/>
        <v>2.4725274725274724E-2</v>
      </c>
      <c r="M2036" s="6">
        <f t="shared" si="219"/>
        <v>2.4725274725274724E-2</v>
      </c>
      <c r="N2036" s="6">
        <f t="shared" si="220"/>
        <v>0</v>
      </c>
      <c r="O2036">
        <f t="shared" si="221"/>
        <v>355</v>
      </c>
      <c r="P2036">
        <f t="shared" si="222"/>
        <v>9</v>
      </c>
      <c r="Q2036">
        <f t="shared" si="223"/>
        <v>355</v>
      </c>
    </row>
    <row r="2037" spans="1:17" hidden="1" x14ac:dyDescent="0.25">
      <c r="A2037">
        <v>2011</v>
      </c>
      <c r="B2037" s="1" t="s">
        <v>93</v>
      </c>
      <c r="C2037" t="s">
        <v>94</v>
      </c>
      <c r="D2037" t="s">
        <v>44</v>
      </c>
      <c r="E2037" s="1" t="s">
        <v>22</v>
      </c>
      <c r="F2037" t="s">
        <v>7</v>
      </c>
      <c r="G2037">
        <v>7082</v>
      </c>
      <c r="H2037">
        <v>235</v>
      </c>
      <c r="I2037">
        <v>142</v>
      </c>
      <c r="J2037">
        <v>269</v>
      </c>
      <c r="K2037">
        <f t="shared" si="217"/>
        <v>7190</v>
      </c>
      <c r="L2037" s="6">
        <f t="shared" si="218"/>
        <v>5.243393602225313E-2</v>
      </c>
      <c r="M2037" s="6">
        <f t="shared" si="219"/>
        <v>3.2684283727399163E-2</v>
      </c>
      <c r="N2037" s="6">
        <f t="shared" si="220"/>
        <v>1.9749652294853964E-2</v>
      </c>
      <c r="O2037">
        <f t="shared" si="221"/>
        <v>6813</v>
      </c>
      <c r="P2037">
        <f t="shared" si="222"/>
        <v>377</v>
      </c>
      <c r="Q2037">
        <f t="shared" si="223"/>
        <v>6813</v>
      </c>
    </row>
    <row r="2038" spans="1:17" hidden="1" x14ac:dyDescent="0.25">
      <c r="A2038">
        <v>2012</v>
      </c>
      <c r="B2038" s="1" t="s">
        <v>93</v>
      </c>
      <c r="C2038" t="s">
        <v>94</v>
      </c>
      <c r="D2038" t="s">
        <v>44</v>
      </c>
      <c r="E2038" s="1" t="s">
        <v>23</v>
      </c>
      <c r="F2038" t="s">
        <v>1</v>
      </c>
      <c r="G2038">
        <v>36</v>
      </c>
      <c r="H2038">
        <v>4</v>
      </c>
      <c r="K2038">
        <f t="shared" si="217"/>
        <v>40</v>
      </c>
      <c r="L2038" s="6">
        <f t="shared" si="218"/>
        <v>0.1</v>
      </c>
      <c r="M2038" s="6">
        <f t="shared" si="219"/>
        <v>0.1</v>
      </c>
      <c r="N2038" s="6">
        <f t="shared" si="220"/>
        <v>0</v>
      </c>
      <c r="O2038">
        <f t="shared" si="221"/>
        <v>36</v>
      </c>
      <c r="P2038">
        <f t="shared" si="222"/>
        <v>4</v>
      </c>
      <c r="Q2038">
        <f t="shared" si="223"/>
        <v>36</v>
      </c>
    </row>
    <row r="2039" spans="1:17" hidden="1" x14ac:dyDescent="0.25">
      <c r="A2039">
        <v>2012</v>
      </c>
      <c r="B2039" s="1" t="s">
        <v>93</v>
      </c>
      <c r="C2039" t="s">
        <v>94</v>
      </c>
      <c r="D2039" t="s">
        <v>44</v>
      </c>
      <c r="E2039" s="1" t="s">
        <v>23</v>
      </c>
      <c r="F2039" t="s">
        <v>4</v>
      </c>
      <c r="G2039">
        <v>1040</v>
      </c>
      <c r="H2039">
        <v>81</v>
      </c>
      <c r="I2039">
        <v>53</v>
      </c>
      <c r="J2039">
        <v>31</v>
      </c>
      <c r="K2039">
        <f t="shared" si="217"/>
        <v>1143</v>
      </c>
      <c r="L2039" s="6">
        <f t="shared" si="218"/>
        <v>0.11723534558180228</v>
      </c>
      <c r="M2039" s="6">
        <f t="shared" si="219"/>
        <v>7.0866141732283464E-2</v>
      </c>
      <c r="N2039" s="6">
        <f t="shared" si="220"/>
        <v>4.6369203849518807E-2</v>
      </c>
      <c r="O2039">
        <f t="shared" si="221"/>
        <v>1009</v>
      </c>
      <c r="P2039">
        <f t="shared" si="222"/>
        <v>134</v>
      </c>
      <c r="Q2039">
        <f t="shared" si="223"/>
        <v>1009</v>
      </c>
    </row>
    <row r="2040" spans="1:17" hidden="1" x14ac:dyDescent="0.25">
      <c r="A2040">
        <v>2012</v>
      </c>
      <c r="B2040" s="1" t="s">
        <v>93</v>
      </c>
      <c r="C2040" t="s">
        <v>94</v>
      </c>
      <c r="D2040" t="s">
        <v>44</v>
      </c>
      <c r="E2040" s="1" t="s">
        <v>23</v>
      </c>
      <c r="F2040" t="s">
        <v>5</v>
      </c>
      <c r="G2040">
        <v>1156</v>
      </c>
      <c r="H2040">
        <v>41</v>
      </c>
      <c r="I2040">
        <v>55</v>
      </c>
      <c r="J2040">
        <v>103</v>
      </c>
      <c r="K2040">
        <f t="shared" si="217"/>
        <v>1149</v>
      </c>
      <c r="L2040" s="6">
        <f t="shared" si="218"/>
        <v>8.3550913838120106E-2</v>
      </c>
      <c r="M2040" s="6">
        <f t="shared" si="219"/>
        <v>3.5683202785030461E-2</v>
      </c>
      <c r="N2040" s="6">
        <f t="shared" si="220"/>
        <v>4.7867711053089644E-2</v>
      </c>
      <c r="O2040">
        <f t="shared" si="221"/>
        <v>1053</v>
      </c>
      <c r="P2040">
        <f t="shared" si="222"/>
        <v>96</v>
      </c>
      <c r="Q2040">
        <f t="shared" si="223"/>
        <v>1053</v>
      </c>
    </row>
    <row r="2041" spans="1:17" hidden="1" x14ac:dyDescent="0.25">
      <c r="A2041">
        <v>2012</v>
      </c>
      <c r="B2041" s="1" t="s">
        <v>93</v>
      </c>
      <c r="C2041" t="s">
        <v>94</v>
      </c>
      <c r="D2041" t="s">
        <v>44</v>
      </c>
      <c r="E2041" s="1" t="s">
        <v>23</v>
      </c>
      <c r="F2041" t="s">
        <v>6</v>
      </c>
      <c r="G2041">
        <v>413</v>
      </c>
      <c r="H2041">
        <v>17</v>
      </c>
      <c r="I2041">
        <v>5</v>
      </c>
      <c r="J2041">
        <v>49</v>
      </c>
      <c r="K2041">
        <f t="shared" si="217"/>
        <v>386</v>
      </c>
      <c r="L2041" s="6">
        <f t="shared" si="218"/>
        <v>5.6994818652849742E-2</v>
      </c>
      <c r="M2041" s="6">
        <f t="shared" si="219"/>
        <v>4.4041450777202069E-2</v>
      </c>
      <c r="N2041" s="6">
        <f t="shared" si="220"/>
        <v>1.2953367875647668E-2</v>
      </c>
      <c r="O2041">
        <f t="shared" si="221"/>
        <v>364</v>
      </c>
      <c r="P2041">
        <f t="shared" si="222"/>
        <v>22</v>
      </c>
      <c r="Q2041">
        <f t="shared" si="223"/>
        <v>364</v>
      </c>
    </row>
    <row r="2042" spans="1:17" hidden="1" x14ac:dyDescent="0.25">
      <c r="A2042">
        <v>2012</v>
      </c>
      <c r="B2042" s="1" t="s">
        <v>93</v>
      </c>
      <c r="C2042" t="s">
        <v>94</v>
      </c>
      <c r="D2042" t="s">
        <v>44</v>
      </c>
      <c r="E2042" s="1" t="s">
        <v>23</v>
      </c>
      <c r="F2042" t="s">
        <v>7</v>
      </c>
      <c r="G2042">
        <v>6763</v>
      </c>
      <c r="H2042">
        <v>321</v>
      </c>
      <c r="I2042">
        <v>197</v>
      </c>
      <c r="J2042">
        <v>298</v>
      </c>
      <c r="K2042">
        <f t="shared" si="217"/>
        <v>6983</v>
      </c>
      <c r="L2042" s="6">
        <f t="shared" si="218"/>
        <v>7.418015179722183E-2</v>
      </c>
      <c r="M2042" s="6">
        <f t="shared" si="219"/>
        <v>4.5968781326077617E-2</v>
      </c>
      <c r="N2042" s="6">
        <f t="shared" si="220"/>
        <v>2.8211370471144206E-2</v>
      </c>
      <c r="O2042">
        <f t="shared" si="221"/>
        <v>6465</v>
      </c>
      <c r="P2042">
        <f t="shared" si="222"/>
        <v>518</v>
      </c>
      <c r="Q2042">
        <f t="shared" si="223"/>
        <v>6465</v>
      </c>
    </row>
    <row r="2043" spans="1:17" hidden="1" x14ac:dyDescent="0.25">
      <c r="A2043">
        <v>2013</v>
      </c>
      <c r="B2043" s="1" t="s">
        <v>93</v>
      </c>
      <c r="C2043" t="s">
        <v>94</v>
      </c>
      <c r="D2043" t="s">
        <v>44</v>
      </c>
      <c r="E2043" s="1" t="s">
        <v>24</v>
      </c>
      <c r="F2043" t="s">
        <v>1</v>
      </c>
      <c r="G2043">
        <v>28</v>
      </c>
      <c r="H2043">
        <v>7</v>
      </c>
      <c r="K2043">
        <f t="shared" ref="K2043:K2106" si="224">(G2043-J2043)+H2043+I2043</f>
        <v>35</v>
      </c>
      <c r="L2043" s="6">
        <f t="shared" ref="L2043:L2106" si="225">(H2043+I2043)/K2043</f>
        <v>0.2</v>
      </c>
      <c r="M2043" s="6">
        <f t="shared" ref="M2043:M2106" si="226">H2043/K2043</f>
        <v>0.2</v>
      </c>
      <c r="N2043" s="6">
        <f t="shared" ref="N2043:N2106" si="227">I2043/K2043</f>
        <v>0</v>
      </c>
      <c r="O2043">
        <f t="shared" ref="O2043:O2106" si="228">K2043-(I2043+H2043)</f>
        <v>28</v>
      </c>
      <c r="P2043">
        <f t="shared" ref="P2043:P2106" si="229">H2043+I2043</f>
        <v>7</v>
      </c>
      <c r="Q2043">
        <f t="shared" si="223"/>
        <v>28</v>
      </c>
    </row>
    <row r="2044" spans="1:17" hidden="1" x14ac:dyDescent="0.25">
      <c r="A2044">
        <v>2013</v>
      </c>
      <c r="B2044" s="1" t="s">
        <v>93</v>
      </c>
      <c r="C2044" t="s">
        <v>94</v>
      </c>
      <c r="D2044" t="s">
        <v>44</v>
      </c>
      <c r="E2044" s="1" t="s">
        <v>24</v>
      </c>
      <c r="F2044" t="s">
        <v>4</v>
      </c>
      <c r="G2044">
        <v>1109</v>
      </c>
      <c r="H2044">
        <v>94</v>
      </c>
      <c r="I2044">
        <v>70</v>
      </c>
      <c r="J2044">
        <v>39</v>
      </c>
      <c r="K2044">
        <f t="shared" si="224"/>
        <v>1234</v>
      </c>
      <c r="L2044" s="6">
        <f t="shared" si="225"/>
        <v>0.13290113452188007</v>
      </c>
      <c r="M2044" s="6">
        <f t="shared" si="226"/>
        <v>7.6175040518638576E-2</v>
      </c>
      <c r="N2044" s="6">
        <f t="shared" si="227"/>
        <v>5.6726094003241488E-2</v>
      </c>
      <c r="O2044">
        <f t="shared" si="228"/>
        <v>1070</v>
      </c>
      <c r="P2044">
        <f t="shared" si="229"/>
        <v>164</v>
      </c>
      <c r="Q2044">
        <f t="shared" si="223"/>
        <v>1070</v>
      </c>
    </row>
    <row r="2045" spans="1:17" hidden="1" x14ac:dyDescent="0.25">
      <c r="A2045">
        <v>2013</v>
      </c>
      <c r="B2045" s="1" t="s">
        <v>93</v>
      </c>
      <c r="C2045" t="s">
        <v>94</v>
      </c>
      <c r="D2045" t="s">
        <v>44</v>
      </c>
      <c r="E2045" s="1" t="s">
        <v>24</v>
      </c>
      <c r="F2045" t="s">
        <v>5</v>
      </c>
      <c r="G2045">
        <v>1233</v>
      </c>
      <c r="H2045">
        <v>40</v>
      </c>
      <c r="I2045">
        <v>42</v>
      </c>
      <c r="J2045">
        <v>118</v>
      </c>
      <c r="K2045">
        <f t="shared" si="224"/>
        <v>1197</v>
      </c>
      <c r="L2045" s="6">
        <f t="shared" si="225"/>
        <v>6.850459482038429E-2</v>
      </c>
      <c r="M2045" s="6">
        <f t="shared" si="226"/>
        <v>3.3416875522138678E-2</v>
      </c>
      <c r="N2045" s="6">
        <f t="shared" si="227"/>
        <v>3.5087719298245612E-2</v>
      </c>
      <c r="O2045">
        <f t="shared" si="228"/>
        <v>1115</v>
      </c>
      <c r="P2045">
        <f t="shared" si="229"/>
        <v>82</v>
      </c>
      <c r="Q2045">
        <f t="shared" si="223"/>
        <v>1115</v>
      </c>
    </row>
    <row r="2046" spans="1:17" hidden="1" x14ac:dyDescent="0.25">
      <c r="A2046">
        <v>2013</v>
      </c>
      <c r="B2046" s="1" t="s">
        <v>93</v>
      </c>
      <c r="C2046" t="s">
        <v>94</v>
      </c>
      <c r="D2046" t="s">
        <v>44</v>
      </c>
      <c r="E2046" s="1" t="s">
        <v>24</v>
      </c>
      <c r="F2046" t="s">
        <v>6</v>
      </c>
      <c r="G2046">
        <v>445</v>
      </c>
      <c r="H2046">
        <v>23</v>
      </c>
      <c r="I2046">
        <v>5</v>
      </c>
      <c r="J2046">
        <v>52</v>
      </c>
      <c r="K2046">
        <f t="shared" si="224"/>
        <v>421</v>
      </c>
      <c r="L2046" s="6">
        <f t="shared" si="225"/>
        <v>6.6508313539192399E-2</v>
      </c>
      <c r="M2046" s="6">
        <f t="shared" si="226"/>
        <v>5.4631828978622329E-2</v>
      </c>
      <c r="N2046" s="6">
        <f t="shared" si="227"/>
        <v>1.1876484560570071E-2</v>
      </c>
      <c r="O2046">
        <f t="shared" si="228"/>
        <v>393</v>
      </c>
      <c r="P2046">
        <f t="shared" si="229"/>
        <v>28</v>
      </c>
      <c r="Q2046">
        <f t="shared" si="223"/>
        <v>393</v>
      </c>
    </row>
    <row r="2047" spans="1:17" hidden="1" x14ac:dyDescent="0.25">
      <c r="A2047">
        <v>2013</v>
      </c>
      <c r="B2047" s="1" t="s">
        <v>93</v>
      </c>
      <c r="C2047" t="s">
        <v>94</v>
      </c>
      <c r="D2047" t="s">
        <v>44</v>
      </c>
      <c r="E2047" s="1" t="s">
        <v>24</v>
      </c>
      <c r="F2047" t="s">
        <v>7</v>
      </c>
      <c r="G2047">
        <v>6454</v>
      </c>
      <c r="H2047">
        <v>382</v>
      </c>
      <c r="I2047">
        <v>205</v>
      </c>
      <c r="J2047">
        <v>314</v>
      </c>
      <c r="K2047">
        <f t="shared" si="224"/>
        <v>6727</v>
      </c>
      <c r="L2047" s="6">
        <f t="shared" si="225"/>
        <v>8.7260294336256872E-2</v>
      </c>
      <c r="M2047" s="6">
        <f t="shared" si="226"/>
        <v>5.6786085922402259E-2</v>
      </c>
      <c r="N2047" s="6">
        <f t="shared" si="227"/>
        <v>3.0474208413854616E-2</v>
      </c>
      <c r="O2047">
        <f t="shared" si="228"/>
        <v>6140</v>
      </c>
      <c r="P2047">
        <f t="shared" si="229"/>
        <v>587</v>
      </c>
      <c r="Q2047">
        <f t="shared" si="223"/>
        <v>6140</v>
      </c>
    </row>
    <row r="2048" spans="1:17" hidden="1" x14ac:dyDescent="0.25">
      <c r="A2048">
        <v>2014</v>
      </c>
      <c r="B2048" s="1" t="s">
        <v>93</v>
      </c>
      <c r="C2048" t="s">
        <v>94</v>
      </c>
      <c r="D2048" t="s">
        <v>44</v>
      </c>
      <c r="E2048" s="1" t="s">
        <v>8</v>
      </c>
      <c r="F2048" t="s">
        <v>1</v>
      </c>
      <c r="G2048">
        <v>37</v>
      </c>
      <c r="H2048">
        <v>4</v>
      </c>
      <c r="J2048">
        <v>9</v>
      </c>
      <c r="K2048">
        <f t="shared" si="224"/>
        <v>32</v>
      </c>
      <c r="L2048" s="6">
        <f t="shared" si="225"/>
        <v>0.125</v>
      </c>
      <c r="M2048" s="6">
        <f t="shared" si="226"/>
        <v>0.125</v>
      </c>
      <c r="N2048" s="6">
        <f t="shared" si="227"/>
        <v>0</v>
      </c>
      <c r="O2048">
        <f t="shared" si="228"/>
        <v>28</v>
      </c>
      <c r="P2048">
        <f t="shared" si="229"/>
        <v>4</v>
      </c>
      <c r="Q2048">
        <f t="shared" si="223"/>
        <v>28</v>
      </c>
    </row>
    <row r="2049" spans="1:17" hidden="1" x14ac:dyDescent="0.25">
      <c r="A2049">
        <v>2014</v>
      </c>
      <c r="B2049" s="1" t="s">
        <v>93</v>
      </c>
      <c r="C2049" t="s">
        <v>94</v>
      </c>
      <c r="D2049" t="s">
        <v>44</v>
      </c>
      <c r="E2049" s="1" t="s">
        <v>8</v>
      </c>
      <c r="F2049" t="s">
        <v>4</v>
      </c>
      <c r="G2049">
        <v>1170</v>
      </c>
      <c r="H2049">
        <v>119</v>
      </c>
      <c r="I2049">
        <v>117</v>
      </c>
      <c r="J2049">
        <v>52</v>
      </c>
      <c r="K2049">
        <f t="shared" si="224"/>
        <v>1354</v>
      </c>
      <c r="L2049" s="6">
        <f t="shared" si="225"/>
        <v>0.17429837518463812</v>
      </c>
      <c r="M2049" s="6">
        <f t="shared" si="226"/>
        <v>8.7887740029542097E-2</v>
      </c>
      <c r="N2049" s="6">
        <f t="shared" si="227"/>
        <v>8.6410635155096005E-2</v>
      </c>
      <c r="O2049">
        <f t="shared" si="228"/>
        <v>1118</v>
      </c>
      <c r="P2049">
        <f t="shared" si="229"/>
        <v>236</v>
      </c>
      <c r="Q2049">
        <f t="shared" si="223"/>
        <v>1118</v>
      </c>
    </row>
    <row r="2050" spans="1:17" hidden="1" x14ac:dyDescent="0.25">
      <c r="A2050">
        <v>2014</v>
      </c>
      <c r="B2050" s="1" t="s">
        <v>93</v>
      </c>
      <c r="C2050" t="s">
        <v>94</v>
      </c>
      <c r="D2050" t="s">
        <v>44</v>
      </c>
      <c r="E2050" s="1" t="s">
        <v>8</v>
      </c>
      <c r="F2050" t="s">
        <v>5</v>
      </c>
      <c r="G2050">
        <v>1256</v>
      </c>
      <c r="H2050">
        <v>44</v>
      </c>
      <c r="I2050">
        <v>47</v>
      </c>
      <c r="J2050">
        <v>125</v>
      </c>
      <c r="K2050">
        <f t="shared" si="224"/>
        <v>1222</v>
      </c>
      <c r="L2050" s="6">
        <f t="shared" si="225"/>
        <v>7.4468085106382975E-2</v>
      </c>
      <c r="M2050" s="6">
        <f t="shared" si="226"/>
        <v>3.6006546644844518E-2</v>
      </c>
      <c r="N2050" s="6">
        <f t="shared" si="227"/>
        <v>3.8461538461538464E-2</v>
      </c>
      <c r="O2050">
        <f t="shared" si="228"/>
        <v>1131</v>
      </c>
      <c r="P2050">
        <f t="shared" si="229"/>
        <v>91</v>
      </c>
      <c r="Q2050">
        <f t="shared" si="223"/>
        <v>1131</v>
      </c>
    </row>
    <row r="2051" spans="1:17" hidden="1" x14ac:dyDescent="0.25">
      <c r="A2051">
        <v>2014</v>
      </c>
      <c r="B2051" s="1" t="s">
        <v>93</v>
      </c>
      <c r="C2051" t="s">
        <v>94</v>
      </c>
      <c r="D2051" t="s">
        <v>44</v>
      </c>
      <c r="E2051" s="1" t="s">
        <v>8</v>
      </c>
      <c r="F2051" t="s">
        <v>6</v>
      </c>
      <c r="G2051">
        <v>464</v>
      </c>
      <c r="H2051">
        <v>25</v>
      </c>
      <c r="I2051">
        <v>5</v>
      </c>
      <c r="J2051">
        <v>57</v>
      </c>
      <c r="K2051">
        <f t="shared" si="224"/>
        <v>437</v>
      </c>
      <c r="L2051" s="6">
        <f t="shared" si="225"/>
        <v>6.8649885583524028E-2</v>
      </c>
      <c r="M2051" s="6">
        <f t="shared" si="226"/>
        <v>5.7208237986270026E-2</v>
      </c>
      <c r="N2051" s="6">
        <f t="shared" si="227"/>
        <v>1.1441647597254004E-2</v>
      </c>
      <c r="O2051">
        <f t="shared" si="228"/>
        <v>407</v>
      </c>
      <c r="P2051">
        <f t="shared" si="229"/>
        <v>30</v>
      </c>
      <c r="Q2051">
        <f t="shared" si="223"/>
        <v>407</v>
      </c>
    </row>
    <row r="2052" spans="1:17" hidden="1" x14ac:dyDescent="0.25">
      <c r="A2052">
        <v>2014</v>
      </c>
      <c r="B2052" s="1" t="s">
        <v>93</v>
      </c>
      <c r="C2052" t="s">
        <v>94</v>
      </c>
      <c r="D2052" t="s">
        <v>44</v>
      </c>
      <c r="E2052" s="1" t="s">
        <v>8</v>
      </c>
      <c r="F2052" t="s">
        <v>7</v>
      </c>
      <c r="G2052">
        <v>6225</v>
      </c>
      <c r="H2052">
        <v>428</v>
      </c>
      <c r="I2052">
        <v>171</v>
      </c>
      <c r="J2052">
        <v>337</v>
      </c>
      <c r="K2052">
        <f t="shared" si="224"/>
        <v>6487</v>
      </c>
      <c r="L2052" s="6">
        <f t="shared" si="225"/>
        <v>9.2338523200246644E-2</v>
      </c>
      <c r="M2052" s="6">
        <f t="shared" si="226"/>
        <v>6.5978110066286413E-2</v>
      </c>
      <c r="N2052" s="6">
        <f t="shared" si="227"/>
        <v>2.6360413133960228E-2</v>
      </c>
      <c r="O2052">
        <f t="shared" si="228"/>
        <v>5888</v>
      </c>
      <c r="P2052">
        <f t="shared" si="229"/>
        <v>599</v>
      </c>
      <c r="Q2052">
        <f t="shared" ref="Q2052:Q2115" si="230">K2052-P2052</f>
        <v>5888</v>
      </c>
    </row>
    <row r="2053" spans="1:17" hidden="1" x14ac:dyDescent="0.25">
      <c r="A2053">
        <v>2015</v>
      </c>
      <c r="B2053" s="1" t="s">
        <v>93</v>
      </c>
      <c r="C2053" t="s">
        <v>94</v>
      </c>
      <c r="D2053" t="s">
        <v>44</v>
      </c>
      <c r="E2053" s="1" t="s">
        <v>9</v>
      </c>
      <c r="F2053" t="s">
        <v>1</v>
      </c>
      <c r="G2053">
        <v>46</v>
      </c>
      <c r="H2053">
        <v>5</v>
      </c>
      <c r="I2053">
        <v>4</v>
      </c>
      <c r="J2053">
        <v>13</v>
      </c>
      <c r="K2053">
        <f t="shared" si="224"/>
        <v>42</v>
      </c>
      <c r="L2053" s="6">
        <f t="shared" si="225"/>
        <v>0.21428571428571427</v>
      </c>
      <c r="M2053" s="6">
        <f t="shared" si="226"/>
        <v>0.11904761904761904</v>
      </c>
      <c r="N2053" s="6">
        <f t="shared" si="227"/>
        <v>9.5238095238095233E-2</v>
      </c>
      <c r="O2053">
        <f t="shared" si="228"/>
        <v>33</v>
      </c>
      <c r="P2053">
        <f t="shared" si="229"/>
        <v>9</v>
      </c>
      <c r="Q2053">
        <f t="shared" si="230"/>
        <v>33</v>
      </c>
    </row>
    <row r="2054" spans="1:17" hidden="1" x14ac:dyDescent="0.25">
      <c r="A2054">
        <v>2015</v>
      </c>
      <c r="B2054" s="1" t="s">
        <v>93</v>
      </c>
      <c r="C2054" t="s">
        <v>94</v>
      </c>
      <c r="D2054" t="s">
        <v>44</v>
      </c>
      <c r="E2054" s="1" t="s">
        <v>9</v>
      </c>
      <c r="F2054" t="s">
        <v>4</v>
      </c>
      <c r="G2054">
        <v>1231</v>
      </c>
      <c r="H2054">
        <v>139</v>
      </c>
      <c r="I2054">
        <v>134</v>
      </c>
      <c r="J2054">
        <v>51</v>
      </c>
      <c r="K2054">
        <f t="shared" si="224"/>
        <v>1453</v>
      </c>
      <c r="L2054" s="6">
        <f t="shared" si="225"/>
        <v>0.18788713007570543</v>
      </c>
      <c r="M2054" s="6">
        <f t="shared" si="226"/>
        <v>9.5664143152099104E-2</v>
      </c>
      <c r="N2054" s="6">
        <f t="shared" si="227"/>
        <v>9.2222986923606337E-2</v>
      </c>
      <c r="O2054">
        <f t="shared" si="228"/>
        <v>1180</v>
      </c>
      <c r="P2054">
        <f t="shared" si="229"/>
        <v>273</v>
      </c>
      <c r="Q2054">
        <f t="shared" si="230"/>
        <v>1180</v>
      </c>
    </row>
    <row r="2055" spans="1:17" hidden="1" x14ac:dyDescent="0.25">
      <c r="A2055">
        <v>2015</v>
      </c>
      <c r="B2055" s="1" t="s">
        <v>93</v>
      </c>
      <c r="C2055" t="s">
        <v>94</v>
      </c>
      <c r="D2055" t="s">
        <v>44</v>
      </c>
      <c r="E2055" s="1" t="s">
        <v>9</v>
      </c>
      <c r="F2055" t="s">
        <v>5</v>
      </c>
      <c r="G2055">
        <v>1266</v>
      </c>
      <c r="H2055">
        <v>43</v>
      </c>
      <c r="I2055">
        <v>38</v>
      </c>
      <c r="J2055">
        <v>143</v>
      </c>
      <c r="K2055">
        <f t="shared" si="224"/>
        <v>1204</v>
      </c>
      <c r="L2055" s="6">
        <f t="shared" si="225"/>
        <v>6.7275747508305644E-2</v>
      </c>
      <c r="M2055" s="6">
        <f t="shared" si="226"/>
        <v>3.5714285714285712E-2</v>
      </c>
      <c r="N2055" s="6">
        <f t="shared" si="227"/>
        <v>3.1561461794019932E-2</v>
      </c>
      <c r="O2055">
        <f t="shared" si="228"/>
        <v>1123</v>
      </c>
      <c r="P2055">
        <f t="shared" si="229"/>
        <v>81</v>
      </c>
      <c r="Q2055">
        <f t="shared" si="230"/>
        <v>1123</v>
      </c>
    </row>
    <row r="2056" spans="1:17" hidden="1" x14ac:dyDescent="0.25">
      <c r="A2056">
        <v>2015</v>
      </c>
      <c r="B2056" s="1" t="s">
        <v>93</v>
      </c>
      <c r="C2056" t="s">
        <v>94</v>
      </c>
      <c r="D2056" t="s">
        <v>44</v>
      </c>
      <c r="E2056" s="1" t="s">
        <v>9</v>
      </c>
      <c r="F2056" t="s">
        <v>6</v>
      </c>
      <c r="G2056">
        <v>480</v>
      </c>
      <c r="H2056">
        <v>24</v>
      </c>
      <c r="I2056">
        <v>8</v>
      </c>
      <c r="J2056">
        <v>60</v>
      </c>
      <c r="K2056">
        <f t="shared" si="224"/>
        <v>452</v>
      </c>
      <c r="L2056" s="6">
        <f t="shared" si="225"/>
        <v>7.0796460176991149E-2</v>
      </c>
      <c r="M2056" s="6">
        <f t="shared" si="226"/>
        <v>5.3097345132743362E-2</v>
      </c>
      <c r="N2056" s="6">
        <f t="shared" si="227"/>
        <v>1.7699115044247787E-2</v>
      </c>
      <c r="O2056">
        <f t="shared" si="228"/>
        <v>420</v>
      </c>
      <c r="P2056">
        <f t="shared" si="229"/>
        <v>32</v>
      </c>
      <c r="Q2056">
        <f t="shared" si="230"/>
        <v>420</v>
      </c>
    </row>
    <row r="2057" spans="1:17" hidden="1" x14ac:dyDescent="0.25">
      <c r="A2057">
        <v>2015</v>
      </c>
      <c r="B2057" s="1" t="s">
        <v>93</v>
      </c>
      <c r="C2057" t="s">
        <v>94</v>
      </c>
      <c r="D2057" t="s">
        <v>44</v>
      </c>
      <c r="E2057" s="1" t="s">
        <v>9</v>
      </c>
      <c r="F2057" t="s">
        <v>7</v>
      </c>
      <c r="G2057">
        <v>6074</v>
      </c>
      <c r="H2057">
        <v>471</v>
      </c>
      <c r="I2057">
        <v>180</v>
      </c>
      <c r="J2057">
        <v>343</v>
      </c>
      <c r="K2057">
        <f t="shared" si="224"/>
        <v>6382</v>
      </c>
      <c r="L2057" s="6">
        <f t="shared" si="225"/>
        <v>0.10200564086493262</v>
      </c>
      <c r="M2057" s="6">
        <f t="shared" si="226"/>
        <v>7.380131620181761E-2</v>
      </c>
      <c r="N2057" s="6">
        <f t="shared" si="227"/>
        <v>2.820432466311501E-2</v>
      </c>
      <c r="O2057">
        <f t="shared" si="228"/>
        <v>5731</v>
      </c>
      <c r="P2057">
        <f t="shared" si="229"/>
        <v>651</v>
      </c>
      <c r="Q2057">
        <f t="shared" si="230"/>
        <v>5731</v>
      </c>
    </row>
    <row r="2058" spans="1:17" hidden="1" x14ac:dyDescent="0.25">
      <c r="A2058">
        <v>2016</v>
      </c>
      <c r="B2058" s="1" t="s">
        <v>93</v>
      </c>
      <c r="C2058" t="s">
        <v>94</v>
      </c>
      <c r="D2058" t="s">
        <v>44</v>
      </c>
      <c r="E2058" s="1" t="s">
        <v>10</v>
      </c>
      <c r="F2058" t="s">
        <v>1</v>
      </c>
      <c r="G2058">
        <v>64</v>
      </c>
      <c r="H2058">
        <v>6</v>
      </c>
      <c r="I2058">
        <v>4</v>
      </c>
      <c r="J2058">
        <v>19</v>
      </c>
      <c r="K2058">
        <f t="shared" si="224"/>
        <v>55</v>
      </c>
      <c r="L2058" s="6">
        <f t="shared" si="225"/>
        <v>0.18181818181818182</v>
      </c>
      <c r="M2058" s="6">
        <f t="shared" si="226"/>
        <v>0.10909090909090909</v>
      </c>
      <c r="N2058" s="6">
        <f t="shared" si="227"/>
        <v>7.2727272727272724E-2</v>
      </c>
      <c r="O2058">
        <f t="shared" si="228"/>
        <v>45</v>
      </c>
      <c r="P2058">
        <f t="shared" si="229"/>
        <v>10</v>
      </c>
      <c r="Q2058">
        <f t="shared" si="230"/>
        <v>45</v>
      </c>
    </row>
    <row r="2059" spans="1:17" hidden="1" x14ac:dyDescent="0.25">
      <c r="A2059">
        <v>2016</v>
      </c>
      <c r="B2059" s="1" t="s">
        <v>93</v>
      </c>
      <c r="C2059" t="s">
        <v>94</v>
      </c>
      <c r="D2059" t="s">
        <v>44</v>
      </c>
      <c r="E2059" s="1" t="s">
        <v>10</v>
      </c>
      <c r="F2059" t="s">
        <v>4</v>
      </c>
      <c r="G2059">
        <v>1276</v>
      </c>
      <c r="H2059">
        <v>145</v>
      </c>
      <c r="I2059">
        <v>137</v>
      </c>
      <c r="J2059">
        <v>49</v>
      </c>
      <c r="K2059">
        <f t="shared" si="224"/>
        <v>1509</v>
      </c>
      <c r="L2059" s="6">
        <f t="shared" si="225"/>
        <v>0.18687872763419483</v>
      </c>
      <c r="M2059" s="6">
        <f t="shared" si="226"/>
        <v>9.6090125911199475E-2</v>
      </c>
      <c r="N2059" s="6">
        <f t="shared" si="227"/>
        <v>9.0788601722995355E-2</v>
      </c>
      <c r="O2059">
        <f t="shared" si="228"/>
        <v>1227</v>
      </c>
      <c r="P2059">
        <f t="shared" si="229"/>
        <v>282</v>
      </c>
      <c r="Q2059">
        <f t="shared" si="230"/>
        <v>1227</v>
      </c>
    </row>
    <row r="2060" spans="1:17" hidden="1" x14ac:dyDescent="0.25">
      <c r="A2060">
        <v>2016</v>
      </c>
      <c r="B2060" s="1" t="s">
        <v>93</v>
      </c>
      <c r="C2060" t="s">
        <v>94</v>
      </c>
      <c r="D2060" t="s">
        <v>44</v>
      </c>
      <c r="E2060" s="1" t="s">
        <v>10</v>
      </c>
      <c r="F2060" t="s">
        <v>5</v>
      </c>
      <c r="G2060">
        <v>1281</v>
      </c>
      <c r="H2060">
        <v>66</v>
      </c>
      <c r="I2060">
        <v>36</v>
      </c>
      <c r="J2060">
        <v>153</v>
      </c>
      <c r="K2060">
        <f t="shared" si="224"/>
        <v>1230</v>
      </c>
      <c r="L2060" s="6">
        <f t="shared" si="225"/>
        <v>8.2926829268292687E-2</v>
      </c>
      <c r="M2060" s="6">
        <f t="shared" si="226"/>
        <v>5.3658536585365853E-2</v>
      </c>
      <c r="N2060" s="6">
        <f t="shared" si="227"/>
        <v>2.9268292682926831E-2</v>
      </c>
      <c r="O2060">
        <f t="shared" si="228"/>
        <v>1128</v>
      </c>
      <c r="P2060">
        <f t="shared" si="229"/>
        <v>102</v>
      </c>
      <c r="Q2060">
        <f t="shared" si="230"/>
        <v>1128</v>
      </c>
    </row>
    <row r="2061" spans="1:17" hidden="1" x14ac:dyDescent="0.25">
      <c r="A2061">
        <v>2016</v>
      </c>
      <c r="B2061" s="1" t="s">
        <v>93</v>
      </c>
      <c r="C2061" t="s">
        <v>94</v>
      </c>
      <c r="D2061" t="s">
        <v>44</v>
      </c>
      <c r="E2061" s="1" t="s">
        <v>10</v>
      </c>
      <c r="F2061" t="s">
        <v>6</v>
      </c>
      <c r="G2061">
        <v>612</v>
      </c>
      <c r="H2061">
        <v>33</v>
      </c>
      <c r="I2061">
        <v>8</v>
      </c>
      <c r="J2061">
        <v>82</v>
      </c>
      <c r="K2061">
        <f t="shared" si="224"/>
        <v>571</v>
      </c>
      <c r="L2061" s="6">
        <f t="shared" si="225"/>
        <v>7.1803852889667244E-2</v>
      </c>
      <c r="M2061" s="6">
        <f t="shared" si="226"/>
        <v>5.7793345008756568E-2</v>
      </c>
      <c r="N2061" s="6">
        <f t="shared" si="227"/>
        <v>1.4010507880910683E-2</v>
      </c>
      <c r="O2061">
        <f t="shared" si="228"/>
        <v>530</v>
      </c>
      <c r="P2061">
        <f t="shared" si="229"/>
        <v>41</v>
      </c>
      <c r="Q2061">
        <f t="shared" si="230"/>
        <v>530</v>
      </c>
    </row>
    <row r="2062" spans="1:17" hidden="1" x14ac:dyDescent="0.25">
      <c r="A2062">
        <v>2016</v>
      </c>
      <c r="B2062" s="1" t="s">
        <v>93</v>
      </c>
      <c r="C2062" t="s">
        <v>94</v>
      </c>
      <c r="D2062" t="s">
        <v>44</v>
      </c>
      <c r="E2062" s="1" t="s">
        <v>10</v>
      </c>
      <c r="F2062" t="s">
        <v>7</v>
      </c>
      <c r="G2062">
        <v>5766</v>
      </c>
      <c r="H2062">
        <v>497</v>
      </c>
      <c r="I2062">
        <v>171</v>
      </c>
      <c r="J2062">
        <v>345</v>
      </c>
      <c r="K2062">
        <f t="shared" si="224"/>
        <v>6089</v>
      </c>
      <c r="L2062" s="6">
        <f t="shared" si="225"/>
        <v>0.10970602726227624</v>
      </c>
      <c r="M2062" s="6">
        <f t="shared" si="226"/>
        <v>8.1622598127771395E-2</v>
      </c>
      <c r="N2062" s="6">
        <f t="shared" si="227"/>
        <v>2.8083429134504845E-2</v>
      </c>
      <c r="O2062">
        <f t="shared" si="228"/>
        <v>5421</v>
      </c>
      <c r="P2062">
        <f t="shared" si="229"/>
        <v>668</v>
      </c>
      <c r="Q2062">
        <f t="shared" si="230"/>
        <v>5421</v>
      </c>
    </row>
    <row r="2063" spans="1:17" hidden="1" x14ac:dyDescent="0.25">
      <c r="A2063">
        <v>2017</v>
      </c>
      <c r="B2063" s="1" t="s">
        <v>93</v>
      </c>
      <c r="C2063" t="s">
        <v>94</v>
      </c>
      <c r="D2063" t="s">
        <v>44</v>
      </c>
      <c r="E2063" s="1" t="s">
        <v>11</v>
      </c>
      <c r="F2063" t="s">
        <v>1</v>
      </c>
      <c r="G2063">
        <v>60</v>
      </c>
      <c r="H2063">
        <v>6</v>
      </c>
      <c r="I2063">
        <v>3</v>
      </c>
      <c r="J2063">
        <v>17</v>
      </c>
      <c r="K2063">
        <f t="shared" si="224"/>
        <v>52</v>
      </c>
      <c r="L2063" s="6">
        <f t="shared" si="225"/>
        <v>0.17307692307692307</v>
      </c>
      <c r="M2063" s="6">
        <f t="shared" si="226"/>
        <v>0.11538461538461539</v>
      </c>
      <c r="N2063" s="6">
        <f t="shared" si="227"/>
        <v>5.7692307692307696E-2</v>
      </c>
      <c r="O2063">
        <f t="shared" si="228"/>
        <v>43</v>
      </c>
      <c r="P2063">
        <f t="shared" si="229"/>
        <v>9</v>
      </c>
      <c r="Q2063">
        <f t="shared" si="230"/>
        <v>43</v>
      </c>
    </row>
    <row r="2064" spans="1:17" hidden="1" x14ac:dyDescent="0.25">
      <c r="A2064">
        <v>2017</v>
      </c>
      <c r="B2064" s="1" t="s">
        <v>93</v>
      </c>
      <c r="C2064" t="s">
        <v>94</v>
      </c>
      <c r="D2064" t="s">
        <v>44</v>
      </c>
      <c r="E2064" s="1" t="s">
        <v>11</v>
      </c>
      <c r="F2064" t="s">
        <v>4</v>
      </c>
      <c r="G2064">
        <v>1330</v>
      </c>
      <c r="H2064">
        <v>148</v>
      </c>
      <c r="I2064">
        <v>255</v>
      </c>
      <c r="J2064">
        <v>56</v>
      </c>
      <c r="K2064">
        <f t="shared" si="224"/>
        <v>1677</v>
      </c>
      <c r="L2064" s="6">
        <f t="shared" si="225"/>
        <v>0.24031007751937986</v>
      </c>
      <c r="M2064" s="6">
        <f t="shared" si="226"/>
        <v>8.825283243887895E-2</v>
      </c>
      <c r="N2064" s="6">
        <f t="shared" si="227"/>
        <v>0.15205724508050089</v>
      </c>
      <c r="O2064">
        <f t="shared" si="228"/>
        <v>1274</v>
      </c>
      <c r="P2064">
        <f t="shared" si="229"/>
        <v>403</v>
      </c>
      <c r="Q2064">
        <f t="shared" si="230"/>
        <v>1274</v>
      </c>
    </row>
    <row r="2065" spans="1:17" hidden="1" x14ac:dyDescent="0.25">
      <c r="A2065">
        <v>2017</v>
      </c>
      <c r="B2065" s="1" t="s">
        <v>93</v>
      </c>
      <c r="C2065" t="s">
        <v>94</v>
      </c>
      <c r="D2065" t="s">
        <v>44</v>
      </c>
      <c r="E2065" s="1" t="s">
        <v>11</v>
      </c>
      <c r="F2065" t="s">
        <v>5</v>
      </c>
      <c r="G2065">
        <v>1312</v>
      </c>
      <c r="H2065">
        <v>69</v>
      </c>
      <c r="I2065">
        <v>83</v>
      </c>
      <c r="J2065">
        <v>175</v>
      </c>
      <c r="K2065">
        <f t="shared" si="224"/>
        <v>1289</v>
      </c>
      <c r="L2065" s="6">
        <f t="shared" si="225"/>
        <v>0.11792086889061287</v>
      </c>
      <c r="M2065" s="6">
        <f t="shared" si="226"/>
        <v>5.3529868114817691E-2</v>
      </c>
      <c r="N2065" s="6">
        <f t="shared" si="227"/>
        <v>6.4391000775795196E-2</v>
      </c>
      <c r="O2065">
        <f t="shared" si="228"/>
        <v>1137</v>
      </c>
      <c r="P2065">
        <f t="shared" si="229"/>
        <v>152</v>
      </c>
      <c r="Q2065">
        <f t="shared" si="230"/>
        <v>1137</v>
      </c>
    </row>
    <row r="2066" spans="1:17" hidden="1" x14ac:dyDescent="0.25">
      <c r="A2066">
        <v>2017</v>
      </c>
      <c r="B2066" s="1" t="s">
        <v>93</v>
      </c>
      <c r="C2066" t="s">
        <v>94</v>
      </c>
      <c r="D2066" t="s">
        <v>44</v>
      </c>
      <c r="E2066" s="1" t="s">
        <v>11</v>
      </c>
      <c r="F2066" t="s">
        <v>6</v>
      </c>
      <c r="G2066">
        <v>632</v>
      </c>
      <c r="H2066">
        <v>31</v>
      </c>
      <c r="I2066">
        <v>8</v>
      </c>
      <c r="J2066">
        <v>84</v>
      </c>
      <c r="K2066">
        <f t="shared" si="224"/>
        <v>587</v>
      </c>
      <c r="L2066" s="6">
        <f t="shared" si="225"/>
        <v>6.6439522998296419E-2</v>
      </c>
      <c r="M2066" s="6">
        <f t="shared" si="226"/>
        <v>5.2810902896081771E-2</v>
      </c>
      <c r="N2066" s="6">
        <f t="shared" si="227"/>
        <v>1.3628620102214651E-2</v>
      </c>
      <c r="O2066">
        <f t="shared" si="228"/>
        <v>548</v>
      </c>
      <c r="P2066">
        <f t="shared" si="229"/>
        <v>39</v>
      </c>
      <c r="Q2066">
        <f t="shared" si="230"/>
        <v>548</v>
      </c>
    </row>
    <row r="2067" spans="1:17" hidden="1" x14ac:dyDescent="0.25">
      <c r="A2067">
        <v>2017</v>
      </c>
      <c r="B2067" s="1" t="s">
        <v>85</v>
      </c>
      <c r="C2067" t="s">
        <v>86</v>
      </c>
      <c r="D2067" t="s">
        <v>44</v>
      </c>
      <c r="E2067" s="1" t="s">
        <v>11</v>
      </c>
      <c r="F2067" t="s">
        <v>7</v>
      </c>
      <c r="G2067">
        <v>2011</v>
      </c>
      <c r="H2067">
        <v>353</v>
      </c>
      <c r="I2067">
        <v>81</v>
      </c>
      <c r="J2067">
        <v>163</v>
      </c>
      <c r="K2067">
        <f t="shared" si="224"/>
        <v>2282</v>
      </c>
      <c r="L2067" s="6">
        <f t="shared" si="225"/>
        <v>0.19018404907975461</v>
      </c>
      <c r="M2067" s="6">
        <f t="shared" si="226"/>
        <v>0.1546888694127958</v>
      </c>
      <c r="N2067" s="6">
        <f t="shared" si="227"/>
        <v>3.5495179666958809E-2</v>
      </c>
      <c r="O2067">
        <f t="shared" si="228"/>
        <v>1848</v>
      </c>
      <c r="P2067">
        <f t="shared" si="229"/>
        <v>434</v>
      </c>
      <c r="Q2067">
        <f t="shared" si="230"/>
        <v>1848</v>
      </c>
    </row>
    <row r="2068" spans="1:17" hidden="1" x14ac:dyDescent="0.25">
      <c r="A2068">
        <v>2000</v>
      </c>
      <c r="B2068" s="1" t="s">
        <v>93</v>
      </c>
      <c r="C2068" t="s">
        <v>94</v>
      </c>
      <c r="D2068" t="s">
        <v>44</v>
      </c>
      <c r="E2068" s="1" t="s">
        <v>12</v>
      </c>
      <c r="F2068" t="s">
        <v>1</v>
      </c>
      <c r="G2068">
        <v>12</v>
      </c>
      <c r="K2068">
        <f t="shared" si="224"/>
        <v>12</v>
      </c>
      <c r="L2068" s="6">
        <f t="shared" si="225"/>
        <v>0</v>
      </c>
      <c r="M2068" s="6">
        <f t="shared" si="226"/>
        <v>0</v>
      </c>
      <c r="N2068" s="6">
        <f t="shared" si="227"/>
        <v>0</v>
      </c>
      <c r="O2068">
        <f t="shared" si="228"/>
        <v>12</v>
      </c>
      <c r="P2068">
        <f t="shared" si="229"/>
        <v>0</v>
      </c>
      <c r="Q2068">
        <f t="shared" si="230"/>
        <v>12</v>
      </c>
    </row>
    <row r="2069" spans="1:17" hidden="1" x14ac:dyDescent="0.25">
      <c r="A2069">
        <v>2000</v>
      </c>
      <c r="B2069" s="1" t="s">
        <v>93</v>
      </c>
      <c r="C2069" t="s">
        <v>94</v>
      </c>
      <c r="D2069" t="s">
        <v>44</v>
      </c>
      <c r="E2069" s="1" t="s">
        <v>12</v>
      </c>
      <c r="F2069" t="s">
        <v>4</v>
      </c>
      <c r="G2069">
        <v>468</v>
      </c>
      <c r="K2069">
        <f t="shared" si="224"/>
        <v>468</v>
      </c>
      <c r="L2069" s="6">
        <f t="shared" si="225"/>
        <v>0</v>
      </c>
      <c r="M2069" s="6">
        <f t="shared" si="226"/>
        <v>0</v>
      </c>
      <c r="N2069" s="6">
        <f t="shared" si="227"/>
        <v>0</v>
      </c>
      <c r="O2069">
        <f t="shared" si="228"/>
        <v>468</v>
      </c>
      <c r="P2069">
        <f t="shared" si="229"/>
        <v>0</v>
      </c>
      <c r="Q2069">
        <f t="shared" si="230"/>
        <v>468</v>
      </c>
    </row>
    <row r="2070" spans="1:17" hidden="1" x14ac:dyDescent="0.25">
      <c r="A2070">
        <v>2000</v>
      </c>
      <c r="B2070" s="1" t="s">
        <v>93</v>
      </c>
      <c r="C2070" t="s">
        <v>94</v>
      </c>
      <c r="D2070" t="s">
        <v>44</v>
      </c>
      <c r="E2070" s="1" t="s">
        <v>12</v>
      </c>
      <c r="F2070" t="s">
        <v>5</v>
      </c>
      <c r="G2070">
        <v>283</v>
      </c>
      <c r="H2070">
        <v>7</v>
      </c>
      <c r="I2070">
        <v>9</v>
      </c>
      <c r="J2070">
        <v>3</v>
      </c>
      <c r="K2070">
        <f t="shared" si="224"/>
        <v>296</v>
      </c>
      <c r="L2070" s="6">
        <f t="shared" si="225"/>
        <v>5.4054054054054057E-2</v>
      </c>
      <c r="M2070" s="6">
        <f t="shared" si="226"/>
        <v>2.364864864864865E-2</v>
      </c>
      <c r="N2070" s="6">
        <f t="shared" si="227"/>
        <v>3.0405405405405407E-2</v>
      </c>
      <c r="O2070">
        <f t="shared" si="228"/>
        <v>280</v>
      </c>
      <c r="P2070">
        <f t="shared" si="229"/>
        <v>16</v>
      </c>
      <c r="Q2070">
        <f t="shared" si="230"/>
        <v>280</v>
      </c>
    </row>
    <row r="2071" spans="1:17" hidden="1" x14ac:dyDescent="0.25">
      <c r="A2071">
        <v>2000</v>
      </c>
      <c r="B2071" s="1" t="s">
        <v>93</v>
      </c>
      <c r="C2071" t="s">
        <v>94</v>
      </c>
      <c r="D2071" t="s">
        <v>44</v>
      </c>
      <c r="E2071" s="1" t="s">
        <v>12</v>
      </c>
      <c r="F2071" t="s">
        <v>6</v>
      </c>
      <c r="G2071">
        <v>134</v>
      </c>
      <c r="K2071">
        <f t="shared" si="224"/>
        <v>134</v>
      </c>
      <c r="L2071" s="6">
        <f t="shared" si="225"/>
        <v>0</v>
      </c>
      <c r="M2071" s="6">
        <f t="shared" si="226"/>
        <v>0</v>
      </c>
      <c r="N2071" s="6">
        <f t="shared" si="227"/>
        <v>0</v>
      </c>
      <c r="O2071">
        <f t="shared" si="228"/>
        <v>134</v>
      </c>
      <c r="P2071">
        <f t="shared" si="229"/>
        <v>0</v>
      </c>
      <c r="Q2071">
        <f t="shared" si="230"/>
        <v>134</v>
      </c>
    </row>
    <row r="2072" spans="1:17" hidden="1" x14ac:dyDescent="0.25">
      <c r="A2072">
        <v>2000</v>
      </c>
      <c r="B2072" s="1" t="s">
        <v>93</v>
      </c>
      <c r="C2072" t="s">
        <v>94</v>
      </c>
      <c r="D2072" t="s">
        <v>44</v>
      </c>
      <c r="E2072" s="1" t="s">
        <v>12</v>
      </c>
      <c r="F2072" t="s">
        <v>7</v>
      </c>
      <c r="G2072">
        <v>9402</v>
      </c>
      <c r="H2072">
        <v>55</v>
      </c>
      <c r="J2072">
        <v>122</v>
      </c>
      <c r="K2072">
        <f t="shared" si="224"/>
        <v>9335</v>
      </c>
      <c r="L2072" s="6">
        <f t="shared" si="225"/>
        <v>5.8918050348152114E-3</v>
      </c>
      <c r="M2072" s="6">
        <f t="shared" si="226"/>
        <v>5.8918050348152114E-3</v>
      </c>
      <c r="N2072" s="6">
        <f t="shared" si="227"/>
        <v>0</v>
      </c>
      <c r="O2072">
        <f t="shared" si="228"/>
        <v>9280</v>
      </c>
      <c r="P2072">
        <f t="shared" si="229"/>
        <v>55</v>
      </c>
      <c r="Q2072">
        <f t="shared" si="230"/>
        <v>9280</v>
      </c>
    </row>
    <row r="2073" spans="1:17" hidden="1" x14ac:dyDescent="0.25">
      <c r="A2073">
        <v>2001</v>
      </c>
      <c r="B2073" s="1" t="s">
        <v>95</v>
      </c>
      <c r="C2073" t="s">
        <v>96</v>
      </c>
      <c r="D2073" t="s">
        <v>44</v>
      </c>
      <c r="E2073" s="1" t="s">
        <v>0</v>
      </c>
      <c r="F2073" t="s">
        <v>1</v>
      </c>
      <c r="G2073">
        <v>14</v>
      </c>
      <c r="J2073">
        <v>3</v>
      </c>
      <c r="K2073">
        <f t="shared" si="224"/>
        <v>11</v>
      </c>
      <c r="L2073" s="6">
        <f t="shared" si="225"/>
        <v>0</v>
      </c>
      <c r="M2073" s="6">
        <f t="shared" si="226"/>
        <v>0</v>
      </c>
      <c r="N2073" s="6">
        <f t="shared" si="227"/>
        <v>0</v>
      </c>
      <c r="O2073">
        <f t="shared" si="228"/>
        <v>11</v>
      </c>
      <c r="P2073">
        <f t="shared" si="229"/>
        <v>0</v>
      </c>
      <c r="Q2073">
        <f t="shared" si="230"/>
        <v>11</v>
      </c>
    </row>
    <row r="2074" spans="1:17" hidden="1" x14ac:dyDescent="0.25">
      <c r="A2074">
        <v>2001</v>
      </c>
      <c r="B2074" s="1" t="s">
        <v>95</v>
      </c>
      <c r="C2074" t="s">
        <v>96</v>
      </c>
      <c r="D2074" t="s">
        <v>44</v>
      </c>
      <c r="E2074" s="1" t="s">
        <v>0</v>
      </c>
      <c r="F2074" t="s">
        <v>4</v>
      </c>
      <c r="G2074">
        <v>272</v>
      </c>
      <c r="J2074">
        <v>23</v>
      </c>
      <c r="K2074">
        <f t="shared" si="224"/>
        <v>249</v>
      </c>
      <c r="L2074" s="6">
        <f t="shared" si="225"/>
        <v>0</v>
      </c>
      <c r="M2074" s="6">
        <f t="shared" si="226"/>
        <v>0</v>
      </c>
      <c r="N2074" s="6">
        <f t="shared" si="227"/>
        <v>0</v>
      </c>
      <c r="O2074">
        <f t="shared" si="228"/>
        <v>249</v>
      </c>
      <c r="P2074">
        <f t="shared" si="229"/>
        <v>0</v>
      </c>
      <c r="Q2074">
        <f t="shared" si="230"/>
        <v>249</v>
      </c>
    </row>
    <row r="2075" spans="1:17" hidden="1" x14ac:dyDescent="0.25">
      <c r="A2075">
        <v>2001</v>
      </c>
      <c r="B2075" s="1" t="s">
        <v>95</v>
      </c>
      <c r="C2075" t="s">
        <v>96</v>
      </c>
      <c r="D2075" t="s">
        <v>44</v>
      </c>
      <c r="E2075" s="1" t="s">
        <v>0</v>
      </c>
      <c r="F2075" t="s">
        <v>5</v>
      </c>
      <c r="G2075">
        <v>89</v>
      </c>
      <c r="H2075">
        <v>7</v>
      </c>
      <c r="J2075">
        <v>15</v>
      </c>
      <c r="K2075">
        <f t="shared" si="224"/>
        <v>81</v>
      </c>
      <c r="L2075" s="6">
        <f t="shared" si="225"/>
        <v>8.6419753086419748E-2</v>
      </c>
      <c r="M2075" s="6">
        <f t="shared" si="226"/>
        <v>8.6419753086419748E-2</v>
      </c>
      <c r="N2075" s="6">
        <f t="shared" si="227"/>
        <v>0</v>
      </c>
      <c r="O2075">
        <f t="shared" si="228"/>
        <v>74</v>
      </c>
      <c r="P2075">
        <f t="shared" si="229"/>
        <v>7</v>
      </c>
      <c r="Q2075">
        <f t="shared" si="230"/>
        <v>74</v>
      </c>
    </row>
    <row r="2076" spans="1:17" hidden="1" x14ac:dyDescent="0.25">
      <c r="A2076">
        <v>2001</v>
      </c>
      <c r="B2076" s="1" t="s">
        <v>95</v>
      </c>
      <c r="C2076" t="s">
        <v>96</v>
      </c>
      <c r="D2076" t="s">
        <v>44</v>
      </c>
      <c r="E2076" s="1" t="s">
        <v>0</v>
      </c>
      <c r="F2076" t="s">
        <v>6</v>
      </c>
      <c r="G2076">
        <v>90</v>
      </c>
      <c r="J2076">
        <v>13</v>
      </c>
      <c r="K2076">
        <f t="shared" si="224"/>
        <v>77</v>
      </c>
      <c r="L2076" s="6">
        <f t="shared" si="225"/>
        <v>0</v>
      </c>
      <c r="M2076" s="6">
        <f t="shared" si="226"/>
        <v>0</v>
      </c>
      <c r="N2076" s="6">
        <f t="shared" si="227"/>
        <v>0</v>
      </c>
      <c r="O2076">
        <f t="shared" si="228"/>
        <v>77</v>
      </c>
      <c r="P2076">
        <f t="shared" si="229"/>
        <v>0</v>
      </c>
      <c r="Q2076">
        <f t="shared" si="230"/>
        <v>77</v>
      </c>
    </row>
    <row r="2077" spans="1:17" hidden="1" x14ac:dyDescent="0.25">
      <c r="A2077">
        <v>2001</v>
      </c>
      <c r="B2077" s="1" t="s">
        <v>95</v>
      </c>
      <c r="C2077" t="s">
        <v>96</v>
      </c>
      <c r="D2077" t="s">
        <v>44</v>
      </c>
      <c r="E2077" s="1" t="s">
        <v>0</v>
      </c>
      <c r="F2077" t="s">
        <v>7</v>
      </c>
      <c r="G2077">
        <v>6560</v>
      </c>
      <c r="H2077">
        <v>26</v>
      </c>
      <c r="J2077">
        <v>414</v>
      </c>
      <c r="K2077">
        <f t="shared" si="224"/>
        <v>6172</v>
      </c>
      <c r="L2077" s="6">
        <f t="shared" si="225"/>
        <v>4.2125729099157481E-3</v>
      </c>
      <c r="M2077" s="6">
        <f t="shared" si="226"/>
        <v>4.2125729099157481E-3</v>
      </c>
      <c r="N2077" s="6">
        <f t="shared" si="227"/>
        <v>0</v>
      </c>
      <c r="O2077">
        <f t="shared" si="228"/>
        <v>6146</v>
      </c>
      <c r="P2077">
        <f t="shared" si="229"/>
        <v>26</v>
      </c>
      <c r="Q2077">
        <f t="shared" si="230"/>
        <v>6146</v>
      </c>
    </row>
    <row r="2078" spans="1:17" hidden="1" x14ac:dyDescent="0.25">
      <c r="A2078">
        <v>2002</v>
      </c>
      <c r="B2078" s="1" t="s">
        <v>95</v>
      </c>
      <c r="C2078" t="s">
        <v>96</v>
      </c>
      <c r="D2078" t="s">
        <v>44</v>
      </c>
      <c r="E2078" s="1" t="s">
        <v>13</v>
      </c>
      <c r="F2078" t="s">
        <v>1</v>
      </c>
      <c r="G2078">
        <v>14</v>
      </c>
      <c r="K2078">
        <f t="shared" si="224"/>
        <v>14</v>
      </c>
      <c r="L2078" s="6">
        <f t="shared" si="225"/>
        <v>0</v>
      </c>
      <c r="M2078" s="6">
        <f t="shared" si="226"/>
        <v>0</v>
      </c>
      <c r="N2078" s="6">
        <f t="shared" si="227"/>
        <v>0</v>
      </c>
      <c r="O2078">
        <f t="shared" si="228"/>
        <v>14</v>
      </c>
      <c r="P2078">
        <f t="shared" si="229"/>
        <v>0</v>
      </c>
      <c r="Q2078">
        <f t="shared" si="230"/>
        <v>14</v>
      </c>
    </row>
    <row r="2079" spans="1:17" hidden="1" x14ac:dyDescent="0.25">
      <c r="A2079">
        <v>2002</v>
      </c>
      <c r="B2079" s="1" t="s">
        <v>95</v>
      </c>
      <c r="C2079" t="s">
        <v>96</v>
      </c>
      <c r="D2079" t="s">
        <v>44</v>
      </c>
      <c r="E2079" s="1" t="s">
        <v>13</v>
      </c>
      <c r="F2079" t="s">
        <v>4</v>
      </c>
      <c r="G2079">
        <v>291</v>
      </c>
      <c r="J2079">
        <v>28</v>
      </c>
      <c r="K2079">
        <f t="shared" si="224"/>
        <v>263</v>
      </c>
      <c r="L2079" s="6">
        <f t="shared" si="225"/>
        <v>0</v>
      </c>
      <c r="M2079" s="6">
        <f t="shared" si="226"/>
        <v>0</v>
      </c>
      <c r="N2079" s="6">
        <f t="shared" si="227"/>
        <v>0</v>
      </c>
      <c r="O2079">
        <f t="shared" si="228"/>
        <v>263</v>
      </c>
      <c r="P2079">
        <f t="shared" si="229"/>
        <v>0</v>
      </c>
      <c r="Q2079">
        <f t="shared" si="230"/>
        <v>263</v>
      </c>
    </row>
    <row r="2080" spans="1:17" hidden="1" x14ac:dyDescent="0.25">
      <c r="A2080">
        <v>2002</v>
      </c>
      <c r="B2080" s="1" t="s">
        <v>95</v>
      </c>
      <c r="C2080" t="s">
        <v>96</v>
      </c>
      <c r="D2080" t="s">
        <v>44</v>
      </c>
      <c r="E2080" s="1" t="s">
        <v>13</v>
      </c>
      <c r="F2080" t="s">
        <v>5</v>
      </c>
      <c r="G2080">
        <v>134</v>
      </c>
      <c r="H2080">
        <v>3</v>
      </c>
      <c r="J2080">
        <v>46</v>
      </c>
      <c r="K2080">
        <f t="shared" si="224"/>
        <v>91</v>
      </c>
      <c r="L2080" s="6">
        <f t="shared" si="225"/>
        <v>3.2967032967032968E-2</v>
      </c>
      <c r="M2080" s="6">
        <f t="shared" si="226"/>
        <v>3.2967032967032968E-2</v>
      </c>
      <c r="N2080" s="6">
        <f t="shared" si="227"/>
        <v>0</v>
      </c>
      <c r="O2080">
        <f t="shared" si="228"/>
        <v>88</v>
      </c>
      <c r="P2080">
        <f t="shared" si="229"/>
        <v>3</v>
      </c>
      <c r="Q2080">
        <f t="shared" si="230"/>
        <v>88</v>
      </c>
    </row>
    <row r="2081" spans="1:17" hidden="1" x14ac:dyDescent="0.25">
      <c r="A2081">
        <v>2002</v>
      </c>
      <c r="B2081" s="1" t="s">
        <v>95</v>
      </c>
      <c r="C2081" t="s">
        <v>96</v>
      </c>
      <c r="D2081" t="s">
        <v>44</v>
      </c>
      <c r="E2081" s="1" t="s">
        <v>13</v>
      </c>
      <c r="F2081" t="s">
        <v>6</v>
      </c>
      <c r="G2081">
        <v>103</v>
      </c>
      <c r="J2081">
        <v>21</v>
      </c>
      <c r="K2081">
        <f t="shared" si="224"/>
        <v>82</v>
      </c>
      <c r="L2081" s="6">
        <f t="shared" si="225"/>
        <v>0</v>
      </c>
      <c r="M2081" s="6">
        <f t="shared" si="226"/>
        <v>0</v>
      </c>
      <c r="N2081" s="6">
        <f t="shared" si="227"/>
        <v>0</v>
      </c>
      <c r="O2081">
        <f t="shared" si="228"/>
        <v>82</v>
      </c>
      <c r="P2081">
        <f t="shared" si="229"/>
        <v>0</v>
      </c>
      <c r="Q2081">
        <f t="shared" si="230"/>
        <v>82</v>
      </c>
    </row>
    <row r="2082" spans="1:17" hidden="1" x14ac:dyDescent="0.25">
      <c r="A2082">
        <v>2002</v>
      </c>
      <c r="B2082" s="1" t="s">
        <v>95</v>
      </c>
      <c r="C2082" t="s">
        <v>96</v>
      </c>
      <c r="D2082" t="s">
        <v>44</v>
      </c>
      <c r="E2082" s="1" t="s">
        <v>13</v>
      </c>
      <c r="F2082" t="s">
        <v>7</v>
      </c>
      <c r="G2082">
        <v>6477</v>
      </c>
      <c r="H2082">
        <v>22</v>
      </c>
      <c r="J2082">
        <v>442</v>
      </c>
      <c r="K2082">
        <f t="shared" si="224"/>
        <v>6057</v>
      </c>
      <c r="L2082" s="6">
        <f t="shared" si="225"/>
        <v>3.6321611358758462E-3</v>
      </c>
      <c r="M2082" s="6">
        <f t="shared" si="226"/>
        <v>3.6321611358758462E-3</v>
      </c>
      <c r="N2082" s="6">
        <f t="shared" si="227"/>
        <v>0</v>
      </c>
      <c r="O2082">
        <f t="shared" si="228"/>
        <v>6035</v>
      </c>
      <c r="P2082">
        <f t="shared" si="229"/>
        <v>22</v>
      </c>
      <c r="Q2082">
        <f t="shared" si="230"/>
        <v>6035</v>
      </c>
    </row>
    <row r="2083" spans="1:17" hidden="1" x14ac:dyDescent="0.25">
      <c r="A2083">
        <v>2003</v>
      </c>
      <c r="B2083" s="1" t="s">
        <v>95</v>
      </c>
      <c r="C2083" t="s">
        <v>96</v>
      </c>
      <c r="D2083" t="s">
        <v>44</v>
      </c>
      <c r="E2083" s="1" t="s">
        <v>14</v>
      </c>
      <c r="F2083" t="s">
        <v>1</v>
      </c>
      <c r="G2083">
        <v>18</v>
      </c>
      <c r="J2083">
        <v>6</v>
      </c>
      <c r="K2083">
        <f t="shared" si="224"/>
        <v>12</v>
      </c>
      <c r="L2083" s="6">
        <f t="shared" si="225"/>
        <v>0</v>
      </c>
      <c r="M2083" s="6">
        <f t="shared" si="226"/>
        <v>0</v>
      </c>
      <c r="N2083" s="6">
        <f t="shared" si="227"/>
        <v>0</v>
      </c>
      <c r="O2083">
        <f t="shared" si="228"/>
        <v>12</v>
      </c>
      <c r="P2083">
        <f t="shared" si="229"/>
        <v>0</v>
      </c>
      <c r="Q2083">
        <f t="shared" si="230"/>
        <v>12</v>
      </c>
    </row>
    <row r="2084" spans="1:17" hidden="1" x14ac:dyDescent="0.25">
      <c r="A2084">
        <v>2003</v>
      </c>
      <c r="B2084" s="1" t="s">
        <v>95</v>
      </c>
      <c r="C2084" t="s">
        <v>96</v>
      </c>
      <c r="D2084" t="s">
        <v>44</v>
      </c>
      <c r="E2084" s="1" t="s">
        <v>14</v>
      </c>
      <c r="F2084" t="s">
        <v>4</v>
      </c>
      <c r="G2084">
        <v>300</v>
      </c>
      <c r="J2084">
        <v>41</v>
      </c>
      <c r="K2084">
        <f t="shared" si="224"/>
        <v>259</v>
      </c>
      <c r="L2084" s="6">
        <f t="shared" si="225"/>
        <v>0</v>
      </c>
      <c r="M2084" s="6">
        <f t="shared" si="226"/>
        <v>0</v>
      </c>
      <c r="N2084" s="6">
        <f t="shared" si="227"/>
        <v>0</v>
      </c>
      <c r="O2084">
        <f t="shared" si="228"/>
        <v>259</v>
      </c>
      <c r="P2084">
        <f t="shared" si="229"/>
        <v>0</v>
      </c>
      <c r="Q2084">
        <f t="shared" si="230"/>
        <v>259</v>
      </c>
    </row>
    <row r="2085" spans="1:17" hidden="1" x14ac:dyDescent="0.25">
      <c r="A2085">
        <v>2003</v>
      </c>
      <c r="B2085" s="1" t="s">
        <v>95</v>
      </c>
      <c r="C2085" t="s">
        <v>96</v>
      </c>
      <c r="D2085" t="s">
        <v>44</v>
      </c>
      <c r="E2085" s="1" t="s">
        <v>14</v>
      </c>
      <c r="F2085" t="s">
        <v>5</v>
      </c>
      <c r="G2085">
        <v>201</v>
      </c>
      <c r="H2085">
        <v>3</v>
      </c>
      <c r="J2085">
        <v>76</v>
      </c>
      <c r="K2085">
        <f t="shared" si="224"/>
        <v>128</v>
      </c>
      <c r="L2085" s="6">
        <f t="shared" si="225"/>
        <v>2.34375E-2</v>
      </c>
      <c r="M2085" s="6">
        <f t="shared" si="226"/>
        <v>2.34375E-2</v>
      </c>
      <c r="N2085" s="6">
        <f t="shared" si="227"/>
        <v>0</v>
      </c>
      <c r="O2085">
        <f t="shared" si="228"/>
        <v>125</v>
      </c>
      <c r="P2085">
        <f t="shared" si="229"/>
        <v>3</v>
      </c>
      <c r="Q2085">
        <f t="shared" si="230"/>
        <v>125</v>
      </c>
    </row>
    <row r="2086" spans="1:17" hidden="1" x14ac:dyDescent="0.25">
      <c r="A2086">
        <v>2003</v>
      </c>
      <c r="B2086" s="1" t="s">
        <v>95</v>
      </c>
      <c r="C2086" t="s">
        <v>96</v>
      </c>
      <c r="D2086" t="s">
        <v>44</v>
      </c>
      <c r="E2086" s="1" t="s">
        <v>14</v>
      </c>
      <c r="F2086" t="s">
        <v>6</v>
      </c>
      <c r="G2086">
        <v>113</v>
      </c>
      <c r="J2086">
        <v>28</v>
      </c>
      <c r="K2086">
        <f t="shared" si="224"/>
        <v>85</v>
      </c>
      <c r="L2086" s="6">
        <f t="shared" si="225"/>
        <v>0</v>
      </c>
      <c r="M2086" s="6">
        <f t="shared" si="226"/>
        <v>0</v>
      </c>
      <c r="N2086" s="6">
        <f t="shared" si="227"/>
        <v>0</v>
      </c>
      <c r="O2086">
        <f t="shared" si="228"/>
        <v>85</v>
      </c>
      <c r="P2086">
        <f t="shared" si="229"/>
        <v>0</v>
      </c>
      <c r="Q2086">
        <f t="shared" si="230"/>
        <v>85</v>
      </c>
    </row>
    <row r="2087" spans="1:17" hidden="1" x14ac:dyDescent="0.25">
      <c r="A2087">
        <v>2003</v>
      </c>
      <c r="B2087" s="1" t="s">
        <v>95</v>
      </c>
      <c r="C2087" t="s">
        <v>96</v>
      </c>
      <c r="D2087" t="s">
        <v>44</v>
      </c>
      <c r="E2087" s="1" t="s">
        <v>14</v>
      </c>
      <c r="F2087" t="s">
        <v>7</v>
      </c>
      <c r="G2087">
        <v>6531</v>
      </c>
      <c r="H2087">
        <v>33</v>
      </c>
      <c r="J2087">
        <v>543</v>
      </c>
      <c r="K2087">
        <f t="shared" si="224"/>
        <v>6021</v>
      </c>
      <c r="L2087" s="6">
        <f t="shared" si="225"/>
        <v>5.4808171400099652E-3</v>
      </c>
      <c r="M2087" s="6">
        <f t="shared" si="226"/>
        <v>5.4808171400099652E-3</v>
      </c>
      <c r="N2087" s="6">
        <f t="shared" si="227"/>
        <v>0</v>
      </c>
      <c r="O2087">
        <f t="shared" si="228"/>
        <v>5988</v>
      </c>
      <c r="P2087">
        <f t="shared" si="229"/>
        <v>33</v>
      </c>
      <c r="Q2087">
        <f t="shared" si="230"/>
        <v>5988</v>
      </c>
    </row>
    <row r="2088" spans="1:17" hidden="1" x14ac:dyDescent="0.25">
      <c r="A2088">
        <v>2004</v>
      </c>
      <c r="B2088" s="1" t="s">
        <v>95</v>
      </c>
      <c r="C2088" t="s">
        <v>96</v>
      </c>
      <c r="D2088" t="s">
        <v>44</v>
      </c>
      <c r="E2088" s="1" t="s">
        <v>15</v>
      </c>
      <c r="F2088" t="s">
        <v>1</v>
      </c>
      <c r="G2088">
        <v>18</v>
      </c>
      <c r="H2088">
        <v>3</v>
      </c>
      <c r="J2088">
        <v>3</v>
      </c>
      <c r="K2088">
        <f t="shared" si="224"/>
        <v>18</v>
      </c>
      <c r="L2088" s="6">
        <f t="shared" si="225"/>
        <v>0.16666666666666666</v>
      </c>
      <c r="M2088" s="6">
        <f t="shared" si="226"/>
        <v>0.16666666666666666</v>
      </c>
      <c r="N2088" s="6">
        <f t="shared" si="227"/>
        <v>0</v>
      </c>
      <c r="O2088">
        <f t="shared" si="228"/>
        <v>15</v>
      </c>
      <c r="P2088">
        <f t="shared" si="229"/>
        <v>3</v>
      </c>
      <c r="Q2088">
        <f t="shared" si="230"/>
        <v>15</v>
      </c>
    </row>
    <row r="2089" spans="1:17" hidden="1" x14ac:dyDescent="0.25">
      <c r="A2089">
        <v>2004</v>
      </c>
      <c r="B2089" s="1" t="s">
        <v>95</v>
      </c>
      <c r="C2089" t="s">
        <v>96</v>
      </c>
      <c r="D2089" t="s">
        <v>44</v>
      </c>
      <c r="E2089" s="1" t="s">
        <v>15</v>
      </c>
      <c r="F2089" t="s">
        <v>4</v>
      </c>
      <c r="G2089">
        <v>349</v>
      </c>
      <c r="J2089">
        <v>57</v>
      </c>
      <c r="K2089">
        <f t="shared" si="224"/>
        <v>292</v>
      </c>
      <c r="L2089" s="6">
        <f t="shared" si="225"/>
        <v>0</v>
      </c>
      <c r="M2089" s="6">
        <f t="shared" si="226"/>
        <v>0</v>
      </c>
      <c r="N2089" s="6">
        <f t="shared" si="227"/>
        <v>0</v>
      </c>
      <c r="O2089">
        <f t="shared" si="228"/>
        <v>292</v>
      </c>
      <c r="P2089">
        <f t="shared" si="229"/>
        <v>0</v>
      </c>
      <c r="Q2089">
        <f t="shared" si="230"/>
        <v>292</v>
      </c>
    </row>
    <row r="2090" spans="1:17" hidden="1" x14ac:dyDescent="0.25">
      <c r="A2090">
        <v>2004</v>
      </c>
      <c r="B2090" s="1" t="s">
        <v>95</v>
      </c>
      <c r="C2090" t="s">
        <v>96</v>
      </c>
      <c r="D2090" t="s">
        <v>44</v>
      </c>
      <c r="E2090" s="1" t="s">
        <v>15</v>
      </c>
      <c r="F2090" t="s">
        <v>5</v>
      </c>
      <c r="G2090">
        <v>264</v>
      </c>
      <c r="H2090">
        <v>6</v>
      </c>
      <c r="I2090">
        <v>8</v>
      </c>
      <c r="J2090">
        <v>110</v>
      </c>
      <c r="K2090">
        <f t="shared" si="224"/>
        <v>168</v>
      </c>
      <c r="L2090" s="6">
        <f t="shared" si="225"/>
        <v>8.3333333333333329E-2</v>
      </c>
      <c r="M2090" s="6">
        <f t="shared" si="226"/>
        <v>3.5714285714285712E-2</v>
      </c>
      <c r="N2090" s="6">
        <f t="shared" si="227"/>
        <v>4.7619047619047616E-2</v>
      </c>
      <c r="O2090">
        <f t="shared" si="228"/>
        <v>154</v>
      </c>
      <c r="P2090">
        <f t="shared" si="229"/>
        <v>14</v>
      </c>
      <c r="Q2090">
        <f t="shared" si="230"/>
        <v>154</v>
      </c>
    </row>
    <row r="2091" spans="1:17" hidden="1" x14ac:dyDescent="0.25">
      <c r="A2091">
        <v>2004</v>
      </c>
      <c r="B2091" s="1" t="s">
        <v>95</v>
      </c>
      <c r="C2091" t="s">
        <v>96</v>
      </c>
      <c r="D2091" t="s">
        <v>44</v>
      </c>
      <c r="E2091" s="1" t="s">
        <v>15</v>
      </c>
      <c r="F2091" t="s">
        <v>6</v>
      </c>
      <c r="G2091">
        <v>124</v>
      </c>
      <c r="J2091">
        <v>28</v>
      </c>
      <c r="K2091">
        <f t="shared" si="224"/>
        <v>96</v>
      </c>
      <c r="L2091" s="6">
        <f t="shared" si="225"/>
        <v>0</v>
      </c>
      <c r="M2091" s="6">
        <f t="shared" si="226"/>
        <v>0</v>
      </c>
      <c r="N2091" s="6">
        <f t="shared" si="227"/>
        <v>0</v>
      </c>
      <c r="O2091">
        <f t="shared" si="228"/>
        <v>96</v>
      </c>
      <c r="P2091">
        <f t="shared" si="229"/>
        <v>0</v>
      </c>
      <c r="Q2091">
        <f t="shared" si="230"/>
        <v>96</v>
      </c>
    </row>
    <row r="2092" spans="1:17" hidden="1" x14ac:dyDescent="0.25">
      <c r="A2092">
        <v>2004</v>
      </c>
      <c r="B2092" s="1" t="s">
        <v>95</v>
      </c>
      <c r="C2092" t="s">
        <v>96</v>
      </c>
      <c r="D2092" t="s">
        <v>44</v>
      </c>
      <c r="E2092" s="1" t="s">
        <v>15</v>
      </c>
      <c r="F2092" t="s">
        <v>7</v>
      </c>
      <c r="G2092">
        <v>6558</v>
      </c>
      <c r="H2092">
        <v>35</v>
      </c>
      <c r="I2092">
        <v>18</v>
      </c>
      <c r="J2092">
        <v>568</v>
      </c>
      <c r="K2092">
        <f t="shared" si="224"/>
        <v>6043</v>
      </c>
      <c r="L2092" s="6">
        <f t="shared" si="225"/>
        <v>8.7704782392851229E-3</v>
      </c>
      <c r="M2092" s="6">
        <f t="shared" si="226"/>
        <v>5.7918252523581001E-3</v>
      </c>
      <c r="N2092" s="6">
        <f t="shared" si="227"/>
        <v>2.9786529869270232E-3</v>
      </c>
      <c r="O2092">
        <f t="shared" si="228"/>
        <v>5990</v>
      </c>
      <c r="P2092">
        <f t="shared" si="229"/>
        <v>53</v>
      </c>
      <c r="Q2092">
        <f t="shared" si="230"/>
        <v>5990</v>
      </c>
    </row>
    <row r="2093" spans="1:17" hidden="1" x14ac:dyDescent="0.25">
      <c r="A2093">
        <v>2005</v>
      </c>
      <c r="B2093" s="1" t="s">
        <v>95</v>
      </c>
      <c r="C2093" t="s">
        <v>96</v>
      </c>
      <c r="D2093" t="s">
        <v>44</v>
      </c>
      <c r="E2093" s="1" t="s">
        <v>16</v>
      </c>
      <c r="F2093" t="s">
        <v>1</v>
      </c>
      <c r="G2093">
        <v>23</v>
      </c>
      <c r="H2093">
        <v>3</v>
      </c>
      <c r="J2093">
        <v>9</v>
      </c>
      <c r="K2093">
        <f t="shared" si="224"/>
        <v>17</v>
      </c>
      <c r="L2093" s="6">
        <f t="shared" si="225"/>
        <v>0.17647058823529413</v>
      </c>
      <c r="M2093" s="6">
        <f t="shared" si="226"/>
        <v>0.17647058823529413</v>
      </c>
      <c r="N2093" s="6">
        <f t="shared" si="227"/>
        <v>0</v>
      </c>
      <c r="O2093">
        <f t="shared" si="228"/>
        <v>14</v>
      </c>
      <c r="P2093">
        <f t="shared" si="229"/>
        <v>3</v>
      </c>
      <c r="Q2093">
        <f t="shared" si="230"/>
        <v>14</v>
      </c>
    </row>
    <row r="2094" spans="1:17" hidden="1" x14ac:dyDescent="0.25">
      <c r="A2094">
        <v>2005</v>
      </c>
      <c r="B2094" s="1" t="s">
        <v>95</v>
      </c>
      <c r="C2094" t="s">
        <v>96</v>
      </c>
      <c r="D2094" t="s">
        <v>44</v>
      </c>
      <c r="E2094" s="1" t="s">
        <v>16</v>
      </c>
      <c r="F2094" t="s">
        <v>4</v>
      </c>
      <c r="G2094">
        <v>373</v>
      </c>
      <c r="J2094">
        <v>60</v>
      </c>
      <c r="K2094">
        <f t="shared" si="224"/>
        <v>313</v>
      </c>
      <c r="L2094" s="6">
        <f t="shared" si="225"/>
        <v>0</v>
      </c>
      <c r="M2094" s="6">
        <f t="shared" si="226"/>
        <v>0</v>
      </c>
      <c r="N2094" s="6">
        <f t="shared" si="227"/>
        <v>0</v>
      </c>
      <c r="O2094">
        <f t="shared" si="228"/>
        <v>313</v>
      </c>
      <c r="P2094">
        <f t="shared" si="229"/>
        <v>0</v>
      </c>
      <c r="Q2094">
        <f t="shared" si="230"/>
        <v>313</v>
      </c>
    </row>
    <row r="2095" spans="1:17" hidden="1" x14ac:dyDescent="0.25">
      <c r="A2095">
        <v>2005</v>
      </c>
      <c r="B2095" s="1" t="s">
        <v>95</v>
      </c>
      <c r="C2095" t="s">
        <v>96</v>
      </c>
      <c r="D2095" t="s">
        <v>44</v>
      </c>
      <c r="E2095" s="1" t="s">
        <v>16</v>
      </c>
      <c r="F2095" t="s">
        <v>5</v>
      </c>
      <c r="G2095">
        <v>297</v>
      </c>
      <c r="H2095">
        <v>9</v>
      </c>
      <c r="I2095">
        <v>3</v>
      </c>
      <c r="J2095">
        <v>123</v>
      </c>
      <c r="K2095">
        <f t="shared" si="224"/>
        <v>186</v>
      </c>
      <c r="L2095" s="6">
        <f t="shared" si="225"/>
        <v>6.4516129032258063E-2</v>
      </c>
      <c r="M2095" s="6">
        <f t="shared" si="226"/>
        <v>4.8387096774193547E-2</v>
      </c>
      <c r="N2095" s="6">
        <f t="shared" si="227"/>
        <v>1.6129032258064516E-2</v>
      </c>
      <c r="O2095">
        <f t="shared" si="228"/>
        <v>174</v>
      </c>
      <c r="P2095">
        <f t="shared" si="229"/>
        <v>12</v>
      </c>
      <c r="Q2095">
        <f t="shared" si="230"/>
        <v>174</v>
      </c>
    </row>
    <row r="2096" spans="1:17" hidden="1" x14ac:dyDescent="0.25">
      <c r="A2096">
        <v>2005</v>
      </c>
      <c r="B2096" s="1" t="s">
        <v>95</v>
      </c>
      <c r="C2096" t="s">
        <v>96</v>
      </c>
      <c r="D2096" t="s">
        <v>44</v>
      </c>
      <c r="E2096" s="1" t="s">
        <v>16</v>
      </c>
      <c r="F2096" t="s">
        <v>6</v>
      </c>
      <c r="G2096">
        <v>158</v>
      </c>
      <c r="J2096">
        <v>29</v>
      </c>
      <c r="K2096">
        <f t="shared" si="224"/>
        <v>129</v>
      </c>
      <c r="L2096" s="6">
        <f t="shared" si="225"/>
        <v>0</v>
      </c>
      <c r="M2096" s="6">
        <f t="shared" si="226"/>
        <v>0</v>
      </c>
      <c r="N2096" s="6">
        <f t="shared" si="227"/>
        <v>0</v>
      </c>
      <c r="O2096">
        <f t="shared" si="228"/>
        <v>129</v>
      </c>
      <c r="P2096">
        <f t="shared" si="229"/>
        <v>0</v>
      </c>
      <c r="Q2096">
        <f t="shared" si="230"/>
        <v>129</v>
      </c>
    </row>
    <row r="2097" spans="1:17" hidden="1" x14ac:dyDescent="0.25">
      <c r="A2097">
        <v>2005</v>
      </c>
      <c r="B2097" s="1" t="s">
        <v>95</v>
      </c>
      <c r="C2097" t="s">
        <v>96</v>
      </c>
      <c r="D2097" t="s">
        <v>44</v>
      </c>
      <c r="E2097" s="1" t="s">
        <v>16</v>
      </c>
      <c r="F2097" t="s">
        <v>7</v>
      </c>
      <c r="G2097">
        <v>6514</v>
      </c>
      <c r="H2097">
        <v>44</v>
      </c>
      <c r="I2097">
        <v>24</v>
      </c>
      <c r="J2097">
        <v>620</v>
      </c>
      <c r="K2097">
        <f t="shared" si="224"/>
        <v>5962</v>
      </c>
      <c r="L2097" s="6">
        <f t="shared" si="225"/>
        <v>1.1405568601140557E-2</v>
      </c>
      <c r="M2097" s="6">
        <f t="shared" si="226"/>
        <v>7.3800738007380072E-3</v>
      </c>
      <c r="N2097" s="6">
        <f t="shared" si="227"/>
        <v>4.025494800402549E-3</v>
      </c>
      <c r="O2097">
        <f t="shared" si="228"/>
        <v>5894</v>
      </c>
      <c r="P2097">
        <f t="shared" si="229"/>
        <v>68</v>
      </c>
      <c r="Q2097">
        <f t="shared" si="230"/>
        <v>5894</v>
      </c>
    </row>
    <row r="2098" spans="1:17" hidden="1" x14ac:dyDescent="0.25">
      <c r="A2098">
        <v>2006</v>
      </c>
      <c r="B2098" s="1" t="s">
        <v>95</v>
      </c>
      <c r="C2098" t="s">
        <v>96</v>
      </c>
      <c r="D2098" t="s">
        <v>44</v>
      </c>
      <c r="E2098" s="1" t="s">
        <v>17</v>
      </c>
      <c r="F2098" t="s">
        <v>1</v>
      </c>
      <c r="G2098">
        <v>20</v>
      </c>
      <c r="J2098">
        <v>5</v>
      </c>
      <c r="K2098">
        <f t="shared" si="224"/>
        <v>15</v>
      </c>
      <c r="L2098" s="6">
        <f t="shared" si="225"/>
        <v>0</v>
      </c>
      <c r="M2098" s="6">
        <f t="shared" si="226"/>
        <v>0</v>
      </c>
      <c r="N2098" s="6">
        <f t="shared" si="227"/>
        <v>0</v>
      </c>
      <c r="O2098">
        <f t="shared" si="228"/>
        <v>15</v>
      </c>
      <c r="P2098">
        <f t="shared" si="229"/>
        <v>0</v>
      </c>
      <c r="Q2098">
        <f t="shared" si="230"/>
        <v>15</v>
      </c>
    </row>
    <row r="2099" spans="1:17" hidden="1" x14ac:dyDescent="0.25">
      <c r="A2099">
        <v>2006</v>
      </c>
      <c r="B2099" s="1" t="s">
        <v>95</v>
      </c>
      <c r="C2099" t="s">
        <v>96</v>
      </c>
      <c r="D2099" t="s">
        <v>44</v>
      </c>
      <c r="E2099" s="1" t="s">
        <v>17</v>
      </c>
      <c r="F2099" t="s">
        <v>4</v>
      </c>
      <c r="G2099">
        <v>424</v>
      </c>
      <c r="J2099">
        <v>71</v>
      </c>
      <c r="K2099">
        <f t="shared" si="224"/>
        <v>353</v>
      </c>
      <c r="L2099" s="6">
        <f t="shared" si="225"/>
        <v>0</v>
      </c>
      <c r="M2099" s="6">
        <f t="shared" si="226"/>
        <v>0</v>
      </c>
      <c r="N2099" s="6">
        <f t="shared" si="227"/>
        <v>0</v>
      </c>
      <c r="O2099">
        <f t="shared" si="228"/>
        <v>353</v>
      </c>
      <c r="P2099">
        <f t="shared" si="229"/>
        <v>0</v>
      </c>
      <c r="Q2099">
        <f t="shared" si="230"/>
        <v>353</v>
      </c>
    </row>
    <row r="2100" spans="1:17" hidden="1" x14ac:dyDescent="0.25">
      <c r="A2100">
        <v>2006</v>
      </c>
      <c r="B2100" s="1" t="s">
        <v>95</v>
      </c>
      <c r="C2100" t="s">
        <v>96</v>
      </c>
      <c r="D2100" t="s">
        <v>44</v>
      </c>
      <c r="E2100" s="1" t="s">
        <v>17</v>
      </c>
      <c r="F2100" t="s">
        <v>5</v>
      </c>
      <c r="G2100">
        <v>356</v>
      </c>
      <c r="H2100">
        <v>6</v>
      </c>
      <c r="J2100">
        <v>151</v>
      </c>
      <c r="K2100">
        <f t="shared" si="224"/>
        <v>211</v>
      </c>
      <c r="L2100" s="6">
        <f t="shared" si="225"/>
        <v>2.843601895734597E-2</v>
      </c>
      <c r="M2100" s="6">
        <f t="shared" si="226"/>
        <v>2.843601895734597E-2</v>
      </c>
      <c r="N2100" s="6">
        <f t="shared" si="227"/>
        <v>0</v>
      </c>
      <c r="O2100">
        <f t="shared" si="228"/>
        <v>205</v>
      </c>
      <c r="P2100">
        <f t="shared" si="229"/>
        <v>6</v>
      </c>
      <c r="Q2100">
        <f t="shared" si="230"/>
        <v>205</v>
      </c>
    </row>
    <row r="2101" spans="1:17" hidden="1" x14ac:dyDescent="0.25">
      <c r="A2101">
        <v>2006</v>
      </c>
      <c r="B2101" s="1" t="s">
        <v>95</v>
      </c>
      <c r="C2101" t="s">
        <v>96</v>
      </c>
      <c r="D2101" t="s">
        <v>44</v>
      </c>
      <c r="E2101" s="1" t="s">
        <v>17</v>
      </c>
      <c r="F2101" t="s">
        <v>6</v>
      </c>
      <c r="G2101">
        <v>168</v>
      </c>
      <c r="J2101">
        <v>34</v>
      </c>
      <c r="K2101">
        <f t="shared" si="224"/>
        <v>134</v>
      </c>
      <c r="L2101" s="6">
        <f t="shared" si="225"/>
        <v>0</v>
      </c>
      <c r="M2101" s="6">
        <f t="shared" si="226"/>
        <v>0</v>
      </c>
      <c r="N2101" s="6">
        <f t="shared" si="227"/>
        <v>0</v>
      </c>
      <c r="O2101">
        <f t="shared" si="228"/>
        <v>134</v>
      </c>
      <c r="P2101">
        <f t="shared" si="229"/>
        <v>0</v>
      </c>
      <c r="Q2101">
        <f t="shared" si="230"/>
        <v>134</v>
      </c>
    </row>
    <row r="2102" spans="1:17" hidden="1" x14ac:dyDescent="0.25">
      <c r="A2102">
        <v>2006</v>
      </c>
      <c r="B2102" s="1" t="s">
        <v>95</v>
      </c>
      <c r="C2102" t="s">
        <v>96</v>
      </c>
      <c r="D2102" t="s">
        <v>44</v>
      </c>
      <c r="E2102" s="1" t="s">
        <v>17</v>
      </c>
      <c r="F2102" t="s">
        <v>7</v>
      </c>
      <c r="G2102">
        <v>6599</v>
      </c>
      <c r="H2102">
        <v>60</v>
      </c>
      <c r="I2102">
        <v>18</v>
      </c>
      <c r="J2102">
        <v>670</v>
      </c>
      <c r="K2102">
        <f t="shared" si="224"/>
        <v>6007</v>
      </c>
      <c r="L2102" s="6">
        <f t="shared" si="225"/>
        <v>1.2984851007158316E-2</v>
      </c>
      <c r="M2102" s="6">
        <f t="shared" si="226"/>
        <v>9.98834692858332E-3</v>
      </c>
      <c r="N2102" s="6">
        <f t="shared" si="227"/>
        <v>2.996504078574996E-3</v>
      </c>
      <c r="O2102">
        <f t="shared" si="228"/>
        <v>5929</v>
      </c>
      <c r="P2102">
        <f t="shared" si="229"/>
        <v>78</v>
      </c>
      <c r="Q2102">
        <f t="shared" si="230"/>
        <v>5929</v>
      </c>
    </row>
    <row r="2103" spans="1:17" hidden="1" x14ac:dyDescent="0.25">
      <c r="A2103">
        <v>2007</v>
      </c>
      <c r="B2103" s="1" t="s">
        <v>95</v>
      </c>
      <c r="C2103" t="s">
        <v>96</v>
      </c>
      <c r="D2103" t="s">
        <v>44</v>
      </c>
      <c r="E2103" s="1" t="s">
        <v>18</v>
      </c>
      <c r="F2103" t="s">
        <v>1</v>
      </c>
      <c r="G2103">
        <v>21</v>
      </c>
      <c r="J2103">
        <v>5</v>
      </c>
      <c r="K2103">
        <f t="shared" si="224"/>
        <v>16</v>
      </c>
      <c r="L2103" s="6">
        <f t="shared" si="225"/>
        <v>0</v>
      </c>
      <c r="M2103" s="6">
        <f t="shared" si="226"/>
        <v>0</v>
      </c>
      <c r="N2103" s="6">
        <f t="shared" si="227"/>
        <v>0</v>
      </c>
      <c r="O2103">
        <f t="shared" si="228"/>
        <v>16</v>
      </c>
      <c r="P2103">
        <f t="shared" si="229"/>
        <v>0</v>
      </c>
      <c r="Q2103">
        <f t="shared" si="230"/>
        <v>16</v>
      </c>
    </row>
    <row r="2104" spans="1:17" hidden="1" x14ac:dyDescent="0.25">
      <c r="A2104">
        <v>2007</v>
      </c>
      <c r="B2104" s="1" t="s">
        <v>95</v>
      </c>
      <c r="C2104" t="s">
        <v>96</v>
      </c>
      <c r="D2104" t="s">
        <v>44</v>
      </c>
      <c r="E2104" s="1" t="s">
        <v>18</v>
      </c>
      <c r="F2104" t="s">
        <v>4</v>
      </c>
      <c r="G2104">
        <v>458</v>
      </c>
      <c r="J2104">
        <v>88</v>
      </c>
      <c r="K2104">
        <f t="shared" si="224"/>
        <v>370</v>
      </c>
      <c r="L2104" s="6">
        <f t="shared" si="225"/>
        <v>0</v>
      </c>
      <c r="M2104" s="6">
        <f t="shared" si="226"/>
        <v>0</v>
      </c>
      <c r="N2104" s="6">
        <f t="shared" si="227"/>
        <v>0</v>
      </c>
      <c r="O2104">
        <f t="shared" si="228"/>
        <v>370</v>
      </c>
      <c r="P2104">
        <f t="shared" si="229"/>
        <v>0</v>
      </c>
      <c r="Q2104">
        <f t="shared" si="230"/>
        <v>370</v>
      </c>
    </row>
    <row r="2105" spans="1:17" hidden="1" x14ac:dyDescent="0.25">
      <c r="A2105">
        <v>2007</v>
      </c>
      <c r="B2105" s="1" t="s">
        <v>95</v>
      </c>
      <c r="C2105" t="s">
        <v>96</v>
      </c>
      <c r="D2105" t="s">
        <v>44</v>
      </c>
      <c r="E2105" s="1" t="s">
        <v>18</v>
      </c>
      <c r="F2105" t="s">
        <v>5</v>
      </c>
      <c r="G2105">
        <v>350</v>
      </c>
      <c r="H2105">
        <v>16</v>
      </c>
      <c r="J2105">
        <v>155</v>
      </c>
      <c r="K2105">
        <f t="shared" si="224"/>
        <v>211</v>
      </c>
      <c r="L2105" s="6">
        <f t="shared" si="225"/>
        <v>7.582938388625593E-2</v>
      </c>
      <c r="M2105" s="6">
        <f t="shared" si="226"/>
        <v>7.582938388625593E-2</v>
      </c>
      <c r="N2105" s="6">
        <f t="shared" si="227"/>
        <v>0</v>
      </c>
      <c r="O2105">
        <f t="shared" si="228"/>
        <v>195</v>
      </c>
      <c r="P2105">
        <f t="shared" si="229"/>
        <v>16</v>
      </c>
      <c r="Q2105">
        <f t="shared" si="230"/>
        <v>195</v>
      </c>
    </row>
    <row r="2106" spans="1:17" hidden="1" x14ac:dyDescent="0.25">
      <c r="A2106">
        <v>2007</v>
      </c>
      <c r="B2106" s="1" t="s">
        <v>95</v>
      </c>
      <c r="C2106" t="s">
        <v>96</v>
      </c>
      <c r="D2106" t="s">
        <v>44</v>
      </c>
      <c r="E2106" s="1" t="s">
        <v>18</v>
      </c>
      <c r="F2106" t="s">
        <v>6</v>
      </c>
      <c r="G2106">
        <v>171</v>
      </c>
      <c r="J2106">
        <v>42</v>
      </c>
      <c r="K2106">
        <f t="shared" si="224"/>
        <v>129</v>
      </c>
      <c r="L2106" s="6">
        <f t="shared" si="225"/>
        <v>0</v>
      </c>
      <c r="M2106" s="6">
        <f t="shared" si="226"/>
        <v>0</v>
      </c>
      <c r="N2106" s="6">
        <f t="shared" si="227"/>
        <v>0</v>
      </c>
      <c r="O2106">
        <f t="shared" si="228"/>
        <v>129</v>
      </c>
      <c r="P2106">
        <f t="shared" si="229"/>
        <v>0</v>
      </c>
      <c r="Q2106">
        <f t="shared" si="230"/>
        <v>129</v>
      </c>
    </row>
    <row r="2107" spans="1:17" hidden="1" x14ac:dyDescent="0.25">
      <c r="A2107">
        <v>2007</v>
      </c>
      <c r="B2107" s="1" t="s">
        <v>95</v>
      </c>
      <c r="C2107" t="s">
        <v>96</v>
      </c>
      <c r="D2107" t="s">
        <v>44</v>
      </c>
      <c r="E2107" s="1" t="s">
        <v>18</v>
      </c>
      <c r="F2107" t="s">
        <v>7</v>
      </c>
      <c r="G2107">
        <v>6599</v>
      </c>
      <c r="H2107">
        <v>58</v>
      </c>
      <c r="I2107">
        <v>30</v>
      </c>
      <c r="J2107">
        <v>694</v>
      </c>
      <c r="K2107">
        <f t="shared" ref="K2107:K2170" si="231">(G2107-J2107)+H2107+I2107</f>
        <v>5993</v>
      </c>
      <c r="L2107" s="6">
        <f t="shared" ref="L2107:L2170" si="232">(H2107+I2107)/K2107</f>
        <v>1.4683797764058067E-2</v>
      </c>
      <c r="M2107" s="6">
        <f t="shared" ref="M2107:M2170" si="233">H2107/K2107</f>
        <v>9.6779576172200902E-3</v>
      </c>
      <c r="N2107" s="6">
        <f t="shared" ref="N2107:N2170" si="234">I2107/K2107</f>
        <v>5.0058401468379777E-3</v>
      </c>
      <c r="O2107">
        <f t="shared" ref="O2107:O2170" si="235">K2107-(I2107+H2107)</f>
        <v>5905</v>
      </c>
      <c r="P2107">
        <f t="shared" ref="P2107:P2170" si="236">H2107+I2107</f>
        <v>88</v>
      </c>
      <c r="Q2107">
        <f t="shared" si="230"/>
        <v>5905</v>
      </c>
    </row>
    <row r="2108" spans="1:17" hidden="1" x14ac:dyDescent="0.25">
      <c r="A2108">
        <v>2008</v>
      </c>
      <c r="B2108" s="1" t="s">
        <v>95</v>
      </c>
      <c r="C2108" t="s">
        <v>96</v>
      </c>
      <c r="D2108" t="s">
        <v>44</v>
      </c>
      <c r="E2108" s="1" t="s">
        <v>19</v>
      </c>
      <c r="F2108" t="s">
        <v>1</v>
      </c>
      <c r="G2108">
        <v>13</v>
      </c>
      <c r="J2108">
        <v>3</v>
      </c>
      <c r="K2108">
        <f t="shared" si="231"/>
        <v>10</v>
      </c>
      <c r="L2108" s="6">
        <f t="shared" si="232"/>
        <v>0</v>
      </c>
      <c r="M2108" s="6">
        <f t="shared" si="233"/>
        <v>0</v>
      </c>
      <c r="N2108" s="6">
        <f t="shared" si="234"/>
        <v>0</v>
      </c>
      <c r="O2108">
        <f t="shared" si="235"/>
        <v>10</v>
      </c>
      <c r="P2108">
        <f t="shared" si="236"/>
        <v>0</v>
      </c>
      <c r="Q2108">
        <f t="shared" si="230"/>
        <v>10</v>
      </c>
    </row>
    <row r="2109" spans="1:17" hidden="1" x14ac:dyDescent="0.25">
      <c r="A2109">
        <v>2008</v>
      </c>
      <c r="B2109" s="1" t="s">
        <v>95</v>
      </c>
      <c r="C2109" t="s">
        <v>96</v>
      </c>
      <c r="D2109" t="s">
        <v>44</v>
      </c>
      <c r="E2109" s="1" t="s">
        <v>19</v>
      </c>
      <c r="F2109" t="s">
        <v>4</v>
      </c>
      <c r="G2109">
        <v>497</v>
      </c>
      <c r="H2109">
        <v>3</v>
      </c>
      <c r="J2109">
        <v>96</v>
      </c>
      <c r="K2109">
        <f t="shared" si="231"/>
        <v>404</v>
      </c>
      <c r="L2109" s="6">
        <f t="shared" si="232"/>
        <v>7.4257425742574254E-3</v>
      </c>
      <c r="M2109" s="6">
        <f t="shared" si="233"/>
        <v>7.4257425742574254E-3</v>
      </c>
      <c r="N2109" s="6">
        <f t="shared" si="234"/>
        <v>0</v>
      </c>
      <c r="O2109">
        <f t="shared" si="235"/>
        <v>401</v>
      </c>
      <c r="P2109">
        <f t="shared" si="236"/>
        <v>3</v>
      </c>
      <c r="Q2109">
        <f t="shared" si="230"/>
        <v>401</v>
      </c>
    </row>
    <row r="2110" spans="1:17" hidden="1" x14ac:dyDescent="0.25">
      <c r="A2110">
        <v>2008</v>
      </c>
      <c r="B2110" s="1" t="s">
        <v>95</v>
      </c>
      <c r="C2110" t="s">
        <v>96</v>
      </c>
      <c r="D2110" t="s">
        <v>44</v>
      </c>
      <c r="E2110" s="1" t="s">
        <v>19</v>
      </c>
      <c r="F2110" t="s">
        <v>5</v>
      </c>
      <c r="G2110">
        <v>439</v>
      </c>
      <c r="H2110">
        <v>12</v>
      </c>
      <c r="I2110">
        <v>3</v>
      </c>
      <c r="J2110">
        <v>201</v>
      </c>
      <c r="K2110">
        <f t="shared" si="231"/>
        <v>253</v>
      </c>
      <c r="L2110" s="6">
        <f t="shared" si="232"/>
        <v>5.9288537549407112E-2</v>
      </c>
      <c r="M2110" s="6">
        <f t="shared" si="233"/>
        <v>4.7430830039525688E-2</v>
      </c>
      <c r="N2110" s="6">
        <f t="shared" si="234"/>
        <v>1.1857707509881422E-2</v>
      </c>
      <c r="O2110">
        <f t="shared" si="235"/>
        <v>238</v>
      </c>
      <c r="P2110">
        <f t="shared" si="236"/>
        <v>15</v>
      </c>
      <c r="Q2110">
        <f t="shared" si="230"/>
        <v>238</v>
      </c>
    </row>
    <row r="2111" spans="1:17" hidden="1" x14ac:dyDescent="0.25">
      <c r="A2111">
        <v>2008</v>
      </c>
      <c r="B2111" s="1" t="s">
        <v>95</v>
      </c>
      <c r="C2111" t="s">
        <v>96</v>
      </c>
      <c r="D2111" t="s">
        <v>44</v>
      </c>
      <c r="E2111" s="1" t="s">
        <v>19</v>
      </c>
      <c r="F2111" t="s">
        <v>6</v>
      </c>
      <c r="G2111">
        <v>185</v>
      </c>
      <c r="J2111">
        <v>46</v>
      </c>
      <c r="K2111">
        <f t="shared" si="231"/>
        <v>139</v>
      </c>
      <c r="L2111" s="6">
        <f t="shared" si="232"/>
        <v>0</v>
      </c>
      <c r="M2111" s="6">
        <f t="shared" si="233"/>
        <v>0</v>
      </c>
      <c r="N2111" s="6">
        <f t="shared" si="234"/>
        <v>0</v>
      </c>
      <c r="O2111">
        <f t="shared" si="235"/>
        <v>139</v>
      </c>
      <c r="P2111">
        <f t="shared" si="236"/>
        <v>0</v>
      </c>
      <c r="Q2111">
        <f t="shared" si="230"/>
        <v>139</v>
      </c>
    </row>
    <row r="2112" spans="1:17" hidden="1" x14ac:dyDescent="0.25">
      <c r="A2112">
        <v>2008</v>
      </c>
      <c r="B2112" s="1" t="s">
        <v>95</v>
      </c>
      <c r="C2112" t="s">
        <v>96</v>
      </c>
      <c r="D2112" t="s">
        <v>44</v>
      </c>
      <c r="E2112" s="1" t="s">
        <v>19</v>
      </c>
      <c r="F2112" t="s">
        <v>7</v>
      </c>
      <c r="G2112">
        <v>6674</v>
      </c>
      <c r="H2112">
        <v>58</v>
      </c>
      <c r="I2112">
        <v>34</v>
      </c>
      <c r="J2112">
        <v>726</v>
      </c>
      <c r="K2112">
        <f t="shared" si="231"/>
        <v>6040</v>
      </c>
      <c r="L2112" s="6">
        <f t="shared" si="232"/>
        <v>1.5231788079470199E-2</v>
      </c>
      <c r="M2112" s="6">
        <f t="shared" si="233"/>
        <v>9.6026490066225163E-3</v>
      </c>
      <c r="N2112" s="6">
        <f t="shared" si="234"/>
        <v>5.6291390728476819E-3</v>
      </c>
      <c r="O2112">
        <f t="shared" si="235"/>
        <v>5948</v>
      </c>
      <c r="P2112">
        <f t="shared" si="236"/>
        <v>92</v>
      </c>
      <c r="Q2112">
        <f t="shared" si="230"/>
        <v>5948</v>
      </c>
    </row>
    <row r="2113" spans="1:17" hidden="1" x14ac:dyDescent="0.25">
      <c r="A2113">
        <v>2009</v>
      </c>
      <c r="B2113" s="1" t="s">
        <v>95</v>
      </c>
      <c r="C2113" t="s">
        <v>96</v>
      </c>
      <c r="D2113" t="s">
        <v>44</v>
      </c>
      <c r="E2113" s="1" t="s">
        <v>20</v>
      </c>
      <c r="F2113" t="s">
        <v>1</v>
      </c>
      <c r="G2113">
        <v>21</v>
      </c>
      <c r="J2113">
        <v>3</v>
      </c>
      <c r="K2113">
        <f t="shared" si="231"/>
        <v>18</v>
      </c>
      <c r="L2113" s="6">
        <f t="shared" si="232"/>
        <v>0</v>
      </c>
      <c r="M2113" s="6">
        <f t="shared" si="233"/>
        <v>0</v>
      </c>
      <c r="N2113" s="6">
        <f t="shared" si="234"/>
        <v>0</v>
      </c>
      <c r="O2113">
        <f t="shared" si="235"/>
        <v>18</v>
      </c>
      <c r="P2113">
        <f t="shared" si="236"/>
        <v>0</v>
      </c>
      <c r="Q2113">
        <f t="shared" si="230"/>
        <v>18</v>
      </c>
    </row>
    <row r="2114" spans="1:17" hidden="1" x14ac:dyDescent="0.25">
      <c r="A2114">
        <v>2009</v>
      </c>
      <c r="B2114" s="1" t="s">
        <v>95</v>
      </c>
      <c r="C2114" t="s">
        <v>96</v>
      </c>
      <c r="D2114" t="s">
        <v>44</v>
      </c>
      <c r="E2114" s="1" t="s">
        <v>20</v>
      </c>
      <c r="F2114" t="s">
        <v>4</v>
      </c>
      <c r="G2114">
        <v>534</v>
      </c>
      <c r="H2114">
        <v>6</v>
      </c>
      <c r="J2114">
        <v>86</v>
      </c>
      <c r="K2114">
        <f t="shared" si="231"/>
        <v>454</v>
      </c>
      <c r="L2114" s="6">
        <f t="shared" si="232"/>
        <v>1.3215859030837005E-2</v>
      </c>
      <c r="M2114" s="6">
        <f t="shared" si="233"/>
        <v>1.3215859030837005E-2</v>
      </c>
      <c r="N2114" s="6">
        <f t="shared" si="234"/>
        <v>0</v>
      </c>
      <c r="O2114">
        <f t="shared" si="235"/>
        <v>448</v>
      </c>
      <c r="P2114">
        <f t="shared" si="236"/>
        <v>6</v>
      </c>
      <c r="Q2114">
        <f t="shared" si="230"/>
        <v>448</v>
      </c>
    </row>
    <row r="2115" spans="1:17" hidden="1" x14ac:dyDescent="0.25">
      <c r="A2115">
        <v>2009</v>
      </c>
      <c r="B2115" s="1" t="s">
        <v>95</v>
      </c>
      <c r="C2115" t="s">
        <v>96</v>
      </c>
      <c r="D2115" t="s">
        <v>44</v>
      </c>
      <c r="E2115" s="1" t="s">
        <v>20</v>
      </c>
      <c r="F2115" t="s">
        <v>5</v>
      </c>
      <c r="G2115">
        <v>440</v>
      </c>
      <c r="H2115">
        <v>5</v>
      </c>
      <c r="I2115">
        <v>11</v>
      </c>
      <c r="J2115">
        <v>184</v>
      </c>
      <c r="K2115">
        <f t="shared" si="231"/>
        <v>272</v>
      </c>
      <c r="L2115" s="6">
        <f t="shared" si="232"/>
        <v>5.8823529411764705E-2</v>
      </c>
      <c r="M2115" s="6">
        <f t="shared" si="233"/>
        <v>1.8382352941176471E-2</v>
      </c>
      <c r="N2115" s="6">
        <f t="shared" si="234"/>
        <v>4.0441176470588237E-2</v>
      </c>
      <c r="O2115">
        <f t="shared" si="235"/>
        <v>256</v>
      </c>
      <c r="P2115">
        <f t="shared" si="236"/>
        <v>16</v>
      </c>
      <c r="Q2115">
        <f t="shared" si="230"/>
        <v>256</v>
      </c>
    </row>
    <row r="2116" spans="1:17" hidden="1" x14ac:dyDescent="0.25">
      <c r="A2116">
        <v>2009</v>
      </c>
      <c r="B2116" s="1" t="s">
        <v>95</v>
      </c>
      <c r="C2116" t="s">
        <v>96</v>
      </c>
      <c r="D2116" t="s">
        <v>44</v>
      </c>
      <c r="E2116" s="1" t="s">
        <v>20</v>
      </c>
      <c r="F2116" t="s">
        <v>6</v>
      </c>
      <c r="G2116">
        <v>211</v>
      </c>
      <c r="J2116">
        <v>48</v>
      </c>
      <c r="K2116">
        <f t="shared" si="231"/>
        <v>163</v>
      </c>
      <c r="L2116" s="6">
        <f t="shared" si="232"/>
        <v>0</v>
      </c>
      <c r="M2116" s="6">
        <f t="shared" si="233"/>
        <v>0</v>
      </c>
      <c r="N2116" s="6">
        <f t="shared" si="234"/>
        <v>0</v>
      </c>
      <c r="O2116">
        <f t="shared" si="235"/>
        <v>163</v>
      </c>
      <c r="P2116">
        <f t="shared" si="236"/>
        <v>0</v>
      </c>
      <c r="Q2116">
        <f t="shared" ref="Q2116:Q2179" si="237">K2116-P2116</f>
        <v>163</v>
      </c>
    </row>
    <row r="2117" spans="1:17" hidden="1" x14ac:dyDescent="0.25">
      <c r="A2117">
        <v>2009</v>
      </c>
      <c r="B2117" s="1" t="s">
        <v>95</v>
      </c>
      <c r="C2117" t="s">
        <v>96</v>
      </c>
      <c r="D2117" t="s">
        <v>44</v>
      </c>
      <c r="E2117" s="1" t="s">
        <v>20</v>
      </c>
      <c r="F2117" t="s">
        <v>7</v>
      </c>
      <c r="G2117">
        <v>6770</v>
      </c>
      <c r="H2117">
        <v>43</v>
      </c>
      <c r="I2117">
        <v>36</v>
      </c>
      <c r="J2117">
        <v>759</v>
      </c>
      <c r="K2117">
        <f t="shared" si="231"/>
        <v>6090</v>
      </c>
      <c r="L2117" s="6">
        <f t="shared" si="232"/>
        <v>1.297208538587849E-2</v>
      </c>
      <c r="M2117" s="6">
        <f t="shared" si="233"/>
        <v>7.060755336617406E-3</v>
      </c>
      <c r="N2117" s="6">
        <f t="shared" si="234"/>
        <v>5.9113300492610842E-3</v>
      </c>
      <c r="O2117">
        <f t="shared" si="235"/>
        <v>6011</v>
      </c>
      <c r="P2117">
        <f t="shared" si="236"/>
        <v>79</v>
      </c>
      <c r="Q2117">
        <f t="shared" si="237"/>
        <v>6011</v>
      </c>
    </row>
    <row r="2118" spans="1:17" hidden="1" x14ac:dyDescent="0.25">
      <c r="A2118">
        <v>2010</v>
      </c>
      <c r="B2118" s="1" t="s">
        <v>95</v>
      </c>
      <c r="C2118" t="s">
        <v>96</v>
      </c>
      <c r="D2118" t="s">
        <v>44</v>
      </c>
      <c r="E2118" s="1" t="s">
        <v>21</v>
      </c>
      <c r="F2118" t="s">
        <v>1</v>
      </c>
      <c r="G2118">
        <v>14</v>
      </c>
      <c r="K2118">
        <f t="shared" si="231"/>
        <v>14</v>
      </c>
      <c r="L2118" s="6">
        <f t="shared" si="232"/>
        <v>0</v>
      </c>
      <c r="M2118" s="6">
        <f t="shared" si="233"/>
        <v>0</v>
      </c>
      <c r="N2118" s="6">
        <f t="shared" si="234"/>
        <v>0</v>
      </c>
      <c r="O2118">
        <f t="shared" si="235"/>
        <v>14</v>
      </c>
      <c r="P2118">
        <f t="shared" si="236"/>
        <v>0</v>
      </c>
      <c r="Q2118">
        <f t="shared" si="237"/>
        <v>14</v>
      </c>
    </row>
    <row r="2119" spans="1:17" hidden="1" x14ac:dyDescent="0.25">
      <c r="A2119">
        <v>2010</v>
      </c>
      <c r="B2119" s="1" t="s">
        <v>95</v>
      </c>
      <c r="C2119" t="s">
        <v>96</v>
      </c>
      <c r="D2119" t="s">
        <v>44</v>
      </c>
      <c r="E2119" s="1" t="s">
        <v>21</v>
      </c>
      <c r="F2119" t="s">
        <v>4</v>
      </c>
      <c r="G2119">
        <v>556</v>
      </c>
      <c r="H2119">
        <v>9</v>
      </c>
      <c r="J2119">
        <v>88</v>
      </c>
      <c r="K2119">
        <f t="shared" si="231"/>
        <v>477</v>
      </c>
      <c r="L2119" s="6">
        <f t="shared" si="232"/>
        <v>1.8867924528301886E-2</v>
      </c>
      <c r="M2119" s="6">
        <f t="shared" si="233"/>
        <v>1.8867924528301886E-2</v>
      </c>
      <c r="N2119" s="6">
        <f t="shared" si="234"/>
        <v>0</v>
      </c>
      <c r="O2119">
        <f t="shared" si="235"/>
        <v>468</v>
      </c>
      <c r="P2119">
        <f t="shared" si="236"/>
        <v>9</v>
      </c>
      <c r="Q2119">
        <f t="shared" si="237"/>
        <v>468</v>
      </c>
    </row>
    <row r="2120" spans="1:17" hidden="1" x14ac:dyDescent="0.25">
      <c r="A2120">
        <v>2010</v>
      </c>
      <c r="B2120" s="1" t="s">
        <v>95</v>
      </c>
      <c r="C2120" t="s">
        <v>96</v>
      </c>
      <c r="D2120" t="s">
        <v>44</v>
      </c>
      <c r="E2120" s="1" t="s">
        <v>21</v>
      </c>
      <c r="F2120" t="s">
        <v>5</v>
      </c>
      <c r="G2120">
        <v>457</v>
      </c>
      <c r="H2120">
        <v>7</v>
      </c>
      <c r="J2120">
        <v>205</v>
      </c>
      <c r="K2120">
        <f t="shared" si="231"/>
        <v>259</v>
      </c>
      <c r="L2120" s="6">
        <f t="shared" si="232"/>
        <v>2.7027027027027029E-2</v>
      </c>
      <c r="M2120" s="6">
        <f t="shared" si="233"/>
        <v>2.7027027027027029E-2</v>
      </c>
      <c r="N2120" s="6">
        <f t="shared" si="234"/>
        <v>0</v>
      </c>
      <c r="O2120">
        <f t="shared" si="235"/>
        <v>252</v>
      </c>
      <c r="P2120">
        <f t="shared" si="236"/>
        <v>7</v>
      </c>
      <c r="Q2120">
        <f t="shared" si="237"/>
        <v>252</v>
      </c>
    </row>
    <row r="2121" spans="1:17" hidden="1" x14ac:dyDescent="0.25">
      <c r="A2121">
        <v>2010</v>
      </c>
      <c r="B2121" s="1" t="s">
        <v>95</v>
      </c>
      <c r="C2121" t="s">
        <v>96</v>
      </c>
      <c r="D2121" t="s">
        <v>44</v>
      </c>
      <c r="E2121" s="1" t="s">
        <v>21</v>
      </c>
      <c r="F2121" t="s">
        <v>6</v>
      </c>
      <c r="G2121">
        <v>223</v>
      </c>
      <c r="J2121">
        <v>51</v>
      </c>
      <c r="K2121">
        <f t="shared" si="231"/>
        <v>172</v>
      </c>
      <c r="L2121" s="6">
        <f t="shared" si="232"/>
        <v>0</v>
      </c>
      <c r="M2121" s="6">
        <f t="shared" si="233"/>
        <v>0</v>
      </c>
      <c r="N2121" s="6">
        <f t="shared" si="234"/>
        <v>0</v>
      </c>
      <c r="O2121">
        <f t="shared" si="235"/>
        <v>172</v>
      </c>
      <c r="P2121">
        <f t="shared" si="236"/>
        <v>0</v>
      </c>
      <c r="Q2121">
        <f t="shared" si="237"/>
        <v>172</v>
      </c>
    </row>
    <row r="2122" spans="1:17" hidden="1" x14ac:dyDescent="0.25">
      <c r="A2122">
        <v>2010</v>
      </c>
      <c r="B2122" s="1" t="s">
        <v>95</v>
      </c>
      <c r="C2122" t="s">
        <v>96</v>
      </c>
      <c r="D2122" t="s">
        <v>44</v>
      </c>
      <c r="E2122" s="1" t="s">
        <v>21</v>
      </c>
      <c r="F2122" t="s">
        <v>7</v>
      </c>
      <c r="G2122">
        <v>6848</v>
      </c>
      <c r="H2122">
        <v>40</v>
      </c>
      <c r="I2122">
        <v>30</v>
      </c>
      <c r="J2122">
        <v>800</v>
      </c>
      <c r="K2122">
        <f t="shared" si="231"/>
        <v>6118</v>
      </c>
      <c r="L2122" s="6">
        <f t="shared" si="232"/>
        <v>1.1441647597254004E-2</v>
      </c>
      <c r="M2122" s="6">
        <f t="shared" si="233"/>
        <v>6.5380843412880026E-3</v>
      </c>
      <c r="N2122" s="6">
        <f t="shared" si="234"/>
        <v>4.9035632559660015E-3</v>
      </c>
      <c r="O2122">
        <f t="shared" si="235"/>
        <v>6048</v>
      </c>
      <c r="P2122">
        <f t="shared" si="236"/>
        <v>70</v>
      </c>
      <c r="Q2122">
        <f t="shared" si="237"/>
        <v>6048</v>
      </c>
    </row>
    <row r="2123" spans="1:17" hidden="1" x14ac:dyDescent="0.25">
      <c r="A2123">
        <v>2011</v>
      </c>
      <c r="B2123" s="1" t="s">
        <v>95</v>
      </c>
      <c r="C2123" t="s">
        <v>96</v>
      </c>
      <c r="D2123" t="s">
        <v>44</v>
      </c>
      <c r="E2123" s="1" t="s">
        <v>22</v>
      </c>
      <c r="F2123" t="s">
        <v>1</v>
      </c>
      <c r="G2123">
        <v>22</v>
      </c>
      <c r="K2123">
        <f t="shared" si="231"/>
        <v>22</v>
      </c>
      <c r="L2123" s="6">
        <f t="shared" si="232"/>
        <v>0</v>
      </c>
      <c r="M2123" s="6">
        <f t="shared" si="233"/>
        <v>0</v>
      </c>
      <c r="N2123" s="6">
        <f t="shared" si="234"/>
        <v>0</v>
      </c>
      <c r="O2123">
        <f t="shared" si="235"/>
        <v>22</v>
      </c>
      <c r="P2123">
        <f t="shared" si="236"/>
        <v>0</v>
      </c>
      <c r="Q2123">
        <f t="shared" si="237"/>
        <v>22</v>
      </c>
    </row>
    <row r="2124" spans="1:17" hidden="1" x14ac:dyDescent="0.25">
      <c r="A2124">
        <v>2011</v>
      </c>
      <c r="B2124" s="1" t="s">
        <v>95</v>
      </c>
      <c r="C2124" t="s">
        <v>96</v>
      </c>
      <c r="D2124" t="s">
        <v>44</v>
      </c>
      <c r="E2124" s="1" t="s">
        <v>22</v>
      </c>
      <c r="F2124" t="s">
        <v>4</v>
      </c>
      <c r="G2124">
        <v>611</v>
      </c>
      <c r="H2124">
        <v>4</v>
      </c>
      <c r="J2124">
        <v>92</v>
      </c>
      <c r="K2124">
        <f t="shared" si="231"/>
        <v>523</v>
      </c>
      <c r="L2124" s="6">
        <f t="shared" si="232"/>
        <v>7.6481835564053535E-3</v>
      </c>
      <c r="M2124" s="6">
        <f t="shared" si="233"/>
        <v>7.6481835564053535E-3</v>
      </c>
      <c r="N2124" s="6">
        <f t="shared" si="234"/>
        <v>0</v>
      </c>
      <c r="O2124">
        <f t="shared" si="235"/>
        <v>519</v>
      </c>
      <c r="P2124">
        <f t="shared" si="236"/>
        <v>4</v>
      </c>
      <c r="Q2124">
        <f t="shared" si="237"/>
        <v>519</v>
      </c>
    </row>
    <row r="2125" spans="1:17" hidden="1" x14ac:dyDescent="0.25">
      <c r="A2125">
        <v>2011</v>
      </c>
      <c r="B2125" s="1" t="s">
        <v>95</v>
      </c>
      <c r="C2125" t="s">
        <v>96</v>
      </c>
      <c r="D2125" t="s">
        <v>44</v>
      </c>
      <c r="E2125" s="1" t="s">
        <v>22</v>
      </c>
      <c r="F2125" t="s">
        <v>5</v>
      </c>
      <c r="G2125">
        <v>473</v>
      </c>
      <c r="H2125">
        <v>9</v>
      </c>
      <c r="I2125">
        <v>3</v>
      </c>
      <c r="J2125">
        <v>192</v>
      </c>
      <c r="K2125">
        <f t="shared" si="231"/>
        <v>293</v>
      </c>
      <c r="L2125" s="6">
        <f t="shared" si="232"/>
        <v>4.0955631399317405E-2</v>
      </c>
      <c r="M2125" s="6">
        <f t="shared" si="233"/>
        <v>3.0716723549488054E-2</v>
      </c>
      <c r="N2125" s="6">
        <f t="shared" si="234"/>
        <v>1.0238907849829351E-2</v>
      </c>
      <c r="O2125">
        <f t="shared" si="235"/>
        <v>281</v>
      </c>
      <c r="P2125">
        <f t="shared" si="236"/>
        <v>12</v>
      </c>
      <c r="Q2125">
        <f t="shared" si="237"/>
        <v>281</v>
      </c>
    </row>
    <row r="2126" spans="1:17" hidden="1" x14ac:dyDescent="0.25">
      <c r="A2126">
        <v>2011</v>
      </c>
      <c r="B2126" s="1" t="s">
        <v>95</v>
      </c>
      <c r="C2126" t="s">
        <v>96</v>
      </c>
      <c r="D2126" t="s">
        <v>44</v>
      </c>
      <c r="E2126" s="1" t="s">
        <v>22</v>
      </c>
      <c r="F2126" t="s">
        <v>6</v>
      </c>
      <c r="G2126">
        <v>241</v>
      </c>
      <c r="H2126">
        <v>6</v>
      </c>
      <c r="J2126">
        <v>41</v>
      </c>
      <c r="K2126">
        <f t="shared" si="231"/>
        <v>206</v>
      </c>
      <c r="L2126" s="6">
        <f t="shared" si="232"/>
        <v>2.9126213592233011E-2</v>
      </c>
      <c r="M2126" s="6">
        <f t="shared" si="233"/>
        <v>2.9126213592233011E-2</v>
      </c>
      <c r="N2126" s="6">
        <f t="shared" si="234"/>
        <v>0</v>
      </c>
      <c r="O2126">
        <f t="shared" si="235"/>
        <v>200</v>
      </c>
      <c r="P2126">
        <f t="shared" si="236"/>
        <v>6</v>
      </c>
      <c r="Q2126">
        <f t="shared" si="237"/>
        <v>200</v>
      </c>
    </row>
    <row r="2127" spans="1:17" hidden="1" x14ac:dyDescent="0.25">
      <c r="A2127">
        <v>2011</v>
      </c>
      <c r="B2127" s="1" t="s">
        <v>95</v>
      </c>
      <c r="C2127" t="s">
        <v>96</v>
      </c>
      <c r="D2127" t="s">
        <v>44</v>
      </c>
      <c r="E2127" s="1" t="s">
        <v>22</v>
      </c>
      <c r="F2127" t="s">
        <v>7</v>
      </c>
      <c r="G2127">
        <v>6948</v>
      </c>
      <c r="H2127">
        <v>37</v>
      </c>
      <c r="I2127">
        <v>48</v>
      </c>
      <c r="J2127">
        <v>798</v>
      </c>
      <c r="K2127">
        <f t="shared" si="231"/>
        <v>6235</v>
      </c>
      <c r="L2127" s="6">
        <f t="shared" si="232"/>
        <v>1.3632718524458701E-2</v>
      </c>
      <c r="M2127" s="6">
        <f t="shared" si="233"/>
        <v>5.9342421812349638E-3</v>
      </c>
      <c r="N2127" s="6">
        <f t="shared" si="234"/>
        <v>7.6984763432237369E-3</v>
      </c>
      <c r="O2127">
        <f t="shared" si="235"/>
        <v>6150</v>
      </c>
      <c r="P2127">
        <f t="shared" si="236"/>
        <v>85</v>
      </c>
      <c r="Q2127">
        <f t="shared" si="237"/>
        <v>6150</v>
      </c>
    </row>
    <row r="2128" spans="1:17" hidden="1" x14ac:dyDescent="0.25">
      <c r="A2128">
        <v>2012</v>
      </c>
      <c r="B2128" s="1" t="s">
        <v>95</v>
      </c>
      <c r="C2128" t="s">
        <v>96</v>
      </c>
      <c r="D2128" t="s">
        <v>44</v>
      </c>
      <c r="E2128" s="1" t="s">
        <v>23</v>
      </c>
      <c r="F2128" t="s">
        <v>1</v>
      </c>
      <c r="G2128">
        <v>26</v>
      </c>
      <c r="J2128">
        <v>3</v>
      </c>
      <c r="K2128">
        <f t="shared" si="231"/>
        <v>23</v>
      </c>
      <c r="L2128" s="6">
        <f t="shared" si="232"/>
        <v>0</v>
      </c>
      <c r="M2128" s="6">
        <f t="shared" si="233"/>
        <v>0</v>
      </c>
      <c r="N2128" s="6">
        <f t="shared" si="234"/>
        <v>0</v>
      </c>
      <c r="O2128">
        <f t="shared" si="235"/>
        <v>23</v>
      </c>
      <c r="P2128">
        <f t="shared" si="236"/>
        <v>0</v>
      </c>
      <c r="Q2128">
        <f t="shared" si="237"/>
        <v>23</v>
      </c>
    </row>
    <row r="2129" spans="1:17" hidden="1" x14ac:dyDescent="0.25">
      <c r="A2129">
        <v>2012</v>
      </c>
      <c r="B2129" s="1" t="s">
        <v>95</v>
      </c>
      <c r="C2129" t="s">
        <v>96</v>
      </c>
      <c r="D2129" t="s">
        <v>44</v>
      </c>
      <c r="E2129" s="1" t="s">
        <v>23</v>
      </c>
      <c r="F2129" t="s">
        <v>4</v>
      </c>
      <c r="G2129">
        <v>692</v>
      </c>
      <c r="H2129">
        <v>4</v>
      </c>
      <c r="J2129">
        <v>102</v>
      </c>
      <c r="K2129">
        <f t="shared" si="231"/>
        <v>594</v>
      </c>
      <c r="L2129" s="6">
        <f t="shared" si="232"/>
        <v>6.7340067340067337E-3</v>
      </c>
      <c r="M2129" s="6">
        <f t="shared" si="233"/>
        <v>6.7340067340067337E-3</v>
      </c>
      <c r="N2129" s="6">
        <f t="shared" si="234"/>
        <v>0</v>
      </c>
      <c r="O2129">
        <f t="shared" si="235"/>
        <v>590</v>
      </c>
      <c r="P2129">
        <f t="shared" si="236"/>
        <v>4</v>
      </c>
      <c r="Q2129">
        <f t="shared" si="237"/>
        <v>590</v>
      </c>
    </row>
    <row r="2130" spans="1:17" hidden="1" x14ac:dyDescent="0.25">
      <c r="A2130">
        <v>2012</v>
      </c>
      <c r="B2130" s="1" t="s">
        <v>95</v>
      </c>
      <c r="C2130" t="s">
        <v>96</v>
      </c>
      <c r="D2130" t="s">
        <v>44</v>
      </c>
      <c r="E2130" s="1" t="s">
        <v>23</v>
      </c>
      <c r="F2130" t="s">
        <v>5</v>
      </c>
      <c r="G2130">
        <v>455</v>
      </c>
      <c r="H2130">
        <v>3</v>
      </c>
      <c r="I2130">
        <v>7</v>
      </c>
      <c r="J2130">
        <v>190</v>
      </c>
      <c r="K2130">
        <f t="shared" si="231"/>
        <v>275</v>
      </c>
      <c r="L2130" s="6">
        <f t="shared" si="232"/>
        <v>3.6363636363636362E-2</v>
      </c>
      <c r="M2130" s="6">
        <f t="shared" si="233"/>
        <v>1.090909090909091E-2</v>
      </c>
      <c r="N2130" s="6">
        <f t="shared" si="234"/>
        <v>2.5454545454545455E-2</v>
      </c>
      <c r="O2130">
        <f t="shared" si="235"/>
        <v>265</v>
      </c>
      <c r="P2130">
        <f t="shared" si="236"/>
        <v>10</v>
      </c>
      <c r="Q2130">
        <f t="shared" si="237"/>
        <v>265</v>
      </c>
    </row>
    <row r="2131" spans="1:17" hidden="1" x14ac:dyDescent="0.25">
      <c r="A2131">
        <v>2012</v>
      </c>
      <c r="B2131" s="1" t="s">
        <v>95</v>
      </c>
      <c r="C2131" t="s">
        <v>96</v>
      </c>
      <c r="D2131" t="s">
        <v>44</v>
      </c>
      <c r="E2131" s="1" t="s">
        <v>23</v>
      </c>
      <c r="F2131" t="s">
        <v>6</v>
      </c>
      <c r="G2131">
        <v>297</v>
      </c>
      <c r="H2131">
        <v>10</v>
      </c>
      <c r="J2131">
        <v>62</v>
      </c>
      <c r="K2131">
        <f t="shared" si="231"/>
        <v>245</v>
      </c>
      <c r="L2131" s="6">
        <f t="shared" si="232"/>
        <v>4.0816326530612242E-2</v>
      </c>
      <c r="M2131" s="6">
        <f t="shared" si="233"/>
        <v>4.0816326530612242E-2</v>
      </c>
      <c r="N2131" s="6">
        <f t="shared" si="234"/>
        <v>0</v>
      </c>
      <c r="O2131">
        <f t="shared" si="235"/>
        <v>235</v>
      </c>
      <c r="P2131">
        <f t="shared" si="236"/>
        <v>10</v>
      </c>
      <c r="Q2131">
        <f t="shared" si="237"/>
        <v>235</v>
      </c>
    </row>
    <row r="2132" spans="1:17" hidden="1" x14ac:dyDescent="0.25">
      <c r="A2132">
        <v>2012</v>
      </c>
      <c r="B2132" s="1" t="s">
        <v>95</v>
      </c>
      <c r="C2132" t="s">
        <v>96</v>
      </c>
      <c r="D2132" t="s">
        <v>44</v>
      </c>
      <c r="E2132" s="1" t="s">
        <v>23</v>
      </c>
      <c r="F2132" t="s">
        <v>7</v>
      </c>
      <c r="G2132">
        <v>6896</v>
      </c>
      <c r="H2132">
        <v>41</v>
      </c>
      <c r="I2132">
        <v>55</v>
      </c>
      <c r="J2132">
        <v>792</v>
      </c>
      <c r="K2132">
        <f t="shared" si="231"/>
        <v>6200</v>
      </c>
      <c r="L2132" s="6">
        <f t="shared" si="232"/>
        <v>1.5483870967741935E-2</v>
      </c>
      <c r="M2132" s="6">
        <f t="shared" si="233"/>
        <v>6.6129032258064515E-3</v>
      </c>
      <c r="N2132" s="6">
        <f t="shared" si="234"/>
        <v>8.870967741935484E-3</v>
      </c>
      <c r="O2132">
        <f t="shared" si="235"/>
        <v>6104</v>
      </c>
      <c r="P2132">
        <f t="shared" si="236"/>
        <v>96</v>
      </c>
      <c r="Q2132">
        <f t="shared" si="237"/>
        <v>6104</v>
      </c>
    </row>
    <row r="2133" spans="1:17" hidden="1" x14ac:dyDescent="0.25">
      <c r="A2133">
        <v>2013</v>
      </c>
      <c r="B2133" s="1" t="s">
        <v>95</v>
      </c>
      <c r="C2133" t="s">
        <v>96</v>
      </c>
      <c r="D2133" t="s">
        <v>44</v>
      </c>
      <c r="E2133" s="1" t="s">
        <v>24</v>
      </c>
      <c r="F2133" t="s">
        <v>1</v>
      </c>
      <c r="G2133">
        <v>26</v>
      </c>
      <c r="J2133">
        <v>5</v>
      </c>
      <c r="K2133">
        <f t="shared" si="231"/>
        <v>21</v>
      </c>
      <c r="L2133" s="6">
        <f t="shared" si="232"/>
        <v>0</v>
      </c>
      <c r="M2133" s="6">
        <f t="shared" si="233"/>
        <v>0</v>
      </c>
      <c r="N2133" s="6">
        <f t="shared" si="234"/>
        <v>0</v>
      </c>
      <c r="O2133">
        <f t="shared" si="235"/>
        <v>21</v>
      </c>
      <c r="P2133">
        <f t="shared" si="236"/>
        <v>0</v>
      </c>
      <c r="Q2133">
        <f t="shared" si="237"/>
        <v>21</v>
      </c>
    </row>
    <row r="2134" spans="1:17" hidden="1" x14ac:dyDescent="0.25">
      <c r="A2134">
        <v>2013</v>
      </c>
      <c r="B2134" s="1" t="s">
        <v>95</v>
      </c>
      <c r="C2134" t="s">
        <v>96</v>
      </c>
      <c r="D2134" t="s">
        <v>44</v>
      </c>
      <c r="E2134" s="1" t="s">
        <v>24</v>
      </c>
      <c r="F2134" t="s">
        <v>4</v>
      </c>
      <c r="G2134">
        <v>768</v>
      </c>
      <c r="H2134">
        <v>4</v>
      </c>
      <c r="J2134">
        <v>118</v>
      </c>
      <c r="K2134">
        <f t="shared" si="231"/>
        <v>654</v>
      </c>
      <c r="L2134" s="6">
        <f t="shared" si="232"/>
        <v>6.1162079510703364E-3</v>
      </c>
      <c r="M2134" s="6">
        <f t="shared" si="233"/>
        <v>6.1162079510703364E-3</v>
      </c>
      <c r="N2134" s="6">
        <f t="shared" si="234"/>
        <v>0</v>
      </c>
      <c r="O2134">
        <f t="shared" si="235"/>
        <v>650</v>
      </c>
      <c r="P2134">
        <f t="shared" si="236"/>
        <v>4</v>
      </c>
      <c r="Q2134">
        <f t="shared" si="237"/>
        <v>650</v>
      </c>
    </row>
    <row r="2135" spans="1:17" hidden="1" x14ac:dyDescent="0.25">
      <c r="A2135">
        <v>2013</v>
      </c>
      <c r="B2135" s="1" t="s">
        <v>95</v>
      </c>
      <c r="C2135" t="s">
        <v>96</v>
      </c>
      <c r="D2135" t="s">
        <v>44</v>
      </c>
      <c r="E2135" s="1" t="s">
        <v>24</v>
      </c>
      <c r="F2135" t="s">
        <v>5</v>
      </c>
      <c r="G2135">
        <v>474</v>
      </c>
      <c r="H2135">
        <v>7</v>
      </c>
      <c r="I2135">
        <v>9</v>
      </c>
      <c r="J2135">
        <v>188</v>
      </c>
      <c r="K2135">
        <f t="shared" si="231"/>
        <v>302</v>
      </c>
      <c r="L2135" s="6">
        <f t="shared" si="232"/>
        <v>5.2980132450331126E-2</v>
      </c>
      <c r="M2135" s="6">
        <f t="shared" si="233"/>
        <v>2.3178807947019868E-2</v>
      </c>
      <c r="N2135" s="6">
        <f t="shared" si="234"/>
        <v>2.9801324503311258E-2</v>
      </c>
      <c r="O2135">
        <f t="shared" si="235"/>
        <v>286</v>
      </c>
      <c r="P2135">
        <f t="shared" si="236"/>
        <v>16</v>
      </c>
      <c r="Q2135">
        <f t="shared" si="237"/>
        <v>286</v>
      </c>
    </row>
    <row r="2136" spans="1:17" hidden="1" x14ac:dyDescent="0.25">
      <c r="A2136">
        <v>2013</v>
      </c>
      <c r="B2136" s="1" t="s">
        <v>95</v>
      </c>
      <c r="C2136" t="s">
        <v>96</v>
      </c>
      <c r="D2136" t="s">
        <v>44</v>
      </c>
      <c r="E2136" s="1" t="s">
        <v>24</v>
      </c>
      <c r="F2136" t="s">
        <v>6</v>
      </c>
      <c r="G2136">
        <v>321</v>
      </c>
      <c r="H2136">
        <v>3</v>
      </c>
      <c r="J2136">
        <v>68</v>
      </c>
      <c r="K2136">
        <f t="shared" si="231"/>
        <v>256</v>
      </c>
      <c r="L2136" s="6">
        <f t="shared" si="232"/>
        <v>1.171875E-2</v>
      </c>
      <c r="M2136" s="6">
        <f t="shared" si="233"/>
        <v>1.171875E-2</v>
      </c>
      <c r="N2136" s="6">
        <f t="shared" si="234"/>
        <v>0</v>
      </c>
      <c r="O2136">
        <f t="shared" si="235"/>
        <v>253</v>
      </c>
      <c r="P2136">
        <f t="shared" si="236"/>
        <v>3</v>
      </c>
      <c r="Q2136">
        <f t="shared" si="237"/>
        <v>253</v>
      </c>
    </row>
    <row r="2137" spans="1:17" hidden="1" x14ac:dyDescent="0.25">
      <c r="A2137">
        <v>2013</v>
      </c>
      <c r="B2137" s="1" t="s">
        <v>95</v>
      </c>
      <c r="C2137" t="s">
        <v>96</v>
      </c>
      <c r="D2137" t="s">
        <v>44</v>
      </c>
      <c r="E2137" s="1" t="s">
        <v>24</v>
      </c>
      <c r="F2137" t="s">
        <v>7</v>
      </c>
      <c r="G2137">
        <v>6846</v>
      </c>
      <c r="H2137">
        <v>43</v>
      </c>
      <c r="I2137">
        <v>54</v>
      </c>
      <c r="J2137">
        <v>823</v>
      </c>
      <c r="K2137">
        <f t="shared" si="231"/>
        <v>6120</v>
      </c>
      <c r="L2137" s="6">
        <f t="shared" si="232"/>
        <v>1.5849673202614378E-2</v>
      </c>
      <c r="M2137" s="6">
        <f t="shared" si="233"/>
        <v>7.0261437908496734E-3</v>
      </c>
      <c r="N2137" s="6">
        <f t="shared" si="234"/>
        <v>8.8235294117647058E-3</v>
      </c>
      <c r="O2137">
        <f t="shared" si="235"/>
        <v>6023</v>
      </c>
      <c r="P2137">
        <f t="shared" si="236"/>
        <v>97</v>
      </c>
      <c r="Q2137">
        <f t="shared" si="237"/>
        <v>6023</v>
      </c>
    </row>
    <row r="2138" spans="1:17" hidden="1" x14ac:dyDescent="0.25">
      <c r="A2138">
        <v>2014</v>
      </c>
      <c r="B2138" s="1" t="s">
        <v>95</v>
      </c>
      <c r="C2138" t="s">
        <v>96</v>
      </c>
      <c r="D2138" t="s">
        <v>44</v>
      </c>
      <c r="E2138" s="1" t="s">
        <v>8</v>
      </c>
      <c r="F2138" t="s">
        <v>1</v>
      </c>
      <c r="G2138">
        <v>23</v>
      </c>
      <c r="J2138">
        <v>5</v>
      </c>
      <c r="K2138">
        <f t="shared" si="231"/>
        <v>18</v>
      </c>
      <c r="L2138" s="6">
        <f t="shared" si="232"/>
        <v>0</v>
      </c>
      <c r="M2138" s="6">
        <f t="shared" si="233"/>
        <v>0</v>
      </c>
      <c r="N2138" s="6">
        <f t="shared" si="234"/>
        <v>0</v>
      </c>
      <c r="O2138">
        <f t="shared" si="235"/>
        <v>18</v>
      </c>
      <c r="P2138">
        <f t="shared" si="236"/>
        <v>0</v>
      </c>
      <c r="Q2138">
        <f t="shared" si="237"/>
        <v>18</v>
      </c>
    </row>
    <row r="2139" spans="1:17" hidden="1" x14ac:dyDescent="0.25">
      <c r="A2139">
        <v>2014</v>
      </c>
      <c r="B2139" s="1" t="s">
        <v>95</v>
      </c>
      <c r="C2139" t="s">
        <v>96</v>
      </c>
      <c r="D2139" t="s">
        <v>44</v>
      </c>
      <c r="E2139" s="1" t="s">
        <v>8</v>
      </c>
      <c r="F2139" t="s">
        <v>4</v>
      </c>
      <c r="G2139">
        <v>844</v>
      </c>
      <c r="H2139">
        <v>6</v>
      </c>
      <c r="J2139">
        <v>128</v>
      </c>
      <c r="K2139">
        <f t="shared" si="231"/>
        <v>722</v>
      </c>
      <c r="L2139" s="6">
        <f t="shared" si="232"/>
        <v>8.3102493074792248E-3</v>
      </c>
      <c r="M2139" s="6">
        <f t="shared" si="233"/>
        <v>8.3102493074792248E-3</v>
      </c>
      <c r="N2139" s="6">
        <f t="shared" si="234"/>
        <v>0</v>
      </c>
      <c r="O2139">
        <f t="shared" si="235"/>
        <v>716</v>
      </c>
      <c r="P2139">
        <f t="shared" si="236"/>
        <v>6</v>
      </c>
      <c r="Q2139">
        <f t="shared" si="237"/>
        <v>716</v>
      </c>
    </row>
    <row r="2140" spans="1:17" hidden="1" x14ac:dyDescent="0.25">
      <c r="A2140">
        <v>2014</v>
      </c>
      <c r="B2140" s="1" t="s">
        <v>95</v>
      </c>
      <c r="C2140" t="s">
        <v>96</v>
      </c>
      <c r="D2140" t="s">
        <v>44</v>
      </c>
      <c r="E2140" s="1" t="s">
        <v>8</v>
      </c>
      <c r="F2140" t="s">
        <v>5</v>
      </c>
      <c r="G2140">
        <v>469</v>
      </c>
      <c r="H2140">
        <v>11</v>
      </c>
      <c r="I2140">
        <v>10</v>
      </c>
      <c r="J2140">
        <v>207</v>
      </c>
      <c r="K2140">
        <f t="shared" si="231"/>
        <v>283</v>
      </c>
      <c r="L2140" s="6">
        <f t="shared" si="232"/>
        <v>7.4204946996466431E-2</v>
      </c>
      <c r="M2140" s="6">
        <f t="shared" si="233"/>
        <v>3.8869257950530034E-2</v>
      </c>
      <c r="N2140" s="6">
        <f t="shared" si="234"/>
        <v>3.5335689045936397E-2</v>
      </c>
      <c r="O2140">
        <f t="shared" si="235"/>
        <v>262</v>
      </c>
      <c r="P2140">
        <f t="shared" si="236"/>
        <v>21</v>
      </c>
      <c r="Q2140">
        <f t="shared" si="237"/>
        <v>262</v>
      </c>
    </row>
    <row r="2141" spans="1:17" hidden="1" x14ac:dyDescent="0.25">
      <c r="A2141">
        <v>2014</v>
      </c>
      <c r="B2141" s="1" t="s">
        <v>95</v>
      </c>
      <c r="C2141" t="s">
        <v>96</v>
      </c>
      <c r="D2141" t="s">
        <v>44</v>
      </c>
      <c r="E2141" s="1" t="s">
        <v>8</v>
      </c>
      <c r="F2141" t="s">
        <v>6</v>
      </c>
      <c r="G2141">
        <v>364</v>
      </c>
      <c r="H2141">
        <v>3</v>
      </c>
      <c r="I2141">
        <v>4</v>
      </c>
      <c r="J2141">
        <v>77</v>
      </c>
      <c r="K2141">
        <f t="shared" si="231"/>
        <v>294</v>
      </c>
      <c r="L2141" s="6">
        <f t="shared" si="232"/>
        <v>2.3809523809523808E-2</v>
      </c>
      <c r="M2141" s="6">
        <f t="shared" si="233"/>
        <v>1.020408163265306E-2</v>
      </c>
      <c r="N2141" s="6">
        <f t="shared" si="234"/>
        <v>1.3605442176870748E-2</v>
      </c>
      <c r="O2141">
        <f t="shared" si="235"/>
        <v>287</v>
      </c>
      <c r="P2141">
        <f t="shared" si="236"/>
        <v>7</v>
      </c>
      <c r="Q2141">
        <f t="shared" si="237"/>
        <v>287</v>
      </c>
    </row>
    <row r="2142" spans="1:17" hidden="1" x14ac:dyDescent="0.25">
      <c r="A2142">
        <v>2014</v>
      </c>
      <c r="B2142" s="1" t="s">
        <v>95</v>
      </c>
      <c r="C2142" t="s">
        <v>96</v>
      </c>
      <c r="D2142" t="s">
        <v>44</v>
      </c>
      <c r="E2142" s="1" t="s">
        <v>8</v>
      </c>
      <c r="F2142" t="s">
        <v>7</v>
      </c>
      <c r="G2142">
        <v>6788</v>
      </c>
      <c r="H2142">
        <v>44</v>
      </c>
      <c r="I2142">
        <v>50</v>
      </c>
      <c r="J2142">
        <v>804</v>
      </c>
      <c r="K2142">
        <f t="shared" si="231"/>
        <v>6078</v>
      </c>
      <c r="L2142" s="6">
        <f t="shared" si="232"/>
        <v>1.5465613688713393E-2</v>
      </c>
      <c r="M2142" s="6">
        <f t="shared" si="233"/>
        <v>7.2392234287594606E-3</v>
      </c>
      <c r="N2142" s="6">
        <f t="shared" si="234"/>
        <v>8.2263902599539317E-3</v>
      </c>
      <c r="O2142">
        <f t="shared" si="235"/>
        <v>5984</v>
      </c>
      <c r="P2142">
        <f t="shared" si="236"/>
        <v>94</v>
      </c>
      <c r="Q2142">
        <f t="shared" si="237"/>
        <v>5984</v>
      </c>
    </row>
    <row r="2143" spans="1:17" hidden="1" x14ac:dyDescent="0.25">
      <c r="A2143">
        <v>2015</v>
      </c>
      <c r="B2143" s="1" t="s">
        <v>95</v>
      </c>
      <c r="C2143" t="s">
        <v>96</v>
      </c>
      <c r="D2143" t="s">
        <v>44</v>
      </c>
      <c r="E2143" s="1" t="s">
        <v>9</v>
      </c>
      <c r="F2143" t="s">
        <v>1</v>
      </c>
      <c r="G2143">
        <v>16</v>
      </c>
      <c r="J2143">
        <v>6</v>
      </c>
      <c r="K2143">
        <f t="shared" si="231"/>
        <v>10</v>
      </c>
      <c r="L2143" s="6">
        <f t="shared" si="232"/>
        <v>0</v>
      </c>
      <c r="M2143" s="6">
        <f t="shared" si="233"/>
        <v>0</v>
      </c>
      <c r="N2143" s="6">
        <f t="shared" si="234"/>
        <v>0</v>
      </c>
      <c r="O2143">
        <f t="shared" si="235"/>
        <v>10</v>
      </c>
      <c r="P2143">
        <f t="shared" si="236"/>
        <v>0</v>
      </c>
      <c r="Q2143">
        <f t="shared" si="237"/>
        <v>10</v>
      </c>
    </row>
    <row r="2144" spans="1:17" hidden="1" x14ac:dyDescent="0.25">
      <c r="A2144">
        <v>2015</v>
      </c>
      <c r="B2144" s="1" t="s">
        <v>95</v>
      </c>
      <c r="C2144" t="s">
        <v>96</v>
      </c>
      <c r="D2144" t="s">
        <v>44</v>
      </c>
      <c r="E2144" s="1" t="s">
        <v>9</v>
      </c>
      <c r="F2144" t="s">
        <v>4</v>
      </c>
      <c r="G2144">
        <v>890</v>
      </c>
      <c r="H2144">
        <v>5</v>
      </c>
      <c r="I2144">
        <v>9</v>
      </c>
      <c r="J2144">
        <v>128</v>
      </c>
      <c r="K2144">
        <f t="shared" si="231"/>
        <v>776</v>
      </c>
      <c r="L2144" s="6">
        <f t="shared" si="232"/>
        <v>1.804123711340206E-2</v>
      </c>
      <c r="M2144" s="6">
        <f t="shared" si="233"/>
        <v>6.4432989690721646E-3</v>
      </c>
      <c r="N2144" s="6">
        <f t="shared" si="234"/>
        <v>1.1597938144329897E-2</v>
      </c>
      <c r="O2144">
        <f t="shared" si="235"/>
        <v>762</v>
      </c>
      <c r="P2144">
        <f t="shared" si="236"/>
        <v>14</v>
      </c>
      <c r="Q2144">
        <f t="shared" si="237"/>
        <v>762</v>
      </c>
    </row>
    <row r="2145" spans="1:17" hidden="1" x14ac:dyDescent="0.25">
      <c r="A2145">
        <v>2015</v>
      </c>
      <c r="B2145" s="1" t="s">
        <v>95</v>
      </c>
      <c r="C2145" t="s">
        <v>96</v>
      </c>
      <c r="D2145" t="s">
        <v>44</v>
      </c>
      <c r="E2145" s="1" t="s">
        <v>9</v>
      </c>
      <c r="F2145" t="s">
        <v>5</v>
      </c>
      <c r="G2145">
        <v>517</v>
      </c>
      <c r="H2145">
        <v>5</v>
      </c>
      <c r="I2145">
        <v>14</v>
      </c>
      <c r="J2145">
        <v>230</v>
      </c>
      <c r="K2145">
        <f t="shared" si="231"/>
        <v>306</v>
      </c>
      <c r="L2145" s="6">
        <f t="shared" si="232"/>
        <v>6.2091503267973858E-2</v>
      </c>
      <c r="M2145" s="6">
        <f t="shared" si="233"/>
        <v>1.6339869281045753E-2</v>
      </c>
      <c r="N2145" s="6">
        <f t="shared" si="234"/>
        <v>4.5751633986928102E-2</v>
      </c>
      <c r="O2145">
        <f t="shared" si="235"/>
        <v>287</v>
      </c>
      <c r="P2145">
        <f t="shared" si="236"/>
        <v>19</v>
      </c>
      <c r="Q2145">
        <f t="shared" si="237"/>
        <v>287</v>
      </c>
    </row>
    <row r="2146" spans="1:17" hidden="1" x14ac:dyDescent="0.25">
      <c r="A2146">
        <v>2015</v>
      </c>
      <c r="B2146" s="1" t="s">
        <v>95</v>
      </c>
      <c r="C2146" t="s">
        <v>96</v>
      </c>
      <c r="D2146" t="s">
        <v>44</v>
      </c>
      <c r="E2146" s="1" t="s">
        <v>9</v>
      </c>
      <c r="F2146" t="s">
        <v>6</v>
      </c>
      <c r="G2146">
        <v>377</v>
      </c>
      <c r="H2146">
        <v>8</v>
      </c>
      <c r="I2146">
        <v>4</v>
      </c>
      <c r="J2146">
        <v>91</v>
      </c>
      <c r="K2146">
        <f t="shared" si="231"/>
        <v>298</v>
      </c>
      <c r="L2146" s="6">
        <f t="shared" si="232"/>
        <v>4.0268456375838924E-2</v>
      </c>
      <c r="M2146" s="6">
        <f t="shared" si="233"/>
        <v>2.6845637583892617E-2</v>
      </c>
      <c r="N2146" s="6">
        <f t="shared" si="234"/>
        <v>1.3422818791946308E-2</v>
      </c>
      <c r="O2146">
        <f t="shared" si="235"/>
        <v>286</v>
      </c>
      <c r="P2146">
        <f t="shared" si="236"/>
        <v>12</v>
      </c>
      <c r="Q2146">
        <f t="shared" si="237"/>
        <v>286</v>
      </c>
    </row>
    <row r="2147" spans="1:17" hidden="1" x14ac:dyDescent="0.25">
      <c r="A2147">
        <v>2015</v>
      </c>
      <c r="B2147" s="1" t="s">
        <v>95</v>
      </c>
      <c r="C2147" t="s">
        <v>96</v>
      </c>
      <c r="D2147" t="s">
        <v>44</v>
      </c>
      <c r="E2147" s="1" t="s">
        <v>9</v>
      </c>
      <c r="F2147" t="s">
        <v>7</v>
      </c>
      <c r="G2147">
        <v>6720</v>
      </c>
      <c r="H2147">
        <v>47</v>
      </c>
      <c r="I2147">
        <v>43</v>
      </c>
      <c r="J2147">
        <v>830</v>
      </c>
      <c r="K2147">
        <f t="shared" si="231"/>
        <v>5980</v>
      </c>
      <c r="L2147" s="6">
        <f t="shared" si="232"/>
        <v>1.5050167224080268E-2</v>
      </c>
      <c r="M2147" s="6">
        <f t="shared" si="233"/>
        <v>7.8595317725752515E-3</v>
      </c>
      <c r="N2147" s="6">
        <f t="shared" si="234"/>
        <v>7.1906354515050164E-3</v>
      </c>
      <c r="O2147">
        <f t="shared" si="235"/>
        <v>5890</v>
      </c>
      <c r="P2147">
        <f t="shared" si="236"/>
        <v>90</v>
      </c>
      <c r="Q2147">
        <f t="shared" si="237"/>
        <v>5890</v>
      </c>
    </row>
    <row r="2148" spans="1:17" hidden="1" x14ac:dyDescent="0.25">
      <c r="A2148">
        <v>2016</v>
      </c>
      <c r="B2148" s="1" t="s">
        <v>95</v>
      </c>
      <c r="C2148" t="s">
        <v>96</v>
      </c>
      <c r="D2148" t="s">
        <v>44</v>
      </c>
      <c r="E2148" s="1" t="s">
        <v>10</v>
      </c>
      <c r="F2148" t="s">
        <v>1</v>
      </c>
      <c r="G2148">
        <v>27</v>
      </c>
      <c r="J2148">
        <v>3</v>
      </c>
      <c r="K2148">
        <f t="shared" si="231"/>
        <v>24</v>
      </c>
      <c r="L2148" s="6">
        <f t="shared" si="232"/>
        <v>0</v>
      </c>
      <c r="M2148" s="6">
        <f t="shared" si="233"/>
        <v>0</v>
      </c>
      <c r="N2148" s="6">
        <f t="shared" si="234"/>
        <v>0</v>
      </c>
      <c r="O2148">
        <f t="shared" si="235"/>
        <v>24</v>
      </c>
      <c r="P2148">
        <f t="shared" si="236"/>
        <v>0</v>
      </c>
      <c r="Q2148">
        <f t="shared" si="237"/>
        <v>24</v>
      </c>
    </row>
    <row r="2149" spans="1:17" hidden="1" x14ac:dyDescent="0.25">
      <c r="A2149">
        <v>2016</v>
      </c>
      <c r="B2149" s="1" t="s">
        <v>95</v>
      </c>
      <c r="C2149" t="s">
        <v>96</v>
      </c>
      <c r="D2149" t="s">
        <v>44</v>
      </c>
      <c r="E2149" s="1" t="s">
        <v>10</v>
      </c>
      <c r="F2149" t="s">
        <v>4</v>
      </c>
      <c r="G2149">
        <v>976</v>
      </c>
      <c r="H2149">
        <v>9</v>
      </c>
      <c r="I2149">
        <v>6</v>
      </c>
      <c r="J2149">
        <v>137</v>
      </c>
      <c r="K2149">
        <f t="shared" si="231"/>
        <v>854</v>
      </c>
      <c r="L2149" s="6">
        <f t="shared" si="232"/>
        <v>1.7564402810304448E-2</v>
      </c>
      <c r="M2149" s="6">
        <f t="shared" si="233"/>
        <v>1.0538641686182669E-2</v>
      </c>
      <c r="N2149" s="6">
        <f t="shared" si="234"/>
        <v>7.0257611241217799E-3</v>
      </c>
      <c r="O2149">
        <f t="shared" si="235"/>
        <v>839</v>
      </c>
      <c r="P2149">
        <f t="shared" si="236"/>
        <v>15</v>
      </c>
      <c r="Q2149">
        <f t="shared" si="237"/>
        <v>839</v>
      </c>
    </row>
    <row r="2150" spans="1:17" hidden="1" x14ac:dyDescent="0.25">
      <c r="A2150">
        <v>2016</v>
      </c>
      <c r="B2150" s="1" t="s">
        <v>95</v>
      </c>
      <c r="C2150" t="s">
        <v>96</v>
      </c>
      <c r="D2150" t="s">
        <v>44</v>
      </c>
      <c r="E2150" s="1" t="s">
        <v>10</v>
      </c>
      <c r="F2150" t="s">
        <v>5</v>
      </c>
      <c r="G2150">
        <v>571</v>
      </c>
      <c r="H2150">
        <v>11</v>
      </c>
      <c r="I2150">
        <v>10</v>
      </c>
      <c r="J2150">
        <v>250</v>
      </c>
      <c r="K2150">
        <f t="shared" si="231"/>
        <v>342</v>
      </c>
      <c r="L2150" s="6">
        <f t="shared" si="232"/>
        <v>6.1403508771929821E-2</v>
      </c>
      <c r="M2150" s="6">
        <f t="shared" si="233"/>
        <v>3.2163742690058478E-2</v>
      </c>
      <c r="N2150" s="6">
        <f t="shared" si="234"/>
        <v>2.9239766081871343E-2</v>
      </c>
      <c r="O2150">
        <f t="shared" si="235"/>
        <v>321</v>
      </c>
      <c r="P2150">
        <f t="shared" si="236"/>
        <v>21</v>
      </c>
      <c r="Q2150">
        <f t="shared" si="237"/>
        <v>321</v>
      </c>
    </row>
    <row r="2151" spans="1:17" hidden="1" x14ac:dyDescent="0.25">
      <c r="A2151">
        <v>2016</v>
      </c>
      <c r="B2151" s="1" t="s">
        <v>95</v>
      </c>
      <c r="C2151" t="s">
        <v>96</v>
      </c>
      <c r="D2151" t="s">
        <v>44</v>
      </c>
      <c r="E2151" s="1" t="s">
        <v>10</v>
      </c>
      <c r="F2151" t="s">
        <v>6</v>
      </c>
      <c r="G2151">
        <v>407</v>
      </c>
      <c r="H2151">
        <v>9</v>
      </c>
      <c r="I2151">
        <v>8</v>
      </c>
      <c r="J2151">
        <v>94</v>
      </c>
      <c r="K2151">
        <f t="shared" si="231"/>
        <v>330</v>
      </c>
      <c r="L2151" s="6">
        <f t="shared" si="232"/>
        <v>5.1515151515151514E-2</v>
      </c>
      <c r="M2151" s="6">
        <f t="shared" si="233"/>
        <v>2.7272727272727271E-2</v>
      </c>
      <c r="N2151" s="6">
        <f t="shared" si="234"/>
        <v>2.4242424242424242E-2</v>
      </c>
      <c r="O2151">
        <f t="shared" si="235"/>
        <v>313</v>
      </c>
      <c r="P2151">
        <f t="shared" si="236"/>
        <v>17</v>
      </c>
      <c r="Q2151">
        <f t="shared" si="237"/>
        <v>313</v>
      </c>
    </row>
    <row r="2152" spans="1:17" hidden="1" x14ac:dyDescent="0.25">
      <c r="A2152">
        <v>2016</v>
      </c>
      <c r="B2152" s="1" t="s">
        <v>95</v>
      </c>
      <c r="C2152" t="s">
        <v>96</v>
      </c>
      <c r="D2152" t="s">
        <v>44</v>
      </c>
      <c r="E2152" s="1" t="s">
        <v>10</v>
      </c>
      <c r="F2152" t="s">
        <v>7</v>
      </c>
      <c r="G2152">
        <v>6552</v>
      </c>
      <c r="H2152">
        <v>60</v>
      </c>
      <c r="I2152">
        <v>33</v>
      </c>
      <c r="J2152">
        <v>808</v>
      </c>
      <c r="K2152">
        <f t="shared" si="231"/>
        <v>5837</v>
      </c>
      <c r="L2152" s="6">
        <f t="shared" si="232"/>
        <v>1.5932842213465821E-2</v>
      </c>
      <c r="M2152" s="6">
        <f t="shared" si="233"/>
        <v>1.0279253040945692E-2</v>
      </c>
      <c r="N2152" s="6">
        <f t="shared" si="234"/>
        <v>5.6535891725201298E-3</v>
      </c>
      <c r="O2152">
        <f t="shared" si="235"/>
        <v>5744</v>
      </c>
      <c r="P2152">
        <f t="shared" si="236"/>
        <v>93</v>
      </c>
      <c r="Q2152">
        <f t="shared" si="237"/>
        <v>5744</v>
      </c>
    </row>
    <row r="2153" spans="1:17" hidden="1" x14ac:dyDescent="0.25">
      <c r="A2153">
        <v>2017</v>
      </c>
      <c r="B2153" s="1" t="s">
        <v>95</v>
      </c>
      <c r="C2153" t="s">
        <v>96</v>
      </c>
      <c r="D2153" t="s">
        <v>44</v>
      </c>
      <c r="E2153" s="1" t="s">
        <v>11</v>
      </c>
      <c r="F2153" t="s">
        <v>1</v>
      </c>
      <c r="G2153">
        <v>25</v>
      </c>
      <c r="K2153">
        <f t="shared" si="231"/>
        <v>25</v>
      </c>
      <c r="L2153" s="6">
        <f t="shared" si="232"/>
        <v>0</v>
      </c>
      <c r="M2153" s="6">
        <f t="shared" si="233"/>
        <v>0</v>
      </c>
      <c r="N2153" s="6">
        <f t="shared" si="234"/>
        <v>0</v>
      </c>
      <c r="O2153">
        <f t="shared" si="235"/>
        <v>25</v>
      </c>
      <c r="P2153">
        <f t="shared" si="236"/>
        <v>0</v>
      </c>
      <c r="Q2153">
        <f t="shared" si="237"/>
        <v>25</v>
      </c>
    </row>
    <row r="2154" spans="1:17" hidden="1" x14ac:dyDescent="0.25">
      <c r="A2154">
        <v>2017</v>
      </c>
      <c r="B2154" s="1" t="s">
        <v>95</v>
      </c>
      <c r="C2154" t="s">
        <v>96</v>
      </c>
      <c r="D2154" t="s">
        <v>44</v>
      </c>
      <c r="E2154" s="1" t="s">
        <v>11</v>
      </c>
      <c r="F2154" t="s">
        <v>4</v>
      </c>
      <c r="G2154">
        <v>1004</v>
      </c>
      <c r="H2154">
        <v>15</v>
      </c>
      <c r="I2154">
        <v>18</v>
      </c>
      <c r="J2154">
        <v>131</v>
      </c>
      <c r="K2154">
        <f t="shared" si="231"/>
        <v>906</v>
      </c>
      <c r="L2154" s="6">
        <f t="shared" si="232"/>
        <v>3.6423841059602648E-2</v>
      </c>
      <c r="M2154" s="6">
        <f t="shared" si="233"/>
        <v>1.6556291390728478E-2</v>
      </c>
      <c r="N2154" s="6">
        <f t="shared" si="234"/>
        <v>1.9867549668874173E-2</v>
      </c>
      <c r="O2154">
        <f t="shared" si="235"/>
        <v>873</v>
      </c>
      <c r="P2154">
        <f t="shared" si="236"/>
        <v>33</v>
      </c>
      <c r="Q2154">
        <f t="shared" si="237"/>
        <v>873</v>
      </c>
    </row>
    <row r="2155" spans="1:17" hidden="1" x14ac:dyDescent="0.25">
      <c r="A2155">
        <v>2017</v>
      </c>
      <c r="B2155" s="1" t="s">
        <v>95</v>
      </c>
      <c r="C2155" t="s">
        <v>96</v>
      </c>
      <c r="D2155" t="s">
        <v>44</v>
      </c>
      <c r="E2155" s="1" t="s">
        <v>11</v>
      </c>
      <c r="F2155" t="s">
        <v>5</v>
      </c>
      <c r="G2155">
        <v>586</v>
      </c>
      <c r="H2155">
        <v>8</v>
      </c>
      <c r="I2155">
        <v>9</v>
      </c>
      <c r="J2155">
        <v>256</v>
      </c>
      <c r="K2155">
        <f t="shared" si="231"/>
        <v>347</v>
      </c>
      <c r="L2155" s="6">
        <f t="shared" si="232"/>
        <v>4.8991354466858789E-2</v>
      </c>
      <c r="M2155" s="6">
        <f t="shared" si="233"/>
        <v>2.3054755043227664E-2</v>
      </c>
      <c r="N2155" s="6">
        <f t="shared" si="234"/>
        <v>2.5936599423631124E-2</v>
      </c>
      <c r="O2155">
        <f t="shared" si="235"/>
        <v>330</v>
      </c>
      <c r="P2155">
        <f t="shared" si="236"/>
        <v>17</v>
      </c>
      <c r="Q2155">
        <f t="shared" si="237"/>
        <v>330</v>
      </c>
    </row>
    <row r="2156" spans="1:17" hidden="1" x14ac:dyDescent="0.25">
      <c r="A2156">
        <v>2017</v>
      </c>
      <c r="B2156" s="1" t="s">
        <v>95</v>
      </c>
      <c r="C2156" t="s">
        <v>96</v>
      </c>
      <c r="D2156" t="s">
        <v>44</v>
      </c>
      <c r="E2156" s="1" t="s">
        <v>11</v>
      </c>
      <c r="F2156" t="s">
        <v>6</v>
      </c>
      <c r="G2156">
        <v>406</v>
      </c>
      <c r="H2156">
        <v>8</v>
      </c>
      <c r="I2156">
        <v>9</v>
      </c>
      <c r="J2156">
        <v>85</v>
      </c>
      <c r="K2156">
        <f t="shared" si="231"/>
        <v>338</v>
      </c>
      <c r="L2156" s="6">
        <f t="shared" si="232"/>
        <v>5.0295857988165681E-2</v>
      </c>
      <c r="M2156" s="6">
        <f t="shared" si="233"/>
        <v>2.3668639053254437E-2</v>
      </c>
      <c r="N2156" s="6">
        <f t="shared" si="234"/>
        <v>2.6627218934911243E-2</v>
      </c>
      <c r="O2156">
        <f t="shared" si="235"/>
        <v>321</v>
      </c>
      <c r="P2156">
        <f t="shared" si="236"/>
        <v>17</v>
      </c>
      <c r="Q2156">
        <f t="shared" si="237"/>
        <v>321</v>
      </c>
    </row>
    <row r="2157" spans="1:17" hidden="1" x14ac:dyDescent="0.25">
      <c r="A2157">
        <v>2017</v>
      </c>
      <c r="B2157" s="1" t="s">
        <v>61</v>
      </c>
      <c r="C2157" t="s">
        <v>62</v>
      </c>
      <c r="D2157" t="s">
        <v>44</v>
      </c>
      <c r="E2157" s="1" t="s">
        <v>11</v>
      </c>
      <c r="F2157" t="s">
        <v>7</v>
      </c>
      <c r="G2157">
        <v>4176</v>
      </c>
      <c r="H2157">
        <v>522</v>
      </c>
      <c r="I2157">
        <v>166</v>
      </c>
      <c r="J2157">
        <v>43</v>
      </c>
      <c r="K2157">
        <f t="shared" si="231"/>
        <v>4821</v>
      </c>
      <c r="L2157" s="6">
        <f t="shared" si="232"/>
        <v>0.14270898153909978</v>
      </c>
      <c r="M2157" s="6">
        <f t="shared" si="233"/>
        <v>0.10827629122588675</v>
      </c>
      <c r="N2157" s="6">
        <f t="shared" si="234"/>
        <v>3.4432690313213027E-2</v>
      </c>
      <c r="O2157">
        <f t="shared" si="235"/>
        <v>4133</v>
      </c>
      <c r="P2157">
        <f t="shared" si="236"/>
        <v>688</v>
      </c>
      <c r="Q2157">
        <f t="shared" si="237"/>
        <v>4133</v>
      </c>
    </row>
    <row r="2158" spans="1:17" hidden="1" x14ac:dyDescent="0.25">
      <c r="A2158">
        <v>2000</v>
      </c>
      <c r="B2158" s="1" t="s">
        <v>95</v>
      </c>
      <c r="C2158" t="s">
        <v>96</v>
      </c>
      <c r="D2158" t="s">
        <v>44</v>
      </c>
      <c r="E2158" s="1" t="s">
        <v>12</v>
      </c>
      <c r="F2158" t="s">
        <v>1</v>
      </c>
      <c r="G2158">
        <v>11</v>
      </c>
      <c r="K2158">
        <f t="shared" si="231"/>
        <v>11</v>
      </c>
      <c r="L2158" s="6">
        <f t="shared" si="232"/>
        <v>0</v>
      </c>
      <c r="M2158" s="6">
        <f t="shared" si="233"/>
        <v>0</v>
      </c>
      <c r="N2158" s="6">
        <f t="shared" si="234"/>
        <v>0</v>
      </c>
      <c r="O2158">
        <f t="shared" si="235"/>
        <v>11</v>
      </c>
      <c r="P2158">
        <f t="shared" si="236"/>
        <v>0</v>
      </c>
      <c r="Q2158">
        <f t="shared" si="237"/>
        <v>11</v>
      </c>
    </row>
    <row r="2159" spans="1:17" hidden="1" x14ac:dyDescent="0.25">
      <c r="A2159">
        <v>2000</v>
      </c>
      <c r="B2159" s="1" t="s">
        <v>95</v>
      </c>
      <c r="C2159" t="s">
        <v>96</v>
      </c>
      <c r="D2159" t="s">
        <v>44</v>
      </c>
      <c r="E2159" s="1" t="s">
        <v>12</v>
      </c>
      <c r="F2159" t="s">
        <v>4</v>
      </c>
      <c r="G2159">
        <v>277</v>
      </c>
      <c r="J2159">
        <v>29</v>
      </c>
      <c r="K2159">
        <f t="shared" si="231"/>
        <v>248</v>
      </c>
      <c r="L2159" s="6">
        <f t="shared" si="232"/>
        <v>0</v>
      </c>
      <c r="M2159" s="6">
        <f t="shared" si="233"/>
        <v>0</v>
      </c>
      <c r="N2159" s="6">
        <f t="shared" si="234"/>
        <v>0</v>
      </c>
      <c r="O2159">
        <f t="shared" si="235"/>
        <v>248</v>
      </c>
      <c r="P2159">
        <f t="shared" si="236"/>
        <v>0</v>
      </c>
      <c r="Q2159">
        <f t="shared" si="237"/>
        <v>248</v>
      </c>
    </row>
    <row r="2160" spans="1:17" hidden="1" x14ac:dyDescent="0.25">
      <c r="A2160">
        <v>2000</v>
      </c>
      <c r="B2160" s="1" t="s">
        <v>95</v>
      </c>
      <c r="C2160" t="s">
        <v>96</v>
      </c>
      <c r="D2160" t="s">
        <v>44</v>
      </c>
      <c r="E2160" s="1" t="s">
        <v>12</v>
      </c>
      <c r="F2160" t="s">
        <v>5</v>
      </c>
      <c r="G2160">
        <v>86</v>
      </c>
      <c r="H2160">
        <v>4</v>
      </c>
      <c r="J2160">
        <v>21</v>
      </c>
      <c r="K2160">
        <f t="shared" si="231"/>
        <v>69</v>
      </c>
      <c r="L2160" s="6">
        <f t="shared" si="232"/>
        <v>5.7971014492753624E-2</v>
      </c>
      <c r="M2160" s="6">
        <f t="shared" si="233"/>
        <v>5.7971014492753624E-2</v>
      </c>
      <c r="N2160" s="6">
        <f t="shared" si="234"/>
        <v>0</v>
      </c>
      <c r="O2160">
        <f t="shared" si="235"/>
        <v>65</v>
      </c>
      <c r="P2160">
        <f t="shared" si="236"/>
        <v>4</v>
      </c>
      <c r="Q2160">
        <f t="shared" si="237"/>
        <v>65</v>
      </c>
    </row>
    <row r="2161" spans="1:17" hidden="1" x14ac:dyDescent="0.25">
      <c r="A2161">
        <v>2000</v>
      </c>
      <c r="B2161" s="1" t="s">
        <v>95</v>
      </c>
      <c r="C2161" t="s">
        <v>96</v>
      </c>
      <c r="D2161" t="s">
        <v>44</v>
      </c>
      <c r="E2161" s="1" t="s">
        <v>12</v>
      </c>
      <c r="F2161" t="s">
        <v>6</v>
      </c>
      <c r="G2161">
        <v>94</v>
      </c>
      <c r="J2161">
        <v>12</v>
      </c>
      <c r="K2161">
        <f t="shared" si="231"/>
        <v>82</v>
      </c>
      <c r="L2161" s="6">
        <f t="shared" si="232"/>
        <v>0</v>
      </c>
      <c r="M2161" s="6">
        <f t="shared" si="233"/>
        <v>0</v>
      </c>
      <c r="N2161" s="6">
        <f t="shared" si="234"/>
        <v>0</v>
      </c>
      <c r="O2161">
        <f t="shared" si="235"/>
        <v>82</v>
      </c>
      <c r="P2161">
        <f t="shared" si="236"/>
        <v>0</v>
      </c>
      <c r="Q2161">
        <f t="shared" si="237"/>
        <v>82</v>
      </c>
    </row>
    <row r="2162" spans="1:17" hidden="1" x14ac:dyDescent="0.25">
      <c r="A2162">
        <v>2000</v>
      </c>
      <c r="B2162" s="1" t="s">
        <v>95</v>
      </c>
      <c r="C2162" t="s">
        <v>96</v>
      </c>
      <c r="D2162" t="s">
        <v>44</v>
      </c>
      <c r="E2162" s="1" t="s">
        <v>12</v>
      </c>
      <c r="F2162" t="s">
        <v>7</v>
      </c>
      <c r="G2162">
        <v>6529</v>
      </c>
      <c r="H2162">
        <v>19</v>
      </c>
      <c r="J2162">
        <v>388</v>
      </c>
      <c r="K2162">
        <f t="shared" si="231"/>
        <v>6160</v>
      </c>
      <c r="L2162" s="6">
        <f t="shared" si="232"/>
        <v>3.0844155844155846E-3</v>
      </c>
      <c r="M2162" s="6">
        <f t="shared" si="233"/>
        <v>3.0844155844155846E-3</v>
      </c>
      <c r="N2162" s="6">
        <f t="shared" si="234"/>
        <v>0</v>
      </c>
      <c r="O2162">
        <f t="shared" si="235"/>
        <v>6141</v>
      </c>
      <c r="P2162">
        <f t="shared" si="236"/>
        <v>19</v>
      </c>
      <c r="Q2162">
        <f t="shared" si="237"/>
        <v>6141</v>
      </c>
    </row>
    <row r="2163" spans="1:17" hidden="1" x14ac:dyDescent="0.25">
      <c r="A2163">
        <v>2000</v>
      </c>
      <c r="B2163" s="1" t="s">
        <v>97</v>
      </c>
      <c r="C2163" t="s">
        <v>98</v>
      </c>
      <c r="D2163" t="s">
        <v>44</v>
      </c>
      <c r="E2163" s="1" t="s">
        <v>12</v>
      </c>
      <c r="F2163" t="s">
        <v>1</v>
      </c>
      <c r="G2163">
        <v>12</v>
      </c>
      <c r="K2163">
        <f t="shared" si="231"/>
        <v>12</v>
      </c>
      <c r="L2163" s="6">
        <f t="shared" si="232"/>
        <v>0</v>
      </c>
      <c r="M2163" s="6">
        <f t="shared" si="233"/>
        <v>0</v>
      </c>
      <c r="N2163" s="6">
        <f t="shared" si="234"/>
        <v>0</v>
      </c>
      <c r="O2163">
        <f t="shared" si="235"/>
        <v>12</v>
      </c>
      <c r="P2163">
        <f t="shared" si="236"/>
        <v>0</v>
      </c>
      <c r="Q2163">
        <f t="shared" si="237"/>
        <v>12</v>
      </c>
    </row>
    <row r="2164" spans="1:17" hidden="1" x14ac:dyDescent="0.25">
      <c r="A2164">
        <v>2000</v>
      </c>
      <c r="B2164" s="1" t="s">
        <v>97</v>
      </c>
      <c r="C2164" t="s">
        <v>98</v>
      </c>
      <c r="D2164" t="s">
        <v>44</v>
      </c>
      <c r="E2164" s="1" t="s">
        <v>12</v>
      </c>
      <c r="F2164" t="s">
        <v>4</v>
      </c>
      <c r="G2164">
        <v>217</v>
      </c>
      <c r="J2164">
        <v>4</v>
      </c>
      <c r="K2164">
        <f t="shared" si="231"/>
        <v>213</v>
      </c>
      <c r="L2164" s="6">
        <f t="shared" si="232"/>
        <v>0</v>
      </c>
      <c r="M2164" s="6">
        <f t="shared" si="233"/>
        <v>0</v>
      </c>
      <c r="N2164" s="6">
        <f t="shared" si="234"/>
        <v>0</v>
      </c>
      <c r="O2164">
        <f t="shared" si="235"/>
        <v>213</v>
      </c>
      <c r="P2164">
        <f t="shared" si="236"/>
        <v>0</v>
      </c>
      <c r="Q2164">
        <f t="shared" si="237"/>
        <v>213</v>
      </c>
    </row>
    <row r="2165" spans="1:17" hidden="1" x14ac:dyDescent="0.25">
      <c r="A2165">
        <v>2000</v>
      </c>
      <c r="B2165" s="1" t="s">
        <v>97</v>
      </c>
      <c r="C2165" t="s">
        <v>98</v>
      </c>
      <c r="D2165" t="s">
        <v>44</v>
      </c>
      <c r="E2165" s="1" t="s">
        <v>12</v>
      </c>
      <c r="F2165" t="s">
        <v>5</v>
      </c>
      <c r="G2165">
        <v>79</v>
      </c>
      <c r="I2165">
        <v>6</v>
      </c>
      <c r="K2165">
        <f t="shared" si="231"/>
        <v>85</v>
      </c>
      <c r="L2165" s="6">
        <f t="shared" si="232"/>
        <v>7.0588235294117646E-2</v>
      </c>
      <c r="M2165" s="6">
        <f t="shared" si="233"/>
        <v>0</v>
      </c>
      <c r="N2165" s="6">
        <f t="shared" si="234"/>
        <v>7.0588235294117646E-2</v>
      </c>
      <c r="O2165">
        <f t="shared" si="235"/>
        <v>79</v>
      </c>
      <c r="P2165">
        <f t="shared" si="236"/>
        <v>6</v>
      </c>
      <c r="Q2165">
        <f t="shared" si="237"/>
        <v>79</v>
      </c>
    </row>
    <row r="2166" spans="1:17" hidden="1" x14ac:dyDescent="0.25">
      <c r="A2166">
        <v>2000</v>
      </c>
      <c r="B2166" s="1" t="s">
        <v>97</v>
      </c>
      <c r="C2166" t="s">
        <v>98</v>
      </c>
      <c r="D2166" t="s">
        <v>44</v>
      </c>
      <c r="E2166" s="1" t="s">
        <v>12</v>
      </c>
      <c r="F2166" t="s">
        <v>6</v>
      </c>
      <c r="G2166">
        <v>96</v>
      </c>
      <c r="K2166">
        <f t="shared" si="231"/>
        <v>96</v>
      </c>
      <c r="L2166" s="6">
        <f t="shared" si="232"/>
        <v>0</v>
      </c>
      <c r="M2166" s="6">
        <f t="shared" si="233"/>
        <v>0</v>
      </c>
      <c r="N2166" s="6">
        <f t="shared" si="234"/>
        <v>0</v>
      </c>
      <c r="O2166">
        <f t="shared" si="235"/>
        <v>96</v>
      </c>
      <c r="P2166">
        <f t="shared" si="236"/>
        <v>0</v>
      </c>
      <c r="Q2166">
        <f t="shared" si="237"/>
        <v>96</v>
      </c>
    </row>
    <row r="2167" spans="1:17" hidden="1" x14ac:dyDescent="0.25">
      <c r="A2167">
        <v>2000</v>
      </c>
      <c r="B2167" s="1" t="s">
        <v>97</v>
      </c>
      <c r="C2167" t="s">
        <v>98</v>
      </c>
      <c r="D2167" t="s">
        <v>44</v>
      </c>
      <c r="E2167" s="1" t="s">
        <v>12</v>
      </c>
      <c r="F2167" t="s">
        <v>7</v>
      </c>
      <c r="G2167">
        <v>7318</v>
      </c>
      <c r="H2167">
        <v>111</v>
      </c>
      <c r="I2167">
        <v>7</v>
      </c>
      <c r="J2167">
        <v>32</v>
      </c>
      <c r="K2167">
        <f t="shared" si="231"/>
        <v>7404</v>
      </c>
      <c r="L2167" s="6">
        <f t="shared" si="232"/>
        <v>1.5937331172339277E-2</v>
      </c>
      <c r="M2167" s="6">
        <f t="shared" si="233"/>
        <v>1.4991896272285251E-2</v>
      </c>
      <c r="N2167" s="6">
        <f t="shared" si="234"/>
        <v>9.454349000540249E-4</v>
      </c>
      <c r="O2167">
        <f t="shared" si="235"/>
        <v>7286</v>
      </c>
      <c r="P2167">
        <f t="shared" si="236"/>
        <v>118</v>
      </c>
      <c r="Q2167">
        <f t="shared" si="237"/>
        <v>7286</v>
      </c>
    </row>
    <row r="2168" spans="1:17" hidden="1" x14ac:dyDescent="0.25">
      <c r="A2168">
        <v>2001</v>
      </c>
      <c r="B2168" s="1" t="s">
        <v>97</v>
      </c>
      <c r="C2168" t="s">
        <v>98</v>
      </c>
      <c r="D2168" t="s">
        <v>44</v>
      </c>
      <c r="E2168" s="1" t="s">
        <v>0</v>
      </c>
      <c r="F2168" t="s">
        <v>1</v>
      </c>
      <c r="G2168">
        <v>14</v>
      </c>
      <c r="K2168">
        <f t="shared" si="231"/>
        <v>14</v>
      </c>
      <c r="L2168" s="6">
        <f t="shared" si="232"/>
        <v>0</v>
      </c>
      <c r="M2168" s="6">
        <f t="shared" si="233"/>
        <v>0</v>
      </c>
      <c r="N2168" s="6">
        <f t="shared" si="234"/>
        <v>0</v>
      </c>
      <c r="O2168">
        <f t="shared" si="235"/>
        <v>14</v>
      </c>
      <c r="P2168">
        <f t="shared" si="236"/>
        <v>0</v>
      </c>
      <c r="Q2168">
        <f t="shared" si="237"/>
        <v>14</v>
      </c>
    </row>
    <row r="2169" spans="1:17" hidden="1" x14ac:dyDescent="0.25">
      <c r="A2169">
        <v>2001</v>
      </c>
      <c r="B2169" s="1" t="s">
        <v>97</v>
      </c>
      <c r="C2169" t="s">
        <v>98</v>
      </c>
      <c r="D2169" t="s">
        <v>44</v>
      </c>
      <c r="E2169" s="1" t="s">
        <v>0</v>
      </c>
      <c r="F2169" t="s">
        <v>4</v>
      </c>
      <c r="G2169">
        <v>226</v>
      </c>
      <c r="H2169">
        <v>3</v>
      </c>
      <c r="J2169">
        <v>4</v>
      </c>
      <c r="K2169">
        <f t="shared" si="231"/>
        <v>225</v>
      </c>
      <c r="L2169" s="6">
        <f t="shared" si="232"/>
        <v>1.3333333333333334E-2</v>
      </c>
      <c r="M2169" s="6">
        <f t="shared" si="233"/>
        <v>1.3333333333333334E-2</v>
      </c>
      <c r="N2169" s="6">
        <f t="shared" si="234"/>
        <v>0</v>
      </c>
      <c r="O2169">
        <f t="shared" si="235"/>
        <v>222</v>
      </c>
      <c r="P2169">
        <f t="shared" si="236"/>
        <v>3</v>
      </c>
      <c r="Q2169">
        <f t="shared" si="237"/>
        <v>222</v>
      </c>
    </row>
    <row r="2170" spans="1:17" hidden="1" x14ac:dyDescent="0.25">
      <c r="A2170">
        <v>2001</v>
      </c>
      <c r="B2170" s="1" t="s">
        <v>97</v>
      </c>
      <c r="C2170" t="s">
        <v>98</v>
      </c>
      <c r="D2170" t="s">
        <v>44</v>
      </c>
      <c r="E2170" s="1" t="s">
        <v>0</v>
      </c>
      <c r="F2170" t="s">
        <v>5</v>
      </c>
      <c r="G2170">
        <v>96</v>
      </c>
      <c r="I2170">
        <v>4</v>
      </c>
      <c r="K2170">
        <f t="shared" si="231"/>
        <v>100</v>
      </c>
      <c r="L2170" s="6">
        <f t="shared" si="232"/>
        <v>0.04</v>
      </c>
      <c r="M2170" s="6">
        <f t="shared" si="233"/>
        <v>0</v>
      </c>
      <c r="N2170" s="6">
        <f t="shared" si="234"/>
        <v>0.04</v>
      </c>
      <c r="O2170">
        <f t="shared" si="235"/>
        <v>96</v>
      </c>
      <c r="P2170">
        <f t="shared" si="236"/>
        <v>4</v>
      </c>
      <c r="Q2170">
        <f t="shared" si="237"/>
        <v>96</v>
      </c>
    </row>
    <row r="2171" spans="1:17" hidden="1" x14ac:dyDescent="0.25">
      <c r="A2171">
        <v>2001</v>
      </c>
      <c r="B2171" s="1" t="s">
        <v>97</v>
      </c>
      <c r="C2171" t="s">
        <v>98</v>
      </c>
      <c r="D2171" t="s">
        <v>44</v>
      </c>
      <c r="E2171" s="1" t="s">
        <v>0</v>
      </c>
      <c r="F2171" t="s">
        <v>6</v>
      </c>
      <c r="G2171">
        <v>120</v>
      </c>
      <c r="K2171">
        <f t="shared" ref="K2171:K2234" si="238">(G2171-J2171)+H2171+I2171</f>
        <v>120</v>
      </c>
      <c r="L2171" s="6">
        <f t="shared" ref="L2171:L2234" si="239">(H2171+I2171)/K2171</f>
        <v>0</v>
      </c>
      <c r="M2171" s="6">
        <f t="shared" ref="M2171:M2234" si="240">H2171/K2171</f>
        <v>0</v>
      </c>
      <c r="N2171" s="6">
        <f t="shared" ref="N2171:N2234" si="241">I2171/K2171</f>
        <v>0</v>
      </c>
      <c r="O2171">
        <f t="shared" ref="O2171:O2234" si="242">K2171-(I2171+H2171)</f>
        <v>120</v>
      </c>
      <c r="P2171">
        <f t="shared" ref="P2171:P2234" si="243">H2171+I2171</f>
        <v>0</v>
      </c>
      <c r="Q2171">
        <f t="shared" si="237"/>
        <v>120</v>
      </c>
    </row>
    <row r="2172" spans="1:17" hidden="1" x14ac:dyDescent="0.25">
      <c r="A2172">
        <v>2001</v>
      </c>
      <c r="B2172" s="1" t="s">
        <v>97</v>
      </c>
      <c r="C2172" t="s">
        <v>98</v>
      </c>
      <c r="D2172" t="s">
        <v>44</v>
      </c>
      <c r="E2172" s="1" t="s">
        <v>0</v>
      </c>
      <c r="F2172" t="s">
        <v>7</v>
      </c>
      <c r="G2172">
        <v>7233</v>
      </c>
      <c r="H2172">
        <v>117</v>
      </c>
      <c r="I2172">
        <v>11</v>
      </c>
      <c r="J2172">
        <v>61</v>
      </c>
      <c r="K2172">
        <f t="shared" si="238"/>
        <v>7300</v>
      </c>
      <c r="L2172" s="6">
        <f t="shared" si="239"/>
        <v>1.7534246575342465E-2</v>
      </c>
      <c r="M2172" s="6">
        <f t="shared" si="240"/>
        <v>1.6027397260273971E-2</v>
      </c>
      <c r="N2172" s="6">
        <f t="shared" si="241"/>
        <v>1.5068493150684932E-3</v>
      </c>
      <c r="O2172">
        <f t="shared" si="242"/>
        <v>7172</v>
      </c>
      <c r="P2172">
        <f t="shared" si="243"/>
        <v>128</v>
      </c>
      <c r="Q2172">
        <f t="shared" si="237"/>
        <v>7172</v>
      </c>
    </row>
    <row r="2173" spans="1:17" hidden="1" x14ac:dyDescent="0.25">
      <c r="A2173">
        <v>2002</v>
      </c>
      <c r="B2173" s="1" t="s">
        <v>97</v>
      </c>
      <c r="C2173" t="s">
        <v>98</v>
      </c>
      <c r="D2173" t="s">
        <v>44</v>
      </c>
      <c r="E2173" s="1" t="s">
        <v>13</v>
      </c>
      <c r="F2173" t="s">
        <v>1</v>
      </c>
      <c r="G2173">
        <v>19</v>
      </c>
      <c r="K2173">
        <f t="shared" si="238"/>
        <v>19</v>
      </c>
      <c r="L2173" s="6">
        <f t="shared" si="239"/>
        <v>0</v>
      </c>
      <c r="M2173" s="6">
        <f t="shared" si="240"/>
        <v>0</v>
      </c>
      <c r="N2173" s="6">
        <f t="shared" si="241"/>
        <v>0</v>
      </c>
      <c r="O2173">
        <f t="shared" si="242"/>
        <v>19</v>
      </c>
      <c r="P2173">
        <f t="shared" si="243"/>
        <v>0</v>
      </c>
      <c r="Q2173">
        <f t="shared" si="237"/>
        <v>19</v>
      </c>
    </row>
    <row r="2174" spans="1:17" hidden="1" x14ac:dyDescent="0.25">
      <c r="A2174">
        <v>2002</v>
      </c>
      <c r="B2174" s="1" t="s">
        <v>97</v>
      </c>
      <c r="C2174" t="s">
        <v>98</v>
      </c>
      <c r="D2174" t="s">
        <v>44</v>
      </c>
      <c r="E2174" s="1" t="s">
        <v>13</v>
      </c>
      <c r="F2174" t="s">
        <v>4</v>
      </c>
      <c r="G2174">
        <v>229</v>
      </c>
      <c r="H2174">
        <v>3</v>
      </c>
      <c r="K2174">
        <f t="shared" si="238"/>
        <v>232</v>
      </c>
      <c r="L2174" s="6">
        <f t="shared" si="239"/>
        <v>1.2931034482758621E-2</v>
      </c>
      <c r="M2174" s="6">
        <f t="shared" si="240"/>
        <v>1.2931034482758621E-2</v>
      </c>
      <c r="N2174" s="6">
        <f t="shared" si="241"/>
        <v>0</v>
      </c>
      <c r="O2174">
        <f t="shared" si="242"/>
        <v>229</v>
      </c>
      <c r="P2174">
        <f t="shared" si="243"/>
        <v>3</v>
      </c>
      <c r="Q2174">
        <f t="shared" si="237"/>
        <v>229</v>
      </c>
    </row>
    <row r="2175" spans="1:17" hidden="1" x14ac:dyDescent="0.25">
      <c r="A2175">
        <v>2002</v>
      </c>
      <c r="B2175" s="1" t="s">
        <v>97</v>
      </c>
      <c r="C2175" t="s">
        <v>98</v>
      </c>
      <c r="D2175" t="s">
        <v>44</v>
      </c>
      <c r="E2175" s="1" t="s">
        <v>13</v>
      </c>
      <c r="F2175" t="s">
        <v>5</v>
      </c>
      <c r="G2175">
        <v>109</v>
      </c>
      <c r="K2175">
        <f t="shared" si="238"/>
        <v>109</v>
      </c>
      <c r="L2175" s="6">
        <f t="shared" si="239"/>
        <v>0</v>
      </c>
      <c r="M2175" s="6">
        <f t="shared" si="240"/>
        <v>0</v>
      </c>
      <c r="N2175" s="6">
        <f t="shared" si="241"/>
        <v>0</v>
      </c>
      <c r="O2175">
        <f t="shared" si="242"/>
        <v>109</v>
      </c>
      <c r="P2175">
        <f t="shared" si="243"/>
        <v>0</v>
      </c>
      <c r="Q2175">
        <f t="shared" si="237"/>
        <v>109</v>
      </c>
    </row>
    <row r="2176" spans="1:17" hidden="1" x14ac:dyDescent="0.25">
      <c r="A2176">
        <v>2002</v>
      </c>
      <c r="B2176" s="1" t="s">
        <v>97</v>
      </c>
      <c r="C2176" t="s">
        <v>98</v>
      </c>
      <c r="D2176" t="s">
        <v>44</v>
      </c>
      <c r="E2176" s="1" t="s">
        <v>13</v>
      </c>
      <c r="F2176" t="s">
        <v>6</v>
      </c>
      <c r="G2176">
        <v>125</v>
      </c>
      <c r="H2176">
        <v>3</v>
      </c>
      <c r="K2176">
        <f t="shared" si="238"/>
        <v>128</v>
      </c>
      <c r="L2176" s="6">
        <f t="shared" si="239"/>
        <v>2.34375E-2</v>
      </c>
      <c r="M2176" s="6">
        <f t="shared" si="240"/>
        <v>2.34375E-2</v>
      </c>
      <c r="N2176" s="6">
        <f t="shared" si="241"/>
        <v>0</v>
      </c>
      <c r="O2176">
        <f t="shared" si="242"/>
        <v>125</v>
      </c>
      <c r="P2176">
        <f t="shared" si="243"/>
        <v>3</v>
      </c>
      <c r="Q2176">
        <f t="shared" si="237"/>
        <v>125</v>
      </c>
    </row>
    <row r="2177" spans="1:17" hidden="1" x14ac:dyDescent="0.25">
      <c r="A2177">
        <v>2002</v>
      </c>
      <c r="B2177" s="1" t="s">
        <v>97</v>
      </c>
      <c r="C2177" t="s">
        <v>98</v>
      </c>
      <c r="D2177" t="s">
        <v>44</v>
      </c>
      <c r="E2177" s="1" t="s">
        <v>13</v>
      </c>
      <c r="F2177" t="s">
        <v>7</v>
      </c>
      <c r="G2177">
        <v>7195</v>
      </c>
      <c r="H2177">
        <v>119</v>
      </c>
      <c r="I2177">
        <v>16</v>
      </c>
      <c r="J2177">
        <v>85</v>
      </c>
      <c r="K2177">
        <f t="shared" si="238"/>
        <v>7245</v>
      </c>
      <c r="L2177" s="6">
        <f t="shared" si="239"/>
        <v>1.8633540372670808E-2</v>
      </c>
      <c r="M2177" s="6">
        <f t="shared" si="240"/>
        <v>1.6425120772946861E-2</v>
      </c>
      <c r="N2177" s="6">
        <f t="shared" si="241"/>
        <v>2.2084195997239477E-3</v>
      </c>
      <c r="O2177">
        <f t="shared" si="242"/>
        <v>7110</v>
      </c>
      <c r="P2177">
        <f t="shared" si="243"/>
        <v>135</v>
      </c>
      <c r="Q2177">
        <f t="shared" si="237"/>
        <v>7110</v>
      </c>
    </row>
    <row r="2178" spans="1:17" hidden="1" x14ac:dyDescent="0.25">
      <c r="A2178">
        <v>2003</v>
      </c>
      <c r="B2178" s="1" t="s">
        <v>97</v>
      </c>
      <c r="C2178" t="s">
        <v>98</v>
      </c>
      <c r="D2178" t="s">
        <v>44</v>
      </c>
      <c r="E2178" s="1" t="s">
        <v>14</v>
      </c>
      <c r="F2178" t="s">
        <v>1</v>
      </c>
      <c r="G2178">
        <v>31</v>
      </c>
      <c r="K2178">
        <f t="shared" si="238"/>
        <v>31</v>
      </c>
      <c r="L2178" s="6">
        <f t="shared" si="239"/>
        <v>0</v>
      </c>
      <c r="M2178" s="6">
        <f t="shared" si="240"/>
        <v>0</v>
      </c>
      <c r="N2178" s="6">
        <f t="shared" si="241"/>
        <v>0</v>
      </c>
      <c r="O2178">
        <f t="shared" si="242"/>
        <v>31</v>
      </c>
      <c r="P2178">
        <f t="shared" si="243"/>
        <v>0</v>
      </c>
      <c r="Q2178">
        <f t="shared" si="237"/>
        <v>31</v>
      </c>
    </row>
    <row r="2179" spans="1:17" hidden="1" x14ac:dyDescent="0.25">
      <c r="A2179">
        <v>2003</v>
      </c>
      <c r="B2179" s="1" t="s">
        <v>97</v>
      </c>
      <c r="C2179" t="s">
        <v>98</v>
      </c>
      <c r="D2179" t="s">
        <v>44</v>
      </c>
      <c r="E2179" s="1" t="s">
        <v>14</v>
      </c>
      <c r="F2179" t="s">
        <v>4</v>
      </c>
      <c r="G2179">
        <v>253</v>
      </c>
      <c r="J2179">
        <v>3</v>
      </c>
      <c r="K2179">
        <f t="shared" si="238"/>
        <v>250</v>
      </c>
      <c r="L2179" s="6">
        <f t="shared" si="239"/>
        <v>0</v>
      </c>
      <c r="M2179" s="6">
        <f t="shared" si="240"/>
        <v>0</v>
      </c>
      <c r="N2179" s="6">
        <f t="shared" si="241"/>
        <v>0</v>
      </c>
      <c r="O2179">
        <f t="shared" si="242"/>
        <v>250</v>
      </c>
      <c r="P2179">
        <f t="shared" si="243"/>
        <v>0</v>
      </c>
      <c r="Q2179">
        <f t="shared" si="237"/>
        <v>250</v>
      </c>
    </row>
    <row r="2180" spans="1:17" hidden="1" x14ac:dyDescent="0.25">
      <c r="A2180">
        <v>2003</v>
      </c>
      <c r="B2180" s="1" t="s">
        <v>97</v>
      </c>
      <c r="C2180" t="s">
        <v>98</v>
      </c>
      <c r="D2180" t="s">
        <v>44</v>
      </c>
      <c r="E2180" s="1" t="s">
        <v>14</v>
      </c>
      <c r="F2180" t="s">
        <v>5</v>
      </c>
      <c r="G2180">
        <v>124</v>
      </c>
      <c r="H2180">
        <v>3</v>
      </c>
      <c r="J2180">
        <v>6</v>
      </c>
      <c r="K2180">
        <f t="shared" si="238"/>
        <v>121</v>
      </c>
      <c r="L2180" s="6">
        <f t="shared" si="239"/>
        <v>2.4793388429752067E-2</v>
      </c>
      <c r="M2180" s="6">
        <f t="shared" si="240"/>
        <v>2.4793388429752067E-2</v>
      </c>
      <c r="N2180" s="6">
        <f t="shared" si="241"/>
        <v>0</v>
      </c>
      <c r="O2180">
        <f t="shared" si="242"/>
        <v>118</v>
      </c>
      <c r="P2180">
        <f t="shared" si="243"/>
        <v>3</v>
      </c>
      <c r="Q2180">
        <f t="shared" ref="Q2180:Q2243" si="244">K2180-P2180</f>
        <v>118</v>
      </c>
    </row>
    <row r="2181" spans="1:17" hidden="1" x14ac:dyDescent="0.25">
      <c r="A2181">
        <v>2003</v>
      </c>
      <c r="B2181" s="1" t="s">
        <v>97</v>
      </c>
      <c r="C2181" t="s">
        <v>98</v>
      </c>
      <c r="D2181" t="s">
        <v>44</v>
      </c>
      <c r="E2181" s="1" t="s">
        <v>14</v>
      </c>
      <c r="F2181" t="s">
        <v>6</v>
      </c>
      <c r="G2181">
        <v>121</v>
      </c>
      <c r="H2181">
        <v>6</v>
      </c>
      <c r="J2181">
        <v>3</v>
      </c>
      <c r="K2181">
        <f t="shared" si="238"/>
        <v>124</v>
      </c>
      <c r="L2181" s="6">
        <f t="shared" si="239"/>
        <v>4.8387096774193547E-2</v>
      </c>
      <c r="M2181" s="6">
        <f t="shared" si="240"/>
        <v>4.8387096774193547E-2</v>
      </c>
      <c r="N2181" s="6">
        <f t="shared" si="241"/>
        <v>0</v>
      </c>
      <c r="O2181">
        <f t="shared" si="242"/>
        <v>118</v>
      </c>
      <c r="P2181">
        <f t="shared" si="243"/>
        <v>6</v>
      </c>
      <c r="Q2181">
        <f t="shared" si="244"/>
        <v>118</v>
      </c>
    </row>
    <row r="2182" spans="1:17" hidden="1" x14ac:dyDescent="0.25">
      <c r="A2182">
        <v>2003</v>
      </c>
      <c r="B2182" s="1" t="s">
        <v>97</v>
      </c>
      <c r="C2182" t="s">
        <v>98</v>
      </c>
      <c r="D2182" t="s">
        <v>44</v>
      </c>
      <c r="E2182" s="1" t="s">
        <v>14</v>
      </c>
      <c r="F2182" t="s">
        <v>7</v>
      </c>
      <c r="G2182">
        <v>7062</v>
      </c>
      <c r="H2182">
        <v>123</v>
      </c>
      <c r="I2182">
        <v>11</v>
      </c>
      <c r="J2182">
        <v>120</v>
      </c>
      <c r="K2182">
        <f t="shared" si="238"/>
        <v>7076</v>
      </c>
      <c r="L2182" s="6">
        <f t="shared" si="239"/>
        <v>1.8937252685132844E-2</v>
      </c>
      <c r="M2182" s="6">
        <f t="shared" si="240"/>
        <v>1.7382702091577162E-2</v>
      </c>
      <c r="N2182" s="6">
        <f t="shared" si="241"/>
        <v>1.5545505935556812E-3</v>
      </c>
      <c r="O2182">
        <f t="shared" si="242"/>
        <v>6942</v>
      </c>
      <c r="P2182">
        <f t="shared" si="243"/>
        <v>134</v>
      </c>
      <c r="Q2182">
        <f t="shared" si="244"/>
        <v>6942</v>
      </c>
    </row>
    <row r="2183" spans="1:17" hidden="1" x14ac:dyDescent="0.25">
      <c r="A2183">
        <v>2004</v>
      </c>
      <c r="B2183" s="1" t="s">
        <v>97</v>
      </c>
      <c r="C2183" t="s">
        <v>98</v>
      </c>
      <c r="D2183" t="s">
        <v>44</v>
      </c>
      <c r="E2183" s="1" t="s">
        <v>15</v>
      </c>
      <c r="F2183" t="s">
        <v>1</v>
      </c>
      <c r="G2183">
        <v>36</v>
      </c>
      <c r="K2183">
        <f t="shared" si="238"/>
        <v>36</v>
      </c>
      <c r="L2183" s="6">
        <f t="shared" si="239"/>
        <v>0</v>
      </c>
      <c r="M2183" s="6">
        <f t="shared" si="240"/>
        <v>0</v>
      </c>
      <c r="N2183" s="6">
        <f t="shared" si="241"/>
        <v>0</v>
      </c>
      <c r="O2183">
        <f t="shared" si="242"/>
        <v>36</v>
      </c>
      <c r="P2183">
        <f t="shared" si="243"/>
        <v>0</v>
      </c>
      <c r="Q2183">
        <f t="shared" si="244"/>
        <v>36</v>
      </c>
    </row>
    <row r="2184" spans="1:17" hidden="1" x14ac:dyDescent="0.25">
      <c r="A2184">
        <v>2004</v>
      </c>
      <c r="B2184" s="1" t="s">
        <v>97</v>
      </c>
      <c r="C2184" t="s">
        <v>98</v>
      </c>
      <c r="D2184" t="s">
        <v>44</v>
      </c>
      <c r="E2184" s="1" t="s">
        <v>15</v>
      </c>
      <c r="F2184" t="s">
        <v>4</v>
      </c>
      <c r="G2184">
        <v>274</v>
      </c>
      <c r="J2184">
        <v>5</v>
      </c>
      <c r="K2184">
        <f t="shared" si="238"/>
        <v>269</v>
      </c>
      <c r="L2184" s="6">
        <f t="shared" si="239"/>
        <v>0</v>
      </c>
      <c r="M2184" s="6">
        <f t="shared" si="240"/>
        <v>0</v>
      </c>
      <c r="N2184" s="6">
        <f t="shared" si="241"/>
        <v>0</v>
      </c>
      <c r="O2184">
        <f t="shared" si="242"/>
        <v>269</v>
      </c>
      <c r="P2184">
        <f t="shared" si="243"/>
        <v>0</v>
      </c>
      <c r="Q2184">
        <f t="shared" si="244"/>
        <v>269</v>
      </c>
    </row>
    <row r="2185" spans="1:17" hidden="1" x14ac:dyDescent="0.25">
      <c r="A2185">
        <v>2004</v>
      </c>
      <c r="B2185" s="1" t="s">
        <v>97</v>
      </c>
      <c r="C2185" t="s">
        <v>98</v>
      </c>
      <c r="D2185" t="s">
        <v>44</v>
      </c>
      <c r="E2185" s="1" t="s">
        <v>15</v>
      </c>
      <c r="F2185" t="s">
        <v>5</v>
      </c>
      <c r="G2185">
        <v>145</v>
      </c>
      <c r="H2185">
        <v>8</v>
      </c>
      <c r="K2185">
        <f t="shared" si="238"/>
        <v>153</v>
      </c>
      <c r="L2185" s="6">
        <f t="shared" si="239"/>
        <v>5.2287581699346407E-2</v>
      </c>
      <c r="M2185" s="6">
        <f t="shared" si="240"/>
        <v>5.2287581699346407E-2</v>
      </c>
      <c r="N2185" s="6">
        <f t="shared" si="241"/>
        <v>0</v>
      </c>
      <c r="O2185">
        <f t="shared" si="242"/>
        <v>145</v>
      </c>
      <c r="P2185">
        <f t="shared" si="243"/>
        <v>8</v>
      </c>
      <c r="Q2185">
        <f t="shared" si="244"/>
        <v>145</v>
      </c>
    </row>
    <row r="2186" spans="1:17" hidden="1" x14ac:dyDescent="0.25">
      <c r="A2186">
        <v>2004</v>
      </c>
      <c r="B2186" s="1" t="s">
        <v>97</v>
      </c>
      <c r="C2186" t="s">
        <v>98</v>
      </c>
      <c r="D2186" t="s">
        <v>44</v>
      </c>
      <c r="E2186" s="1" t="s">
        <v>15</v>
      </c>
      <c r="F2186" t="s">
        <v>6</v>
      </c>
      <c r="G2186">
        <v>137</v>
      </c>
      <c r="H2186">
        <v>8</v>
      </c>
      <c r="K2186">
        <f t="shared" si="238"/>
        <v>145</v>
      </c>
      <c r="L2186" s="6">
        <f t="shared" si="239"/>
        <v>5.5172413793103448E-2</v>
      </c>
      <c r="M2186" s="6">
        <f t="shared" si="240"/>
        <v>5.5172413793103448E-2</v>
      </c>
      <c r="N2186" s="6">
        <f t="shared" si="241"/>
        <v>0</v>
      </c>
      <c r="O2186">
        <f t="shared" si="242"/>
        <v>137</v>
      </c>
      <c r="P2186">
        <f t="shared" si="243"/>
        <v>8</v>
      </c>
      <c r="Q2186">
        <f t="shared" si="244"/>
        <v>137</v>
      </c>
    </row>
    <row r="2187" spans="1:17" hidden="1" x14ac:dyDescent="0.25">
      <c r="A2187">
        <v>2004</v>
      </c>
      <c r="B2187" s="1" t="s">
        <v>97</v>
      </c>
      <c r="C2187" t="s">
        <v>98</v>
      </c>
      <c r="D2187" t="s">
        <v>44</v>
      </c>
      <c r="E2187" s="1" t="s">
        <v>15</v>
      </c>
      <c r="F2187" t="s">
        <v>7</v>
      </c>
      <c r="G2187">
        <v>7054</v>
      </c>
      <c r="H2187">
        <v>126</v>
      </c>
      <c r="I2187">
        <v>9</v>
      </c>
      <c r="J2187">
        <v>163</v>
      </c>
      <c r="K2187">
        <f t="shared" si="238"/>
        <v>7026</v>
      </c>
      <c r="L2187" s="6">
        <f t="shared" si="239"/>
        <v>1.9214346712211786E-2</v>
      </c>
      <c r="M2187" s="6">
        <f t="shared" si="240"/>
        <v>1.7933390264730998E-2</v>
      </c>
      <c r="N2187" s="6">
        <f t="shared" si="241"/>
        <v>1.2809564474807857E-3</v>
      </c>
      <c r="O2187">
        <f t="shared" si="242"/>
        <v>6891</v>
      </c>
      <c r="P2187">
        <f t="shared" si="243"/>
        <v>135</v>
      </c>
      <c r="Q2187">
        <f t="shared" si="244"/>
        <v>6891</v>
      </c>
    </row>
    <row r="2188" spans="1:17" hidden="1" x14ac:dyDescent="0.25">
      <c r="A2188">
        <v>2005</v>
      </c>
      <c r="B2188" s="1" t="s">
        <v>97</v>
      </c>
      <c r="C2188" t="s">
        <v>98</v>
      </c>
      <c r="D2188" t="s">
        <v>44</v>
      </c>
      <c r="E2188" s="1" t="s">
        <v>16</v>
      </c>
      <c r="F2188" t="s">
        <v>1</v>
      </c>
      <c r="G2188">
        <v>43</v>
      </c>
      <c r="K2188">
        <f t="shared" si="238"/>
        <v>43</v>
      </c>
      <c r="L2188" s="6">
        <f t="shared" si="239"/>
        <v>0</v>
      </c>
      <c r="M2188" s="6">
        <f t="shared" si="240"/>
        <v>0</v>
      </c>
      <c r="N2188" s="6">
        <f t="shared" si="241"/>
        <v>0</v>
      </c>
      <c r="O2188">
        <f t="shared" si="242"/>
        <v>43</v>
      </c>
      <c r="P2188">
        <f t="shared" si="243"/>
        <v>0</v>
      </c>
      <c r="Q2188">
        <f t="shared" si="244"/>
        <v>43</v>
      </c>
    </row>
    <row r="2189" spans="1:17" hidden="1" x14ac:dyDescent="0.25">
      <c r="A2189">
        <v>2005</v>
      </c>
      <c r="B2189" s="1" t="s">
        <v>97</v>
      </c>
      <c r="C2189" t="s">
        <v>98</v>
      </c>
      <c r="D2189" t="s">
        <v>44</v>
      </c>
      <c r="E2189" s="1" t="s">
        <v>16</v>
      </c>
      <c r="F2189" t="s">
        <v>4</v>
      </c>
      <c r="G2189">
        <v>296</v>
      </c>
      <c r="J2189">
        <v>19</v>
      </c>
      <c r="K2189">
        <f t="shared" si="238"/>
        <v>277</v>
      </c>
      <c r="L2189" s="6">
        <f t="shared" si="239"/>
        <v>0</v>
      </c>
      <c r="M2189" s="6">
        <f t="shared" si="240"/>
        <v>0</v>
      </c>
      <c r="N2189" s="6">
        <f t="shared" si="241"/>
        <v>0</v>
      </c>
      <c r="O2189">
        <f t="shared" si="242"/>
        <v>277</v>
      </c>
      <c r="P2189">
        <f t="shared" si="243"/>
        <v>0</v>
      </c>
      <c r="Q2189">
        <f t="shared" si="244"/>
        <v>277</v>
      </c>
    </row>
    <row r="2190" spans="1:17" hidden="1" x14ac:dyDescent="0.25">
      <c r="A2190">
        <v>2005</v>
      </c>
      <c r="B2190" s="1" t="s">
        <v>97</v>
      </c>
      <c r="C2190" t="s">
        <v>98</v>
      </c>
      <c r="D2190" t="s">
        <v>44</v>
      </c>
      <c r="E2190" s="1" t="s">
        <v>16</v>
      </c>
      <c r="F2190" t="s">
        <v>5</v>
      </c>
      <c r="G2190">
        <v>156</v>
      </c>
      <c r="H2190">
        <v>9</v>
      </c>
      <c r="J2190">
        <v>7</v>
      </c>
      <c r="K2190">
        <f t="shared" si="238"/>
        <v>158</v>
      </c>
      <c r="L2190" s="6">
        <f t="shared" si="239"/>
        <v>5.6962025316455694E-2</v>
      </c>
      <c r="M2190" s="6">
        <f t="shared" si="240"/>
        <v>5.6962025316455694E-2</v>
      </c>
      <c r="N2190" s="6">
        <f t="shared" si="241"/>
        <v>0</v>
      </c>
      <c r="O2190">
        <f t="shared" si="242"/>
        <v>149</v>
      </c>
      <c r="P2190">
        <f t="shared" si="243"/>
        <v>9</v>
      </c>
      <c r="Q2190">
        <f t="shared" si="244"/>
        <v>149</v>
      </c>
    </row>
    <row r="2191" spans="1:17" hidden="1" x14ac:dyDescent="0.25">
      <c r="A2191">
        <v>2005</v>
      </c>
      <c r="B2191" s="1" t="s">
        <v>97</v>
      </c>
      <c r="C2191" t="s">
        <v>98</v>
      </c>
      <c r="D2191" t="s">
        <v>44</v>
      </c>
      <c r="E2191" s="1" t="s">
        <v>16</v>
      </c>
      <c r="F2191" t="s">
        <v>6</v>
      </c>
      <c r="G2191">
        <v>144</v>
      </c>
      <c r="H2191">
        <v>4</v>
      </c>
      <c r="J2191">
        <v>6</v>
      </c>
      <c r="K2191">
        <f t="shared" si="238"/>
        <v>142</v>
      </c>
      <c r="L2191" s="6">
        <f t="shared" si="239"/>
        <v>2.8169014084507043E-2</v>
      </c>
      <c r="M2191" s="6">
        <f t="shared" si="240"/>
        <v>2.8169014084507043E-2</v>
      </c>
      <c r="N2191" s="6">
        <f t="shared" si="241"/>
        <v>0</v>
      </c>
      <c r="O2191">
        <f t="shared" si="242"/>
        <v>138</v>
      </c>
      <c r="P2191">
        <f t="shared" si="243"/>
        <v>4</v>
      </c>
      <c r="Q2191">
        <f t="shared" si="244"/>
        <v>138</v>
      </c>
    </row>
    <row r="2192" spans="1:17" hidden="1" x14ac:dyDescent="0.25">
      <c r="A2192">
        <v>2005</v>
      </c>
      <c r="B2192" s="1" t="s">
        <v>97</v>
      </c>
      <c r="C2192" t="s">
        <v>98</v>
      </c>
      <c r="D2192" t="s">
        <v>44</v>
      </c>
      <c r="E2192" s="1" t="s">
        <v>16</v>
      </c>
      <c r="F2192" t="s">
        <v>7</v>
      </c>
      <c r="G2192">
        <v>6986</v>
      </c>
      <c r="H2192">
        <v>138</v>
      </c>
      <c r="I2192">
        <v>26</v>
      </c>
      <c r="J2192">
        <v>238</v>
      </c>
      <c r="K2192">
        <f t="shared" si="238"/>
        <v>6912</v>
      </c>
      <c r="L2192" s="6">
        <f t="shared" si="239"/>
        <v>2.3726851851851853E-2</v>
      </c>
      <c r="M2192" s="6">
        <f t="shared" si="240"/>
        <v>1.9965277777777776E-2</v>
      </c>
      <c r="N2192" s="6">
        <f t="shared" si="241"/>
        <v>3.7615740740740739E-3</v>
      </c>
      <c r="O2192">
        <f t="shared" si="242"/>
        <v>6748</v>
      </c>
      <c r="P2192">
        <f t="shared" si="243"/>
        <v>164</v>
      </c>
      <c r="Q2192">
        <f t="shared" si="244"/>
        <v>6748</v>
      </c>
    </row>
    <row r="2193" spans="1:17" hidden="1" x14ac:dyDescent="0.25">
      <c r="A2193">
        <v>2006</v>
      </c>
      <c r="B2193" s="1" t="s">
        <v>97</v>
      </c>
      <c r="C2193" t="s">
        <v>98</v>
      </c>
      <c r="D2193" t="s">
        <v>44</v>
      </c>
      <c r="E2193" s="1" t="s">
        <v>17</v>
      </c>
      <c r="F2193" t="s">
        <v>1</v>
      </c>
      <c r="G2193">
        <v>38</v>
      </c>
      <c r="K2193">
        <f t="shared" si="238"/>
        <v>38</v>
      </c>
      <c r="L2193" s="6">
        <f t="shared" si="239"/>
        <v>0</v>
      </c>
      <c r="M2193" s="6">
        <f t="shared" si="240"/>
        <v>0</v>
      </c>
      <c r="N2193" s="6">
        <f t="shared" si="241"/>
        <v>0</v>
      </c>
      <c r="O2193">
        <f t="shared" si="242"/>
        <v>38</v>
      </c>
      <c r="P2193">
        <f t="shared" si="243"/>
        <v>0</v>
      </c>
      <c r="Q2193">
        <f t="shared" si="244"/>
        <v>38</v>
      </c>
    </row>
    <row r="2194" spans="1:17" hidden="1" x14ac:dyDescent="0.25">
      <c r="A2194">
        <v>2006</v>
      </c>
      <c r="B2194" s="1" t="s">
        <v>97</v>
      </c>
      <c r="C2194" t="s">
        <v>98</v>
      </c>
      <c r="D2194" t="s">
        <v>44</v>
      </c>
      <c r="E2194" s="1" t="s">
        <v>17</v>
      </c>
      <c r="F2194" t="s">
        <v>4</v>
      </c>
      <c r="G2194">
        <v>298</v>
      </c>
      <c r="H2194">
        <v>3</v>
      </c>
      <c r="J2194">
        <v>17</v>
      </c>
      <c r="K2194">
        <f t="shared" si="238"/>
        <v>284</v>
      </c>
      <c r="L2194" s="6">
        <f t="shared" si="239"/>
        <v>1.0563380281690141E-2</v>
      </c>
      <c r="M2194" s="6">
        <f t="shared" si="240"/>
        <v>1.0563380281690141E-2</v>
      </c>
      <c r="N2194" s="6">
        <f t="shared" si="241"/>
        <v>0</v>
      </c>
      <c r="O2194">
        <f t="shared" si="242"/>
        <v>281</v>
      </c>
      <c r="P2194">
        <f t="shared" si="243"/>
        <v>3</v>
      </c>
      <c r="Q2194">
        <f t="shared" si="244"/>
        <v>281</v>
      </c>
    </row>
    <row r="2195" spans="1:17" hidden="1" x14ac:dyDescent="0.25">
      <c r="A2195">
        <v>2006</v>
      </c>
      <c r="B2195" s="1" t="s">
        <v>97</v>
      </c>
      <c r="C2195" t="s">
        <v>98</v>
      </c>
      <c r="D2195" t="s">
        <v>44</v>
      </c>
      <c r="E2195" s="1" t="s">
        <v>17</v>
      </c>
      <c r="F2195" t="s">
        <v>5</v>
      </c>
      <c r="G2195">
        <v>165</v>
      </c>
      <c r="H2195">
        <v>11</v>
      </c>
      <c r="J2195">
        <v>7</v>
      </c>
      <c r="K2195">
        <f t="shared" si="238"/>
        <v>169</v>
      </c>
      <c r="L2195" s="6">
        <f t="shared" si="239"/>
        <v>6.5088757396449703E-2</v>
      </c>
      <c r="M2195" s="6">
        <f t="shared" si="240"/>
        <v>6.5088757396449703E-2</v>
      </c>
      <c r="N2195" s="6">
        <f t="shared" si="241"/>
        <v>0</v>
      </c>
      <c r="O2195">
        <f t="shared" si="242"/>
        <v>158</v>
      </c>
      <c r="P2195">
        <f t="shared" si="243"/>
        <v>11</v>
      </c>
      <c r="Q2195">
        <f t="shared" si="244"/>
        <v>158</v>
      </c>
    </row>
    <row r="2196" spans="1:17" hidden="1" x14ac:dyDescent="0.25">
      <c r="A2196">
        <v>2006</v>
      </c>
      <c r="B2196" s="1" t="s">
        <v>97</v>
      </c>
      <c r="C2196" t="s">
        <v>98</v>
      </c>
      <c r="D2196" t="s">
        <v>44</v>
      </c>
      <c r="E2196" s="1" t="s">
        <v>17</v>
      </c>
      <c r="F2196" t="s">
        <v>6</v>
      </c>
      <c r="G2196">
        <v>151</v>
      </c>
      <c r="H2196">
        <v>6</v>
      </c>
      <c r="K2196">
        <f t="shared" si="238"/>
        <v>157</v>
      </c>
      <c r="L2196" s="6">
        <f t="shared" si="239"/>
        <v>3.8216560509554139E-2</v>
      </c>
      <c r="M2196" s="6">
        <f t="shared" si="240"/>
        <v>3.8216560509554139E-2</v>
      </c>
      <c r="N2196" s="6">
        <f t="shared" si="241"/>
        <v>0</v>
      </c>
      <c r="O2196">
        <f t="shared" si="242"/>
        <v>151</v>
      </c>
      <c r="P2196">
        <f t="shared" si="243"/>
        <v>6</v>
      </c>
      <c r="Q2196">
        <f t="shared" si="244"/>
        <v>151</v>
      </c>
    </row>
    <row r="2197" spans="1:17" hidden="1" x14ac:dyDescent="0.25">
      <c r="A2197">
        <v>2006</v>
      </c>
      <c r="B2197" s="1" t="s">
        <v>97</v>
      </c>
      <c r="C2197" t="s">
        <v>98</v>
      </c>
      <c r="D2197" t="s">
        <v>44</v>
      </c>
      <c r="E2197" s="1" t="s">
        <v>17</v>
      </c>
      <c r="F2197" t="s">
        <v>7</v>
      </c>
      <c r="G2197">
        <v>7051</v>
      </c>
      <c r="H2197">
        <v>142</v>
      </c>
      <c r="I2197">
        <v>49</v>
      </c>
      <c r="J2197">
        <v>317</v>
      </c>
      <c r="K2197">
        <f t="shared" si="238"/>
        <v>6925</v>
      </c>
      <c r="L2197" s="6">
        <f t="shared" si="239"/>
        <v>2.7581227436823105E-2</v>
      </c>
      <c r="M2197" s="6">
        <f t="shared" si="240"/>
        <v>2.0505415162454875E-2</v>
      </c>
      <c r="N2197" s="6">
        <f t="shared" si="241"/>
        <v>7.0758122743682312E-3</v>
      </c>
      <c r="O2197">
        <f t="shared" si="242"/>
        <v>6734</v>
      </c>
      <c r="P2197">
        <f t="shared" si="243"/>
        <v>191</v>
      </c>
      <c r="Q2197">
        <f t="shared" si="244"/>
        <v>6734</v>
      </c>
    </row>
    <row r="2198" spans="1:17" hidden="1" x14ac:dyDescent="0.25">
      <c r="A2198">
        <v>2007</v>
      </c>
      <c r="B2198" s="1" t="s">
        <v>97</v>
      </c>
      <c r="C2198" t="s">
        <v>98</v>
      </c>
      <c r="D2198" t="s">
        <v>44</v>
      </c>
      <c r="E2198" s="1" t="s">
        <v>18</v>
      </c>
      <c r="F2198" t="s">
        <v>1</v>
      </c>
      <c r="G2198">
        <v>29</v>
      </c>
      <c r="K2198">
        <f t="shared" si="238"/>
        <v>29</v>
      </c>
      <c r="L2198" s="6">
        <f t="shared" si="239"/>
        <v>0</v>
      </c>
      <c r="M2198" s="6">
        <f t="shared" si="240"/>
        <v>0</v>
      </c>
      <c r="N2198" s="6">
        <f t="shared" si="241"/>
        <v>0</v>
      </c>
      <c r="O2198">
        <f t="shared" si="242"/>
        <v>29</v>
      </c>
      <c r="P2198">
        <f t="shared" si="243"/>
        <v>0</v>
      </c>
      <c r="Q2198">
        <f t="shared" si="244"/>
        <v>29</v>
      </c>
    </row>
    <row r="2199" spans="1:17" hidden="1" x14ac:dyDescent="0.25">
      <c r="A2199">
        <v>2007</v>
      </c>
      <c r="B2199" s="1" t="s">
        <v>97</v>
      </c>
      <c r="C2199" t="s">
        <v>98</v>
      </c>
      <c r="D2199" t="s">
        <v>44</v>
      </c>
      <c r="E2199" s="1" t="s">
        <v>18</v>
      </c>
      <c r="F2199" t="s">
        <v>4</v>
      </c>
      <c r="G2199">
        <v>294</v>
      </c>
      <c r="H2199">
        <v>6</v>
      </c>
      <c r="J2199">
        <v>16</v>
      </c>
      <c r="K2199">
        <f t="shared" si="238"/>
        <v>284</v>
      </c>
      <c r="L2199" s="6">
        <f t="shared" si="239"/>
        <v>2.1126760563380281E-2</v>
      </c>
      <c r="M2199" s="6">
        <f t="shared" si="240"/>
        <v>2.1126760563380281E-2</v>
      </c>
      <c r="N2199" s="6">
        <f t="shared" si="241"/>
        <v>0</v>
      </c>
      <c r="O2199">
        <f t="shared" si="242"/>
        <v>278</v>
      </c>
      <c r="P2199">
        <f t="shared" si="243"/>
        <v>6</v>
      </c>
      <c r="Q2199">
        <f t="shared" si="244"/>
        <v>278</v>
      </c>
    </row>
    <row r="2200" spans="1:17" hidden="1" x14ac:dyDescent="0.25">
      <c r="A2200">
        <v>2007</v>
      </c>
      <c r="B2200" s="1" t="s">
        <v>97</v>
      </c>
      <c r="C2200" t="s">
        <v>98</v>
      </c>
      <c r="D2200" t="s">
        <v>44</v>
      </c>
      <c r="E2200" s="1" t="s">
        <v>18</v>
      </c>
      <c r="F2200" t="s">
        <v>5</v>
      </c>
      <c r="G2200">
        <v>183</v>
      </c>
      <c r="H2200">
        <v>12</v>
      </c>
      <c r="J2200">
        <v>9</v>
      </c>
      <c r="K2200">
        <f t="shared" si="238"/>
        <v>186</v>
      </c>
      <c r="L2200" s="6">
        <f t="shared" si="239"/>
        <v>6.4516129032258063E-2</v>
      </c>
      <c r="M2200" s="6">
        <f t="shared" si="240"/>
        <v>6.4516129032258063E-2</v>
      </c>
      <c r="N2200" s="6">
        <f t="shared" si="241"/>
        <v>0</v>
      </c>
      <c r="O2200">
        <f t="shared" si="242"/>
        <v>174</v>
      </c>
      <c r="P2200">
        <f t="shared" si="243"/>
        <v>12</v>
      </c>
      <c r="Q2200">
        <f t="shared" si="244"/>
        <v>174</v>
      </c>
    </row>
    <row r="2201" spans="1:17" hidden="1" x14ac:dyDescent="0.25">
      <c r="A2201">
        <v>2007</v>
      </c>
      <c r="B2201" s="1" t="s">
        <v>97</v>
      </c>
      <c r="C2201" t="s">
        <v>98</v>
      </c>
      <c r="D2201" t="s">
        <v>44</v>
      </c>
      <c r="E2201" s="1" t="s">
        <v>18</v>
      </c>
      <c r="F2201" t="s">
        <v>6</v>
      </c>
      <c r="G2201">
        <v>145</v>
      </c>
      <c r="H2201">
        <v>5</v>
      </c>
      <c r="I2201">
        <v>3</v>
      </c>
      <c r="J2201">
        <v>4</v>
      </c>
      <c r="K2201">
        <f t="shared" si="238"/>
        <v>149</v>
      </c>
      <c r="L2201" s="6">
        <f t="shared" si="239"/>
        <v>5.3691275167785234E-2</v>
      </c>
      <c r="M2201" s="6">
        <f t="shared" si="240"/>
        <v>3.3557046979865772E-2</v>
      </c>
      <c r="N2201" s="6">
        <f t="shared" si="241"/>
        <v>2.0134228187919462E-2</v>
      </c>
      <c r="O2201">
        <f t="shared" si="242"/>
        <v>141</v>
      </c>
      <c r="P2201">
        <f t="shared" si="243"/>
        <v>8</v>
      </c>
      <c r="Q2201">
        <f t="shared" si="244"/>
        <v>141</v>
      </c>
    </row>
    <row r="2202" spans="1:17" hidden="1" x14ac:dyDescent="0.25">
      <c r="A2202">
        <v>2007</v>
      </c>
      <c r="B2202" s="1" t="s">
        <v>97</v>
      </c>
      <c r="C2202" t="s">
        <v>98</v>
      </c>
      <c r="D2202" t="s">
        <v>44</v>
      </c>
      <c r="E2202" s="1" t="s">
        <v>18</v>
      </c>
      <c r="F2202" t="s">
        <v>7</v>
      </c>
      <c r="G2202">
        <v>7140</v>
      </c>
      <c r="H2202">
        <v>153</v>
      </c>
      <c r="I2202">
        <v>54</v>
      </c>
      <c r="J2202">
        <v>383</v>
      </c>
      <c r="K2202">
        <f t="shared" si="238"/>
        <v>6964</v>
      </c>
      <c r="L2202" s="6">
        <f t="shared" si="239"/>
        <v>2.9724296381390007E-2</v>
      </c>
      <c r="M2202" s="6">
        <f t="shared" si="240"/>
        <v>2.1970132107983917E-2</v>
      </c>
      <c r="N2202" s="6">
        <f t="shared" si="241"/>
        <v>7.7541642734060886E-3</v>
      </c>
      <c r="O2202">
        <f t="shared" si="242"/>
        <v>6757</v>
      </c>
      <c r="P2202">
        <f t="shared" si="243"/>
        <v>207</v>
      </c>
      <c r="Q2202">
        <f t="shared" si="244"/>
        <v>6757</v>
      </c>
    </row>
    <row r="2203" spans="1:17" hidden="1" x14ac:dyDescent="0.25">
      <c r="A2203">
        <v>2008</v>
      </c>
      <c r="B2203" s="1" t="s">
        <v>97</v>
      </c>
      <c r="C2203" t="s">
        <v>98</v>
      </c>
      <c r="D2203" t="s">
        <v>44</v>
      </c>
      <c r="E2203" s="1" t="s">
        <v>19</v>
      </c>
      <c r="F2203" t="s">
        <v>1</v>
      </c>
      <c r="G2203">
        <v>31</v>
      </c>
      <c r="K2203">
        <f t="shared" si="238"/>
        <v>31</v>
      </c>
      <c r="L2203" s="6">
        <f t="shared" si="239"/>
        <v>0</v>
      </c>
      <c r="M2203" s="6">
        <f t="shared" si="240"/>
        <v>0</v>
      </c>
      <c r="N2203" s="6">
        <f t="shared" si="241"/>
        <v>0</v>
      </c>
      <c r="O2203">
        <f t="shared" si="242"/>
        <v>31</v>
      </c>
      <c r="P2203">
        <f t="shared" si="243"/>
        <v>0</v>
      </c>
      <c r="Q2203">
        <f t="shared" si="244"/>
        <v>31</v>
      </c>
    </row>
    <row r="2204" spans="1:17" hidden="1" x14ac:dyDescent="0.25">
      <c r="A2204">
        <v>2008</v>
      </c>
      <c r="B2204" s="1" t="s">
        <v>97</v>
      </c>
      <c r="C2204" t="s">
        <v>98</v>
      </c>
      <c r="D2204" t="s">
        <v>44</v>
      </c>
      <c r="E2204" s="1" t="s">
        <v>19</v>
      </c>
      <c r="F2204" t="s">
        <v>4</v>
      </c>
      <c r="G2204">
        <v>318</v>
      </c>
      <c r="H2204">
        <v>7</v>
      </c>
      <c r="J2204">
        <v>44</v>
      </c>
      <c r="K2204">
        <f t="shared" si="238"/>
        <v>281</v>
      </c>
      <c r="L2204" s="6">
        <f t="shared" si="239"/>
        <v>2.491103202846975E-2</v>
      </c>
      <c r="M2204" s="6">
        <f t="shared" si="240"/>
        <v>2.491103202846975E-2</v>
      </c>
      <c r="N2204" s="6">
        <f t="shared" si="241"/>
        <v>0</v>
      </c>
      <c r="O2204">
        <f t="shared" si="242"/>
        <v>274</v>
      </c>
      <c r="P2204">
        <f t="shared" si="243"/>
        <v>7</v>
      </c>
      <c r="Q2204">
        <f t="shared" si="244"/>
        <v>274</v>
      </c>
    </row>
    <row r="2205" spans="1:17" hidden="1" x14ac:dyDescent="0.25">
      <c r="A2205">
        <v>2008</v>
      </c>
      <c r="B2205" s="1" t="s">
        <v>97</v>
      </c>
      <c r="C2205" t="s">
        <v>98</v>
      </c>
      <c r="D2205" t="s">
        <v>44</v>
      </c>
      <c r="E2205" s="1" t="s">
        <v>19</v>
      </c>
      <c r="F2205" t="s">
        <v>5</v>
      </c>
      <c r="G2205">
        <v>192</v>
      </c>
      <c r="H2205">
        <v>16</v>
      </c>
      <c r="I2205">
        <v>3</v>
      </c>
      <c r="J2205">
        <v>11</v>
      </c>
      <c r="K2205">
        <f t="shared" si="238"/>
        <v>200</v>
      </c>
      <c r="L2205" s="6">
        <f t="shared" si="239"/>
        <v>9.5000000000000001E-2</v>
      </c>
      <c r="M2205" s="6">
        <f t="shared" si="240"/>
        <v>0.08</v>
      </c>
      <c r="N2205" s="6">
        <f t="shared" si="241"/>
        <v>1.4999999999999999E-2</v>
      </c>
      <c r="O2205">
        <f t="shared" si="242"/>
        <v>181</v>
      </c>
      <c r="P2205">
        <f t="shared" si="243"/>
        <v>19</v>
      </c>
      <c r="Q2205">
        <f t="shared" si="244"/>
        <v>181</v>
      </c>
    </row>
    <row r="2206" spans="1:17" hidden="1" x14ac:dyDescent="0.25">
      <c r="A2206">
        <v>2008</v>
      </c>
      <c r="B2206" s="1" t="s">
        <v>97</v>
      </c>
      <c r="C2206" t="s">
        <v>98</v>
      </c>
      <c r="D2206" t="s">
        <v>44</v>
      </c>
      <c r="E2206" s="1" t="s">
        <v>19</v>
      </c>
      <c r="F2206" t="s">
        <v>6</v>
      </c>
      <c r="G2206">
        <v>157</v>
      </c>
      <c r="H2206">
        <v>8</v>
      </c>
      <c r="J2206">
        <v>10</v>
      </c>
      <c r="K2206">
        <f t="shared" si="238"/>
        <v>155</v>
      </c>
      <c r="L2206" s="6">
        <f t="shared" si="239"/>
        <v>5.1612903225806452E-2</v>
      </c>
      <c r="M2206" s="6">
        <f t="shared" si="240"/>
        <v>5.1612903225806452E-2</v>
      </c>
      <c r="N2206" s="6">
        <f t="shared" si="241"/>
        <v>0</v>
      </c>
      <c r="O2206">
        <f t="shared" si="242"/>
        <v>147</v>
      </c>
      <c r="P2206">
        <f t="shared" si="243"/>
        <v>8</v>
      </c>
      <c r="Q2206">
        <f t="shared" si="244"/>
        <v>147</v>
      </c>
    </row>
    <row r="2207" spans="1:17" hidden="1" x14ac:dyDescent="0.25">
      <c r="A2207">
        <v>2008</v>
      </c>
      <c r="B2207" s="1" t="s">
        <v>97</v>
      </c>
      <c r="C2207" t="s">
        <v>98</v>
      </c>
      <c r="D2207" t="s">
        <v>44</v>
      </c>
      <c r="E2207" s="1" t="s">
        <v>19</v>
      </c>
      <c r="F2207" t="s">
        <v>7</v>
      </c>
      <c r="G2207">
        <v>7276</v>
      </c>
      <c r="H2207">
        <v>134</v>
      </c>
      <c r="I2207">
        <v>68</v>
      </c>
      <c r="J2207">
        <v>551</v>
      </c>
      <c r="K2207">
        <f t="shared" si="238"/>
        <v>6927</v>
      </c>
      <c r="L2207" s="6">
        <f t="shared" si="239"/>
        <v>2.9161253067706078E-2</v>
      </c>
      <c r="M2207" s="6">
        <f t="shared" si="240"/>
        <v>1.9344593619171357E-2</v>
      </c>
      <c r="N2207" s="6">
        <f t="shared" si="241"/>
        <v>9.8166594485347199E-3</v>
      </c>
      <c r="O2207">
        <f t="shared" si="242"/>
        <v>6725</v>
      </c>
      <c r="P2207">
        <f t="shared" si="243"/>
        <v>202</v>
      </c>
      <c r="Q2207">
        <f t="shared" si="244"/>
        <v>6725</v>
      </c>
    </row>
    <row r="2208" spans="1:17" hidden="1" x14ac:dyDescent="0.25">
      <c r="A2208">
        <v>2009</v>
      </c>
      <c r="B2208" s="1" t="s">
        <v>97</v>
      </c>
      <c r="C2208" t="s">
        <v>98</v>
      </c>
      <c r="D2208" t="s">
        <v>44</v>
      </c>
      <c r="E2208" s="1" t="s">
        <v>20</v>
      </c>
      <c r="F2208" t="s">
        <v>1</v>
      </c>
      <c r="G2208">
        <v>30</v>
      </c>
      <c r="K2208">
        <f t="shared" si="238"/>
        <v>30</v>
      </c>
      <c r="L2208" s="6">
        <f t="shared" si="239"/>
        <v>0</v>
      </c>
      <c r="M2208" s="6">
        <f t="shared" si="240"/>
        <v>0</v>
      </c>
      <c r="N2208" s="6">
        <f t="shared" si="241"/>
        <v>0</v>
      </c>
      <c r="O2208">
        <f t="shared" si="242"/>
        <v>30</v>
      </c>
      <c r="P2208">
        <f t="shared" si="243"/>
        <v>0</v>
      </c>
      <c r="Q2208">
        <f t="shared" si="244"/>
        <v>30</v>
      </c>
    </row>
    <row r="2209" spans="1:17" hidden="1" x14ac:dyDescent="0.25">
      <c r="A2209">
        <v>2009</v>
      </c>
      <c r="B2209" s="1" t="s">
        <v>97</v>
      </c>
      <c r="C2209" t="s">
        <v>98</v>
      </c>
      <c r="D2209" t="s">
        <v>44</v>
      </c>
      <c r="E2209" s="1" t="s">
        <v>20</v>
      </c>
      <c r="F2209" t="s">
        <v>4</v>
      </c>
      <c r="G2209">
        <v>338</v>
      </c>
      <c r="H2209">
        <v>6</v>
      </c>
      <c r="J2209">
        <v>59</v>
      </c>
      <c r="K2209">
        <f t="shared" si="238"/>
        <v>285</v>
      </c>
      <c r="L2209" s="6">
        <f t="shared" si="239"/>
        <v>2.1052631578947368E-2</v>
      </c>
      <c r="M2209" s="6">
        <f t="shared" si="240"/>
        <v>2.1052631578947368E-2</v>
      </c>
      <c r="N2209" s="6">
        <f t="shared" si="241"/>
        <v>0</v>
      </c>
      <c r="O2209">
        <f t="shared" si="242"/>
        <v>279</v>
      </c>
      <c r="P2209">
        <f t="shared" si="243"/>
        <v>6</v>
      </c>
      <c r="Q2209">
        <f t="shared" si="244"/>
        <v>279</v>
      </c>
    </row>
    <row r="2210" spans="1:17" hidden="1" x14ac:dyDescent="0.25">
      <c r="A2210">
        <v>2009</v>
      </c>
      <c r="B2210" s="1" t="s">
        <v>97</v>
      </c>
      <c r="C2210" t="s">
        <v>98</v>
      </c>
      <c r="D2210" t="s">
        <v>44</v>
      </c>
      <c r="E2210" s="1" t="s">
        <v>20</v>
      </c>
      <c r="F2210" t="s">
        <v>5</v>
      </c>
      <c r="G2210">
        <v>211</v>
      </c>
      <c r="H2210">
        <v>19</v>
      </c>
      <c r="I2210">
        <v>3</v>
      </c>
      <c r="J2210">
        <v>20</v>
      </c>
      <c r="K2210">
        <f t="shared" si="238"/>
        <v>213</v>
      </c>
      <c r="L2210" s="6">
        <f t="shared" si="239"/>
        <v>0.10328638497652583</v>
      </c>
      <c r="M2210" s="6">
        <f t="shared" si="240"/>
        <v>8.9201877934272297E-2</v>
      </c>
      <c r="N2210" s="6">
        <f t="shared" si="241"/>
        <v>1.4084507042253521E-2</v>
      </c>
      <c r="O2210">
        <f t="shared" si="242"/>
        <v>191</v>
      </c>
      <c r="P2210">
        <f t="shared" si="243"/>
        <v>22</v>
      </c>
      <c r="Q2210">
        <f t="shared" si="244"/>
        <v>191</v>
      </c>
    </row>
    <row r="2211" spans="1:17" hidden="1" x14ac:dyDescent="0.25">
      <c r="A2211">
        <v>2009</v>
      </c>
      <c r="B2211" s="1" t="s">
        <v>97</v>
      </c>
      <c r="C2211" t="s">
        <v>98</v>
      </c>
      <c r="D2211" t="s">
        <v>44</v>
      </c>
      <c r="E2211" s="1" t="s">
        <v>20</v>
      </c>
      <c r="F2211" t="s">
        <v>6</v>
      </c>
      <c r="G2211">
        <v>189</v>
      </c>
      <c r="J2211">
        <v>27</v>
      </c>
      <c r="K2211">
        <f t="shared" si="238"/>
        <v>162</v>
      </c>
      <c r="L2211" s="6">
        <f t="shared" si="239"/>
        <v>0</v>
      </c>
      <c r="M2211" s="6">
        <f t="shared" si="240"/>
        <v>0</v>
      </c>
      <c r="N2211" s="6">
        <f t="shared" si="241"/>
        <v>0</v>
      </c>
      <c r="O2211">
        <f t="shared" si="242"/>
        <v>162</v>
      </c>
      <c r="P2211">
        <f t="shared" si="243"/>
        <v>0</v>
      </c>
      <c r="Q2211">
        <f t="shared" si="244"/>
        <v>162</v>
      </c>
    </row>
    <row r="2212" spans="1:17" hidden="1" x14ac:dyDescent="0.25">
      <c r="A2212">
        <v>2009</v>
      </c>
      <c r="B2212" s="1" t="s">
        <v>97</v>
      </c>
      <c r="C2212" t="s">
        <v>98</v>
      </c>
      <c r="D2212" t="s">
        <v>44</v>
      </c>
      <c r="E2212" s="1" t="s">
        <v>20</v>
      </c>
      <c r="F2212" t="s">
        <v>7</v>
      </c>
      <c r="G2212">
        <v>7455</v>
      </c>
      <c r="H2212">
        <v>145</v>
      </c>
      <c r="I2212">
        <v>56</v>
      </c>
      <c r="J2212">
        <v>779</v>
      </c>
      <c r="K2212">
        <f t="shared" si="238"/>
        <v>6877</v>
      </c>
      <c r="L2212" s="6">
        <f t="shared" si="239"/>
        <v>2.9227860985895013E-2</v>
      </c>
      <c r="M2212" s="6">
        <f t="shared" si="240"/>
        <v>2.1084775338083468E-2</v>
      </c>
      <c r="N2212" s="6">
        <f t="shared" si="241"/>
        <v>8.1430856478115453E-3</v>
      </c>
      <c r="O2212">
        <f t="shared" si="242"/>
        <v>6676</v>
      </c>
      <c r="P2212">
        <f t="shared" si="243"/>
        <v>201</v>
      </c>
      <c r="Q2212">
        <f t="shared" si="244"/>
        <v>6676</v>
      </c>
    </row>
    <row r="2213" spans="1:17" hidden="1" x14ac:dyDescent="0.25">
      <c r="A2213">
        <v>2010</v>
      </c>
      <c r="B2213" s="1" t="s">
        <v>97</v>
      </c>
      <c r="C2213" t="s">
        <v>98</v>
      </c>
      <c r="D2213" t="s">
        <v>44</v>
      </c>
      <c r="E2213" s="1" t="s">
        <v>21</v>
      </c>
      <c r="F2213" t="s">
        <v>1</v>
      </c>
      <c r="G2213">
        <v>40</v>
      </c>
      <c r="K2213">
        <f t="shared" si="238"/>
        <v>40</v>
      </c>
      <c r="L2213" s="6">
        <f t="shared" si="239"/>
        <v>0</v>
      </c>
      <c r="M2213" s="6">
        <f t="shared" si="240"/>
        <v>0</v>
      </c>
      <c r="N2213" s="6">
        <f t="shared" si="241"/>
        <v>0</v>
      </c>
      <c r="O2213">
        <f t="shared" si="242"/>
        <v>40</v>
      </c>
      <c r="P2213">
        <f t="shared" si="243"/>
        <v>0</v>
      </c>
      <c r="Q2213">
        <f t="shared" si="244"/>
        <v>40</v>
      </c>
    </row>
    <row r="2214" spans="1:17" hidden="1" x14ac:dyDescent="0.25">
      <c r="A2214">
        <v>2010</v>
      </c>
      <c r="B2214" s="1" t="s">
        <v>97</v>
      </c>
      <c r="C2214" t="s">
        <v>98</v>
      </c>
      <c r="D2214" t="s">
        <v>44</v>
      </c>
      <c r="E2214" s="1" t="s">
        <v>21</v>
      </c>
      <c r="F2214" t="s">
        <v>4</v>
      </c>
      <c r="G2214">
        <v>377</v>
      </c>
      <c r="H2214">
        <v>3</v>
      </c>
      <c r="J2214">
        <v>99</v>
      </c>
      <c r="K2214">
        <f t="shared" si="238"/>
        <v>281</v>
      </c>
      <c r="L2214" s="6">
        <f t="shared" si="239"/>
        <v>1.0676156583629894E-2</v>
      </c>
      <c r="M2214" s="6">
        <f t="shared" si="240"/>
        <v>1.0676156583629894E-2</v>
      </c>
      <c r="N2214" s="6">
        <f t="shared" si="241"/>
        <v>0</v>
      </c>
      <c r="O2214">
        <f t="shared" si="242"/>
        <v>278</v>
      </c>
      <c r="P2214">
        <f t="shared" si="243"/>
        <v>3</v>
      </c>
      <c r="Q2214">
        <f t="shared" si="244"/>
        <v>278</v>
      </c>
    </row>
    <row r="2215" spans="1:17" hidden="1" x14ac:dyDescent="0.25">
      <c r="A2215">
        <v>2010</v>
      </c>
      <c r="B2215" s="1" t="s">
        <v>97</v>
      </c>
      <c r="C2215" t="s">
        <v>98</v>
      </c>
      <c r="D2215" t="s">
        <v>44</v>
      </c>
      <c r="E2215" s="1" t="s">
        <v>21</v>
      </c>
      <c r="F2215" t="s">
        <v>5</v>
      </c>
      <c r="G2215">
        <v>245</v>
      </c>
      <c r="H2215">
        <v>18</v>
      </c>
      <c r="J2215">
        <v>37</v>
      </c>
      <c r="K2215">
        <f t="shared" si="238"/>
        <v>226</v>
      </c>
      <c r="L2215" s="6">
        <f t="shared" si="239"/>
        <v>7.9646017699115043E-2</v>
      </c>
      <c r="M2215" s="6">
        <f t="shared" si="240"/>
        <v>7.9646017699115043E-2</v>
      </c>
      <c r="N2215" s="6">
        <f t="shared" si="241"/>
        <v>0</v>
      </c>
      <c r="O2215">
        <f t="shared" si="242"/>
        <v>208</v>
      </c>
      <c r="P2215">
        <f t="shared" si="243"/>
        <v>18</v>
      </c>
      <c r="Q2215">
        <f t="shared" si="244"/>
        <v>208</v>
      </c>
    </row>
    <row r="2216" spans="1:17" hidden="1" x14ac:dyDescent="0.25">
      <c r="A2216">
        <v>2010</v>
      </c>
      <c r="B2216" s="1" t="s">
        <v>97</v>
      </c>
      <c r="C2216" t="s">
        <v>98</v>
      </c>
      <c r="D2216" t="s">
        <v>44</v>
      </c>
      <c r="E2216" s="1" t="s">
        <v>21</v>
      </c>
      <c r="F2216" t="s">
        <v>6</v>
      </c>
      <c r="G2216">
        <v>210</v>
      </c>
      <c r="J2216">
        <v>37</v>
      </c>
      <c r="K2216">
        <f t="shared" si="238"/>
        <v>173</v>
      </c>
      <c r="L2216" s="6">
        <f t="shared" si="239"/>
        <v>0</v>
      </c>
      <c r="M2216" s="6">
        <f t="shared" si="240"/>
        <v>0</v>
      </c>
      <c r="N2216" s="6">
        <f t="shared" si="241"/>
        <v>0</v>
      </c>
      <c r="O2216">
        <f t="shared" si="242"/>
        <v>173</v>
      </c>
      <c r="P2216">
        <f t="shared" si="243"/>
        <v>0</v>
      </c>
      <c r="Q2216">
        <f t="shared" si="244"/>
        <v>173</v>
      </c>
    </row>
    <row r="2217" spans="1:17" hidden="1" x14ac:dyDescent="0.25">
      <c r="A2217">
        <v>2010</v>
      </c>
      <c r="B2217" s="1" t="s">
        <v>97</v>
      </c>
      <c r="C2217" t="s">
        <v>98</v>
      </c>
      <c r="D2217" t="s">
        <v>44</v>
      </c>
      <c r="E2217" s="1" t="s">
        <v>21</v>
      </c>
      <c r="F2217" t="s">
        <v>7</v>
      </c>
      <c r="G2217">
        <v>7613</v>
      </c>
      <c r="H2217">
        <v>140</v>
      </c>
      <c r="I2217">
        <v>51</v>
      </c>
      <c r="J2217">
        <v>1006</v>
      </c>
      <c r="K2217">
        <f t="shared" si="238"/>
        <v>6798</v>
      </c>
      <c r="L2217" s="6">
        <f t="shared" si="239"/>
        <v>2.8096498970285377E-2</v>
      </c>
      <c r="M2217" s="6">
        <f t="shared" si="240"/>
        <v>2.0594292438952635E-2</v>
      </c>
      <c r="N2217" s="6">
        <f t="shared" si="241"/>
        <v>7.5022065313327451E-3</v>
      </c>
      <c r="O2217">
        <f t="shared" si="242"/>
        <v>6607</v>
      </c>
      <c r="P2217">
        <f t="shared" si="243"/>
        <v>191</v>
      </c>
      <c r="Q2217">
        <f t="shared" si="244"/>
        <v>6607</v>
      </c>
    </row>
    <row r="2218" spans="1:17" hidden="1" x14ac:dyDescent="0.25">
      <c r="A2218">
        <v>2011</v>
      </c>
      <c r="B2218" s="1" t="s">
        <v>97</v>
      </c>
      <c r="C2218" t="s">
        <v>98</v>
      </c>
      <c r="D2218" t="s">
        <v>44</v>
      </c>
      <c r="E2218" s="1" t="s">
        <v>22</v>
      </c>
      <c r="F2218" t="s">
        <v>1</v>
      </c>
      <c r="G2218">
        <v>37</v>
      </c>
      <c r="K2218">
        <f t="shared" si="238"/>
        <v>37</v>
      </c>
      <c r="L2218" s="6">
        <f t="shared" si="239"/>
        <v>0</v>
      </c>
      <c r="M2218" s="6">
        <f t="shared" si="240"/>
        <v>0</v>
      </c>
      <c r="N2218" s="6">
        <f t="shared" si="241"/>
        <v>0</v>
      </c>
      <c r="O2218">
        <f t="shared" si="242"/>
        <v>37</v>
      </c>
      <c r="P2218">
        <f t="shared" si="243"/>
        <v>0</v>
      </c>
      <c r="Q2218">
        <f t="shared" si="244"/>
        <v>37</v>
      </c>
    </row>
    <row r="2219" spans="1:17" hidden="1" x14ac:dyDescent="0.25">
      <c r="A2219">
        <v>2011</v>
      </c>
      <c r="B2219" s="1" t="s">
        <v>97</v>
      </c>
      <c r="C2219" t="s">
        <v>98</v>
      </c>
      <c r="D2219" t="s">
        <v>44</v>
      </c>
      <c r="E2219" s="1" t="s">
        <v>22</v>
      </c>
      <c r="F2219" t="s">
        <v>4</v>
      </c>
      <c r="G2219">
        <v>415</v>
      </c>
      <c r="J2219">
        <v>140</v>
      </c>
      <c r="K2219">
        <f t="shared" si="238"/>
        <v>275</v>
      </c>
      <c r="L2219" s="6">
        <f t="shared" si="239"/>
        <v>0</v>
      </c>
      <c r="M2219" s="6">
        <f t="shared" si="240"/>
        <v>0</v>
      </c>
      <c r="N2219" s="6">
        <f t="shared" si="241"/>
        <v>0</v>
      </c>
      <c r="O2219">
        <f t="shared" si="242"/>
        <v>275</v>
      </c>
      <c r="P2219">
        <f t="shared" si="243"/>
        <v>0</v>
      </c>
      <c r="Q2219">
        <f t="shared" si="244"/>
        <v>275</v>
      </c>
    </row>
    <row r="2220" spans="1:17" hidden="1" x14ac:dyDescent="0.25">
      <c r="A2220">
        <v>2011</v>
      </c>
      <c r="B2220" s="1" t="s">
        <v>97</v>
      </c>
      <c r="C2220" t="s">
        <v>98</v>
      </c>
      <c r="D2220" t="s">
        <v>44</v>
      </c>
      <c r="E2220" s="1" t="s">
        <v>22</v>
      </c>
      <c r="F2220" t="s">
        <v>5</v>
      </c>
      <c r="G2220">
        <v>239</v>
      </c>
      <c r="H2220">
        <v>17</v>
      </c>
      <c r="J2220">
        <v>54</v>
      </c>
      <c r="K2220">
        <f t="shared" si="238"/>
        <v>202</v>
      </c>
      <c r="L2220" s="6">
        <f t="shared" si="239"/>
        <v>8.4158415841584164E-2</v>
      </c>
      <c r="M2220" s="6">
        <f t="shared" si="240"/>
        <v>8.4158415841584164E-2</v>
      </c>
      <c r="N2220" s="6">
        <f t="shared" si="241"/>
        <v>0</v>
      </c>
      <c r="O2220">
        <f t="shared" si="242"/>
        <v>185</v>
      </c>
      <c r="P2220">
        <f t="shared" si="243"/>
        <v>17</v>
      </c>
      <c r="Q2220">
        <f t="shared" si="244"/>
        <v>185</v>
      </c>
    </row>
    <row r="2221" spans="1:17" hidden="1" x14ac:dyDescent="0.25">
      <c r="A2221">
        <v>2011</v>
      </c>
      <c r="B2221" s="1" t="s">
        <v>97</v>
      </c>
      <c r="C2221" t="s">
        <v>98</v>
      </c>
      <c r="D2221" t="s">
        <v>44</v>
      </c>
      <c r="E2221" s="1" t="s">
        <v>22</v>
      </c>
      <c r="F2221" t="s">
        <v>6</v>
      </c>
      <c r="G2221">
        <v>231</v>
      </c>
      <c r="H2221">
        <v>4</v>
      </c>
      <c r="J2221">
        <v>38</v>
      </c>
      <c r="K2221">
        <f t="shared" si="238"/>
        <v>197</v>
      </c>
      <c r="L2221" s="6">
        <f t="shared" si="239"/>
        <v>2.030456852791878E-2</v>
      </c>
      <c r="M2221" s="6">
        <f t="shared" si="240"/>
        <v>2.030456852791878E-2</v>
      </c>
      <c r="N2221" s="6">
        <f t="shared" si="241"/>
        <v>0</v>
      </c>
      <c r="O2221">
        <f t="shared" si="242"/>
        <v>193</v>
      </c>
      <c r="P2221">
        <f t="shared" si="243"/>
        <v>4</v>
      </c>
      <c r="Q2221">
        <f t="shared" si="244"/>
        <v>193</v>
      </c>
    </row>
    <row r="2222" spans="1:17" hidden="1" x14ac:dyDescent="0.25">
      <c r="A2222">
        <v>2011</v>
      </c>
      <c r="B2222" s="1" t="s">
        <v>97</v>
      </c>
      <c r="C2222" t="s">
        <v>98</v>
      </c>
      <c r="D2222" t="s">
        <v>44</v>
      </c>
      <c r="E2222" s="1" t="s">
        <v>22</v>
      </c>
      <c r="F2222" t="s">
        <v>7</v>
      </c>
      <c r="G2222">
        <v>7779</v>
      </c>
      <c r="H2222">
        <v>141</v>
      </c>
      <c r="I2222">
        <v>48</v>
      </c>
      <c r="J2222">
        <v>1213</v>
      </c>
      <c r="K2222">
        <f t="shared" si="238"/>
        <v>6755</v>
      </c>
      <c r="L2222" s="6">
        <f t="shared" si="239"/>
        <v>2.7979274611398965E-2</v>
      </c>
      <c r="M2222" s="6">
        <f t="shared" si="240"/>
        <v>2.0873427091043673E-2</v>
      </c>
      <c r="N2222" s="6">
        <f t="shared" si="241"/>
        <v>7.105847520355292E-3</v>
      </c>
      <c r="O2222">
        <f t="shared" si="242"/>
        <v>6566</v>
      </c>
      <c r="P2222">
        <f t="shared" si="243"/>
        <v>189</v>
      </c>
      <c r="Q2222">
        <f t="shared" si="244"/>
        <v>6566</v>
      </c>
    </row>
    <row r="2223" spans="1:17" hidden="1" x14ac:dyDescent="0.25">
      <c r="A2223">
        <v>2012</v>
      </c>
      <c r="B2223" s="1" t="s">
        <v>97</v>
      </c>
      <c r="C2223" t="s">
        <v>98</v>
      </c>
      <c r="D2223" t="s">
        <v>44</v>
      </c>
      <c r="E2223" s="1" t="s">
        <v>23</v>
      </c>
      <c r="F2223" t="s">
        <v>1</v>
      </c>
      <c r="G2223">
        <v>48</v>
      </c>
      <c r="J2223">
        <v>19</v>
      </c>
      <c r="K2223">
        <f t="shared" si="238"/>
        <v>29</v>
      </c>
      <c r="L2223" s="6">
        <f t="shared" si="239"/>
        <v>0</v>
      </c>
      <c r="M2223" s="6">
        <f t="shared" si="240"/>
        <v>0</v>
      </c>
      <c r="N2223" s="6">
        <f t="shared" si="241"/>
        <v>0</v>
      </c>
      <c r="O2223">
        <f t="shared" si="242"/>
        <v>29</v>
      </c>
      <c r="P2223">
        <f t="shared" si="243"/>
        <v>0</v>
      </c>
      <c r="Q2223">
        <f t="shared" si="244"/>
        <v>29</v>
      </c>
    </row>
    <row r="2224" spans="1:17" hidden="1" x14ac:dyDescent="0.25">
      <c r="A2224">
        <v>2012</v>
      </c>
      <c r="B2224" s="1" t="s">
        <v>97</v>
      </c>
      <c r="C2224" t="s">
        <v>98</v>
      </c>
      <c r="D2224" t="s">
        <v>44</v>
      </c>
      <c r="E2224" s="1" t="s">
        <v>23</v>
      </c>
      <c r="F2224" t="s">
        <v>4</v>
      </c>
      <c r="G2224">
        <v>455</v>
      </c>
      <c r="H2224">
        <v>3</v>
      </c>
      <c r="J2224">
        <v>173</v>
      </c>
      <c r="K2224">
        <f t="shared" si="238"/>
        <v>285</v>
      </c>
      <c r="L2224" s="6">
        <f t="shared" si="239"/>
        <v>1.0526315789473684E-2</v>
      </c>
      <c r="M2224" s="6">
        <f t="shared" si="240"/>
        <v>1.0526315789473684E-2</v>
      </c>
      <c r="N2224" s="6">
        <f t="shared" si="241"/>
        <v>0</v>
      </c>
      <c r="O2224">
        <f t="shared" si="242"/>
        <v>282</v>
      </c>
      <c r="P2224">
        <f t="shared" si="243"/>
        <v>3</v>
      </c>
      <c r="Q2224">
        <f t="shared" si="244"/>
        <v>282</v>
      </c>
    </row>
    <row r="2225" spans="1:17" hidden="1" x14ac:dyDescent="0.25">
      <c r="A2225">
        <v>2012</v>
      </c>
      <c r="B2225" s="1" t="s">
        <v>97</v>
      </c>
      <c r="C2225" t="s">
        <v>98</v>
      </c>
      <c r="D2225" t="s">
        <v>44</v>
      </c>
      <c r="E2225" s="1" t="s">
        <v>23</v>
      </c>
      <c r="F2225" t="s">
        <v>5</v>
      </c>
      <c r="G2225">
        <v>235</v>
      </c>
      <c r="H2225">
        <v>14</v>
      </c>
      <c r="J2225">
        <v>53</v>
      </c>
      <c r="K2225">
        <f t="shared" si="238"/>
        <v>196</v>
      </c>
      <c r="L2225" s="6">
        <f t="shared" si="239"/>
        <v>7.1428571428571425E-2</v>
      </c>
      <c r="M2225" s="6">
        <f t="shared" si="240"/>
        <v>7.1428571428571425E-2</v>
      </c>
      <c r="N2225" s="6">
        <f t="shared" si="241"/>
        <v>0</v>
      </c>
      <c r="O2225">
        <f t="shared" si="242"/>
        <v>182</v>
      </c>
      <c r="P2225">
        <f t="shared" si="243"/>
        <v>14</v>
      </c>
      <c r="Q2225">
        <f t="shared" si="244"/>
        <v>182</v>
      </c>
    </row>
    <row r="2226" spans="1:17" hidden="1" x14ac:dyDescent="0.25">
      <c r="A2226">
        <v>2012</v>
      </c>
      <c r="B2226" s="1" t="s">
        <v>97</v>
      </c>
      <c r="C2226" t="s">
        <v>98</v>
      </c>
      <c r="D2226" t="s">
        <v>44</v>
      </c>
      <c r="E2226" s="1" t="s">
        <v>23</v>
      </c>
      <c r="F2226" t="s">
        <v>6</v>
      </c>
      <c r="G2226">
        <v>260</v>
      </c>
      <c r="J2226">
        <v>51</v>
      </c>
      <c r="K2226">
        <f t="shared" si="238"/>
        <v>209</v>
      </c>
      <c r="L2226" s="6">
        <f t="shared" si="239"/>
        <v>0</v>
      </c>
      <c r="M2226" s="6">
        <f t="shared" si="240"/>
        <v>0</v>
      </c>
      <c r="N2226" s="6">
        <f t="shared" si="241"/>
        <v>0</v>
      </c>
      <c r="O2226">
        <f t="shared" si="242"/>
        <v>209</v>
      </c>
      <c r="P2226">
        <f t="shared" si="243"/>
        <v>0</v>
      </c>
      <c r="Q2226">
        <f t="shared" si="244"/>
        <v>209</v>
      </c>
    </row>
    <row r="2227" spans="1:17" hidden="1" x14ac:dyDescent="0.25">
      <c r="A2227">
        <v>2012</v>
      </c>
      <c r="B2227" s="1" t="s">
        <v>97</v>
      </c>
      <c r="C2227" t="s">
        <v>98</v>
      </c>
      <c r="D2227" t="s">
        <v>44</v>
      </c>
      <c r="E2227" s="1" t="s">
        <v>23</v>
      </c>
      <c r="F2227" t="s">
        <v>7</v>
      </c>
      <c r="G2227">
        <v>8113</v>
      </c>
      <c r="H2227">
        <v>149</v>
      </c>
      <c r="I2227">
        <v>52</v>
      </c>
      <c r="J2227">
        <v>1548</v>
      </c>
      <c r="K2227">
        <f t="shared" si="238"/>
        <v>6766</v>
      </c>
      <c r="L2227" s="6">
        <f t="shared" si="239"/>
        <v>2.9707360331067099E-2</v>
      </c>
      <c r="M2227" s="6">
        <f t="shared" si="240"/>
        <v>2.2021874076263673E-2</v>
      </c>
      <c r="N2227" s="6">
        <f t="shared" si="241"/>
        <v>7.6854862548034293E-3</v>
      </c>
      <c r="O2227">
        <f t="shared" si="242"/>
        <v>6565</v>
      </c>
      <c r="P2227">
        <f t="shared" si="243"/>
        <v>201</v>
      </c>
      <c r="Q2227">
        <f t="shared" si="244"/>
        <v>6565</v>
      </c>
    </row>
    <row r="2228" spans="1:17" hidden="1" x14ac:dyDescent="0.25">
      <c r="A2228">
        <v>2013</v>
      </c>
      <c r="B2228" s="1" t="s">
        <v>97</v>
      </c>
      <c r="C2228" t="s">
        <v>98</v>
      </c>
      <c r="D2228" t="s">
        <v>44</v>
      </c>
      <c r="E2228" s="1" t="s">
        <v>24</v>
      </c>
      <c r="F2228" t="s">
        <v>1</v>
      </c>
      <c r="G2228">
        <v>53</v>
      </c>
      <c r="J2228">
        <v>20</v>
      </c>
      <c r="K2228">
        <f t="shared" si="238"/>
        <v>33</v>
      </c>
      <c r="L2228" s="6">
        <f t="shared" si="239"/>
        <v>0</v>
      </c>
      <c r="M2228" s="6">
        <f t="shared" si="240"/>
        <v>0</v>
      </c>
      <c r="N2228" s="6">
        <f t="shared" si="241"/>
        <v>0</v>
      </c>
      <c r="O2228">
        <f t="shared" si="242"/>
        <v>33</v>
      </c>
      <c r="P2228">
        <f t="shared" si="243"/>
        <v>0</v>
      </c>
      <c r="Q2228">
        <f t="shared" si="244"/>
        <v>33</v>
      </c>
    </row>
    <row r="2229" spans="1:17" hidden="1" x14ac:dyDescent="0.25">
      <c r="A2229">
        <v>2013</v>
      </c>
      <c r="B2229" s="1" t="s">
        <v>97</v>
      </c>
      <c r="C2229" t="s">
        <v>98</v>
      </c>
      <c r="D2229" t="s">
        <v>44</v>
      </c>
      <c r="E2229" s="1" t="s">
        <v>24</v>
      </c>
      <c r="F2229" t="s">
        <v>4</v>
      </c>
      <c r="G2229">
        <v>508</v>
      </c>
      <c r="H2229">
        <v>8</v>
      </c>
      <c r="J2229">
        <v>208</v>
      </c>
      <c r="K2229">
        <f t="shared" si="238"/>
        <v>308</v>
      </c>
      <c r="L2229" s="6">
        <f t="shared" si="239"/>
        <v>2.5974025974025976E-2</v>
      </c>
      <c r="M2229" s="6">
        <f t="shared" si="240"/>
        <v>2.5974025974025976E-2</v>
      </c>
      <c r="N2229" s="6">
        <f t="shared" si="241"/>
        <v>0</v>
      </c>
      <c r="O2229">
        <f t="shared" si="242"/>
        <v>300</v>
      </c>
      <c r="P2229">
        <f t="shared" si="243"/>
        <v>8</v>
      </c>
      <c r="Q2229">
        <f t="shared" si="244"/>
        <v>300</v>
      </c>
    </row>
    <row r="2230" spans="1:17" hidden="1" x14ac:dyDescent="0.25">
      <c r="A2230">
        <v>2013</v>
      </c>
      <c r="B2230" s="1" t="s">
        <v>97</v>
      </c>
      <c r="C2230" t="s">
        <v>98</v>
      </c>
      <c r="D2230" t="s">
        <v>44</v>
      </c>
      <c r="E2230" s="1" t="s">
        <v>24</v>
      </c>
      <c r="F2230" t="s">
        <v>5</v>
      </c>
      <c r="G2230">
        <v>267</v>
      </c>
      <c r="H2230">
        <v>14</v>
      </c>
      <c r="I2230">
        <v>4</v>
      </c>
      <c r="J2230">
        <v>76</v>
      </c>
      <c r="K2230">
        <f t="shared" si="238"/>
        <v>209</v>
      </c>
      <c r="L2230" s="6">
        <f t="shared" si="239"/>
        <v>8.6124401913875603E-2</v>
      </c>
      <c r="M2230" s="6">
        <f t="shared" si="240"/>
        <v>6.6985645933014357E-2</v>
      </c>
      <c r="N2230" s="6">
        <f t="shared" si="241"/>
        <v>1.9138755980861243E-2</v>
      </c>
      <c r="O2230">
        <f t="shared" si="242"/>
        <v>191</v>
      </c>
      <c r="P2230">
        <f t="shared" si="243"/>
        <v>18</v>
      </c>
      <c r="Q2230">
        <f t="shared" si="244"/>
        <v>191</v>
      </c>
    </row>
    <row r="2231" spans="1:17" hidden="1" x14ac:dyDescent="0.25">
      <c r="A2231">
        <v>2013</v>
      </c>
      <c r="B2231" s="1" t="s">
        <v>97</v>
      </c>
      <c r="C2231" t="s">
        <v>98</v>
      </c>
      <c r="D2231" t="s">
        <v>44</v>
      </c>
      <c r="E2231" s="1" t="s">
        <v>24</v>
      </c>
      <c r="F2231" t="s">
        <v>6</v>
      </c>
      <c r="G2231">
        <v>278</v>
      </c>
      <c r="J2231">
        <v>72</v>
      </c>
      <c r="K2231">
        <f t="shared" si="238"/>
        <v>206</v>
      </c>
      <c r="L2231" s="6">
        <f t="shared" si="239"/>
        <v>0</v>
      </c>
      <c r="M2231" s="6">
        <f t="shared" si="240"/>
        <v>0</v>
      </c>
      <c r="N2231" s="6">
        <f t="shared" si="241"/>
        <v>0</v>
      </c>
      <c r="O2231">
        <f t="shared" si="242"/>
        <v>206</v>
      </c>
      <c r="P2231">
        <f t="shared" si="243"/>
        <v>0</v>
      </c>
      <c r="Q2231">
        <f t="shared" si="244"/>
        <v>206</v>
      </c>
    </row>
    <row r="2232" spans="1:17" hidden="1" x14ac:dyDescent="0.25">
      <c r="A2232">
        <v>2013</v>
      </c>
      <c r="B2232" s="1" t="s">
        <v>97</v>
      </c>
      <c r="C2232" t="s">
        <v>98</v>
      </c>
      <c r="D2232" t="s">
        <v>44</v>
      </c>
      <c r="E2232" s="1" t="s">
        <v>24</v>
      </c>
      <c r="F2232" t="s">
        <v>7</v>
      </c>
      <c r="G2232">
        <v>8461</v>
      </c>
      <c r="H2232">
        <v>142</v>
      </c>
      <c r="I2232">
        <v>37</v>
      </c>
      <c r="J2232">
        <v>1859</v>
      </c>
      <c r="K2232">
        <f t="shared" si="238"/>
        <v>6781</v>
      </c>
      <c r="L2232" s="6">
        <f t="shared" si="239"/>
        <v>2.6397286535909156E-2</v>
      </c>
      <c r="M2232" s="6">
        <f t="shared" si="240"/>
        <v>2.0940864179324583E-2</v>
      </c>
      <c r="N2232" s="6">
        <f t="shared" si="241"/>
        <v>5.4564223565845742E-3</v>
      </c>
      <c r="O2232">
        <f t="shared" si="242"/>
        <v>6602</v>
      </c>
      <c r="P2232">
        <f t="shared" si="243"/>
        <v>179</v>
      </c>
      <c r="Q2232">
        <f t="shared" si="244"/>
        <v>6602</v>
      </c>
    </row>
    <row r="2233" spans="1:17" hidden="1" x14ac:dyDescent="0.25">
      <c r="A2233">
        <v>2014</v>
      </c>
      <c r="B2233" s="1" t="s">
        <v>97</v>
      </c>
      <c r="C2233" t="s">
        <v>98</v>
      </c>
      <c r="D2233" t="s">
        <v>44</v>
      </c>
      <c r="E2233" s="1" t="s">
        <v>8</v>
      </c>
      <c r="F2233" t="s">
        <v>1</v>
      </c>
      <c r="G2233">
        <v>43</v>
      </c>
      <c r="J2233">
        <v>20</v>
      </c>
      <c r="K2233">
        <f t="shared" si="238"/>
        <v>23</v>
      </c>
      <c r="L2233" s="6">
        <f t="shared" si="239"/>
        <v>0</v>
      </c>
      <c r="M2233" s="6">
        <f t="shared" si="240"/>
        <v>0</v>
      </c>
      <c r="N2233" s="6">
        <f t="shared" si="241"/>
        <v>0</v>
      </c>
      <c r="O2233">
        <f t="shared" si="242"/>
        <v>23</v>
      </c>
      <c r="P2233">
        <f t="shared" si="243"/>
        <v>0</v>
      </c>
      <c r="Q2233">
        <f t="shared" si="244"/>
        <v>23</v>
      </c>
    </row>
    <row r="2234" spans="1:17" hidden="1" x14ac:dyDescent="0.25">
      <c r="A2234">
        <v>2014</v>
      </c>
      <c r="B2234" s="1" t="s">
        <v>97</v>
      </c>
      <c r="C2234" t="s">
        <v>98</v>
      </c>
      <c r="D2234" t="s">
        <v>44</v>
      </c>
      <c r="E2234" s="1" t="s">
        <v>8</v>
      </c>
      <c r="F2234" t="s">
        <v>4</v>
      </c>
      <c r="G2234">
        <v>599</v>
      </c>
      <c r="H2234">
        <v>6</v>
      </c>
      <c r="J2234">
        <v>238</v>
      </c>
      <c r="K2234">
        <f t="shared" si="238"/>
        <v>367</v>
      </c>
      <c r="L2234" s="6">
        <f t="shared" si="239"/>
        <v>1.6348773841961851E-2</v>
      </c>
      <c r="M2234" s="6">
        <f t="shared" si="240"/>
        <v>1.6348773841961851E-2</v>
      </c>
      <c r="N2234" s="6">
        <f t="shared" si="241"/>
        <v>0</v>
      </c>
      <c r="O2234">
        <f t="shared" si="242"/>
        <v>361</v>
      </c>
      <c r="P2234">
        <f t="shared" si="243"/>
        <v>6</v>
      </c>
      <c r="Q2234">
        <f t="shared" si="244"/>
        <v>361</v>
      </c>
    </row>
    <row r="2235" spans="1:17" hidden="1" x14ac:dyDescent="0.25">
      <c r="A2235">
        <v>2014</v>
      </c>
      <c r="B2235" s="1" t="s">
        <v>97</v>
      </c>
      <c r="C2235" t="s">
        <v>98</v>
      </c>
      <c r="D2235" t="s">
        <v>44</v>
      </c>
      <c r="E2235" s="1" t="s">
        <v>8</v>
      </c>
      <c r="F2235" t="s">
        <v>5</v>
      </c>
      <c r="G2235">
        <v>257</v>
      </c>
      <c r="H2235">
        <v>9</v>
      </c>
      <c r="J2235">
        <v>70</v>
      </c>
      <c r="K2235">
        <f t="shared" ref="K2235:K2298" si="245">(G2235-J2235)+H2235+I2235</f>
        <v>196</v>
      </c>
      <c r="L2235" s="6">
        <f t="shared" ref="L2235:L2298" si="246">(H2235+I2235)/K2235</f>
        <v>4.5918367346938778E-2</v>
      </c>
      <c r="M2235" s="6">
        <f t="shared" ref="M2235:M2298" si="247">H2235/K2235</f>
        <v>4.5918367346938778E-2</v>
      </c>
      <c r="N2235" s="6">
        <f t="shared" ref="N2235:N2298" si="248">I2235/K2235</f>
        <v>0</v>
      </c>
      <c r="O2235">
        <f t="shared" ref="O2235:O2298" si="249">K2235-(I2235+H2235)</f>
        <v>187</v>
      </c>
      <c r="P2235">
        <f t="shared" ref="P2235:P2298" si="250">H2235+I2235</f>
        <v>9</v>
      </c>
      <c r="Q2235">
        <f t="shared" si="244"/>
        <v>187</v>
      </c>
    </row>
    <row r="2236" spans="1:17" hidden="1" x14ac:dyDescent="0.25">
      <c r="A2236">
        <v>2014</v>
      </c>
      <c r="B2236" s="1" t="s">
        <v>97</v>
      </c>
      <c r="C2236" t="s">
        <v>98</v>
      </c>
      <c r="D2236" t="s">
        <v>44</v>
      </c>
      <c r="E2236" s="1" t="s">
        <v>8</v>
      </c>
      <c r="F2236" t="s">
        <v>6</v>
      </c>
      <c r="G2236">
        <v>322</v>
      </c>
      <c r="H2236">
        <v>3</v>
      </c>
      <c r="I2236">
        <v>3</v>
      </c>
      <c r="J2236">
        <v>95</v>
      </c>
      <c r="K2236">
        <f t="shared" si="245"/>
        <v>233</v>
      </c>
      <c r="L2236" s="6">
        <f t="shared" si="246"/>
        <v>2.575107296137339E-2</v>
      </c>
      <c r="M2236" s="6">
        <f t="shared" si="247"/>
        <v>1.2875536480686695E-2</v>
      </c>
      <c r="N2236" s="6">
        <f t="shared" si="248"/>
        <v>1.2875536480686695E-2</v>
      </c>
      <c r="O2236">
        <f t="shared" si="249"/>
        <v>227</v>
      </c>
      <c r="P2236">
        <f t="shared" si="250"/>
        <v>6</v>
      </c>
      <c r="Q2236">
        <f t="shared" si="244"/>
        <v>227</v>
      </c>
    </row>
    <row r="2237" spans="1:17" hidden="1" x14ac:dyDescent="0.25">
      <c r="A2237">
        <v>2014</v>
      </c>
      <c r="B2237" s="1" t="s">
        <v>97</v>
      </c>
      <c r="C2237" t="s">
        <v>98</v>
      </c>
      <c r="D2237" t="s">
        <v>44</v>
      </c>
      <c r="E2237" s="1" t="s">
        <v>8</v>
      </c>
      <c r="F2237" t="s">
        <v>7</v>
      </c>
      <c r="G2237">
        <v>8518</v>
      </c>
      <c r="H2237">
        <v>113</v>
      </c>
      <c r="I2237">
        <v>41</v>
      </c>
      <c r="J2237">
        <v>2010</v>
      </c>
      <c r="K2237">
        <f t="shared" si="245"/>
        <v>6662</v>
      </c>
      <c r="L2237" s="6">
        <f t="shared" si="246"/>
        <v>2.3116181326928852E-2</v>
      </c>
      <c r="M2237" s="6">
        <f t="shared" si="247"/>
        <v>1.6961873311317922E-2</v>
      </c>
      <c r="N2237" s="6">
        <f t="shared" si="248"/>
        <v>6.1543080156109273E-3</v>
      </c>
      <c r="O2237">
        <f t="shared" si="249"/>
        <v>6508</v>
      </c>
      <c r="P2237">
        <f t="shared" si="250"/>
        <v>154</v>
      </c>
      <c r="Q2237">
        <f t="shared" si="244"/>
        <v>6508</v>
      </c>
    </row>
    <row r="2238" spans="1:17" hidden="1" x14ac:dyDescent="0.25">
      <c r="A2238">
        <v>2015</v>
      </c>
      <c r="B2238" s="1" t="s">
        <v>97</v>
      </c>
      <c r="C2238" t="s">
        <v>98</v>
      </c>
      <c r="D2238" t="s">
        <v>44</v>
      </c>
      <c r="E2238" s="1" t="s">
        <v>9</v>
      </c>
      <c r="F2238" t="s">
        <v>1</v>
      </c>
      <c r="G2238">
        <v>57</v>
      </c>
      <c r="J2238">
        <v>25</v>
      </c>
      <c r="K2238">
        <f t="shared" si="245"/>
        <v>32</v>
      </c>
      <c r="L2238" s="6">
        <f t="shared" si="246"/>
        <v>0</v>
      </c>
      <c r="M2238" s="6">
        <f t="shared" si="247"/>
        <v>0</v>
      </c>
      <c r="N2238" s="6">
        <f t="shared" si="248"/>
        <v>0</v>
      </c>
      <c r="O2238">
        <f t="shared" si="249"/>
        <v>32</v>
      </c>
      <c r="P2238">
        <f t="shared" si="250"/>
        <v>0</v>
      </c>
      <c r="Q2238">
        <f t="shared" si="244"/>
        <v>32</v>
      </c>
    </row>
    <row r="2239" spans="1:17" hidden="1" x14ac:dyDescent="0.25">
      <c r="A2239">
        <v>2015</v>
      </c>
      <c r="B2239" s="1" t="s">
        <v>97</v>
      </c>
      <c r="C2239" t="s">
        <v>98</v>
      </c>
      <c r="D2239" t="s">
        <v>44</v>
      </c>
      <c r="E2239" s="1" t="s">
        <v>9</v>
      </c>
      <c r="F2239" t="s">
        <v>4</v>
      </c>
      <c r="G2239">
        <v>650</v>
      </c>
      <c r="H2239">
        <v>3</v>
      </c>
      <c r="J2239">
        <v>292</v>
      </c>
      <c r="K2239">
        <f t="shared" si="245"/>
        <v>361</v>
      </c>
      <c r="L2239" s="6">
        <f t="shared" si="246"/>
        <v>8.3102493074792248E-3</v>
      </c>
      <c r="M2239" s="6">
        <f t="shared" si="247"/>
        <v>8.3102493074792248E-3</v>
      </c>
      <c r="N2239" s="6">
        <f t="shared" si="248"/>
        <v>0</v>
      </c>
      <c r="O2239">
        <f t="shared" si="249"/>
        <v>358</v>
      </c>
      <c r="P2239">
        <f t="shared" si="250"/>
        <v>3</v>
      </c>
      <c r="Q2239">
        <f t="shared" si="244"/>
        <v>358</v>
      </c>
    </row>
    <row r="2240" spans="1:17" hidden="1" x14ac:dyDescent="0.25">
      <c r="A2240">
        <v>2015</v>
      </c>
      <c r="B2240" s="1" t="s">
        <v>97</v>
      </c>
      <c r="C2240" t="s">
        <v>98</v>
      </c>
      <c r="D2240" t="s">
        <v>44</v>
      </c>
      <c r="E2240" s="1" t="s">
        <v>9</v>
      </c>
      <c r="F2240" t="s">
        <v>5</v>
      </c>
      <c r="G2240">
        <v>295</v>
      </c>
      <c r="H2240">
        <v>17</v>
      </c>
      <c r="J2240">
        <v>84</v>
      </c>
      <c r="K2240">
        <f t="shared" si="245"/>
        <v>228</v>
      </c>
      <c r="L2240" s="6">
        <f t="shared" si="246"/>
        <v>7.4561403508771926E-2</v>
      </c>
      <c r="M2240" s="6">
        <f t="shared" si="247"/>
        <v>7.4561403508771926E-2</v>
      </c>
      <c r="N2240" s="6">
        <f t="shared" si="248"/>
        <v>0</v>
      </c>
      <c r="O2240">
        <f t="shared" si="249"/>
        <v>211</v>
      </c>
      <c r="P2240">
        <f t="shared" si="250"/>
        <v>17</v>
      </c>
      <c r="Q2240">
        <f t="shared" si="244"/>
        <v>211</v>
      </c>
    </row>
    <row r="2241" spans="1:17" hidden="1" x14ac:dyDescent="0.25">
      <c r="A2241">
        <v>2015</v>
      </c>
      <c r="B2241" s="1" t="s">
        <v>97</v>
      </c>
      <c r="C2241" t="s">
        <v>98</v>
      </c>
      <c r="D2241" t="s">
        <v>44</v>
      </c>
      <c r="E2241" s="1" t="s">
        <v>9</v>
      </c>
      <c r="F2241" t="s">
        <v>6</v>
      </c>
      <c r="G2241">
        <v>336</v>
      </c>
      <c r="I2241">
        <v>8</v>
      </c>
      <c r="J2241">
        <v>90</v>
      </c>
      <c r="K2241">
        <f t="shared" si="245"/>
        <v>254</v>
      </c>
      <c r="L2241" s="6">
        <f t="shared" si="246"/>
        <v>3.1496062992125984E-2</v>
      </c>
      <c r="M2241" s="6">
        <f t="shared" si="247"/>
        <v>0</v>
      </c>
      <c r="N2241" s="6">
        <f t="shared" si="248"/>
        <v>3.1496062992125984E-2</v>
      </c>
      <c r="O2241">
        <f t="shared" si="249"/>
        <v>246</v>
      </c>
      <c r="P2241">
        <f t="shared" si="250"/>
        <v>8</v>
      </c>
      <c r="Q2241">
        <f t="shared" si="244"/>
        <v>246</v>
      </c>
    </row>
    <row r="2242" spans="1:17" hidden="1" x14ac:dyDescent="0.25">
      <c r="A2242">
        <v>2015</v>
      </c>
      <c r="B2242" s="1" t="s">
        <v>97</v>
      </c>
      <c r="C2242" t="s">
        <v>98</v>
      </c>
      <c r="D2242" t="s">
        <v>44</v>
      </c>
      <c r="E2242" s="1" t="s">
        <v>9</v>
      </c>
      <c r="F2242" t="s">
        <v>7</v>
      </c>
      <c r="G2242">
        <v>8615</v>
      </c>
      <c r="H2242">
        <v>122</v>
      </c>
      <c r="I2242">
        <v>44</v>
      </c>
      <c r="J2242">
        <v>2214</v>
      </c>
      <c r="K2242">
        <f t="shared" si="245"/>
        <v>6567</v>
      </c>
      <c r="L2242" s="6">
        <f t="shared" si="246"/>
        <v>2.5277904674889599E-2</v>
      </c>
      <c r="M2242" s="6">
        <f t="shared" si="247"/>
        <v>1.8577737170701995E-2</v>
      </c>
      <c r="N2242" s="6">
        <f t="shared" si="248"/>
        <v>6.7001675041876048E-3</v>
      </c>
      <c r="O2242">
        <f t="shared" si="249"/>
        <v>6401</v>
      </c>
      <c r="P2242">
        <f t="shared" si="250"/>
        <v>166</v>
      </c>
      <c r="Q2242">
        <f t="shared" si="244"/>
        <v>6401</v>
      </c>
    </row>
    <row r="2243" spans="1:17" hidden="1" x14ac:dyDescent="0.25">
      <c r="A2243">
        <v>2016</v>
      </c>
      <c r="B2243" s="1" t="s">
        <v>97</v>
      </c>
      <c r="C2243" t="s">
        <v>98</v>
      </c>
      <c r="D2243" t="s">
        <v>44</v>
      </c>
      <c r="E2243" s="1" t="s">
        <v>10</v>
      </c>
      <c r="F2243" t="s">
        <v>1</v>
      </c>
      <c r="G2243">
        <v>56</v>
      </c>
      <c r="J2243">
        <v>19</v>
      </c>
      <c r="K2243">
        <f t="shared" si="245"/>
        <v>37</v>
      </c>
      <c r="L2243" s="6">
        <f t="shared" si="246"/>
        <v>0</v>
      </c>
      <c r="M2243" s="6">
        <f t="shared" si="247"/>
        <v>0</v>
      </c>
      <c r="N2243" s="6">
        <f t="shared" si="248"/>
        <v>0</v>
      </c>
      <c r="O2243">
        <f t="shared" si="249"/>
        <v>37</v>
      </c>
      <c r="P2243">
        <f t="shared" si="250"/>
        <v>0</v>
      </c>
      <c r="Q2243">
        <f t="shared" si="244"/>
        <v>37</v>
      </c>
    </row>
    <row r="2244" spans="1:17" hidden="1" x14ac:dyDescent="0.25">
      <c r="A2244">
        <v>2016</v>
      </c>
      <c r="B2244" s="1" t="s">
        <v>97</v>
      </c>
      <c r="C2244" t="s">
        <v>98</v>
      </c>
      <c r="D2244" t="s">
        <v>44</v>
      </c>
      <c r="E2244" s="1" t="s">
        <v>10</v>
      </c>
      <c r="F2244" t="s">
        <v>4</v>
      </c>
      <c r="G2244">
        <v>699</v>
      </c>
      <c r="H2244">
        <v>3</v>
      </c>
      <c r="I2244">
        <v>3</v>
      </c>
      <c r="J2244">
        <v>323</v>
      </c>
      <c r="K2244">
        <f t="shared" si="245"/>
        <v>382</v>
      </c>
      <c r="L2244" s="6">
        <f t="shared" si="246"/>
        <v>1.5706806282722512E-2</v>
      </c>
      <c r="M2244" s="6">
        <f t="shared" si="247"/>
        <v>7.8534031413612562E-3</v>
      </c>
      <c r="N2244" s="6">
        <f t="shared" si="248"/>
        <v>7.8534031413612562E-3</v>
      </c>
      <c r="O2244">
        <f t="shared" si="249"/>
        <v>376</v>
      </c>
      <c r="P2244">
        <f t="shared" si="250"/>
        <v>6</v>
      </c>
      <c r="Q2244">
        <f t="shared" ref="Q2244:Q2307" si="251">K2244-P2244</f>
        <v>376</v>
      </c>
    </row>
    <row r="2245" spans="1:17" hidden="1" x14ac:dyDescent="0.25">
      <c r="A2245">
        <v>2016</v>
      </c>
      <c r="B2245" s="1" t="s">
        <v>97</v>
      </c>
      <c r="C2245" t="s">
        <v>98</v>
      </c>
      <c r="D2245" t="s">
        <v>44</v>
      </c>
      <c r="E2245" s="1" t="s">
        <v>10</v>
      </c>
      <c r="F2245" t="s">
        <v>5</v>
      </c>
      <c r="G2245">
        <v>336</v>
      </c>
      <c r="H2245">
        <v>18</v>
      </c>
      <c r="J2245">
        <v>105</v>
      </c>
      <c r="K2245">
        <f t="shared" si="245"/>
        <v>249</v>
      </c>
      <c r="L2245" s="6">
        <f t="shared" si="246"/>
        <v>7.2289156626506021E-2</v>
      </c>
      <c r="M2245" s="6">
        <f t="shared" si="247"/>
        <v>7.2289156626506021E-2</v>
      </c>
      <c r="N2245" s="6">
        <f t="shared" si="248"/>
        <v>0</v>
      </c>
      <c r="O2245">
        <f t="shared" si="249"/>
        <v>231</v>
      </c>
      <c r="P2245">
        <f t="shared" si="250"/>
        <v>18</v>
      </c>
      <c r="Q2245">
        <f t="shared" si="251"/>
        <v>231</v>
      </c>
    </row>
    <row r="2246" spans="1:17" hidden="1" x14ac:dyDescent="0.25">
      <c r="A2246">
        <v>2016</v>
      </c>
      <c r="B2246" s="1" t="s">
        <v>97</v>
      </c>
      <c r="C2246" t="s">
        <v>98</v>
      </c>
      <c r="D2246" t="s">
        <v>44</v>
      </c>
      <c r="E2246" s="1" t="s">
        <v>10</v>
      </c>
      <c r="F2246" t="s">
        <v>6</v>
      </c>
      <c r="G2246">
        <v>364</v>
      </c>
      <c r="H2246">
        <v>3</v>
      </c>
      <c r="I2246">
        <v>8</v>
      </c>
      <c r="J2246">
        <v>125</v>
      </c>
      <c r="K2246">
        <f t="shared" si="245"/>
        <v>250</v>
      </c>
      <c r="L2246" s="6">
        <f t="shared" si="246"/>
        <v>4.3999999999999997E-2</v>
      </c>
      <c r="M2246" s="6">
        <f t="shared" si="247"/>
        <v>1.2E-2</v>
      </c>
      <c r="N2246" s="6">
        <f t="shared" si="248"/>
        <v>3.2000000000000001E-2</v>
      </c>
      <c r="O2246">
        <f t="shared" si="249"/>
        <v>239</v>
      </c>
      <c r="P2246">
        <f t="shared" si="250"/>
        <v>11</v>
      </c>
      <c r="Q2246">
        <f t="shared" si="251"/>
        <v>239</v>
      </c>
    </row>
    <row r="2247" spans="1:17" hidden="1" x14ac:dyDescent="0.25">
      <c r="A2247">
        <v>2017</v>
      </c>
      <c r="B2247" s="1" t="s">
        <v>111</v>
      </c>
      <c r="C2247" t="s">
        <v>112</v>
      </c>
      <c r="D2247" t="s">
        <v>44</v>
      </c>
      <c r="E2247" s="1" t="s">
        <v>11</v>
      </c>
      <c r="F2247" t="s">
        <v>7</v>
      </c>
      <c r="G2247">
        <v>2725</v>
      </c>
      <c r="H2247">
        <v>291</v>
      </c>
      <c r="I2247">
        <v>97</v>
      </c>
      <c r="J2247">
        <v>238</v>
      </c>
      <c r="K2247">
        <f t="shared" si="245"/>
        <v>2875</v>
      </c>
      <c r="L2247" s="6">
        <f t="shared" si="246"/>
        <v>0.13495652173913045</v>
      </c>
      <c r="M2247" s="6">
        <f t="shared" si="247"/>
        <v>0.10121739130434783</v>
      </c>
      <c r="N2247" s="6">
        <f t="shared" si="248"/>
        <v>3.3739130434782612E-2</v>
      </c>
      <c r="O2247">
        <f t="shared" si="249"/>
        <v>2487</v>
      </c>
      <c r="P2247">
        <f t="shared" si="250"/>
        <v>388</v>
      </c>
      <c r="Q2247">
        <f t="shared" si="251"/>
        <v>2487</v>
      </c>
    </row>
    <row r="2248" spans="1:17" hidden="1" x14ac:dyDescent="0.25">
      <c r="A2248">
        <v>2016</v>
      </c>
      <c r="B2248" s="1" t="s">
        <v>97</v>
      </c>
      <c r="C2248" t="s">
        <v>98</v>
      </c>
      <c r="D2248" t="s">
        <v>44</v>
      </c>
      <c r="E2248" s="1" t="s">
        <v>10</v>
      </c>
      <c r="F2248" t="s">
        <v>7</v>
      </c>
      <c r="G2248">
        <v>8768</v>
      </c>
      <c r="H2248">
        <v>119</v>
      </c>
      <c r="I2248">
        <v>39</v>
      </c>
      <c r="J2248">
        <v>2350</v>
      </c>
      <c r="K2248">
        <f t="shared" si="245"/>
        <v>6576</v>
      </c>
      <c r="L2248" s="6">
        <f t="shared" si="246"/>
        <v>2.4026763990267638E-2</v>
      </c>
      <c r="M2248" s="6">
        <f t="shared" si="247"/>
        <v>1.8096107055961069E-2</v>
      </c>
      <c r="N2248" s="6">
        <f t="shared" si="248"/>
        <v>5.930656934306569E-3</v>
      </c>
      <c r="O2248">
        <f t="shared" si="249"/>
        <v>6418</v>
      </c>
      <c r="P2248">
        <f t="shared" si="250"/>
        <v>158</v>
      </c>
      <c r="Q2248">
        <f t="shared" si="251"/>
        <v>6418</v>
      </c>
    </row>
    <row r="2249" spans="1:17" hidden="1" x14ac:dyDescent="0.25">
      <c r="A2249">
        <v>2017</v>
      </c>
      <c r="B2249" s="1" t="s">
        <v>97</v>
      </c>
      <c r="C2249" t="s">
        <v>98</v>
      </c>
      <c r="D2249" t="s">
        <v>44</v>
      </c>
      <c r="E2249" s="1" t="s">
        <v>11</v>
      </c>
      <c r="F2249" t="s">
        <v>1</v>
      </c>
      <c r="G2249">
        <v>58</v>
      </c>
      <c r="J2249">
        <v>21</v>
      </c>
      <c r="K2249">
        <f t="shared" si="245"/>
        <v>37</v>
      </c>
      <c r="L2249" s="6">
        <f t="shared" si="246"/>
        <v>0</v>
      </c>
      <c r="M2249" s="6">
        <f t="shared" si="247"/>
        <v>0</v>
      </c>
      <c r="N2249" s="6">
        <f t="shared" si="248"/>
        <v>0</v>
      </c>
      <c r="O2249">
        <f t="shared" si="249"/>
        <v>37</v>
      </c>
      <c r="P2249">
        <f t="shared" si="250"/>
        <v>0</v>
      </c>
      <c r="Q2249">
        <f t="shared" si="251"/>
        <v>37</v>
      </c>
    </row>
    <row r="2250" spans="1:17" hidden="1" x14ac:dyDescent="0.25">
      <c r="A2250">
        <v>2017</v>
      </c>
      <c r="B2250" s="1" t="s">
        <v>97</v>
      </c>
      <c r="C2250" t="s">
        <v>98</v>
      </c>
      <c r="D2250" t="s">
        <v>44</v>
      </c>
      <c r="E2250" s="1" t="s">
        <v>11</v>
      </c>
      <c r="F2250" t="s">
        <v>4</v>
      </c>
      <c r="G2250">
        <v>790</v>
      </c>
      <c r="I2250">
        <v>3</v>
      </c>
      <c r="J2250">
        <v>370</v>
      </c>
      <c r="K2250">
        <f t="shared" si="245"/>
        <v>423</v>
      </c>
      <c r="L2250" s="6">
        <f t="shared" si="246"/>
        <v>7.0921985815602835E-3</v>
      </c>
      <c r="M2250" s="6">
        <f t="shared" si="247"/>
        <v>0</v>
      </c>
      <c r="N2250" s="6">
        <f t="shared" si="248"/>
        <v>7.0921985815602835E-3</v>
      </c>
      <c r="O2250">
        <f t="shared" si="249"/>
        <v>420</v>
      </c>
      <c r="P2250">
        <f t="shared" si="250"/>
        <v>3</v>
      </c>
      <c r="Q2250">
        <f t="shared" si="251"/>
        <v>420</v>
      </c>
    </row>
    <row r="2251" spans="1:17" hidden="1" x14ac:dyDescent="0.25">
      <c r="A2251">
        <v>2017</v>
      </c>
      <c r="B2251" s="1" t="s">
        <v>97</v>
      </c>
      <c r="C2251" t="s">
        <v>98</v>
      </c>
      <c r="D2251" t="s">
        <v>44</v>
      </c>
      <c r="E2251" s="1" t="s">
        <v>11</v>
      </c>
      <c r="F2251" t="s">
        <v>5</v>
      </c>
      <c r="G2251">
        <v>352</v>
      </c>
      <c r="H2251">
        <v>15</v>
      </c>
      <c r="J2251">
        <v>124</v>
      </c>
      <c r="K2251">
        <f t="shared" si="245"/>
        <v>243</v>
      </c>
      <c r="L2251" s="6">
        <f t="shared" si="246"/>
        <v>6.1728395061728392E-2</v>
      </c>
      <c r="M2251" s="6">
        <f t="shared" si="247"/>
        <v>6.1728395061728392E-2</v>
      </c>
      <c r="N2251" s="6">
        <f t="shared" si="248"/>
        <v>0</v>
      </c>
      <c r="O2251">
        <f t="shared" si="249"/>
        <v>228</v>
      </c>
      <c r="P2251">
        <f t="shared" si="250"/>
        <v>15</v>
      </c>
      <c r="Q2251">
        <f t="shared" si="251"/>
        <v>228</v>
      </c>
    </row>
    <row r="2252" spans="1:17" hidden="1" x14ac:dyDescent="0.25">
      <c r="A2252">
        <v>2017</v>
      </c>
      <c r="B2252" s="1" t="s">
        <v>97</v>
      </c>
      <c r="C2252" t="s">
        <v>98</v>
      </c>
      <c r="D2252" t="s">
        <v>44</v>
      </c>
      <c r="E2252" s="1" t="s">
        <v>11</v>
      </c>
      <c r="F2252" t="s">
        <v>6</v>
      </c>
      <c r="G2252">
        <v>414</v>
      </c>
      <c r="H2252">
        <v>3</v>
      </c>
      <c r="I2252">
        <v>6</v>
      </c>
      <c r="J2252">
        <v>156</v>
      </c>
      <c r="K2252">
        <f t="shared" si="245"/>
        <v>267</v>
      </c>
      <c r="L2252" s="6">
        <f t="shared" si="246"/>
        <v>3.3707865168539325E-2</v>
      </c>
      <c r="M2252" s="6">
        <f t="shared" si="247"/>
        <v>1.1235955056179775E-2</v>
      </c>
      <c r="N2252" s="6">
        <f t="shared" si="248"/>
        <v>2.247191011235955E-2</v>
      </c>
      <c r="O2252">
        <f t="shared" si="249"/>
        <v>258</v>
      </c>
      <c r="P2252">
        <f t="shared" si="250"/>
        <v>9</v>
      </c>
      <c r="Q2252">
        <f t="shared" si="251"/>
        <v>258</v>
      </c>
    </row>
    <row r="2253" spans="1:17" hidden="1" x14ac:dyDescent="0.25">
      <c r="A2253">
        <v>2001</v>
      </c>
      <c r="B2253" s="1" t="s">
        <v>99</v>
      </c>
      <c r="C2253" t="s">
        <v>100</v>
      </c>
      <c r="D2253" t="s">
        <v>44</v>
      </c>
      <c r="E2253" s="1" t="s">
        <v>0</v>
      </c>
      <c r="F2253" t="s">
        <v>1</v>
      </c>
      <c r="G2253">
        <v>9</v>
      </c>
      <c r="K2253">
        <f t="shared" si="245"/>
        <v>9</v>
      </c>
      <c r="L2253" s="6">
        <f t="shared" si="246"/>
        <v>0</v>
      </c>
      <c r="M2253" s="6">
        <f t="shared" si="247"/>
        <v>0</v>
      </c>
      <c r="N2253" s="6">
        <f t="shared" si="248"/>
        <v>0</v>
      </c>
      <c r="O2253">
        <f t="shared" si="249"/>
        <v>9</v>
      </c>
      <c r="P2253">
        <f t="shared" si="250"/>
        <v>0</v>
      </c>
      <c r="Q2253">
        <f t="shared" si="251"/>
        <v>9</v>
      </c>
    </row>
    <row r="2254" spans="1:17" hidden="1" x14ac:dyDescent="0.25">
      <c r="A2254">
        <v>2001</v>
      </c>
      <c r="B2254" s="1" t="s">
        <v>99</v>
      </c>
      <c r="C2254" t="s">
        <v>100</v>
      </c>
      <c r="D2254" t="s">
        <v>44</v>
      </c>
      <c r="E2254" s="1" t="s">
        <v>0</v>
      </c>
      <c r="F2254" t="s">
        <v>4</v>
      </c>
      <c r="G2254">
        <v>33</v>
      </c>
      <c r="K2254">
        <f t="shared" si="245"/>
        <v>33</v>
      </c>
      <c r="L2254" s="6">
        <f t="shared" si="246"/>
        <v>0</v>
      </c>
      <c r="M2254" s="6">
        <f t="shared" si="247"/>
        <v>0</v>
      </c>
      <c r="N2254" s="6">
        <f t="shared" si="248"/>
        <v>0</v>
      </c>
      <c r="O2254">
        <f t="shared" si="249"/>
        <v>33</v>
      </c>
      <c r="P2254">
        <f t="shared" si="250"/>
        <v>0</v>
      </c>
      <c r="Q2254">
        <f t="shared" si="251"/>
        <v>33</v>
      </c>
    </row>
    <row r="2255" spans="1:17" hidden="1" x14ac:dyDescent="0.25">
      <c r="A2255">
        <v>2001</v>
      </c>
      <c r="B2255" s="1" t="s">
        <v>99</v>
      </c>
      <c r="C2255" t="s">
        <v>100</v>
      </c>
      <c r="D2255" t="s">
        <v>44</v>
      </c>
      <c r="E2255" s="1" t="s">
        <v>0</v>
      </c>
      <c r="F2255" t="s">
        <v>5</v>
      </c>
      <c r="G2255">
        <v>15</v>
      </c>
      <c r="H2255">
        <v>3</v>
      </c>
      <c r="K2255">
        <f t="shared" si="245"/>
        <v>18</v>
      </c>
      <c r="L2255" s="6">
        <f t="shared" si="246"/>
        <v>0.16666666666666666</v>
      </c>
      <c r="M2255" s="6">
        <f t="shared" si="247"/>
        <v>0.16666666666666666</v>
      </c>
      <c r="N2255" s="6">
        <f t="shared" si="248"/>
        <v>0</v>
      </c>
      <c r="O2255">
        <f t="shared" si="249"/>
        <v>15</v>
      </c>
      <c r="P2255">
        <f t="shared" si="250"/>
        <v>3</v>
      </c>
      <c r="Q2255">
        <f t="shared" si="251"/>
        <v>15</v>
      </c>
    </row>
    <row r="2256" spans="1:17" hidden="1" x14ac:dyDescent="0.25">
      <c r="A2256">
        <v>2001</v>
      </c>
      <c r="B2256" s="1" t="s">
        <v>99</v>
      </c>
      <c r="C2256" t="s">
        <v>100</v>
      </c>
      <c r="D2256" t="s">
        <v>44</v>
      </c>
      <c r="E2256" s="1" t="s">
        <v>0</v>
      </c>
      <c r="F2256" t="s">
        <v>6</v>
      </c>
      <c r="G2256">
        <v>18</v>
      </c>
      <c r="K2256">
        <f t="shared" si="245"/>
        <v>18</v>
      </c>
      <c r="L2256" s="6">
        <f t="shared" si="246"/>
        <v>0</v>
      </c>
      <c r="M2256" s="6">
        <f t="shared" si="247"/>
        <v>0</v>
      </c>
      <c r="N2256" s="6">
        <f t="shared" si="248"/>
        <v>0</v>
      </c>
      <c r="O2256">
        <f t="shared" si="249"/>
        <v>18</v>
      </c>
      <c r="P2256">
        <f t="shared" si="250"/>
        <v>0</v>
      </c>
      <c r="Q2256">
        <f t="shared" si="251"/>
        <v>18</v>
      </c>
    </row>
    <row r="2257" spans="1:17" hidden="1" x14ac:dyDescent="0.25">
      <c r="A2257">
        <v>2001</v>
      </c>
      <c r="B2257" s="1" t="s">
        <v>99</v>
      </c>
      <c r="C2257" t="s">
        <v>100</v>
      </c>
      <c r="D2257" t="s">
        <v>44</v>
      </c>
      <c r="E2257" s="1" t="s">
        <v>0</v>
      </c>
      <c r="F2257" t="s">
        <v>7</v>
      </c>
      <c r="G2257">
        <v>2239</v>
      </c>
      <c r="H2257">
        <v>214</v>
      </c>
      <c r="J2257">
        <v>14</v>
      </c>
      <c r="K2257">
        <f t="shared" si="245"/>
        <v>2439</v>
      </c>
      <c r="L2257" s="6">
        <f t="shared" si="246"/>
        <v>8.7740877408774093E-2</v>
      </c>
      <c r="M2257" s="6">
        <f t="shared" si="247"/>
        <v>8.7740877408774093E-2</v>
      </c>
      <c r="N2257" s="6">
        <f t="shared" si="248"/>
        <v>0</v>
      </c>
      <c r="O2257">
        <f t="shared" si="249"/>
        <v>2225</v>
      </c>
      <c r="P2257">
        <f t="shared" si="250"/>
        <v>214</v>
      </c>
      <c r="Q2257">
        <f t="shared" si="251"/>
        <v>2225</v>
      </c>
    </row>
    <row r="2258" spans="1:17" hidden="1" x14ac:dyDescent="0.25">
      <c r="A2258">
        <v>2002</v>
      </c>
      <c r="B2258" s="1" t="s">
        <v>99</v>
      </c>
      <c r="C2258" t="s">
        <v>100</v>
      </c>
      <c r="D2258" t="s">
        <v>44</v>
      </c>
      <c r="E2258" s="1" t="s">
        <v>13</v>
      </c>
      <c r="F2258" t="s">
        <v>1</v>
      </c>
      <c r="G2258">
        <v>8</v>
      </c>
      <c r="K2258">
        <f t="shared" si="245"/>
        <v>8</v>
      </c>
      <c r="L2258" s="6">
        <f t="shared" si="246"/>
        <v>0</v>
      </c>
      <c r="M2258" s="6">
        <f t="shared" si="247"/>
        <v>0</v>
      </c>
      <c r="N2258" s="6">
        <f t="shared" si="248"/>
        <v>0</v>
      </c>
      <c r="O2258">
        <f t="shared" si="249"/>
        <v>8</v>
      </c>
      <c r="P2258">
        <f t="shared" si="250"/>
        <v>0</v>
      </c>
      <c r="Q2258">
        <f t="shared" si="251"/>
        <v>8</v>
      </c>
    </row>
    <row r="2259" spans="1:17" hidden="1" x14ac:dyDescent="0.25">
      <c r="A2259">
        <v>2002</v>
      </c>
      <c r="B2259" s="1" t="s">
        <v>99</v>
      </c>
      <c r="C2259" t="s">
        <v>100</v>
      </c>
      <c r="D2259" t="s">
        <v>44</v>
      </c>
      <c r="E2259" s="1" t="s">
        <v>13</v>
      </c>
      <c r="F2259" t="s">
        <v>4</v>
      </c>
      <c r="G2259">
        <v>27</v>
      </c>
      <c r="H2259">
        <v>5</v>
      </c>
      <c r="K2259">
        <f t="shared" si="245"/>
        <v>32</v>
      </c>
      <c r="L2259" s="6">
        <f t="shared" si="246"/>
        <v>0.15625</v>
      </c>
      <c r="M2259" s="6">
        <f t="shared" si="247"/>
        <v>0.15625</v>
      </c>
      <c r="N2259" s="6">
        <f t="shared" si="248"/>
        <v>0</v>
      </c>
      <c r="O2259">
        <f t="shared" si="249"/>
        <v>27</v>
      </c>
      <c r="P2259">
        <f t="shared" si="250"/>
        <v>5</v>
      </c>
      <c r="Q2259">
        <f t="shared" si="251"/>
        <v>27</v>
      </c>
    </row>
    <row r="2260" spans="1:17" hidden="1" x14ac:dyDescent="0.25">
      <c r="A2260">
        <v>2002</v>
      </c>
      <c r="B2260" s="1" t="s">
        <v>99</v>
      </c>
      <c r="C2260" t="s">
        <v>100</v>
      </c>
      <c r="D2260" t="s">
        <v>44</v>
      </c>
      <c r="E2260" s="1" t="s">
        <v>13</v>
      </c>
      <c r="F2260" t="s">
        <v>5</v>
      </c>
      <c r="G2260">
        <v>9</v>
      </c>
      <c r="K2260">
        <f t="shared" si="245"/>
        <v>9</v>
      </c>
      <c r="L2260" s="6">
        <f t="shared" si="246"/>
        <v>0</v>
      </c>
      <c r="M2260" s="6">
        <f t="shared" si="247"/>
        <v>0</v>
      </c>
      <c r="N2260" s="6">
        <f t="shared" si="248"/>
        <v>0</v>
      </c>
      <c r="O2260">
        <f t="shared" si="249"/>
        <v>9</v>
      </c>
      <c r="P2260">
        <f t="shared" si="250"/>
        <v>0</v>
      </c>
      <c r="Q2260">
        <f t="shared" si="251"/>
        <v>9</v>
      </c>
    </row>
    <row r="2261" spans="1:17" hidden="1" x14ac:dyDescent="0.25">
      <c r="A2261">
        <v>2002</v>
      </c>
      <c r="B2261" s="1" t="s">
        <v>99</v>
      </c>
      <c r="C2261" t="s">
        <v>100</v>
      </c>
      <c r="D2261" t="s">
        <v>44</v>
      </c>
      <c r="E2261" s="1" t="s">
        <v>13</v>
      </c>
      <c r="F2261" t="s">
        <v>6</v>
      </c>
      <c r="G2261">
        <v>14</v>
      </c>
      <c r="H2261">
        <v>3</v>
      </c>
      <c r="K2261">
        <f t="shared" si="245"/>
        <v>17</v>
      </c>
      <c r="L2261" s="6">
        <f t="shared" si="246"/>
        <v>0.17647058823529413</v>
      </c>
      <c r="M2261" s="6">
        <f t="shared" si="247"/>
        <v>0.17647058823529413</v>
      </c>
      <c r="N2261" s="6">
        <f t="shared" si="248"/>
        <v>0</v>
      </c>
      <c r="O2261">
        <f t="shared" si="249"/>
        <v>14</v>
      </c>
      <c r="P2261">
        <f t="shared" si="250"/>
        <v>3</v>
      </c>
      <c r="Q2261">
        <f t="shared" si="251"/>
        <v>14</v>
      </c>
    </row>
    <row r="2262" spans="1:17" hidden="1" x14ac:dyDescent="0.25">
      <c r="A2262">
        <v>2002</v>
      </c>
      <c r="B2262" s="1" t="s">
        <v>99</v>
      </c>
      <c r="C2262" t="s">
        <v>100</v>
      </c>
      <c r="D2262" t="s">
        <v>44</v>
      </c>
      <c r="E2262" s="1" t="s">
        <v>13</v>
      </c>
      <c r="F2262" t="s">
        <v>7</v>
      </c>
      <c r="G2262">
        <v>2184</v>
      </c>
      <c r="H2262">
        <v>228</v>
      </c>
      <c r="J2262">
        <v>10</v>
      </c>
      <c r="K2262">
        <f t="shared" si="245"/>
        <v>2402</v>
      </c>
      <c r="L2262" s="6">
        <f t="shared" si="246"/>
        <v>9.4920899250624483E-2</v>
      </c>
      <c r="M2262" s="6">
        <f t="shared" si="247"/>
        <v>9.4920899250624483E-2</v>
      </c>
      <c r="N2262" s="6">
        <f t="shared" si="248"/>
        <v>0</v>
      </c>
      <c r="O2262">
        <f t="shared" si="249"/>
        <v>2174</v>
      </c>
      <c r="P2262">
        <f t="shared" si="250"/>
        <v>228</v>
      </c>
      <c r="Q2262">
        <f t="shared" si="251"/>
        <v>2174</v>
      </c>
    </row>
    <row r="2263" spans="1:17" hidden="1" x14ac:dyDescent="0.25">
      <c r="A2263">
        <v>2003</v>
      </c>
      <c r="B2263" s="1" t="s">
        <v>99</v>
      </c>
      <c r="C2263" t="s">
        <v>100</v>
      </c>
      <c r="D2263" t="s">
        <v>44</v>
      </c>
      <c r="E2263" s="1" t="s">
        <v>14</v>
      </c>
      <c r="F2263" t="s">
        <v>1</v>
      </c>
      <c r="G2263">
        <v>5</v>
      </c>
      <c r="K2263">
        <f t="shared" si="245"/>
        <v>5</v>
      </c>
      <c r="L2263" s="6">
        <f t="shared" si="246"/>
        <v>0</v>
      </c>
      <c r="M2263" s="6">
        <f t="shared" si="247"/>
        <v>0</v>
      </c>
      <c r="N2263" s="6">
        <f t="shared" si="248"/>
        <v>0</v>
      </c>
      <c r="O2263">
        <f t="shared" si="249"/>
        <v>5</v>
      </c>
      <c r="P2263">
        <f t="shared" si="250"/>
        <v>0</v>
      </c>
      <c r="Q2263">
        <f t="shared" si="251"/>
        <v>5</v>
      </c>
    </row>
    <row r="2264" spans="1:17" hidden="1" x14ac:dyDescent="0.25">
      <c r="A2264">
        <v>2003</v>
      </c>
      <c r="B2264" s="1" t="s">
        <v>99</v>
      </c>
      <c r="C2264" t="s">
        <v>100</v>
      </c>
      <c r="D2264" t="s">
        <v>44</v>
      </c>
      <c r="E2264" s="1" t="s">
        <v>14</v>
      </c>
      <c r="F2264" t="s">
        <v>4</v>
      </c>
      <c r="G2264">
        <v>23</v>
      </c>
      <c r="H2264">
        <v>5</v>
      </c>
      <c r="K2264">
        <f t="shared" si="245"/>
        <v>28</v>
      </c>
      <c r="L2264" s="6">
        <f t="shared" si="246"/>
        <v>0.17857142857142858</v>
      </c>
      <c r="M2264" s="6">
        <f t="shared" si="247"/>
        <v>0.17857142857142858</v>
      </c>
      <c r="N2264" s="6">
        <f t="shared" si="248"/>
        <v>0</v>
      </c>
      <c r="O2264">
        <f t="shared" si="249"/>
        <v>23</v>
      </c>
      <c r="P2264">
        <f t="shared" si="250"/>
        <v>5</v>
      </c>
      <c r="Q2264">
        <f t="shared" si="251"/>
        <v>23</v>
      </c>
    </row>
    <row r="2265" spans="1:17" hidden="1" x14ac:dyDescent="0.25">
      <c r="A2265">
        <v>2003</v>
      </c>
      <c r="B2265" s="1" t="s">
        <v>99</v>
      </c>
      <c r="C2265" t="s">
        <v>100</v>
      </c>
      <c r="D2265" t="s">
        <v>44</v>
      </c>
      <c r="E2265" s="1" t="s">
        <v>14</v>
      </c>
      <c r="F2265" t="s">
        <v>5</v>
      </c>
      <c r="G2265">
        <v>13</v>
      </c>
      <c r="K2265">
        <f t="shared" si="245"/>
        <v>13</v>
      </c>
      <c r="L2265" s="6">
        <f t="shared" si="246"/>
        <v>0</v>
      </c>
      <c r="M2265" s="6">
        <f t="shared" si="247"/>
        <v>0</v>
      </c>
      <c r="N2265" s="6">
        <f t="shared" si="248"/>
        <v>0</v>
      </c>
      <c r="O2265">
        <f t="shared" si="249"/>
        <v>13</v>
      </c>
      <c r="P2265">
        <f t="shared" si="250"/>
        <v>0</v>
      </c>
      <c r="Q2265">
        <f t="shared" si="251"/>
        <v>13</v>
      </c>
    </row>
    <row r="2266" spans="1:17" hidden="1" x14ac:dyDescent="0.25">
      <c r="A2266">
        <v>2003</v>
      </c>
      <c r="B2266" s="1" t="s">
        <v>99</v>
      </c>
      <c r="C2266" t="s">
        <v>100</v>
      </c>
      <c r="D2266" t="s">
        <v>44</v>
      </c>
      <c r="E2266" s="1" t="s">
        <v>14</v>
      </c>
      <c r="F2266" t="s">
        <v>6</v>
      </c>
      <c r="G2266">
        <v>16</v>
      </c>
      <c r="K2266">
        <f t="shared" si="245"/>
        <v>16</v>
      </c>
      <c r="L2266" s="6">
        <f t="shared" si="246"/>
        <v>0</v>
      </c>
      <c r="M2266" s="6">
        <f t="shared" si="247"/>
        <v>0</v>
      </c>
      <c r="N2266" s="6">
        <f t="shared" si="248"/>
        <v>0</v>
      </c>
      <c r="O2266">
        <f t="shared" si="249"/>
        <v>16</v>
      </c>
      <c r="P2266">
        <f t="shared" si="250"/>
        <v>0</v>
      </c>
      <c r="Q2266">
        <f t="shared" si="251"/>
        <v>16</v>
      </c>
    </row>
    <row r="2267" spans="1:17" hidden="1" x14ac:dyDescent="0.25">
      <c r="A2267">
        <v>2003</v>
      </c>
      <c r="B2267" s="1" t="s">
        <v>99</v>
      </c>
      <c r="C2267" t="s">
        <v>100</v>
      </c>
      <c r="D2267" t="s">
        <v>44</v>
      </c>
      <c r="E2267" s="1" t="s">
        <v>14</v>
      </c>
      <c r="F2267" t="s">
        <v>7</v>
      </c>
      <c r="G2267">
        <v>2144</v>
      </c>
      <c r="H2267">
        <v>245</v>
      </c>
      <c r="J2267">
        <v>24</v>
      </c>
      <c r="K2267">
        <f t="shared" si="245"/>
        <v>2365</v>
      </c>
      <c r="L2267" s="6">
        <f t="shared" si="246"/>
        <v>0.10359408033826638</v>
      </c>
      <c r="M2267" s="6">
        <f t="shared" si="247"/>
        <v>0.10359408033826638</v>
      </c>
      <c r="N2267" s="6">
        <f t="shared" si="248"/>
        <v>0</v>
      </c>
      <c r="O2267">
        <f t="shared" si="249"/>
        <v>2120</v>
      </c>
      <c r="P2267">
        <f t="shared" si="250"/>
        <v>245</v>
      </c>
      <c r="Q2267">
        <f t="shared" si="251"/>
        <v>2120</v>
      </c>
    </row>
    <row r="2268" spans="1:17" hidden="1" x14ac:dyDescent="0.25">
      <c r="A2268">
        <v>2004</v>
      </c>
      <c r="B2268" s="1" t="s">
        <v>99</v>
      </c>
      <c r="C2268" t="s">
        <v>100</v>
      </c>
      <c r="D2268" t="s">
        <v>44</v>
      </c>
      <c r="E2268" s="1" t="s">
        <v>15</v>
      </c>
      <c r="F2268" t="s">
        <v>1</v>
      </c>
      <c r="G2268">
        <v>13</v>
      </c>
      <c r="K2268">
        <f t="shared" si="245"/>
        <v>13</v>
      </c>
      <c r="L2268" s="6">
        <f t="shared" si="246"/>
        <v>0</v>
      </c>
      <c r="M2268" s="6">
        <f t="shared" si="247"/>
        <v>0</v>
      </c>
      <c r="N2268" s="6">
        <f t="shared" si="248"/>
        <v>0</v>
      </c>
      <c r="O2268">
        <f t="shared" si="249"/>
        <v>13</v>
      </c>
      <c r="P2268">
        <f t="shared" si="250"/>
        <v>0</v>
      </c>
      <c r="Q2268">
        <f t="shared" si="251"/>
        <v>13</v>
      </c>
    </row>
    <row r="2269" spans="1:17" hidden="1" x14ac:dyDescent="0.25">
      <c r="A2269">
        <v>2004</v>
      </c>
      <c r="B2269" s="1" t="s">
        <v>99</v>
      </c>
      <c r="C2269" t="s">
        <v>100</v>
      </c>
      <c r="D2269" t="s">
        <v>44</v>
      </c>
      <c r="E2269" s="1" t="s">
        <v>15</v>
      </c>
      <c r="F2269" t="s">
        <v>4</v>
      </c>
      <c r="G2269">
        <v>26</v>
      </c>
      <c r="H2269">
        <v>5</v>
      </c>
      <c r="K2269">
        <f t="shared" si="245"/>
        <v>31</v>
      </c>
      <c r="L2269" s="6">
        <f t="shared" si="246"/>
        <v>0.16129032258064516</v>
      </c>
      <c r="M2269" s="6">
        <f t="shared" si="247"/>
        <v>0.16129032258064516</v>
      </c>
      <c r="N2269" s="6">
        <f t="shared" si="248"/>
        <v>0</v>
      </c>
      <c r="O2269">
        <f t="shared" si="249"/>
        <v>26</v>
      </c>
      <c r="P2269">
        <f t="shared" si="250"/>
        <v>5</v>
      </c>
      <c r="Q2269">
        <f t="shared" si="251"/>
        <v>26</v>
      </c>
    </row>
    <row r="2270" spans="1:17" hidden="1" x14ac:dyDescent="0.25">
      <c r="A2270">
        <v>2004</v>
      </c>
      <c r="B2270" s="1" t="s">
        <v>99</v>
      </c>
      <c r="C2270" t="s">
        <v>100</v>
      </c>
      <c r="D2270" t="s">
        <v>44</v>
      </c>
      <c r="E2270" s="1" t="s">
        <v>15</v>
      </c>
      <c r="F2270" t="s">
        <v>5</v>
      </c>
      <c r="G2270">
        <v>31</v>
      </c>
      <c r="H2270">
        <v>3</v>
      </c>
      <c r="K2270">
        <f t="shared" si="245"/>
        <v>34</v>
      </c>
      <c r="L2270" s="6">
        <f t="shared" si="246"/>
        <v>8.8235294117647065E-2</v>
      </c>
      <c r="M2270" s="6">
        <f t="shared" si="247"/>
        <v>8.8235294117647065E-2</v>
      </c>
      <c r="N2270" s="6">
        <f t="shared" si="248"/>
        <v>0</v>
      </c>
      <c r="O2270">
        <f t="shared" si="249"/>
        <v>31</v>
      </c>
      <c r="P2270">
        <f t="shared" si="250"/>
        <v>3</v>
      </c>
      <c r="Q2270">
        <f t="shared" si="251"/>
        <v>31</v>
      </c>
    </row>
    <row r="2271" spans="1:17" hidden="1" x14ac:dyDescent="0.25">
      <c r="A2271">
        <v>2004</v>
      </c>
      <c r="B2271" s="1" t="s">
        <v>99</v>
      </c>
      <c r="C2271" t="s">
        <v>100</v>
      </c>
      <c r="D2271" t="s">
        <v>44</v>
      </c>
      <c r="E2271" s="1" t="s">
        <v>15</v>
      </c>
      <c r="F2271" t="s">
        <v>6</v>
      </c>
      <c r="G2271">
        <v>19</v>
      </c>
      <c r="H2271">
        <v>4</v>
      </c>
      <c r="K2271">
        <f t="shared" si="245"/>
        <v>23</v>
      </c>
      <c r="L2271" s="6">
        <f t="shared" si="246"/>
        <v>0.17391304347826086</v>
      </c>
      <c r="M2271" s="6">
        <f t="shared" si="247"/>
        <v>0.17391304347826086</v>
      </c>
      <c r="N2271" s="6">
        <f t="shared" si="248"/>
        <v>0</v>
      </c>
      <c r="O2271">
        <f t="shared" si="249"/>
        <v>19</v>
      </c>
      <c r="P2271">
        <f t="shared" si="250"/>
        <v>4</v>
      </c>
      <c r="Q2271">
        <f t="shared" si="251"/>
        <v>19</v>
      </c>
    </row>
    <row r="2272" spans="1:17" hidden="1" x14ac:dyDescent="0.25">
      <c r="A2272">
        <v>2004</v>
      </c>
      <c r="B2272" s="1" t="s">
        <v>99</v>
      </c>
      <c r="C2272" t="s">
        <v>100</v>
      </c>
      <c r="D2272" t="s">
        <v>44</v>
      </c>
      <c r="E2272" s="1" t="s">
        <v>15</v>
      </c>
      <c r="F2272" t="s">
        <v>7</v>
      </c>
      <c r="G2272">
        <v>2181</v>
      </c>
      <c r="H2272">
        <v>276</v>
      </c>
      <c r="J2272">
        <v>64</v>
      </c>
      <c r="K2272">
        <f t="shared" si="245"/>
        <v>2393</v>
      </c>
      <c r="L2272" s="6">
        <f t="shared" si="246"/>
        <v>0.11533639782699541</v>
      </c>
      <c r="M2272" s="6">
        <f t="shared" si="247"/>
        <v>0.11533639782699541</v>
      </c>
      <c r="N2272" s="6">
        <f t="shared" si="248"/>
        <v>0</v>
      </c>
      <c r="O2272">
        <f t="shared" si="249"/>
        <v>2117</v>
      </c>
      <c r="P2272">
        <f t="shared" si="250"/>
        <v>276</v>
      </c>
      <c r="Q2272">
        <f t="shared" si="251"/>
        <v>2117</v>
      </c>
    </row>
    <row r="2273" spans="1:17" hidden="1" x14ac:dyDescent="0.25">
      <c r="A2273">
        <v>2005</v>
      </c>
      <c r="B2273" s="1" t="s">
        <v>99</v>
      </c>
      <c r="C2273" t="s">
        <v>100</v>
      </c>
      <c r="D2273" t="s">
        <v>44</v>
      </c>
      <c r="E2273" s="1" t="s">
        <v>16</v>
      </c>
      <c r="F2273" t="s">
        <v>1</v>
      </c>
      <c r="G2273">
        <v>14</v>
      </c>
      <c r="K2273">
        <f t="shared" si="245"/>
        <v>14</v>
      </c>
      <c r="L2273" s="6">
        <f t="shared" si="246"/>
        <v>0</v>
      </c>
      <c r="M2273" s="6">
        <f t="shared" si="247"/>
        <v>0</v>
      </c>
      <c r="N2273" s="6">
        <f t="shared" si="248"/>
        <v>0</v>
      </c>
      <c r="O2273">
        <f t="shared" si="249"/>
        <v>14</v>
      </c>
      <c r="P2273">
        <f t="shared" si="250"/>
        <v>0</v>
      </c>
      <c r="Q2273">
        <f t="shared" si="251"/>
        <v>14</v>
      </c>
    </row>
    <row r="2274" spans="1:17" hidden="1" x14ac:dyDescent="0.25">
      <c r="A2274">
        <v>2005</v>
      </c>
      <c r="B2274" s="1" t="s">
        <v>99</v>
      </c>
      <c r="C2274" t="s">
        <v>100</v>
      </c>
      <c r="D2274" t="s">
        <v>44</v>
      </c>
      <c r="E2274" s="1" t="s">
        <v>16</v>
      </c>
      <c r="F2274" t="s">
        <v>4</v>
      </c>
      <c r="G2274">
        <v>26</v>
      </c>
      <c r="H2274">
        <v>7</v>
      </c>
      <c r="K2274">
        <f t="shared" si="245"/>
        <v>33</v>
      </c>
      <c r="L2274" s="6">
        <f t="shared" si="246"/>
        <v>0.21212121212121213</v>
      </c>
      <c r="M2274" s="6">
        <f t="shared" si="247"/>
        <v>0.21212121212121213</v>
      </c>
      <c r="N2274" s="6">
        <f t="shared" si="248"/>
        <v>0</v>
      </c>
      <c r="O2274">
        <f t="shared" si="249"/>
        <v>26</v>
      </c>
      <c r="P2274">
        <f t="shared" si="250"/>
        <v>7</v>
      </c>
      <c r="Q2274">
        <f t="shared" si="251"/>
        <v>26</v>
      </c>
    </row>
    <row r="2275" spans="1:17" hidden="1" x14ac:dyDescent="0.25">
      <c r="A2275">
        <v>2005</v>
      </c>
      <c r="B2275" s="1" t="s">
        <v>99</v>
      </c>
      <c r="C2275" t="s">
        <v>100</v>
      </c>
      <c r="D2275" t="s">
        <v>44</v>
      </c>
      <c r="E2275" s="1" t="s">
        <v>16</v>
      </c>
      <c r="F2275" t="s">
        <v>5</v>
      </c>
      <c r="G2275">
        <v>31</v>
      </c>
      <c r="H2275">
        <v>3</v>
      </c>
      <c r="K2275">
        <f t="shared" si="245"/>
        <v>34</v>
      </c>
      <c r="L2275" s="6">
        <f t="shared" si="246"/>
        <v>8.8235294117647065E-2</v>
      </c>
      <c r="M2275" s="6">
        <f t="shared" si="247"/>
        <v>8.8235294117647065E-2</v>
      </c>
      <c r="N2275" s="6">
        <f t="shared" si="248"/>
        <v>0</v>
      </c>
      <c r="O2275">
        <f t="shared" si="249"/>
        <v>31</v>
      </c>
      <c r="P2275">
        <f t="shared" si="250"/>
        <v>3</v>
      </c>
      <c r="Q2275">
        <f t="shared" si="251"/>
        <v>31</v>
      </c>
    </row>
    <row r="2276" spans="1:17" hidden="1" x14ac:dyDescent="0.25">
      <c r="A2276">
        <v>2005</v>
      </c>
      <c r="B2276" s="1" t="s">
        <v>99</v>
      </c>
      <c r="C2276" t="s">
        <v>100</v>
      </c>
      <c r="D2276" t="s">
        <v>44</v>
      </c>
      <c r="E2276" s="1" t="s">
        <v>16</v>
      </c>
      <c r="F2276" t="s">
        <v>6</v>
      </c>
      <c r="G2276">
        <v>24</v>
      </c>
      <c r="H2276">
        <v>5</v>
      </c>
      <c r="K2276">
        <f t="shared" si="245"/>
        <v>29</v>
      </c>
      <c r="L2276" s="6">
        <f t="shared" si="246"/>
        <v>0.17241379310344829</v>
      </c>
      <c r="M2276" s="6">
        <f t="shared" si="247"/>
        <v>0.17241379310344829</v>
      </c>
      <c r="N2276" s="6">
        <f t="shared" si="248"/>
        <v>0</v>
      </c>
      <c r="O2276">
        <f t="shared" si="249"/>
        <v>24</v>
      </c>
      <c r="P2276">
        <f t="shared" si="250"/>
        <v>5</v>
      </c>
      <c r="Q2276">
        <f t="shared" si="251"/>
        <v>24</v>
      </c>
    </row>
    <row r="2277" spans="1:17" hidden="1" x14ac:dyDescent="0.25">
      <c r="A2277">
        <v>2005</v>
      </c>
      <c r="B2277" s="1" t="s">
        <v>99</v>
      </c>
      <c r="C2277" t="s">
        <v>100</v>
      </c>
      <c r="D2277" t="s">
        <v>44</v>
      </c>
      <c r="E2277" s="1" t="s">
        <v>16</v>
      </c>
      <c r="F2277" t="s">
        <v>7</v>
      </c>
      <c r="G2277">
        <v>2149</v>
      </c>
      <c r="H2277">
        <v>303</v>
      </c>
      <c r="J2277">
        <v>89</v>
      </c>
      <c r="K2277">
        <f t="shared" si="245"/>
        <v>2363</v>
      </c>
      <c r="L2277" s="6">
        <f t="shared" si="246"/>
        <v>0.1282268303004655</v>
      </c>
      <c r="M2277" s="6">
        <f t="shared" si="247"/>
        <v>0.1282268303004655</v>
      </c>
      <c r="N2277" s="6">
        <f t="shared" si="248"/>
        <v>0</v>
      </c>
      <c r="O2277">
        <f t="shared" si="249"/>
        <v>2060</v>
      </c>
      <c r="P2277">
        <f t="shared" si="250"/>
        <v>303</v>
      </c>
      <c r="Q2277">
        <f t="shared" si="251"/>
        <v>2060</v>
      </c>
    </row>
    <row r="2278" spans="1:17" hidden="1" x14ac:dyDescent="0.25">
      <c r="A2278">
        <v>2006</v>
      </c>
      <c r="B2278" s="1" t="s">
        <v>99</v>
      </c>
      <c r="C2278" t="s">
        <v>100</v>
      </c>
      <c r="D2278" t="s">
        <v>44</v>
      </c>
      <c r="E2278" s="1" t="s">
        <v>17</v>
      </c>
      <c r="F2278" t="s">
        <v>1</v>
      </c>
      <c r="G2278">
        <v>12</v>
      </c>
      <c r="K2278">
        <f t="shared" si="245"/>
        <v>12</v>
      </c>
      <c r="L2278" s="6">
        <f t="shared" si="246"/>
        <v>0</v>
      </c>
      <c r="M2278" s="6">
        <f t="shared" si="247"/>
        <v>0</v>
      </c>
      <c r="N2278" s="6">
        <f t="shared" si="248"/>
        <v>0</v>
      </c>
      <c r="O2278">
        <f t="shared" si="249"/>
        <v>12</v>
      </c>
      <c r="P2278">
        <f t="shared" si="250"/>
        <v>0</v>
      </c>
      <c r="Q2278">
        <f t="shared" si="251"/>
        <v>12</v>
      </c>
    </row>
    <row r="2279" spans="1:17" hidden="1" x14ac:dyDescent="0.25">
      <c r="A2279">
        <v>2006</v>
      </c>
      <c r="B2279" s="1" t="s">
        <v>99</v>
      </c>
      <c r="C2279" t="s">
        <v>100</v>
      </c>
      <c r="D2279" t="s">
        <v>44</v>
      </c>
      <c r="E2279" s="1" t="s">
        <v>17</v>
      </c>
      <c r="F2279" t="s">
        <v>4</v>
      </c>
      <c r="G2279">
        <v>33</v>
      </c>
      <c r="H2279">
        <v>7</v>
      </c>
      <c r="J2279">
        <v>4</v>
      </c>
      <c r="K2279">
        <f t="shared" si="245"/>
        <v>36</v>
      </c>
      <c r="L2279" s="6">
        <f t="shared" si="246"/>
        <v>0.19444444444444445</v>
      </c>
      <c r="M2279" s="6">
        <f t="shared" si="247"/>
        <v>0.19444444444444445</v>
      </c>
      <c r="N2279" s="6">
        <f t="shared" si="248"/>
        <v>0</v>
      </c>
      <c r="O2279">
        <f t="shared" si="249"/>
        <v>29</v>
      </c>
      <c r="P2279">
        <f t="shared" si="250"/>
        <v>7</v>
      </c>
      <c r="Q2279">
        <f t="shared" si="251"/>
        <v>29</v>
      </c>
    </row>
    <row r="2280" spans="1:17" hidden="1" x14ac:dyDescent="0.25">
      <c r="A2280">
        <v>2006</v>
      </c>
      <c r="B2280" s="1" t="s">
        <v>99</v>
      </c>
      <c r="C2280" t="s">
        <v>100</v>
      </c>
      <c r="D2280" t="s">
        <v>44</v>
      </c>
      <c r="E2280" s="1" t="s">
        <v>17</v>
      </c>
      <c r="F2280" t="s">
        <v>5</v>
      </c>
      <c r="G2280">
        <v>37</v>
      </c>
      <c r="K2280">
        <f t="shared" si="245"/>
        <v>37</v>
      </c>
      <c r="L2280" s="6">
        <f t="shared" si="246"/>
        <v>0</v>
      </c>
      <c r="M2280" s="6">
        <f t="shared" si="247"/>
        <v>0</v>
      </c>
      <c r="N2280" s="6">
        <f t="shared" si="248"/>
        <v>0</v>
      </c>
      <c r="O2280">
        <f t="shared" si="249"/>
        <v>37</v>
      </c>
      <c r="P2280">
        <f t="shared" si="250"/>
        <v>0</v>
      </c>
      <c r="Q2280">
        <f t="shared" si="251"/>
        <v>37</v>
      </c>
    </row>
    <row r="2281" spans="1:17" hidden="1" x14ac:dyDescent="0.25">
      <c r="A2281">
        <v>2006</v>
      </c>
      <c r="B2281" s="1" t="s">
        <v>99</v>
      </c>
      <c r="C2281" t="s">
        <v>100</v>
      </c>
      <c r="D2281" t="s">
        <v>44</v>
      </c>
      <c r="E2281" s="1" t="s">
        <v>17</v>
      </c>
      <c r="F2281" t="s">
        <v>6</v>
      </c>
      <c r="G2281">
        <v>35</v>
      </c>
      <c r="H2281">
        <v>4</v>
      </c>
      <c r="K2281">
        <f t="shared" si="245"/>
        <v>39</v>
      </c>
      <c r="L2281" s="6">
        <f t="shared" si="246"/>
        <v>0.10256410256410256</v>
      </c>
      <c r="M2281" s="6">
        <f t="shared" si="247"/>
        <v>0.10256410256410256</v>
      </c>
      <c r="N2281" s="6">
        <f t="shared" si="248"/>
        <v>0</v>
      </c>
      <c r="O2281">
        <f t="shared" si="249"/>
        <v>35</v>
      </c>
      <c r="P2281">
        <f t="shared" si="250"/>
        <v>4</v>
      </c>
      <c r="Q2281">
        <f t="shared" si="251"/>
        <v>35</v>
      </c>
    </row>
    <row r="2282" spans="1:17" hidden="1" x14ac:dyDescent="0.25">
      <c r="A2282">
        <v>2006</v>
      </c>
      <c r="B2282" s="1" t="s">
        <v>99</v>
      </c>
      <c r="C2282" t="s">
        <v>100</v>
      </c>
      <c r="D2282" t="s">
        <v>44</v>
      </c>
      <c r="E2282" s="1" t="s">
        <v>17</v>
      </c>
      <c r="F2282" t="s">
        <v>7</v>
      </c>
      <c r="G2282">
        <v>2142</v>
      </c>
      <c r="H2282">
        <v>325</v>
      </c>
      <c r="J2282">
        <v>110</v>
      </c>
      <c r="K2282">
        <f t="shared" si="245"/>
        <v>2357</v>
      </c>
      <c r="L2282" s="6">
        <f t="shared" si="246"/>
        <v>0.13788714467543486</v>
      </c>
      <c r="M2282" s="6">
        <f t="shared" si="247"/>
        <v>0.13788714467543486</v>
      </c>
      <c r="N2282" s="6">
        <f t="shared" si="248"/>
        <v>0</v>
      </c>
      <c r="O2282">
        <f t="shared" si="249"/>
        <v>2032</v>
      </c>
      <c r="P2282">
        <f t="shared" si="250"/>
        <v>325</v>
      </c>
      <c r="Q2282">
        <f t="shared" si="251"/>
        <v>2032</v>
      </c>
    </row>
    <row r="2283" spans="1:17" hidden="1" x14ac:dyDescent="0.25">
      <c r="A2283">
        <v>2007</v>
      </c>
      <c r="B2283" s="1" t="s">
        <v>99</v>
      </c>
      <c r="C2283" t="s">
        <v>100</v>
      </c>
      <c r="D2283" t="s">
        <v>44</v>
      </c>
      <c r="E2283" s="1" t="s">
        <v>18</v>
      </c>
      <c r="F2283" t="s">
        <v>1</v>
      </c>
      <c r="G2283">
        <v>7</v>
      </c>
      <c r="K2283">
        <f t="shared" si="245"/>
        <v>7</v>
      </c>
      <c r="L2283" s="6">
        <f t="shared" si="246"/>
        <v>0</v>
      </c>
      <c r="M2283" s="6">
        <f t="shared" si="247"/>
        <v>0</v>
      </c>
      <c r="N2283" s="6">
        <f t="shared" si="248"/>
        <v>0</v>
      </c>
      <c r="O2283">
        <f t="shared" si="249"/>
        <v>7</v>
      </c>
      <c r="P2283">
        <f t="shared" si="250"/>
        <v>0</v>
      </c>
      <c r="Q2283">
        <f t="shared" si="251"/>
        <v>7</v>
      </c>
    </row>
    <row r="2284" spans="1:17" hidden="1" x14ac:dyDescent="0.25">
      <c r="A2284">
        <v>2007</v>
      </c>
      <c r="B2284" s="1" t="s">
        <v>99</v>
      </c>
      <c r="C2284" t="s">
        <v>100</v>
      </c>
      <c r="D2284" t="s">
        <v>44</v>
      </c>
      <c r="E2284" s="1" t="s">
        <v>18</v>
      </c>
      <c r="F2284" t="s">
        <v>4</v>
      </c>
      <c r="G2284">
        <v>31</v>
      </c>
      <c r="H2284">
        <v>9</v>
      </c>
      <c r="J2284">
        <v>4</v>
      </c>
      <c r="K2284">
        <f t="shared" si="245"/>
        <v>36</v>
      </c>
      <c r="L2284" s="6">
        <f t="shared" si="246"/>
        <v>0.25</v>
      </c>
      <c r="M2284" s="6">
        <f t="shared" si="247"/>
        <v>0.25</v>
      </c>
      <c r="N2284" s="6">
        <f t="shared" si="248"/>
        <v>0</v>
      </c>
      <c r="O2284">
        <f t="shared" si="249"/>
        <v>27</v>
      </c>
      <c r="P2284">
        <f t="shared" si="250"/>
        <v>9</v>
      </c>
      <c r="Q2284">
        <f t="shared" si="251"/>
        <v>27</v>
      </c>
    </row>
    <row r="2285" spans="1:17" hidden="1" x14ac:dyDescent="0.25">
      <c r="A2285">
        <v>2007</v>
      </c>
      <c r="B2285" s="1" t="s">
        <v>99</v>
      </c>
      <c r="C2285" t="s">
        <v>100</v>
      </c>
      <c r="D2285" t="s">
        <v>44</v>
      </c>
      <c r="E2285" s="1" t="s">
        <v>18</v>
      </c>
      <c r="F2285" t="s">
        <v>5</v>
      </c>
      <c r="G2285">
        <v>33</v>
      </c>
      <c r="K2285">
        <f t="shared" si="245"/>
        <v>33</v>
      </c>
      <c r="L2285" s="6">
        <f t="shared" si="246"/>
        <v>0</v>
      </c>
      <c r="M2285" s="6">
        <f t="shared" si="247"/>
        <v>0</v>
      </c>
      <c r="N2285" s="6">
        <f t="shared" si="248"/>
        <v>0</v>
      </c>
      <c r="O2285">
        <f t="shared" si="249"/>
        <v>33</v>
      </c>
      <c r="P2285">
        <f t="shared" si="250"/>
        <v>0</v>
      </c>
      <c r="Q2285">
        <f t="shared" si="251"/>
        <v>33</v>
      </c>
    </row>
    <row r="2286" spans="1:17" hidden="1" x14ac:dyDescent="0.25">
      <c r="A2286">
        <v>2007</v>
      </c>
      <c r="B2286" s="1" t="s">
        <v>99</v>
      </c>
      <c r="C2286" t="s">
        <v>100</v>
      </c>
      <c r="D2286" t="s">
        <v>44</v>
      </c>
      <c r="E2286" s="1" t="s">
        <v>18</v>
      </c>
      <c r="F2286" t="s">
        <v>6</v>
      </c>
      <c r="G2286">
        <v>42</v>
      </c>
      <c r="H2286">
        <v>6</v>
      </c>
      <c r="J2286">
        <v>8</v>
      </c>
      <c r="K2286">
        <f t="shared" si="245"/>
        <v>40</v>
      </c>
      <c r="L2286" s="6">
        <f t="shared" si="246"/>
        <v>0.15</v>
      </c>
      <c r="M2286" s="6">
        <f t="shared" si="247"/>
        <v>0.15</v>
      </c>
      <c r="N2286" s="6">
        <f t="shared" si="248"/>
        <v>0</v>
      </c>
      <c r="O2286">
        <f t="shared" si="249"/>
        <v>34</v>
      </c>
      <c r="P2286">
        <f t="shared" si="250"/>
        <v>6</v>
      </c>
      <c r="Q2286">
        <f t="shared" si="251"/>
        <v>34</v>
      </c>
    </row>
    <row r="2287" spans="1:17" hidden="1" x14ac:dyDescent="0.25">
      <c r="A2287">
        <v>2007</v>
      </c>
      <c r="B2287" s="1" t="s">
        <v>99</v>
      </c>
      <c r="C2287" t="s">
        <v>100</v>
      </c>
      <c r="D2287" t="s">
        <v>44</v>
      </c>
      <c r="E2287" s="1" t="s">
        <v>18</v>
      </c>
      <c r="F2287" t="s">
        <v>7</v>
      </c>
      <c r="G2287">
        <v>2149</v>
      </c>
      <c r="H2287">
        <v>317</v>
      </c>
      <c r="J2287">
        <v>144</v>
      </c>
      <c r="K2287">
        <f t="shared" si="245"/>
        <v>2322</v>
      </c>
      <c r="L2287" s="6">
        <f t="shared" si="246"/>
        <v>0.13652024117140396</v>
      </c>
      <c r="M2287" s="6">
        <f t="shared" si="247"/>
        <v>0.13652024117140396</v>
      </c>
      <c r="N2287" s="6">
        <f t="shared" si="248"/>
        <v>0</v>
      </c>
      <c r="O2287">
        <f t="shared" si="249"/>
        <v>2005</v>
      </c>
      <c r="P2287">
        <f t="shared" si="250"/>
        <v>317</v>
      </c>
      <c r="Q2287">
        <f t="shared" si="251"/>
        <v>2005</v>
      </c>
    </row>
    <row r="2288" spans="1:17" hidden="1" x14ac:dyDescent="0.25">
      <c r="A2288">
        <v>2008</v>
      </c>
      <c r="B2288" s="1" t="s">
        <v>99</v>
      </c>
      <c r="C2288" t="s">
        <v>100</v>
      </c>
      <c r="D2288" t="s">
        <v>44</v>
      </c>
      <c r="E2288" s="1" t="s">
        <v>19</v>
      </c>
      <c r="F2288" t="s">
        <v>1</v>
      </c>
      <c r="G2288">
        <v>6</v>
      </c>
      <c r="H2288">
        <v>3</v>
      </c>
      <c r="K2288">
        <f t="shared" si="245"/>
        <v>9</v>
      </c>
      <c r="L2288" s="6">
        <f t="shared" si="246"/>
        <v>0.33333333333333331</v>
      </c>
      <c r="M2288" s="6">
        <f t="shared" si="247"/>
        <v>0.33333333333333331</v>
      </c>
      <c r="N2288" s="6">
        <f t="shared" si="248"/>
        <v>0</v>
      </c>
      <c r="O2288">
        <f t="shared" si="249"/>
        <v>6</v>
      </c>
      <c r="P2288">
        <f t="shared" si="250"/>
        <v>3</v>
      </c>
      <c r="Q2288">
        <f t="shared" si="251"/>
        <v>6</v>
      </c>
    </row>
    <row r="2289" spans="1:17" hidden="1" x14ac:dyDescent="0.25">
      <c r="A2289">
        <v>2008</v>
      </c>
      <c r="B2289" s="1" t="s">
        <v>99</v>
      </c>
      <c r="C2289" t="s">
        <v>100</v>
      </c>
      <c r="D2289" t="s">
        <v>44</v>
      </c>
      <c r="E2289" s="1" t="s">
        <v>19</v>
      </c>
      <c r="F2289" t="s">
        <v>4</v>
      </c>
      <c r="G2289">
        <v>39</v>
      </c>
      <c r="H2289">
        <v>6</v>
      </c>
      <c r="J2289">
        <v>3</v>
      </c>
      <c r="K2289">
        <f t="shared" si="245"/>
        <v>42</v>
      </c>
      <c r="L2289" s="6">
        <f t="shared" si="246"/>
        <v>0.14285714285714285</v>
      </c>
      <c r="M2289" s="6">
        <f t="shared" si="247"/>
        <v>0.14285714285714285</v>
      </c>
      <c r="N2289" s="6">
        <f t="shared" si="248"/>
        <v>0</v>
      </c>
      <c r="O2289">
        <f t="shared" si="249"/>
        <v>36</v>
      </c>
      <c r="P2289">
        <f t="shared" si="250"/>
        <v>6</v>
      </c>
      <c r="Q2289">
        <f t="shared" si="251"/>
        <v>36</v>
      </c>
    </row>
    <row r="2290" spans="1:17" hidden="1" x14ac:dyDescent="0.25">
      <c r="A2290">
        <v>2008</v>
      </c>
      <c r="B2290" s="1" t="s">
        <v>99</v>
      </c>
      <c r="C2290" t="s">
        <v>100</v>
      </c>
      <c r="D2290" t="s">
        <v>44</v>
      </c>
      <c r="E2290" s="1" t="s">
        <v>19</v>
      </c>
      <c r="F2290" t="s">
        <v>5</v>
      </c>
      <c r="G2290">
        <v>38</v>
      </c>
      <c r="K2290">
        <f t="shared" si="245"/>
        <v>38</v>
      </c>
      <c r="L2290" s="6">
        <f t="shared" si="246"/>
        <v>0</v>
      </c>
      <c r="M2290" s="6">
        <f t="shared" si="247"/>
        <v>0</v>
      </c>
      <c r="N2290" s="6">
        <f t="shared" si="248"/>
        <v>0</v>
      </c>
      <c r="O2290">
        <f t="shared" si="249"/>
        <v>38</v>
      </c>
      <c r="P2290">
        <f t="shared" si="250"/>
        <v>0</v>
      </c>
      <c r="Q2290">
        <f t="shared" si="251"/>
        <v>38</v>
      </c>
    </row>
    <row r="2291" spans="1:17" hidden="1" x14ac:dyDescent="0.25">
      <c r="A2291">
        <v>2008</v>
      </c>
      <c r="B2291" s="1" t="s">
        <v>99</v>
      </c>
      <c r="C2291" t="s">
        <v>100</v>
      </c>
      <c r="D2291" t="s">
        <v>44</v>
      </c>
      <c r="E2291" s="1" t="s">
        <v>19</v>
      </c>
      <c r="F2291" t="s">
        <v>6</v>
      </c>
      <c r="G2291">
        <v>38</v>
      </c>
      <c r="H2291">
        <v>9</v>
      </c>
      <c r="J2291">
        <v>10</v>
      </c>
      <c r="K2291">
        <f t="shared" si="245"/>
        <v>37</v>
      </c>
      <c r="L2291" s="6">
        <f t="shared" si="246"/>
        <v>0.24324324324324326</v>
      </c>
      <c r="M2291" s="6">
        <f t="shared" si="247"/>
        <v>0.24324324324324326</v>
      </c>
      <c r="N2291" s="6">
        <f t="shared" si="248"/>
        <v>0</v>
      </c>
      <c r="O2291">
        <f t="shared" si="249"/>
        <v>28</v>
      </c>
      <c r="P2291">
        <f t="shared" si="250"/>
        <v>9</v>
      </c>
      <c r="Q2291">
        <f t="shared" si="251"/>
        <v>28</v>
      </c>
    </row>
    <row r="2292" spans="1:17" hidden="1" x14ac:dyDescent="0.25">
      <c r="A2292">
        <v>2008</v>
      </c>
      <c r="B2292" s="1" t="s">
        <v>99</v>
      </c>
      <c r="C2292" t="s">
        <v>100</v>
      </c>
      <c r="D2292" t="s">
        <v>44</v>
      </c>
      <c r="E2292" s="1" t="s">
        <v>19</v>
      </c>
      <c r="F2292" t="s">
        <v>7</v>
      </c>
      <c r="G2292">
        <v>2159</v>
      </c>
      <c r="H2292">
        <v>350</v>
      </c>
      <c r="I2292">
        <v>3</v>
      </c>
      <c r="J2292">
        <v>161</v>
      </c>
      <c r="K2292">
        <f t="shared" si="245"/>
        <v>2351</v>
      </c>
      <c r="L2292" s="6">
        <f t="shared" si="246"/>
        <v>0.15014887282007655</v>
      </c>
      <c r="M2292" s="6">
        <f t="shared" si="247"/>
        <v>0.14887282007656316</v>
      </c>
      <c r="N2292" s="6">
        <f t="shared" si="248"/>
        <v>1.2760527435133986E-3</v>
      </c>
      <c r="O2292">
        <f t="shared" si="249"/>
        <v>1998</v>
      </c>
      <c r="P2292">
        <f t="shared" si="250"/>
        <v>353</v>
      </c>
      <c r="Q2292">
        <f t="shared" si="251"/>
        <v>1998</v>
      </c>
    </row>
    <row r="2293" spans="1:17" hidden="1" x14ac:dyDescent="0.25">
      <c r="A2293">
        <v>2009</v>
      </c>
      <c r="B2293" s="1" t="s">
        <v>99</v>
      </c>
      <c r="C2293" t="s">
        <v>100</v>
      </c>
      <c r="D2293" t="s">
        <v>44</v>
      </c>
      <c r="E2293" s="1" t="s">
        <v>20</v>
      </c>
      <c r="F2293" t="s">
        <v>1</v>
      </c>
      <c r="G2293">
        <v>4</v>
      </c>
      <c r="H2293">
        <v>3</v>
      </c>
      <c r="K2293">
        <f t="shared" si="245"/>
        <v>7</v>
      </c>
      <c r="L2293" s="6">
        <f t="shared" si="246"/>
        <v>0.42857142857142855</v>
      </c>
      <c r="M2293" s="6">
        <f t="shared" si="247"/>
        <v>0.42857142857142855</v>
      </c>
      <c r="N2293" s="6">
        <f t="shared" si="248"/>
        <v>0</v>
      </c>
      <c r="O2293">
        <f t="shared" si="249"/>
        <v>4</v>
      </c>
      <c r="P2293">
        <f t="shared" si="250"/>
        <v>3</v>
      </c>
      <c r="Q2293">
        <f t="shared" si="251"/>
        <v>4</v>
      </c>
    </row>
    <row r="2294" spans="1:17" hidden="1" x14ac:dyDescent="0.25">
      <c r="A2294">
        <v>2009</v>
      </c>
      <c r="B2294" s="1" t="s">
        <v>99</v>
      </c>
      <c r="C2294" t="s">
        <v>100</v>
      </c>
      <c r="D2294" t="s">
        <v>44</v>
      </c>
      <c r="E2294" s="1" t="s">
        <v>20</v>
      </c>
      <c r="F2294" t="s">
        <v>4</v>
      </c>
      <c r="G2294">
        <v>43</v>
      </c>
      <c r="H2294">
        <v>6</v>
      </c>
      <c r="J2294">
        <v>5</v>
      </c>
      <c r="K2294">
        <f t="shared" si="245"/>
        <v>44</v>
      </c>
      <c r="L2294" s="6">
        <f t="shared" si="246"/>
        <v>0.13636363636363635</v>
      </c>
      <c r="M2294" s="6">
        <f t="shared" si="247"/>
        <v>0.13636363636363635</v>
      </c>
      <c r="N2294" s="6">
        <f t="shared" si="248"/>
        <v>0</v>
      </c>
      <c r="O2294">
        <f t="shared" si="249"/>
        <v>38</v>
      </c>
      <c r="P2294">
        <f t="shared" si="250"/>
        <v>6</v>
      </c>
      <c r="Q2294">
        <f t="shared" si="251"/>
        <v>38</v>
      </c>
    </row>
    <row r="2295" spans="1:17" hidden="1" x14ac:dyDescent="0.25">
      <c r="A2295">
        <v>2009</v>
      </c>
      <c r="B2295" s="1" t="s">
        <v>99</v>
      </c>
      <c r="C2295" t="s">
        <v>100</v>
      </c>
      <c r="D2295" t="s">
        <v>44</v>
      </c>
      <c r="E2295" s="1" t="s">
        <v>20</v>
      </c>
      <c r="F2295" t="s">
        <v>5</v>
      </c>
      <c r="G2295">
        <v>31</v>
      </c>
      <c r="J2295">
        <v>4</v>
      </c>
      <c r="K2295">
        <f t="shared" si="245"/>
        <v>27</v>
      </c>
      <c r="L2295" s="6">
        <f t="shared" si="246"/>
        <v>0</v>
      </c>
      <c r="M2295" s="6">
        <f t="shared" si="247"/>
        <v>0</v>
      </c>
      <c r="N2295" s="6">
        <f t="shared" si="248"/>
        <v>0</v>
      </c>
      <c r="O2295">
        <f t="shared" si="249"/>
        <v>27</v>
      </c>
      <c r="P2295">
        <f t="shared" si="250"/>
        <v>0</v>
      </c>
      <c r="Q2295">
        <f t="shared" si="251"/>
        <v>27</v>
      </c>
    </row>
    <row r="2296" spans="1:17" hidden="1" x14ac:dyDescent="0.25">
      <c r="A2296">
        <v>2009</v>
      </c>
      <c r="B2296" s="1" t="s">
        <v>99</v>
      </c>
      <c r="C2296" t="s">
        <v>100</v>
      </c>
      <c r="D2296" t="s">
        <v>44</v>
      </c>
      <c r="E2296" s="1" t="s">
        <v>20</v>
      </c>
      <c r="F2296" t="s">
        <v>6</v>
      </c>
      <c r="G2296">
        <v>36</v>
      </c>
      <c r="H2296">
        <v>11</v>
      </c>
      <c r="J2296">
        <v>6</v>
      </c>
      <c r="K2296">
        <f t="shared" si="245"/>
        <v>41</v>
      </c>
      <c r="L2296" s="6">
        <f t="shared" si="246"/>
        <v>0.26829268292682928</v>
      </c>
      <c r="M2296" s="6">
        <f t="shared" si="247"/>
        <v>0.26829268292682928</v>
      </c>
      <c r="N2296" s="6">
        <f t="shared" si="248"/>
        <v>0</v>
      </c>
      <c r="O2296">
        <f t="shared" si="249"/>
        <v>30</v>
      </c>
      <c r="P2296">
        <f t="shared" si="250"/>
        <v>11</v>
      </c>
      <c r="Q2296">
        <f t="shared" si="251"/>
        <v>30</v>
      </c>
    </row>
    <row r="2297" spans="1:17" hidden="1" x14ac:dyDescent="0.25">
      <c r="A2297">
        <v>2009</v>
      </c>
      <c r="B2297" s="1" t="s">
        <v>99</v>
      </c>
      <c r="C2297" t="s">
        <v>100</v>
      </c>
      <c r="D2297" t="s">
        <v>44</v>
      </c>
      <c r="E2297" s="1" t="s">
        <v>20</v>
      </c>
      <c r="F2297" t="s">
        <v>7</v>
      </c>
      <c r="G2297">
        <v>2113</v>
      </c>
      <c r="H2297">
        <v>378</v>
      </c>
      <c r="I2297">
        <v>21</v>
      </c>
      <c r="J2297">
        <v>170</v>
      </c>
      <c r="K2297">
        <f t="shared" si="245"/>
        <v>2342</v>
      </c>
      <c r="L2297" s="6">
        <f t="shared" si="246"/>
        <v>0.1703672075149445</v>
      </c>
      <c r="M2297" s="6">
        <f t="shared" si="247"/>
        <v>0.16140051238257899</v>
      </c>
      <c r="N2297" s="6">
        <f t="shared" si="248"/>
        <v>8.966695132365499E-3</v>
      </c>
      <c r="O2297">
        <f t="shared" si="249"/>
        <v>1943</v>
      </c>
      <c r="P2297">
        <f t="shared" si="250"/>
        <v>399</v>
      </c>
      <c r="Q2297">
        <f t="shared" si="251"/>
        <v>1943</v>
      </c>
    </row>
    <row r="2298" spans="1:17" hidden="1" x14ac:dyDescent="0.25">
      <c r="A2298">
        <v>2010</v>
      </c>
      <c r="B2298" s="1" t="s">
        <v>99</v>
      </c>
      <c r="C2298" t="s">
        <v>100</v>
      </c>
      <c r="D2298" t="s">
        <v>44</v>
      </c>
      <c r="E2298" s="1" t="s">
        <v>21</v>
      </c>
      <c r="F2298" t="s">
        <v>1</v>
      </c>
      <c r="G2298">
        <v>3</v>
      </c>
      <c r="K2298">
        <f t="shared" si="245"/>
        <v>3</v>
      </c>
      <c r="L2298" s="6">
        <f t="shared" si="246"/>
        <v>0</v>
      </c>
      <c r="M2298" s="6">
        <f t="shared" si="247"/>
        <v>0</v>
      </c>
      <c r="N2298" s="6">
        <f t="shared" si="248"/>
        <v>0</v>
      </c>
      <c r="O2298">
        <f t="shared" si="249"/>
        <v>3</v>
      </c>
      <c r="P2298">
        <f t="shared" si="250"/>
        <v>0</v>
      </c>
      <c r="Q2298">
        <f t="shared" si="251"/>
        <v>3</v>
      </c>
    </row>
    <row r="2299" spans="1:17" hidden="1" x14ac:dyDescent="0.25">
      <c r="A2299">
        <v>2010</v>
      </c>
      <c r="B2299" s="1" t="s">
        <v>99</v>
      </c>
      <c r="C2299" t="s">
        <v>100</v>
      </c>
      <c r="D2299" t="s">
        <v>44</v>
      </c>
      <c r="E2299" s="1" t="s">
        <v>21</v>
      </c>
      <c r="F2299" t="s">
        <v>4</v>
      </c>
      <c r="G2299">
        <v>41</v>
      </c>
      <c r="H2299">
        <v>8</v>
      </c>
      <c r="J2299">
        <v>4</v>
      </c>
      <c r="K2299">
        <f t="shared" ref="K2299:K2362" si="252">(G2299-J2299)+H2299+I2299</f>
        <v>45</v>
      </c>
      <c r="L2299" s="6">
        <f t="shared" ref="L2299:L2362" si="253">(H2299+I2299)/K2299</f>
        <v>0.17777777777777778</v>
      </c>
      <c r="M2299" s="6">
        <f t="shared" ref="M2299:M2362" si="254">H2299/K2299</f>
        <v>0.17777777777777778</v>
      </c>
      <c r="N2299" s="6">
        <f t="shared" ref="N2299:N2362" si="255">I2299/K2299</f>
        <v>0</v>
      </c>
      <c r="O2299">
        <f t="shared" ref="O2299:O2362" si="256">K2299-(I2299+H2299)</f>
        <v>37</v>
      </c>
      <c r="P2299">
        <f t="shared" ref="P2299:P2362" si="257">H2299+I2299</f>
        <v>8</v>
      </c>
      <c r="Q2299">
        <f t="shared" si="251"/>
        <v>37</v>
      </c>
    </row>
    <row r="2300" spans="1:17" hidden="1" x14ac:dyDescent="0.25">
      <c r="A2300">
        <v>2010</v>
      </c>
      <c r="B2300" s="1" t="s">
        <v>99</v>
      </c>
      <c r="C2300" t="s">
        <v>100</v>
      </c>
      <c r="D2300" t="s">
        <v>44</v>
      </c>
      <c r="E2300" s="1" t="s">
        <v>21</v>
      </c>
      <c r="F2300" t="s">
        <v>5</v>
      </c>
      <c r="G2300">
        <v>40</v>
      </c>
      <c r="J2300">
        <v>4</v>
      </c>
      <c r="K2300">
        <f t="shared" si="252"/>
        <v>36</v>
      </c>
      <c r="L2300" s="6">
        <f t="shared" si="253"/>
        <v>0</v>
      </c>
      <c r="M2300" s="6">
        <f t="shared" si="254"/>
        <v>0</v>
      </c>
      <c r="N2300" s="6">
        <f t="shared" si="255"/>
        <v>0</v>
      </c>
      <c r="O2300">
        <f t="shared" si="256"/>
        <v>36</v>
      </c>
      <c r="P2300">
        <f t="shared" si="257"/>
        <v>0</v>
      </c>
      <c r="Q2300">
        <f t="shared" si="251"/>
        <v>36</v>
      </c>
    </row>
    <row r="2301" spans="1:17" hidden="1" x14ac:dyDescent="0.25">
      <c r="A2301">
        <v>2010</v>
      </c>
      <c r="B2301" s="1" t="s">
        <v>99</v>
      </c>
      <c r="C2301" t="s">
        <v>100</v>
      </c>
      <c r="D2301" t="s">
        <v>44</v>
      </c>
      <c r="E2301" s="1" t="s">
        <v>21</v>
      </c>
      <c r="F2301" t="s">
        <v>6</v>
      </c>
      <c r="G2301">
        <v>41</v>
      </c>
      <c r="H2301">
        <v>11</v>
      </c>
      <c r="J2301">
        <v>7</v>
      </c>
      <c r="K2301">
        <f t="shared" si="252"/>
        <v>45</v>
      </c>
      <c r="L2301" s="6">
        <f t="shared" si="253"/>
        <v>0.24444444444444444</v>
      </c>
      <c r="M2301" s="6">
        <f t="shared" si="254"/>
        <v>0.24444444444444444</v>
      </c>
      <c r="N2301" s="6">
        <f t="shared" si="255"/>
        <v>0</v>
      </c>
      <c r="O2301">
        <f t="shared" si="256"/>
        <v>34</v>
      </c>
      <c r="P2301">
        <f t="shared" si="257"/>
        <v>11</v>
      </c>
      <c r="Q2301">
        <f t="shared" si="251"/>
        <v>34</v>
      </c>
    </row>
    <row r="2302" spans="1:17" hidden="1" x14ac:dyDescent="0.25">
      <c r="A2302">
        <v>2010</v>
      </c>
      <c r="B2302" s="1" t="s">
        <v>99</v>
      </c>
      <c r="C2302" t="s">
        <v>100</v>
      </c>
      <c r="D2302" t="s">
        <v>44</v>
      </c>
      <c r="E2302" s="1" t="s">
        <v>21</v>
      </c>
      <c r="F2302" t="s">
        <v>7</v>
      </c>
      <c r="G2302">
        <v>2127</v>
      </c>
      <c r="H2302">
        <v>410</v>
      </c>
      <c r="I2302">
        <v>13</v>
      </c>
      <c r="J2302">
        <v>212</v>
      </c>
      <c r="K2302">
        <f t="shared" si="252"/>
        <v>2338</v>
      </c>
      <c r="L2302" s="6">
        <f t="shared" si="253"/>
        <v>0.18092386655260906</v>
      </c>
      <c r="M2302" s="6">
        <f t="shared" si="254"/>
        <v>0.17536355859709152</v>
      </c>
      <c r="N2302" s="6">
        <f t="shared" si="255"/>
        <v>5.5603079555175362E-3</v>
      </c>
      <c r="O2302">
        <f t="shared" si="256"/>
        <v>1915</v>
      </c>
      <c r="P2302">
        <f t="shared" si="257"/>
        <v>423</v>
      </c>
      <c r="Q2302">
        <f t="shared" si="251"/>
        <v>1915</v>
      </c>
    </row>
    <row r="2303" spans="1:17" hidden="1" x14ac:dyDescent="0.25">
      <c r="A2303">
        <v>2011</v>
      </c>
      <c r="B2303" s="1" t="s">
        <v>99</v>
      </c>
      <c r="C2303" t="s">
        <v>100</v>
      </c>
      <c r="D2303" t="s">
        <v>44</v>
      </c>
      <c r="E2303" s="1" t="s">
        <v>22</v>
      </c>
      <c r="F2303" t="s">
        <v>1</v>
      </c>
      <c r="G2303">
        <v>5</v>
      </c>
      <c r="K2303">
        <f t="shared" si="252"/>
        <v>5</v>
      </c>
      <c r="L2303" s="6">
        <f t="shared" si="253"/>
        <v>0</v>
      </c>
      <c r="M2303" s="6">
        <f t="shared" si="254"/>
        <v>0</v>
      </c>
      <c r="N2303" s="6">
        <f t="shared" si="255"/>
        <v>0</v>
      </c>
      <c r="O2303">
        <f t="shared" si="256"/>
        <v>5</v>
      </c>
      <c r="P2303">
        <f t="shared" si="257"/>
        <v>0</v>
      </c>
      <c r="Q2303">
        <f t="shared" si="251"/>
        <v>5</v>
      </c>
    </row>
    <row r="2304" spans="1:17" hidden="1" x14ac:dyDescent="0.25">
      <c r="A2304">
        <v>2011</v>
      </c>
      <c r="B2304" s="1" t="s">
        <v>99</v>
      </c>
      <c r="C2304" t="s">
        <v>100</v>
      </c>
      <c r="D2304" t="s">
        <v>44</v>
      </c>
      <c r="E2304" s="1" t="s">
        <v>22</v>
      </c>
      <c r="F2304" t="s">
        <v>4</v>
      </c>
      <c r="G2304">
        <v>34</v>
      </c>
      <c r="H2304">
        <v>9</v>
      </c>
      <c r="J2304">
        <v>5</v>
      </c>
      <c r="K2304">
        <f t="shared" si="252"/>
        <v>38</v>
      </c>
      <c r="L2304" s="6">
        <f t="shared" si="253"/>
        <v>0.23684210526315788</v>
      </c>
      <c r="M2304" s="6">
        <f t="shared" si="254"/>
        <v>0.23684210526315788</v>
      </c>
      <c r="N2304" s="6">
        <f t="shared" si="255"/>
        <v>0</v>
      </c>
      <c r="O2304">
        <f t="shared" si="256"/>
        <v>29</v>
      </c>
      <c r="P2304">
        <f t="shared" si="257"/>
        <v>9</v>
      </c>
      <c r="Q2304">
        <f t="shared" si="251"/>
        <v>29</v>
      </c>
    </row>
    <row r="2305" spans="1:17" hidden="1" x14ac:dyDescent="0.25">
      <c r="A2305">
        <v>2011</v>
      </c>
      <c r="B2305" s="1" t="s">
        <v>99</v>
      </c>
      <c r="C2305" t="s">
        <v>100</v>
      </c>
      <c r="D2305" t="s">
        <v>44</v>
      </c>
      <c r="E2305" s="1" t="s">
        <v>22</v>
      </c>
      <c r="F2305" t="s">
        <v>5</v>
      </c>
      <c r="G2305">
        <v>31</v>
      </c>
      <c r="H2305">
        <v>3</v>
      </c>
      <c r="J2305">
        <v>8</v>
      </c>
      <c r="K2305">
        <f t="shared" si="252"/>
        <v>26</v>
      </c>
      <c r="L2305" s="6">
        <f t="shared" si="253"/>
        <v>0.11538461538461539</v>
      </c>
      <c r="M2305" s="6">
        <f t="shared" si="254"/>
        <v>0.11538461538461539</v>
      </c>
      <c r="N2305" s="6">
        <f t="shared" si="255"/>
        <v>0</v>
      </c>
      <c r="O2305">
        <f t="shared" si="256"/>
        <v>23</v>
      </c>
      <c r="P2305">
        <f t="shared" si="257"/>
        <v>3</v>
      </c>
      <c r="Q2305">
        <f t="shared" si="251"/>
        <v>23</v>
      </c>
    </row>
    <row r="2306" spans="1:17" hidden="1" x14ac:dyDescent="0.25">
      <c r="A2306">
        <v>2011</v>
      </c>
      <c r="B2306" s="1" t="s">
        <v>99</v>
      </c>
      <c r="C2306" t="s">
        <v>100</v>
      </c>
      <c r="D2306" t="s">
        <v>44</v>
      </c>
      <c r="E2306" s="1" t="s">
        <v>22</v>
      </c>
      <c r="F2306" t="s">
        <v>6</v>
      </c>
      <c r="G2306">
        <v>40</v>
      </c>
      <c r="H2306">
        <v>11</v>
      </c>
      <c r="J2306">
        <v>8</v>
      </c>
      <c r="K2306">
        <f t="shared" si="252"/>
        <v>43</v>
      </c>
      <c r="L2306" s="6">
        <f t="shared" si="253"/>
        <v>0.2558139534883721</v>
      </c>
      <c r="M2306" s="6">
        <f t="shared" si="254"/>
        <v>0.2558139534883721</v>
      </c>
      <c r="N2306" s="6">
        <f t="shared" si="255"/>
        <v>0</v>
      </c>
      <c r="O2306">
        <f t="shared" si="256"/>
        <v>32</v>
      </c>
      <c r="P2306">
        <f t="shared" si="257"/>
        <v>11</v>
      </c>
      <c r="Q2306">
        <f t="shared" si="251"/>
        <v>32</v>
      </c>
    </row>
    <row r="2307" spans="1:17" hidden="1" x14ac:dyDescent="0.25">
      <c r="A2307">
        <v>2011</v>
      </c>
      <c r="B2307" s="1" t="s">
        <v>99</v>
      </c>
      <c r="C2307" t="s">
        <v>100</v>
      </c>
      <c r="D2307" t="s">
        <v>44</v>
      </c>
      <c r="E2307" s="1" t="s">
        <v>22</v>
      </c>
      <c r="F2307" t="s">
        <v>7</v>
      </c>
      <c r="G2307">
        <v>2118</v>
      </c>
      <c r="H2307">
        <v>436</v>
      </c>
      <c r="I2307">
        <v>20</v>
      </c>
      <c r="J2307">
        <v>203</v>
      </c>
      <c r="K2307">
        <f t="shared" si="252"/>
        <v>2371</v>
      </c>
      <c r="L2307" s="6">
        <f t="shared" si="253"/>
        <v>0.19232391396035428</v>
      </c>
      <c r="M2307" s="6">
        <f t="shared" si="254"/>
        <v>0.18388865457612821</v>
      </c>
      <c r="N2307" s="6">
        <f t="shared" si="255"/>
        <v>8.4352593842260647E-3</v>
      </c>
      <c r="O2307">
        <f t="shared" si="256"/>
        <v>1915</v>
      </c>
      <c r="P2307">
        <f t="shared" si="257"/>
        <v>456</v>
      </c>
      <c r="Q2307">
        <f t="shared" si="251"/>
        <v>1915</v>
      </c>
    </row>
    <row r="2308" spans="1:17" hidden="1" x14ac:dyDescent="0.25">
      <c r="A2308">
        <v>2012</v>
      </c>
      <c r="B2308" s="1" t="s">
        <v>99</v>
      </c>
      <c r="C2308" t="s">
        <v>100</v>
      </c>
      <c r="D2308" t="s">
        <v>44</v>
      </c>
      <c r="E2308" s="1" t="s">
        <v>23</v>
      </c>
      <c r="F2308" t="s">
        <v>1</v>
      </c>
      <c r="G2308">
        <v>3</v>
      </c>
      <c r="K2308">
        <f t="shared" si="252"/>
        <v>3</v>
      </c>
      <c r="L2308" s="6">
        <f t="shared" si="253"/>
        <v>0</v>
      </c>
      <c r="M2308" s="6">
        <f t="shared" si="254"/>
        <v>0</v>
      </c>
      <c r="N2308" s="6">
        <f t="shared" si="255"/>
        <v>0</v>
      </c>
      <c r="O2308">
        <f t="shared" si="256"/>
        <v>3</v>
      </c>
      <c r="P2308">
        <f t="shared" si="257"/>
        <v>0</v>
      </c>
      <c r="Q2308">
        <f t="shared" ref="Q2308:Q2371" si="258">K2308-P2308</f>
        <v>3</v>
      </c>
    </row>
    <row r="2309" spans="1:17" hidden="1" x14ac:dyDescent="0.25">
      <c r="A2309">
        <v>2012</v>
      </c>
      <c r="B2309" s="1" t="s">
        <v>99</v>
      </c>
      <c r="C2309" t="s">
        <v>100</v>
      </c>
      <c r="D2309" t="s">
        <v>44</v>
      </c>
      <c r="E2309" s="1" t="s">
        <v>23</v>
      </c>
      <c r="F2309" t="s">
        <v>4</v>
      </c>
      <c r="G2309">
        <v>41</v>
      </c>
      <c r="H2309">
        <v>9</v>
      </c>
      <c r="J2309">
        <v>6</v>
      </c>
      <c r="K2309">
        <f t="shared" si="252"/>
        <v>44</v>
      </c>
      <c r="L2309" s="6">
        <f t="shared" si="253"/>
        <v>0.20454545454545456</v>
      </c>
      <c r="M2309" s="6">
        <f t="shared" si="254"/>
        <v>0.20454545454545456</v>
      </c>
      <c r="N2309" s="6">
        <f t="shared" si="255"/>
        <v>0</v>
      </c>
      <c r="O2309">
        <f t="shared" si="256"/>
        <v>35</v>
      </c>
      <c r="P2309">
        <f t="shared" si="257"/>
        <v>9</v>
      </c>
      <c r="Q2309">
        <f t="shared" si="258"/>
        <v>35</v>
      </c>
    </row>
    <row r="2310" spans="1:17" hidden="1" x14ac:dyDescent="0.25">
      <c r="A2310">
        <v>2012</v>
      </c>
      <c r="B2310" s="1" t="s">
        <v>99</v>
      </c>
      <c r="C2310" t="s">
        <v>100</v>
      </c>
      <c r="D2310" t="s">
        <v>44</v>
      </c>
      <c r="E2310" s="1" t="s">
        <v>23</v>
      </c>
      <c r="F2310" t="s">
        <v>5</v>
      </c>
      <c r="G2310">
        <v>45</v>
      </c>
      <c r="J2310">
        <v>7</v>
      </c>
      <c r="K2310">
        <f t="shared" si="252"/>
        <v>38</v>
      </c>
      <c r="L2310" s="6">
        <f t="shared" si="253"/>
        <v>0</v>
      </c>
      <c r="M2310" s="6">
        <f t="shared" si="254"/>
        <v>0</v>
      </c>
      <c r="N2310" s="6">
        <f t="shared" si="255"/>
        <v>0</v>
      </c>
      <c r="O2310">
        <f t="shared" si="256"/>
        <v>38</v>
      </c>
      <c r="P2310">
        <f t="shared" si="257"/>
        <v>0</v>
      </c>
      <c r="Q2310">
        <f t="shared" si="258"/>
        <v>38</v>
      </c>
    </row>
    <row r="2311" spans="1:17" hidden="1" x14ac:dyDescent="0.25">
      <c r="A2311">
        <v>2012</v>
      </c>
      <c r="B2311" s="1" t="s">
        <v>99</v>
      </c>
      <c r="C2311" t="s">
        <v>100</v>
      </c>
      <c r="D2311" t="s">
        <v>44</v>
      </c>
      <c r="E2311" s="1" t="s">
        <v>23</v>
      </c>
      <c r="F2311" t="s">
        <v>6</v>
      </c>
      <c r="G2311">
        <v>48</v>
      </c>
      <c r="H2311">
        <v>24</v>
      </c>
      <c r="J2311">
        <v>9</v>
      </c>
      <c r="K2311">
        <f t="shared" si="252"/>
        <v>63</v>
      </c>
      <c r="L2311" s="6">
        <f t="shared" si="253"/>
        <v>0.38095238095238093</v>
      </c>
      <c r="M2311" s="6">
        <f t="shared" si="254"/>
        <v>0.38095238095238093</v>
      </c>
      <c r="N2311" s="6">
        <f t="shared" si="255"/>
        <v>0</v>
      </c>
      <c r="O2311">
        <f t="shared" si="256"/>
        <v>39</v>
      </c>
      <c r="P2311">
        <f t="shared" si="257"/>
        <v>24</v>
      </c>
      <c r="Q2311">
        <f t="shared" si="258"/>
        <v>39</v>
      </c>
    </row>
    <row r="2312" spans="1:17" hidden="1" x14ac:dyDescent="0.25">
      <c r="A2312">
        <v>2012</v>
      </c>
      <c r="B2312" s="1" t="s">
        <v>99</v>
      </c>
      <c r="C2312" t="s">
        <v>100</v>
      </c>
      <c r="D2312" t="s">
        <v>44</v>
      </c>
      <c r="E2312" s="1" t="s">
        <v>23</v>
      </c>
      <c r="F2312" t="s">
        <v>7</v>
      </c>
      <c r="G2312">
        <v>2101</v>
      </c>
      <c r="H2312">
        <v>482</v>
      </c>
      <c r="I2312">
        <v>19</v>
      </c>
      <c r="J2312">
        <v>231</v>
      </c>
      <c r="K2312">
        <f t="shared" si="252"/>
        <v>2371</v>
      </c>
      <c r="L2312" s="6">
        <f t="shared" si="253"/>
        <v>0.21130324757486293</v>
      </c>
      <c r="M2312" s="6">
        <f t="shared" si="254"/>
        <v>0.20328975115984815</v>
      </c>
      <c r="N2312" s="6">
        <f t="shared" si="255"/>
        <v>8.0134964150147623E-3</v>
      </c>
      <c r="O2312">
        <f t="shared" si="256"/>
        <v>1870</v>
      </c>
      <c r="P2312">
        <f t="shared" si="257"/>
        <v>501</v>
      </c>
      <c r="Q2312">
        <f t="shared" si="258"/>
        <v>1870</v>
      </c>
    </row>
    <row r="2313" spans="1:17" hidden="1" x14ac:dyDescent="0.25">
      <c r="A2313">
        <v>2013</v>
      </c>
      <c r="B2313" s="1" t="s">
        <v>99</v>
      </c>
      <c r="C2313" t="s">
        <v>100</v>
      </c>
      <c r="D2313" t="s">
        <v>44</v>
      </c>
      <c r="E2313" s="1" t="s">
        <v>24</v>
      </c>
      <c r="F2313" t="s">
        <v>1</v>
      </c>
      <c r="G2313">
        <v>5</v>
      </c>
      <c r="K2313">
        <f t="shared" si="252"/>
        <v>5</v>
      </c>
      <c r="L2313" s="6">
        <f t="shared" si="253"/>
        <v>0</v>
      </c>
      <c r="M2313" s="6">
        <f t="shared" si="254"/>
        <v>0</v>
      </c>
      <c r="N2313" s="6">
        <f t="shared" si="255"/>
        <v>0</v>
      </c>
      <c r="O2313">
        <f t="shared" si="256"/>
        <v>5</v>
      </c>
      <c r="P2313">
        <f t="shared" si="257"/>
        <v>0</v>
      </c>
      <c r="Q2313">
        <f t="shared" si="258"/>
        <v>5</v>
      </c>
    </row>
    <row r="2314" spans="1:17" hidden="1" x14ac:dyDescent="0.25">
      <c r="A2314">
        <v>2013</v>
      </c>
      <c r="B2314" s="1" t="s">
        <v>99</v>
      </c>
      <c r="C2314" t="s">
        <v>100</v>
      </c>
      <c r="D2314" t="s">
        <v>44</v>
      </c>
      <c r="E2314" s="1" t="s">
        <v>24</v>
      </c>
      <c r="F2314" t="s">
        <v>4</v>
      </c>
      <c r="G2314">
        <v>40</v>
      </c>
      <c r="H2314">
        <v>10</v>
      </c>
      <c r="J2314">
        <v>7</v>
      </c>
      <c r="K2314">
        <f t="shared" si="252"/>
        <v>43</v>
      </c>
      <c r="L2314" s="6">
        <f t="shared" si="253"/>
        <v>0.23255813953488372</v>
      </c>
      <c r="M2314" s="6">
        <f t="shared" si="254"/>
        <v>0.23255813953488372</v>
      </c>
      <c r="N2314" s="6">
        <f t="shared" si="255"/>
        <v>0</v>
      </c>
      <c r="O2314">
        <f t="shared" si="256"/>
        <v>33</v>
      </c>
      <c r="P2314">
        <f t="shared" si="257"/>
        <v>10</v>
      </c>
      <c r="Q2314">
        <f t="shared" si="258"/>
        <v>33</v>
      </c>
    </row>
    <row r="2315" spans="1:17" hidden="1" x14ac:dyDescent="0.25">
      <c r="A2315">
        <v>2013</v>
      </c>
      <c r="B2315" s="1" t="s">
        <v>99</v>
      </c>
      <c r="C2315" t="s">
        <v>100</v>
      </c>
      <c r="D2315" t="s">
        <v>44</v>
      </c>
      <c r="E2315" s="1" t="s">
        <v>24</v>
      </c>
      <c r="F2315" t="s">
        <v>5</v>
      </c>
      <c r="G2315">
        <v>53</v>
      </c>
      <c r="J2315">
        <v>10</v>
      </c>
      <c r="K2315">
        <f t="shared" si="252"/>
        <v>43</v>
      </c>
      <c r="L2315" s="6">
        <f t="shared" si="253"/>
        <v>0</v>
      </c>
      <c r="M2315" s="6">
        <f t="shared" si="254"/>
        <v>0</v>
      </c>
      <c r="N2315" s="6">
        <f t="shared" si="255"/>
        <v>0</v>
      </c>
      <c r="O2315">
        <f t="shared" si="256"/>
        <v>43</v>
      </c>
      <c r="P2315">
        <f t="shared" si="257"/>
        <v>0</v>
      </c>
      <c r="Q2315">
        <f t="shared" si="258"/>
        <v>43</v>
      </c>
    </row>
    <row r="2316" spans="1:17" hidden="1" x14ac:dyDescent="0.25">
      <c r="A2316">
        <v>2013</v>
      </c>
      <c r="B2316" s="1" t="s">
        <v>99</v>
      </c>
      <c r="C2316" t="s">
        <v>100</v>
      </c>
      <c r="D2316" t="s">
        <v>44</v>
      </c>
      <c r="E2316" s="1" t="s">
        <v>24</v>
      </c>
      <c r="F2316" t="s">
        <v>6</v>
      </c>
      <c r="G2316">
        <v>58</v>
      </c>
      <c r="H2316">
        <v>23</v>
      </c>
      <c r="J2316">
        <v>8</v>
      </c>
      <c r="K2316">
        <f t="shared" si="252"/>
        <v>73</v>
      </c>
      <c r="L2316" s="6">
        <f t="shared" si="253"/>
        <v>0.31506849315068491</v>
      </c>
      <c r="M2316" s="6">
        <f t="shared" si="254"/>
        <v>0.31506849315068491</v>
      </c>
      <c r="N2316" s="6">
        <f t="shared" si="255"/>
        <v>0</v>
      </c>
      <c r="O2316">
        <f t="shared" si="256"/>
        <v>50</v>
      </c>
      <c r="P2316">
        <f t="shared" si="257"/>
        <v>23</v>
      </c>
      <c r="Q2316">
        <f t="shared" si="258"/>
        <v>50</v>
      </c>
    </row>
    <row r="2317" spans="1:17" hidden="1" x14ac:dyDescent="0.25">
      <c r="A2317">
        <v>2013</v>
      </c>
      <c r="B2317" s="1" t="s">
        <v>99</v>
      </c>
      <c r="C2317" t="s">
        <v>100</v>
      </c>
      <c r="D2317" t="s">
        <v>44</v>
      </c>
      <c r="E2317" s="1" t="s">
        <v>24</v>
      </c>
      <c r="F2317" t="s">
        <v>7</v>
      </c>
      <c r="G2317">
        <v>2109</v>
      </c>
      <c r="H2317">
        <v>502</v>
      </c>
      <c r="I2317">
        <v>18</v>
      </c>
      <c r="J2317">
        <v>255</v>
      </c>
      <c r="K2317">
        <f t="shared" si="252"/>
        <v>2374</v>
      </c>
      <c r="L2317" s="6">
        <f t="shared" si="253"/>
        <v>0.21903959561920808</v>
      </c>
      <c r="M2317" s="6">
        <f t="shared" si="254"/>
        <v>0.21145745577085087</v>
      </c>
      <c r="N2317" s="6">
        <f t="shared" si="255"/>
        <v>7.582139848357203E-3</v>
      </c>
      <c r="O2317">
        <f t="shared" si="256"/>
        <v>1854</v>
      </c>
      <c r="P2317">
        <f t="shared" si="257"/>
        <v>520</v>
      </c>
      <c r="Q2317">
        <f t="shared" si="258"/>
        <v>1854</v>
      </c>
    </row>
    <row r="2318" spans="1:17" hidden="1" x14ac:dyDescent="0.25">
      <c r="A2318">
        <v>2014</v>
      </c>
      <c r="B2318" s="1" t="s">
        <v>99</v>
      </c>
      <c r="C2318" t="s">
        <v>100</v>
      </c>
      <c r="D2318" t="s">
        <v>44</v>
      </c>
      <c r="E2318" s="1" t="s">
        <v>8</v>
      </c>
      <c r="F2318" t="s">
        <v>1</v>
      </c>
      <c r="G2318">
        <v>4</v>
      </c>
      <c r="K2318">
        <f t="shared" si="252"/>
        <v>4</v>
      </c>
      <c r="L2318" s="6">
        <f t="shared" si="253"/>
        <v>0</v>
      </c>
      <c r="M2318" s="6">
        <f t="shared" si="254"/>
        <v>0</v>
      </c>
      <c r="N2318" s="6">
        <f t="shared" si="255"/>
        <v>0</v>
      </c>
      <c r="O2318">
        <f t="shared" si="256"/>
        <v>4</v>
      </c>
      <c r="P2318">
        <f t="shared" si="257"/>
        <v>0</v>
      </c>
      <c r="Q2318">
        <f t="shared" si="258"/>
        <v>4</v>
      </c>
    </row>
    <row r="2319" spans="1:17" hidden="1" x14ac:dyDescent="0.25">
      <c r="A2319">
        <v>2014</v>
      </c>
      <c r="B2319" s="1" t="s">
        <v>99</v>
      </c>
      <c r="C2319" t="s">
        <v>100</v>
      </c>
      <c r="D2319" t="s">
        <v>44</v>
      </c>
      <c r="E2319" s="1" t="s">
        <v>8</v>
      </c>
      <c r="F2319" t="s">
        <v>4</v>
      </c>
      <c r="G2319">
        <v>42</v>
      </c>
      <c r="H2319">
        <v>13</v>
      </c>
      <c r="J2319">
        <v>6</v>
      </c>
      <c r="K2319">
        <f t="shared" si="252"/>
        <v>49</v>
      </c>
      <c r="L2319" s="6">
        <f t="shared" si="253"/>
        <v>0.26530612244897961</v>
      </c>
      <c r="M2319" s="6">
        <f t="shared" si="254"/>
        <v>0.26530612244897961</v>
      </c>
      <c r="N2319" s="6">
        <f t="shared" si="255"/>
        <v>0</v>
      </c>
      <c r="O2319">
        <f t="shared" si="256"/>
        <v>36</v>
      </c>
      <c r="P2319">
        <f t="shared" si="257"/>
        <v>13</v>
      </c>
      <c r="Q2319">
        <f t="shared" si="258"/>
        <v>36</v>
      </c>
    </row>
    <row r="2320" spans="1:17" hidden="1" x14ac:dyDescent="0.25">
      <c r="A2320">
        <v>2014</v>
      </c>
      <c r="B2320" s="1" t="s">
        <v>99</v>
      </c>
      <c r="C2320" t="s">
        <v>100</v>
      </c>
      <c r="D2320" t="s">
        <v>44</v>
      </c>
      <c r="E2320" s="1" t="s">
        <v>8</v>
      </c>
      <c r="F2320" t="s">
        <v>5</v>
      </c>
      <c r="G2320">
        <v>48</v>
      </c>
      <c r="J2320">
        <v>10</v>
      </c>
      <c r="K2320">
        <f t="shared" si="252"/>
        <v>38</v>
      </c>
      <c r="L2320" s="6">
        <f t="shared" si="253"/>
        <v>0</v>
      </c>
      <c r="M2320" s="6">
        <f t="shared" si="254"/>
        <v>0</v>
      </c>
      <c r="N2320" s="6">
        <f t="shared" si="255"/>
        <v>0</v>
      </c>
      <c r="O2320">
        <f t="shared" si="256"/>
        <v>38</v>
      </c>
      <c r="P2320">
        <f t="shared" si="257"/>
        <v>0</v>
      </c>
      <c r="Q2320">
        <f t="shared" si="258"/>
        <v>38</v>
      </c>
    </row>
    <row r="2321" spans="1:17" hidden="1" x14ac:dyDescent="0.25">
      <c r="A2321">
        <v>2014</v>
      </c>
      <c r="B2321" s="1" t="s">
        <v>99</v>
      </c>
      <c r="C2321" t="s">
        <v>100</v>
      </c>
      <c r="D2321" t="s">
        <v>44</v>
      </c>
      <c r="E2321" s="1" t="s">
        <v>8</v>
      </c>
      <c r="F2321" t="s">
        <v>6</v>
      </c>
      <c r="G2321">
        <v>82</v>
      </c>
      <c r="H2321">
        <v>20</v>
      </c>
      <c r="J2321">
        <v>16</v>
      </c>
      <c r="K2321">
        <f t="shared" si="252"/>
        <v>86</v>
      </c>
      <c r="L2321" s="6">
        <f t="shared" si="253"/>
        <v>0.23255813953488372</v>
      </c>
      <c r="M2321" s="6">
        <f t="shared" si="254"/>
        <v>0.23255813953488372</v>
      </c>
      <c r="N2321" s="6">
        <f t="shared" si="255"/>
        <v>0</v>
      </c>
      <c r="O2321">
        <f t="shared" si="256"/>
        <v>66</v>
      </c>
      <c r="P2321">
        <f t="shared" si="257"/>
        <v>20</v>
      </c>
      <c r="Q2321">
        <f t="shared" si="258"/>
        <v>66</v>
      </c>
    </row>
    <row r="2322" spans="1:17" hidden="1" x14ac:dyDescent="0.25">
      <c r="A2322">
        <v>2014</v>
      </c>
      <c r="B2322" s="1" t="s">
        <v>99</v>
      </c>
      <c r="C2322" t="s">
        <v>100</v>
      </c>
      <c r="D2322" t="s">
        <v>44</v>
      </c>
      <c r="E2322" s="1" t="s">
        <v>8</v>
      </c>
      <c r="F2322" t="s">
        <v>7</v>
      </c>
      <c r="G2322">
        <v>2043</v>
      </c>
      <c r="H2322">
        <v>510</v>
      </c>
      <c r="I2322">
        <v>23</v>
      </c>
      <c r="J2322">
        <v>287</v>
      </c>
      <c r="K2322">
        <f t="shared" si="252"/>
        <v>2289</v>
      </c>
      <c r="L2322" s="6">
        <f t="shared" si="253"/>
        <v>0.23285277413717781</v>
      </c>
      <c r="M2322" s="6">
        <f t="shared" si="254"/>
        <v>0.22280471821756226</v>
      </c>
      <c r="N2322" s="6">
        <f t="shared" si="255"/>
        <v>1.0048055919615552E-2</v>
      </c>
      <c r="O2322">
        <f t="shared" si="256"/>
        <v>1756</v>
      </c>
      <c r="P2322">
        <f t="shared" si="257"/>
        <v>533</v>
      </c>
      <c r="Q2322">
        <f t="shared" si="258"/>
        <v>1756</v>
      </c>
    </row>
    <row r="2323" spans="1:17" hidden="1" x14ac:dyDescent="0.25">
      <c r="A2323">
        <v>2015</v>
      </c>
      <c r="B2323" s="1" t="s">
        <v>99</v>
      </c>
      <c r="C2323" t="s">
        <v>100</v>
      </c>
      <c r="D2323" t="s">
        <v>44</v>
      </c>
      <c r="E2323" s="1" t="s">
        <v>9</v>
      </c>
      <c r="F2323" t="s">
        <v>1</v>
      </c>
      <c r="G2323">
        <v>6</v>
      </c>
      <c r="K2323">
        <f t="shared" si="252"/>
        <v>6</v>
      </c>
      <c r="L2323" s="6">
        <f t="shared" si="253"/>
        <v>0</v>
      </c>
      <c r="M2323" s="6">
        <f t="shared" si="254"/>
        <v>0</v>
      </c>
      <c r="N2323" s="6">
        <f t="shared" si="255"/>
        <v>0</v>
      </c>
      <c r="O2323">
        <f t="shared" si="256"/>
        <v>6</v>
      </c>
      <c r="P2323">
        <f t="shared" si="257"/>
        <v>0</v>
      </c>
      <c r="Q2323">
        <f t="shared" si="258"/>
        <v>6</v>
      </c>
    </row>
    <row r="2324" spans="1:17" hidden="1" x14ac:dyDescent="0.25">
      <c r="A2324">
        <v>2015</v>
      </c>
      <c r="B2324" s="1" t="s">
        <v>99</v>
      </c>
      <c r="C2324" t="s">
        <v>100</v>
      </c>
      <c r="D2324" t="s">
        <v>44</v>
      </c>
      <c r="E2324" s="1" t="s">
        <v>9</v>
      </c>
      <c r="F2324" t="s">
        <v>4</v>
      </c>
      <c r="G2324">
        <v>47</v>
      </c>
      <c r="H2324">
        <v>20</v>
      </c>
      <c r="J2324">
        <v>10</v>
      </c>
      <c r="K2324">
        <f t="shared" si="252"/>
        <v>57</v>
      </c>
      <c r="L2324" s="6">
        <f t="shared" si="253"/>
        <v>0.35087719298245612</v>
      </c>
      <c r="M2324" s="6">
        <f t="shared" si="254"/>
        <v>0.35087719298245612</v>
      </c>
      <c r="N2324" s="6">
        <f t="shared" si="255"/>
        <v>0</v>
      </c>
      <c r="O2324">
        <f t="shared" si="256"/>
        <v>37</v>
      </c>
      <c r="P2324">
        <f t="shared" si="257"/>
        <v>20</v>
      </c>
      <c r="Q2324">
        <f t="shared" si="258"/>
        <v>37</v>
      </c>
    </row>
    <row r="2325" spans="1:17" hidden="1" x14ac:dyDescent="0.25">
      <c r="A2325">
        <v>2015</v>
      </c>
      <c r="B2325" s="1" t="s">
        <v>99</v>
      </c>
      <c r="C2325" t="s">
        <v>100</v>
      </c>
      <c r="D2325" t="s">
        <v>44</v>
      </c>
      <c r="E2325" s="1" t="s">
        <v>9</v>
      </c>
      <c r="F2325" t="s">
        <v>5</v>
      </c>
      <c r="G2325">
        <v>49</v>
      </c>
      <c r="J2325">
        <v>5</v>
      </c>
      <c r="K2325">
        <f t="shared" si="252"/>
        <v>44</v>
      </c>
      <c r="L2325" s="6">
        <f t="shared" si="253"/>
        <v>0</v>
      </c>
      <c r="M2325" s="6">
        <f t="shared" si="254"/>
        <v>0</v>
      </c>
      <c r="N2325" s="6">
        <f t="shared" si="255"/>
        <v>0</v>
      </c>
      <c r="O2325">
        <f t="shared" si="256"/>
        <v>44</v>
      </c>
      <c r="P2325">
        <f t="shared" si="257"/>
        <v>0</v>
      </c>
      <c r="Q2325">
        <f t="shared" si="258"/>
        <v>44</v>
      </c>
    </row>
    <row r="2326" spans="1:17" hidden="1" x14ac:dyDescent="0.25">
      <c r="A2326">
        <v>2015</v>
      </c>
      <c r="B2326" s="1" t="s">
        <v>99</v>
      </c>
      <c r="C2326" t="s">
        <v>100</v>
      </c>
      <c r="D2326" t="s">
        <v>44</v>
      </c>
      <c r="E2326" s="1" t="s">
        <v>9</v>
      </c>
      <c r="F2326" t="s">
        <v>6</v>
      </c>
      <c r="G2326">
        <v>90</v>
      </c>
      <c r="H2326">
        <v>23</v>
      </c>
      <c r="J2326">
        <v>20</v>
      </c>
      <c r="K2326">
        <f t="shared" si="252"/>
        <v>93</v>
      </c>
      <c r="L2326" s="6">
        <f t="shared" si="253"/>
        <v>0.24731182795698925</v>
      </c>
      <c r="M2326" s="6">
        <f t="shared" si="254"/>
        <v>0.24731182795698925</v>
      </c>
      <c r="N2326" s="6">
        <f t="shared" si="255"/>
        <v>0</v>
      </c>
      <c r="O2326">
        <f t="shared" si="256"/>
        <v>70</v>
      </c>
      <c r="P2326">
        <f t="shared" si="257"/>
        <v>23</v>
      </c>
      <c r="Q2326">
        <f t="shared" si="258"/>
        <v>70</v>
      </c>
    </row>
    <row r="2327" spans="1:17" hidden="1" x14ac:dyDescent="0.25">
      <c r="A2327">
        <v>2015</v>
      </c>
      <c r="B2327" s="1" t="s">
        <v>99</v>
      </c>
      <c r="C2327" t="s">
        <v>100</v>
      </c>
      <c r="D2327" t="s">
        <v>44</v>
      </c>
      <c r="E2327" s="1" t="s">
        <v>9</v>
      </c>
      <c r="F2327" t="s">
        <v>7</v>
      </c>
      <c r="G2327">
        <v>2027</v>
      </c>
      <c r="H2327">
        <v>491</v>
      </c>
      <c r="I2327">
        <v>23</v>
      </c>
      <c r="J2327">
        <v>289</v>
      </c>
      <c r="K2327">
        <f t="shared" si="252"/>
        <v>2252</v>
      </c>
      <c r="L2327" s="6">
        <f t="shared" si="253"/>
        <v>0.22824156305506216</v>
      </c>
      <c r="M2327" s="6">
        <f t="shared" si="254"/>
        <v>0.21802841918294849</v>
      </c>
      <c r="N2327" s="6">
        <f t="shared" si="255"/>
        <v>1.0213143872113677E-2</v>
      </c>
      <c r="O2327">
        <f t="shared" si="256"/>
        <v>1738</v>
      </c>
      <c r="P2327">
        <f t="shared" si="257"/>
        <v>514</v>
      </c>
      <c r="Q2327">
        <f t="shared" si="258"/>
        <v>1738</v>
      </c>
    </row>
    <row r="2328" spans="1:17" hidden="1" x14ac:dyDescent="0.25">
      <c r="A2328">
        <v>2016</v>
      </c>
      <c r="B2328" s="1" t="s">
        <v>99</v>
      </c>
      <c r="C2328" t="s">
        <v>100</v>
      </c>
      <c r="D2328" t="s">
        <v>44</v>
      </c>
      <c r="E2328" s="1" t="s">
        <v>10</v>
      </c>
      <c r="F2328" t="s">
        <v>1</v>
      </c>
      <c r="G2328">
        <v>8</v>
      </c>
      <c r="K2328">
        <f t="shared" si="252"/>
        <v>8</v>
      </c>
      <c r="L2328" s="6">
        <f t="shared" si="253"/>
        <v>0</v>
      </c>
      <c r="M2328" s="6">
        <f t="shared" si="254"/>
        <v>0</v>
      </c>
      <c r="N2328" s="6">
        <f t="shared" si="255"/>
        <v>0</v>
      </c>
      <c r="O2328">
        <f t="shared" si="256"/>
        <v>8</v>
      </c>
      <c r="P2328">
        <f t="shared" si="257"/>
        <v>0</v>
      </c>
      <c r="Q2328">
        <f t="shared" si="258"/>
        <v>8</v>
      </c>
    </row>
    <row r="2329" spans="1:17" hidden="1" x14ac:dyDescent="0.25">
      <c r="A2329">
        <v>2016</v>
      </c>
      <c r="B2329" s="1" t="s">
        <v>99</v>
      </c>
      <c r="C2329" t="s">
        <v>100</v>
      </c>
      <c r="D2329" t="s">
        <v>44</v>
      </c>
      <c r="E2329" s="1" t="s">
        <v>10</v>
      </c>
      <c r="F2329" t="s">
        <v>4</v>
      </c>
      <c r="G2329">
        <v>49</v>
      </c>
      <c r="H2329">
        <v>19</v>
      </c>
      <c r="J2329">
        <v>11</v>
      </c>
      <c r="K2329">
        <f t="shared" si="252"/>
        <v>57</v>
      </c>
      <c r="L2329" s="6">
        <f t="shared" si="253"/>
        <v>0.33333333333333331</v>
      </c>
      <c r="M2329" s="6">
        <f t="shared" si="254"/>
        <v>0.33333333333333331</v>
      </c>
      <c r="N2329" s="6">
        <f t="shared" si="255"/>
        <v>0</v>
      </c>
      <c r="O2329">
        <f t="shared" si="256"/>
        <v>38</v>
      </c>
      <c r="P2329">
        <f t="shared" si="257"/>
        <v>19</v>
      </c>
      <c r="Q2329">
        <f t="shared" si="258"/>
        <v>38</v>
      </c>
    </row>
    <row r="2330" spans="1:17" hidden="1" x14ac:dyDescent="0.25">
      <c r="A2330">
        <v>2016</v>
      </c>
      <c r="B2330" s="1" t="s">
        <v>99</v>
      </c>
      <c r="C2330" t="s">
        <v>100</v>
      </c>
      <c r="D2330" t="s">
        <v>44</v>
      </c>
      <c r="E2330" s="1" t="s">
        <v>10</v>
      </c>
      <c r="F2330" t="s">
        <v>5</v>
      </c>
      <c r="G2330">
        <v>54</v>
      </c>
      <c r="J2330">
        <v>8</v>
      </c>
      <c r="K2330">
        <f t="shared" si="252"/>
        <v>46</v>
      </c>
      <c r="L2330" s="6">
        <f t="shared" si="253"/>
        <v>0</v>
      </c>
      <c r="M2330" s="6">
        <f t="shared" si="254"/>
        <v>0</v>
      </c>
      <c r="N2330" s="6">
        <f t="shared" si="255"/>
        <v>0</v>
      </c>
      <c r="O2330">
        <f t="shared" si="256"/>
        <v>46</v>
      </c>
      <c r="P2330">
        <f t="shared" si="257"/>
        <v>0</v>
      </c>
      <c r="Q2330">
        <f t="shared" si="258"/>
        <v>46</v>
      </c>
    </row>
    <row r="2331" spans="1:17" hidden="1" x14ac:dyDescent="0.25">
      <c r="A2331">
        <v>2016</v>
      </c>
      <c r="B2331" s="1" t="s">
        <v>99</v>
      </c>
      <c r="C2331" t="s">
        <v>100</v>
      </c>
      <c r="D2331" t="s">
        <v>44</v>
      </c>
      <c r="E2331" s="1" t="s">
        <v>10</v>
      </c>
      <c r="F2331" t="s">
        <v>6</v>
      </c>
      <c r="G2331">
        <v>99</v>
      </c>
      <c r="H2331">
        <v>18</v>
      </c>
      <c r="J2331">
        <v>18</v>
      </c>
      <c r="K2331">
        <f t="shared" si="252"/>
        <v>99</v>
      </c>
      <c r="L2331" s="6">
        <f t="shared" si="253"/>
        <v>0.18181818181818182</v>
      </c>
      <c r="M2331" s="6">
        <f t="shared" si="254"/>
        <v>0.18181818181818182</v>
      </c>
      <c r="N2331" s="6">
        <f t="shared" si="255"/>
        <v>0</v>
      </c>
      <c r="O2331">
        <f t="shared" si="256"/>
        <v>81</v>
      </c>
      <c r="P2331">
        <f t="shared" si="257"/>
        <v>18</v>
      </c>
      <c r="Q2331">
        <f t="shared" si="258"/>
        <v>81</v>
      </c>
    </row>
    <row r="2332" spans="1:17" hidden="1" x14ac:dyDescent="0.25">
      <c r="A2332">
        <v>2016</v>
      </c>
      <c r="B2332" s="1" t="s">
        <v>99</v>
      </c>
      <c r="C2332" t="s">
        <v>100</v>
      </c>
      <c r="D2332" t="s">
        <v>44</v>
      </c>
      <c r="E2332" s="1" t="s">
        <v>10</v>
      </c>
      <c r="F2332" t="s">
        <v>7</v>
      </c>
      <c r="G2332">
        <v>2084</v>
      </c>
      <c r="H2332">
        <v>490</v>
      </c>
      <c r="I2332">
        <v>15</v>
      </c>
      <c r="J2332">
        <v>322</v>
      </c>
      <c r="K2332">
        <f t="shared" si="252"/>
        <v>2267</v>
      </c>
      <c r="L2332" s="6">
        <f t="shared" si="253"/>
        <v>0.22276135862373181</v>
      </c>
      <c r="M2332" s="6">
        <f t="shared" si="254"/>
        <v>0.21614468460520511</v>
      </c>
      <c r="N2332" s="6">
        <f t="shared" si="255"/>
        <v>6.6166740185266875E-3</v>
      </c>
      <c r="O2332">
        <f t="shared" si="256"/>
        <v>1762</v>
      </c>
      <c r="P2332">
        <f t="shared" si="257"/>
        <v>505</v>
      </c>
      <c r="Q2332">
        <f t="shared" si="258"/>
        <v>1762</v>
      </c>
    </row>
    <row r="2333" spans="1:17" hidden="1" x14ac:dyDescent="0.25">
      <c r="A2333">
        <v>2017</v>
      </c>
      <c r="B2333" s="1" t="s">
        <v>99</v>
      </c>
      <c r="C2333" t="s">
        <v>100</v>
      </c>
      <c r="D2333" t="s">
        <v>44</v>
      </c>
      <c r="E2333" s="1" t="s">
        <v>11</v>
      </c>
      <c r="F2333" t="s">
        <v>1</v>
      </c>
      <c r="G2333">
        <v>6</v>
      </c>
      <c r="K2333">
        <f t="shared" si="252"/>
        <v>6</v>
      </c>
      <c r="L2333" s="6">
        <f t="shared" si="253"/>
        <v>0</v>
      </c>
      <c r="M2333" s="6">
        <f t="shared" si="254"/>
        <v>0</v>
      </c>
      <c r="N2333" s="6">
        <f t="shared" si="255"/>
        <v>0</v>
      </c>
      <c r="O2333">
        <f t="shared" si="256"/>
        <v>6</v>
      </c>
      <c r="P2333">
        <f t="shared" si="257"/>
        <v>0</v>
      </c>
      <c r="Q2333">
        <f t="shared" si="258"/>
        <v>6</v>
      </c>
    </row>
    <row r="2334" spans="1:17" hidden="1" x14ac:dyDescent="0.25">
      <c r="A2334">
        <v>2017</v>
      </c>
      <c r="B2334" s="1" t="s">
        <v>99</v>
      </c>
      <c r="C2334" t="s">
        <v>100</v>
      </c>
      <c r="D2334" t="s">
        <v>44</v>
      </c>
      <c r="E2334" s="1" t="s">
        <v>11</v>
      </c>
      <c r="F2334" t="s">
        <v>4</v>
      </c>
      <c r="G2334">
        <v>50</v>
      </c>
      <c r="H2334">
        <v>20</v>
      </c>
      <c r="J2334">
        <v>10</v>
      </c>
      <c r="K2334">
        <f t="shared" si="252"/>
        <v>60</v>
      </c>
      <c r="L2334" s="6">
        <f t="shared" si="253"/>
        <v>0.33333333333333331</v>
      </c>
      <c r="M2334" s="6">
        <f t="shared" si="254"/>
        <v>0.33333333333333331</v>
      </c>
      <c r="N2334" s="6">
        <f t="shared" si="255"/>
        <v>0</v>
      </c>
      <c r="O2334">
        <f t="shared" si="256"/>
        <v>40</v>
      </c>
      <c r="P2334">
        <f t="shared" si="257"/>
        <v>20</v>
      </c>
      <c r="Q2334">
        <f t="shared" si="258"/>
        <v>40</v>
      </c>
    </row>
    <row r="2335" spans="1:17" hidden="1" x14ac:dyDescent="0.25">
      <c r="A2335">
        <v>2017</v>
      </c>
      <c r="B2335" s="1" t="s">
        <v>99</v>
      </c>
      <c r="C2335" t="s">
        <v>100</v>
      </c>
      <c r="D2335" t="s">
        <v>44</v>
      </c>
      <c r="E2335" s="1" t="s">
        <v>11</v>
      </c>
      <c r="F2335" t="s">
        <v>5</v>
      </c>
      <c r="G2335">
        <v>62</v>
      </c>
      <c r="H2335">
        <v>4</v>
      </c>
      <c r="J2335">
        <v>11</v>
      </c>
      <c r="K2335">
        <f t="shared" si="252"/>
        <v>55</v>
      </c>
      <c r="L2335" s="6">
        <f t="shared" si="253"/>
        <v>7.2727272727272724E-2</v>
      </c>
      <c r="M2335" s="6">
        <f t="shared" si="254"/>
        <v>7.2727272727272724E-2</v>
      </c>
      <c r="N2335" s="6">
        <f t="shared" si="255"/>
        <v>0</v>
      </c>
      <c r="O2335">
        <f t="shared" si="256"/>
        <v>51</v>
      </c>
      <c r="P2335">
        <f t="shared" si="257"/>
        <v>4</v>
      </c>
      <c r="Q2335">
        <f t="shared" si="258"/>
        <v>51</v>
      </c>
    </row>
    <row r="2336" spans="1:17" hidden="1" x14ac:dyDescent="0.25">
      <c r="A2336">
        <v>2017</v>
      </c>
      <c r="B2336" s="1" t="s">
        <v>99</v>
      </c>
      <c r="C2336" t="s">
        <v>100</v>
      </c>
      <c r="D2336" t="s">
        <v>44</v>
      </c>
      <c r="E2336" s="1" t="s">
        <v>11</v>
      </c>
      <c r="F2336" t="s">
        <v>6</v>
      </c>
      <c r="G2336">
        <v>104</v>
      </c>
      <c r="H2336">
        <v>20</v>
      </c>
      <c r="J2336">
        <v>18</v>
      </c>
      <c r="K2336">
        <f t="shared" si="252"/>
        <v>106</v>
      </c>
      <c r="L2336" s="6">
        <f t="shared" si="253"/>
        <v>0.18867924528301888</v>
      </c>
      <c r="M2336" s="6">
        <f t="shared" si="254"/>
        <v>0.18867924528301888</v>
      </c>
      <c r="N2336" s="6">
        <f t="shared" si="255"/>
        <v>0</v>
      </c>
      <c r="O2336">
        <f t="shared" si="256"/>
        <v>86</v>
      </c>
      <c r="P2336">
        <f t="shared" si="257"/>
        <v>20</v>
      </c>
      <c r="Q2336">
        <f t="shared" si="258"/>
        <v>86</v>
      </c>
    </row>
    <row r="2337" spans="1:17" hidden="1" x14ac:dyDescent="0.25">
      <c r="A2337">
        <v>2017</v>
      </c>
      <c r="B2337" s="1" t="s">
        <v>51</v>
      </c>
      <c r="C2337" t="s">
        <v>52</v>
      </c>
      <c r="D2337" t="s">
        <v>44</v>
      </c>
      <c r="E2337" s="1" t="s">
        <v>11</v>
      </c>
      <c r="F2337" t="s">
        <v>7</v>
      </c>
      <c r="G2337">
        <v>2140</v>
      </c>
      <c r="H2337">
        <v>165</v>
      </c>
      <c r="I2337">
        <v>66</v>
      </c>
      <c r="J2337">
        <v>386</v>
      </c>
      <c r="K2337">
        <f t="shared" si="252"/>
        <v>1985</v>
      </c>
      <c r="L2337" s="6">
        <f t="shared" si="253"/>
        <v>0.1163727959697733</v>
      </c>
      <c r="M2337" s="6">
        <f t="shared" si="254"/>
        <v>8.3123425692695208E-2</v>
      </c>
      <c r="N2337" s="6">
        <f t="shared" si="255"/>
        <v>3.3249370277078083E-2</v>
      </c>
      <c r="O2337">
        <f t="shared" si="256"/>
        <v>1754</v>
      </c>
      <c r="P2337">
        <f t="shared" si="257"/>
        <v>231</v>
      </c>
      <c r="Q2337">
        <f t="shared" si="258"/>
        <v>1754</v>
      </c>
    </row>
    <row r="2338" spans="1:17" hidden="1" x14ac:dyDescent="0.25">
      <c r="A2338">
        <v>2000</v>
      </c>
      <c r="B2338" s="1" t="s">
        <v>99</v>
      </c>
      <c r="C2338" t="s">
        <v>100</v>
      </c>
      <c r="D2338" t="s">
        <v>44</v>
      </c>
      <c r="E2338" s="1" t="s">
        <v>12</v>
      </c>
      <c r="F2338" t="s">
        <v>1</v>
      </c>
      <c r="G2338">
        <v>7</v>
      </c>
      <c r="K2338">
        <f t="shared" si="252"/>
        <v>7</v>
      </c>
      <c r="L2338" s="6">
        <f t="shared" si="253"/>
        <v>0</v>
      </c>
      <c r="M2338" s="6">
        <f t="shared" si="254"/>
        <v>0</v>
      </c>
      <c r="N2338" s="6">
        <f t="shared" si="255"/>
        <v>0</v>
      </c>
      <c r="O2338">
        <f t="shared" si="256"/>
        <v>7</v>
      </c>
      <c r="P2338">
        <f t="shared" si="257"/>
        <v>0</v>
      </c>
      <c r="Q2338">
        <f t="shared" si="258"/>
        <v>7</v>
      </c>
    </row>
    <row r="2339" spans="1:17" hidden="1" x14ac:dyDescent="0.25">
      <c r="A2339">
        <v>2000</v>
      </c>
      <c r="B2339" s="1" t="s">
        <v>99</v>
      </c>
      <c r="C2339" t="s">
        <v>100</v>
      </c>
      <c r="D2339" t="s">
        <v>44</v>
      </c>
      <c r="E2339" s="1" t="s">
        <v>12</v>
      </c>
      <c r="F2339" t="s">
        <v>4</v>
      </c>
      <c r="G2339">
        <v>34</v>
      </c>
      <c r="K2339">
        <f t="shared" si="252"/>
        <v>34</v>
      </c>
      <c r="L2339" s="6">
        <f t="shared" si="253"/>
        <v>0</v>
      </c>
      <c r="M2339" s="6">
        <f t="shared" si="254"/>
        <v>0</v>
      </c>
      <c r="N2339" s="6">
        <f t="shared" si="255"/>
        <v>0</v>
      </c>
      <c r="O2339">
        <f t="shared" si="256"/>
        <v>34</v>
      </c>
      <c r="P2339">
        <f t="shared" si="257"/>
        <v>0</v>
      </c>
      <c r="Q2339">
        <f t="shared" si="258"/>
        <v>34</v>
      </c>
    </row>
    <row r="2340" spans="1:17" hidden="1" x14ac:dyDescent="0.25">
      <c r="A2340">
        <v>2000</v>
      </c>
      <c r="B2340" s="1" t="s">
        <v>99</v>
      </c>
      <c r="C2340" t="s">
        <v>100</v>
      </c>
      <c r="D2340" t="s">
        <v>44</v>
      </c>
      <c r="E2340" s="1" t="s">
        <v>12</v>
      </c>
      <c r="F2340" t="s">
        <v>5</v>
      </c>
      <c r="G2340">
        <v>15</v>
      </c>
      <c r="H2340">
        <v>3</v>
      </c>
      <c r="K2340">
        <f t="shared" si="252"/>
        <v>18</v>
      </c>
      <c r="L2340" s="6">
        <f t="shared" si="253"/>
        <v>0.16666666666666666</v>
      </c>
      <c r="M2340" s="6">
        <f t="shared" si="254"/>
        <v>0.16666666666666666</v>
      </c>
      <c r="N2340" s="6">
        <f t="shared" si="255"/>
        <v>0</v>
      </c>
      <c r="O2340">
        <f t="shared" si="256"/>
        <v>15</v>
      </c>
      <c r="P2340">
        <f t="shared" si="257"/>
        <v>3</v>
      </c>
      <c r="Q2340">
        <f t="shared" si="258"/>
        <v>15</v>
      </c>
    </row>
    <row r="2341" spans="1:17" hidden="1" x14ac:dyDescent="0.25">
      <c r="A2341">
        <v>2000</v>
      </c>
      <c r="B2341" s="1" t="s">
        <v>99</v>
      </c>
      <c r="C2341" t="s">
        <v>100</v>
      </c>
      <c r="D2341" t="s">
        <v>44</v>
      </c>
      <c r="E2341" s="1" t="s">
        <v>12</v>
      </c>
      <c r="F2341" t="s">
        <v>6</v>
      </c>
      <c r="G2341">
        <v>12</v>
      </c>
      <c r="K2341">
        <f t="shared" si="252"/>
        <v>12</v>
      </c>
      <c r="L2341" s="6">
        <f t="shared" si="253"/>
        <v>0</v>
      </c>
      <c r="M2341" s="6">
        <f t="shared" si="254"/>
        <v>0</v>
      </c>
      <c r="N2341" s="6">
        <f t="shared" si="255"/>
        <v>0</v>
      </c>
      <c r="O2341">
        <f t="shared" si="256"/>
        <v>12</v>
      </c>
      <c r="P2341">
        <f t="shared" si="257"/>
        <v>0</v>
      </c>
      <c r="Q2341">
        <f t="shared" si="258"/>
        <v>12</v>
      </c>
    </row>
    <row r="2342" spans="1:17" hidden="1" x14ac:dyDescent="0.25">
      <c r="A2342">
        <v>2000</v>
      </c>
      <c r="B2342" s="1" t="s">
        <v>99</v>
      </c>
      <c r="C2342" t="s">
        <v>100</v>
      </c>
      <c r="D2342" t="s">
        <v>44</v>
      </c>
      <c r="E2342" s="1" t="s">
        <v>12</v>
      </c>
      <c r="F2342" t="s">
        <v>7</v>
      </c>
      <c r="G2342">
        <v>2281</v>
      </c>
      <c r="H2342">
        <v>221</v>
      </c>
      <c r="J2342">
        <v>13</v>
      </c>
      <c r="K2342">
        <f t="shared" si="252"/>
        <v>2489</v>
      </c>
      <c r="L2342" s="6">
        <f t="shared" si="253"/>
        <v>8.8790678987545196E-2</v>
      </c>
      <c r="M2342" s="6">
        <f t="shared" si="254"/>
        <v>8.8790678987545196E-2</v>
      </c>
      <c r="N2342" s="6">
        <f t="shared" si="255"/>
        <v>0</v>
      </c>
      <c r="O2342">
        <f t="shared" si="256"/>
        <v>2268</v>
      </c>
      <c r="P2342">
        <f t="shared" si="257"/>
        <v>221</v>
      </c>
      <c r="Q2342">
        <f t="shared" si="258"/>
        <v>2268</v>
      </c>
    </row>
    <row r="2343" spans="1:17" hidden="1" x14ac:dyDescent="0.25">
      <c r="A2343">
        <v>2001</v>
      </c>
      <c r="B2343" s="1" t="s">
        <v>101</v>
      </c>
      <c r="C2343" t="s">
        <v>102</v>
      </c>
      <c r="D2343" t="s">
        <v>44</v>
      </c>
      <c r="E2343" s="1" t="s">
        <v>0</v>
      </c>
      <c r="F2343" t="s">
        <v>1</v>
      </c>
      <c r="G2343">
        <v>8</v>
      </c>
      <c r="K2343">
        <f t="shared" si="252"/>
        <v>8</v>
      </c>
      <c r="L2343" s="6">
        <f t="shared" si="253"/>
        <v>0</v>
      </c>
      <c r="M2343" s="6">
        <f t="shared" si="254"/>
        <v>0</v>
      </c>
      <c r="N2343" s="6">
        <f t="shared" si="255"/>
        <v>0</v>
      </c>
      <c r="O2343">
        <f t="shared" si="256"/>
        <v>8</v>
      </c>
      <c r="P2343">
        <f t="shared" si="257"/>
        <v>0</v>
      </c>
      <c r="Q2343">
        <f t="shared" si="258"/>
        <v>8</v>
      </c>
    </row>
    <row r="2344" spans="1:17" hidden="1" x14ac:dyDescent="0.25">
      <c r="A2344">
        <v>2001</v>
      </c>
      <c r="B2344" s="1" t="s">
        <v>101</v>
      </c>
      <c r="C2344" t="s">
        <v>102</v>
      </c>
      <c r="D2344" t="s">
        <v>44</v>
      </c>
      <c r="E2344" s="1" t="s">
        <v>0</v>
      </c>
      <c r="F2344" t="s">
        <v>4</v>
      </c>
      <c r="G2344">
        <v>46</v>
      </c>
      <c r="H2344">
        <v>3</v>
      </c>
      <c r="K2344">
        <f t="shared" si="252"/>
        <v>49</v>
      </c>
      <c r="L2344" s="6">
        <f t="shared" si="253"/>
        <v>6.1224489795918366E-2</v>
      </c>
      <c r="M2344" s="6">
        <f t="shared" si="254"/>
        <v>6.1224489795918366E-2</v>
      </c>
      <c r="N2344" s="6">
        <f t="shared" si="255"/>
        <v>0</v>
      </c>
      <c r="O2344">
        <f t="shared" si="256"/>
        <v>46</v>
      </c>
      <c r="P2344">
        <f t="shared" si="257"/>
        <v>3</v>
      </c>
      <c r="Q2344">
        <f t="shared" si="258"/>
        <v>46</v>
      </c>
    </row>
    <row r="2345" spans="1:17" hidden="1" x14ac:dyDescent="0.25">
      <c r="A2345">
        <v>2001</v>
      </c>
      <c r="B2345" s="1" t="s">
        <v>101</v>
      </c>
      <c r="C2345" t="s">
        <v>102</v>
      </c>
      <c r="D2345" t="s">
        <v>44</v>
      </c>
      <c r="E2345" s="1" t="s">
        <v>0</v>
      </c>
      <c r="F2345" t="s">
        <v>5</v>
      </c>
      <c r="G2345">
        <v>28</v>
      </c>
      <c r="J2345">
        <v>3</v>
      </c>
      <c r="K2345">
        <f t="shared" si="252"/>
        <v>25</v>
      </c>
      <c r="L2345" s="6">
        <f t="shared" si="253"/>
        <v>0</v>
      </c>
      <c r="M2345" s="6">
        <f t="shared" si="254"/>
        <v>0</v>
      </c>
      <c r="N2345" s="6">
        <f t="shared" si="255"/>
        <v>0</v>
      </c>
      <c r="O2345">
        <f t="shared" si="256"/>
        <v>25</v>
      </c>
      <c r="P2345">
        <f t="shared" si="257"/>
        <v>0</v>
      </c>
      <c r="Q2345">
        <f t="shared" si="258"/>
        <v>25</v>
      </c>
    </row>
    <row r="2346" spans="1:17" hidden="1" x14ac:dyDescent="0.25">
      <c r="A2346">
        <v>2001</v>
      </c>
      <c r="B2346" s="1" t="s">
        <v>101</v>
      </c>
      <c r="C2346" t="s">
        <v>102</v>
      </c>
      <c r="D2346" t="s">
        <v>44</v>
      </c>
      <c r="E2346" s="1" t="s">
        <v>0</v>
      </c>
      <c r="F2346" t="s">
        <v>6</v>
      </c>
      <c r="G2346">
        <v>36</v>
      </c>
      <c r="K2346">
        <f t="shared" si="252"/>
        <v>36</v>
      </c>
      <c r="L2346" s="6">
        <f t="shared" si="253"/>
        <v>0</v>
      </c>
      <c r="M2346" s="6">
        <f t="shared" si="254"/>
        <v>0</v>
      </c>
      <c r="N2346" s="6">
        <f t="shared" si="255"/>
        <v>0</v>
      </c>
      <c r="O2346">
        <f t="shared" si="256"/>
        <v>36</v>
      </c>
      <c r="P2346">
        <f t="shared" si="257"/>
        <v>0</v>
      </c>
      <c r="Q2346">
        <f t="shared" si="258"/>
        <v>36</v>
      </c>
    </row>
    <row r="2347" spans="1:17" hidden="1" x14ac:dyDescent="0.25">
      <c r="A2347">
        <v>2001</v>
      </c>
      <c r="B2347" s="1" t="s">
        <v>101</v>
      </c>
      <c r="C2347" t="s">
        <v>102</v>
      </c>
      <c r="D2347" t="s">
        <v>44</v>
      </c>
      <c r="E2347" s="1" t="s">
        <v>0</v>
      </c>
      <c r="F2347" t="s">
        <v>7</v>
      </c>
      <c r="G2347">
        <v>2469</v>
      </c>
      <c r="H2347">
        <v>36</v>
      </c>
      <c r="J2347">
        <v>254</v>
      </c>
      <c r="K2347">
        <f t="shared" si="252"/>
        <v>2251</v>
      </c>
      <c r="L2347" s="6">
        <f t="shared" si="253"/>
        <v>1.5992892047978675E-2</v>
      </c>
      <c r="M2347" s="6">
        <f t="shared" si="254"/>
        <v>1.5992892047978675E-2</v>
      </c>
      <c r="N2347" s="6">
        <f t="shared" si="255"/>
        <v>0</v>
      </c>
      <c r="O2347">
        <f t="shared" si="256"/>
        <v>2215</v>
      </c>
      <c r="P2347">
        <f t="shared" si="257"/>
        <v>36</v>
      </c>
      <c r="Q2347">
        <f t="shared" si="258"/>
        <v>2215</v>
      </c>
    </row>
    <row r="2348" spans="1:17" hidden="1" x14ac:dyDescent="0.25">
      <c r="A2348">
        <v>2002</v>
      </c>
      <c r="B2348" s="1" t="s">
        <v>101</v>
      </c>
      <c r="C2348" t="s">
        <v>102</v>
      </c>
      <c r="D2348" t="s">
        <v>44</v>
      </c>
      <c r="E2348" s="1" t="s">
        <v>13</v>
      </c>
      <c r="F2348" t="s">
        <v>1</v>
      </c>
      <c r="G2348">
        <v>8</v>
      </c>
      <c r="K2348">
        <f t="shared" si="252"/>
        <v>8</v>
      </c>
      <c r="L2348" s="6">
        <f t="shared" si="253"/>
        <v>0</v>
      </c>
      <c r="M2348" s="6">
        <f t="shared" si="254"/>
        <v>0</v>
      </c>
      <c r="N2348" s="6">
        <f t="shared" si="255"/>
        <v>0</v>
      </c>
      <c r="O2348">
        <f t="shared" si="256"/>
        <v>8</v>
      </c>
      <c r="P2348">
        <f t="shared" si="257"/>
        <v>0</v>
      </c>
      <c r="Q2348">
        <f t="shared" si="258"/>
        <v>8</v>
      </c>
    </row>
    <row r="2349" spans="1:17" hidden="1" x14ac:dyDescent="0.25">
      <c r="A2349">
        <v>2002</v>
      </c>
      <c r="B2349" s="1" t="s">
        <v>101</v>
      </c>
      <c r="C2349" t="s">
        <v>102</v>
      </c>
      <c r="D2349" t="s">
        <v>44</v>
      </c>
      <c r="E2349" s="1" t="s">
        <v>13</v>
      </c>
      <c r="F2349" t="s">
        <v>4</v>
      </c>
      <c r="G2349">
        <v>43</v>
      </c>
      <c r="J2349">
        <v>5</v>
      </c>
      <c r="K2349">
        <f t="shared" si="252"/>
        <v>38</v>
      </c>
      <c r="L2349" s="6">
        <f t="shared" si="253"/>
        <v>0</v>
      </c>
      <c r="M2349" s="6">
        <f t="shared" si="254"/>
        <v>0</v>
      </c>
      <c r="N2349" s="6">
        <f t="shared" si="255"/>
        <v>0</v>
      </c>
      <c r="O2349">
        <f t="shared" si="256"/>
        <v>38</v>
      </c>
      <c r="P2349">
        <f t="shared" si="257"/>
        <v>0</v>
      </c>
      <c r="Q2349">
        <f t="shared" si="258"/>
        <v>38</v>
      </c>
    </row>
    <row r="2350" spans="1:17" hidden="1" x14ac:dyDescent="0.25">
      <c r="A2350">
        <v>2002</v>
      </c>
      <c r="B2350" s="1" t="s">
        <v>101</v>
      </c>
      <c r="C2350" t="s">
        <v>102</v>
      </c>
      <c r="D2350" t="s">
        <v>44</v>
      </c>
      <c r="E2350" s="1" t="s">
        <v>13</v>
      </c>
      <c r="F2350" t="s">
        <v>5</v>
      </c>
      <c r="G2350">
        <v>27</v>
      </c>
      <c r="K2350">
        <f t="shared" si="252"/>
        <v>27</v>
      </c>
      <c r="L2350" s="6">
        <f t="shared" si="253"/>
        <v>0</v>
      </c>
      <c r="M2350" s="6">
        <f t="shared" si="254"/>
        <v>0</v>
      </c>
      <c r="N2350" s="6">
        <f t="shared" si="255"/>
        <v>0</v>
      </c>
      <c r="O2350">
        <f t="shared" si="256"/>
        <v>27</v>
      </c>
      <c r="P2350">
        <f t="shared" si="257"/>
        <v>0</v>
      </c>
      <c r="Q2350">
        <f t="shared" si="258"/>
        <v>27</v>
      </c>
    </row>
    <row r="2351" spans="1:17" hidden="1" x14ac:dyDescent="0.25">
      <c r="A2351">
        <v>2002</v>
      </c>
      <c r="B2351" s="1" t="s">
        <v>101</v>
      </c>
      <c r="C2351" t="s">
        <v>102</v>
      </c>
      <c r="D2351" t="s">
        <v>44</v>
      </c>
      <c r="E2351" s="1" t="s">
        <v>13</v>
      </c>
      <c r="F2351" t="s">
        <v>6</v>
      </c>
      <c r="G2351">
        <v>36</v>
      </c>
      <c r="J2351">
        <v>3</v>
      </c>
      <c r="K2351">
        <f t="shared" si="252"/>
        <v>33</v>
      </c>
      <c r="L2351" s="6">
        <f t="shared" si="253"/>
        <v>0</v>
      </c>
      <c r="M2351" s="6">
        <f t="shared" si="254"/>
        <v>0</v>
      </c>
      <c r="N2351" s="6">
        <f t="shared" si="255"/>
        <v>0</v>
      </c>
      <c r="O2351">
        <f t="shared" si="256"/>
        <v>33</v>
      </c>
      <c r="P2351">
        <f t="shared" si="257"/>
        <v>0</v>
      </c>
      <c r="Q2351">
        <f t="shared" si="258"/>
        <v>33</v>
      </c>
    </row>
    <row r="2352" spans="1:17" hidden="1" x14ac:dyDescent="0.25">
      <c r="A2352">
        <v>2002</v>
      </c>
      <c r="B2352" s="1" t="s">
        <v>101</v>
      </c>
      <c r="C2352" t="s">
        <v>102</v>
      </c>
      <c r="D2352" t="s">
        <v>44</v>
      </c>
      <c r="E2352" s="1" t="s">
        <v>13</v>
      </c>
      <c r="F2352" t="s">
        <v>7</v>
      </c>
      <c r="G2352">
        <v>2424</v>
      </c>
      <c r="H2352">
        <v>38</v>
      </c>
      <c r="J2352">
        <v>285</v>
      </c>
      <c r="K2352">
        <f t="shared" si="252"/>
        <v>2177</v>
      </c>
      <c r="L2352" s="6">
        <f t="shared" si="253"/>
        <v>1.7455213596692696E-2</v>
      </c>
      <c r="M2352" s="6">
        <f t="shared" si="254"/>
        <v>1.7455213596692696E-2</v>
      </c>
      <c r="N2352" s="6">
        <f t="shared" si="255"/>
        <v>0</v>
      </c>
      <c r="O2352">
        <f t="shared" si="256"/>
        <v>2139</v>
      </c>
      <c r="P2352">
        <f t="shared" si="257"/>
        <v>38</v>
      </c>
      <c r="Q2352">
        <f t="shared" si="258"/>
        <v>2139</v>
      </c>
    </row>
    <row r="2353" spans="1:17" hidden="1" x14ac:dyDescent="0.25">
      <c r="A2353">
        <v>2003</v>
      </c>
      <c r="B2353" s="1" t="s">
        <v>101</v>
      </c>
      <c r="C2353" t="s">
        <v>102</v>
      </c>
      <c r="D2353" t="s">
        <v>44</v>
      </c>
      <c r="E2353" s="1" t="s">
        <v>14</v>
      </c>
      <c r="F2353" t="s">
        <v>1</v>
      </c>
      <c r="G2353">
        <v>6</v>
      </c>
      <c r="K2353">
        <f t="shared" si="252"/>
        <v>6</v>
      </c>
      <c r="L2353" s="6">
        <f t="shared" si="253"/>
        <v>0</v>
      </c>
      <c r="M2353" s="6">
        <f t="shared" si="254"/>
        <v>0</v>
      </c>
      <c r="N2353" s="6">
        <f t="shared" si="255"/>
        <v>0</v>
      </c>
      <c r="O2353">
        <f t="shared" si="256"/>
        <v>6</v>
      </c>
      <c r="P2353">
        <f t="shared" si="257"/>
        <v>0</v>
      </c>
      <c r="Q2353">
        <f t="shared" si="258"/>
        <v>6</v>
      </c>
    </row>
    <row r="2354" spans="1:17" hidden="1" x14ac:dyDescent="0.25">
      <c r="A2354">
        <v>2003</v>
      </c>
      <c r="B2354" s="1" t="s">
        <v>101</v>
      </c>
      <c r="C2354" t="s">
        <v>102</v>
      </c>
      <c r="D2354" t="s">
        <v>44</v>
      </c>
      <c r="E2354" s="1" t="s">
        <v>14</v>
      </c>
      <c r="F2354" t="s">
        <v>4</v>
      </c>
      <c r="G2354">
        <v>38</v>
      </c>
      <c r="J2354">
        <v>5</v>
      </c>
      <c r="K2354">
        <f t="shared" si="252"/>
        <v>33</v>
      </c>
      <c r="L2354" s="6">
        <f t="shared" si="253"/>
        <v>0</v>
      </c>
      <c r="M2354" s="6">
        <f t="shared" si="254"/>
        <v>0</v>
      </c>
      <c r="N2354" s="6">
        <f t="shared" si="255"/>
        <v>0</v>
      </c>
      <c r="O2354">
        <f t="shared" si="256"/>
        <v>33</v>
      </c>
      <c r="P2354">
        <f t="shared" si="257"/>
        <v>0</v>
      </c>
      <c r="Q2354">
        <f t="shared" si="258"/>
        <v>33</v>
      </c>
    </row>
    <row r="2355" spans="1:17" hidden="1" x14ac:dyDescent="0.25">
      <c r="A2355">
        <v>2003</v>
      </c>
      <c r="B2355" s="1" t="s">
        <v>101</v>
      </c>
      <c r="C2355" t="s">
        <v>102</v>
      </c>
      <c r="D2355" t="s">
        <v>44</v>
      </c>
      <c r="E2355" s="1" t="s">
        <v>14</v>
      </c>
      <c r="F2355" t="s">
        <v>5</v>
      </c>
      <c r="G2355">
        <v>23</v>
      </c>
      <c r="K2355">
        <f t="shared" si="252"/>
        <v>23</v>
      </c>
      <c r="L2355" s="6">
        <f t="shared" si="253"/>
        <v>0</v>
      </c>
      <c r="M2355" s="6">
        <f t="shared" si="254"/>
        <v>0</v>
      </c>
      <c r="N2355" s="6">
        <f t="shared" si="255"/>
        <v>0</v>
      </c>
      <c r="O2355">
        <f t="shared" si="256"/>
        <v>23</v>
      </c>
      <c r="P2355">
        <f t="shared" si="257"/>
        <v>0</v>
      </c>
      <c r="Q2355">
        <f t="shared" si="258"/>
        <v>23</v>
      </c>
    </row>
    <row r="2356" spans="1:17" hidden="1" x14ac:dyDescent="0.25">
      <c r="A2356">
        <v>2003</v>
      </c>
      <c r="B2356" s="1" t="s">
        <v>101</v>
      </c>
      <c r="C2356" t="s">
        <v>102</v>
      </c>
      <c r="D2356" t="s">
        <v>44</v>
      </c>
      <c r="E2356" s="1" t="s">
        <v>14</v>
      </c>
      <c r="F2356" t="s">
        <v>6</v>
      </c>
      <c r="G2356">
        <v>34</v>
      </c>
      <c r="J2356">
        <v>5</v>
      </c>
      <c r="K2356">
        <f t="shared" si="252"/>
        <v>29</v>
      </c>
      <c r="L2356" s="6">
        <f t="shared" si="253"/>
        <v>0</v>
      </c>
      <c r="M2356" s="6">
        <f t="shared" si="254"/>
        <v>0</v>
      </c>
      <c r="N2356" s="6">
        <f t="shared" si="255"/>
        <v>0</v>
      </c>
      <c r="O2356">
        <f t="shared" si="256"/>
        <v>29</v>
      </c>
      <c r="P2356">
        <f t="shared" si="257"/>
        <v>0</v>
      </c>
      <c r="Q2356">
        <f t="shared" si="258"/>
        <v>29</v>
      </c>
    </row>
    <row r="2357" spans="1:17" hidden="1" x14ac:dyDescent="0.25">
      <c r="A2357">
        <v>2003</v>
      </c>
      <c r="B2357" s="1" t="s">
        <v>101</v>
      </c>
      <c r="C2357" t="s">
        <v>102</v>
      </c>
      <c r="D2357" t="s">
        <v>44</v>
      </c>
      <c r="E2357" s="1" t="s">
        <v>14</v>
      </c>
      <c r="F2357" t="s">
        <v>7</v>
      </c>
      <c r="G2357">
        <v>2385</v>
      </c>
      <c r="H2357">
        <v>35</v>
      </c>
      <c r="J2357">
        <v>311</v>
      </c>
      <c r="K2357">
        <f t="shared" si="252"/>
        <v>2109</v>
      </c>
      <c r="L2357" s="6">
        <f t="shared" si="253"/>
        <v>1.6595542911332386E-2</v>
      </c>
      <c r="M2357" s="6">
        <f t="shared" si="254"/>
        <v>1.6595542911332386E-2</v>
      </c>
      <c r="N2357" s="6">
        <f t="shared" si="255"/>
        <v>0</v>
      </c>
      <c r="O2357">
        <f t="shared" si="256"/>
        <v>2074</v>
      </c>
      <c r="P2357">
        <f t="shared" si="257"/>
        <v>35</v>
      </c>
      <c r="Q2357">
        <f t="shared" si="258"/>
        <v>2074</v>
      </c>
    </row>
    <row r="2358" spans="1:17" hidden="1" x14ac:dyDescent="0.25">
      <c r="A2358">
        <v>2004</v>
      </c>
      <c r="B2358" s="1" t="s">
        <v>101</v>
      </c>
      <c r="C2358" t="s">
        <v>102</v>
      </c>
      <c r="D2358" t="s">
        <v>44</v>
      </c>
      <c r="E2358" s="1" t="s">
        <v>15</v>
      </c>
      <c r="F2358" t="s">
        <v>1</v>
      </c>
      <c r="G2358">
        <v>9</v>
      </c>
      <c r="K2358">
        <f t="shared" si="252"/>
        <v>9</v>
      </c>
      <c r="L2358" s="6">
        <f t="shared" si="253"/>
        <v>0</v>
      </c>
      <c r="M2358" s="6">
        <f t="shared" si="254"/>
        <v>0</v>
      </c>
      <c r="N2358" s="6">
        <f t="shared" si="255"/>
        <v>0</v>
      </c>
      <c r="O2358">
        <f t="shared" si="256"/>
        <v>9</v>
      </c>
      <c r="P2358">
        <f t="shared" si="257"/>
        <v>0</v>
      </c>
      <c r="Q2358">
        <f t="shared" si="258"/>
        <v>9</v>
      </c>
    </row>
    <row r="2359" spans="1:17" hidden="1" x14ac:dyDescent="0.25">
      <c r="A2359">
        <v>2004</v>
      </c>
      <c r="B2359" s="1" t="s">
        <v>101</v>
      </c>
      <c r="C2359" t="s">
        <v>102</v>
      </c>
      <c r="D2359" t="s">
        <v>44</v>
      </c>
      <c r="E2359" s="1" t="s">
        <v>15</v>
      </c>
      <c r="F2359" t="s">
        <v>4</v>
      </c>
      <c r="G2359">
        <v>52</v>
      </c>
      <c r="J2359">
        <v>5</v>
      </c>
      <c r="K2359">
        <f t="shared" si="252"/>
        <v>47</v>
      </c>
      <c r="L2359" s="6">
        <f t="shared" si="253"/>
        <v>0</v>
      </c>
      <c r="M2359" s="6">
        <f t="shared" si="254"/>
        <v>0</v>
      </c>
      <c r="N2359" s="6">
        <f t="shared" si="255"/>
        <v>0</v>
      </c>
      <c r="O2359">
        <f t="shared" si="256"/>
        <v>47</v>
      </c>
      <c r="P2359">
        <f t="shared" si="257"/>
        <v>0</v>
      </c>
      <c r="Q2359">
        <f t="shared" si="258"/>
        <v>47</v>
      </c>
    </row>
    <row r="2360" spans="1:17" hidden="1" x14ac:dyDescent="0.25">
      <c r="A2360">
        <v>2004</v>
      </c>
      <c r="B2360" s="1" t="s">
        <v>101</v>
      </c>
      <c r="C2360" t="s">
        <v>102</v>
      </c>
      <c r="D2360" t="s">
        <v>44</v>
      </c>
      <c r="E2360" s="1" t="s">
        <v>15</v>
      </c>
      <c r="F2360" t="s">
        <v>5</v>
      </c>
      <c r="G2360">
        <v>20</v>
      </c>
      <c r="K2360">
        <f t="shared" si="252"/>
        <v>20</v>
      </c>
      <c r="L2360" s="6">
        <f t="shared" si="253"/>
        <v>0</v>
      </c>
      <c r="M2360" s="6">
        <f t="shared" si="254"/>
        <v>0</v>
      </c>
      <c r="N2360" s="6">
        <f t="shared" si="255"/>
        <v>0</v>
      </c>
      <c r="O2360">
        <f t="shared" si="256"/>
        <v>20</v>
      </c>
      <c r="P2360">
        <f t="shared" si="257"/>
        <v>0</v>
      </c>
      <c r="Q2360">
        <f t="shared" si="258"/>
        <v>20</v>
      </c>
    </row>
    <row r="2361" spans="1:17" hidden="1" x14ac:dyDescent="0.25">
      <c r="A2361">
        <v>2004</v>
      </c>
      <c r="B2361" s="1" t="s">
        <v>101</v>
      </c>
      <c r="C2361" t="s">
        <v>102</v>
      </c>
      <c r="D2361" t="s">
        <v>44</v>
      </c>
      <c r="E2361" s="1" t="s">
        <v>15</v>
      </c>
      <c r="F2361" t="s">
        <v>6</v>
      </c>
      <c r="G2361">
        <v>45</v>
      </c>
      <c r="J2361">
        <v>4</v>
      </c>
      <c r="K2361">
        <f t="shared" si="252"/>
        <v>41</v>
      </c>
      <c r="L2361" s="6">
        <f t="shared" si="253"/>
        <v>0</v>
      </c>
      <c r="M2361" s="6">
        <f t="shared" si="254"/>
        <v>0</v>
      </c>
      <c r="N2361" s="6">
        <f t="shared" si="255"/>
        <v>0</v>
      </c>
      <c r="O2361">
        <f t="shared" si="256"/>
        <v>41</v>
      </c>
      <c r="P2361">
        <f t="shared" si="257"/>
        <v>0</v>
      </c>
      <c r="Q2361">
        <f t="shared" si="258"/>
        <v>41</v>
      </c>
    </row>
    <row r="2362" spans="1:17" hidden="1" x14ac:dyDescent="0.25">
      <c r="A2362">
        <v>2004</v>
      </c>
      <c r="B2362" s="1" t="s">
        <v>101</v>
      </c>
      <c r="C2362" t="s">
        <v>102</v>
      </c>
      <c r="D2362" t="s">
        <v>44</v>
      </c>
      <c r="E2362" s="1" t="s">
        <v>15</v>
      </c>
      <c r="F2362" t="s">
        <v>7</v>
      </c>
      <c r="G2362">
        <v>2406</v>
      </c>
      <c r="H2362">
        <v>38</v>
      </c>
      <c r="J2362">
        <v>399</v>
      </c>
      <c r="K2362">
        <f t="shared" si="252"/>
        <v>2045</v>
      </c>
      <c r="L2362" s="6">
        <f t="shared" si="253"/>
        <v>1.8581907090464547E-2</v>
      </c>
      <c r="M2362" s="6">
        <f t="shared" si="254"/>
        <v>1.8581907090464547E-2</v>
      </c>
      <c r="N2362" s="6">
        <f t="shared" si="255"/>
        <v>0</v>
      </c>
      <c r="O2362">
        <f t="shared" si="256"/>
        <v>2007</v>
      </c>
      <c r="P2362">
        <f t="shared" si="257"/>
        <v>38</v>
      </c>
      <c r="Q2362">
        <f t="shared" si="258"/>
        <v>2007</v>
      </c>
    </row>
    <row r="2363" spans="1:17" hidden="1" x14ac:dyDescent="0.25">
      <c r="A2363">
        <v>2005</v>
      </c>
      <c r="B2363" s="1" t="s">
        <v>101</v>
      </c>
      <c r="C2363" t="s">
        <v>102</v>
      </c>
      <c r="D2363" t="s">
        <v>44</v>
      </c>
      <c r="E2363" s="1" t="s">
        <v>16</v>
      </c>
      <c r="F2363" t="s">
        <v>1</v>
      </c>
      <c r="G2363">
        <v>9</v>
      </c>
      <c r="K2363">
        <f t="shared" ref="K2363:K2426" si="259">(G2363-J2363)+H2363+I2363</f>
        <v>9</v>
      </c>
      <c r="L2363" s="6">
        <f t="shared" ref="L2363:L2426" si="260">(H2363+I2363)/K2363</f>
        <v>0</v>
      </c>
      <c r="M2363" s="6">
        <f t="shared" ref="M2363:M2426" si="261">H2363/K2363</f>
        <v>0</v>
      </c>
      <c r="N2363" s="6">
        <f t="shared" ref="N2363:N2426" si="262">I2363/K2363</f>
        <v>0</v>
      </c>
      <c r="O2363">
        <f t="shared" ref="O2363:O2426" si="263">K2363-(I2363+H2363)</f>
        <v>9</v>
      </c>
      <c r="P2363">
        <f t="shared" ref="P2363:P2426" si="264">H2363+I2363</f>
        <v>0</v>
      </c>
      <c r="Q2363">
        <f t="shared" si="258"/>
        <v>9</v>
      </c>
    </row>
    <row r="2364" spans="1:17" hidden="1" x14ac:dyDescent="0.25">
      <c r="A2364">
        <v>2005</v>
      </c>
      <c r="B2364" s="1" t="s">
        <v>101</v>
      </c>
      <c r="C2364" t="s">
        <v>102</v>
      </c>
      <c r="D2364" t="s">
        <v>44</v>
      </c>
      <c r="E2364" s="1" t="s">
        <v>16</v>
      </c>
      <c r="F2364" t="s">
        <v>4</v>
      </c>
      <c r="G2364">
        <v>51</v>
      </c>
      <c r="J2364">
        <v>7</v>
      </c>
      <c r="K2364">
        <f t="shared" si="259"/>
        <v>44</v>
      </c>
      <c r="L2364" s="6">
        <f t="shared" si="260"/>
        <v>0</v>
      </c>
      <c r="M2364" s="6">
        <f t="shared" si="261"/>
        <v>0</v>
      </c>
      <c r="N2364" s="6">
        <f t="shared" si="262"/>
        <v>0</v>
      </c>
      <c r="O2364">
        <f t="shared" si="263"/>
        <v>44</v>
      </c>
      <c r="P2364">
        <f t="shared" si="264"/>
        <v>0</v>
      </c>
      <c r="Q2364">
        <f t="shared" si="258"/>
        <v>44</v>
      </c>
    </row>
    <row r="2365" spans="1:17" hidden="1" x14ac:dyDescent="0.25">
      <c r="A2365">
        <v>2005</v>
      </c>
      <c r="B2365" s="1" t="s">
        <v>101</v>
      </c>
      <c r="C2365" t="s">
        <v>102</v>
      </c>
      <c r="D2365" t="s">
        <v>44</v>
      </c>
      <c r="E2365" s="1" t="s">
        <v>16</v>
      </c>
      <c r="F2365" t="s">
        <v>5</v>
      </c>
      <c r="G2365">
        <v>20</v>
      </c>
      <c r="K2365">
        <f t="shared" si="259"/>
        <v>20</v>
      </c>
      <c r="L2365" s="6">
        <f t="shared" si="260"/>
        <v>0</v>
      </c>
      <c r="M2365" s="6">
        <f t="shared" si="261"/>
        <v>0</v>
      </c>
      <c r="N2365" s="6">
        <f t="shared" si="262"/>
        <v>0</v>
      </c>
      <c r="O2365">
        <f t="shared" si="263"/>
        <v>20</v>
      </c>
      <c r="P2365">
        <f t="shared" si="264"/>
        <v>0</v>
      </c>
      <c r="Q2365">
        <f t="shared" si="258"/>
        <v>20</v>
      </c>
    </row>
    <row r="2366" spans="1:17" hidden="1" x14ac:dyDescent="0.25">
      <c r="A2366">
        <v>2005</v>
      </c>
      <c r="B2366" s="1" t="s">
        <v>101</v>
      </c>
      <c r="C2366" t="s">
        <v>102</v>
      </c>
      <c r="D2366" t="s">
        <v>44</v>
      </c>
      <c r="E2366" s="1" t="s">
        <v>16</v>
      </c>
      <c r="F2366" t="s">
        <v>6</v>
      </c>
      <c r="G2366">
        <v>46</v>
      </c>
      <c r="J2366">
        <v>5</v>
      </c>
      <c r="K2366">
        <f t="shared" si="259"/>
        <v>41</v>
      </c>
      <c r="L2366" s="6">
        <f t="shared" si="260"/>
        <v>0</v>
      </c>
      <c r="M2366" s="6">
        <f t="shared" si="261"/>
        <v>0</v>
      </c>
      <c r="N2366" s="6">
        <f t="shared" si="262"/>
        <v>0</v>
      </c>
      <c r="O2366">
        <f t="shared" si="263"/>
        <v>41</v>
      </c>
      <c r="P2366">
        <f t="shared" si="264"/>
        <v>0</v>
      </c>
      <c r="Q2366">
        <f t="shared" si="258"/>
        <v>41</v>
      </c>
    </row>
    <row r="2367" spans="1:17" hidden="1" x14ac:dyDescent="0.25">
      <c r="A2367">
        <v>2005</v>
      </c>
      <c r="B2367" s="1" t="s">
        <v>101</v>
      </c>
      <c r="C2367" t="s">
        <v>102</v>
      </c>
      <c r="D2367" t="s">
        <v>44</v>
      </c>
      <c r="E2367" s="1" t="s">
        <v>16</v>
      </c>
      <c r="F2367" t="s">
        <v>7</v>
      </c>
      <c r="G2367">
        <v>2409</v>
      </c>
      <c r="H2367">
        <v>41</v>
      </c>
      <c r="I2367">
        <v>4</v>
      </c>
      <c r="J2367">
        <v>455</v>
      </c>
      <c r="K2367">
        <f t="shared" si="259"/>
        <v>1999</v>
      </c>
      <c r="L2367" s="6">
        <f t="shared" si="260"/>
        <v>2.2511255627813906E-2</v>
      </c>
      <c r="M2367" s="6">
        <f t="shared" si="261"/>
        <v>2.0510255127563781E-2</v>
      </c>
      <c r="N2367" s="6">
        <f t="shared" si="262"/>
        <v>2.0010005002501249E-3</v>
      </c>
      <c r="O2367">
        <f t="shared" si="263"/>
        <v>1954</v>
      </c>
      <c r="P2367">
        <f t="shared" si="264"/>
        <v>45</v>
      </c>
      <c r="Q2367">
        <f t="shared" si="258"/>
        <v>1954</v>
      </c>
    </row>
    <row r="2368" spans="1:17" hidden="1" x14ac:dyDescent="0.25">
      <c r="A2368">
        <v>2006</v>
      </c>
      <c r="B2368" s="1" t="s">
        <v>101</v>
      </c>
      <c r="C2368" t="s">
        <v>102</v>
      </c>
      <c r="D2368" t="s">
        <v>44</v>
      </c>
      <c r="E2368" s="1" t="s">
        <v>17</v>
      </c>
      <c r="F2368" t="s">
        <v>1</v>
      </c>
      <c r="G2368">
        <v>4</v>
      </c>
      <c r="K2368">
        <f t="shared" si="259"/>
        <v>4</v>
      </c>
      <c r="L2368" s="6">
        <f t="shared" si="260"/>
        <v>0</v>
      </c>
      <c r="M2368" s="6">
        <f t="shared" si="261"/>
        <v>0</v>
      </c>
      <c r="N2368" s="6">
        <f t="shared" si="262"/>
        <v>0</v>
      </c>
      <c r="O2368">
        <f t="shared" si="263"/>
        <v>4</v>
      </c>
      <c r="P2368">
        <f t="shared" si="264"/>
        <v>0</v>
      </c>
      <c r="Q2368">
        <f t="shared" si="258"/>
        <v>4</v>
      </c>
    </row>
    <row r="2369" spans="1:17" hidden="1" x14ac:dyDescent="0.25">
      <c r="A2369">
        <v>2006</v>
      </c>
      <c r="B2369" s="1" t="s">
        <v>101</v>
      </c>
      <c r="C2369" t="s">
        <v>102</v>
      </c>
      <c r="D2369" t="s">
        <v>44</v>
      </c>
      <c r="E2369" s="1" t="s">
        <v>17</v>
      </c>
      <c r="F2369" t="s">
        <v>4</v>
      </c>
      <c r="G2369">
        <v>53</v>
      </c>
      <c r="J2369">
        <v>7</v>
      </c>
      <c r="K2369">
        <f t="shared" si="259"/>
        <v>46</v>
      </c>
      <c r="L2369" s="6">
        <f t="shared" si="260"/>
        <v>0</v>
      </c>
      <c r="M2369" s="6">
        <f t="shared" si="261"/>
        <v>0</v>
      </c>
      <c r="N2369" s="6">
        <f t="shared" si="262"/>
        <v>0</v>
      </c>
      <c r="O2369">
        <f t="shared" si="263"/>
        <v>46</v>
      </c>
      <c r="P2369">
        <f t="shared" si="264"/>
        <v>0</v>
      </c>
      <c r="Q2369">
        <f t="shared" si="258"/>
        <v>46</v>
      </c>
    </row>
    <row r="2370" spans="1:17" hidden="1" x14ac:dyDescent="0.25">
      <c r="A2370">
        <v>2006</v>
      </c>
      <c r="B2370" s="1" t="s">
        <v>101</v>
      </c>
      <c r="C2370" t="s">
        <v>102</v>
      </c>
      <c r="D2370" t="s">
        <v>44</v>
      </c>
      <c r="E2370" s="1" t="s">
        <v>17</v>
      </c>
      <c r="F2370" t="s">
        <v>5</v>
      </c>
      <c r="G2370">
        <v>19</v>
      </c>
      <c r="K2370">
        <f t="shared" si="259"/>
        <v>19</v>
      </c>
      <c r="L2370" s="6">
        <f t="shared" si="260"/>
        <v>0</v>
      </c>
      <c r="M2370" s="6">
        <f t="shared" si="261"/>
        <v>0</v>
      </c>
      <c r="N2370" s="6">
        <f t="shared" si="262"/>
        <v>0</v>
      </c>
      <c r="O2370">
        <f t="shared" si="263"/>
        <v>19</v>
      </c>
      <c r="P2370">
        <f t="shared" si="264"/>
        <v>0</v>
      </c>
      <c r="Q2370">
        <f t="shared" si="258"/>
        <v>19</v>
      </c>
    </row>
    <row r="2371" spans="1:17" hidden="1" x14ac:dyDescent="0.25">
      <c r="A2371">
        <v>2006</v>
      </c>
      <c r="B2371" s="1" t="s">
        <v>101</v>
      </c>
      <c r="C2371" t="s">
        <v>102</v>
      </c>
      <c r="D2371" t="s">
        <v>44</v>
      </c>
      <c r="E2371" s="1" t="s">
        <v>17</v>
      </c>
      <c r="F2371" t="s">
        <v>6</v>
      </c>
      <c r="G2371">
        <v>56</v>
      </c>
      <c r="J2371">
        <v>4</v>
      </c>
      <c r="K2371">
        <f t="shared" si="259"/>
        <v>52</v>
      </c>
      <c r="L2371" s="6">
        <f t="shared" si="260"/>
        <v>0</v>
      </c>
      <c r="M2371" s="6">
        <f t="shared" si="261"/>
        <v>0</v>
      </c>
      <c r="N2371" s="6">
        <f t="shared" si="262"/>
        <v>0</v>
      </c>
      <c r="O2371">
        <f t="shared" si="263"/>
        <v>52</v>
      </c>
      <c r="P2371">
        <f t="shared" si="264"/>
        <v>0</v>
      </c>
      <c r="Q2371">
        <f t="shared" si="258"/>
        <v>52</v>
      </c>
    </row>
    <row r="2372" spans="1:17" hidden="1" x14ac:dyDescent="0.25">
      <c r="A2372">
        <v>2006</v>
      </c>
      <c r="B2372" s="1" t="s">
        <v>101</v>
      </c>
      <c r="C2372" t="s">
        <v>102</v>
      </c>
      <c r="D2372" t="s">
        <v>44</v>
      </c>
      <c r="E2372" s="1" t="s">
        <v>17</v>
      </c>
      <c r="F2372" t="s">
        <v>7</v>
      </c>
      <c r="G2372">
        <v>2484</v>
      </c>
      <c r="H2372">
        <v>62</v>
      </c>
      <c r="I2372">
        <v>3</v>
      </c>
      <c r="J2372">
        <v>494</v>
      </c>
      <c r="K2372">
        <f t="shared" si="259"/>
        <v>2055</v>
      </c>
      <c r="L2372" s="6">
        <f t="shared" si="260"/>
        <v>3.1630170316301706E-2</v>
      </c>
      <c r="M2372" s="6">
        <f t="shared" si="261"/>
        <v>3.0170316301703162E-2</v>
      </c>
      <c r="N2372" s="6">
        <f t="shared" si="262"/>
        <v>1.4598540145985401E-3</v>
      </c>
      <c r="O2372">
        <f t="shared" si="263"/>
        <v>1990</v>
      </c>
      <c r="P2372">
        <f t="shared" si="264"/>
        <v>65</v>
      </c>
      <c r="Q2372">
        <f t="shared" ref="Q2372:Q2435" si="265">K2372-P2372</f>
        <v>1990</v>
      </c>
    </row>
    <row r="2373" spans="1:17" hidden="1" x14ac:dyDescent="0.25">
      <c r="A2373">
        <v>2007</v>
      </c>
      <c r="B2373" s="1" t="s">
        <v>101</v>
      </c>
      <c r="C2373" t="s">
        <v>102</v>
      </c>
      <c r="D2373" t="s">
        <v>44</v>
      </c>
      <c r="E2373" s="1" t="s">
        <v>18</v>
      </c>
      <c r="F2373" t="s">
        <v>1</v>
      </c>
      <c r="G2373">
        <v>4</v>
      </c>
      <c r="K2373">
        <f t="shared" si="259"/>
        <v>4</v>
      </c>
      <c r="L2373" s="6">
        <f t="shared" si="260"/>
        <v>0</v>
      </c>
      <c r="M2373" s="6">
        <f t="shared" si="261"/>
        <v>0</v>
      </c>
      <c r="N2373" s="6">
        <f t="shared" si="262"/>
        <v>0</v>
      </c>
      <c r="O2373">
        <f t="shared" si="263"/>
        <v>4</v>
      </c>
      <c r="P2373">
        <f t="shared" si="264"/>
        <v>0</v>
      </c>
      <c r="Q2373">
        <f t="shared" si="265"/>
        <v>4</v>
      </c>
    </row>
    <row r="2374" spans="1:17" hidden="1" x14ac:dyDescent="0.25">
      <c r="A2374">
        <v>2007</v>
      </c>
      <c r="B2374" s="1" t="s">
        <v>101</v>
      </c>
      <c r="C2374" t="s">
        <v>102</v>
      </c>
      <c r="D2374" t="s">
        <v>44</v>
      </c>
      <c r="E2374" s="1" t="s">
        <v>18</v>
      </c>
      <c r="F2374" t="s">
        <v>4</v>
      </c>
      <c r="G2374">
        <v>54</v>
      </c>
      <c r="J2374">
        <v>13</v>
      </c>
      <c r="K2374">
        <f t="shared" si="259"/>
        <v>41</v>
      </c>
      <c r="L2374" s="6">
        <f t="shared" si="260"/>
        <v>0</v>
      </c>
      <c r="M2374" s="6">
        <f t="shared" si="261"/>
        <v>0</v>
      </c>
      <c r="N2374" s="6">
        <f t="shared" si="262"/>
        <v>0</v>
      </c>
      <c r="O2374">
        <f t="shared" si="263"/>
        <v>41</v>
      </c>
      <c r="P2374">
        <f t="shared" si="264"/>
        <v>0</v>
      </c>
      <c r="Q2374">
        <f t="shared" si="265"/>
        <v>41</v>
      </c>
    </row>
    <row r="2375" spans="1:17" hidden="1" x14ac:dyDescent="0.25">
      <c r="A2375">
        <v>2007</v>
      </c>
      <c r="B2375" s="1" t="s">
        <v>101</v>
      </c>
      <c r="C2375" t="s">
        <v>102</v>
      </c>
      <c r="D2375" t="s">
        <v>44</v>
      </c>
      <c r="E2375" s="1" t="s">
        <v>18</v>
      </c>
      <c r="F2375" t="s">
        <v>5</v>
      </c>
      <c r="G2375">
        <v>24</v>
      </c>
      <c r="K2375">
        <f t="shared" si="259"/>
        <v>24</v>
      </c>
      <c r="L2375" s="6">
        <f t="shared" si="260"/>
        <v>0</v>
      </c>
      <c r="M2375" s="6">
        <f t="shared" si="261"/>
        <v>0</v>
      </c>
      <c r="N2375" s="6">
        <f t="shared" si="262"/>
        <v>0</v>
      </c>
      <c r="O2375">
        <f t="shared" si="263"/>
        <v>24</v>
      </c>
      <c r="P2375">
        <f t="shared" si="264"/>
        <v>0</v>
      </c>
      <c r="Q2375">
        <f t="shared" si="265"/>
        <v>24</v>
      </c>
    </row>
    <row r="2376" spans="1:17" hidden="1" x14ac:dyDescent="0.25">
      <c r="A2376">
        <v>2007</v>
      </c>
      <c r="B2376" s="1" t="s">
        <v>101</v>
      </c>
      <c r="C2376" t="s">
        <v>102</v>
      </c>
      <c r="D2376" t="s">
        <v>44</v>
      </c>
      <c r="E2376" s="1" t="s">
        <v>18</v>
      </c>
      <c r="F2376" t="s">
        <v>6</v>
      </c>
      <c r="G2376">
        <v>62</v>
      </c>
      <c r="J2376">
        <v>9</v>
      </c>
      <c r="K2376">
        <f t="shared" si="259"/>
        <v>53</v>
      </c>
      <c r="L2376" s="6">
        <f t="shared" si="260"/>
        <v>0</v>
      </c>
      <c r="M2376" s="6">
        <f t="shared" si="261"/>
        <v>0</v>
      </c>
      <c r="N2376" s="6">
        <f t="shared" si="262"/>
        <v>0</v>
      </c>
      <c r="O2376">
        <f t="shared" si="263"/>
        <v>53</v>
      </c>
      <c r="P2376">
        <f t="shared" si="264"/>
        <v>0</v>
      </c>
      <c r="Q2376">
        <f t="shared" si="265"/>
        <v>53</v>
      </c>
    </row>
    <row r="2377" spans="1:17" hidden="1" x14ac:dyDescent="0.25">
      <c r="A2377">
        <v>2007</v>
      </c>
      <c r="B2377" s="1" t="s">
        <v>101</v>
      </c>
      <c r="C2377" t="s">
        <v>102</v>
      </c>
      <c r="D2377" t="s">
        <v>44</v>
      </c>
      <c r="E2377" s="1" t="s">
        <v>18</v>
      </c>
      <c r="F2377" t="s">
        <v>7</v>
      </c>
      <c r="G2377">
        <v>2472</v>
      </c>
      <c r="H2377">
        <v>63</v>
      </c>
      <c r="J2377">
        <v>530</v>
      </c>
      <c r="K2377">
        <f t="shared" si="259"/>
        <v>2005</v>
      </c>
      <c r="L2377" s="6">
        <f t="shared" si="260"/>
        <v>3.1421446384039903E-2</v>
      </c>
      <c r="M2377" s="6">
        <f t="shared" si="261"/>
        <v>3.1421446384039903E-2</v>
      </c>
      <c r="N2377" s="6">
        <f t="shared" si="262"/>
        <v>0</v>
      </c>
      <c r="O2377">
        <f t="shared" si="263"/>
        <v>1942</v>
      </c>
      <c r="P2377">
        <f t="shared" si="264"/>
        <v>63</v>
      </c>
      <c r="Q2377">
        <f t="shared" si="265"/>
        <v>1942</v>
      </c>
    </row>
    <row r="2378" spans="1:17" hidden="1" x14ac:dyDescent="0.25">
      <c r="A2378">
        <v>2008</v>
      </c>
      <c r="B2378" s="1" t="s">
        <v>101</v>
      </c>
      <c r="C2378" t="s">
        <v>102</v>
      </c>
      <c r="D2378" t="s">
        <v>44</v>
      </c>
      <c r="E2378" s="1" t="s">
        <v>19</v>
      </c>
      <c r="F2378" t="s">
        <v>1</v>
      </c>
      <c r="G2378">
        <v>6</v>
      </c>
      <c r="J2378">
        <v>3</v>
      </c>
      <c r="K2378">
        <f t="shared" si="259"/>
        <v>3</v>
      </c>
      <c r="L2378" s="6">
        <f t="shared" si="260"/>
        <v>0</v>
      </c>
      <c r="M2378" s="6">
        <f t="shared" si="261"/>
        <v>0</v>
      </c>
      <c r="N2378" s="6">
        <f t="shared" si="262"/>
        <v>0</v>
      </c>
      <c r="O2378">
        <f t="shared" si="263"/>
        <v>3</v>
      </c>
      <c r="P2378">
        <f t="shared" si="264"/>
        <v>0</v>
      </c>
      <c r="Q2378">
        <f t="shared" si="265"/>
        <v>3</v>
      </c>
    </row>
    <row r="2379" spans="1:17" hidden="1" x14ac:dyDescent="0.25">
      <c r="A2379">
        <v>2008</v>
      </c>
      <c r="B2379" s="1" t="s">
        <v>101</v>
      </c>
      <c r="C2379" t="s">
        <v>102</v>
      </c>
      <c r="D2379" t="s">
        <v>44</v>
      </c>
      <c r="E2379" s="1" t="s">
        <v>19</v>
      </c>
      <c r="F2379" t="s">
        <v>4</v>
      </c>
      <c r="G2379">
        <v>58</v>
      </c>
      <c r="J2379">
        <v>12</v>
      </c>
      <c r="K2379">
        <f t="shared" si="259"/>
        <v>46</v>
      </c>
      <c r="L2379" s="6">
        <f t="shared" si="260"/>
        <v>0</v>
      </c>
      <c r="M2379" s="6">
        <f t="shared" si="261"/>
        <v>0</v>
      </c>
      <c r="N2379" s="6">
        <f t="shared" si="262"/>
        <v>0</v>
      </c>
      <c r="O2379">
        <f t="shared" si="263"/>
        <v>46</v>
      </c>
      <c r="P2379">
        <f t="shared" si="264"/>
        <v>0</v>
      </c>
      <c r="Q2379">
        <f t="shared" si="265"/>
        <v>46</v>
      </c>
    </row>
    <row r="2380" spans="1:17" hidden="1" x14ac:dyDescent="0.25">
      <c r="A2380">
        <v>2008</v>
      </c>
      <c r="B2380" s="1" t="s">
        <v>101</v>
      </c>
      <c r="C2380" t="s">
        <v>102</v>
      </c>
      <c r="D2380" t="s">
        <v>44</v>
      </c>
      <c r="E2380" s="1" t="s">
        <v>19</v>
      </c>
      <c r="F2380" t="s">
        <v>5</v>
      </c>
      <c r="G2380">
        <v>23</v>
      </c>
      <c r="K2380">
        <f t="shared" si="259"/>
        <v>23</v>
      </c>
      <c r="L2380" s="6">
        <f t="shared" si="260"/>
        <v>0</v>
      </c>
      <c r="M2380" s="6">
        <f t="shared" si="261"/>
        <v>0</v>
      </c>
      <c r="N2380" s="6">
        <f t="shared" si="262"/>
        <v>0</v>
      </c>
      <c r="O2380">
        <f t="shared" si="263"/>
        <v>23</v>
      </c>
      <c r="P2380">
        <f t="shared" si="264"/>
        <v>0</v>
      </c>
      <c r="Q2380">
        <f t="shared" si="265"/>
        <v>23</v>
      </c>
    </row>
    <row r="2381" spans="1:17" hidden="1" x14ac:dyDescent="0.25">
      <c r="A2381">
        <v>2008</v>
      </c>
      <c r="B2381" s="1" t="s">
        <v>101</v>
      </c>
      <c r="C2381" t="s">
        <v>102</v>
      </c>
      <c r="D2381" t="s">
        <v>44</v>
      </c>
      <c r="E2381" s="1" t="s">
        <v>19</v>
      </c>
      <c r="F2381" t="s">
        <v>6</v>
      </c>
      <c r="G2381">
        <v>65</v>
      </c>
      <c r="H2381">
        <v>3</v>
      </c>
      <c r="J2381">
        <v>9</v>
      </c>
      <c r="K2381">
        <f t="shared" si="259"/>
        <v>59</v>
      </c>
      <c r="L2381" s="6">
        <f t="shared" si="260"/>
        <v>5.0847457627118647E-2</v>
      </c>
      <c r="M2381" s="6">
        <f t="shared" si="261"/>
        <v>5.0847457627118647E-2</v>
      </c>
      <c r="N2381" s="6">
        <f t="shared" si="262"/>
        <v>0</v>
      </c>
      <c r="O2381">
        <f t="shared" si="263"/>
        <v>56</v>
      </c>
      <c r="P2381">
        <f t="shared" si="264"/>
        <v>3</v>
      </c>
      <c r="Q2381">
        <f t="shared" si="265"/>
        <v>56</v>
      </c>
    </row>
    <row r="2382" spans="1:17" hidden="1" x14ac:dyDescent="0.25">
      <c r="A2382">
        <v>2008</v>
      </c>
      <c r="B2382" s="1" t="s">
        <v>101</v>
      </c>
      <c r="C2382" t="s">
        <v>102</v>
      </c>
      <c r="D2382" t="s">
        <v>44</v>
      </c>
      <c r="E2382" s="1" t="s">
        <v>19</v>
      </c>
      <c r="F2382" t="s">
        <v>7</v>
      </c>
      <c r="G2382">
        <v>2510</v>
      </c>
      <c r="H2382">
        <v>53</v>
      </c>
      <c r="J2382">
        <v>590</v>
      </c>
      <c r="K2382">
        <f t="shared" si="259"/>
        <v>1973</v>
      </c>
      <c r="L2382" s="6">
        <f t="shared" si="260"/>
        <v>2.6862645717181957E-2</v>
      </c>
      <c r="M2382" s="6">
        <f t="shared" si="261"/>
        <v>2.6862645717181957E-2</v>
      </c>
      <c r="N2382" s="6">
        <f t="shared" si="262"/>
        <v>0</v>
      </c>
      <c r="O2382">
        <f t="shared" si="263"/>
        <v>1920</v>
      </c>
      <c r="P2382">
        <f t="shared" si="264"/>
        <v>53</v>
      </c>
      <c r="Q2382">
        <f t="shared" si="265"/>
        <v>1920</v>
      </c>
    </row>
    <row r="2383" spans="1:17" hidden="1" x14ac:dyDescent="0.25">
      <c r="A2383">
        <v>2009</v>
      </c>
      <c r="B2383" s="1" t="s">
        <v>101</v>
      </c>
      <c r="C2383" t="s">
        <v>102</v>
      </c>
      <c r="D2383" t="s">
        <v>44</v>
      </c>
      <c r="E2383" s="1" t="s">
        <v>20</v>
      </c>
      <c r="F2383" t="s">
        <v>1</v>
      </c>
      <c r="G2383">
        <v>7</v>
      </c>
      <c r="J2383">
        <v>3</v>
      </c>
      <c r="K2383">
        <f t="shared" si="259"/>
        <v>4</v>
      </c>
      <c r="L2383" s="6">
        <f t="shared" si="260"/>
        <v>0</v>
      </c>
      <c r="M2383" s="6">
        <f t="shared" si="261"/>
        <v>0</v>
      </c>
      <c r="N2383" s="6">
        <f t="shared" si="262"/>
        <v>0</v>
      </c>
      <c r="O2383">
        <f t="shared" si="263"/>
        <v>4</v>
      </c>
      <c r="P2383">
        <f t="shared" si="264"/>
        <v>0</v>
      </c>
      <c r="Q2383">
        <f t="shared" si="265"/>
        <v>4</v>
      </c>
    </row>
    <row r="2384" spans="1:17" hidden="1" x14ac:dyDescent="0.25">
      <c r="A2384">
        <v>2009</v>
      </c>
      <c r="B2384" s="1" t="s">
        <v>101</v>
      </c>
      <c r="C2384" t="s">
        <v>102</v>
      </c>
      <c r="D2384" t="s">
        <v>44</v>
      </c>
      <c r="E2384" s="1" t="s">
        <v>20</v>
      </c>
      <c r="F2384" t="s">
        <v>4</v>
      </c>
      <c r="G2384">
        <v>51</v>
      </c>
      <c r="J2384">
        <v>12</v>
      </c>
      <c r="K2384">
        <f t="shared" si="259"/>
        <v>39</v>
      </c>
      <c r="L2384" s="6">
        <f t="shared" si="260"/>
        <v>0</v>
      </c>
      <c r="M2384" s="6">
        <f t="shared" si="261"/>
        <v>0</v>
      </c>
      <c r="N2384" s="6">
        <f t="shared" si="262"/>
        <v>0</v>
      </c>
      <c r="O2384">
        <f t="shared" si="263"/>
        <v>39</v>
      </c>
      <c r="P2384">
        <f t="shared" si="264"/>
        <v>0</v>
      </c>
      <c r="Q2384">
        <f t="shared" si="265"/>
        <v>39</v>
      </c>
    </row>
    <row r="2385" spans="1:17" hidden="1" x14ac:dyDescent="0.25">
      <c r="A2385">
        <v>2009</v>
      </c>
      <c r="B2385" s="1" t="s">
        <v>101</v>
      </c>
      <c r="C2385" t="s">
        <v>102</v>
      </c>
      <c r="D2385" t="s">
        <v>44</v>
      </c>
      <c r="E2385" s="1" t="s">
        <v>20</v>
      </c>
      <c r="F2385" t="s">
        <v>5</v>
      </c>
      <c r="G2385">
        <v>32</v>
      </c>
      <c r="K2385">
        <f t="shared" si="259"/>
        <v>32</v>
      </c>
      <c r="L2385" s="6">
        <f t="shared" si="260"/>
        <v>0</v>
      </c>
      <c r="M2385" s="6">
        <f t="shared" si="261"/>
        <v>0</v>
      </c>
      <c r="N2385" s="6">
        <f t="shared" si="262"/>
        <v>0</v>
      </c>
      <c r="O2385">
        <f t="shared" si="263"/>
        <v>32</v>
      </c>
      <c r="P2385">
        <f t="shared" si="264"/>
        <v>0</v>
      </c>
      <c r="Q2385">
        <f t="shared" si="265"/>
        <v>32</v>
      </c>
    </row>
    <row r="2386" spans="1:17" hidden="1" x14ac:dyDescent="0.25">
      <c r="A2386">
        <v>2009</v>
      </c>
      <c r="B2386" s="1" t="s">
        <v>101</v>
      </c>
      <c r="C2386" t="s">
        <v>102</v>
      </c>
      <c r="D2386" t="s">
        <v>44</v>
      </c>
      <c r="E2386" s="1" t="s">
        <v>20</v>
      </c>
      <c r="F2386" t="s">
        <v>6</v>
      </c>
      <c r="G2386">
        <v>73</v>
      </c>
      <c r="H2386">
        <v>3</v>
      </c>
      <c r="J2386">
        <v>5</v>
      </c>
      <c r="K2386">
        <f t="shared" si="259"/>
        <v>71</v>
      </c>
      <c r="L2386" s="6">
        <f t="shared" si="260"/>
        <v>4.2253521126760563E-2</v>
      </c>
      <c r="M2386" s="6">
        <f t="shared" si="261"/>
        <v>4.2253521126760563E-2</v>
      </c>
      <c r="N2386" s="6">
        <f t="shared" si="262"/>
        <v>0</v>
      </c>
      <c r="O2386">
        <f t="shared" si="263"/>
        <v>68</v>
      </c>
      <c r="P2386">
        <f t="shared" si="264"/>
        <v>3</v>
      </c>
      <c r="Q2386">
        <f t="shared" si="265"/>
        <v>68</v>
      </c>
    </row>
    <row r="2387" spans="1:17" hidden="1" x14ac:dyDescent="0.25">
      <c r="A2387">
        <v>2009</v>
      </c>
      <c r="B2387" s="1" t="s">
        <v>101</v>
      </c>
      <c r="C2387" t="s">
        <v>102</v>
      </c>
      <c r="D2387" t="s">
        <v>44</v>
      </c>
      <c r="E2387" s="1" t="s">
        <v>20</v>
      </c>
      <c r="F2387" t="s">
        <v>7</v>
      </c>
      <c r="G2387">
        <v>2562</v>
      </c>
      <c r="H2387">
        <v>68</v>
      </c>
      <c r="I2387">
        <v>4</v>
      </c>
      <c r="J2387">
        <v>634</v>
      </c>
      <c r="K2387">
        <f t="shared" si="259"/>
        <v>2000</v>
      </c>
      <c r="L2387" s="6">
        <f t="shared" si="260"/>
        <v>3.5999999999999997E-2</v>
      </c>
      <c r="M2387" s="6">
        <f t="shared" si="261"/>
        <v>3.4000000000000002E-2</v>
      </c>
      <c r="N2387" s="6">
        <f t="shared" si="262"/>
        <v>2E-3</v>
      </c>
      <c r="O2387">
        <f t="shared" si="263"/>
        <v>1928</v>
      </c>
      <c r="P2387">
        <f t="shared" si="264"/>
        <v>72</v>
      </c>
      <c r="Q2387">
        <f t="shared" si="265"/>
        <v>1928</v>
      </c>
    </row>
    <row r="2388" spans="1:17" hidden="1" x14ac:dyDescent="0.25">
      <c r="A2388">
        <v>2010</v>
      </c>
      <c r="B2388" s="1" t="s">
        <v>101</v>
      </c>
      <c r="C2388" t="s">
        <v>102</v>
      </c>
      <c r="D2388" t="s">
        <v>44</v>
      </c>
      <c r="E2388" s="1" t="s">
        <v>21</v>
      </c>
      <c r="F2388" t="s">
        <v>1</v>
      </c>
      <c r="G2388">
        <v>11</v>
      </c>
      <c r="K2388">
        <f t="shared" si="259"/>
        <v>11</v>
      </c>
      <c r="L2388" s="6">
        <f t="shared" si="260"/>
        <v>0</v>
      </c>
      <c r="M2388" s="6">
        <f t="shared" si="261"/>
        <v>0</v>
      </c>
      <c r="N2388" s="6">
        <f t="shared" si="262"/>
        <v>0</v>
      </c>
      <c r="O2388">
        <f t="shared" si="263"/>
        <v>11</v>
      </c>
      <c r="P2388">
        <f t="shared" si="264"/>
        <v>0</v>
      </c>
      <c r="Q2388">
        <f t="shared" si="265"/>
        <v>11</v>
      </c>
    </row>
    <row r="2389" spans="1:17" hidden="1" x14ac:dyDescent="0.25">
      <c r="A2389">
        <v>2010</v>
      </c>
      <c r="B2389" s="1" t="s">
        <v>101</v>
      </c>
      <c r="C2389" t="s">
        <v>102</v>
      </c>
      <c r="D2389" t="s">
        <v>44</v>
      </c>
      <c r="E2389" s="1" t="s">
        <v>21</v>
      </c>
      <c r="F2389" t="s">
        <v>4</v>
      </c>
      <c r="G2389">
        <v>58</v>
      </c>
      <c r="J2389">
        <v>15</v>
      </c>
      <c r="K2389">
        <f t="shared" si="259"/>
        <v>43</v>
      </c>
      <c r="L2389" s="6">
        <f t="shared" si="260"/>
        <v>0</v>
      </c>
      <c r="M2389" s="6">
        <f t="shared" si="261"/>
        <v>0</v>
      </c>
      <c r="N2389" s="6">
        <f t="shared" si="262"/>
        <v>0</v>
      </c>
      <c r="O2389">
        <f t="shared" si="263"/>
        <v>43</v>
      </c>
      <c r="P2389">
        <f t="shared" si="264"/>
        <v>0</v>
      </c>
      <c r="Q2389">
        <f t="shared" si="265"/>
        <v>43</v>
      </c>
    </row>
    <row r="2390" spans="1:17" hidden="1" x14ac:dyDescent="0.25">
      <c r="A2390">
        <v>2010</v>
      </c>
      <c r="B2390" s="1" t="s">
        <v>101</v>
      </c>
      <c r="C2390" t="s">
        <v>102</v>
      </c>
      <c r="D2390" t="s">
        <v>44</v>
      </c>
      <c r="E2390" s="1" t="s">
        <v>21</v>
      </c>
      <c r="F2390" t="s">
        <v>5</v>
      </c>
      <c r="G2390">
        <v>27</v>
      </c>
      <c r="K2390">
        <f t="shared" si="259"/>
        <v>27</v>
      </c>
      <c r="L2390" s="6">
        <f t="shared" si="260"/>
        <v>0</v>
      </c>
      <c r="M2390" s="6">
        <f t="shared" si="261"/>
        <v>0</v>
      </c>
      <c r="N2390" s="6">
        <f t="shared" si="262"/>
        <v>0</v>
      </c>
      <c r="O2390">
        <f t="shared" si="263"/>
        <v>27</v>
      </c>
      <c r="P2390">
        <f t="shared" si="264"/>
        <v>0</v>
      </c>
      <c r="Q2390">
        <f t="shared" si="265"/>
        <v>27</v>
      </c>
    </row>
    <row r="2391" spans="1:17" hidden="1" x14ac:dyDescent="0.25">
      <c r="A2391">
        <v>2010</v>
      </c>
      <c r="B2391" s="1" t="s">
        <v>101</v>
      </c>
      <c r="C2391" t="s">
        <v>102</v>
      </c>
      <c r="D2391" t="s">
        <v>44</v>
      </c>
      <c r="E2391" s="1" t="s">
        <v>21</v>
      </c>
      <c r="F2391" t="s">
        <v>6</v>
      </c>
      <c r="G2391">
        <v>78</v>
      </c>
      <c r="H2391">
        <v>3</v>
      </c>
      <c r="J2391">
        <v>5</v>
      </c>
      <c r="K2391">
        <f t="shared" si="259"/>
        <v>76</v>
      </c>
      <c r="L2391" s="6">
        <f t="shared" si="260"/>
        <v>3.9473684210526314E-2</v>
      </c>
      <c r="M2391" s="6">
        <f t="shared" si="261"/>
        <v>3.9473684210526314E-2</v>
      </c>
      <c r="N2391" s="6">
        <f t="shared" si="262"/>
        <v>0</v>
      </c>
      <c r="O2391">
        <f t="shared" si="263"/>
        <v>73</v>
      </c>
      <c r="P2391">
        <f t="shared" si="264"/>
        <v>3</v>
      </c>
      <c r="Q2391">
        <f t="shared" si="265"/>
        <v>73</v>
      </c>
    </row>
    <row r="2392" spans="1:17" hidden="1" x14ac:dyDescent="0.25">
      <c r="A2392">
        <v>2010</v>
      </c>
      <c r="B2392" s="1" t="s">
        <v>101</v>
      </c>
      <c r="C2392" t="s">
        <v>102</v>
      </c>
      <c r="D2392" t="s">
        <v>44</v>
      </c>
      <c r="E2392" s="1" t="s">
        <v>21</v>
      </c>
      <c r="F2392" t="s">
        <v>7</v>
      </c>
      <c r="G2392">
        <v>2569</v>
      </c>
      <c r="H2392">
        <v>70</v>
      </c>
      <c r="J2392">
        <v>652</v>
      </c>
      <c r="K2392">
        <f t="shared" si="259"/>
        <v>1987</v>
      </c>
      <c r="L2392" s="6">
        <f t="shared" si="260"/>
        <v>3.5228988424760944E-2</v>
      </c>
      <c r="M2392" s="6">
        <f t="shared" si="261"/>
        <v>3.5228988424760944E-2</v>
      </c>
      <c r="N2392" s="6">
        <f t="shared" si="262"/>
        <v>0</v>
      </c>
      <c r="O2392">
        <f t="shared" si="263"/>
        <v>1917</v>
      </c>
      <c r="P2392">
        <f t="shared" si="264"/>
        <v>70</v>
      </c>
      <c r="Q2392">
        <f t="shared" si="265"/>
        <v>1917</v>
      </c>
    </row>
    <row r="2393" spans="1:17" hidden="1" x14ac:dyDescent="0.25">
      <c r="A2393">
        <v>2011</v>
      </c>
      <c r="B2393" s="1" t="s">
        <v>101</v>
      </c>
      <c r="C2393" t="s">
        <v>102</v>
      </c>
      <c r="D2393" t="s">
        <v>44</v>
      </c>
      <c r="E2393" s="1" t="s">
        <v>22</v>
      </c>
      <c r="F2393" t="s">
        <v>1</v>
      </c>
      <c r="G2393">
        <v>9</v>
      </c>
      <c r="K2393">
        <f t="shared" si="259"/>
        <v>9</v>
      </c>
      <c r="L2393" s="6">
        <f t="shared" si="260"/>
        <v>0</v>
      </c>
      <c r="M2393" s="6">
        <f t="shared" si="261"/>
        <v>0</v>
      </c>
      <c r="N2393" s="6">
        <f t="shared" si="262"/>
        <v>0</v>
      </c>
      <c r="O2393">
        <f t="shared" si="263"/>
        <v>9</v>
      </c>
      <c r="P2393">
        <f t="shared" si="264"/>
        <v>0</v>
      </c>
      <c r="Q2393">
        <f t="shared" si="265"/>
        <v>9</v>
      </c>
    </row>
    <row r="2394" spans="1:17" hidden="1" x14ac:dyDescent="0.25">
      <c r="A2394">
        <v>2011</v>
      </c>
      <c r="B2394" s="1" t="s">
        <v>101</v>
      </c>
      <c r="C2394" t="s">
        <v>102</v>
      </c>
      <c r="D2394" t="s">
        <v>44</v>
      </c>
      <c r="E2394" s="1" t="s">
        <v>22</v>
      </c>
      <c r="F2394" t="s">
        <v>4</v>
      </c>
      <c r="G2394">
        <v>64</v>
      </c>
      <c r="J2394">
        <v>11</v>
      </c>
      <c r="K2394">
        <f t="shared" si="259"/>
        <v>53</v>
      </c>
      <c r="L2394" s="6">
        <f t="shared" si="260"/>
        <v>0</v>
      </c>
      <c r="M2394" s="6">
        <f t="shared" si="261"/>
        <v>0</v>
      </c>
      <c r="N2394" s="6">
        <f t="shared" si="262"/>
        <v>0</v>
      </c>
      <c r="O2394">
        <f t="shared" si="263"/>
        <v>53</v>
      </c>
      <c r="P2394">
        <f t="shared" si="264"/>
        <v>0</v>
      </c>
      <c r="Q2394">
        <f t="shared" si="265"/>
        <v>53</v>
      </c>
    </row>
    <row r="2395" spans="1:17" hidden="1" x14ac:dyDescent="0.25">
      <c r="A2395">
        <v>2011</v>
      </c>
      <c r="B2395" s="1" t="s">
        <v>101</v>
      </c>
      <c r="C2395" t="s">
        <v>102</v>
      </c>
      <c r="D2395" t="s">
        <v>44</v>
      </c>
      <c r="E2395" s="1" t="s">
        <v>22</v>
      </c>
      <c r="F2395" t="s">
        <v>5</v>
      </c>
      <c r="G2395">
        <v>32</v>
      </c>
      <c r="H2395">
        <v>5</v>
      </c>
      <c r="K2395">
        <f t="shared" si="259"/>
        <v>37</v>
      </c>
      <c r="L2395" s="6">
        <f t="shared" si="260"/>
        <v>0.13513513513513514</v>
      </c>
      <c r="M2395" s="6">
        <f t="shared" si="261"/>
        <v>0.13513513513513514</v>
      </c>
      <c r="N2395" s="6">
        <f t="shared" si="262"/>
        <v>0</v>
      </c>
      <c r="O2395">
        <f t="shared" si="263"/>
        <v>32</v>
      </c>
      <c r="P2395">
        <f t="shared" si="264"/>
        <v>5</v>
      </c>
      <c r="Q2395">
        <f t="shared" si="265"/>
        <v>32</v>
      </c>
    </row>
    <row r="2396" spans="1:17" hidden="1" x14ac:dyDescent="0.25">
      <c r="A2396">
        <v>2011</v>
      </c>
      <c r="B2396" s="1" t="s">
        <v>101</v>
      </c>
      <c r="C2396" t="s">
        <v>102</v>
      </c>
      <c r="D2396" t="s">
        <v>44</v>
      </c>
      <c r="E2396" s="1" t="s">
        <v>22</v>
      </c>
      <c r="F2396" t="s">
        <v>6</v>
      </c>
      <c r="G2396">
        <v>76</v>
      </c>
      <c r="H2396">
        <v>3</v>
      </c>
      <c r="J2396">
        <v>5</v>
      </c>
      <c r="K2396">
        <f t="shared" si="259"/>
        <v>74</v>
      </c>
      <c r="L2396" s="6">
        <f t="shared" si="260"/>
        <v>4.0540540540540543E-2</v>
      </c>
      <c r="M2396" s="6">
        <f t="shared" si="261"/>
        <v>4.0540540540540543E-2</v>
      </c>
      <c r="N2396" s="6">
        <f t="shared" si="262"/>
        <v>0</v>
      </c>
      <c r="O2396">
        <f t="shared" si="263"/>
        <v>71</v>
      </c>
      <c r="P2396">
        <f t="shared" si="264"/>
        <v>3</v>
      </c>
      <c r="Q2396">
        <f t="shared" si="265"/>
        <v>71</v>
      </c>
    </row>
    <row r="2397" spans="1:17" hidden="1" x14ac:dyDescent="0.25">
      <c r="A2397">
        <v>2011</v>
      </c>
      <c r="B2397" s="1" t="s">
        <v>101</v>
      </c>
      <c r="C2397" t="s">
        <v>102</v>
      </c>
      <c r="D2397" t="s">
        <v>44</v>
      </c>
      <c r="E2397" s="1" t="s">
        <v>22</v>
      </c>
      <c r="F2397" t="s">
        <v>7</v>
      </c>
      <c r="G2397">
        <v>2591</v>
      </c>
      <c r="H2397">
        <v>74</v>
      </c>
      <c r="I2397">
        <v>3</v>
      </c>
      <c r="J2397">
        <v>672</v>
      </c>
      <c r="K2397">
        <f t="shared" si="259"/>
        <v>1996</v>
      </c>
      <c r="L2397" s="6">
        <f t="shared" si="260"/>
        <v>3.8577154308617231E-2</v>
      </c>
      <c r="M2397" s="6">
        <f t="shared" si="261"/>
        <v>3.7074148296593189E-2</v>
      </c>
      <c r="N2397" s="6">
        <f t="shared" si="262"/>
        <v>1.5030060120240481E-3</v>
      </c>
      <c r="O2397">
        <f t="shared" si="263"/>
        <v>1919</v>
      </c>
      <c r="P2397">
        <f t="shared" si="264"/>
        <v>77</v>
      </c>
      <c r="Q2397">
        <f t="shared" si="265"/>
        <v>1919</v>
      </c>
    </row>
    <row r="2398" spans="1:17" hidden="1" x14ac:dyDescent="0.25">
      <c r="A2398">
        <v>2012</v>
      </c>
      <c r="B2398" s="1" t="s">
        <v>101</v>
      </c>
      <c r="C2398" t="s">
        <v>102</v>
      </c>
      <c r="D2398" t="s">
        <v>44</v>
      </c>
      <c r="E2398" s="1" t="s">
        <v>23</v>
      </c>
      <c r="F2398" t="s">
        <v>1</v>
      </c>
      <c r="G2398">
        <v>7</v>
      </c>
      <c r="K2398">
        <f t="shared" si="259"/>
        <v>7</v>
      </c>
      <c r="L2398" s="6">
        <f t="shared" si="260"/>
        <v>0</v>
      </c>
      <c r="M2398" s="6">
        <f t="shared" si="261"/>
        <v>0</v>
      </c>
      <c r="N2398" s="6">
        <f t="shared" si="262"/>
        <v>0</v>
      </c>
      <c r="O2398">
        <f t="shared" si="263"/>
        <v>7</v>
      </c>
      <c r="P2398">
        <f t="shared" si="264"/>
        <v>0</v>
      </c>
      <c r="Q2398">
        <f t="shared" si="265"/>
        <v>7</v>
      </c>
    </row>
    <row r="2399" spans="1:17" hidden="1" x14ac:dyDescent="0.25">
      <c r="A2399">
        <v>2012</v>
      </c>
      <c r="B2399" s="1" t="s">
        <v>101</v>
      </c>
      <c r="C2399" t="s">
        <v>102</v>
      </c>
      <c r="D2399" t="s">
        <v>44</v>
      </c>
      <c r="E2399" s="1" t="s">
        <v>23</v>
      </c>
      <c r="F2399" t="s">
        <v>4</v>
      </c>
      <c r="G2399">
        <v>63</v>
      </c>
      <c r="J2399">
        <v>18</v>
      </c>
      <c r="K2399">
        <f t="shared" si="259"/>
        <v>45</v>
      </c>
      <c r="L2399" s="6">
        <f t="shared" si="260"/>
        <v>0</v>
      </c>
      <c r="M2399" s="6">
        <f t="shared" si="261"/>
        <v>0</v>
      </c>
      <c r="N2399" s="6">
        <f t="shared" si="262"/>
        <v>0</v>
      </c>
      <c r="O2399">
        <f t="shared" si="263"/>
        <v>45</v>
      </c>
      <c r="P2399">
        <f t="shared" si="264"/>
        <v>0</v>
      </c>
      <c r="Q2399">
        <f t="shared" si="265"/>
        <v>45</v>
      </c>
    </row>
    <row r="2400" spans="1:17" hidden="1" x14ac:dyDescent="0.25">
      <c r="A2400">
        <v>2012</v>
      </c>
      <c r="B2400" s="1" t="s">
        <v>101</v>
      </c>
      <c r="C2400" t="s">
        <v>102</v>
      </c>
      <c r="D2400" t="s">
        <v>44</v>
      </c>
      <c r="E2400" s="1" t="s">
        <v>23</v>
      </c>
      <c r="F2400" t="s">
        <v>5</v>
      </c>
      <c r="G2400">
        <v>34</v>
      </c>
      <c r="K2400">
        <f t="shared" si="259"/>
        <v>34</v>
      </c>
      <c r="L2400" s="6">
        <f t="shared" si="260"/>
        <v>0</v>
      </c>
      <c r="M2400" s="6">
        <f t="shared" si="261"/>
        <v>0</v>
      </c>
      <c r="N2400" s="6">
        <f t="shared" si="262"/>
        <v>0</v>
      </c>
      <c r="O2400">
        <f t="shared" si="263"/>
        <v>34</v>
      </c>
      <c r="P2400">
        <f t="shared" si="264"/>
        <v>0</v>
      </c>
      <c r="Q2400">
        <f t="shared" si="265"/>
        <v>34</v>
      </c>
    </row>
    <row r="2401" spans="1:17" hidden="1" x14ac:dyDescent="0.25">
      <c r="A2401">
        <v>2012</v>
      </c>
      <c r="B2401" s="1" t="s">
        <v>101</v>
      </c>
      <c r="C2401" t="s">
        <v>102</v>
      </c>
      <c r="D2401" t="s">
        <v>44</v>
      </c>
      <c r="E2401" s="1" t="s">
        <v>23</v>
      </c>
      <c r="F2401" t="s">
        <v>6</v>
      </c>
      <c r="G2401">
        <v>77</v>
      </c>
      <c r="J2401">
        <v>7</v>
      </c>
      <c r="K2401">
        <f t="shared" si="259"/>
        <v>70</v>
      </c>
      <c r="L2401" s="6">
        <f t="shared" si="260"/>
        <v>0</v>
      </c>
      <c r="M2401" s="6">
        <f t="shared" si="261"/>
        <v>0</v>
      </c>
      <c r="N2401" s="6">
        <f t="shared" si="262"/>
        <v>0</v>
      </c>
      <c r="O2401">
        <f t="shared" si="263"/>
        <v>70</v>
      </c>
      <c r="P2401">
        <f t="shared" si="264"/>
        <v>0</v>
      </c>
      <c r="Q2401">
        <f t="shared" si="265"/>
        <v>70</v>
      </c>
    </row>
    <row r="2402" spans="1:17" hidden="1" x14ac:dyDescent="0.25">
      <c r="A2402">
        <v>2012</v>
      </c>
      <c r="B2402" s="1" t="s">
        <v>101</v>
      </c>
      <c r="C2402" t="s">
        <v>102</v>
      </c>
      <c r="D2402" t="s">
        <v>44</v>
      </c>
      <c r="E2402" s="1" t="s">
        <v>23</v>
      </c>
      <c r="F2402" t="s">
        <v>7</v>
      </c>
      <c r="G2402">
        <v>2553</v>
      </c>
      <c r="H2402">
        <v>58</v>
      </c>
      <c r="I2402">
        <v>3</v>
      </c>
      <c r="J2402">
        <v>690</v>
      </c>
      <c r="K2402">
        <f t="shared" si="259"/>
        <v>1924</v>
      </c>
      <c r="L2402" s="6">
        <f t="shared" si="260"/>
        <v>3.1704781704781707E-2</v>
      </c>
      <c r="M2402" s="6">
        <f t="shared" si="261"/>
        <v>3.0145530145530147E-2</v>
      </c>
      <c r="N2402" s="6">
        <f t="shared" si="262"/>
        <v>1.5592515592515593E-3</v>
      </c>
      <c r="O2402">
        <f t="shared" si="263"/>
        <v>1863</v>
      </c>
      <c r="P2402">
        <f t="shared" si="264"/>
        <v>61</v>
      </c>
      <c r="Q2402">
        <f t="shared" si="265"/>
        <v>1863</v>
      </c>
    </row>
    <row r="2403" spans="1:17" hidden="1" x14ac:dyDescent="0.25">
      <c r="A2403">
        <v>2013</v>
      </c>
      <c r="B2403" s="1" t="s">
        <v>101</v>
      </c>
      <c r="C2403" t="s">
        <v>102</v>
      </c>
      <c r="D2403" t="s">
        <v>44</v>
      </c>
      <c r="E2403" s="1" t="s">
        <v>24</v>
      </c>
      <c r="F2403" t="s">
        <v>1</v>
      </c>
      <c r="G2403">
        <v>7</v>
      </c>
      <c r="K2403">
        <f t="shared" si="259"/>
        <v>7</v>
      </c>
      <c r="L2403" s="6">
        <f t="shared" si="260"/>
        <v>0</v>
      </c>
      <c r="M2403" s="6">
        <f t="shared" si="261"/>
        <v>0</v>
      </c>
      <c r="N2403" s="6">
        <f t="shared" si="262"/>
        <v>0</v>
      </c>
      <c r="O2403">
        <f t="shared" si="263"/>
        <v>7</v>
      </c>
      <c r="P2403">
        <f t="shared" si="264"/>
        <v>0</v>
      </c>
      <c r="Q2403">
        <f t="shared" si="265"/>
        <v>7</v>
      </c>
    </row>
    <row r="2404" spans="1:17" hidden="1" x14ac:dyDescent="0.25">
      <c r="A2404">
        <v>2013</v>
      </c>
      <c r="B2404" s="1" t="s">
        <v>101</v>
      </c>
      <c r="C2404" t="s">
        <v>102</v>
      </c>
      <c r="D2404" t="s">
        <v>44</v>
      </c>
      <c r="E2404" s="1" t="s">
        <v>24</v>
      </c>
      <c r="F2404" t="s">
        <v>4</v>
      </c>
      <c r="G2404">
        <v>64</v>
      </c>
      <c r="J2404">
        <v>21</v>
      </c>
      <c r="K2404">
        <f t="shared" si="259"/>
        <v>43</v>
      </c>
      <c r="L2404" s="6">
        <f t="shared" si="260"/>
        <v>0</v>
      </c>
      <c r="M2404" s="6">
        <f t="shared" si="261"/>
        <v>0</v>
      </c>
      <c r="N2404" s="6">
        <f t="shared" si="262"/>
        <v>0</v>
      </c>
      <c r="O2404">
        <f t="shared" si="263"/>
        <v>43</v>
      </c>
      <c r="P2404">
        <f t="shared" si="264"/>
        <v>0</v>
      </c>
      <c r="Q2404">
        <f t="shared" si="265"/>
        <v>43</v>
      </c>
    </row>
    <row r="2405" spans="1:17" hidden="1" x14ac:dyDescent="0.25">
      <c r="A2405">
        <v>2013</v>
      </c>
      <c r="B2405" s="1" t="s">
        <v>101</v>
      </c>
      <c r="C2405" t="s">
        <v>102</v>
      </c>
      <c r="D2405" t="s">
        <v>44</v>
      </c>
      <c r="E2405" s="1" t="s">
        <v>24</v>
      </c>
      <c r="F2405" t="s">
        <v>5</v>
      </c>
      <c r="G2405">
        <v>39</v>
      </c>
      <c r="H2405">
        <v>3</v>
      </c>
      <c r="J2405">
        <v>4</v>
      </c>
      <c r="K2405">
        <f t="shared" si="259"/>
        <v>38</v>
      </c>
      <c r="L2405" s="6">
        <f t="shared" si="260"/>
        <v>7.8947368421052627E-2</v>
      </c>
      <c r="M2405" s="6">
        <f t="shared" si="261"/>
        <v>7.8947368421052627E-2</v>
      </c>
      <c r="N2405" s="6">
        <f t="shared" si="262"/>
        <v>0</v>
      </c>
      <c r="O2405">
        <f t="shared" si="263"/>
        <v>35</v>
      </c>
      <c r="P2405">
        <f t="shared" si="264"/>
        <v>3</v>
      </c>
      <c r="Q2405">
        <f t="shared" si="265"/>
        <v>35</v>
      </c>
    </row>
    <row r="2406" spans="1:17" hidden="1" x14ac:dyDescent="0.25">
      <c r="A2406">
        <v>2013</v>
      </c>
      <c r="B2406" s="1" t="s">
        <v>101</v>
      </c>
      <c r="C2406" t="s">
        <v>102</v>
      </c>
      <c r="D2406" t="s">
        <v>44</v>
      </c>
      <c r="E2406" s="1" t="s">
        <v>24</v>
      </c>
      <c r="F2406" t="s">
        <v>6</v>
      </c>
      <c r="G2406">
        <v>73</v>
      </c>
      <c r="J2406">
        <v>11</v>
      </c>
      <c r="K2406">
        <f t="shared" si="259"/>
        <v>62</v>
      </c>
      <c r="L2406" s="6">
        <f t="shared" si="260"/>
        <v>0</v>
      </c>
      <c r="M2406" s="6">
        <f t="shared" si="261"/>
        <v>0</v>
      </c>
      <c r="N2406" s="6">
        <f t="shared" si="262"/>
        <v>0</v>
      </c>
      <c r="O2406">
        <f t="shared" si="263"/>
        <v>62</v>
      </c>
      <c r="P2406">
        <f t="shared" si="264"/>
        <v>0</v>
      </c>
      <c r="Q2406">
        <f t="shared" si="265"/>
        <v>62</v>
      </c>
    </row>
    <row r="2407" spans="1:17" hidden="1" x14ac:dyDescent="0.25">
      <c r="A2407">
        <v>2013</v>
      </c>
      <c r="B2407" s="1" t="s">
        <v>101</v>
      </c>
      <c r="C2407" t="s">
        <v>102</v>
      </c>
      <c r="D2407" t="s">
        <v>44</v>
      </c>
      <c r="E2407" s="1" t="s">
        <v>24</v>
      </c>
      <c r="F2407" t="s">
        <v>7</v>
      </c>
      <c r="G2407">
        <v>2606</v>
      </c>
      <c r="H2407">
        <v>50</v>
      </c>
      <c r="J2407">
        <v>728</v>
      </c>
      <c r="K2407">
        <f t="shared" si="259"/>
        <v>1928</v>
      </c>
      <c r="L2407" s="6">
        <f t="shared" si="260"/>
        <v>2.5933609958506226E-2</v>
      </c>
      <c r="M2407" s="6">
        <f t="shared" si="261"/>
        <v>2.5933609958506226E-2</v>
      </c>
      <c r="N2407" s="6">
        <f t="shared" si="262"/>
        <v>0</v>
      </c>
      <c r="O2407">
        <f t="shared" si="263"/>
        <v>1878</v>
      </c>
      <c r="P2407">
        <f t="shared" si="264"/>
        <v>50</v>
      </c>
      <c r="Q2407">
        <f t="shared" si="265"/>
        <v>1878</v>
      </c>
    </row>
    <row r="2408" spans="1:17" hidden="1" x14ac:dyDescent="0.25">
      <c r="A2408">
        <v>2014</v>
      </c>
      <c r="B2408" s="1" t="s">
        <v>101</v>
      </c>
      <c r="C2408" t="s">
        <v>102</v>
      </c>
      <c r="D2408" t="s">
        <v>44</v>
      </c>
      <c r="E2408" s="1" t="s">
        <v>8</v>
      </c>
      <c r="F2408" t="s">
        <v>1</v>
      </c>
      <c r="G2408">
        <v>7</v>
      </c>
      <c r="K2408">
        <f t="shared" si="259"/>
        <v>7</v>
      </c>
      <c r="L2408" s="6">
        <f t="shared" si="260"/>
        <v>0</v>
      </c>
      <c r="M2408" s="6">
        <f t="shared" si="261"/>
        <v>0</v>
      </c>
      <c r="N2408" s="6">
        <f t="shared" si="262"/>
        <v>0</v>
      </c>
      <c r="O2408">
        <f t="shared" si="263"/>
        <v>7</v>
      </c>
      <c r="P2408">
        <f t="shared" si="264"/>
        <v>0</v>
      </c>
      <c r="Q2408">
        <f t="shared" si="265"/>
        <v>7</v>
      </c>
    </row>
    <row r="2409" spans="1:17" hidden="1" x14ac:dyDescent="0.25">
      <c r="A2409">
        <v>2014</v>
      </c>
      <c r="B2409" s="1" t="s">
        <v>101</v>
      </c>
      <c r="C2409" t="s">
        <v>102</v>
      </c>
      <c r="D2409" t="s">
        <v>44</v>
      </c>
      <c r="E2409" s="1" t="s">
        <v>8</v>
      </c>
      <c r="F2409" t="s">
        <v>4</v>
      </c>
      <c r="G2409">
        <v>67</v>
      </c>
      <c r="J2409">
        <v>28</v>
      </c>
      <c r="K2409">
        <f t="shared" si="259"/>
        <v>39</v>
      </c>
      <c r="L2409" s="6">
        <f t="shared" si="260"/>
        <v>0</v>
      </c>
      <c r="M2409" s="6">
        <f t="shared" si="261"/>
        <v>0</v>
      </c>
      <c r="N2409" s="6">
        <f t="shared" si="262"/>
        <v>0</v>
      </c>
      <c r="O2409">
        <f t="shared" si="263"/>
        <v>39</v>
      </c>
      <c r="P2409">
        <f t="shared" si="264"/>
        <v>0</v>
      </c>
      <c r="Q2409">
        <f t="shared" si="265"/>
        <v>39</v>
      </c>
    </row>
    <row r="2410" spans="1:17" hidden="1" x14ac:dyDescent="0.25">
      <c r="A2410">
        <v>2014</v>
      </c>
      <c r="B2410" s="1" t="s">
        <v>101</v>
      </c>
      <c r="C2410" t="s">
        <v>102</v>
      </c>
      <c r="D2410" t="s">
        <v>44</v>
      </c>
      <c r="E2410" s="1" t="s">
        <v>8</v>
      </c>
      <c r="F2410" t="s">
        <v>5</v>
      </c>
      <c r="G2410">
        <v>39</v>
      </c>
      <c r="J2410">
        <v>4</v>
      </c>
      <c r="K2410">
        <f t="shared" si="259"/>
        <v>35</v>
      </c>
      <c r="L2410" s="6">
        <f t="shared" si="260"/>
        <v>0</v>
      </c>
      <c r="M2410" s="6">
        <f t="shared" si="261"/>
        <v>0</v>
      </c>
      <c r="N2410" s="6">
        <f t="shared" si="262"/>
        <v>0</v>
      </c>
      <c r="O2410">
        <f t="shared" si="263"/>
        <v>35</v>
      </c>
      <c r="P2410">
        <f t="shared" si="264"/>
        <v>0</v>
      </c>
      <c r="Q2410">
        <f t="shared" si="265"/>
        <v>35</v>
      </c>
    </row>
    <row r="2411" spans="1:17" hidden="1" x14ac:dyDescent="0.25">
      <c r="A2411">
        <v>2014</v>
      </c>
      <c r="B2411" s="1" t="s">
        <v>101</v>
      </c>
      <c r="C2411" t="s">
        <v>102</v>
      </c>
      <c r="D2411" t="s">
        <v>44</v>
      </c>
      <c r="E2411" s="1" t="s">
        <v>8</v>
      </c>
      <c r="F2411" t="s">
        <v>6</v>
      </c>
      <c r="G2411">
        <v>96</v>
      </c>
      <c r="J2411">
        <v>15</v>
      </c>
      <c r="K2411">
        <f t="shared" si="259"/>
        <v>81</v>
      </c>
      <c r="L2411" s="6">
        <f t="shared" si="260"/>
        <v>0</v>
      </c>
      <c r="M2411" s="6">
        <f t="shared" si="261"/>
        <v>0</v>
      </c>
      <c r="N2411" s="6">
        <f t="shared" si="262"/>
        <v>0</v>
      </c>
      <c r="O2411">
        <f t="shared" si="263"/>
        <v>81</v>
      </c>
      <c r="P2411">
        <f t="shared" si="264"/>
        <v>0</v>
      </c>
      <c r="Q2411">
        <f t="shared" si="265"/>
        <v>81</v>
      </c>
    </row>
    <row r="2412" spans="1:17" hidden="1" x14ac:dyDescent="0.25">
      <c r="A2412">
        <v>2014</v>
      </c>
      <c r="B2412" s="1" t="s">
        <v>101</v>
      </c>
      <c r="C2412" t="s">
        <v>102</v>
      </c>
      <c r="D2412" t="s">
        <v>44</v>
      </c>
      <c r="E2412" s="1" t="s">
        <v>8</v>
      </c>
      <c r="F2412" t="s">
        <v>7</v>
      </c>
      <c r="G2412">
        <v>2585</v>
      </c>
      <c r="H2412">
        <v>54</v>
      </c>
      <c r="J2412">
        <v>751</v>
      </c>
      <c r="K2412">
        <f t="shared" si="259"/>
        <v>1888</v>
      </c>
      <c r="L2412" s="6">
        <f t="shared" si="260"/>
        <v>2.8601694915254237E-2</v>
      </c>
      <c r="M2412" s="6">
        <f t="shared" si="261"/>
        <v>2.8601694915254237E-2</v>
      </c>
      <c r="N2412" s="6">
        <f t="shared" si="262"/>
        <v>0</v>
      </c>
      <c r="O2412">
        <f t="shared" si="263"/>
        <v>1834</v>
      </c>
      <c r="P2412">
        <f t="shared" si="264"/>
        <v>54</v>
      </c>
      <c r="Q2412">
        <f t="shared" si="265"/>
        <v>1834</v>
      </c>
    </row>
    <row r="2413" spans="1:17" hidden="1" x14ac:dyDescent="0.25">
      <c r="A2413">
        <v>2015</v>
      </c>
      <c r="B2413" s="1" t="s">
        <v>101</v>
      </c>
      <c r="C2413" t="s">
        <v>102</v>
      </c>
      <c r="D2413" t="s">
        <v>44</v>
      </c>
      <c r="E2413" s="1" t="s">
        <v>9</v>
      </c>
      <c r="F2413" t="s">
        <v>1</v>
      </c>
      <c r="G2413">
        <v>5</v>
      </c>
      <c r="K2413">
        <f t="shared" si="259"/>
        <v>5</v>
      </c>
      <c r="L2413" s="6">
        <f t="shared" si="260"/>
        <v>0</v>
      </c>
      <c r="M2413" s="6">
        <f t="shared" si="261"/>
        <v>0</v>
      </c>
      <c r="N2413" s="6">
        <f t="shared" si="262"/>
        <v>0</v>
      </c>
      <c r="O2413">
        <f t="shared" si="263"/>
        <v>5</v>
      </c>
      <c r="P2413">
        <f t="shared" si="264"/>
        <v>0</v>
      </c>
      <c r="Q2413">
        <f t="shared" si="265"/>
        <v>5</v>
      </c>
    </row>
    <row r="2414" spans="1:17" hidden="1" x14ac:dyDescent="0.25">
      <c r="A2414">
        <v>2015</v>
      </c>
      <c r="B2414" s="1" t="s">
        <v>101</v>
      </c>
      <c r="C2414" t="s">
        <v>102</v>
      </c>
      <c r="D2414" t="s">
        <v>44</v>
      </c>
      <c r="E2414" s="1" t="s">
        <v>9</v>
      </c>
      <c r="F2414" t="s">
        <v>4</v>
      </c>
      <c r="G2414">
        <v>68</v>
      </c>
      <c r="J2414">
        <v>28</v>
      </c>
      <c r="K2414">
        <f t="shared" si="259"/>
        <v>40</v>
      </c>
      <c r="L2414" s="6">
        <f t="shared" si="260"/>
        <v>0</v>
      </c>
      <c r="M2414" s="6">
        <f t="shared" si="261"/>
        <v>0</v>
      </c>
      <c r="N2414" s="6">
        <f t="shared" si="262"/>
        <v>0</v>
      </c>
      <c r="O2414">
        <f t="shared" si="263"/>
        <v>40</v>
      </c>
      <c r="P2414">
        <f t="shared" si="264"/>
        <v>0</v>
      </c>
      <c r="Q2414">
        <f t="shared" si="265"/>
        <v>40</v>
      </c>
    </row>
    <row r="2415" spans="1:17" hidden="1" x14ac:dyDescent="0.25">
      <c r="A2415">
        <v>2015</v>
      </c>
      <c r="B2415" s="1" t="s">
        <v>101</v>
      </c>
      <c r="C2415" t="s">
        <v>102</v>
      </c>
      <c r="D2415" t="s">
        <v>44</v>
      </c>
      <c r="E2415" s="1" t="s">
        <v>9</v>
      </c>
      <c r="F2415" t="s">
        <v>5</v>
      </c>
      <c r="G2415">
        <v>52</v>
      </c>
      <c r="K2415">
        <f t="shared" si="259"/>
        <v>52</v>
      </c>
      <c r="L2415" s="6">
        <f t="shared" si="260"/>
        <v>0</v>
      </c>
      <c r="M2415" s="6">
        <f t="shared" si="261"/>
        <v>0</v>
      </c>
      <c r="N2415" s="6">
        <f t="shared" si="262"/>
        <v>0</v>
      </c>
      <c r="O2415">
        <f t="shared" si="263"/>
        <v>52</v>
      </c>
      <c r="P2415">
        <f t="shared" si="264"/>
        <v>0</v>
      </c>
      <c r="Q2415">
        <f t="shared" si="265"/>
        <v>52</v>
      </c>
    </row>
    <row r="2416" spans="1:17" hidden="1" x14ac:dyDescent="0.25">
      <c r="A2416">
        <v>2015</v>
      </c>
      <c r="B2416" s="1" t="s">
        <v>101</v>
      </c>
      <c r="C2416" t="s">
        <v>102</v>
      </c>
      <c r="D2416" t="s">
        <v>44</v>
      </c>
      <c r="E2416" s="1" t="s">
        <v>9</v>
      </c>
      <c r="F2416" t="s">
        <v>6</v>
      </c>
      <c r="G2416">
        <v>109</v>
      </c>
      <c r="J2416">
        <v>20</v>
      </c>
      <c r="K2416">
        <f t="shared" si="259"/>
        <v>89</v>
      </c>
      <c r="L2416" s="6">
        <f t="shared" si="260"/>
        <v>0</v>
      </c>
      <c r="M2416" s="6">
        <f t="shared" si="261"/>
        <v>0</v>
      </c>
      <c r="N2416" s="6">
        <f t="shared" si="262"/>
        <v>0</v>
      </c>
      <c r="O2416">
        <f t="shared" si="263"/>
        <v>89</v>
      </c>
      <c r="P2416">
        <f t="shared" si="264"/>
        <v>0</v>
      </c>
      <c r="Q2416">
        <f t="shared" si="265"/>
        <v>89</v>
      </c>
    </row>
    <row r="2417" spans="1:17" hidden="1" x14ac:dyDescent="0.25">
      <c r="A2417">
        <v>2015</v>
      </c>
      <c r="B2417" s="1" t="s">
        <v>101</v>
      </c>
      <c r="C2417" t="s">
        <v>102</v>
      </c>
      <c r="D2417" t="s">
        <v>44</v>
      </c>
      <c r="E2417" s="1" t="s">
        <v>9</v>
      </c>
      <c r="F2417" t="s">
        <v>7</v>
      </c>
      <c r="G2417">
        <v>2570</v>
      </c>
      <c r="H2417">
        <v>55</v>
      </c>
      <c r="J2417">
        <v>769</v>
      </c>
      <c r="K2417">
        <f t="shared" si="259"/>
        <v>1856</v>
      </c>
      <c r="L2417" s="6">
        <f t="shared" si="260"/>
        <v>2.9633620689655173E-2</v>
      </c>
      <c r="M2417" s="6">
        <f t="shared" si="261"/>
        <v>2.9633620689655173E-2</v>
      </c>
      <c r="N2417" s="6">
        <f t="shared" si="262"/>
        <v>0</v>
      </c>
      <c r="O2417">
        <f t="shared" si="263"/>
        <v>1801</v>
      </c>
      <c r="P2417">
        <f t="shared" si="264"/>
        <v>55</v>
      </c>
      <c r="Q2417">
        <f t="shared" si="265"/>
        <v>1801</v>
      </c>
    </row>
    <row r="2418" spans="1:17" hidden="1" x14ac:dyDescent="0.25">
      <c r="A2418">
        <v>2016</v>
      </c>
      <c r="B2418" s="1" t="s">
        <v>101</v>
      </c>
      <c r="C2418" t="s">
        <v>102</v>
      </c>
      <c r="D2418" t="s">
        <v>44</v>
      </c>
      <c r="E2418" s="1" t="s">
        <v>10</v>
      </c>
      <c r="F2418" t="s">
        <v>1</v>
      </c>
      <c r="G2418">
        <v>3</v>
      </c>
      <c r="K2418">
        <f t="shared" si="259"/>
        <v>3</v>
      </c>
      <c r="L2418" s="6">
        <f t="shared" si="260"/>
        <v>0</v>
      </c>
      <c r="M2418" s="6">
        <f t="shared" si="261"/>
        <v>0</v>
      </c>
      <c r="N2418" s="6">
        <f t="shared" si="262"/>
        <v>0</v>
      </c>
      <c r="O2418">
        <f t="shared" si="263"/>
        <v>3</v>
      </c>
      <c r="P2418">
        <f t="shared" si="264"/>
        <v>0</v>
      </c>
      <c r="Q2418">
        <f t="shared" si="265"/>
        <v>3</v>
      </c>
    </row>
    <row r="2419" spans="1:17" hidden="1" x14ac:dyDescent="0.25">
      <c r="A2419">
        <v>2016</v>
      </c>
      <c r="B2419" s="1" t="s">
        <v>101</v>
      </c>
      <c r="C2419" t="s">
        <v>102</v>
      </c>
      <c r="D2419" t="s">
        <v>44</v>
      </c>
      <c r="E2419" s="1" t="s">
        <v>10</v>
      </c>
      <c r="F2419" t="s">
        <v>4</v>
      </c>
      <c r="G2419">
        <v>63</v>
      </c>
      <c r="J2419">
        <v>22</v>
      </c>
      <c r="K2419">
        <f t="shared" si="259"/>
        <v>41</v>
      </c>
      <c r="L2419" s="6">
        <f t="shared" si="260"/>
        <v>0</v>
      </c>
      <c r="M2419" s="6">
        <f t="shared" si="261"/>
        <v>0</v>
      </c>
      <c r="N2419" s="6">
        <f t="shared" si="262"/>
        <v>0</v>
      </c>
      <c r="O2419">
        <f t="shared" si="263"/>
        <v>41</v>
      </c>
      <c r="P2419">
        <f t="shared" si="264"/>
        <v>0</v>
      </c>
      <c r="Q2419">
        <f t="shared" si="265"/>
        <v>41</v>
      </c>
    </row>
    <row r="2420" spans="1:17" hidden="1" x14ac:dyDescent="0.25">
      <c r="A2420">
        <v>2016</v>
      </c>
      <c r="B2420" s="1" t="s">
        <v>101</v>
      </c>
      <c r="C2420" t="s">
        <v>102</v>
      </c>
      <c r="D2420" t="s">
        <v>44</v>
      </c>
      <c r="E2420" s="1" t="s">
        <v>10</v>
      </c>
      <c r="F2420" t="s">
        <v>5</v>
      </c>
      <c r="G2420">
        <v>46</v>
      </c>
      <c r="K2420">
        <f t="shared" si="259"/>
        <v>46</v>
      </c>
      <c r="L2420" s="6">
        <f t="shared" si="260"/>
        <v>0</v>
      </c>
      <c r="M2420" s="6">
        <f t="shared" si="261"/>
        <v>0</v>
      </c>
      <c r="N2420" s="6">
        <f t="shared" si="262"/>
        <v>0</v>
      </c>
      <c r="O2420">
        <f t="shared" si="263"/>
        <v>46</v>
      </c>
      <c r="P2420">
        <f t="shared" si="264"/>
        <v>0</v>
      </c>
      <c r="Q2420">
        <f t="shared" si="265"/>
        <v>46</v>
      </c>
    </row>
    <row r="2421" spans="1:17" hidden="1" x14ac:dyDescent="0.25">
      <c r="A2421">
        <v>2016</v>
      </c>
      <c r="B2421" s="1" t="s">
        <v>101</v>
      </c>
      <c r="C2421" t="s">
        <v>102</v>
      </c>
      <c r="D2421" t="s">
        <v>44</v>
      </c>
      <c r="E2421" s="1" t="s">
        <v>10</v>
      </c>
      <c r="F2421" t="s">
        <v>6</v>
      </c>
      <c r="G2421">
        <v>113</v>
      </c>
      <c r="J2421">
        <v>22</v>
      </c>
      <c r="K2421">
        <f t="shared" si="259"/>
        <v>91</v>
      </c>
      <c r="L2421" s="6">
        <f t="shared" si="260"/>
        <v>0</v>
      </c>
      <c r="M2421" s="6">
        <f t="shared" si="261"/>
        <v>0</v>
      </c>
      <c r="N2421" s="6">
        <f t="shared" si="262"/>
        <v>0</v>
      </c>
      <c r="O2421">
        <f t="shared" si="263"/>
        <v>91</v>
      </c>
      <c r="P2421">
        <f t="shared" si="264"/>
        <v>0</v>
      </c>
      <c r="Q2421">
        <f t="shared" si="265"/>
        <v>91</v>
      </c>
    </row>
    <row r="2422" spans="1:17" hidden="1" x14ac:dyDescent="0.25">
      <c r="A2422">
        <v>2016</v>
      </c>
      <c r="B2422" s="1" t="s">
        <v>101</v>
      </c>
      <c r="C2422" t="s">
        <v>102</v>
      </c>
      <c r="D2422" t="s">
        <v>44</v>
      </c>
      <c r="E2422" s="1" t="s">
        <v>10</v>
      </c>
      <c r="F2422" t="s">
        <v>7</v>
      </c>
      <c r="G2422">
        <v>2612</v>
      </c>
      <c r="H2422">
        <v>58</v>
      </c>
      <c r="J2422">
        <v>774</v>
      </c>
      <c r="K2422">
        <f t="shared" si="259"/>
        <v>1896</v>
      </c>
      <c r="L2422" s="6">
        <f t="shared" si="260"/>
        <v>3.059071729957806E-2</v>
      </c>
      <c r="M2422" s="6">
        <f t="shared" si="261"/>
        <v>3.059071729957806E-2</v>
      </c>
      <c r="N2422" s="6">
        <f t="shared" si="262"/>
        <v>0</v>
      </c>
      <c r="O2422">
        <f t="shared" si="263"/>
        <v>1838</v>
      </c>
      <c r="P2422">
        <f t="shared" si="264"/>
        <v>58</v>
      </c>
      <c r="Q2422">
        <f t="shared" si="265"/>
        <v>1838</v>
      </c>
    </row>
    <row r="2423" spans="1:17" hidden="1" x14ac:dyDescent="0.25">
      <c r="A2423">
        <v>2017</v>
      </c>
      <c r="B2423" s="1" t="s">
        <v>101</v>
      </c>
      <c r="C2423" t="s">
        <v>102</v>
      </c>
      <c r="D2423" t="s">
        <v>44</v>
      </c>
      <c r="E2423" s="1" t="s">
        <v>11</v>
      </c>
      <c r="F2423" t="s">
        <v>1</v>
      </c>
      <c r="G2423">
        <v>6</v>
      </c>
      <c r="K2423">
        <f t="shared" si="259"/>
        <v>6</v>
      </c>
      <c r="L2423" s="6">
        <f t="shared" si="260"/>
        <v>0</v>
      </c>
      <c r="M2423" s="6">
        <f t="shared" si="261"/>
        <v>0</v>
      </c>
      <c r="N2423" s="6">
        <f t="shared" si="262"/>
        <v>0</v>
      </c>
      <c r="O2423">
        <f t="shared" si="263"/>
        <v>6</v>
      </c>
      <c r="P2423">
        <f t="shared" si="264"/>
        <v>0</v>
      </c>
      <c r="Q2423">
        <f t="shared" si="265"/>
        <v>6</v>
      </c>
    </row>
    <row r="2424" spans="1:17" hidden="1" x14ac:dyDescent="0.25">
      <c r="A2424">
        <v>2017</v>
      </c>
      <c r="B2424" s="1" t="s">
        <v>101</v>
      </c>
      <c r="C2424" t="s">
        <v>102</v>
      </c>
      <c r="D2424" t="s">
        <v>44</v>
      </c>
      <c r="E2424" s="1" t="s">
        <v>11</v>
      </c>
      <c r="F2424" t="s">
        <v>4</v>
      </c>
      <c r="G2424">
        <v>65</v>
      </c>
      <c r="J2424">
        <v>19</v>
      </c>
      <c r="K2424">
        <f t="shared" si="259"/>
        <v>46</v>
      </c>
      <c r="L2424" s="6">
        <f t="shared" si="260"/>
        <v>0</v>
      </c>
      <c r="M2424" s="6">
        <f t="shared" si="261"/>
        <v>0</v>
      </c>
      <c r="N2424" s="6">
        <f t="shared" si="262"/>
        <v>0</v>
      </c>
      <c r="O2424">
        <f t="shared" si="263"/>
        <v>46</v>
      </c>
      <c r="P2424">
        <f t="shared" si="264"/>
        <v>0</v>
      </c>
      <c r="Q2424">
        <f t="shared" si="265"/>
        <v>46</v>
      </c>
    </row>
    <row r="2425" spans="1:17" hidden="1" x14ac:dyDescent="0.25">
      <c r="A2425">
        <v>2017</v>
      </c>
      <c r="B2425" s="1" t="s">
        <v>101</v>
      </c>
      <c r="C2425" t="s">
        <v>102</v>
      </c>
      <c r="D2425" t="s">
        <v>44</v>
      </c>
      <c r="E2425" s="1" t="s">
        <v>11</v>
      </c>
      <c r="F2425" t="s">
        <v>5</v>
      </c>
      <c r="G2425">
        <v>46</v>
      </c>
      <c r="K2425">
        <f t="shared" si="259"/>
        <v>46</v>
      </c>
      <c r="L2425" s="6">
        <f t="shared" si="260"/>
        <v>0</v>
      </c>
      <c r="M2425" s="6">
        <f t="shared" si="261"/>
        <v>0</v>
      </c>
      <c r="N2425" s="6">
        <f t="shared" si="262"/>
        <v>0</v>
      </c>
      <c r="O2425">
        <f t="shared" si="263"/>
        <v>46</v>
      </c>
      <c r="P2425">
        <f t="shared" si="264"/>
        <v>0</v>
      </c>
      <c r="Q2425">
        <f t="shared" si="265"/>
        <v>46</v>
      </c>
    </row>
    <row r="2426" spans="1:17" hidden="1" x14ac:dyDescent="0.25">
      <c r="A2426">
        <v>2017</v>
      </c>
      <c r="B2426" s="1" t="s">
        <v>101</v>
      </c>
      <c r="C2426" t="s">
        <v>102</v>
      </c>
      <c r="D2426" t="s">
        <v>44</v>
      </c>
      <c r="E2426" s="1" t="s">
        <v>11</v>
      </c>
      <c r="F2426" t="s">
        <v>6</v>
      </c>
      <c r="G2426">
        <v>124</v>
      </c>
      <c r="J2426">
        <v>23</v>
      </c>
      <c r="K2426">
        <f t="shared" si="259"/>
        <v>101</v>
      </c>
      <c r="L2426" s="6">
        <f t="shared" si="260"/>
        <v>0</v>
      </c>
      <c r="M2426" s="6">
        <f t="shared" si="261"/>
        <v>0</v>
      </c>
      <c r="N2426" s="6">
        <f t="shared" si="262"/>
        <v>0</v>
      </c>
      <c r="O2426">
        <f t="shared" si="263"/>
        <v>101</v>
      </c>
      <c r="P2426">
        <f t="shared" si="264"/>
        <v>0</v>
      </c>
      <c r="Q2426">
        <f t="shared" si="265"/>
        <v>101</v>
      </c>
    </row>
    <row r="2427" spans="1:17" hidden="1" x14ac:dyDescent="0.25">
      <c r="A2427">
        <v>2017</v>
      </c>
      <c r="B2427" s="1" t="s">
        <v>67</v>
      </c>
      <c r="C2427" t="s">
        <v>68</v>
      </c>
      <c r="D2427" t="s">
        <v>44</v>
      </c>
      <c r="E2427" s="1" t="s">
        <v>11</v>
      </c>
      <c r="F2427" t="s">
        <v>7</v>
      </c>
      <c r="G2427">
        <v>3655</v>
      </c>
      <c r="H2427">
        <v>446</v>
      </c>
      <c r="I2427">
        <v>127</v>
      </c>
      <c r="J2427">
        <v>370</v>
      </c>
      <c r="K2427">
        <f t="shared" ref="K2427:K2490" si="266">(G2427-J2427)+H2427+I2427</f>
        <v>3858</v>
      </c>
      <c r="L2427" s="6">
        <f t="shared" ref="L2427:L2490" si="267">(H2427+I2427)/K2427</f>
        <v>0.14852255054432348</v>
      </c>
      <c r="M2427" s="6">
        <f t="shared" ref="M2427:M2490" si="268">H2427/K2427</f>
        <v>0.11560393986521514</v>
      </c>
      <c r="N2427" s="6">
        <f t="shared" ref="N2427:N2490" si="269">I2427/K2427</f>
        <v>3.2918610679108347E-2</v>
      </c>
      <c r="O2427">
        <f t="shared" ref="O2427:O2490" si="270">K2427-(I2427+H2427)</f>
        <v>3285</v>
      </c>
      <c r="P2427">
        <f t="shared" ref="P2427:P2490" si="271">H2427+I2427</f>
        <v>573</v>
      </c>
      <c r="Q2427">
        <f t="shared" si="265"/>
        <v>3285</v>
      </c>
    </row>
    <row r="2428" spans="1:17" hidden="1" x14ac:dyDescent="0.25">
      <c r="A2428">
        <v>2000</v>
      </c>
      <c r="B2428" s="1" t="s">
        <v>101</v>
      </c>
      <c r="C2428" t="s">
        <v>102</v>
      </c>
      <c r="D2428" t="s">
        <v>44</v>
      </c>
      <c r="E2428" s="1" t="s">
        <v>12</v>
      </c>
      <c r="F2428" t="s">
        <v>1</v>
      </c>
      <c r="G2428">
        <v>8</v>
      </c>
      <c r="K2428">
        <f t="shared" si="266"/>
        <v>8</v>
      </c>
      <c r="L2428" s="6">
        <f t="shared" si="267"/>
        <v>0</v>
      </c>
      <c r="M2428" s="6">
        <f t="shared" si="268"/>
        <v>0</v>
      </c>
      <c r="N2428" s="6">
        <f t="shared" si="269"/>
        <v>0</v>
      </c>
      <c r="O2428">
        <f t="shared" si="270"/>
        <v>8</v>
      </c>
      <c r="P2428">
        <f t="shared" si="271"/>
        <v>0</v>
      </c>
      <c r="Q2428">
        <f t="shared" si="265"/>
        <v>8</v>
      </c>
    </row>
    <row r="2429" spans="1:17" hidden="1" x14ac:dyDescent="0.25">
      <c r="A2429">
        <v>2000</v>
      </c>
      <c r="B2429" s="1" t="s">
        <v>101</v>
      </c>
      <c r="C2429" t="s">
        <v>102</v>
      </c>
      <c r="D2429" t="s">
        <v>44</v>
      </c>
      <c r="E2429" s="1" t="s">
        <v>12</v>
      </c>
      <c r="F2429" t="s">
        <v>4</v>
      </c>
      <c r="G2429">
        <v>42</v>
      </c>
      <c r="K2429">
        <f t="shared" si="266"/>
        <v>42</v>
      </c>
      <c r="L2429" s="6">
        <f t="shared" si="267"/>
        <v>0</v>
      </c>
      <c r="M2429" s="6">
        <f t="shared" si="268"/>
        <v>0</v>
      </c>
      <c r="N2429" s="6">
        <f t="shared" si="269"/>
        <v>0</v>
      </c>
      <c r="O2429">
        <f t="shared" si="270"/>
        <v>42</v>
      </c>
      <c r="P2429">
        <f t="shared" si="271"/>
        <v>0</v>
      </c>
      <c r="Q2429">
        <f t="shared" si="265"/>
        <v>42</v>
      </c>
    </row>
    <row r="2430" spans="1:17" hidden="1" x14ac:dyDescent="0.25">
      <c r="A2430">
        <v>2000</v>
      </c>
      <c r="B2430" s="1" t="s">
        <v>101</v>
      </c>
      <c r="C2430" t="s">
        <v>102</v>
      </c>
      <c r="D2430" t="s">
        <v>44</v>
      </c>
      <c r="E2430" s="1" t="s">
        <v>12</v>
      </c>
      <c r="F2430" t="s">
        <v>5</v>
      </c>
      <c r="G2430">
        <v>26</v>
      </c>
      <c r="J2430">
        <v>3</v>
      </c>
      <c r="K2430">
        <f t="shared" si="266"/>
        <v>23</v>
      </c>
      <c r="L2430" s="6">
        <f t="shared" si="267"/>
        <v>0</v>
      </c>
      <c r="M2430" s="6">
        <f t="shared" si="268"/>
        <v>0</v>
      </c>
      <c r="N2430" s="6">
        <f t="shared" si="269"/>
        <v>0</v>
      </c>
      <c r="O2430">
        <f t="shared" si="270"/>
        <v>23</v>
      </c>
      <c r="P2430">
        <f t="shared" si="271"/>
        <v>0</v>
      </c>
      <c r="Q2430">
        <f t="shared" si="265"/>
        <v>23</v>
      </c>
    </row>
    <row r="2431" spans="1:17" hidden="1" x14ac:dyDescent="0.25">
      <c r="A2431">
        <v>2000</v>
      </c>
      <c r="B2431" s="1" t="s">
        <v>101</v>
      </c>
      <c r="C2431" t="s">
        <v>102</v>
      </c>
      <c r="D2431" t="s">
        <v>44</v>
      </c>
      <c r="E2431" s="1" t="s">
        <v>12</v>
      </c>
      <c r="F2431" t="s">
        <v>6</v>
      </c>
      <c r="G2431">
        <v>36</v>
      </c>
      <c r="K2431">
        <f t="shared" si="266"/>
        <v>36</v>
      </c>
      <c r="L2431" s="6">
        <f t="shared" si="267"/>
        <v>0</v>
      </c>
      <c r="M2431" s="6">
        <f t="shared" si="268"/>
        <v>0</v>
      </c>
      <c r="N2431" s="6">
        <f t="shared" si="269"/>
        <v>0</v>
      </c>
      <c r="O2431">
        <f t="shared" si="270"/>
        <v>36</v>
      </c>
      <c r="P2431">
        <f t="shared" si="271"/>
        <v>0</v>
      </c>
      <c r="Q2431">
        <f t="shared" si="265"/>
        <v>36</v>
      </c>
    </row>
    <row r="2432" spans="1:17" hidden="1" x14ac:dyDescent="0.25">
      <c r="A2432">
        <v>2000</v>
      </c>
      <c r="B2432" s="1" t="s">
        <v>101</v>
      </c>
      <c r="C2432" t="s">
        <v>102</v>
      </c>
      <c r="D2432" t="s">
        <v>44</v>
      </c>
      <c r="E2432" s="1" t="s">
        <v>12</v>
      </c>
      <c r="F2432" t="s">
        <v>7</v>
      </c>
      <c r="G2432">
        <v>2463</v>
      </c>
      <c r="H2432">
        <v>27</v>
      </c>
      <c r="J2432">
        <v>251</v>
      </c>
      <c r="K2432">
        <f t="shared" si="266"/>
        <v>2239</v>
      </c>
      <c r="L2432" s="6">
        <f t="shared" si="267"/>
        <v>1.2058954890576149E-2</v>
      </c>
      <c r="M2432" s="6">
        <f t="shared" si="268"/>
        <v>1.2058954890576149E-2</v>
      </c>
      <c r="N2432" s="6">
        <f t="shared" si="269"/>
        <v>0</v>
      </c>
      <c r="O2432">
        <f t="shared" si="270"/>
        <v>2212</v>
      </c>
      <c r="P2432">
        <f t="shared" si="271"/>
        <v>27</v>
      </c>
      <c r="Q2432">
        <f t="shared" si="265"/>
        <v>2212</v>
      </c>
    </row>
    <row r="2433" spans="1:17" hidden="1" x14ac:dyDescent="0.25">
      <c r="A2433">
        <v>2001</v>
      </c>
      <c r="B2433" s="1" t="s">
        <v>103</v>
      </c>
      <c r="C2433" t="s">
        <v>104</v>
      </c>
      <c r="D2433" t="s">
        <v>44</v>
      </c>
      <c r="E2433" s="1" t="s">
        <v>0</v>
      </c>
      <c r="F2433" t="s">
        <v>1</v>
      </c>
      <c r="G2433">
        <v>177</v>
      </c>
      <c r="H2433">
        <v>3</v>
      </c>
      <c r="K2433">
        <f t="shared" si="266"/>
        <v>180</v>
      </c>
      <c r="L2433" s="6">
        <f t="shared" si="267"/>
        <v>1.6666666666666666E-2</v>
      </c>
      <c r="M2433" s="6">
        <f t="shared" si="268"/>
        <v>1.6666666666666666E-2</v>
      </c>
      <c r="N2433" s="6">
        <f t="shared" si="269"/>
        <v>0</v>
      </c>
      <c r="O2433">
        <f t="shared" si="270"/>
        <v>177</v>
      </c>
      <c r="P2433">
        <f t="shared" si="271"/>
        <v>3</v>
      </c>
      <c r="Q2433">
        <f t="shared" si="265"/>
        <v>177</v>
      </c>
    </row>
    <row r="2434" spans="1:17" hidden="1" x14ac:dyDescent="0.25">
      <c r="A2434">
        <v>2001</v>
      </c>
      <c r="B2434" s="1" t="s">
        <v>103</v>
      </c>
      <c r="C2434" t="s">
        <v>104</v>
      </c>
      <c r="D2434" t="s">
        <v>44</v>
      </c>
      <c r="E2434" s="1" t="s">
        <v>0</v>
      </c>
      <c r="F2434" t="s">
        <v>4</v>
      </c>
      <c r="G2434">
        <v>1893</v>
      </c>
      <c r="H2434">
        <v>11</v>
      </c>
      <c r="I2434">
        <v>12</v>
      </c>
      <c r="J2434">
        <v>3</v>
      </c>
      <c r="K2434">
        <f t="shared" si="266"/>
        <v>1913</v>
      </c>
      <c r="L2434" s="6">
        <f t="shared" si="267"/>
        <v>1.2023000522739153E-2</v>
      </c>
      <c r="M2434" s="6">
        <f t="shared" si="268"/>
        <v>5.7501306847882903E-3</v>
      </c>
      <c r="N2434" s="6">
        <f t="shared" si="269"/>
        <v>6.2728698379508627E-3</v>
      </c>
      <c r="O2434">
        <f t="shared" si="270"/>
        <v>1890</v>
      </c>
      <c r="P2434">
        <f t="shared" si="271"/>
        <v>23</v>
      </c>
      <c r="Q2434">
        <f t="shared" si="265"/>
        <v>1890</v>
      </c>
    </row>
    <row r="2435" spans="1:17" hidden="1" x14ac:dyDescent="0.25">
      <c r="A2435">
        <v>2001</v>
      </c>
      <c r="B2435" s="1" t="s">
        <v>103</v>
      </c>
      <c r="C2435" t="s">
        <v>104</v>
      </c>
      <c r="D2435" t="s">
        <v>44</v>
      </c>
      <c r="E2435" s="1" t="s">
        <v>0</v>
      </c>
      <c r="F2435" t="s">
        <v>5</v>
      </c>
      <c r="G2435">
        <v>2911</v>
      </c>
      <c r="H2435">
        <v>93</v>
      </c>
      <c r="I2435">
        <v>59</v>
      </c>
      <c r="J2435">
        <v>72</v>
      </c>
      <c r="K2435">
        <f t="shared" si="266"/>
        <v>2991</v>
      </c>
      <c r="L2435" s="6">
        <f t="shared" si="267"/>
        <v>5.0819124038783019E-2</v>
      </c>
      <c r="M2435" s="6">
        <f t="shared" si="268"/>
        <v>3.1093279839518557E-2</v>
      </c>
      <c r="N2435" s="6">
        <f t="shared" si="269"/>
        <v>1.9725844199264458E-2</v>
      </c>
      <c r="O2435">
        <f t="shared" si="270"/>
        <v>2839</v>
      </c>
      <c r="P2435">
        <f t="shared" si="271"/>
        <v>152</v>
      </c>
      <c r="Q2435">
        <f t="shared" si="265"/>
        <v>2839</v>
      </c>
    </row>
    <row r="2436" spans="1:17" hidden="1" x14ac:dyDescent="0.25">
      <c r="A2436">
        <v>2001</v>
      </c>
      <c r="B2436" s="1" t="s">
        <v>103</v>
      </c>
      <c r="C2436" t="s">
        <v>104</v>
      </c>
      <c r="D2436" t="s">
        <v>44</v>
      </c>
      <c r="E2436" s="1" t="s">
        <v>0</v>
      </c>
      <c r="F2436" t="s">
        <v>6</v>
      </c>
      <c r="G2436">
        <v>461</v>
      </c>
      <c r="H2436">
        <v>9</v>
      </c>
      <c r="K2436">
        <f t="shared" si="266"/>
        <v>470</v>
      </c>
      <c r="L2436" s="6">
        <f t="shared" si="267"/>
        <v>1.9148936170212766E-2</v>
      </c>
      <c r="M2436" s="6">
        <f t="shared" si="268"/>
        <v>1.9148936170212766E-2</v>
      </c>
      <c r="N2436" s="6">
        <f t="shared" si="269"/>
        <v>0</v>
      </c>
      <c r="O2436">
        <f t="shared" si="270"/>
        <v>461</v>
      </c>
      <c r="P2436">
        <f t="shared" si="271"/>
        <v>9</v>
      </c>
      <c r="Q2436">
        <f t="shared" ref="Q2436:Q2499" si="272">K2436-P2436</f>
        <v>461</v>
      </c>
    </row>
    <row r="2437" spans="1:17" hidden="1" x14ac:dyDescent="0.25">
      <c r="A2437">
        <v>2001</v>
      </c>
      <c r="B2437" s="1" t="s">
        <v>103</v>
      </c>
      <c r="C2437" t="s">
        <v>104</v>
      </c>
      <c r="D2437" t="s">
        <v>44</v>
      </c>
      <c r="E2437" s="1" t="s">
        <v>0</v>
      </c>
      <c r="F2437" t="s">
        <v>7</v>
      </c>
      <c r="G2437">
        <v>16575</v>
      </c>
      <c r="H2437">
        <v>209</v>
      </c>
      <c r="I2437">
        <v>134</v>
      </c>
      <c r="J2437">
        <v>220</v>
      </c>
      <c r="K2437">
        <f t="shared" si="266"/>
        <v>16698</v>
      </c>
      <c r="L2437" s="6">
        <f t="shared" si="267"/>
        <v>2.0541382201461254E-2</v>
      </c>
      <c r="M2437" s="6">
        <f t="shared" si="268"/>
        <v>1.2516469038208168E-2</v>
      </c>
      <c r="N2437" s="6">
        <f t="shared" si="269"/>
        <v>8.0249131632530845E-3</v>
      </c>
      <c r="O2437">
        <f t="shared" si="270"/>
        <v>16355</v>
      </c>
      <c r="P2437">
        <f t="shared" si="271"/>
        <v>343</v>
      </c>
      <c r="Q2437">
        <f t="shared" si="272"/>
        <v>16355</v>
      </c>
    </row>
    <row r="2438" spans="1:17" hidden="1" x14ac:dyDescent="0.25">
      <c r="A2438">
        <v>2002</v>
      </c>
      <c r="B2438" s="1" t="s">
        <v>103</v>
      </c>
      <c r="C2438" t="s">
        <v>104</v>
      </c>
      <c r="D2438" t="s">
        <v>44</v>
      </c>
      <c r="E2438" s="1" t="s">
        <v>13</v>
      </c>
      <c r="F2438" t="s">
        <v>1</v>
      </c>
      <c r="G2438">
        <v>185</v>
      </c>
      <c r="H2438">
        <v>3</v>
      </c>
      <c r="J2438">
        <v>3</v>
      </c>
      <c r="K2438">
        <f t="shared" si="266"/>
        <v>185</v>
      </c>
      <c r="L2438" s="6">
        <f t="shared" si="267"/>
        <v>1.6216216216216217E-2</v>
      </c>
      <c r="M2438" s="6">
        <f t="shared" si="268"/>
        <v>1.6216216216216217E-2</v>
      </c>
      <c r="N2438" s="6">
        <f t="shared" si="269"/>
        <v>0</v>
      </c>
      <c r="O2438">
        <f t="shared" si="270"/>
        <v>182</v>
      </c>
      <c r="P2438">
        <f t="shared" si="271"/>
        <v>3</v>
      </c>
      <c r="Q2438">
        <f t="shared" si="272"/>
        <v>182</v>
      </c>
    </row>
    <row r="2439" spans="1:17" hidden="1" x14ac:dyDescent="0.25">
      <c r="A2439">
        <v>2002</v>
      </c>
      <c r="B2439" s="1" t="s">
        <v>103</v>
      </c>
      <c r="C2439" t="s">
        <v>104</v>
      </c>
      <c r="D2439" t="s">
        <v>44</v>
      </c>
      <c r="E2439" s="1" t="s">
        <v>13</v>
      </c>
      <c r="F2439" t="s">
        <v>4</v>
      </c>
      <c r="G2439">
        <v>2139</v>
      </c>
      <c r="H2439">
        <v>10</v>
      </c>
      <c r="I2439">
        <v>17</v>
      </c>
      <c r="J2439">
        <v>6</v>
      </c>
      <c r="K2439">
        <f t="shared" si="266"/>
        <v>2160</v>
      </c>
      <c r="L2439" s="6">
        <f t="shared" si="267"/>
        <v>1.2500000000000001E-2</v>
      </c>
      <c r="M2439" s="6">
        <f t="shared" si="268"/>
        <v>4.6296296296296294E-3</v>
      </c>
      <c r="N2439" s="6">
        <f t="shared" si="269"/>
        <v>7.8703703703703696E-3</v>
      </c>
      <c r="O2439">
        <f t="shared" si="270"/>
        <v>2133</v>
      </c>
      <c r="P2439">
        <f t="shared" si="271"/>
        <v>27</v>
      </c>
      <c r="Q2439">
        <f t="shared" si="272"/>
        <v>2133</v>
      </c>
    </row>
    <row r="2440" spans="1:17" hidden="1" x14ac:dyDescent="0.25">
      <c r="A2440">
        <v>2002</v>
      </c>
      <c r="B2440" s="1" t="s">
        <v>103</v>
      </c>
      <c r="C2440" t="s">
        <v>104</v>
      </c>
      <c r="D2440" t="s">
        <v>44</v>
      </c>
      <c r="E2440" s="1" t="s">
        <v>13</v>
      </c>
      <c r="F2440" t="s">
        <v>5</v>
      </c>
      <c r="G2440">
        <v>3137</v>
      </c>
      <c r="H2440">
        <v>104</v>
      </c>
      <c r="I2440">
        <v>64</v>
      </c>
      <c r="J2440">
        <v>47</v>
      </c>
      <c r="K2440">
        <f t="shared" si="266"/>
        <v>3258</v>
      </c>
      <c r="L2440" s="6">
        <f t="shared" si="267"/>
        <v>5.1565377532228361E-2</v>
      </c>
      <c r="M2440" s="6">
        <f t="shared" si="268"/>
        <v>3.1921424186617559E-2</v>
      </c>
      <c r="N2440" s="6">
        <f t="shared" si="269"/>
        <v>1.9643953345610803E-2</v>
      </c>
      <c r="O2440">
        <f t="shared" si="270"/>
        <v>3090</v>
      </c>
      <c r="P2440">
        <f t="shared" si="271"/>
        <v>168</v>
      </c>
      <c r="Q2440">
        <f t="shared" si="272"/>
        <v>3090</v>
      </c>
    </row>
    <row r="2441" spans="1:17" hidden="1" x14ac:dyDescent="0.25">
      <c r="A2441">
        <v>2002</v>
      </c>
      <c r="B2441" s="1" t="s">
        <v>103</v>
      </c>
      <c r="C2441" t="s">
        <v>104</v>
      </c>
      <c r="D2441" t="s">
        <v>44</v>
      </c>
      <c r="E2441" s="1" t="s">
        <v>13</v>
      </c>
      <c r="F2441" t="s">
        <v>6</v>
      </c>
      <c r="G2441">
        <v>549</v>
      </c>
      <c r="H2441">
        <v>4</v>
      </c>
      <c r="I2441">
        <v>5</v>
      </c>
      <c r="J2441">
        <v>4</v>
      </c>
      <c r="K2441">
        <f t="shared" si="266"/>
        <v>554</v>
      </c>
      <c r="L2441" s="6">
        <f t="shared" si="267"/>
        <v>1.6245487364620937E-2</v>
      </c>
      <c r="M2441" s="6">
        <f t="shared" si="268"/>
        <v>7.2202166064981952E-3</v>
      </c>
      <c r="N2441" s="6">
        <f t="shared" si="269"/>
        <v>9.0252707581227436E-3</v>
      </c>
      <c r="O2441">
        <f t="shared" si="270"/>
        <v>545</v>
      </c>
      <c r="P2441">
        <f t="shared" si="271"/>
        <v>9</v>
      </c>
      <c r="Q2441">
        <f t="shared" si="272"/>
        <v>545</v>
      </c>
    </row>
    <row r="2442" spans="1:17" hidden="1" x14ac:dyDescent="0.25">
      <c r="A2442">
        <v>2002</v>
      </c>
      <c r="B2442" s="1" t="s">
        <v>103</v>
      </c>
      <c r="C2442" t="s">
        <v>104</v>
      </c>
      <c r="D2442" t="s">
        <v>44</v>
      </c>
      <c r="E2442" s="1" t="s">
        <v>13</v>
      </c>
      <c r="F2442" t="s">
        <v>7</v>
      </c>
      <c r="G2442">
        <v>16031</v>
      </c>
      <c r="H2442">
        <v>196</v>
      </c>
      <c r="I2442">
        <v>137</v>
      </c>
      <c r="J2442">
        <v>210</v>
      </c>
      <c r="K2442">
        <f t="shared" si="266"/>
        <v>16154</v>
      </c>
      <c r="L2442" s="6">
        <f t="shared" si="267"/>
        <v>2.0614089389624862E-2</v>
      </c>
      <c r="M2442" s="6">
        <f t="shared" si="268"/>
        <v>1.2133217778878297E-2</v>
      </c>
      <c r="N2442" s="6">
        <f t="shared" si="269"/>
        <v>8.4808716107465636E-3</v>
      </c>
      <c r="O2442">
        <f t="shared" si="270"/>
        <v>15821</v>
      </c>
      <c r="P2442">
        <f t="shared" si="271"/>
        <v>333</v>
      </c>
      <c r="Q2442">
        <f t="shared" si="272"/>
        <v>15821</v>
      </c>
    </row>
    <row r="2443" spans="1:17" hidden="1" x14ac:dyDescent="0.25">
      <c r="A2443">
        <v>2003</v>
      </c>
      <c r="B2443" s="1" t="s">
        <v>103</v>
      </c>
      <c r="C2443" t="s">
        <v>104</v>
      </c>
      <c r="D2443" t="s">
        <v>44</v>
      </c>
      <c r="E2443" s="1" t="s">
        <v>14</v>
      </c>
      <c r="F2443" t="s">
        <v>1</v>
      </c>
      <c r="G2443">
        <v>180</v>
      </c>
      <c r="H2443">
        <v>4</v>
      </c>
      <c r="K2443">
        <f t="shared" si="266"/>
        <v>184</v>
      </c>
      <c r="L2443" s="6">
        <f t="shared" si="267"/>
        <v>2.1739130434782608E-2</v>
      </c>
      <c r="M2443" s="6">
        <f t="shared" si="268"/>
        <v>2.1739130434782608E-2</v>
      </c>
      <c r="N2443" s="6">
        <f t="shared" si="269"/>
        <v>0</v>
      </c>
      <c r="O2443">
        <f t="shared" si="270"/>
        <v>180</v>
      </c>
      <c r="P2443">
        <f t="shared" si="271"/>
        <v>4</v>
      </c>
      <c r="Q2443">
        <f t="shared" si="272"/>
        <v>180</v>
      </c>
    </row>
    <row r="2444" spans="1:17" hidden="1" x14ac:dyDescent="0.25">
      <c r="A2444">
        <v>2003</v>
      </c>
      <c r="B2444" s="1" t="s">
        <v>103</v>
      </c>
      <c r="C2444" t="s">
        <v>104</v>
      </c>
      <c r="D2444" t="s">
        <v>44</v>
      </c>
      <c r="E2444" s="1" t="s">
        <v>14</v>
      </c>
      <c r="F2444" t="s">
        <v>4</v>
      </c>
      <c r="G2444">
        <v>2368</v>
      </c>
      <c r="H2444">
        <v>30</v>
      </c>
      <c r="I2444">
        <v>32</v>
      </c>
      <c r="J2444">
        <v>3</v>
      </c>
      <c r="K2444">
        <f t="shared" si="266"/>
        <v>2427</v>
      </c>
      <c r="L2444" s="6">
        <f t="shared" si="267"/>
        <v>2.554594149155336E-2</v>
      </c>
      <c r="M2444" s="6">
        <f t="shared" si="268"/>
        <v>1.2360939431396786E-2</v>
      </c>
      <c r="N2444" s="6">
        <f t="shared" si="269"/>
        <v>1.3185002060156572E-2</v>
      </c>
      <c r="O2444">
        <f t="shared" si="270"/>
        <v>2365</v>
      </c>
      <c r="P2444">
        <f t="shared" si="271"/>
        <v>62</v>
      </c>
      <c r="Q2444">
        <f t="shared" si="272"/>
        <v>2365</v>
      </c>
    </row>
    <row r="2445" spans="1:17" hidden="1" x14ac:dyDescent="0.25">
      <c r="A2445">
        <v>2003</v>
      </c>
      <c r="B2445" s="1" t="s">
        <v>103</v>
      </c>
      <c r="C2445" t="s">
        <v>104</v>
      </c>
      <c r="D2445" t="s">
        <v>44</v>
      </c>
      <c r="E2445" s="1" t="s">
        <v>14</v>
      </c>
      <c r="F2445" t="s">
        <v>5</v>
      </c>
      <c r="G2445">
        <v>3395</v>
      </c>
      <c r="H2445">
        <v>125</v>
      </c>
      <c r="I2445">
        <v>151</v>
      </c>
      <c r="J2445">
        <v>28</v>
      </c>
      <c r="K2445">
        <f t="shared" si="266"/>
        <v>3643</v>
      </c>
      <c r="L2445" s="6">
        <f t="shared" si="267"/>
        <v>7.5761734833928077E-2</v>
      </c>
      <c r="M2445" s="6">
        <f t="shared" si="268"/>
        <v>3.4312379906670326E-2</v>
      </c>
      <c r="N2445" s="6">
        <f t="shared" si="269"/>
        <v>4.1449354927257757E-2</v>
      </c>
      <c r="O2445">
        <f t="shared" si="270"/>
        <v>3367</v>
      </c>
      <c r="P2445">
        <f t="shared" si="271"/>
        <v>276</v>
      </c>
      <c r="Q2445">
        <f t="shared" si="272"/>
        <v>3367</v>
      </c>
    </row>
    <row r="2446" spans="1:17" hidden="1" x14ac:dyDescent="0.25">
      <c r="A2446">
        <v>2003</v>
      </c>
      <c r="B2446" s="1" t="s">
        <v>103</v>
      </c>
      <c r="C2446" t="s">
        <v>104</v>
      </c>
      <c r="D2446" t="s">
        <v>44</v>
      </c>
      <c r="E2446" s="1" t="s">
        <v>14</v>
      </c>
      <c r="F2446" t="s">
        <v>6</v>
      </c>
      <c r="G2446">
        <v>618</v>
      </c>
      <c r="H2446">
        <v>14</v>
      </c>
      <c r="K2446">
        <f t="shared" si="266"/>
        <v>632</v>
      </c>
      <c r="L2446" s="6">
        <f t="shared" si="267"/>
        <v>2.2151898734177215E-2</v>
      </c>
      <c r="M2446" s="6">
        <f t="shared" si="268"/>
        <v>2.2151898734177215E-2</v>
      </c>
      <c r="N2446" s="6">
        <f t="shared" si="269"/>
        <v>0</v>
      </c>
      <c r="O2446">
        <f t="shared" si="270"/>
        <v>618</v>
      </c>
      <c r="P2446">
        <f t="shared" si="271"/>
        <v>14</v>
      </c>
      <c r="Q2446">
        <f t="shared" si="272"/>
        <v>618</v>
      </c>
    </row>
    <row r="2447" spans="1:17" hidden="1" x14ac:dyDescent="0.25">
      <c r="A2447">
        <v>2003</v>
      </c>
      <c r="B2447" s="1" t="s">
        <v>103</v>
      </c>
      <c r="C2447" t="s">
        <v>104</v>
      </c>
      <c r="D2447" t="s">
        <v>44</v>
      </c>
      <c r="E2447" s="1" t="s">
        <v>14</v>
      </c>
      <c r="F2447" t="s">
        <v>7</v>
      </c>
      <c r="G2447">
        <v>15263</v>
      </c>
      <c r="H2447">
        <v>259</v>
      </c>
      <c r="I2447">
        <v>156</v>
      </c>
      <c r="J2447">
        <v>189</v>
      </c>
      <c r="K2447">
        <f t="shared" si="266"/>
        <v>15489</v>
      </c>
      <c r="L2447" s="6">
        <f t="shared" si="267"/>
        <v>2.6793208083155787E-2</v>
      </c>
      <c r="M2447" s="6">
        <f t="shared" si="268"/>
        <v>1.6721544321776746E-2</v>
      </c>
      <c r="N2447" s="6">
        <f t="shared" si="269"/>
        <v>1.0071663761379043E-2</v>
      </c>
      <c r="O2447">
        <f t="shared" si="270"/>
        <v>15074</v>
      </c>
      <c r="P2447">
        <f t="shared" si="271"/>
        <v>415</v>
      </c>
      <c r="Q2447">
        <f t="shared" si="272"/>
        <v>15074</v>
      </c>
    </row>
    <row r="2448" spans="1:17" hidden="1" x14ac:dyDescent="0.25">
      <c r="A2448">
        <v>2004</v>
      </c>
      <c r="B2448" s="1" t="s">
        <v>103</v>
      </c>
      <c r="C2448" t="s">
        <v>104</v>
      </c>
      <c r="D2448" t="s">
        <v>44</v>
      </c>
      <c r="E2448" s="1" t="s">
        <v>15</v>
      </c>
      <c r="F2448" t="s">
        <v>1</v>
      </c>
      <c r="G2448">
        <v>173</v>
      </c>
      <c r="K2448">
        <f t="shared" si="266"/>
        <v>173</v>
      </c>
      <c r="L2448" s="6">
        <f t="shared" si="267"/>
        <v>0</v>
      </c>
      <c r="M2448" s="6">
        <f t="shared" si="268"/>
        <v>0</v>
      </c>
      <c r="N2448" s="6">
        <f t="shared" si="269"/>
        <v>0</v>
      </c>
      <c r="O2448">
        <f t="shared" si="270"/>
        <v>173</v>
      </c>
      <c r="P2448">
        <f t="shared" si="271"/>
        <v>0</v>
      </c>
      <c r="Q2448">
        <f t="shared" si="272"/>
        <v>173</v>
      </c>
    </row>
    <row r="2449" spans="1:17" hidden="1" x14ac:dyDescent="0.25">
      <c r="A2449">
        <v>2004</v>
      </c>
      <c r="B2449" s="1" t="s">
        <v>103</v>
      </c>
      <c r="C2449" t="s">
        <v>104</v>
      </c>
      <c r="D2449" t="s">
        <v>44</v>
      </c>
      <c r="E2449" s="1" t="s">
        <v>15</v>
      </c>
      <c r="F2449" t="s">
        <v>4</v>
      </c>
      <c r="G2449">
        <v>2570</v>
      </c>
      <c r="H2449">
        <v>55</v>
      </c>
      <c r="I2449">
        <v>20</v>
      </c>
      <c r="J2449">
        <v>7</v>
      </c>
      <c r="K2449">
        <f t="shared" si="266"/>
        <v>2638</v>
      </c>
      <c r="L2449" s="6">
        <f t="shared" si="267"/>
        <v>2.843062926459439E-2</v>
      </c>
      <c r="M2449" s="6">
        <f t="shared" si="268"/>
        <v>2.0849128127369221E-2</v>
      </c>
      <c r="N2449" s="6">
        <f t="shared" si="269"/>
        <v>7.5815011372251705E-3</v>
      </c>
      <c r="O2449">
        <f t="shared" si="270"/>
        <v>2563</v>
      </c>
      <c r="P2449">
        <f t="shared" si="271"/>
        <v>75</v>
      </c>
      <c r="Q2449">
        <f t="shared" si="272"/>
        <v>2563</v>
      </c>
    </row>
    <row r="2450" spans="1:17" hidden="1" x14ac:dyDescent="0.25">
      <c r="A2450">
        <v>2004</v>
      </c>
      <c r="B2450" s="1" t="s">
        <v>103</v>
      </c>
      <c r="C2450" t="s">
        <v>104</v>
      </c>
      <c r="D2450" t="s">
        <v>44</v>
      </c>
      <c r="E2450" s="1" t="s">
        <v>15</v>
      </c>
      <c r="F2450" t="s">
        <v>5</v>
      </c>
      <c r="G2450">
        <v>3670</v>
      </c>
      <c r="H2450">
        <v>166</v>
      </c>
      <c r="I2450">
        <v>191</v>
      </c>
      <c r="J2450">
        <v>44</v>
      </c>
      <c r="K2450">
        <f t="shared" si="266"/>
        <v>3983</v>
      </c>
      <c r="L2450" s="6">
        <f t="shared" si="267"/>
        <v>8.9630931458699478E-2</v>
      </c>
      <c r="M2450" s="6">
        <f t="shared" si="268"/>
        <v>4.1677127793120765E-2</v>
      </c>
      <c r="N2450" s="6">
        <f t="shared" si="269"/>
        <v>4.7953803665578706E-2</v>
      </c>
      <c r="O2450">
        <f t="shared" si="270"/>
        <v>3626</v>
      </c>
      <c r="P2450">
        <f t="shared" si="271"/>
        <v>357</v>
      </c>
      <c r="Q2450">
        <f t="shared" si="272"/>
        <v>3626</v>
      </c>
    </row>
    <row r="2451" spans="1:17" hidden="1" x14ac:dyDescent="0.25">
      <c r="A2451">
        <v>2004</v>
      </c>
      <c r="B2451" s="1" t="s">
        <v>103</v>
      </c>
      <c r="C2451" t="s">
        <v>104</v>
      </c>
      <c r="D2451" t="s">
        <v>44</v>
      </c>
      <c r="E2451" s="1" t="s">
        <v>15</v>
      </c>
      <c r="F2451" t="s">
        <v>6</v>
      </c>
      <c r="G2451">
        <v>735</v>
      </c>
      <c r="H2451">
        <v>19</v>
      </c>
      <c r="I2451">
        <v>3</v>
      </c>
      <c r="K2451">
        <f t="shared" si="266"/>
        <v>757</v>
      </c>
      <c r="L2451" s="6">
        <f t="shared" si="267"/>
        <v>2.9062087186261559E-2</v>
      </c>
      <c r="M2451" s="6">
        <f t="shared" si="268"/>
        <v>2.5099075297225892E-2</v>
      </c>
      <c r="N2451" s="6">
        <f t="shared" si="269"/>
        <v>3.9630118890356669E-3</v>
      </c>
      <c r="O2451">
        <f t="shared" si="270"/>
        <v>735</v>
      </c>
      <c r="P2451">
        <f t="shared" si="271"/>
        <v>22</v>
      </c>
      <c r="Q2451">
        <f t="shared" si="272"/>
        <v>735</v>
      </c>
    </row>
    <row r="2452" spans="1:17" hidden="1" x14ac:dyDescent="0.25">
      <c r="A2452">
        <v>2004</v>
      </c>
      <c r="B2452" s="1" t="s">
        <v>103</v>
      </c>
      <c r="C2452" t="s">
        <v>104</v>
      </c>
      <c r="D2452" t="s">
        <v>44</v>
      </c>
      <c r="E2452" s="1" t="s">
        <v>15</v>
      </c>
      <c r="F2452" t="s">
        <v>7</v>
      </c>
      <c r="G2452">
        <v>14550</v>
      </c>
      <c r="H2452">
        <v>304</v>
      </c>
      <c r="I2452">
        <v>160</v>
      </c>
      <c r="J2452">
        <v>199</v>
      </c>
      <c r="K2452">
        <f t="shared" si="266"/>
        <v>14815</v>
      </c>
      <c r="L2452" s="6">
        <f t="shared" si="267"/>
        <v>3.1319608504893688E-2</v>
      </c>
      <c r="M2452" s="6">
        <f t="shared" si="268"/>
        <v>2.0519743503206209E-2</v>
      </c>
      <c r="N2452" s="6">
        <f t="shared" si="269"/>
        <v>1.0799865001687479E-2</v>
      </c>
      <c r="O2452">
        <f t="shared" si="270"/>
        <v>14351</v>
      </c>
      <c r="P2452">
        <f t="shared" si="271"/>
        <v>464</v>
      </c>
      <c r="Q2452">
        <f t="shared" si="272"/>
        <v>14351</v>
      </c>
    </row>
    <row r="2453" spans="1:17" hidden="1" x14ac:dyDescent="0.25">
      <c r="A2453">
        <v>2005</v>
      </c>
      <c r="B2453" s="1" t="s">
        <v>103</v>
      </c>
      <c r="C2453" t="s">
        <v>104</v>
      </c>
      <c r="D2453" t="s">
        <v>44</v>
      </c>
      <c r="E2453" s="1" t="s">
        <v>16</v>
      </c>
      <c r="F2453" t="s">
        <v>1</v>
      </c>
      <c r="G2453">
        <v>157</v>
      </c>
      <c r="H2453">
        <v>4</v>
      </c>
      <c r="I2453">
        <v>4</v>
      </c>
      <c r="K2453">
        <f t="shared" si="266"/>
        <v>165</v>
      </c>
      <c r="L2453" s="6">
        <f t="shared" si="267"/>
        <v>4.8484848484848485E-2</v>
      </c>
      <c r="M2453" s="6">
        <f t="shared" si="268"/>
        <v>2.4242424242424242E-2</v>
      </c>
      <c r="N2453" s="6">
        <f t="shared" si="269"/>
        <v>2.4242424242424242E-2</v>
      </c>
      <c r="O2453">
        <f t="shared" si="270"/>
        <v>157</v>
      </c>
      <c r="P2453">
        <f t="shared" si="271"/>
        <v>8</v>
      </c>
      <c r="Q2453">
        <f t="shared" si="272"/>
        <v>157</v>
      </c>
    </row>
    <row r="2454" spans="1:17" hidden="1" x14ac:dyDescent="0.25">
      <c r="A2454">
        <v>2005</v>
      </c>
      <c r="B2454" s="1" t="s">
        <v>103</v>
      </c>
      <c r="C2454" t="s">
        <v>104</v>
      </c>
      <c r="D2454" t="s">
        <v>44</v>
      </c>
      <c r="E2454" s="1" t="s">
        <v>16</v>
      </c>
      <c r="F2454" t="s">
        <v>4</v>
      </c>
      <c r="G2454">
        <v>2704</v>
      </c>
      <c r="H2454">
        <v>69</v>
      </c>
      <c r="I2454">
        <v>33</v>
      </c>
      <c r="J2454">
        <v>11</v>
      </c>
      <c r="K2454">
        <f t="shared" si="266"/>
        <v>2795</v>
      </c>
      <c r="L2454" s="6">
        <f t="shared" si="267"/>
        <v>3.6493738819320214E-2</v>
      </c>
      <c r="M2454" s="6">
        <f t="shared" si="268"/>
        <v>2.4686940966010734E-2</v>
      </c>
      <c r="N2454" s="6">
        <f t="shared" si="269"/>
        <v>1.1806797853309481E-2</v>
      </c>
      <c r="O2454">
        <f t="shared" si="270"/>
        <v>2693</v>
      </c>
      <c r="P2454">
        <f t="shared" si="271"/>
        <v>102</v>
      </c>
      <c r="Q2454">
        <f t="shared" si="272"/>
        <v>2693</v>
      </c>
    </row>
    <row r="2455" spans="1:17" hidden="1" x14ac:dyDescent="0.25">
      <c r="A2455">
        <v>2005</v>
      </c>
      <c r="B2455" s="1" t="s">
        <v>103</v>
      </c>
      <c r="C2455" t="s">
        <v>104</v>
      </c>
      <c r="D2455" t="s">
        <v>44</v>
      </c>
      <c r="E2455" s="1" t="s">
        <v>16</v>
      </c>
      <c r="F2455" t="s">
        <v>5</v>
      </c>
      <c r="G2455">
        <v>3970</v>
      </c>
      <c r="H2455">
        <v>231</v>
      </c>
      <c r="I2455">
        <v>209</v>
      </c>
      <c r="J2455">
        <v>32</v>
      </c>
      <c r="K2455">
        <f t="shared" si="266"/>
        <v>4378</v>
      </c>
      <c r="L2455" s="6">
        <f t="shared" si="267"/>
        <v>0.10050251256281408</v>
      </c>
      <c r="M2455" s="6">
        <f t="shared" si="268"/>
        <v>5.2763819095477386E-2</v>
      </c>
      <c r="N2455" s="6">
        <f t="shared" si="269"/>
        <v>4.7738693467336682E-2</v>
      </c>
      <c r="O2455">
        <f t="shared" si="270"/>
        <v>3938</v>
      </c>
      <c r="P2455">
        <f t="shared" si="271"/>
        <v>440</v>
      </c>
      <c r="Q2455">
        <f t="shared" si="272"/>
        <v>3938</v>
      </c>
    </row>
    <row r="2456" spans="1:17" hidden="1" x14ac:dyDescent="0.25">
      <c r="A2456">
        <v>2005</v>
      </c>
      <c r="B2456" s="1" t="s">
        <v>103</v>
      </c>
      <c r="C2456" t="s">
        <v>104</v>
      </c>
      <c r="D2456" t="s">
        <v>44</v>
      </c>
      <c r="E2456" s="1" t="s">
        <v>16</v>
      </c>
      <c r="F2456" t="s">
        <v>6</v>
      </c>
      <c r="G2456">
        <v>889</v>
      </c>
      <c r="H2456">
        <v>27</v>
      </c>
      <c r="K2456">
        <f t="shared" si="266"/>
        <v>916</v>
      </c>
      <c r="L2456" s="6">
        <f t="shared" si="267"/>
        <v>2.9475982532751091E-2</v>
      </c>
      <c r="M2456" s="6">
        <f t="shared" si="268"/>
        <v>2.9475982532751091E-2</v>
      </c>
      <c r="N2456" s="6">
        <f t="shared" si="269"/>
        <v>0</v>
      </c>
      <c r="O2456">
        <f t="shared" si="270"/>
        <v>889</v>
      </c>
      <c r="P2456">
        <f t="shared" si="271"/>
        <v>27</v>
      </c>
      <c r="Q2456">
        <f t="shared" si="272"/>
        <v>889</v>
      </c>
    </row>
    <row r="2457" spans="1:17" hidden="1" x14ac:dyDescent="0.25">
      <c r="A2457">
        <v>2005</v>
      </c>
      <c r="B2457" s="1" t="s">
        <v>103</v>
      </c>
      <c r="C2457" t="s">
        <v>104</v>
      </c>
      <c r="D2457" t="s">
        <v>44</v>
      </c>
      <c r="E2457" s="1" t="s">
        <v>16</v>
      </c>
      <c r="F2457" t="s">
        <v>7</v>
      </c>
      <c r="G2457">
        <v>13900</v>
      </c>
      <c r="H2457">
        <v>386</v>
      </c>
      <c r="I2457">
        <v>210</v>
      </c>
      <c r="J2457">
        <v>186</v>
      </c>
      <c r="K2457">
        <f t="shared" si="266"/>
        <v>14310</v>
      </c>
      <c r="L2457" s="6">
        <f t="shared" si="267"/>
        <v>4.1649196366177497E-2</v>
      </c>
      <c r="M2457" s="6">
        <f t="shared" si="268"/>
        <v>2.6974143955276031E-2</v>
      </c>
      <c r="N2457" s="6">
        <f t="shared" si="269"/>
        <v>1.4675052410901468E-2</v>
      </c>
      <c r="O2457">
        <f t="shared" si="270"/>
        <v>13714</v>
      </c>
      <c r="P2457">
        <f t="shared" si="271"/>
        <v>596</v>
      </c>
      <c r="Q2457">
        <f t="shared" si="272"/>
        <v>13714</v>
      </c>
    </row>
    <row r="2458" spans="1:17" hidden="1" x14ac:dyDescent="0.25">
      <c r="A2458">
        <v>2006</v>
      </c>
      <c r="B2458" s="1" t="s">
        <v>103</v>
      </c>
      <c r="C2458" t="s">
        <v>104</v>
      </c>
      <c r="D2458" t="s">
        <v>44</v>
      </c>
      <c r="E2458" s="1" t="s">
        <v>17</v>
      </c>
      <c r="F2458" t="s">
        <v>1</v>
      </c>
      <c r="G2458">
        <v>156</v>
      </c>
      <c r="H2458">
        <v>8</v>
      </c>
      <c r="K2458">
        <f t="shared" si="266"/>
        <v>164</v>
      </c>
      <c r="L2458" s="6">
        <f t="shared" si="267"/>
        <v>4.878048780487805E-2</v>
      </c>
      <c r="M2458" s="6">
        <f t="shared" si="268"/>
        <v>4.878048780487805E-2</v>
      </c>
      <c r="N2458" s="6">
        <f t="shared" si="269"/>
        <v>0</v>
      </c>
      <c r="O2458">
        <f t="shared" si="270"/>
        <v>156</v>
      </c>
      <c r="P2458">
        <f t="shared" si="271"/>
        <v>8</v>
      </c>
      <c r="Q2458">
        <f t="shared" si="272"/>
        <v>156</v>
      </c>
    </row>
    <row r="2459" spans="1:17" hidden="1" x14ac:dyDescent="0.25">
      <c r="A2459">
        <v>2006</v>
      </c>
      <c r="B2459" s="1" t="s">
        <v>103</v>
      </c>
      <c r="C2459" t="s">
        <v>104</v>
      </c>
      <c r="D2459" t="s">
        <v>44</v>
      </c>
      <c r="E2459" s="1" t="s">
        <v>17</v>
      </c>
      <c r="F2459" t="s">
        <v>4</v>
      </c>
      <c r="G2459">
        <v>2895</v>
      </c>
      <c r="H2459">
        <v>65</v>
      </c>
      <c r="I2459">
        <v>76</v>
      </c>
      <c r="J2459">
        <v>16</v>
      </c>
      <c r="K2459">
        <f t="shared" si="266"/>
        <v>3020</v>
      </c>
      <c r="L2459" s="6">
        <f t="shared" si="267"/>
        <v>4.6688741721854304E-2</v>
      </c>
      <c r="M2459" s="6">
        <f t="shared" si="268"/>
        <v>2.1523178807947019E-2</v>
      </c>
      <c r="N2459" s="6">
        <f t="shared" si="269"/>
        <v>2.5165562913907286E-2</v>
      </c>
      <c r="O2459">
        <f t="shared" si="270"/>
        <v>2879</v>
      </c>
      <c r="P2459">
        <f t="shared" si="271"/>
        <v>141</v>
      </c>
      <c r="Q2459">
        <f t="shared" si="272"/>
        <v>2879</v>
      </c>
    </row>
    <row r="2460" spans="1:17" hidden="1" x14ac:dyDescent="0.25">
      <c r="A2460">
        <v>2006</v>
      </c>
      <c r="B2460" s="1" t="s">
        <v>103</v>
      </c>
      <c r="C2460" t="s">
        <v>104</v>
      </c>
      <c r="D2460" t="s">
        <v>44</v>
      </c>
      <c r="E2460" s="1" t="s">
        <v>17</v>
      </c>
      <c r="F2460" t="s">
        <v>5</v>
      </c>
      <c r="G2460">
        <v>4345</v>
      </c>
      <c r="H2460">
        <v>297</v>
      </c>
      <c r="I2460">
        <v>228</v>
      </c>
      <c r="J2460">
        <v>60</v>
      </c>
      <c r="K2460">
        <f t="shared" si="266"/>
        <v>4810</v>
      </c>
      <c r="L2460" s="6">
        <f t="shared" si="267"/>
        <v>0.10914760914760915</v>
      </c>
      <c r="M2460" s="6">
        <f t="shared" si="268"/>
        <v>6.174636174636175E-2</v>
      </c>
      <c r="N2460" s="6">
        <f t="shared" si="269"/>
        <v>4.7401247401247404E-2</v>
      </c>
      <c r="O2460">
        <f t="shared" si="270"/>
        <v>4285</v>
      </c>
      <c r="P2460">
        <f t="shared" si="271"/>
        <v>525</v>
      </c>
      <c r="Q2460">
        <f t="shared" si="272"/>
        <v>4285</v>
      </c>
    </row>
    <row r="2461" spans="1:17" hidden="1" x14ac:dyDescent="0.25">
      <c r="A2461">
        <v>2006</v>
      </c>
      <c r="B2461" s="1" t="s">
        <v>103</v>
      </c>
      <c r="C2461" t="s">
        <v>104</v>
      </c>
      <c r="D2461" t="s">
        <v>44</v>
      </c>
      <c r="E2461" s="1" t="s">
        <v>17</v>
      </c>
      <c r="F2461" t="s">
        <v>6</v>
      </c>
      <c r="G2461">
        <v>1046</v>
      </c>
      <c r="H2461">
        <v>33</v>
      </c>
      <c r="J2461">
        <v>7</v>
      </c>
      <c r="K2461">
        <f t="shared" si="266"/>
        <v>1072</v>
      </c>
      <c r="L2461" s="6">
        <f t="shared" si="267"/>
        <v>3.0783582089552237E-2</v>
      </c>
      <c r="M2461" s="6">
        <f t="shared" si="268"/>
        <v>3.0783582089552237E-2</v>
      </c>
      <c r="N2461" s="6">
        <f t="shared" si="269"/>
        <v>0</v>
      </c>
      <c r="O2461">
        <f t="shared" si="270"/>
        <v>1039</v>
      </c>
      <c r="P2461">
        <f t="shared" si="271"/>
        <v>33</v>
      </c>
      <c r="Q2461">
        <f t="shared" si="272"/>
        <v>1039</v>
      </c>
    </row>
    <row r="2462" spans="1:17" hidden="1" x14ac:dyDescent="0.25">
      <c r="A2462">
        <v>2006</v>
      </c>
      <c r="B2462" s="1" t="s">
        <v>103</v>
      </c>
      <c r="C2462" t="s">
        <v>104</v>
      </c>
      <c r="D2462" t="s">
        <v>44</v>
      </c>
      <c r="E2462" s="1" t="s">
        <v>17</v>
      </c>
      <c r="F2462" t="s">
        <v>7</v>
      </c>
      <c r="G2462">
        <v>13350</v>
      </c>
      <c r="H2462">
        <v>458</v>
      </c>
      <c r="I2462">
        <v>190</v>
      </c>
      <c r="J2462">
        <v>221</v>
      </c>
      <c r="K2462">
        <f t="shared" si="266"/>
        <v>13777</v>
      </c>
      <c r="L2462" s="6">
        <f t="shared" si="267"/>
        <v>4.7034913261232492E-2</v>
      </c>
      <c r="M2462" s="6">
        <f t="shared" si="268"/>
        <v>3.3243812150685927E-2</v>
      </c>
      <c r="N2462" s="6">
        <f t="shared" si="269"/>
        <v>1.3791101110546563E-2</v>
      </c>
      <c r="O2462">
        <f t="shared" si="270"/>
        <v>13129</v>
      </c>
      <c r="P2462">
        <f t="shared" si="271"/>
        <v>648</v>
      </c>
      <c r="Q2462">
        <f t="shared" si="272"/>
        <v>13129</v>
      </c>
    </row>
    <row r="2463" spans="1:17" hidden="1" x14ac:dyDescent="0.25">
      <c r="A2463">
        <v>2007</v>
      </c>
      <c r="B2463" s="1" t="s">
        <v>103</v>
      </c>
      <c r="C2463" t="s">
        <v>104</v>
      </c>
      <c r="D2463" t="s">
        <v>44</v>
      </c>
      <c r="E2463" s="1" t="s">
        <v>18</v>
      </c>
      <c r="F2463" t="s">
        <v>1</v>
      </c>
      <c r="G2463">
        <v>155</v>
      </c>
      <c r="H2463">
        <v>3</v>
      </c>
      <c r="I2463">
        <v>7</v>
      </c>
      <c r="J2463">
        <v>6</v>
      </c>
      <c r="K2463">
        <f t="shared" si="266"/>
        <v>159</v>
      </c>
      <c r="L2463" s="6">
        <f t="shared" si="267"/>
        <v>6.2893081761006289E-2</v>
      </c>
      <c r="M2463" s="6">
        <f t="shared" si="268"/>
        <v>1.8867924528301886E-2</v>
      </c>
      <c r="N2463" s="6">
        <f t="shared" si="269"/>
        <v>4.40251572327044E-2</v>
      </c>
      <c r="O2463">
        <f t="shared" si="270"/>
        <v>149</v>
      </c>
      <c r="P2463">
        <f t="shared" si="271"/>
        <v>10</v>
      </c>
      <c r="Q2463">
        <f t="shared" si="272"/>
        <v>149</v>
      </c>
    </row>
    <row r="2464" spans="1:17" hidden="1" x14ac:dyDescent="0.25">
      <c r="A2464">
        <v>2007</v>
      </c>
      <c r="B2464" s="1" t="s">
        <v>103</v>
      </c>
      <c r="C2464" t="s">
        <v>104</v>
      </c>
      <c r="D2464" t="s">
        <v>44</v>
      </c>
      <c r="E2464" s="1" t="s">
        <v>18</v>
      </c>
      <c r="F2464" t="s">
        <v>4</v>
      </c>
      <c r="G2464">
        <v>2951</v>
      </c>
      <c r="H2464">
        <v>88</v>
      </c>
      <c r="I2464">
        <v>94</v>
      </c>
      <c r="J2464">
        <v>59</v>
      </c>
      <c r="K2464">
        <f t="shared" si="266"/>
        <v>3074</v>
      </c>
      <c r="L2464" s="6">
        <f t="shared" si="267"/>
        <v>5.9206245933636957E-2</v>
      </c>
      <c r="M2464" s="6">
        <f t="shared" si="268"/>
        <v>2.8627195836044242E-2</v>
      </c>
      <c r="N2464" s="6">
        <f t="shared" si="269"/>
        <v>3.0579050097592712E-2</v>
      </c>
      <c r="O2464">
        <f t="shared" si="270"/>
        <v>2892</v>
      </c>
      <c r="P2464">
        <f t="shared" si="271"/>
        <v>182</v>
      </c>
      <c r="Q2464">
        <f t="shared" si="272"/>
        <v>2892</v>
      </c>
    </row>
    <row r="2465" spans="1:17" hidden="1" x14ac:dyDescent="0.25">
      <c r="A2465">
        <v>2007</v>
      </c>
      <c r="B2465" s="1" t="s">
        <v>103</v>
      </c>
      <c r="C2465" t="s">
        <v>104</v>
      </c>
      <c r="D2465" t="s">
        <v>44</v>
      </c>
      <c r="E2465" s="1" t="s">
        <v>18</v>
      </c>
      <c r="F2465" t="s">
        <v>5</v>
      </c>
      <c r="G2465">
        <v>4838</v>
      </c>
      <c r="H2465">
        <v>344</v>
      </c>
      <c r="I2465">
        <v>291</v>
      </c>
      <c r="J2465">
        <v>216</v>
      </c>
      <c r="K2465">
        <f t="shared" si="266"/>
        <v>5257</v>
      </c>
      <c r="L2465" s="6">
        <f t="shared" si="267"/>
        <v>0.12079132585124595</v>
      </c>
      <c r="M2465" s="6">
        <f t="shared" si="268"/>
        <v>6.5436560776108044E-2</v>
      </c>
      <c r="N2465" s="6">
        <f t="shared" si="269"/>
        <v>5.535476507513791E-2</v>
      </c>
      <c r="O2465">
        <f t="shared" si="270"/>
        <v>4622</v>
      </c>
      <c r="P2465">
        <f t="shared" si="271"/>
        <v>635</v>
      </c>
      <c r="Q2465">
        <f t="shared" si="272"/>
        <v>4622</v>
      </c>
    </row>
    <row r="2466" spans="1:17" hidden="1" x14ac:dyDescent="0.25">
      <c r="A2466">
        <v>2007</v>
      </c>
      <c r="B2466" s="1" t="s">
        <v>103</v>
      </c>
      <c r="C2466" t="s">
        <v>104</v>
      </c>
      <c r="D2466" t="s">
        <v>44</v>
      </c>
      <c r="E2466" s="1" t="s">
        <v>18</v>
      </c>
      <c r="F2466" t="s">
        <v>6</v>
      </c>
      <c r="G2466">
        <v>1213</v>
      </c>
      <c r="H2466">
        <v>45</v>
      </c>
      <c r="I2466">
        <v>16</v>
      </c>
      <c r="J2466">
        <v>34</v>
      </c>
      <c r="K2466">
        <f t="shared" si="266"/>
        <v>1240</v>
      </c>
      <c r="L2466" s="6">
        <f t="shared" si="267"/>
        <v>4.9193548387096775E-2</v>
      </c>
      <c r="M2466" s="6">
        <f t="shared" si="268"/>
        <v>3.6290322580645164E-2</v>
      </c>
      <c r="N2466" s="6">
        <f t="shared" si="269"/>
        <v>1.2903225806451613E-2</v>
      </c>
      <c r="O2466">
        <f t="shared" si="270"/>
        <v>1179</v>
      </c>
      <c r="P2466">
        <f t="shared" si="271"/>
        <v>61</v>
      </c>
      <c r="Q2466">
        <f t="shared" si="272"/>
        <v>1179</v>
      </c>
    </row>
    <row r="2467" spans="1:17" hidden="1" x14ac:dyDescent="0.25">
      <c r="A2467">
        <v>2007</v>
      </c>
      <c r="B2467" s="1" t="s">
        <v>103</v>
      </c>
      <c r="C2467" t="s">
        <v>104</v>
      </c>
      <c r="D2467" t="s">
        <v>44</v>
      </c>
      <c r="E2467" s="1" t="s">
        <v>18</v>
      </c>
      <c r="F2467" t="s">
        <v>7</v>
      </c>
      <c r="G2467">
        <v>12914</v>
      </c>
      <c r="H2467">
        <v>509</v>
      </c>
      <c r="I2467">
        <v>187</v>
      </c>
      <c r="J2467">
        <v>317</v>
      </c>
      <c r="K2467">
        <f t="shared" si="266"/>
        <v>13293</v>
      </c>
      <c r="L2467" s="6">
        <f t="shared" si="267"/>
        <v>5.2358384111938612E-2</v>
      </c>
      <c r="M2467" s="6">
        <f t="shared" si="268"/>
        <v>3.829082976002407E-2</v>
      </c>
      <c r="N2467" s="6">
        <f t="shared" si="269"/>
        <v>1.4067554351914542E-2</v>
      </c>
      <c r="O2467">
        <f t="shared" si="270"/>
        <v>12597</v>
      </c>
      <c r="P2467">
        <f t="shared" si="271"/>
        <v>696</v>
      </c>
      <c r="Q2467">
        <f t="shared" si="272"/>
        <v>12597</v>
      </c>
    </row>
    <row r="2468" spans="1:17" hidden="1" x14ac:dyDescent="0.25">
      <c r="A2468">
        <v>2008</v>
      </c>
      <c r="B2468" s="1" t="s">
        <v>103</v>
      </c>
      <c r="C2468" t="s">
        <v>104</v>
      </c>
      <c r="D2468" t="s">
        <v>44</v>
      </c>
      <c r="E2468" s="1" t="s">
        <v>19</v>
      </c>
      <c r="F2468" t="s">
        <v>1</v>
      </c>
      <c r="G2468">
        <v>147</v>
      </c>
      <c r="H2468">
        <v>7</v>
      </c>
      <c r="K2468">
        <f t="shared" si="266"/>
        <v>154</v>
      </c>
      <c r="L2468" s="6">
        <f t="shared" si="267"/>
        <v>4.5454545454545456E-2</v>
      </c>
      <c r="M2468" s="6">
        <f t="shared" si="268"/>
        <v>4.5454545454545456E-2</v>
      </c>
      <c r="N2468" s="6">
        <f t="shared" si="269"/>
        <v>0</v>
      </c>
      <c r="O2468">
        <f t="shared" si="270"/>
        <v>147</v>
      </c>
      <c r="P2468">
        <f t="shared" si="271"/>
        <v>7</v>
      </c>
      <c r="Q2468">
        <f t="shared" si="272"/>
        <v>147</v>
      </c>
    </row>
    <row r="2469" spans="1:17" hidden="1" x14ac:dyDescent="0.25">
      <c r="A2469">
        <v>2008</v>
      </c>
      <c r="B2469" s="1" t="s">
        <v>103</v>
      </c>
      <c r="C2469" t="s">
        <v>104</v>
      </c>
      <c r="D2469" t="s">
        <v>44</v>
      </c>
      <c r="E2469" s="1" t="s">
        <v>19</v>
      </c>
      <c r="F2469" t="s">
        <v>4</v>
      </c>
      <c r="G2469">
        <v>2935</v>
      </c>
      <c r="H2469">
        <v>103</v>
      </c>
      <c r="I2469">
        <v>268</v>
      </c>
      <c r="J2469">
        <v>74</v>
      </c>
      <c r="K2469">
        <f t="shared" si="266"/>
        <v>3232</v>
      </c>
      <c r="L2469" s="6">
        <f t="shared" si="267"/>
        <v>0.11478960396039604</v>
      </c>
      <c r="M2469" s="6">
        <f t="shared" si="268"/>
        <v>3.1868811881188119E-2</v>
      </c>
      <c r="N2469" s="6">
        <f t="shared" si="269"/>
        <v>8.2920792079207925E-2</v>
      </c>
      <c r="O2469">
        <f t="shared" si="270"/>
        <v>2861</v>
      </c>
      <c r="P2469">
        <f t="shared" si="271"/>
        <v>371</v>
      </c>
      <c r="Q2469">
        <f t="shared" si="272"/>
        <v>2861</v>
      </c>
    </row>
    <row r="2470" spans="1:17" hidden="1" x14ac:dyDescent="0.25">
      <c r="A2470">
        <v>2008</v>
      </c>
      <c r="B2470" s="1" t="s">
        <v>103</v>
      </c>
      <c r="C2470" t="s">
        <v>104</v>
      </c>
      <c r="D2470" t="s">
        <v>44</v>
      </c>
      <c r="E2470" s="1" t="s">
        <v>19</v>
      </c>
      <c r="F2470" t="s">
        <v>5</v>
      </c>
      <c r="G2470">
        <v>4946</v>
      </c>
      <c r="H2470">
        <v>387</v>
      </c>
      <c r="I2470">
        <v>414</v>
      </c>
      <c r="J2470">
        <v>250</v>
      </c>
      <c r="K2470">
        <f t="shared" si="266"/>
        <v>5497</v>
      </c>
      <c r="L2470" s="6">
        <f t="shared" si="267"/>
        <v>0.14571584500636711</v>
      </c>
      <c r="M2470" s="6">
        <f t="shared" si="268"/>
        <v>7.0402037474986356E-2</v>
      </c>
      <c r="N2470" s="6">
        <f t="shared" si="269"/>
        <v>7.5313807531380755E-2</v>
      </c>
      <c r="O2470">
        <f t="shared" si="270"/>
        <v>4696</v>
      </c>
      <c r="P2470">
        <f t="shared" si="271"/>
        <v>801</v>
      </c>
      <c r="Q2470">
        <f t="shared" si="272"/>
        <v>4696</v>
      </c>
    </row>
    <row r="2471" spans="1:17" hidden="1" x14ac:dyDescent="0.25">
      <c r="A2471">
        <v>2008</v>
      </c>
      <c r="B2471" s="1" t="s">
        <v>103</v>
      </c>
      <c r="C2471" t="s">
        <v>104</v>
      </c>
      <c r="D2471" t="s">
        <v>44</v>
      </c>
      <c r="E2471" s="1" t="s">
        <v>19</v>
      </c>
      <c r="F2471" t="s">
        <v>6</v>
      </c>
      <c r="G2471">
        <v>1330</v>
      </c>
      <c r="H2471">
        <v>39</v>
      </c>
      <c r="I2471">
        <v>12</v>
      </c>
      <c r="J2471">
        <v>50</v>
      </c>
      <c r="K2471">
        <f t="shared" si="266"/>
        <v>1331</v>
      </c>
      <c r="L2471" s="6">
        <f t="shared" si="267"/>
        <v>3.8317054845980462E-2</v>
      </c>
      <c r="M2471" s="6">
        <f t="shared" si="268"/>
        <v>2.9301277235161533E-2</v>
      </c>
      <c r="N2471" s="6">
        <f t="shared" si="269"/>
        <v>9.0157776108189328E-3</v>
      </c>
      <c r="O2471">
        <f t="shared" si="270"/>
        <v>1280</v>
      </c>
      <c r="P2471">
        <f t="shared" si="271"/>
        <v>51</v>
      </c>
      <c r="Q2471">
        <f t="shared" si="272"/>
        <v>1280</v>
      </c>
    </row>
    <row r="2472" spans="1:17" hidden="1" x14ac:dyDescent="0.25">
      <c r="A2472">
        <v>2008</v>
      </c>
      <c r="B2472" s="1" t="s">
        <v>103</v>
      </c>
      <c r="C2472" t="s">
        <v>104</v>
      </c>
      <c r="D2472" t="s">
        <v>44</v>
      </c>
      <c r="E2472" s="1" t="s">
        <v>19</v>
      </c>
      <c r="F2472" t="s">
        <v>7</v>
      </c>
      <c r="G2472">
        <v>12501</v>
      </c>
      <c r="H2472">
        <v>511</v>
      </c>
      <c r="I2472">
        <v>218</v>
      </c>
      <c r="J2472">
        <v>339</v>
      </c>
      <c r="K2472">
        <f t="shared" si="266"/>
        <v>12891</v>
      </c>
      <c r="L2472" s="6">
        <f t="shared" si="267"/>
        <v>5.6551082150337446E-2</v>
      </c>
      <c r="M2472" s="6">
        <f t="shared" si="268"/>
        <v>3.9640058955860681E-2</v>
      </c>
      <c r="N2472" s="6">
        <f t="shared" si="269"/>
        <v>1.6911023194476765E-2</v>
      </c>
      <c r="O2472">
        <f t="shared" si="270"/>
        <v>12162</v>
      </c>
      <c r="P2472">
        <f t="shared" si="271"/>
        <v>729</v>
      </c>
      <c r="Q2472">
        <f t="shared" si="272"/>
        <v>12162</v>
      </c>
    </row>
    <row r="2473" spans="1:17" hidden="1" x14ac:dyDescent="0.25">
      <c r="A2473">
        <v>2009</v>
      </c>
      <c r="B2473" s="1" t="s">
        <v>103</v>
      </c>
      <c r="C2473" t="s">
        <v>104</v>
      </c>
      <c r="D2473" t="s">
        <v>44</v>
      </c>
      <c r="E2473" s="1" t="s">
        <v>20</v>
      </c>
      <c r="F2473" t="s">
        <v>1</v>
      </c>
      <c r="G2473">
        <v>150</v>
      </c>
      <c r="H2473">
        <v>5</v>
      </c>
      <c r="I2473">
        <v>3</v>
      </c>
      <c r="J2473">
        <v>5</v>
      </c>
      <c r="K2473">
        <f t="shared" si="266"/>
        <v>153</v>
      </c>
      <c r="L2473" s="6">
        <f t="shared" si="267"/>
        <v>5.2287581699346407E-2</v>
      </c>
      <c r="M2473" s="6">
        <f t="shared" si="268"/>
        <v>3.2679738562091505E-2</v>
      </c>
      <c r="N2473" s="6">
        <f t="shared" si="269"/>
        <v>1.9607843137254902E-2</v>
      </c>
      <c r="O2473">
        <f t="shared" si="270"/>
        <v>145</v>
      </c>
      <c r="P2473">
        <f t="shared" si="271"/>
        <v>8</v>
      </c>
      <c r="Q2473">
        <f t="shared" si="272"/>
        <v>145</v>
      </c>
    </row>
    <row r="2474" spans="1:17" hidden="1" x14ac:dyDescent="0.25">
      <c r="A2474">
        <v>2009</v>
      </c>
      <c r="B2474" s="1" t="s">
        <v>103</v>
      </c>
      <c r="C2474" t="s">
        <v>104</v>
      </c>
      <c r="D2474" t="s">
        <v>44</v>
      </c>
      <c r="E2474" s="1" t="s">
        <v>20</v>
      </c>
      <c r="F2474" t="s">
        <v>4</v>
      </c>
      <c r="G2474">
        <v>2922</v>
      </c>
      <c r="H2474">
        <v>108</v>
      </c>
      <c r="I2474">
        <v>348</v>
      </c>
      <c r="J2474">
        <v>80</v>
      </c>
      <c r="K2474">
        <f t="shared" si="266"/>
        <v>3298</v>
      </c>
      <c r="L2474" s="6">
        <f t="shared" si="267"/>
        <v>0.13826561552456035</v>
      </c>
      <c r="M2474" s="6">
        <f t="shared" si="268"/>
        <v>3.274711946634324E-2</v>
      </c>
      <c r="N2474" s="6">
        <f t="shared" si="269"/>
        <v>0.1055184960582171</v>
      </c>
      <c r="O2474">
        <f t="shared" si="270"/>
        <v>2842</v>
      </c>
      <c r="P2474">
        <f t="shared" si="271"/>
        <v>456</v>
      </c>
      <c r="Q2474">
        <f t="shared" si="272"/>
        <v>2842</v>
      </c>
    </row>
    <row r="2475" spans="1:17" hidden="1" x14ac:dyDescent="0.25">
      <c r="A2475">
        <v>2009</v>
      </c>
      <c r="B2475" s="1" t="s">
        <v>103</v>
      </c>
      <c r="C2475" t="s">
        <v>104</v>
      </c>
      <c r="D2475" t="s">
        <v>44</v>
      </c>
      <c r="E2475" s="1" t="s">
        <v>20</v>
      </c>
      <c r="F2475" t="s">
        <v>5</v>
      </c>
      <c r="G2475">
        <v>4714</v>
      </c>
      <c r="H2475">
        <v>379</v>
      </c>
      <c r="I2475">
        <v>495</v>
      </c>
      <c r="J2475">
        <v>260</v>
      </c>
      <c r="K2475">
        <f t="shared" si="266"/>
        <v>5328</v>
      </c>
      <c r="L2475" s="6">
        <f t="shared" si="267"/>
        <v>0.16403903903903905</v>
      </c>
      <c r="M2475" s="6">
        <f t="shared" si="268"/>
        <v>7.1133633633633633E-2</v>
      </c>
      <c r="N2475" s="6">
        <f t="shared" si="269"/>
        <v>9.29054054054054E-2</v>
      </c>
      <c r="O2475">
        <f t="shared" si="270"/>
        <v>4454</v>
      </c>
      <c r="P2475">
        <f t="shared" si="271"/>
        <v>874</v>
      </c>
      <c r="Q2475">
        <f t="shared" si="272"/>
        <v>4454</v>
      </c>
    </row>
    <row r="2476" spans="1:17" hidden="1" x14ac:dyDescent="0.25">
      <c r="A2476">
        <v>2009</v>
      </c>
      <c r="B2476" s="1" t="s">
        <v>103</v>
      </c>
      <c r="C2476" t="s">
        <v>104</v>
      </c>
      <c r="D2476" t="s">
        <v>44</v>
      </c>
      <c r="E2476" s="1" t="s">
        <v>20</v>
      </c>
      <c r="F2476" t="s">
        <v>6</v>
      </c>
      <c r="G2476">
        <v>1363</v>
      </c>
      <c r="H2476">
        <v>66</v>
      </c>
      <c r="I2476">
        <v>23</v>
      </c>
      <c r="J2476">
        <v>43</v>
      </c>
      <c r="K2476">
        <f t="shared" si="266"/>
        <v>1409</v>
      </c>
      <c r="L2476" s="6">
        <f t="shared" si="267"/>
        <v>6.3165365507452095E-2</v>
      </c>
      <c r="M2476" s="6">
        <f t="shared" si="268"/>
        <v>4.6841731724627397E-2</v>
      </c>
      <c r="N2476" s="6">
        <f t="shared" si="269"/>
        <v>1.6323633782824698E-2</v>
      </c>
      <c r="O2476">
        <f t="shared" si="270"/>
        <v>1320</v>
      </c>
      <c r="P2476">
        <f t="shared" si="271"/>
        <v>89</v>
      </c>
      <c r="Q2476">
        <f t="shared" si="272"/>
        <v>1320</v>
      </c>
    </row>
    <row r="2477" spans="1:17" hidden="1" x14ac:dyDescent="0.25">
      <c r="A2477">
        <v>2009</v>
      </c>
      <c r="B2477" s="1" t="s">
        <v>103</v>
      </c>
      <c r="C2477" t="s">
        <v>104</v>
      </c>
      <c r="D2477" t="s">
        <v>44</v>
      </c>
      <c r="E2477" s="1" t="s">
        <v>20</v>
      </c>
      <c r="F2477" t="s">
        <v>7</v>
      </c>
      <c r="G2477">
        <v>11852</v>
      </c>
      <c r="H2477">
        <v>586</v>
      </c>
      <c r="I2477">
        <v>258</v>
      </c>
      <c r="J2477">
        <v>323</v>
      </c>
      <c r="K2477">
        <f t="shared" si="266"/>
        <v>12373</v>
      </c>
      <c r="L2477" s="6">
        <f t="shared" si="267"/>
        <v>6.8213044532449682E-2</v>
      </c>
      <c r="M2477" s="6">
        <f t="shared" si="268"/>
        <v>4.736118968722218E-2</v>
      </c>
      <c r="N2477" s="6">
        <f t="shared" si="269"/>
        <v>2.0851854845227513E-2</v>
      </c>
      <c r="O2477">
        <f t="shared" si="270"/>
        <v>11529</v>
      </c>
      <c r="P2477">
        <f t="shared" si="271"/>
        <v>844</v>
      </c>
      <c r="Q2477">
        <f t="shared" si="272"/>
        <v>11529</v>
      </c>
    </row>
    <row r="2478" spans="1:17" hidden="1" x14ac:dyDescent="0.25">
      <c r="A2478">
        <v>2010</v>
      </c>
      <c r="B2478" s="1" t="s">
        <v>103</v>
      </c>
      <c r="C2478" t="s">
        <v>104</v>
      </c>
      <c r="D2478" t="s">
        <v>44</v>
      </c>
      <c r="E2478" s="1" t="s">
        <v>21</v>
      </c>
      <c r="F2478" t="s">
        <v>1</v>
      </c>
      <c r="G2478">
        <v>157</v>
      </c>
      <c r="H2478">
        <v>3</v>
      </c>
      <c r="J2478">
        <v>5</v>
      </c>
      <c r="K2478">
        <f t="shared" si="266"/>
        <v>155</v>
      </c>
      <c r="L2478" s="6">
        <f t="shared" si="267"/>
        <v>1.935483870967742E-2</v>
      </c>
      <c r="M2478" s="6">
        <f t="shared" si="268"/>
        <v>1.935483870967742E-2</v>
      </c>
      <c r="N2478" s="6">
        <f t="shared" si="269"/>
        <v>0</v>
      </c>
      <c r="O2478">
        <f t="shared" si="270"/>
        <v>152</v>
      </c>
      <c r="P2478">
        <f t="shared" si="271"/>
        <v>3</v>
      </c>
      <c r="Q2478">
        <f t="shared" si="272"/>
        <v>152</v>
      </c>
    </row>
    <row r="2479" spans="1:17" hidden="1" x14ac:dyDescent="0.25">
      <c r="A2479">
        <v>2010</v>
      </c>
      <c r="B2479" s="1" t="s">
        <v>103</v>
      </c>
      <c r="C2479" t="s">
        <v>104</v>
      </c>
      <c r="D2479" t="s">
        <v>44</v>
      </c>
      <c r="E2479" s="1" t="s">
        <v>21</v>
      </c>
      <c r="F2479" t="s">
        <v>4</v>
      </c>
      <c r="G2479">
        <v>3036</v>
      </c>
      <c r="H2479">
        <v>186</v>
      </c>
      <c r="I2479">
        <v>446</v>
      </c>
      <c r="J2479">
        <v>125</v>
      </c>
      <c r="K2479">
        <f t="shared" si="266"/>
        <v>3543</v>
      </c>
      <c r="L2479" s="6">
        <f t="shared" si="267"/>
        <v>0.17837990403612758</v>
      </c>
      <c r="M2479" s="6">
        <f t="shared" si="268"/>
        <v>5.2497883149872991E-2</v>
      </c>
      <c r="N2479" s="6">
        <f t="shared" si="269"/>
        <v>0.12588202088625458</v>
      </c>
      <c r="O2479">
        <f t="shared" si="270"/>
        <v>2911</v>
      </c>
      <c r="P2479">
        <f t="shared" si="271"/>
        <v>632</v>
      </c>
      <c r="Q2479">
        <f t="shared" si="272"/>
        <v>2911</v>
      </c>
    </row>
    <row r="2480" spans="1:17" hidden="1" x14ac:dyDescent="0.25">
      <c r="A2480">
        <v>2010</v>
      </c>
      <c r="B2480" s="1" t="s">
        <v>103</v>
      </c>
      <c r="C2480" t="s">
        <v>104</v>
      </c>
      <c r="D2480" t="s">
        <v>44</v>
      </c>
      <c r="E2480" s="1" t="s">
        <v>21</v>
      </c>
      <c r="F2480" t="s">
        <v>5</v>
      </c>
      <c r="G2480">
        <v>4766</v>
      </c>
      <c r="H2480">
        <v>518</v>
      </c>
      <c r="I2480">
        <v>468</v>
      </c>
      <c r="J2480">
        <v>362</v>
      </c>
      <c r="K2480">
        <f t="shared" si="266"/>
        <v>5390</v>
      </c>
      <c r="L2480" s="6">
        <f t="shared" si="267"/>
        <v>0.1829313543599258</v>
      </c>
      <c r="M2480" s="6">
        <f t="shared" si="268"/>
        <v>9.6103896103896108E-2</v>
      </c>
      <c r="N2480" s="6">
        <f t="shared" si="269"/>
        <v>8.682745825602968E-2</v>
      </c>
      <c r="O2480">
        <f t="shared" si="270"/>
        <v>4404</v>
      </c>
      <c r="P2480">
        <f t="shared" si="271"/>
        <v>986</v>
      </c>
      <c r="Q2480">
        <f t="shared" si="272"/>
        <v>4404</v>
      </c>
    </row>
    <row r="2481" spans="1:17" hidden="1" x14ac:dyDescent="0.25">
      <c r="A2481">
        <v>2010</v>
      </c>
      <c r="B2481" s="1" t="s">
        <v>103</v>
      </c>
      <c r="C2481" t="s">
        <v>104</v>
      </c>
      <c r="D2481" t="s">
        <v>44</v>
      </c>
      <c r="E2481" s="1" t="s">
        <v>21</v>
      </c>
      <c r="F2481" t="s">
        <v>6</v>
      </c>
      <c r="G2481">
        <v>1453</v>
      </c>
      <c r="H2481">
        <v>104</v>
      </c>
      <c r="I2481">
        <v>27</v>
      </c>
      <c r="J2481">
        <v>83</v>
      </c>
      <c r="K2481">
        <f t="shared" si="266"/>
        <v>1501</v>
      </c>
      <c r="L2481" s="6">
        <f t="shared" si="267"/>
        <v>8.7275149900066629E-2</v>
      </c>
      <c r="M2481" s="6">
        <f t="shared" si="268"/>
        <v>6.9287141905396407E-2</v>
      </c>
      <c r="N2481" s="6">
        <f t="shared" si="269"/>
        <v>1.7988007994670221E-2</v>
      </c>
      <c r="O2481">
        <f t="shared" si="270"/>
        <v>1370</v>
      </c>
      <c r="P2481">
        <f t="shared" si="271"/>
        <v>131</v>
      </c>
      <c r="Q2481">
        <f t="shared" si="272"/>
        <v>1370</v>
      </c>
    </row>
    <row r="2482" spans="1:17" hidden="1" x14ac:dyDescent="0.25">
      <c r="A2482">
        <v>2010</v>
      </c>
      <c r="B2482" s="1" t="s">
        <v>103</v>
      </c>
      <c r="C2482" t="s">
        <v>104</v>
      </c>
      <c r="D2482" t="s">
        <v>44</v>
      </c>
      <c r="E2482" s="1" t="s">
        <v>21</v>
      </c>
      <c r="F2482" t="s">
        <v>7</v>
      </c>
      <c r="G2482">
        <v>11491</v>
      </c>
      <c r="H2482">
        <v>821</v>
      </c>
      <c r="I2482">
        <v>286</v>
      </c>
      <c r="J2482">
        <v>376</v>
      </c>
      <c r="K2482">
        <f t="shared" si="266"/>
        <v>12222</v>
      </c>
      <c r="L2482" s="6">
        <f t="shared" si="267"/>
        <v>9.0574374079528716E-2</v>
      </c>
      <c r="M2482" s="6">
        <f t="shared" si="268"/>
        <v>6.7173948617247584E-2</v>
      </c>
      <c r="N2482" s="6">
        <f t="shared" si="269"/>
        <v>2.3400425462281133E-2</v>
      </c>
      <c r="O2482">
        <f t="shared" si="270"/>
        <v>11115</v>
      </c>
      <c r="P2482">
        <f t="shared" si="271"/>
        <v>1107</v>
      </c>
      <c r="Q2482">
        <f t="shared" si="272"/>
        <v>11115</v>
      </c>
    </row>
    <row r="2483" spans="1:17" hidden="1" x14ac:dyDescent="0.25">
      <c r="A2483">
        <v>2011</v>
      </c>
      <c r="B2483" s="1" t="s">
        <v>103</v>
      </c>
      <c r="C2483" t="s">
        <v>104</v>
      </c>
      <c r="D2483" t="s">
        <v>44</v>
      </c>
      <c r="E2483" s="1" t="s">
        <v>22</v>
      </c>
      <c r="F2483" t="s">
        <v>1</v>
      </c>
      <c r="G2483">
        <v>165</v>
      </c>
      <c r="H2483">
        <v>9</v>
      </c>
      <c r="I2483">
        <v>3</v>
      </c>
      <c r="J2483">
        <v>10</v>
      </c>
      <c r="K2483">
        <f t="shared" si="266"/>
        <v>167</v>
      </c>
      <c r="L2483" s="6">
        <f t="shared" si="267"/>
        <v>7.1856287425149698E-2</v>
      </c>
      <c r="M2483" s="6">
        <f t="shared" si="268"/>
        <v>5.3892215568862277E-2</v>
      </c>
      <c r="N2483" s="6">
        <f t="shared" si="269"/>
        <v>1.7964071856287425E-2</v>
      </c>
      <c r="O2483">
        <f t="shared" si="270"/>
        <v>155</v>
      </c>
      <c r="P2483">
        <f t="shared" si="271"/>
        <v>12</v>
      </c>
      <c r="Q2483">
        <f t="shared" si="272"/>
        <v>155</v>
      </c>
    </row>
    <row r="2484" spans="1:17" hidden="1" x14ac:dyDescent="0.25">
      <c r="A2484">
        <v>2011</v>
      </c>
      <c r="B2484" s="1" t="s">
        <v>103</v>
      </c>
      <c r="C2484" t="s">
        <v>104</v>
      </c>
      <c r="D2484" t="s">
        <v>44</v>
      </c>
      <c r="E2484" s="1" t="s">
        <v>22</v>
      </c>
      <c r="F2484" t="s">
        <v>4</v>
      </c>
      <c r="G2484">
        <v>3176</v>
      </c>
      <c r="H2484">
        <v>244</v>
      </c>
      <c r="I2484">
        <v>461</v>
      </c>
      <c r="J2484">
        <v>144</v>
      </c>
      <c r="K2484">
        <f t="shared" si="266"/>
        <v>3737</v>
      </c>
      <c r="L2484" s="6">
        <f t="shared" si="267"/>
        <v>0.18865400053518866</v>
      </c>
      <c r="M2484" s="6">
        <f t="shared" si="268"/>
        <v>6.5293015788065289E-2</v>
      </c>
      <c r="N2484" s="6">
        <f t="shared" si="269"/>
        <v>0.12336098474712336</v>
      </c>
      <c r="O2484">
        <f t="shared" si="270"/>
        <v>3032</v>
      </c>
      <c r="P2484">
        <f t="shared" si="271"/>
        <v>705</v>
      </c>
      <c r="Q2484">
        <f t="shared" si="272"/>
        <v>3032</v>
      </c>
    </row>
    <row r="2485" spans="1:17" hidden="1" x14ac:dyDescent="0.25">
      <c r="A2485">
        <v>2011</v>
      </c>
      <c r="B2485" s="1" t="s">
        <v>103</v>
      </c>
      <c r="C2485" t="s">
        <v>104</v>
      </c>
      <c r="D2485" t="s">
        <v>44</v>
      </c>
      <c r="E2485" s="1" t="s">
        <v>22</v>
      </c>
      <c r="F2485" t="s">
        <v>5</v>
      </c>
      <c r="G2485">
        <v>4904</v>
      </c>
      <c r="H2485">
        <v>641</v>
      </c>
      <c r="I2485">
        <v>625</v>
      </c>
      <c r="J2485">
        <v>389</v>
      </c>
      <c r="K2485">
        <f t="shared" si="266"/>
        <v>5781</v>
      </c>
      <c r="L2485" s="6">
        <f t="shared" si="267"/>
        <v>0.21899325376232487</v>
      </c>
      <c r="M2485" s="6">
        <f t="shared" si="268"/>
        <v>0.11088047050683272</v>
      </c>
      <c r="N2485" s="6">
        <f t="shared" si="269"/>
        <v>0.10811278325549213</v>
      </c>
      <c r="O2485">
        <f t="shared" si="270"/>
        <v>4515</v>
      </c>
      <c r="P2485">
        <f t="shared" si="271"/>
        <v>1266</v>
      </c>
      <c r="Q2485">
        <f t="shared" si="272"/>
        <v>4515</v>
      </c>
    </row>
    <row r="2486" spans="1:17" hidden="1" x14ac:dyDescent="0.25">
      <c r="A2486">
        <v>2011</v>
      </c>
      <c r="B2486" s="1" t="s">
        <v>103</v>
      </c>
      <c r="C2486" t="s">
        <v>104</v>
      </c>
      <c r="D2486" t="s">
        <v>44</v>
      </c>
      <c r="E2486" s="1" t="s">
        <v>22</v>
      </c>
      <c r="F2486" t="s">
        <v>6</v>
      </c>
      <c r="G2486">
        <v>1492</v>
      </c>
      <c r="H2486">
        <v>104</v>
      </c>
      <c r="I2486">
        <v>31</v>
      </c>
      <c r="J2486">
        <v>75</v>
      </c>
      <c r="K2486">
        <f t="shared" si="266"/>
        <v>1552</v>
      </c>
      <c r="L2486" s="6">
        <f t="shared" si="267"/>
        <v>8.6984536082474223E-2</v>
      </c>
      <c r="M2486" s="6">
        <f t="shared" si="268"/>
        <v>6.7010309278350513E-2</v>
      </c>
      <c r="N2486" s="6">
        <f t="shared" si="269"/>
        <v>1.997422680412371E-2</v>
      </c>
      <c r="O2486">
        <f t="shared" si="270"/>
        <v>1417</v>
      </c>
      <c r="P2486">
        <f t="shared" si="271"/>
        <v>135</v>
      </c>
      <c r="Q2486">
        <f t="shared" si="272"/>
        <v>1417</v>
      </c>
    </row>
    <row r="2487" spans="1:17" hidden="1" x14ac:dyDescent="0.25">
      <c r="A2487">
        <v>2011</v>
      </c>
      <c r="B2487" s="1" t="s">
        <v>103</v>
      </c>
      <c r="C2487" t="s">
        <v>104</v>
      </c>
      <c r="D2487" t="s">
        <v>44</v>
      </c>
      <c r="E2487" s="1" t="s">
        <v>22</v>
      </c>
      <c r="F2487" t="s">
        <v>7</v>
      </c>
      <c r="G2487">
        <v>11098</v>
      </c>
      <c r="H2487">
        <v>928</v>
      </c>
      <c r="I2487">
        <v>312</v>
      </c>
      <c r="J2487">
        <v>401</v>
      </c>
      <c r="K2487">
        <f t="shared" si="266"/>
        <v>11937</v>
      </c>
      <c r="L2487" s="6">
        <f t="shared" si="267"/>
        <v>0.10387869648990533</v>
      </c>
      <c r="M2487" s="6">
        <f t="shared" si="268"/>
        <v>7.7741476082767866E-2</v>
      </c>
      <c r="N2487" s="6">
        <f t="shared" si="269"/>
        <v>2.6137220407137472E-2</v>
      </c>
      <c r="O2487">
        <f t="shared" si="270"/>
        <v>10697</v>
      </c>
      <c r="P2487">
        <f t="shared" si="271"/>
        <v>1240</v>
      </c>
      <c r="Q2487">
        <f t="shared" si="272"/>
        <v>10697</v>
      </c>
    </row>
    <row r="2488" spans="1:17" hidden="1" x14ac:dyDescent="0.25">
      <c r="A2488">
        <v>2012</v>
      </c>
      <c r="B2488" s="1" t="s">
        <v>103</v>
      </c>
      <c r="C2488" t="s">
        <v>104</v>
      </c>
      <c r="D2488" t="s">
        <v>44</v>
      </c>
      <c r="E2488" s="1" t="s">
        <v>23</v>
      </c>
      <c r="F2488" t="s">
        <v>1</v>
      </c>
      <c r="G2488">
        <v>154</v>
      </c>
      <c r="H2488">
        <v>19</v>
      </c>
      <c r="I2488">
        <v>6</v>
      </c>
      <c r="J2488">
        <v>13</v>
      </c>
      <c r="K2488">
        <f t="shared" si="266"/>
        <v>166</v>
      </c>
      <c r="L2488" s="6">
        <f t="shared" si="267"/>
        <v>0.15060240963855423</v>
      </c>
      <c r="M2488" s="6">
        <f t="shared" si="268"/>
        <v>0.1144578313253012</v>
      </c>
      <c r="N2488" s="6">
        <f t="shared" si="269"/>
        <v>3.614457831325301E-2</v>
      </c>
      <c r="O2488">
        <f t="shared" si="270"/>
        <v>141</v>
      </c>
      <c r="P2488">
        <f t="shared" si="271"/>
        <v>25</v>
      </c>
      <c r="Q2488">
        <f t="shared" si="272"/>
        <v>141</v>
      </c>
    </row>
    <row r="2489" spans="1:17" hidden="1" x14ac:dyDescent="0.25">
      <c r="A2489">
        <v>2012</v>
      </c>
      <c r="B2489" s="1" t="s">
        <v>103</v>
      </c>
      <c r="C2489" t="s">
        <v>104</v>
      </c>
      <c r="D2489" t="s">
        <v>44</v>
      </c>
      <c r="E2489" s="1" t="s">
        <v>23</v>
      </c>
      <c r="F2489" t="s">
        <v>4</v>
      </c>
      <c r="G2489">
        <v>3267</v>
      </c>
      <c r="H2489">
        <v>295</v>
      </c>
      <c r="I2489">
        <v>501</v>
      </c>
      <c r="J2489">
        <v>150</v>
      </c>
      <c r="K2489">
        <f t="shared" si="266"/>
        <v>3913</v>
      </c>
      <c r="L2489" s="6">
        <f t="shared" si="267"/>
        <v>0.20342448249424994</v>
      </c>
      <c r="M2489" s="6">
        <f t="shared" si="268"/>
        <v>7.5389726552517244E-2</v>
      </c>
      <c r="N2489" s="6">
        <f t="shared" si="269"/>
        <v>0.12803475594173269</v>
      </c>
      <c r="O2489">
        <f t="shared" si="270"/>
        <v>3117</v>
      </c>
      <c r="P2489">
        <f t="shared" si="271"/>
        <v>796</v>
      </c>
      <c r="Q2489">
        <f t="shared" si="272"/>
        <v>3117</v>
      </c>
    </row>
    <row r="2490" spans="1:17" hidden="1" x14ac:dyDescent="0.25">
      <c r="A2490">
        <v>2012</v>
      </c>
      <c r="B2490" s="1" t="s">
        <v>103</v>
      </c>
      <c r="C2490" t="s">
        <v>104</v>
      </c>
      <c r="D2490" t="s">
        <v>44</v>
      </c>
      <c r="E2490" s="1" t="s">
        <v>23</v>
      </c>
      <c r="F2490" t="s">
        <v>5</v>
      </c>
      <c r="G2490">
        <v>4947</v>
      </c>
      <c r="H2490">
        <v>638</v>
      </c>
      <c r="I2490">
        <v>642</v>
      </c>
      <c r="J2490">
        <v>335</v>
      </c>
      <c r="K2490">
        <f t="shared" si="266"/>
        <v>5892</v>
      </c>
      <c r="L2490" s="6">
        <f t="shared" si="267"/>
        <v>0.21724372029871011</v>
      </c>
      <c r="M2490" s="6">
        <f t="shared" si="268"/>
        <v>0.10828241683638833</v>
      </c>
      <c r="N2490" s="6">
        <f t="shared" si="269"/>
        <v>0.10896130346232179</v>
      </c>
      <c r="O2490">
        <f t="shared" si="270"/>
        <v>4612</v>
      </c>
      <c r="P2490">
        <f t="shared" si="271"/>
        <v>1280</v>
      </c>
      <c r="Q2490">
        <f t="shared" si="272"/>
        <v>4612</v>
      </c>
    </row>
    <row r="2491" spans="1:17" hidden="1" x14ac:dyDescent="0.25">
      <c r="A2491">
        <v>2012</v>
      </c>
      <c r="B2491" s="1" t="s">
        <v>103</v>
      </c>
      <c r="C2491" t="s">
        <v>104</v>
      </c>
      <c r="D2491" t="s">
        <v>44</v>
      </c>
      <c r="E2491" s="1" t="s">
        <v>23</v>
      </c>
      <c r="F2491" t="s">
        <v>6</v>
      </c>
      <c r="G2491">
        <v>1520</v>
      </c>
      <c r="H2491">
        <v>105</v>
      </c>
      <c r="I2491">
        <v>55</v>
      </c>
      <c r="J2491">
        <v>86</v>
      </c>
      <c r="K2491">
        <f t="shared" ref="K2491:K2554" si="273">(G2491-J2491)+H2491+I2491</f>
        <v>1594</v>
      </c>
      <c r="L2491" s="6">
        <f t="shared" ref="L2491:L2554" si="274">(H2491+I2491)/K2491</f>
        <v>0.10037641154328733</v>
      </c>
      <c r="M2491" s="6">
        <f t="shared" ref="M2491:M2554" si="275">H2491/K2491</f>
        <v>6.5872020075282312E-2</v>
      </c>
      <c r="N2491" s="6">
        <f t="shared" ref="N2491:N2554" si="276">I2491/K2491</f>
        <v>3.4504391468005019E-2</v>
      </c>
      <c r="O2491">
        <f t="shared" ref="O2491:O2554" si="277">K2491-(I2491+H2491)</f>
        <v>1434</v>
      </c>
      <c r="P2491">
        <f t="shared" ref="P2491:P2554" si="278">H2491+I2491</f>
        <v>160</v>
      </c>
      <c r="Q2491">
        <f t="shared" si="272"/>
        <v>1434</v>
      </c>
    </row>
    <row r="2492" spans="1:17" hidden="1" x14ac:dyDescent="0.25">
      <c r="A2492">
        <v>2012</v>
      </c>
      <c r="B2492" s="1" t="s">
        <v>103</v>
      </c>
      <c r="C2492" t="s">
        <v>104</v>
      </c>
      <c r="D2492" t="s">
        <v>44</v>
      </c>
      <c r="E2492" s="1" t="s">
        <v>23</v>
      </c>
      <c r="F2492" t="s">
        <v>7</v>
      </c>
      <c r="G2492">
        <v>10798</v>
      </c>
      <c r="H2492">
        <v>1010</v>
      </c>
      <c r="I2492">
        <v>710</v>
      </c>
      <c r="J2492">
        <v>424</v>
      </c>
      <c r="K2492">
        <f t="shared" si="273"/>
        <v>12094</v>
      </c>
      <c r="L2492" s="6">
        <f t="shared" si="274"/>
        <v>0.14221928228873823</v>
      </c>
      <c r="M2492" s="6">
        <f t="shared" si="275"/>
        <v>8.3512485530014877E-2</v>
      </c>
      <c r="N2492" s="6">
        <f t="shared" si="276"/>
        <v>5.8706796758723333E-2</v>
      </c>
      <c r="O2492">
        <f t="shared" si="277"/>
        <v>10374</v>
      </c>
      <c r="P2492">
        <f t="shared" si="278"/>
        <v>1720</v>
      </c>
      <c r="Q2492">
        <f t="shared" si="272"/>
        <v>10374</v>
      </c>
    </row>
    <row r="2493" spans="1:17" hidden="1" x14ac:dyDescent="0.25">
      <c r="A2493">
        <v>2013</v>
      </c>
      <c r="B2493" s="1" t="s">
        <v>103</v>
      </c>
      <c r="C2493" t="s">
        <v>104</v>
      </c>
      <c r="D2493" t="s">
        <v>44</v>
      </c>
      <c r="E2493" s="1" t="s">
        <v>24</v>
      </c>
      <c r="F2493" t="s">
        <v>1</v>
      </c>
      <c r="G2493">
        <v>154</v>
      </c>
      <c r="H2493">
        <v>17</v>
      </c>
      <c r="J2493">
        <v>10</v>
      </c>
      <c r="K2493">
        <f t="shared" si="273"/>
        <v>161</v>
      </c>
      <c r="L2493" s="6">
        <f t="shared" si="274"/>
        <v>0.10559006211180125</v>
      </c>
      <c r="M2493" s="6">
        <f t="shared" si="275"/>
        <v>0.10559006211180125</v>
      </c>
      <c r="N2493" s="6">
        <f t="shared" si="276"/>
        <v>0</v>
      </c>
      <c r="O2493">
        <f t="shared" si="277"/>
        <v>144</v>
      </c>
      <c r="P2493">
        <f t="shared" si="278"/>
        <v>17</v>
      </c>
      <c r="Q2493">
        <f t="shared" si="272"/>
        <v>144</v>
      </c>
    </row>
    <row r="2494" spans="1:17" hidden="1" x14ac:dyDescent="0.25">
      <c r="A2494">
        <v>2013</v>
      </c>
      <c r="B2494" s="1" t="s">
        <v>103</v>
      </c>
      <c r="C2494" t="s">
        <v>104</v>
      </c>
      <c r="D2494" t="s">
        <v>44</v>
      </c>
      <c r="E2494" s="1" t="s">
        <v>24</v>
      </c>
      <c r="F2494" t="s">
        <v>4</v>
      </c>
      <c r="G2494">
        <v>3462</v>
      </c>
      <c r="H2494">
        <v>361</v>
      </c>
      <c r="I2494">
        <v>493</v>
      </c>
      <c r="J2494">
        <v>163</v>
      </c>
      <c r="K2494">
        <f t="shared" si="273"/>
        <v>4153</v>
      </c>
      <c r="L2494" s="6">
        <f t="shared" si="274"/>
        <v>0.20563448109800145</v>
      </c>
      <c r="M2494" s="6">
        <f t="shared" si="275"/>
        <v>8.6925114375150492E-2</v>
      </c>
      <c r="N2494" s="6">
        <f t="shared" si="276"/>
        <v>0.11870936672285096</v>
      </c>
      <c r="O2494">
        <f t="shared" si="277"/>
        <v>3299</v>
      </c>
      <c r="P2494">
        <f t="shared" si="278"/>
        <v>854</v>
      </c>
      <c r="Q2494">
        <f t="shared" si="272"/>
        <v>3299</v>
      </c>
    </row>
    <row r="2495" spans="1:17" hidden="1" x14ac:dyDescent="0.25">
      <c r="A2495">
        <v>2013</v>
      </c>
      <c r="B2495" s="1" t="s">
        <v>103</v>
      </c>
      <c r="C2495" t="s">
        <v>104</v>
      </c>
      <c r="D2495" t="s">
        <v>44</v>
      </c>
      <c r="E2495" s="1" t="s">
        <v>24</v>
      </c>
      <c r="F2495" t="s">
        <v>5</v>
      </c>
      <c r="G2495">
        <v>5060</v>
      </c>
      <c r="H2495">
        <v>724</v>
      </c>
      <c r="I2495">
        <v>678</v>
      </c>
      <c r="J2495">
        <v>316</v>
      </c>
      <c r="K2495">
        <f t="shared" si="273"/>
        <v>6146</v>
      </c>
      <c r="L2495" s="6">
        <f t="shared" si="274"/>
        <v>0.22811584770582494</v>
      </c>
      <c r="M2495" s="6">
        <f t="shared" si="275"/>
        <v>0.1178001952489424</v>
      </c>
      <c r="N2495" s="6">
        <f t="shared" si="276"/>
        <v>0.11031565245688253</v>
      </c>
      <c r="O2495">
        <f t="shared" si="277"/>
        <v>4744</v>
      </c>
      <c r="P2495">
        <f t="shared" si="278"/>
        <v>1402</v>
      </c>
      <c r="Q2495">
        <f t="shared" si="272"/>
        <v>4744</v>
      </c>
    </row>
    <row r="2496" spans="1:17" hidden="1" x14ac:dyDescent="0.25">
      <c r="A2496">
        <v>2013</v>
      </c>
      <c r="B2496" s="1" t="s">
        <v>103</v>
      </c>
      <c r="C2496" t="s">
        <v>104</v>
      </c>
      <c r="D2496" t="s">
        <v>44</v>
      </c>
      <c r="E2496" s="1" t="s">
        <v>24</v>
      </c>
      <c r="F2496" t="s">
        <v>6</v>
      </c>
      <c r="G2496">
        <v>1574</v>
      </c>
      <c r="H2496">
        <v>121</v>
      </c>
      <c r="I2496">
        <v>78</v>
      </c>
      <c r="J2496">
        <v>97</v>
      </c>
      <c r="K2496">
        <f t="shared" si="273"/>
        <v>1676</v>
      </c>
      <c r="L2496" s="6">
        <f t="shared" si="274"/>
        <v>0.11873508353221957</v>
      </c>
      <c r="M2496" s="6">
        <f t="shared" si="275"/>
        <v>7.2195704057279236E-2</v>
      </c>
      <c r="N2496" s="6">
        <f t="shared" si="276"/>
        <v>4.6539379474940336E-2</v>
      </c>
      <c r="O2496">
        <f t="shared" si="277"/>
        <v>1477</v>
      </c>
      <c r="P2496">
        <f t="shared" si="278"/>
        <v>199</v>
      </c>
      <c r="Q2496">
        <f t="shared" si="272"/>
        <v>1477</v>
      </c>
    </row>
    <row r="2497" spans="1:17" hidden="1" x14ac:dyDescent="0.25">
      <c r="A2497">
        <v>2013</v>
      </c>
      <c r="B2497" s="1" t="s">
        <v>103</v>
      </c>
      <c r="C2497" t="s">
        <v>104</v>
      </c>
      <c r="D2497" t="s">
        <v>44</v>
      </c>
      <c r="E2497" s="1" t="s">
        <v>24</v>
      </c>
      <c r="F2497" t="s">
        <v>7</v>
      </c>
      <c r="G2497">
        <v>10373</v>
      </c>
      <c r="H2497">
        <v>1071</v>
      </c>
      <c r="I2497">
        <v>659</v>
      </c>
      <c r="J2497">
        <v>453</v>
      </c>
      <c r="K2497">
        <f t="shared" si="273"/>
        <v>11650</v>
      </c>
      <c r="L2497" s="6">
        <f t="shared" si="274"/>
        <v>0.14849785407725322</v>
      </c>
      <c r="M2497" s="6">
        <f t="shared" si="275"/>
        <v>9.1931330472103001E-2</v>
      </c>
      <c r="N2497" s="6">
        <f t="shared" si="276"/>
        <v>5.6566523605150215E-2</v>
      </c>
      <c r="O2497">
        <f t="shared" si="277"/>
        <v>9920</v>
      </c>
      <c r="P2497">
        <f t="shared" si="278"/>
        <v>1730</v>
      </c>
      <c r="Q2497">
        <f t="shared" si="272"/>
        <v>9920</v>
      </c>
    </row>
    <row r="2498" spans="1:17" hidden="1" x14ac:dyDescent="0.25">
      <c r="A2498">
        <v>2014</v>
      </c>
      <c r="B2498" s="1" t="s">
        <v>103</v>
      </c>
      <c r="C2498" t="s">
        <v>104</v>
      </c>
      <c r="D2498" t="s">
        <v>44</v>
      </c>
      <c r="E2498" s="1" t="s">
        <v>8</v>
      </c>
      <c r="F2498" t="s">
        <v>1</v>
      </c>
      <c r="G2498">
        <v>168</v>
      </c>
      <c r="H2498">
        <v>13</v>
      </c>
      <c r="J2498">
        <v>6</v>
      </c>
      <c r="K2498">
        <f t="shared" si="273"/>
        <v>175</v>
      </c>
      <c r="L2498" s="6">
        <f t="shared" si="274"/>
        <v>7.4285714285714288E-2</v>
      </c>
      <c r="M2498" s="6">
        <f t="shared" si="275"/>
        <v>7.4285714285714288E-2</v>
      </c>
      <c r="N2498" s="6">
        <f t="shared" si="276"/>
        <v>0</v>
      </c>
      <c r="O2498">
        <f t="shared" si="277"/>
        <v>162</v>
      </c>
      <c r="P2498">
        <f t="shared" si="278"/>
        <v>13</v>
      </c>
      <c r="Q2498">
        <f t="shared" si="272"/>
        <v>162</v>
      </c>
    </row>
    <row r="2499" spans="1:17" hidden="1" x14ac:dyDescent="0.25">
      <c r="A2499">
        <v>2014</v>
      </c>
      <c r="B2499" s="1" t="s">
        <v>103</v>
      </c>
      <c r="C2499" t="s">
        <v>104</v>
      </c>
      <c r="D2499" t="s">
        <v>44</v>
      </c>
      <c r="E2499" s="1" t="s">
        <v>8</v>
      </c>
      <c r="F2499" t="s">
        <v>4</v>
      </c>
      <c r="G2499">
        <v>3527</v>
      </c>
      <c r="H2499">
        <v>376</v>
      </c>
      <c r="I2499">
        <v>513</v>
      </c>
      <c r="J2499">
        <v>173</v>
      </c>
      <c r="K2499">
        <f t="shared" si="273"/>
        <v>4243</v>
      </c>
      <c r="L2499" s="6">
        <f t="shared" si="274"/>
        <v>0.20952156493047372</v>
      </c>
      <c r="M2499" s="6">
        <f t="shared" si="275"/>
        <v>8.8616544897478194E-2</v>
      </c>
      <c r="N2499" s="6">
        <f t="shared" si="276"/>
        <v>0.12090502003299552</v>
      </c>
      <c r="O2499">
        <f t="shared" si="277"/>
        <v>3354</v>
      </c>
      <c r="P2499">
        <f t="shared" si="278"/>
        <v>889</v>
      </c>
      <c r="Q2499">
        <f t="shared" si="272"/>
        <v>3354</v>
      </c>
    </row>
    <row r="2500" spans="1:17" hidden="1" x14ac:dyDescent="0.25">
      <c r="A2500">
        <v>2014</v>
      </c>
      <c r="B2500" s="1" t="s">
        <v>103</v>
      </c>
      <c r="C2500" t="s">
        <v>104</v>
      </c>
      <c r="D2500" t="s">
        <v>44</v>
      </c>
      <c r="E2500" s="1" t="s">
        <v>8</v>
      </c>
      <c r="F2500" t="s">
        <v>5</v>
      </c>
      <c r="G2500">
        <v>5195</v>
      </c>
      <c r="H2500">
        <v>715</v>
      </c>
      <c r="I2500">
        <v>795</v>
      </c>
      <c r="J2500">
        <v>355</v>
      </c>
      <c r="K2500">
        <f t="shared" si="273"/>
        <v>6350</v>
      </c>
      <c r="L2500" s="6">
        <f t="shared" si="274"/>
        <v>0.23779527559055119</v>
      </c>
      <c r="M2500" s="6">
        <f t="shared" si="275"/>
        <v>0.1125984251968504</v>
      </c>
      <c r="N2500" s="6">
        <f t="shared" si="276"/>
        <v>0.12519685039370079</v>
      </c>
      <c r="O2500">
        <f t="shared" si="277"/>
        <v>4840</v>
      </c>
      <c r="P2500">
        <f t="shared" si="278"/>
        <v>1510</v>
      </c>
      <c r="Q2500">
        <f t="shared" ref="Q2500:Q2563" si="279">K2500-P2500</f>
        <v>4840</v>
      </c>
    </row>
    <row r="2501" spans="1:17" hidden="1" x14ac:dyDescent="0.25">
      <c r="A2501">
        <v>2014</v>
      </c>
      <c r="B2501" s="1" t="s">
        <v>103</v>
      </c>
      <c r="C2501" t="s">
        <v>104</v>
      </c>
      <c r="D2501" t="s">
        <v>44</v>
      </c>
      <c r="E2501" s="1" t="s">
        <v>8</v>
      </c>
      <c r="F2501" t="s">
        <v>6</v>
      </c>
      <c r="G2501">
        <v>1630</v>
      </c>
      <c r="H2501">
        <v>139</v>
      </c>
      <c r="I2501">
        <v>86</v>
      </c>
      <c r="J2501">
        <v>114</v>
      </c>
      <c r="K2501">
        <f t="shared" si="273"/>
        <v>1741</v>
      </c>
      <c r="L2501" s="6">
        <f t="shared" si="274"/>
        <v>0.12923607122343481</v>
      </c>
      <c r="M2501" s="6">
        <f t="shared" si="275"/>
        <v>7.9839172889144175E-2</v>
      </c>
      <c r="N2501" s="6">
        <f t="shared" si="276"/>
        <v>4.9396898334290638E-2</v>
      </c>
      <c r="O2501">
        <f t="shared" si="277"/>
        <v>1516</v>
      </c>
      <c r="P2501">
        <f t="shared" si="278"/>
        <v>225</v>
      </c>
      <c r="Q2501">
        <f t="shared" si="279"/>
        <v>1516</v>
      </c>
    </row>
    <row r="2502" spans="1:17" hidden="1" x14ac:dyDescent="0.25">
      <c r="A2502">
        <v>2014</v>
      </c>
      <c r="B2502" s="1" t="s">
        <v>103</v>
      </c>
      <c r="C2502" t="s">
        <v>104</v>
      </c>
      <c r="D2502" t="s">
        <v>44</v>
      </c>
      <c r="E2502" s="1" t="s">
        <v>8</v>
      </c>
      <c r="F2502" t="s">
        <v>7</v>
      </c>
      <c r="G2502">
        <v>10169</v>
      </c>
      <c r="H2502">
        <v>1036</v>
      </c>
      <c r="I2502">
        <v>687</v>
      </c>
      <c r="J2502">
        <v>460</v>
      </c>
      <c r="K2502">
        <f t="shared" si="273"/>
        <v>11432</v>
      </c>
      <c r="L2502" s="6">
        <f t="shared" si="274"/>
        <v>0.15071728481455562</v>
      </c>
      <c r="M2502" s="6">
        <f t="shared" si="275"/>
        <v>9.0622813156053181E-2</v>
      </c>
      <c r="N2502" s="6">
        <f t="shared" si="276"/>
        <v>6.009447165850245E-2</v>
      </c>
      <c r="O2502">
        <f t="shared" si="277"/>
        <v>9709</v>
      </c>
      <c r="P2502">
        <f t="shared" si="278"/>
        <v>1723</v>
      </c>
      <c r="Q2502">
        <f t="shared" si="279"/>
        <v>9709</v>
      </c>
    </row>
    <row r="2503" spans="1:17" hidden="1" x14ac:dyDescent="0.25">
      <c r="A2503">
        <v>2015</v>
      </c>
      <c r="B2503" s="1" t="s">
        <v>103</v>
      </c>
      <c r="C2503" t="s">
        <v>104</v>
      </c>
      <c r="D2503" t="s">
        <v>44</v>
      </c>
      <c r="E2503" s="1" t="s">
        <v>9</v>
      </c>
      <c r="F2503" t="s">
        <v>1</v>
      </c>
      <c r="G2503">
        <v>161</v>
      </c>
      <c r="H2503">
        <v>17</v>
      </c>
      <c r="I2503">
        <v>11</v>
      </c>
      <c r="J2503">
        <v>5</v>
      </c>
      <c r="K2503">
        <f t="shared" si="273"/>
        <v>184</v>
      </c>
      <c r="L2503" s="6">
        <f t="shared" si="274"/>
        <v>0.15217391304347827</v>
      </c>
      <c r="M2503" s="6">
        <f t="shared" si="275"/>
        <v>9.2391304347826081E-2</v>
      </c>
      <c r="N2503" s="6">
        <f t="shared" si="276"/>
        <v>5.9782608695652176E-2</v>
      </c>
      <c r="O2503">
        <f t="shared" si="277"/>
        <v>156</v>
      </c>
      <c r="P2503">
        <f t="shared" si="278"/>
        <v>28</v>
      </c>
      <c r="Q2503">
        <f t="shared" si="279"/>
        <v>156</v>
      </c>
    </row>
    <row r="2504" spans="1:17" hidden="1" x14ac:dyDescent="0.25">
      <c r="A2504">
        <v>2015</v>
      </c>
      <c r="B2504" s="1" t="s">
        <v>103</v>
      </c>
      <c r="C2504" t="s">
        <v>104</v>
      </c>
      <c r="D2504" t="s">
        <v>44</v>
      </c>
      <c r="E2504" s="1" t="s">
        <v>9</v>
      </c>
      <c r="F2504" t="s">
        <v>4</v>
      </c>
      <c r="G2504">
        <v>3545</v>
      </c>
      <c r="H2504">
        <v>436</v>
      </c>
      <c r="I2504">
        <v>542</v>
      </c>
      <c r="J2504">
        <v>173</v>
      </c>
      <c r="K2504">
        <f t="shared" si="273"/>
        <v>4350</v>
      </c>
      <c r="L2504" s="6">
        <f t="shared" si="274"/>
        <v>0.22482758620689655</v>
      </c>
      <c r="M2504" s="6">
        <f t="shared" si="275"/>
        <v>0.10022988505747127</v>
      </c>
      <c r="N2504" s="6">
        <f t="shared" si="276"/>
        <v>0.12459770114942528</v>
      </c>
      <c r="O2504">
        <f t="shared" si="277"/>
        <v>3372</v>
      </c>
      <c r="P2504">
        <f t="shared" si="278"/>
        <v>978</v>
      </c>
      <c r="Q2504">
        <f t="shared" si="279"/>
        <v>3372</v>
      </c>
    </row>
    <row r="2505" spans="1:17" hidden="1" x14ac:dyDescent="0.25">
      <c r="A2505">
        <v>2015</v>
      </c>
      <c r="B2505" s="1" t="s">
        <v>103</v>
      </c>
      <c r="C2505" t="s">
        <v>104</v>
      </c>
      <c r="D2505" t="s">
        <v>44</v>
      </c>
      <c r="E2505" s="1" t="s">
        <v>9</v>
      </c>
      <c r="F2505" t="s">
        <v>5</v>
      </c>
      <c r="G2505">
        <v>5189</v>
      </c>
      <c r="H2505">
        <v>767</v>
      </c>
      <c r="I2505">
        <v>1049</v>
      </c>
      <c r="J2505">
        <v>365</v>
      </c>
      <c r="K2505">
        <f t="shared" si="273"/>
        <v>6640</v>
      </c>
      <c r="L2505" s="6">
        <f t="shared" si="274"/>
        <v>0.27349397590361446</v>
      </c>
      <c r="M2505" s="6">
        <f t="shared" si="275"/>
        <v>0.11551204819277108</v>
      </c>
      <c r="N2505" s="6">
        <f t="shared" si="276"/>
        <v>0.15798192771084338</v>
      </c>
      <c r="O2505">
        <f t="shared" si="277"/>
        <v>4824</v>
      </c>
      <c r="P2505">
        <f t="shared" si="278"/>
        <v>1816</v>
      </c>
      <c r="Q2505">
        <f t="shared" si="279"/>
        <v>4824</v>
      </c>
    </row>
    <row r="2506" spans="1:17" hidden="1" x14ac:dyDescent="0.25">
      <c r="A2506">
        <v>2015</v>
      </c>
      <c r="B2506" s="1" t="s">
        <v>103</v>
      </c>
      <c r="C2506" t="s">
        <v>104</v>
      </c>
      <c r="D2506" t="s">
        <v>44</v>
      </c>
      <c r="E2506" s="1" t="s">
        <v>9</v>
      </c>
      <c r="F2506" t="s">
        <v>6</v>
      </c>
      <c r="G2506">
        <v>1644</v>
      </c>
      <c r="H2506">
        <v>156</v>
      </c>
      <c r="I2506">
        <v>116</v>
      </c>
      <c r="J2506">
        <v>115</v>
      </c>
      <c r="K2506">
        <f t="shared" si="273"/>
        <v>1801</v>
      </c>
      <c r="L2506" s="6">
        <f t="shared" si="274"/>
        <v>0.15102720710716269</v>
      </c>
      <c r="M2506" s="6">
        <f t="shared" si="275"/>
        <v>8.661854525263743E-2</v>
      </c>
      <c r="N2506" s="6">
        <f t="shared" si="276"/>
        <v>6.4408661854525262E-2</v>
      </c>
      <c r="O2506">
        <f t="shared" si="277"/>
        <v>1529</v>
      </c>
      <c r="P2506">
        <f t="shared" si="278"/>
        <v>272</v>
      </c>
      <c r="Q2506">
        <f t="shared" si="279"/>
        <v>1529</v>
      </c>
    </row>
    <row r="2507" spans="1:17" hidden="1" x14ac:dyDescent="0.25">
      <c r="A2507">
        <v>2015</v>
      </c>
      <c r="B2507" s="1" t="s">
        <v>103</v>
      </c>
      <c r="C2507" t="s">
        <v>104</v>
      </c>
      <c r="D2507" t="s">
        <v>44</v>
      </c>
      <c r="E2507" s="1" t="s">
        <v>9</v>
      </c>
      <c r="F2507" t="s">
        <v>7</v>
      </c>
      <c r="G2507">
        <v>9859</v>
      </c>
      <c r="H2507">
        <v>1036</v>
      </c>
      <c r="I2507">
        <v>923</v>
      </c>
      <c r="J2507">
        <v>397</v>
      </c>
      <c r="K2507">
        <f t="shared" si="273"/>
        <v>11421</v>
      </c>
      <c r="L2507" s="6">
        <f t="shared" si="274"/>
        <v>0.17152613606514316</v>
      </c>
      <c r="M2507" s="6">
        <f t="shared" si="275"/>
        <v>9.071009543822782E-2</v>
      </c>
      <c r="N2507" s="6">
        <f t="shared" si="276"/>
        <v>8.0816040626915331E-2</v>
      </c>
      <c r="O2507">
        <f t="shared" si="277"/>
        <v>9462</v>
      </c>
      <c r="P2507">
        <f t="shared" si="278"/>
        <v>1959</v>
      </c>
      <c r="Q2507">
        <f t="shared" si="279"/>
        <v>9462</v>
      </c>
    </row>
    <row r="2508" spans="1:17" hidden="1" x14ac:dyDescent="0.25">
      <c r="A2508">
        <v>2016</v>
      </c>
      <c r="B2508" s="1" t="s">
        <v>103</v>
      </c>
      <c r="C2508" t="s">
        <v>104</v>
      </c>
      <c r="D2508" t="s">
        <v>44</v>
      </c>
      <c r="E2508" s="1" t="s">
        <v>10</v>
      </c>
      <c r="F2508" t="s">
        <v>1</v>
      </c>
      <c r="G2508">
        <v>167</v>
      </c>
      <c r="H2508">
        <v>17</v>
      </c>
      <c r="I2508">
        <v>6</v>
      </c>
      <c r="J2508">
        <v>7</v>
      </c>
      <c r="K2508">
        <f t="shared" si="273"/>
        <v>183</v>
      </c>
      <c r="L2508" s="6">
        <f t="shared" si="274"/>
        <v>0.12568306010928962</v>
      </c>
      <c r="M2508" s="6">
        <f t="shared" si="275"/>
        <v>9.2896174863387984E-2</v>
      </c>
      <c r="N2508" s="6">
        <f t="shared" si="276"/>
        <v>3.2786885245901641E-2</v>
      </c>
      <c r="O2508">
        <f t="shared" si="277"/>
        <v>160</v>
      </c>
      <c r="P2508">
        <f t="shared" si="278"/>
        <v>23</v>
      </c>
      <c r="Q2508">
        <f t="shared" si="279"/>
        <v>160</v>
      </c>
    </row>
    <row r="2509" spans="1:17" hidden="1" x14ac:dyDescent="0.25">
      <c r="A2509">
        <v>2016</v>
      </c>
      <c r="B2509" s="1" t="s">
        <v>103</v>
      </c>
      <c r="C2509" t="s">
        <v>104</v>
      </c>
      <c r="D2509" t="s">
        <v>44</v>
      </c>
      <c r="E2509" s="1" t="s">
        <v>10</v>
      </c>
      <c r="F2509" t="s">
        <v>4</v>
      </c>
      <c r="G2509">
        <v>3582</v>
      </c>
      <c r="H2509">
        <v>445</v>
      </c>
      <c r="I2509">
        <v>610</v>
      </c>
      <c r="J2509">
        <v>195</v>
      </c>
      <c r="K2509">
        <f t="shared" si="273"/>
        <v>4442</v>
      </c>
      <c r="L2509" s="6">
        <f t="shared" si="274"/>
        <v>0.2375056280954525</v>
      </c>
      <c r="M2509" s="6">
        <f t="shared" si="275"/>
        <v>0.10018009905447997</v>
      </c>
      <c r="N2509" s="6">
        <f t="shared" si="276"/>
        <v>0.13732552904097253</v>
      </c>
      <c r="O2509">
        <f t="shared" si="277"/>
        <v>3387</v>
      </c>
      <c r="P2509">
        <f t="shared" si="278"/>
        <v>1055</v>
      </c>
      <c r="Q2509">
        <f t="shared" si="279"/>
        <v>3387</v>
      </c>
    </row>
    <row r="2510" spans="1:17" hidden="1" x14ac:dyDescent="0.25">
      <c r="A2510">
        <v>2016</v>
      </c>
      <c r="B2510" s="1" t="s">
        <v>103</v>
      </c>
      <c r="C2510" t="s">
        <v>104</v>
      </c>
      <c r="D2510" t="s">
        <v>44</v>
      </c>
      <c r="E2510" s="1" t="s">
        <v>10</v>
      </c>
      <c r="F2510" t="s">
        <v>5</v>
      </c>
      <c r="G2510">
        <v>5225</v>
      </c>
      <c r="H2510">
        <v>857</v>
      </c>
      <c r="I2510">
        <v>1244</v>
      </c>
      <c r="J2510">
        <v>494</v>
      </c>
      <c r="K2510">
        <f t="shared" si="273"/>
        <v>6832</v>
      </c>
      <c r="L2510" s="6">
        <f t="shared" si="274"/>
        <v>0.30752341920374709</v>
      </c>
      <c r="M2510" s="6">
        <f t="shared" si="275"/>
        <v>0.1254391100702576</v>
      </c>
      <c r="N2510" s="6">
        <f t="shared" si="276"/>
        <v>0.18208430913348947</v>
      </c>
      <c r="O2510">
        <f t="shared" si="277"/>
        <v>4731</v>
      </c>
      <c r="P2510">
        <f t="shared" si="278"/>
        <v>2101</v>
      </c>
      <c r="Q2510">
        <f t="shared" si="279"/>
        <v>4731</v>
      </c>
    </row>
    <row r="2511" spans="1:17" hidden="1" x14ac:dyDescent="0.25">
      <c r="A2511">
        <v>2016</v>
      </c>
      <c r="B2511" s="1" t="s">
        <v>103</v>
      </c>
      <c r="C2511" t="s">
        <v>104</v>
      </c>
      <c r="D2511" t="s">
        <v>44</v>
      </c>
      <c r="E2511" s="1" t="s">
        <v>10</v>
      </c>
      <c r="F2511" t="s">
        <v>6</v>
      </c>
      <c r="G2511">
        <v>1746</v>
      </c>
      <c r="H2511">
        <v>163</v>
      </c>
      <c r="I2511">
        <v>148</v>
      </c>
      <c r="J2511">
        <v>121</v>
      </c>
      <c r="K2511">
        <f t="shared" si="273"/>
        <v>1936</v>
      </c>
      <c r="L2511" s="6">
        <f t="shared" si="274"/>
        <v>0.1606404958677686</v>
      </c>
      <c r="M2511" s="6">
        <f t="shared" si="275"/>
        <v>8.4194214876033055E-2</v>
      </c>
      <c r="N2511" s="6">
        <f t="shared" si="276"/>
        <v>7.6446280991735532E-2</v>
      </c>
      <c r="O2511">
        <f t="shared" si="277"/>
        <v>1625</v>
      </c>
      <c r="P2511">
        <f t="shared" si="278"/>
        <v>311</v>
      </c>
      <c r="Q2511">
        <f t="shared" si="279"/>
        <v>1625</v>
      </c>
    </row>
    <row r="2512" spans="1:17" hidden="1" x14ac:dyDescent="0.25">
      <c r="A2512">
        <v>2016</v>
      </c>
      <c r="B2512" s="1" t="s">
        <v>103</v>
      </c>
      <c r="C2512" t="s">
        <v>104</v>
      </c>
      <c r="D2512" t="s">
        <v>44</v>
      </c>
      <c r="E2512" s="1" t="s">
        <v>10</v>
      </c>
      <c r="F2512" t="s">
        <v>7</v>
      </c>
      <c r="G2512">
        <v>9791</v>
      </c>
      <c r="H2512">
        <v>1087</v>
      </c>
      <c r="I2512">
        <v>851</v>
      </c>
      <c r="J2512">
        <v>350</v>
      </c>
      <c r="K2512">
        <f t="shared" si="273"/>
        <v>11379</v>
      </c>
      <c r="L2512" s="6">
        <f t="shared" si="274"/>
        <v>0.17031373582915899</v>
      </c>
      <c r="M2512" s="6">
        <f t="shared" si="275"/>
        <v>9.5526847701907017E-2</v>
      </c>
      <c r="N2512" s="6">
        <f t="shared" si="276"/>
        <v>7.4786888127251955E-2</v>
      </c>
      <c r="O2512">
        <f t="shared" si="277"/>
        <v>9441</v>
      </c>
      <c r="P2512">
        <f t="shared" si="278"/>
        <v>1938</v>
      </c>
      <c r="Q2512">
        <f t="shared" si="279"/>
        <v>9441</v>
      </c>
    </row>
    <row r="2513" spans="1:17" hidden="1" x14ac:dyDescent="0.25">
      <c r="A2513">
        <v>2017</v>
      </c>
      <c r="B2513" s="1" t="s">
        <v>103</v>
      </c>
      <c r="C2513" t="s">
        <v>104</v>
      </c>
      <c r="D2513" t="s">
        <v>44</v>
      </c>
      <c r="E2513" s="1" t="s">
        <v>11</v>
      </c>
      <c r="F2513" t="s">
        <v>1</v>
      </c>
      <c r="G2513">
        <v>226</v>
      </c>
      <c r="H2513">
        <v>9</v>
      </c>
      <c r="I2513">
        <v>8</v>
      </c>
      <c r="J2513">
        <v>12</v>
      </c>
      <c r="K2513">
        <f t="shared" si="273"/>
        <v>231</v>
      </c>
      <c r="L2513" s="6">
        <f t="shared" si="274"/>
        <v>7.3593073593073599E-2</v>
      </c>
      <c r="M2513" s="6">
        <f t="shared" si="275"/>
        <v>3.896103896103896E-2</v>
      </c>
      <c r="N2513" s="6">
        <f t="shared" si="276"/>
        <v>3.4632034632034632E-2</v>
      </c>
      <c r="O2513">
        <f t="shared" si="277"/>
        <v>214</v>
      </c>
      <c r="P2513">
        <f t="shared" si="278"/>
        <v>17</v>
      </c>
      <c r="Q2513">
        <f t="shared" si="279"/>
        <v>214</v>
      </c>
    </row>
    <row r="2514" spans="1:17" hidden="1" x14ac:dyDescent="0.25">
      <c r="A2514">
        <v>2017</v>
      </c>
      <c r="B2514" s="1" t="s">
        <v>103</v>
      </c>
      <c r="C2514" t="s">
        <v>104</v>
      </c>
      <c r="D2514" t="s">
        <v>44</v>
      </c>
      <c r="E2514" s="1" t="s">
        <v>11</v>
      </c>
      <c r="F2514" t="s">
        <v>4</v>
      </c>
      <c r="G2514">
        <v>3623</v>
      </c>
      <c r="H2514">
        <v>443</v>
      </c>
      <c r="I2514">
        <v>711</v>
      </c>
      <c r="J2514">
        <v>193</v>
      </c>
      <c r="K2514">
        <f t="shared" si="273"/>
        <v>4584</v>
      </c>
      <c r="L2514" s="6">
        <f t="shared" si="274"/>
        <v>0.25174520069808026</v>
      </c>
      <c r="M2514" s="6">
        <f t="shared" si="275"/>
        <v>9.6640488656195456E-2</v>
      </c>
      <c r="N2514" s="6">
        <f t="shared" si="276"/>
        <v>0.15510471204188481</v>
      </c>
      <c r="O2514">
        <f t="shared" si="277"/>
        <v>3430</v>
      </c>
      <c r="P2514">
        <f t="shared" si="278"/>
        <v>1154</v>
      </c>
      <c r="Q2514">
        <f t="shared" si="279"/>
        <v>3430</v>
      </c>
    </row>
    <row r="2515" spans="1:17" hidden="1" x14ac:dyDescent="0.25">
      <c r="A2515">
        <v>2017</v>
      </c>
      <c r="B2515" s="1" t="s">
        <v>103</v>
      </c>
      <c r="C2515" t="s">
        <v>104</v>
      </c>
      <c r="D2515" t="s">
        <v>44</v>
      </c>
      <c r="E2515" s="1" t="s">
        <v>11</v>
      </c>
      <c r="F2515" t="s">
        <v>5</v>
      </c>
      <c r="G2515">
        <v>5544</v>
      </c>
      <c r="H2515">
        <v>843</v>
      </c>
      <c r="I2515">
        <v>1327</v>
      </c>
      <c r="J2515">
        <v>508</v>
      </c>
      <c r="K2515">
        <f t="shared" si="273"/>
        <v>7206</v>
      </c>
      <c r="L2515" s="6">
        <f t="shared" si="274"/>
        <v>0.30113794060505134</v>
      </c>
      <c r="M2515" s="6">
        <f t="shared" si="275"/>
        <v>0.11698584512905912</v>
      </c>
      <c r="N2515" s="6">
        <f t="shared" si="276"/>
        <v>0.18415209547599223</v>
      </c>
      <c r="O2515">
        <f t="shared" si="277"/>
        <v>5036</v>
      </c>
      <c r="P2515">
        <f t="shared" si="278"/>
        <v>2170</v>
      </c>
      <c r="Q2515">
        <f t="shared" si="279"/>
        <v>5036</v>
      </c>
    </row>
    <row r="2516" spans="1:17" hidden="1" x14ac:dyDescent="0.25">
      <c r="A2516">
        <v>2017</v>
      </c>
      <c r="B2516" s="1" t="s">
        <v>103</v>
      </c>
      <c r="C2516" t="s">
        <v>104</v>
      </c>
      <c r="D2516" t="s">
        <v>44</v>
      </c>
      <c r="E2516" s="1" t="s">
        <v>11</v>
      </c>
      <c r="F2516" t="s">
        <v>6</v>
      </c>
      <c r="G2516">
        <v>1792</v>
      </c>
      <c r="H2516">
        <v>178</v>
      </c>
      <c r="I2516">
        <v>141</v>
      </c>
      <c r="J2516">
        <v>117</v>
      </c>
      <c r="K2516">
        <f t="shared" si="273"/>
        <v>1994</v>
      </c>
      <c r="L2516" s="6">
        <f t="shared" si="274"/>
        <v>0.15997993981945838</v>
      </c>
      <c r="M2516" s="6">
        <f t="shared" si="275"/>
        <v>8.9267803410230689E-2</v>
      </c>
      <c r="N2516" s="6">
        <f t="shared" si="276"/>
        <v>7.0712136409227688E-2</v>
      </c>
      <c r="O2516">
        <f t="shared" si="277"/>
        <v>1675</v>
      </c>
      <c r="P2516">
        <f t="shared" si="278"/>
        <v>319</v>
      </c>
      <c r="Q2516">
        <f t="shared" si="279"/>
        <v>1675</v>
      </c>
    </row>
    <row r="2517" spans="1:17" hidden="1" x14ac:dyDescent="0.25">
      <c r="A2517">
        <v>2017</v>
      </c>
      <c r="B2517" s="1" t="s">
        <v>123</v>
      </c>
      <c r="C2517" t="s">
        <v>124</v>
      </c>
      <c r="D2517" t="s">
        <v>44</v>
      </c>
      <c r="E2517" s="1" t="s">
        <v>11</v>
      </c>
      <c r="F2517" t="s">
        <v>7</v>
      </c>
      <c r="G2517">
        <v>6565</v>
      </c>
      <c r="H2517">
        <v>668</v>
      </c>
      <c r="I2517">
        <v>228</v>
      </c>
      <c r="J2517">
        <v>443</v>
      </c>
      <c r="K2517">
        <f t="shared" si="273"/>
        <v>7018</v>
      </c>
      <c r="L2517" s="6">
        <f t="shared" si="274"/>
        <v>0.12767170133941294</v>
      </c>
      <c r="M2517" s="6">
        <f t="shared" si="275"/>
        <v>9.5183813052151608E-2</v>
      </c>
      <c r="N2517" s="6">
        <f t="shared" si="276"/>
        <v>3.2487888287261325E-2</v>
      </c>
      <c r="O2517">
        <f t="shared" si="277"/>
        <v>6122</v>
      </c>
      <c r="P2517">
        <f t="shared" si="278"/>
        <v>896</v>
      </c>
      <c r="Q2517">
        <f t="shared" si="279"/>
        <v>6122</v>
      </c>
    </row>
    <row r="2518" spans="1:17" hidden="1" x14ac:dyDescent="0.25">
      <c r="A2518">
        <v>2000</v>
      </c>
      <c r="B2518" s="1" t="s">
        <v>103</v>
      </c>
      <c r="C2518" t="s">
        <v>104</v>
      </c>
      <c r="D2518" t="s">
        <v>44</v>
      </c>
      <c r="E2518" s="1" t="s">
        <v>12</v>
      </c>
      <c r="F2518" t="s">
        <v>1</v>
      </c>
      <c r="G2518">
        <v>150</v>
      </c>
      <c r="K2518">
        <f t="shared" si="273"/>
        <v>150</v>
      </c>
      <c r="L2518" s="6">
        <f t="shared" si="274"/>
        <v>0</v>
      </c>
      <c r="M2518" s="6">
        <f t="shared" si="275"/>
        <v>0</v>
      </c>
      <c r="N2518" s="6">
        <f t="shared" si="276"/>
        <v>0</v>
      </c>
      <c r="O2518">
        <f t="shared" si="277"/>
        <v>150</v>
      </c>
      <c r="P2518">
        <f t="shared" si="278"/>
        <v>0</v>
      </c>
      <c r="Q2518">
        <f t="shared" si="279"/>
        <v>150</v>
      </c>
    </row>
    <row r="2519" spans="1:17" hidden="1" x14ac:dyDescent="0.25">
      <c r="A2519">
        <v>2000</v>
      </c>
      <c r="B2519" s="1" t="s">
        <v>103</v>
      </c>
      <c r="C2519" t="s">
        <v>104</v>
      </c>
      <c r="D2519" t="s">
        <v>44</v>
      </c>
      <c r="E2519" s="1" t="s">
        <v>12</v>
      </c>
      <c r="F2519" t="s">
        <v>4</v>
      </c>
      <c r="G2519">
        <v>1705</v>
      </c>
      <c r="H2519">
        <v>13</v>
      </c>
      <c r="I2519">
        <v>10</v>
      </c>
      <c r="J2519">
        <v>3</v>
      </c>
      <c r="K2519">
        <f t="shared" si="273"/>
        <v>1725</v>
      </c>
      <c r="L2519" s="6">
        <f t="shared" si="274"/>
        <v>1.3333333333333334E-2</v>
      </c>
      <c r="M2519" s="6">
        <f t="shared" si="275"/>
        <v>7.5362318840579709E-3</v>
      </c>
      <c r="N2519" s="6">
        <f t="shared" si="276"/>
        <v>5.7971014492753624E-3</v>
      </c>
      <c r="O2519">
        <f t="shared" si="277"/>
        <v>1702</v>
      </c>
      <c r="P2519">
        <f t="shared" si="278"/>
        <v>23</v>
      </c>
      <c r="Q2519">
        <f t="shared" si="279"/>
        <v>1702</v>
      </c>
    </row>
    <row r="2520" spans="1:17" hidden="1" x14ac:dyDescent="0.25">
      <c r="A2520">
        <v>2000</v>
      </c>
      <c r="B2520" s="1" t="s">
        <v>103</v>
      </c>
      <c r="C2520" t="s">
        <v>104</v>
      </c>
      <c r="D2520" t="s">
        <v>44</v>
      </c>
      <c r="E2520" s="1" t="s">
        <v>12</v>
      </c>
      <c r="F2520" t="s">
        <v>5</v>
      </c>
      <c r="G2520">
        <v>2612</v>
      </c>
      <c r="H2520">
        <v>53</v>
      </c>
      <c r="I2520">
        <v>43</v>
      </c>
      <c r="J2520">
        <v>82</v>
      </c>
      <c r="K2520">
        <f t="shared" si="273"/>
        <v>2626</v>
      </c>
      <c r="L2520" s="6">
        <f t="shared" si="274"/>
        <v>3.655750190403656E-2</v>
      </c>
      <c r="M2520" s="6">
        <f t="shared" si="275"/>
        <v>2.0182787509520184E-2</v>
      </c>
      <c r="N2520" s="6">
        <f t="shared" si="276"/>
        <v>1.6374714394516376E-2</v>
      </c>
      <c r="O2520">
        <f t="shared" si="277"/>
        <v>2530</v>
      </c>
      <c r="P2520">
        <f t="shared" si="278"/>
        <v>96</v>
      </c>
      <c r="Q2520">
        <f t="shared" si="279"/>
        <v>2530</v>
      </c>
    </row>
    <row r="2521" spans="1:17" hidden="1" x14ac:dyDescent="0.25">
      <c r="A2521">
        <v>2000</v>
      </c>
      <c r="B2521" s="1" t="s">
        <v>103</v>
      </c>
      <c r="C2521" t="s">
        <v>104</v>
      </c>
      <c r="D2521" t="s">
        <v>44</v>
      </c>
      <c r="E2521" s="1" t="s">
        <v>12</v>
      </c>
      <c r="F2521" t="s">
        <v>6</v>
      </c>
      <c r="G2521">
        <v>428</v>
      </c>
      <c r="H2521">
        <v>7</v>
      </c>
      <c r="J2521">
        <v>3</v>
      </c>
      <c r="K2521">
        <f t="shared" si="273"/>
        <v>432</v>
      </c>
      <c r="L2521" s="6">
        <f t="shared" si="274"/>
        <v>1.6203703703703703E-2</v>
      </c>
      <c r="M2521" s="6">
        <f t="shared" si="275"/>
        <v>1.6203703703703703E-2</v>
      </c>
      <c r="N2521" s="6">
        <f t="shared" si="276"/>
        <v>0</v>
      </c>
      <c r="O2521">
        <f t="shared" si="277"/>
        <v>425</v>
      </c>
      <c r="P2521">
        <f t="shared" si="278"/>
        <v>7</v>
      </c>
      <c r="Q2521">
        <f t="shared" si="279"/>
        <v>425</v>
      </c>
    </row>
    <row r="2522" spans="1:17" hidden="1" x14ac:dyDescent="0.25">
      <c r="A2522">
        <v>2000</v>
      </c>
      <c r="B2522" s="1" t="s">
        <v>103</v>
      </c>
      <c r="C2522" t="s">
        <v>104</v>
      </c>
      <c r="D2522" t="s">
        <v>44</v>
      </c>
      <c r="E2522" s="1" t="s">
        <v>12</v>
      </c>
      <c r="F2522" t="s">
        <v>7</v>
      </c>
      <c r="G2522">
        <v>17323</v>
      </c>
      <c r="H2522">
        <v>183</v>
      </c>
      <c r="I2522">
        <v>120</v>
      </c>
      <c r="J2522">
        <v>236</v>
      </c>
      <c r="K2522">
        <f t="shared" si="273"/>
        <v>17390</v>
      </c>
      <c r="L2522" s="6">
        <f t="shared" si="274"/>
        <v>1.7423806785508915E-2</v>
      </c>
      <c r="M2522" s="6">
        <f t="shared" si="275"/>
        <v>1.0523289246693502E-2</v>
      </c>
      <c r="N2522" s="6">
        <f t="shared" si="276"/>
        <v>6.9005175388154108E-3</v>
      </c>
      <c r="O2522">
        <f t="shared" si="277"/>
        <v>17087</v>
      </c>
      <c r="P2522">
        <f t="shared" si="278"/>
        <v>303</v>
      </c>
      <c r="Q2522">
        <f t="shared" si="279"/>
        <v>17087</v>
      </c>
    </row>
    <row r="2523" spans="1:17" hidden="1" x14ac:dyDescent="0.25">
      <c r="A2523">
        <v>2001</v>
      </c>
      <c r="B2523" s="1" t="s">
        <v>105</v>
      </c>
      <c r="C2523" t="s">
        <v>106</v>
      </c>
      <c r="D2523" t="s">
        <v>44</v>
      </c>
      <c r="E2523" s="1" t="s">
        <v>0</v>
      </c>
      <c r="F2523" t="s">
        <v>1</v>
      </c>
      <c r="G2523">
        <v>61</v>
      </c>
      <c r="H2523">
        <v>7</v>
      </c>
      <c r="J2523">
        <v>3</v>
      </c>
      <c r="K2523">
        <f t="shared" si="273"/>
        <v>65</v>
      </c>
      <c r="L2523" s="6">
        <f t="shared" si="274"/>
        <v>0.1076923076923077</v>
      </c>
      <c r="M2523" s="6">
        <f t="shared" si="275"/>
        <v>0.1076923076923077</v>
      </c>
      <c r="N2523" s="6">
        <f t="shared" si="276"/>
        <v>0</v>
      </c>
      <c r="O2523">
        <f t="shared" si="277"/>
        <v>58</v>
      </c>
      <c r="P2523">
        <f t="shared" si="278"/>
        <v>7</v>
      </c>
      <c r="Q2523">
        <f t="shared" si="279"/>
        <v>58</v>
      </c>
    </row>
    <row r="2524" spans="1:17" hidden="1" x14ac:dyDescent="0.25">
      <c r="A2524">
        <v>2001</v>
      </c>
      <c r="B2524" s="1" t="s">
        <v>105</v>
      </c>
      <c r="C2524" t="s">
        <v>106</v>
      </c>
      <c r="D2524" t="s">
        <v>44</v>
      </c>
      <c r="E2524" s="1" t="s">
        <v>0</v>
      </c>
      <c r="F2524" t="s">
        <v>4</v>
      </c>
      <c r="G2524">
        <v>328</v>
      </c>
      <c r="H2524">
        <v>3</v>
      </c>
      <c r="J2524">
        <v>6</v>
      </c>
      <c r="K2524">
        <f t="shared" si="273"/>
        <v>325</v>
      </c>
      <c r="L2524" s="6">
        <f t="shared" si="274"/>
        <v>9.2307692307692316E-3</v>
      </c>
      <c r="M2524" s="6">
        <f t="shared" si="275"/>
        <v>9.2307692307692316E-3</v>
      </c>
      <c r="N2524" s="6">
        <f t="shared" si="276"/>
        <v>0</v>
      </c>
      <c r="O2524">
        <f t="shared" si="277"/>
        <v>322</v>
      </c>
      <c r="P2524">
        <f t="shared" si="278"/>
        <v>3</v>
      </c>
      <c r="Q2524">
        <f t="shared" si="279"/>
        <v>322</v>
      </c>
    </row>
    <row r="2525" spans="1:17" hidden="1" x14ac:dyDescent="0.25">
      <c r="A2525">
        <v>2001</v>
      </c>
      <c r="B2525" s="1" t="s">
        <v>105</v>
      </c>
      <c r="C2525" t="s">
        <v>106</v>
      </c>
      <c r="D2525" t="s">
        <v>44</v>
      </c>
      <c r="E2525" s="1" t="s">
        <v>0</v>
      </c>
      <c r="F2525" t="s">
        <v>5</v>
      </c>
      <c r="G2525">
        <v>722</v>
      </c>
      <c r="H2525">
        <v>32</v>
      </c>
      <c r="I2525">
        <v>7</v>
      </c>
      <c r="J2525">
        <v>48</v>
      </c>
      <c r="K2525">
        <f t="shared" si="273"/>
        <v>713</v>
      </c>
      <c r="L2525" s="6">
        <f t="shared" si="274"/>
        <v>5.4698457223001401E-2</v>
      </c>
      <c r="M2525" s="6">
        <f t="shared" si="275"/>
        <v>4.4880785413744739E-2</v>
      </c>
      <c r="N2525" s="6">
        <f t="shared" si="276"/>
        <v>9.8176718092566617E-3</v>
      </c>
      <c r="O2525">
        <f t="shared" si="277"/>
        <v>674</v>
      </c>
      <c r="P2525">
        <f t="shared" si="278"/>
        <v>39</v>
      </c>
      <c r="Q2525">
        <f t="shared" si="279"/>
        <v>674</v>
      </c>
    </row>
    <row r="2526" spans="1:17" hidden="1" x14ac:dyDescent="0.25">
      <c r="A2526">
        <v>2001</v>
      </c>
      <c r="B2526" s="1" t="s">
        <v>105</v>
      </c>
      <c r="C2526" t="s">
        <v>106</v>
      </c>
      <c r="D2526" t="s">
        <v>44</v>
      </c>
      <c r="E2526" s="1" t="s">
        <v>0</v>
      </c>
      <c r="F2526" t="s">
        <v>6</v>
      </c>
      <c r="G2526">
        <v>366</v>
      </c>
      <c r="H2526">
        <v>4</v>
      </c>
      <c r="J2526">
        <v>7</v>
      </c>
      <c r="K2526">
        <f t="shared" si="273"/>
        <v>363</v>
      </c>
      <c r="L2526" s="6">
        <f t="shared" si="274"/>
        <v>1.1019283746556474E-2</v>
      </c>
      <c r="M2526" s="6">
        <f t="shared" si="275"/>
        <v>1.1019283746556474E-2</v>
      </c>
      <c r="N2526" s="6">
        <f t="shared" si="276"/>
        <v>0</v>
      </c>
      <c r="O2526">
        <f t="shared" si="277"/>
        <v>359</v>
      </c>
      <c r="P2526">
        <f t="shared" si="278"/>
        <v>4</v>
      </c>
      <c r="Q2526">
        <f t="shared" si="279"/>
        <v>359</v>
      </c>
    </row>
    <row r="2527" spans="1:17" hidden="1" x14ac:dyDescent="0.25">
      <c r="A2527">
        <v>2001</v>
      </c>
      <c r="B2527" s="1" t="s">
        <v>105</v>
      </c>
      <c r="C2527" t="s">
        <v>106</v>
      </c>
      <c r="D2527" t="s">
        <v>44</v>
      </c>
      <c r="E2527" s="1" t="s">
        <v>0</v>
      </c>
      <c r="F2527" t="s">
        <v>7</v>
      </c>
      <c r="G2527">
        <v>2780</v>
      </c>
      <c r="H2527">
        <v>69</v>
      </c>
      <c r="I2527">
        <v>4</v>
      </c>
      <c r="J2527">
        <v>60</v>
      </c>
      <c r="K2527">
        <f t="shared" si="273"/>
        <v>2793</v>
      </c>
      <c r="L2527" s="6">
        <f t="shared" si="274"/>
        <v>2.6136770497672754E-2</v>
      </c>
      <c r="M2527" s="6">
        <f t="shared" si="275"/>
        <v>2.4704618689581095E-2</v>
      </c>
      <c r="N2527" s="6">
        <f t="shared" si="276"/>
        <v>1.4321518080916578E-3</v>
      </c>
      <c r="O2527">
        <f t="shared" si="277"/>
        <v>2720</v>
      </c>
      <c r="P2527">
        <f t="shared" si="278"/>
        <v>73</v>
      </c>
      <c r="Q2527">
        <f t="shared" si="279"/>
        <v>2720</v>
      </c>
    </row>
    <row r="2528" spans="1:17" hidden="1" x14ac:dyDescent="0.25">
      <c r="A2528">
        <v>2002</v>
      </c>
      <c r="B2528" s="1" t="s">
        <v>105</v>
      </c>
      <c r="C2528" t="s">
        <v>106</v>
      </c>
      <c r="D2528" t="s">
        <v>44</v>
      </c>
      <c r="E2528" s="1" t="s">
        <v>13</v>
      </c>
      <c r="F2528" t="s">
        <v>1</v>
      </c>
      <c r="G2528">
        <v>50</v>
      </c>
      <c r="J2528">
        <v>3</v>
      </c>
      <c r="K2528">
        <f t="shared" si="273"/>
        <v>47</v>
      </c>
      <c r="L2528" s="6">
        <f t="shared" si="274"/>
        <v>0</v>
      </c>
      <c r="M2528" s="6">
        <f t="shared" si="275"/>
        <v>0</v>
      </c>
      <c r="N2528" s="6">
        <f t="shared" si="276"/>
        <v>0</v>
      </c>
      <c r="O2528">
        <f t="shared" si="277"/>
        <v>47</v>
      </c>
      <c r="P2528">
        <f t="shared" si="278"/>
        <v>0</v>
      </c>
      <c r="Q2528">
        <f t="shared" si="279"/>
        <v>47</v>
      </c>
    </row>
    <row r="2529" spans="1:17" hidden="1" x14ac:dyDescent="0.25">
      <c r="A2529">
        <v>2002</v>
      </c>
      <c r="B2529" s="1" t="s">
        <v>105</v>
      </c>
      <c r="C2529" t="s">
        <v>106</v>
      </c>
      <c r="D2529" t="s">
        <v>44</v>
      </c>
      <c r="E2529" s="1" t="s">
        <v>13</v>
      </c>
      <c r="F2529" t="s">
        <v>4</v>
      </c>
      <c r="G2529">
        <v>345</v>
      </c>
      <c r="H2529">
        <v>8</v>
      </c>
      <c r="J2529">
        <v>4</v>
      </c>
      <c r="K2529">
        <f t="shared" si="273"/>
        <v>349</v>
      </c>
      <c r="L2529" s="6">
        <f t="shared" si="274"/>
        <v>2.2922636103151862E-2</v>
      </c>
      <c r="M2529" s="6">
        <f t="shared" si="275"/>
        <v>2.2922636103151862E-2</v>
      </c>
      <c r="N2529" s="6">
        <f t="shared" si="276"/>
        <v>0</v>
      </c>
      <c r="O2529">
        <f t="shared" si="277"/>
        <v>341</v>
      </c>
      <c r="P2529">
        <f t="shared" si="278"/>
        <v>8</v>
      </c>
      <c r="Q2529">
        <f t="shared" si="279"/>
        <v>341</v>
      </c>
    </row>
    <row r="2530" spans="1:17" hidden="1" x14ac:dyDescent="0.25">
      <c r="A2530">
        <v>2002</v>
      </c>
      <c r="B2530" s="1" t="s">
        <v>105</v>
      </c>
      <c r="C2530" t="s">
        <v>106</v>
      </c>
      <c r="D2530" t="s">
        <v>44</v>
      </c>
      <c r="E2530" s="1" t="s">
        <v>13</v>
      </c>
      <c r="F2530" t="s">
        <v>5</v>
      </c>
      <c r="G2530">
        <v>758</v>
      </c>
      <c r="H2530">
        <v>36</v>
      </c>
      <c r="I2530">
        <v>4</v>
      </c>
      <c r="J2530">
        <v>82</v>
      </c>
      <c r="K2530">
        <f t="shared" si="273"/>
        <v>716</v>
      </c>
      <c r="L2530" s="6">
        <f t="shared" si="274"/>
        <v>5.5865921787709494E-2</v>
      </c>
      <c r="M2530" s="6">
        <f t="shared" si="275"/>
        <v>5.027932960893855E-2</v>
      </c>
      <c r="N2530" s="6">
        <f t="shared" si="276"/>
        <v>5.5865921787709499E-3</v>
      </c>
      <c r="O2530">
        <f t="shared" si="277"/>
        <v>676</v>
      </c>
      <c r="P2530">
        <f t="shared" si="278"/>
        <v>40</v>
      </c>
      <c r="Q2530">
        <f t="shared" si="279"/>
        <v>676</v>
      </c>
    </row>
    <row r="2531" spans="1:17" hidden="1" x14ac:dyDescent="0.25">
      <c r="A2531">
        <v>2002</v>
      </c>
      <c r="B2531" s="1" t="s">
        <v>105</v>
      </c>
      <c r="C2531" t="s">
        <v>106</v>
      </c>
      <c r="D2531" t="s">
        <v>44</v>
      </c>
      <c r="E2531" s="1" t="s">
        <v>13</v>
      </c>
      <c r="F2531" t="s">
        <v>6</v>
      </c>
      <c r="G2531">
        <v>460</v>
      </c>
      <c r="H2531">
        <v>3</v>
      </c>
      <c r="J2531">
        <v>14</v>
      </c>
      <c r="K2531">
        <f t="shared" si="273"/>
        <v>449</v>
      </c>
      <c r="L2531" s="6">
        <f t="shared" si="274"/>
        <v>6.6815144766146995E-3</v>
      </c>
      <c r="M2531" s="6">
        <f t="shared" si="275"/>
        <v>6.6815144766146995E-3</v>
      </c>
      <c r="N2531" s="6">
        <f t="shared" si="276"/>
        <v>0</v>
      </c>
      <c r="O2531">
        <f t="shared" si="277"/>
        <v>446</v>
      </c>
      <c r="P2531">
        <f t="shared" si="278"/>
        <v>3</v>
      </c>
      <c r="Q2531">
        <f t="shared" si="279"/>
        <v>446</v>
      </c>
    </row>
    <row r="2532" spans="1:17" hidden="1" x14ac:dyDescent="0.25">
      <c r="A2532">
        <v>2002</v>
      </c>
      <c r="B2532" s="1" t="s">
        <v>105</v>
      </c>
      <c r="C2532" t="s">
        <v>106</v>
      </c>
      <c r="D2532" t="s">
        <v>44</v>
      </c>
      <c r="E2532" s="1" t="s">
        <v>13</v>
      </c>
      <c r="F2532" t="s">
        <v>7</v>
      </c>
      <c r="G2532">
        <v>2640</v>
      </c>
      <c r="H2532">
        <v>66</v>
      </c>
      <c r="I2532">
        <v>3</v>
      </c>
      <c r="J2532">
        <v>69</v>
      </c>
      <c r="K2532">
        <f t="shared" si="273"/>
        <v>2640</v>
      </c>
      <c r="L2532" s="6">
        <f t="shared" si="274"/>
        <v>2.6136363636363635E-2</v>
      </c>
      <c r="M2532" s="6">
        <f t="shared" si="275"/>
        <v>2.5000000000000001E-2</v>
      </c>
      <c r="N2532" s="6">
        <f t="shared" si="276"/>
        <v>1.1363636363636363E-3</v>
      </c>
      <c r="O2532">
        <f t="shared" si="277"/>
        <v>2571</v>
      </c>
      <c r="P2532">
        <f t="shared" si="278"/>
        <v>69</v>
      </c>
      <c r="Q2532">
        <f t="shared" si="279"/>
        <v>2571</v>
      </c>
    </row>
    <row r="2533" spans="1:17" hidden="1" x14ac:dyDescent="0.25">
      <c r="A2533">
        <v>2003</v>
      </c>
      <c r="B2533" s="1" t="s">
        <v>105</v>
      </c>
      <c r="C2533" t="s">
        <v>106</v>
      </c>
      <c r="D2533" t="s">
        <v>44</v>
      </c>
      <c r="E2533" s="1" t="s">
        <v>14</v>
      </c>
      <c r="F2533" t="s">
        <v>1</v>
      </c>
      <c r="G2533">
        <v>62</v>
      </c>
      <c r="H2533">
        <v>3</v>
      </c>
      <c r="J2533">
        <v>9</v>
      </c>
      <c r="K2533">
        <f t="shared" si="273"/>
        <v>56</v>
      </c>
      <c r="L2533" s="6">
        <f t="shared" si="274"/>
        <v>5.3571428571428568E-2</v>
      </c>
      <c r="M2533" s="6">
        <f t="shared" si="275"/>
        <v>5.3571428571428568E-2</v>
      </c>
      <c r="N2533" s="6">
        <f t="shared" si="276"/>
        <v>0</v>
      </c>
      <c r="O2533">
        <f t="shared" si="277"/>
        <v>53</v>
      </c>
      <c r="P2533">
        <f t="shared" si="278"/>
        <v>3</v>
      </c>
      <c r="Q2533">
        <f t="shared" si="279"/>
        <v>53</v>
      </c>
    </row>
    <row r="2534" spans="1:17" hidden="1" x14ac:dyDescent="0.25">
      <c r="A2534">
        <v>2003</v>
      </c>
      <c r="B2534" s="1" t="s">
        <v>105</v>
      </c>
      <c r="C2534" t="s">
        <v>106</v>
      </c>
      <c r="D2534" t="s">
        <v>44</v>
      </c>
      <c r="E2534" s="1" t="s">
        <v>14</v>
      </c>
      <c r="F2534" t="s">
        <v>4</v>
      </c>
      <c r="G2534">
        <v>349</v>
      </c>
      <c r="H2534">
        <v>6</v>
      </c>
      <c r="J2534">
        <v>8</v>
      </c>
      <c r="K2534">
        <f t="shared" si="273"/>
        <v>347</v>
      </c>
      <c r="L2534" s="6">
        <f t="shared" si="274"/>
        <v>1.7291066282420751E-2</v>
      </c>
      <c r="M2534" s="6">
        <f t="shared" si="275"/>
        <v>1.7291066282420751E-2</v>
      </c>
      <c r="N2534" s="6">
        <f t="shared" si="276"/>
        <v>0</v>
      </c>
      <c r="O2534">
        <f t="shared" si="277"/>
        <v>341</v>
      </c>
      <c r="P2534">
        <f t="shared" si="278"/>
        <v>6</v>
      </c>
      <c r="Q2534">
        <f t="shared" si="279"/>
        <v>341</v>
      </c>
    </row>
    <row r="2535" spans="1:17" hidden="1" x14ac:dyDescent="0.25">
      <c r="A2535">
        <v>2003</v>
      </c>
      <c r="B2535" s="1" t="s">
        <v>105</v>
      </c>
      <c r="C2535" t="s">
        <v>106</v>
      </c>
      <c r="D2535" t="s">
        <v>44</v>
      </c>
      <c r="E2535" s="1" t="s">
        <v>14</v>
      </c>
      <c r="F2535" t="s">
        <v>5</v>
      </c>
      <c r="G2535">
        <v>731</v>
      </c>
      <c r="H2535">
        <v>44</v>
      </c>
      <c r="I2535">
        <v>10</v>
      </c>
      <c r="J2535">
        <v>112</v>
      </c>
      <c r="K2535">
        <f t="shared" si="273"/>
        <v>673</v>
      </c>
      <c r="L2535" s="6">
        <f t="shared" si="274"/>
        <v>8.0237741456166425E-2</v>
      </c>
      <c r="M2535" s="6">
        <f t="shared" si="275"/>
        <v>6.5378900445765234E-2</v>
      </c>
      <c r="N2535" s="6">
        <f t="shared" si="276"/>
        <v>1.4858841010401188E-2</v>
      </c>
      <c r="O2535">
        <f t="shared" si="277"/>
        <v>619</v>
      </c>
      <c r="P2535">
        <f t="shared" si="278"/>
        <v>54</v>
      </c>
      <c r="Q2535">
        <f t="shared" si="279"/>
        <v>619</v>
      </c>
    </row>
    <row r="2536" spans="1:17" hidden="1" x14ac:dyDescent="0.25">
      <c r="A2536">
        <v>2003</v>
      </c>
      <c r="B2536" s="1" t="s">
        <v>105</v>
      </c>
      <c r="C2536" t="s">
        <v>106</v>
      </c>
      <c r="D2536" t="s">
        <v>44</v>
      </c>
      <c r="E2536" s="1" t="s">
        <v>14</v>
      </c>
      <c r="F2536" t="s">
        <v>6</v>
      </c>
      <c r="G2536">
        <v>564</v>
      </c>
      <c r="H2536">
        <v>6</v>
      </c>
      <c r="I2536">
        <v>16</v>
      </c>
      <c r="J2536">
        <v>11</v>
      </c>
      <c r="K2536">
        <f t="shared" si="273"/>
        <v>575</v>
      </c>
      <c r="L2536" s="6">
        <f t="shared" si="274"/>
        <v>3.826086956521739E-2</v>
      </c>
      <c r="M2536" s="6">
        <f t="shared" si="275"/>
        <v>1.0434782608695653E-2</v>
      </c>
      <c r="N2536" s="6">
        <f t="shared" si="276"/>
        <v>2.782608695652174E-2</v>
      </c>
      <c r="O2536">
        <f t="shared" si="277"/>
        <v>553</v>
      </c>
      <c r="P2536">
        <f t="shared" si="278"/>
        <v>22</v>
      </c>
      <c r="Q2536">
        <f t="shared" si="279"/>
        <v>553</v>
      </c>
    </row>
    <row r="2537" spans="1:17" hidden="1" x14ac:dyDescent="0.25">
      <c r="A2537">
        <v>2003</v>
      </c>
      <c r="B2537" s="1" t="s">
        <v>105</v>
      </c>
      <c r="C2537" t="s">
        <v>106</v>
      </c>
      <c r="D2537" t="s">
        <v>44</v>
      </c>
      <c r="E2537" s="1" t="s">
        <v>14</v>
      </c>
      <c r="F2537" t="s">
        <v>7</v>
      </c>
      <c r="G2537">
        <v>2470</v>
      </c>
      <c r="H2537">
        <v>73</v>
      </c>
      <c r="I2537">
        <v>19</v>
      </c>
      <c r="J2537">
        <v>75</v>
      </c>
      <c r="K2537">
        <f t="shared" si="273"/>
        <v>2487</v>
      </c>
      <c r="L2537" s="6">
        <f t="shared" si="274"/>
        <v>3.6992360273421794E-2</v>
      </c>
      <c r="M2537" s="6">
        <f t="shared" si="275"/>
        <v>2.9352633695215118E-2</v>
      </c>
      <c r="N2537" s="6">
        <f t="shared" si="276"/>
        <v>7.6397265782066747E-3</v>
      </c>
      <c r="O2537">
        <f t="shared" si="277"/>
        <v>2395</v>
      </c>
      <c r="P2537">
        <f t="shared" si="278"/>
        <v>92</v>
      </c>
      <c r="Q2537">
        <f t="shared" si="279"/>
        <v>2395</v>
      </c>
    </row>
    <row r="2538" spans="1:17" hidden="1" x14ac:dyDescent="0.25">
      <c r="A2538">
        <v>2004</v>
      </c>
      <c r="B2538" s="1" t="s">
        <v>105</v>
      </c>
      <c r="C2538" t="s">
        <v>106</v>
      </c>
      <c r="D2538" t="s">
        <v>44</v>
      </c>
      <c r="E2538" s="1" t="s">
        <v>15</v>
      </c>
      <c r="F2538" t="s">
        <v>1</v>
      </c>
      <c r="G2538">
        <v>58</v>
      </c>
      <c r="H2538">
        <v>5</v>
      </c>
      <c r="J2538">
        <v>10</v>
      </c>
      <c r="K2538">
        <f t="shared" si="273"/>
        <v>53</v>
      </c>
      <c r="L2538" s="6">
        <f t="shared" si="274"/>
        <v>9.4339622641509441E-2</v>
      </c>
      <c r="M2538" s="6">
        <f t="shared" si="275"/>
        <v>9.4339622641509441E-2</v>
      </c>
      <c r="N2538" s="6">
        <f t="shared" si="276"/>
        <v>0</v>
      </c>
      <c r="O2538">
        <f t="shared" si="277"/>
        <v>48</v>
      </c>
      <c r="P2538">
        <f t="shared" si="278"/>
        <v>5</v>
      </c>
      <c r="Q2538">
        <f t="shared" si="279"/>
        <v>48</v>
      </c>
    </row>
    <row r="2539" spans="1:17" hidden="1" x14ac:dyDescent="0.25">
      <c r="A2539">
        <v>2004</v>
      </c>
      <c r="B2539" s="1" t="s">
        <v>105</v>
      </c>
      <c r="C2539" t="s">
        <v>106</v>
      </c>
      <c r="D2539" t="s">
        <v>44</v>
      </c>
      <c r="E2539" s="1" t="s">
        <v>15</v>
      </c>
      <c r="F2539" t="s">
        <v>4</v>
      </c>
      <c r="G2539">
        <v>368</v>
      </c>
      <c r="H2539">
        <v>11</v>
      </c>
      <c r="J2539">
        <v>14</v>
      </c>
      <c r="K2539">
        <f t="shared" si="273"/>
        <v>365</v>
      </c>
      <c r="L2539" s="6">
        <f t="shared" si="274"/>
        <v>3.0136986301369864E-2</v>
      </c>
      <c r="M2539" s="6">
        <f t="shared" si="275"/>
        <v>3.0136986301369864E-2</v>
      </c>
      <c r="N2539" s="6">
        <f t="shared" si="276"/>
        <v>0</v>
      </c>
      <c r="O2539">
        <f t="shared" si="277"/>
        <v>354</v>
      </c>
      <c r="P2539">
        <f t="shared" si="278"/>
        <v>11</v>
      </c>
      <c r="Q2539">
        <f t="shared" si="279"/>
        <v>354</v>
      </c>
    </row>
    <row r="2540" spans="1:17" hidden="1" x14ac:dyDescent="0.25">
      <c r="A2540">
        <v>2004</v>
      </c>
      <c r="B2540" s="1" t="s">
        <v>105</v>
      </c>
      <c r="C2540" t="s">
        <v>106</v>
      </c>
      <c r="D2540" t="s">
        <v>44</v>
      </c>
      <c r="E2540" s="1" t="s">
        <v>15</v>
      </c>
      <c r="F2540" t="s">
        <v>5</v>
      </c>
      <c r="G2540">
        <v>776</v>
      </c>
      <c r="H2540">
        <v>46</v>
      </c>
      <c r="I2540">
        <v>10</v>
      </c>
      <c r="J2540">
        <v>115</v>
      </c>
      <c r="K2540">
        <f t="shared" si="273"/>
        <v>717</v>
      </c>
      <c r="L2540" s="6">
        <f t="shared" si="274"/>
        <v>7.8103207810320777E-2</v>
      </c>
      <c r="M2540" s="6">
        <f t="shared" si="275"/>
        <v>6.4156206415620642E-2</v>
      </c>
      <c r="N2540" s="6">
        <f t="shared" si="276"/>
        <v>1.3947001394700139E-2</v>
      </c>
      <c r="O2540">
        <f t="shared" si="277"/>
        <v>661</v>
      </c>
      <c r="P2540">
        <f t="shared" si="278"/>
        <v>56</v>
      </c>
      <c r="Q2540">
        <f t="shared" si="279"/>
        <v>661</v>
      </c>
    </row>
    <row r="2541" spans="1:17" hidden="1" x14ac:dyDescent="0.25">
      <c r="A2541">
        <v>2004</v>
      </c>
      <c r="B2541" s="1" t="s">
        <v>105</v>
      </c>
      <c r="C2541" t="s">
        <v>106</v>
      </c>
      <c r="D2541" t="s">
        <v>44</v>
      </c>
      <c r="E2541" s="1" t="s">
        <v>15</v>
      </c>
      <c r="F2541" t="s">
        <v>6</v>
      </c>
      <c r="G2541">
        <v>671</v>
      </c>
      <c r="H2541">
        <v>16</v>
      </c>
      <c r="I2541">
        <v>53</v>
      </c>
      <c r="J2541">
        <v>16</v>
      </c>
      <c r="K2541">
        <f t="shared" si="273"/>
        <v>724</v>
      </c>
      <c r="L2541" s="6">
        <f t="shared" si="274"/>
        <v>9.5303867403314924E-2</v>
      </c>
      <c r="M2541" s="6">
        <f t="shared" si="275"/>
        <v>2.2099447513812154E-2</v>
      </c>
      <c r="N2541" s="6">
        <f t="shared" si="276"/>
        <v>7.3204419889502756E-2</v>
      </c>
      <c r="O2541">
        <f t="shared" si="277"/>
        <v>655</v>
      </c>
      <c r="P2541">
        <f t="shared" si="278"/>
        <v>69</v>
      </c>
      <c r="Q2541">
        <f t="shared" si="279"/>
        <v>655</v>
      </c>
    </row>
    <row r="2542" spans="1:17" hidden="1" x14ac:dyDescent="0.25">
      <c r="A2542">
        <v>2004</v>
      </c>
      <c r="B2542" s="1" t="s">
        <v>105</v>
      </c>
      <c r="C2542" t="s">
        <v>106</v>
      </c>
      <c r="D2542" t="s">
        <v>44</v>
      </c>
      <c r="E2542" s="1" t="s">
        <v>15</v>
      </c>
      <c r="F2542" t="s">
        <v>7</v>
      </c>
      <c r="G2542">
        <v>2232</v>
      </c>
      <c r="H2542">
        <v>80</v>
      </c>
      <c r="I2542">
        <v>12</v>
      </c>
      <c r="J2542">
        <v>70</v>
      </c>
      <c r="K2542">
        <f t="shared" si="273"/>
        <v>2254</v>
      </c>
      <c r="L2542" s="6">
        <f t="shared" si="274"/>
        <v>4.0816326530612242E-2</v>
      </c>
      <c r="M2542" s="6">
        <f t="shared" si="275"/>
        <v>3.5492457852706299E-2</v>
      </c>
      <c r="N2542" s="6">
        <f t="shared" si="276"/>
        <v>5.3238686779059448E-3</v>
      </c>
      <c r="O2542">
        <f t="shared" si="277"/>
        <v>2162</v>
      </c>
      <c r="P2542">
        <f t="shared" si="278"/>
        <v>92</v>
      </c>
      <c r="Q2542">
        <f t="shared" si="279"/>
        <v>2162</v>
      </c>
    </row>
    <row r="2543" spans="1:17" hidden="1" x14ac:dyDescent="0.25">
      <c r="A2543">
        <v>2005</v>
      </c>
      <c r="B2543" s="1" t="s">
        <v>105</v>
      </c>
      <c r="C2543" t="s">
        <v>106</v>
      </c>
      <c r="D2543" t="s">
        <v>44</v>
      </c>
      <c r="E2543" s="1" t="s">
        <v>16</v>
      </c>
      <c r="F2543" t="s">
        <v>1</v>
      </c>
      <c r="G2543">
        <v>59</v>
      </c>
      <c r="H2543">
        <v>3</v>
      </c>
      <c r="J2543">
        <v>6</v>
      </c>
      <c r="K2543">
        <f t="shared" si="273"/>
        <v>56</v>
      </c>
      <c r="L2543" s="6">
        <f t="shared" si="274"/>
        <v>5.3571428571428568E-2</v>
      </c>
      <c r="M2543" s="6">
        <f t="shared" si="275"/>
        <v>5.3571428571428568E-2</v>
      </c>
      <c r="N2543" s="6">
        <f t="shared" si="276"/>
        <v>0</v>
      </c>
      <c r="O2543">
        <f t="shared" si="277"/>
        <v>53</v>
      </c>
      <c r="P2543">
        <f t="shared" si="278"/>
        <v>3</v>
      </c>
      <c r="Q2543">
        <f t="shared" si="279"/>
        <v>53</v>
      </c>
    </row>
    <row r="2544" spans="1:17" hidden="1" x14ac:dyDescent="0.25">
      <c r="A2544">
        <v>2005</v>
      </c>
      <c r="B2544" s="1" t="s">
        <v>105</v>
      </c>
      <c r="C2544" t="s">
        <v>106</v>
      </c>
      <c r="D2544" t="s">
        <v>44</v>
      </c>
      <c r="E2544" s="1" t="s">
        <v>16</v>
      </c>
      <c r="F2544" t="s">
        <v>4</v>
      </c>
      <c r="G2544">
        <v>340</v>
      </c>
      <c r="H2544">
        <v>15</v>
      </c>
      <c r="J2544">
        <v>13</v>
      </c>
      <c r="K2544">
        <f t="shared" si="273"/>
        <v>342</v>
      </c>
      <c r="L2544" s="6">
        <f t="shared" si="274"/>
        <v>4.3859649122807015E-2</v>
      </c>
      <c r="M2544" s="6">
        <f t="shared" si="275"/>
        <v>4.3859649122807015E-2</v>
      </c>
      <c r="N2544" s="6">
        <f t="shared" si="276"/>
        <v>0</v>
      </c>
      <c r="O2544">
        <f t="shared" si="277"/>
        <v>327</v>
      </c>
      <c r="P2544">
        <f t="shared" si="278"/>
        <v>15</v>
      </c>
      <c r="Q2544">
        <f t="shared" si="279"/>
        <v>327</v>
      </c>
    </row>
    <row r="2545" spans="1:17" hidden="1" x14ac:dyDescent="0.25">
      <c r="A2545">
        <v>2005</v>
      </c>
      <c r="B2545" s="1" t="s">
        <v>105</v>
      </c>
      <c r="C2545" t="s">
        <v>106</v>
      </c>
      <c r="D2545" t="s">
        <v>44</v>
      </c>
      <c r="E2545" s="1" t="s">
        <v>16</v>
      </c>
      <c r="F2545" t="s">
        <v>5</v>
      </c>
      <c r="G2545">
        <v>910</v>
      </c>
      <c r="H2545">
        <v>57</v>
      </c>
      <c r="I2545">
        <v>10</v>
      </c>
      <c r="J2545">
        <v>128</v>
      </c>
      <c r="K2545">
        <f t="shared" si="273"/>
        <v>849</v>
      </c>
      <c r="L2545" s="6">
        <f t="shared" si="274"/>
        <v>7.8916372202591289E-2</v>
      </c>
      <c r="M2545" s="6">
        <f t="shared" si="275"/>
        <v>6.7137809187279157E-2</v>
      </c>
      <c r="N2545" s="6">
        <f t="shared" si="276"/>
        <v>1.1778563015312132E-2</v>
      </c>
      <c r="O2545">
        <f t="shared" si="277"/>
        <v>782</v>
      </c>
      <c r="P2545">
        <f t="shared" si="278"/>
        <v>67</v>
      </c>
      <c r="Q2545">
        <f t="shared" si="279"/>
        <v>782</v>
      </c>
    </row>
    <row r="2546" spans="1:17" hidden="1" x14ac:dyDescent="0.25">
      <c r="A2546">
        <v>2005</v>
      </c>
      <c r="B2546" s="1" t="s">
        <v>105</v>
      </c>
      <c r="C2546" t="s">
        <v>106</v>
      </c>
      <c r="D2546" t="s">
        <v>44</v>
      </c>
      <c r="E2546" s="1" t="s">
        <v>16</v>
      </c>
      <c r="F2546" t="s">
        <v>6</v>
      </c>
      <c r="G2546">
        <v>882</v>
      </c>
      <c r="H2546">
        <v>22</v>
      </c>
      <c r="I2546">
        <v>90</v>
      </c>
      <c r="J2546">
        <v>29</v>
      </c>
      <c r="K2546">
        <f t="shared" si="273"/>
        <v>965</v>
      </c>
      <c r="L2546" s="6">
        <f t="shared" si="274"/>
        <v>0.11606217616580311</v>
      </c>
      <c r="M2546" s="6">
        <f t="shared" si="275"/>
        <v>2.2797927461139896E-2</v>
      </c>
      <c r="N2546" s="6">
        <f t="shared" si="276"/>
        <v>9.3264248704663211E-2</v>
      </c>
      <c r="O2546">
        <f t="shared" si="277"/>
        <v>853</v>
      </c>
      <c r="P2546">
        <f t="shared" si="278"/>
        <v>112</v>
      </c>
      <c r="Q2546">
        <f t="shared" si="279"/>
        <v>853</v>
      </c>
    </row>
    <row r="2547" spans="1:17" hidden="1" x14ac:dyDescent="0.25">
      <c r="A2547">
        <v>2005</v>
      </c>
      <c r="B2547" s="1" t="s">
        <v>105</v>
      </c>
      <c r="C2547" t="s">
        <v>106</v>
      </c>
      <c r="D2547" t="s">
        <v>44</v>
      </c>
      <c r="E2547" s="1" t="s">
        <v>16</v>
      </c>
      <c r="F2547" t="s">
        <v>7</v>
      </c>
      <c r="G2547">
        <v>2063</v>
      </c>
      <c r="H2547">
        <v>118</v>
      </c>
      <c r="I2547">
        <v>31</v>
      </c>
      <c r="J2547">
        <v>66</v>
      </c>
      <c r="K2547">
        <f t="shared" si="273"/>
        <v>2146</v>
      </c>
      <c r="L2547" s="6">
        <f t="shared" si="274"/>
        <v>6.9431500465983231E-2</v>
      </c>
      <c r="M2547" s="6">
        <f t="shared" si="275"/>
        <v>5.498602050326188E-2</v>
      </c>
      <c r="N2547" s="6">
        <f t="shared" si="276"/>
        <v>1.4445479962721343E-2</v>
      </c>
      <c r="O2547">
        <f t="shared" si="277"/>
        <v>1997</v>
      </c>
      <c r="P2547">
        <f t="shared" si="278"/>
        <v>149</v>
      </c>
      <c r="Q2547">
        <f t="shared" si="279"/>
        <v>1997</v>
      </c>
    </row>
    <row r="2548" spans="1:17" hidden="1" x14ac:dyDescent="0.25">
      <c r="A2548">
        <v>2006</v>
      </c>
      <c r="B2548" s="1" t="s">
        <v>105</v>
      </c>
      <c r="C2548" t="s">
        <v>106</v>
      </c>
      <c r="D2548" t="s">
        <v>44</v>
      </c>
      <c r="E2548" s="1" t="s">
        <v>17</v>
      </c>
      <c r="F2548" t="s">
        <v>1</v>
      </c>
      <c r="G2548">
        <v>49</v>
      </c>
      <c r="J2548">
        <v>4</v>
      </c>
      <c r="K2548">
        <f t="shared" si="273"/>
        <v>45</v>
      </c>
      <c r="L2548" s="6">
        <f t="shared" si="274"/>
        <v>0</v>
      </c>
      <c r="M2548" s="6">
        <f t="shared" si="275"/>
        <v>0</v>
      </c>
      <c r="N2548" s="6">
        <f t="shared" si="276"/>
        <v>0</v>
      </c>
      <c r="O2548">
        <f t="shared" si="277"/>
        <v>45</v>
      </c>
      <c r="P2548">
        <f t="shared" si="278"/>
        <v>0</v>
      </c>
      <c r="Q2548">
        <f t="shared" si="279"/>
        <v>45</v>
      </c>
    </row>
    <row r="2549" spans="1:17" hidden="1" x14ac:dyDescent="0.25">
      <c r="A2549">
        <v>2006</v>
      </c>
      <c r="B2549" s="1" t="s">
        <v>105</v>
      </c>
      <c r="C2549" t="s">
        <v>106</v>
      </c>
      <c r="D2549" t="s">
        <v>44</v>
      </c>
      <c r="E2549" s="1" t="s">
        <v>17</v>
      </c>
      <c r="F2549" t="s">
        <v>4</v>
      </c>
      <c r="G2549">
        <v>317</v>
      </c>
      <c r="H2549">
        <v>19</v>
      </c>
      <c r="J2549">
        <v>10</v>
      </c>
      <c r="K2549">
        <f t="shared" si="273"/>
        <v>326</v>
      </c>
      <c r="L2549" s="6">
        <f t="shared" si="274"/>
        <v>5.8282208588957052E-2</v>
      </c>
      <c r="M2549" s="6">
        <f t="shared" si="275"/>
        <v>5.8282208588957052E-2</v>
      </c>
      <c r="N2549" s="6">
        <f t="shared" si="276"/>
        <v>0</v>
      </c>
      <c r="O2549">
        <f t="shared" si="277"/>
        <v>307</v>
      </c>
      <c r="P2549">
        <f t="shared" si="278"/>
        <v>19</v>
      </c>
      <c r="Q2549">
        <f t="shared" si="279"/>
        <v>307</v>
      </c>
    </row>
    <row r="2550" spans="1:17" hidden="1" x14ac:dyDescent="0.25">
      <c r="A2550">
        <v>2006</v>
      </c>
      <c r="B2550" s="1" t="s">
        <v>105</v>
      </c>
      <c r="C2550" t="s">
        <v>106</v>
      </c>
      <c r="D2550" t="s">
        <v>44</v>
      </c>
      <c r="E2550" s="1" t="s">
        <v>17</v>
      </c>
      <c r="F2550" t="s">
        <v>5</v>
      </c>
      <c r="G2550">
        <v>897</v>
      </c>
      <c r="H2550">
        <v>52</v>
      </c>
      <c r="I2550">
        <v>12</v>
      </c>
      <c r="J2550">
        <v>146</v>
      </c>
      <c r="K2550">
        <f t="shared" si="273"/>
        <v>815</v>
      </c>
      <c r="L2550" s="6">
        <f t="shared" si="274"/>
        <v>7.8527607361963195E-2</v>
      </c>
      <c r="M2550" s="6">
        <f t="shared" si="275"/>
        <v>6.3803680981595098E-2</v>
      </c>
      <c r="N2550" s="6">
        <f t="shared" si="276"/>
        <v>1.4723926380368098E-2</v>
      </c>
      <c r="O2550">
        <f t="shared" si="277"/>
        <v>751</v>
      </c>
      <c r="P2550">
        <f t="shared" si="278"/>
        <v>64</v>
      </c>
      <c r="Q2550">
        <f t="shared" si="279"/>
        <v>751</v>
      </c>
    </row>
    <row r="2551" spans="1:17" hidden="1" x14ac:dyDescent="0.25">
      <c r="A2551">
        <v>2006</v>
      </c>
      <c r="B2551" s="1" t="s">
        <v>105</v>
      </c>
      <c r="C2551" t="s">
        <v>106</v>
      </c>
      <c r="D2551" t="s">
        <v>44</v>
      </c>
      <c r="E2551" s="1" t="s">
        <v>17</v>
      </c>
      <c r="F2551" t="s">
        <v>6</v>
      </c>
      <c r="G2551">
        <v>972</v>
      </c>
      <c r="H2551">
        <v>31</v>
      </c>
      <c r="I2551">
        <v>127</v>
      </c>
      <c r="J2551">
        <v>44</v>
      </c>
      <c r="K2551">
        <f t="shared" si="273"/>
        <v>1086</v>
      </c>
      <c r="L2551" s="6">
        <f t="shared" si="274"/>
        <v>0.14548802946593001</v>
      </c>
      <c r="M2551" s="6">
        <f t="shared" si="275"/>
        <v>2.85451197053407E-2</v>
      </c>
      <c r="N2551" s="6">
        <f t="shared" si="276"/>
        <v>0.11694290976058933</v>
      </c>
      <c r="O2551">
        <f t="shared" si="277"/>
        <v>928</v>
      </c>
      <c r="P2551">
        <f t="shared" si="278"/>
        <v>158</v>
      </c>
      <c r="Q2551">
        <f t="shared" si="279"/>
        <v>928</v>
      </c>
    </row>
    <row r="2552" spans="1:17" hidden="1" x14ac:dyDescent="0.25">
      <c r="A2552">
        <v>2006</v>
      </c>
      <c r="B2552" s="1" t="s">
        <v>105</v>
      </c>
      <c r="C2552" t="s">
        <v>106</v>
      </c>
      <c r="D2552" t="s">
        <v>44</v>
      </c>
      <c r="E2552" s="1" t="s">
        <v>17</v>
      </c>
      <c r="F2552" t="s">
        <v>7</v>
      </c>
      <c r="G2552">
        <v>1929</v>
      </c>
      <c r="H2552">
        <v>143</v>
      </c>
      <c r="I2552">
        <v>27</v>
      </c>
      <c r="J2552">
        <v>82</v>
      </c>
      <c r="K2552">
        <f t="shared" si="273"/>
        <v>2017</v>
      </c>
      <c r="L2552" s="6">
        <f t="shared" si="274"/>
        <v>8.4283589489340602E-2</v>
      </c>
      <c r="M2552" s="6">
        <f t="shared" si="275"/>
        <v>7.0897372335151213E-2</v>
      </c>
      <c r="N2552" s="6">
        <f t="shared" si="276"/>
        <v>1.3386217154189391E-2</v>
      </c>
      <c r="O2552">
        <f t="shared" si="277"/>
        <v>1847</v>
      </c>
      <c r="P2552">
        <f t="shared" si="278"/>
        <v>170</v>
      </c>
      <c r="Q2552">
        <f t="shared" si="279"/>
        <v>1847</v>
      </c>
    </row>
    <row r="2553" spans="1:17" hidden="1" x14ac:dyDescent="0.25">
      <c r="A2553">
        <v>2007</v>
      </c>
      <c r="B2553" s="1" t="s">
        <v>105</v>
      </c>
      <c r="C2553" t="s">
        <v>106</v>
      </c>
      <c r="D2553" t="s">
        <v>44</v>
      </c>
      <c r="E2553" s="1" t="s">
        <v>18</v>
      </c>
      <c r="F2553" t="s">
        <v>1</v>
      </c>
      <c r="G2553">
        <v>50</v>
      </c>
      <c r="K2553">
        <f t="shared" si="273"/>
        <v>50</v>
      </c>
      <c r="L2553" s="6">
        <f t="shared" si="274"/>
        <v>0</v>
      </c>
      <c r="M2553" s="6">
        <f t="shared" si="275"/>
        <v>0</v>
      </c>
      <c r="N2553" s="6">
        <f t="shared" si="276"/>
        <v>0</v>
      </c>
      <c r="O2553">
        <f t="shared" si="277"/>
        <v>50</v>
      </c>
      <c r="P2553">
        <f t="shared" si="278"/>
        <v>0</v>
      </c>
      <c r="Q2553">
        <f t="shared" si="279"/>
        <v>50</v>
      </c>
    </row>
    <row r="2554" spans="1:17" hidden="1" x14ac:dyDescent="0.25">
      <c r="A2554">
        <v>2007</v>
      </c>
      <c r="B2554" s="1" t="s">
        <v>105</v>
      </c>
      <c r="C2554" t="s">
        <v>106</v>
      </c>
      <c r="D2554" t="s">
        <v>44</v>
      </c>
      <c r="E2554" s="1" t="s">
        <v>18</v>
      </c>
      <c r="F2554" t="s">
        <v>4</v>
      </c>
      <c r="G2554">
        <v>335</v>
      </c>
      <c r="H2554">
        <v>31</v>
      </c>
      <c r="J2554">
        <v>7</v>
      </c>
      <c r="K2554">
        <f t="shared" si="273"/>
        <v>359</v>
      </c>
      <c r="L2554" s="6">
        <f t="shared" si="274"/>
        <v>8.6350974930362118E-2</v>
      </c>
      <c r="M2554" s="6">
        <f t="shared" si="275"/>
        <v>8.6350974930362118E-2</v>
      </c>
      <c r="N2554" s="6">
        <f t="shared" si="276"/>
        <v>0</v>
      </c>
      <c r="O2554">
        <f t="shared" si="277"/>
        <v>328</v>
      </c>
      <c r="P2554">
        <f t="shared" si="278"/>
        <v>31</v>
      </c>
      <c r="Q2554">
        <f t="shared" si="279"/>
        <v>328</v>
      </c>
    </row>
    <row r="2555" spans="1:17" hidden="1" x14ac:dyDescent="0.25">
      <c r="A2555">
        <v>2007</v>
      </c>
      <c r="B2555" s="1" t="s">
        <v>105</v>
      </c>
      <c r="C2555" t="s">
        <v>106</v>
      </c>
      <c r="D2555" t="s">
        <v>44</v>
      </c>
      <c r="E2555" s="1" t="s">
        <v>18</v>
      </c>
      <c r="F2555" t="s">
        <v>5</v>
      </c>
      <c r="G2555">
        <v>958</v>
      </c>
      <c r="H2555">
        <v>61</v>
      </c>
      <c r="I2555">
        <v>27</v>
      </c>
      <c r="J2555">
        <v>163</v>
      </c>
      <c r="K2555">
        <f t="shared" ref="K2555:K2607" si="280">(G2555-J2555)+H2555+I2555</f>
        <v>883</v>
      </c>
      <c r="L2555" s="6">
        <f t="shared" ref="L2555:L2607" si="281">(H2555+I2555)/K2555</f>
        <v>9.9660249150622882E-2</v>
      </c>
      <c r="M2555" s="6">
        <f t="shared" ref="M2555:M2607" si="282">H2555/K2555</f>
        <v>6.9082672706681766E-2</v>
      </c>
      <c r="N2555" s="6">
        <f t="shared" ref="N2555:N2607" si="283">I2555/K2555</f>
        <v>3.0577576443941108E-2</v>
      </c>
      <c r="O2555">
        <f t="shared" ref="O2555:O2607" si="284">K2555-(I2555+H2555)</f>
        <v>795</v>
      </c>
      <c r="P2555">
        <f t="shared" ref="P2555:P2607" si="285">H2555+I2555</f>
        <v>88</v>
      </c>
      <c r="Q2555">
        <f t="shared" si="279"/>
        <v>795</v>
      </c>
    </row>
    <row r="2556" spans="1:17" hidden="1" x14ac:dyDescent="0.25">
      <c r="A2556">
        <v>2007</v>
      </c>
      <c r="B2556" s="1" t="s">
        <v>105</v>
      </c>
      <c r="C2556" t="s">
        <v>106</v>
      </c>
      <c r="D2556" t="s">
        <v>44</v>
      </c>
      <c r="E2556" s="1" t="s">
        <v>18</v>
      </c>
      <c r="F2556" t="s">
        <v>6</v>
      </c>
      <c r="G2556">
        <v>1129</v>
      </c>
      <c r="H2556">
        <v>40</v>
      </c>
      <c r="I2556">
        <v>124</v>
      </c>
      <c r="J2556">
        <v>55</v>
      </c>
      <c r="K2556">
        <f t="shared" si="280"/>
        <v>1238</v>
      </c>
      <c r="L2556" s="6">
        <f t="shared" si="281"/>
        <v>0.13247172859450726</v>
      </c>
      <c r="M2556" s="6">
        <f t="shared" si="282"/>
        <v>3.2310177705977383E-2</v>
      </c>
      <c r="N2556" s="6">
        <f t="shared" si="283"/>
        <v>0.10016155088852989</v>
      </c>
      <c r="O2556">
        <f t="shared" si="284"/>
        <v>1074</v>
      </c>
      <c r="P2556">
        <f t="shared" si="285"/>
        <v>164</v>
      </c>
      <c r="Q2556">
        <f t="shared" si="279"/>
        <v>1074</v>
      </c>
    </row>
    <row r="2557" spans="1:17" hidden="1" x14ac:dyDescent="0.25">
      <c r="A2557">
        <v>2007</v>
      </c>
      <c r="B2557" s="1" t="s">
        <v>105</v>
      </c>
      <c r="C2557" t="s">
        <v>106</v>
      </c>
      <c r="D2557" t="s">
        <v>44</v>
      </c>
      <c r="E2557" s="1" t="s">
        <v>18</v>
      </c>
      <c r="F2557" t="s">
        <v>7</v>
      </c>
      <c r="G2557">
        <v>1721</v>
      </c>
      <c r="H2557">
        <v>146</v>
      </c>
      <c r="I2557">
        <v>95</v>
      </c>
      <c r="J2557">
        <v>61</v>
      </c>
      <c r="K2557">
        <f t="shared" si="280"/>
        <v>1901</v>
      </c>
      <c r="L2557" s="6">
        <f t="shared" si="281"/>
        <v>0.126775381378222</v>
      </c>
      <c r="M2557" s="6">
        <f t="shared" si="282"/>
        <v>7.6801683324566022E-2</v>
      </c>
      <c r="N2557" s="6">
        <f t="shared" si="283"/>
        <v>4.9973698053655972E-2</v>
      </c>
      <c r="O2557">
        <f t="shared" si="284"/>
        <v>1660</v>
      </c>
      <c r="P2557">
        <f t="shared" si="285"/>
        <v>241</v>
      </c>
      <c r="Q2557">
        <f t="shared" si="279"/>
        <v>1660</v>
      </c>
    </row>
    <row r="2558" spans="1:17" hidden="1" x14ac:dyDescent="0.25">
      <c r="A2558">
        <v>2008</v>
      </c>
      <c r="B2558" s="1" t="s">
        <v>105</v>
      </c>
      <c r="C2558" t="s">
        <v>106</v>
      </c>
      <c r="D2558" t="s">
        <v>44</v>
      </c>
      <c r="E2558" s="1" t="s">
        <v>19</v>
      </c>
      <c r="F2558" t="s">
        <v>1</v>
      </c>
      <c r="G2558">
        <v>40</v>
      </c>
      <c r="K2558">
        <f t="shared" si="280"/>
        <v>40</v>
      </c>
      <c r="L2558" s="6">
        <f t="shared" si="281"/>
        <v>0</v>
      </c>
      <c r="M2558" s="6">
        <f t="shared" si="282"/>
        <v>0</v>
      </c>
      <c r="N2558" s="6">
        <f t="shared" si="283"/>
        <v>0</v>
      </c>
      <c r="O2558">
        <f t="shared" si="284"/>
        <v>40</v>
      </c>
      <c r="P2558">
        <f t="shared" si="285"/>
        <v>0</v>
      </c>
      <c r="Q2558">
        <f t="shared" si="279"/>
        <v>40</v>
      </c>
    </row>
    <row r="2559" spans="1:17" hidden="1" x14ac:dyDescent="0.25">
      <c r="A2559">
        <v>2008</v>
      </c>
      <c r="B2559" s="1" t="s">
        <v>105</v>
      </c>
      <c r="C2559" t="s">
        <v>106</v>
      </c>
      <c r="D2559" t="s">
        <v>44</v>
      </c>
      <c r="E2559" s="1" t="s">
        <v>19</v>
      </c>
      <c r="F2559" t="s">
        <v>4</v>
      </c>
      <c r="G2559">
        <v>327</v>
      </c>
      <c r="H2559">
        <v>27</v>
      </c>
      <c r="I2559">
        <v>3</v>
      </c>
      <c r="J2559">
        <v>6</v>
      </c>
      <c r="K2559">
        <f t="shared" si="280"/>
        <v>351</v>
      </c>
      <c r="L2559" s="6">
        <f t="shared" si="281"/>
        <v>8.5470085470085472E-2</v>
      </c>
      <c r="M2559" s="6">
        <f t="shared" si="282"/>
        <v>7.6923076923076927E-2</v>
      </c>
      <c r="N2559" s="6">
        <f t="shared" si="283"/>
        <v>8.5470085470085479E-3</v>
      </c>
      <c r="O2559">
        <f t="shared" si="284"/>
        <v>321</v>
      </c>
      <c r="P2559">
        <f t="shared" si="285"/>
        <v>30</v>
      </c>
      <c r="Q2559">
        <f t="shared" si="279"/>
        <v>321</v>
      </c>
    </row>
    <row r="2560" spans="1:17" hidden="1" x14ac:dyDescent="0.25">
      <c r="A2560">
        <v>2008</v>
      </c>
      <c r="B2560" s="1" t="s">
        <v>105</v>
      </c>
      <c r="C2560" t="s">
        <v>106</v>
      </c>
      <c r="D2560" t="s">
        <v>44</v>
      </c>
      <c r="E2560" s="1" t="s">
        <v>19</v>
      </c>
      <c r="F2560" t="s">
        <v>5</v>
      </c>
      <c r="G2560">
        <v>997</v>
      </c>
      <c r="H2560">
        <v>79</v>
      </c>
      <c r="I2560">
        <v>30</v>
      </c>
      <c r="J2560">
        <v>163</v>
      </c>
      <c r="K2560">
        <f t="shared" si="280"/>
        <v>943</v>
      </c>
      <c r="L2560" s="6">
        <f t="shared" si="281"/>
        <v>0.11558854718981973</v>
      </c>
      <c r="M2560" s="6">
        <f t="shared" si="282"/>
        <v>8.3775185577942737E-2</v>
      </c>
      <c r="N2560" s="6">
        <f t="shared" si="283"/>
        <v>3.1813361611876985E-2</v>
      </c>
      <c r="O2560">
        <f t="shared" si="284"/>
        <v>834</v>
      </c>
      <c r="P2560">
        <f t="shared" si="285"/>
        <v>109</v>
      </c>
      <c r="Q2560">
        <f t="shared" si="279"/>
        <v>834</v>
      </c>
    </row>
    <row r="2561" spans="1:17" hidden="1" x14ac:dyDescent="0.25">
      <c r="A2561">
        <v>2008</v>
      </c>
      <c r="B2561" s="1" t="s">
        <v>105</v>
      </c>
      <c r="C2561" t="s">
        <v>106</v>
      </c>
      <c r="D2561" t="s">
        <v>44</v>
      </c>
      <c r="E2561" s="1" t="s">
        <v>19</v>
      </c>
      <c r="F2561" t="s">
        <v>6</v>
      </c>
      <c r="G2561">
        <v>1207</v>
      </c>
      <c r="H2561">
        <v>64</v>
      </c>
      <c r="I2561">
        <v>159</v>
      </c>
      <c r="J2561">
        <v>46</v>
      </c>
      <c r="K2561">
        <f t="shared" si="280"/>
        <v>1384</v>
      </c>
      <c r="L2561" s="6">
        <f t="shared" si="281"/>
        <v>0.1611271676300578</v>
      </c>
      <c r="M2561" s="6">
        <f t="shared" si="282"/>
        <v>4.6242774566473986E-2</v>
      </c>
      <c r="N2561" s="6">
        <f t="shared" si="283"/>
        <v>0.11488439306358382</v>
      </c>
      <c r="O2561">
        <f t="shared" si="284"/>
        <v>1161</v>
      </c>
      <c r="P2561">
        <f t="shared" si="285"/>
        <v>223</v>
      </c>
      <c r="Q2561">
        <f t="shared" si="279"/>
        <v>1161</v>
      </c>
    </row>
    <row r="2562" spans="1:17" hidden="1" x14ac:dyDescent="0.25">
      <c r="A2562">
        <v>2008</v>
      </c>
      <c r="B2562" s="1" t="s">
        <v>105</v>
      </c>
      <c r="C2562" t="s">
        <v>106</v>
      </c>
      <c r="D2562" t="s">
        <v>44</v>
      </c>
      <c r="E2562" s="1" t="s">
        <v>19</v>
      </c>
      <c r="F2562" t="s">
        <v>7</v>
      </c>
      <c r="G2562">
        <v>1573</v>
      </c>
      <c r="H2562">
        <v>167</v>
      </c>
      <c r="I2562">
        <v>120</v>
      </c>
      <c r="J2562">
        <v>54</v>
      </c>
      <c r="K2562">
        <f t="shared" si="280"/>
        <v>1806</v>
      </c>
      <c r="L2562" s="6">
        <f t="shared" si="281"/>
        <v>0.15891472868217055</v>
      </c>
      <c r="M2562" s="6">
        <f t="shared" si="282"/>
        <v>9.2469545957918051E-2</v>
      </c>
      <c r="N2562" s="6">
        <f t="shared" si="283"/>
        <v>6.6445182724252497E-2</v>
      </c>
      <c r="O2562">
        <f t="shared" si="284"/>
        <v>1519</v>
      </c>
      <c r="P2562">
        <f t="shared" si="285"/>
        <v>287</v>
      </c>
      <c r="Q2562">
        <f t="shared" si="279"/>
        <v>1519</v>
      </c>
    </row>
    <row r="2563" spans="1:17" hidden="1" x14ac:dyDescent="0.25">
      <c r="A2563">
        <v>2009</v>
      </c>
      <c r="B2563" s="1" t="s">
        <v>105</v>
      </c>
      <c r="C2563" t="s">
        <v>106</v>
      </c>
      <c r="D2563" t="s">
        <v>44</v>
      </c>
      <c r="E2563" s="1" t="s">
        <v>20</v>
      </c>
      <c r="F2563" t="s">
        <v>1</v>
      </c>
      <c r="G2563">
        <v>37</v>
      </c>
      <c r="H2563">
        <v>6</v>
      </c>
      <c r="K2563">
        <f t="shared" si="280"/>
        <v>43</v>
      </c>
      <c r="L2563" s="6">
        <f t="shared" si="281"/>
        <v>0.13953488372093023</v>
      </c>
      <c r="M2563" s="6">
        <f t="shared" si="282"/>
        <v>0.13953488372093023</v>
      </c>
      <c r="N2563" s="6">
        <f t="shared" si="283"/>
        <v>0</v>
      </c>
      <c r="O2563">
        <f t="shared" si="284"/>
        <v>37</v>
      </c>
      <c r="P2563">
        <f t="shared" si="285"/>
        <v>6</v>
      </c>
      <c r="Q2563">
        <f t="shared" si="279"/>
        <v>37</v>
      </c>
    </row>
    <row r="2564" spans="1:17" hidden="1" x14ac:dyDescent="0.25">
      <c r="A2564">
        <v>2009</v>
      </c>
      <c r="B2564" s="1" t="s">
        <v>105</v>
      </c>
      <c r="C2564" t="s">
        <v>106</v>
      </c>
      <c r="D2564" t="s">
        <v>44</v>
      </c>
      <c r="E2564" s="1" t="s">
        <v>20</v>
      </c>
      <c r="F2564" t="s">
        <v>4</v>
      </c>
      <c r="G2564">
        <v>326</v>
      </c>
      <c r="H2564">
        <v>23</v>
      </c>
      <c r="I2564">
        <v>4</v>
      </c>
      <c r="J2564">
        <v>4</v>
      </c>
      <c r="K2564">
        <f t="shared" si="280"/>
        <v>349</v>
      </c>
      <c r="L2564" s="6">
        <f t="shared" si="281"/>
        <v>7.7363896848137534E-2</v>
      </c>
      <c r="M2564" s="6">
        <f t="shared" si="282"/>
        <v>6.5902578796561598E-2</v>
      </c>
      <c r="N2564" s="6">
        <f t="shared" si="283"/>
        <v>1.1461318051575931E-2</v>
      </c>
      <c r="O2564">
        <f t="shared" si="284"/>
        <v>322</v>
      </c>
      <c r="P2564">
        <f t="shared" si="285"/>
        <v>27</v>
      </c>
      <c r="Q2564">
        <f t="shared" ref="Q2564:Q2627" si="286">K2564-P2564</f>
        <v>322</v>
      </c>
    </row>
    <row r="2565" spans="1:17" hidden="1" x14ac:dyDescent="0.25">
      <c r="A2565">
        <v>2009</v>
      </c>
      <c r="B2565" s="1" t="s">
        <v>105</v>
      </c>
      <c r="C2565" t="s">
        <v>106</v>
      </c>
      <c r="D2565" t="s">
        <v>44</v>
      </c>
      <c r="E2565" s="1" t="s">
        <v>20</v>
      </c>
      <c r="F2565" t="s">
        <v>5</v>
      </c>
      <c r="G2565">
        <v>941</v>
      </c>
      <c r="H2565">
        <v>79</v>
      </c>
      <c r="I2565">
        <v>39</v>
      </c>
      <c r="J2565">
        <v>132</v>
      </c>
      <c r="K2565">
        <f t="shared" si="280"/>
        <v>927</v>
      </c>
      <c r="L2565" s="6">
        <f t="shared" si="281"/>
        <v>0.12729234088457389</v>
      </c>
      <c r="M2565" s="6">
        <f t="shared" si="282"/>
        <v>8.5221143473570654E-2</v>
      </c>
      <c r="N2565" s="6">
        <f t="shared" si="283"/>
        <v>4.2071197411003236E-2</v>
      </c>
      <c r="O2565">
        <f t="shared" si="284"/>
        <v>809</v>
      </c>
      <c r="P2565">
        <f t="shared" si="285"/>
        <v>118</v>
      </c>
      <c r="Q2565">
        <f t="shared" si="286"/>
        <v>809</v>
      </c>
    </row>
    <row r="2566" spans="1:17" hidden="1" x14ac:dyDescent="0.25">
      <c r="A2566">
        <v>2009</v>
      </c>
      <c r="B2566" s="1" t="s">
        <v>105</v>
      </c>
      <c r="C2566" t="s">
        <v>106</v>
      </c>
      <c r="D2566" t="s">
        <v>44</v>
      </c>
      <c r="E2566" s="1" t="s">
        <v>20</v>
      </c>
      <c r="F2566" t="s">
        <v>6</v>
      </c>
      <c r="G2566">
        <v>1322</v>
      </c>
      <c r="H2566">
        <v>63</v>
      </c>
      <c r="I2566">
        <v>201</v>
      </c>
      <c r="J2566">
        <v>44</v>
      </c>
      <c r="K2566">
        <f t="shared" si="280"/>
        <v>1542</v>
      </c>
      <c r="L2566" s="6">
        <f t="shared" si="281"/>
        <v>0.17120622568093385</v>
      </c>
      <c r="M2566" s="6">
        <f t="shared" si="282"/>
        <v>4.085603112840467E-2</v>
      </c>
      <c r="N2566" s="6">
        <f t="shared" si="283"/>
        <v>0.13035019455252919</v>
      </c>
      <c r="O2566">
        <f t="shared" si="284"/>
        <v>1278</v>
      </c>
      <c r="P2566">
        <f t="shared" si="285"/>
        <v>264</v>
      </c>
      <c r="Q2566">
        <f t="shared" si="286"/>
        <v>1278</v>
      </c>
    </row>
    <row r="2567" spans="1:17" hidden="1" x14ac:dyDescent="0.25">
      <c r="A2567">
        <v>2009</v>
      </c>
      <c r="B2567" s="1" t="s">
        <v>105</v>
      </c>
      <c r="C2567" t="s">
        <v>106</v>
      </c>
      <c r="D2567" t="s">
        <v>44</v>
      </c>
      <c r="E2567" s="1" t="s">
        <v>20</v>
      </c>
      <c r="F2567" t="s">
        <v>7</v>
      </c>
      <c r="G2567">
        <v>1490</v>
      </c>
      <c r="H2567">
        <v>161</v>
      </c>
      <c r="I2567">
        <v>155</v>
      </c>
      <c r="J2567">
        <v>45</v>
      </c>
      <c r="K2567">
        <f t="shared" si="280"/>
        <v>1761</v>
      </c>
      <c r="L2567" s="6">
        <f t="shared" si="281"/>
        <v>0.1794434980124929</v>
      </c>
      <c r="M2567" s="6">
        <f t="shared" si="282"/>
        <v>9.1425326519023284E-2</v>
      </c>
      <c r="N2567" s="6">
        <f t="shared" si="283"/>
        <v>8.8018171493469619E-2</v>
      </c>
      <c r="O2567">
        <f t="shared" si="284"/>
        <v>1445</v>
      </c>
      <c r="P2567">
        <f t="shared" si="285"/>
        <v>316</v>
      </c>
      <c r="Q2567">
        <f t="shared" si="286"/>
        <v>1445</v>
      </c>
    </row>
    <row r="2568" spans="1:17" hidden="1" x14ac:dyDescent="0.25">
      <c r="A2568">
        <v>2010</v>
      </c>
      <c r="B2568" s="1" t="s">
        <v>105</v>
      </c>
      <c r="C2568" t="s">
        <v>106</v>
      </c>
      <c r="D2568" t="s">
        <v>44</v>
      </c>
      <c r="E2568" s="1" t="s">
        <v>21</v>
      </c>
      <c r="F2568" t="s">
        <v>1</v>
      </c>
      <c r="G2568">
        <v>39</v>
      </c>
      <c r="H2568">
        <v>4</v>
      </c>
      <c r="J2568">
        <v>3</v>
      </c>
      <c r="K2568">
        <f t="shared" si="280"/>
        <v>40</v>
      </c>
      <c r="L2568" s="6">
        <f t="shared" si="281"/>
        <v>0.1</v>
      </c>
      <c r="M2568" s="6">
        <f t="shared" si="282"/>
        <v>0.1</v>
      </c>
      <c r="N2568" s="6">
        <f t="shared" si="283"/>
        <v>0</v>
      </c>
      <c r="O2568">
        <f t="shared" si="284"/>
        <v>36</v>
      </c>
      <c r="P2568">
        <f t="shared" si="285"/>
        <v>4</v>
      </c>
      <c r="Q2568">
        <f t="shared" si="286"/>
        <v>36</v>
      </c>
    </row>
    <row r="2569" spans="1:17" hidden="1" x14ac:dyDescent="0.25">
      <c r="A2569">
        <v>2010</v>
      </c>
      <c r="B2569" s="1" t="s">
        <v>105</v>
      </c>
      <c r="C2569" t="s">
        <v>106</v>
      </c>
      <c r="D2569" t="s">
        <v>44</v>
      </c>
      <c r="E2569" s="1" t="s">
        <v>21</v>
      </c>
      <c r="F2569" t="s">
        <v>4</v>
      </c>
      <c r="G2569">
        <v>325</v>
      </c>
      <c r="H2569">
        <v>33</v>
      </c>
      <c r="I2569">
        <v>3</v>
      </c>
      <c r="J2569">
        <v>8</v>
      </c>
      <c r="K2569">
        <f t="shared" si="280"/>
        <v>353</v>
      </c>
      <c r="L2569" s="6">
        <f t="shared" si="281"/>
        <v>0.10198300283286119</v>
      </c>
      <c r="M2569" s="6">
        <f t="shared" si="282"/>
        <v>9.3484419263456089E-2</v>
      </c>
      <c r="N2569" s="6">
        <f t="shared" si="283"/>
        <v>8.4985835694051E-3</v>
      </c>
      <c r="O2569">
        <f t="shared" si="284"/>
        <v>317</v>
      </c>
      <c r="P2569">
        <f t="shared" si="285"/>
        <v>36</v>
      </c>
      <c r="Q2569">
        <f t="shared" si="286"/>
        <v>317</v>
      </c>
    </row>
    <row r="2570" spans="1:17" hidden="1" x14ac:dyDescent="0.25">
      <c r="A2570">
        <v>2010</v>
      </c>
      <c r="B2570" s="1" t="s">
        <v>105</v>
      </c>
      <c r="C2570" t="s">
        <v>106</v>
      </c>
      <c r="D2570" t="s">
        <v>44</v>
      </c>
      <c r="E2570" s="1" t="s">
        <v>21</v>
      </c>
      <c r="F2570" t="s">
        <v>5</v>
      </c>
      <c r="G2570">
        <v>879</v>
      </c>
      <c r="H2570">
        <v>78</v>
      </c>
      <c r="I2570">
        <v>37</v>
      </c>
      <c r="J2570">
        <v>103</v>
      </c>
      <c r="K2570">
        <f t="shared" si="280"/>
        <v>891</v>
      </c>
      <c r="L2570" s="6">
        <f t="shared" si="281"/>
        <v>0.12906846240179573</v>
      </c>
      <c r="M2570" s="6">
        <f t="shared" si="282"/>
        <v>8.7542087542087546E-2</v>
      </c>
      <c r="N2570" s="6">
        <f t="shared" si="283"/>
        <v>4.1526374859708191E-2</v>
      </c>
      <c r="O2570">
        <f t="shared" si="284"/>
        <v>776</v>
      </c>
      <c r="P2570">
        <f t="shared" si="285"/>
        <v>115</v>
      </c>
      <c r="Q2570">
        <f t="shared" si="286"/>
        <v>776</v>
      </c>
    </row>
    <row r="2571" spans="1:17" hidden="1" x14ac:dyDescent="0.25">
      <c r="A2571">
        <v>2010</v>
      </c>
      <c r="B2571" s="1" t="s">
        <v>105</v>
      </c>
      <c r="C2571" t="s">
        <v>106</v>
      </c>
      <c r="D2571" t="s">
        <v>44</v>
      </c>
      <c r="E2571" s="1" t="s">
        <v>21</v>
      </c>
      <c r="F2571" t="s">
        <v>6</v>
      </c>
      <c r="G2571">
        <v>1352</v>
      </c>
      <c r="H2571">
        <v>73</v>
      </c>
      <c r="I2571">
        <v>195</v>
      </c>
      <c r="J2571">
        <v>47</v>
      </c>
      <c r="K2571">
        <f t="shared" si="280"/>
        <v>1573</v>
      </c>
      <c r="L2571" s="6">
        <f t="shared" si="281"/>
        <v>0.17037507946598857</v>
      </c>
      <c r="M2571" s="6">
        <f t="shared" si="282"/>
        <v>4.6408137317228225E-2</v>
      </c>
      <c r="N2571" s="6">
        <f t="shared" si="283"/>
        <v>0.12396694214876033</v>
      </c>
      <c r="O2571">
        <f t="shared" si="284"/>
        <v>1305</v>
      </c>
      <c r="P2571">
        <f t="shared" si="285"/>
        <v>268</v>
      </c>
      <c r="Q2571">
        <f t="shared" si="286"/>
        <v>1305</v>
      </c>
    </row>
    <row r="2572" spans="1:17" hidden="1" x14ac:dyDescent="0.25">
      <c r="A2572">
        <v>2010</v>
      </c>
      <c r="B2572" s="1" t="s">
        <v>105</v>
      </c>
      <c r="C2572" t="s">
        <v>106</v>
      </c>
      <c r="D2572" t="s">
        <v>44</v>
      </c>
      <c r="E2572" s="1" t="s">
        <v>21</v>
      </c>
      <c r="F2572" t="s">
        <v>7</v>
      </c>
      <c r="G2572">
        <v>1408</v>
      </c>
      <c r="H2572">
        <v>205</v>
      </c>
      <c r="I2572">
        <v>168</v>
      </c>
      <c r="J2572">
        <v>44</v>
      </c>
      <c r="K2572">
        <f t="shared" si="280"/>
        <v>1737</v>
      </c>
      <c r="L2572" s="6">
        <f t="shared" si="281"/>
        <v>0.21473805411629246</v>
      </c>
      <c r="M2572" s="6">
        <f t="shared" si="282"/>
        <v>0.1180195739781232</v>
      </c>
      <c r="N2572" s="6">
        <f t="shared" si="283"/>
        <v>9.6718480138169263E-2</v>
      </c>
      <c r="O2572">
        <f t="shared" si="284"/>
        <v>1364</v>
      </c>
      <c r="P2572">
        <f t="shared" si="285"/>
        <v>373</v>
      </c>
      <c r="Q2572">
        <f t="shared" si="286"/>
        <v>1364</v>
      </c>
    </row>
    <row r="2573" spans="1:17" hidden="1" x14ac:dyDescent="0.25">
      <c r="A2573">
        <v>2011</v>
      </c>
      <c r="B2573" s="1" t="s">
        <v>105</v>
      </c>
      <c r="C2573" t="s">
        <v>106</v>
      </c>
      <c r="D2573" t="s">
        <v>44</v>
      </c>
      <c r="E2573" s="1" t="s">
        <v>22</v>
      </c>
      <c r="F2573" t="s">
        <v>1</v>
      </c>
      <c r="G2573">
        <v>59</v>
      </c>
      <c r="I2573">
        <v>3</v>
      </c>
      <c r="J2573">
        <v>4</v>
      </c>
      <c r="K2573">
        <f t="shared" si="280"/>
        <v>58</v>
      </c>
      <c r="L2573" s="6">
        <f t="shared" si="281"/>
        <v>5.1724137931034482E-2</v>
      </c>
      <c r="M2573" s="6">
        <f t="shared" si="282"/>
        <v>0</v>
      </c>
      <c r="N2573" s="6">
        <f t="shared" si="283"/>
        <v>5.1724137931034482E-2</v>
      </c>
      <c r="O2573">
        <f t="shared" si="284"/>
        <v>55</v>
      </c>
      <c r="P2573">
        <f t="shared" si="285"/>
        <v>3</v>
      </c>
      <c r="Q2573">
        <f t="shared" si="286"/>
        <v>55</v>
      </c>
    </row>
    <row r="2574" spans="1:17" hidden="1" x14ac:dyDescent="0.25">
      <c r="A2574">
        <v>2011</v>
      </c>
      <c r="B2574" s="1" t="s">
        <v>105</v>
      </c>
      <c r="C2574" t="s">
        <v>106</v>
      </c>
      <c r="D2574" t="s">
        <v>44</v>
      </c>
      <c r="E2574" s="1" t="s">
        <v>22</v>
      </c>
      <c r="F2574" t="s">
        <v>4</v>
      </c>
      <c r="G2574">
        <v>321</v>
      </c>
      <c r="H2574">
        <v>39</v>
      </c>
      <c r="J2574">
        <v>4</v>
      </c>
      <c r="K2574">
        <f t="shared" si="280"/>
        <v>356</v>
      </c>
      <c r="L2574" s="6">
        <f t="shared" si="281"/>
        <v>0.10955056179775281</v>
      </c>
      <c r="M2574" s="6">
        <f t="shared" si="282"/>
        <v>0.10955056179775281</v>
      </c>
      <c r="N2574" s="6">
        <f t="shared" si="283"/>
        <v>0</v>
      </c>
      <c r="O2574">
        <f t="shared" si="284"/>
        <v>317</v>
      </c>
      <c r="P2574">
        <f t="shared" si="285"/>
        <v>39</v>
      </c>
      <c r="Q2574">
        <f t="shared" si="286"/>
        <v>317</v>
      </c>
    </row>
    <row r="2575" spans="1:17" hidden="1" x14ac:dyDescent="0.25">
      <c r="A2575">
        <v>2011</v>
      </c>
      <c r="B2575" s="1" t="s">
        <v>105</v>
      </c>
      <c r="C2575" t="s">
        <v>106</v>
      </c>
      <c r="D2575" t="s">
        <v>44</v>
      </c>
      <c r="E2575" s="1" t="s">
        <v>22</v>
      </c>
      <c r="F2575" t="s">
        <v>5</v>
      </c>
      <c r="G2575">
        <v>919</v>
      </c>
      <c r="H2575">
        <v>95</v>
      </c>
      <c r="I2575">
        <v>25</v>
      </c>
      <c r="J2575">
        <v>148</v>
      </c>
      <c r="K2575">
        <f t="shared" si="280"/>
        <v>891</v>
      </c>
      <c r="L2575" s="6">
        <f t="shared" si="281"/>
        <v>0.13468013468013468</v>
      </c>
      <c r="M2575" s="6">
        <f t="shared" si="282"/>
        <v>0.10662177328843996</v>
      </c>
      <c r="N2575" s="6">
        <f t="shared" si="283"/>
        <v>2.8058361391694726E-2</v>
      </c>
      <c r="O2575">
        <f t="shared" si="284"/>
        <v>771</v>
      </c>
      <c r="P2575">
        <f t="shared" si="285"/>
        <v>120</v>
      </c>
      <c r="Q2575">
        <f t="shared" si="286"/>
        <v>771</v>
      </c>
    </row>
    <row r="2576" spans="1:17" hidden="1" x14ac:dyDescent="0.25">
      <c r="A2576">
        <v>2011</v>
      </c>
      <c r="B2576" s="1" t="s">
        <v>105</v>
      </c>
      <c r="C2576" t="s">
        <v>106</v>
      </c>
      <c r="D2576" t="s">
        <v>44</v>
      </c>
      <c r="E2576" s="1" t="s">
        <v>22</v>
      </c>
      <c r="F2576" t="s">
        <v>6</v>
      </c>
      <c r="G2576">
        <v>1458</v>
      </c>
      <c r="H2576">
        <v>71</v>
      </c>
      <c r="I2576">
        <v>179</v>
      </c>
      <c r="J2576">
        <v>82</v>
      </c>
      <c r="K2576">
        <f t="shared" si="280"/>
        <v>1626</v>
      </c>
      <c r="L2576" s="6">
        <f t="shared" si="281"/>
        <v>0.15375153751537515</v>
      </c>
      <c r="M2576" s="6">
        <f t="shared" si="282"/>
        <v>4.3665436654366542E-2</v>
      </c>
      <c r="N2576" s="6">
        <f t="shared" si="283"/>
        <v>0.1100861008610086</v>
      </c>
      <c r="O2576">
        <f t="shared" si="284"/>
        <v>1376</v>
      </c>
      <c r="P2576">
        <f t="shared" si="285"/>
        <v>250</v>
      </c>
      <c r="Q2576">
        <f t="shared" si="286"/>
        <v>1376</v>
      </c>
    </row>
    <row r="2577" spans="1:17" hidden="1" x14ac:dyDescent="0.25">
      <c r="A2577">
        <v>2011</v>
      </c>
      <c r="B2577" s="1" t="s">
        <v>105</v>
      </c>
      <c r="C2577" t="s">
        <v>106</v>
      </c>
      <c r="D2577" t="s">
        <v>44</v>
      </c>
      <c r="E2577" s="1" t="s">
        <v>22</v>
      </c>
      <c r="F2577" t="s">
        <v>7</v>
      </c>
      <c r="G2577">
        <v>1372</v>
      </c>
      <c r="H2577">
        <v>234</v>
      </c>
      <c r="I2577">
        <v>182</v>
      </c>
      <c r="J2577">
        <v>68</v>
      </c>
      <c r="K2577">
        <f t="shared" si="280"/>
        <v>1720</v>
      </c>
      <c r="L2577" s="6">
        <f t="shared" si="281"/>
        <v>0.24186046511627907</v>
      </c>
      <c r="M2577" s="6">
        <f t="shared" si="282"/>
        <v>0.13604651162790699</v>
      </c>
      <c r="N2577" s="6">
        <f t="shared" si="283"/>
        <v>0.1058139534883721</v>
      </c>
      <c r="O2577">
        <f t="shared" si="284"/>
        <v>1304</v>
      </c>
      <c r="P2577">
        <f t="shared" si="285"/>
        <v>416</v>
      </c>
      <c r="Q2577">
        <f t="shared" si="286"/>
        <v>1304</v>
      </c>
    </row>
    <row r="2578" spans="1:17" hidden="1" x14ac:dyDescent="0.25">
      <c r="A2578">
        <v>2012</v>
      </c>
      <c r="B2578" s="1" t="s">
        <v>105</v>
      </c>
      <c r="C2578" t="s">
        <v>106</v>
      </c>
      <c r="D2578" t="s">
        <v>44</v>
      </c>
      <c r="E2578" s="1" t="s">
        <v>23</v>
      </c>
      <c r="F2578" t="s">
        <v>1</v>
      </c>
      <c r="G2578">
        <v>72</v>
      </c>
      <c r="H2578">
        <v>6</v>
      </c>
      <c r="J2578">
        <v>9</v>
      </c>
      <c r="K2578">
        <f t="shared" si="280"/>
        <v>69</v>
      </c>
      <c r="L2578" s="6">
        <f t="shared" si="281"/>
        <v>8.6956521739130432E-2</v>
      </c>
      <c r="M2578" s="6">
        <f t="shared" si="282"/>
        <v>8.6956521739130432E-2</v>
      </c>
      <c r="N2578" s="6">
        <f t="shared" si="283"/>
        <v>0</v>
      </c>
      <c r="O2578">
        <f t="shared" si="284"/>
        <v>63</v>
      </c>
      <c r="P2578">
        <f t="shared" si="285"/>
        <v>6</v>
      </c>
      <c r="Q2578">
        <f t="shared" si="286"/>
        <v>63</v>
      </c>
    </row>
    <row r="2579" spans="1:17" hidden="1" x14ac:dyDescent="0.25">
      <c r="A2579">
        <v>2012</v>
      </c>
      <c r="B2579" s="1" t="s">
        <v>105</v>
      </c>
      <c r="C2579" t="s">
        <v>106</v>
      </c>
      <c r="D2579" t="s">
        <v>44</v>
      </c>
      <c r="E2579" s="1" t="s">
        <v>23</v>
      </c>
      <c r="F2579" t="s">
        <v>4</v>
      </c>
      <c r="G2579">
        <v>345</v>
      </c>
      <c r="H2579">
        <v>44</v>
      </c>
      <c r="J2579">
        <v>7</v>
      </c>
      <c r="K2579">
        <f t="shared" si="280"/>
        <v>382</v>
      </c>
      <c r="L2579" s="6">
        <f t="shared" si="281"/>
        <v>0.11518324607329843</v>
      </c>
      <c r="M2579" s="6">
        <f t="shared" si="282"/>
        <v>0.11518324607329843</v>
      </c>
      <c r="N2579" s="6">
        <f t="shared" si="283"/>
        <v>0</v>
      </c>
      <c r="O2579">
        <f t="shared" si="284"/>
        <v>338</v>
      </c>
      <c r="P2579">
        <f t="shared" si="285"/>
        <v>44</v>
      </c>
      <c r="Q2579">
        <f t="shared" si="286"/>
        <v>338</v>
      </c>
    </row>
    <row r="2580" spans="1:17" hidden="1" x14ac:dyDescent="0.25">
      <c r="A2580">
        <v>2012</v>
      </c>
      <c r="B2580" s="1" t="s">
        <v>105</v>
      </c>
      <c r="C2580" t="s">
        <v>106</v>
      </c>
      <c r="D2580" t="s">
        <v>44</v>
      </c>
      <c r="E2580" s="1" t="s">
        <v>23</v>
      </c>
      <c r="F2580" t="s">
        <v>5</v>
      </c>
      <c r="G2580">
        <v>905</v>
      </c>
      <c r="H2580">
        <v>106</v>
      </c>
      <c r="I2580">
        <v>26</v>
      </c>
      <c r="J2580">
        <v>177</v>
      </c>
      <c r="K2580">
        <f t="shared" si="280"/>
        <v>860</v>
      </c>
      <c r="L2580" s="6">
        <f t="shared" si="281"/>
        <v>0.15348837209302327</v>
      </c>
      <c r="M2580" s="6">
        <f t="shared" si="282"/>
        <v>0.12325581395348838</v>
      </c>
      <c r="N2580" s="6">
        <f t="shared" si="283"/>
        <v>3.0232558139534883E-2</v>
      </c>
      <c r="O2580">
        <f t="shared" si="284"/>
        <v>728</v>
      </c>
      <c r="P2580">
        <f t="shared" si="285"/>
        <v>132</v>
      </c>
      <c r="Q2580">
        <f t="shared" si="286"/>
        <v>728</v>
      </c>
    </row>
    <row r="2581" spans="1:17" hidden="1" x14ac:dyDescent="0.25">
      <c r="A2581">
        <v>2012</v>
      </c>
      <c r="B2581" s="1" t="s">
        <v>105</v>
      </c>
      <c r="C2581" t="s">
        <v>106</v>
      </c>
      <c r="D2581" t="s">
        <v>44</v>
      </c>
      <c r="E2581" s="1" t="s">
        <v>23</v>
      </c>
      <c r="F2581" t="s">
        <v>6</v>
      </c>
      <c r="G2581">
        <v>1587</v>
      </c>
      <c r="H2581">
        <v>60</v>
      </c>
      <c r="I2581">
        <v>194</v>
      </c>
      <c r="J2581">
        <v>115</v>
      </c>
      <c r="K2581">
        <f t="shared" si="280"/>
        <v>1726</v>
      </c>
      <c r="L2581" s="6">
        <f t="shared" si="281"/>
        <v>0.14716106604866744</v>
      </c>
      <c r="M2581" s="6">
        <f t="shared" si="282"/>
        <v>3.4762456546929318E-2</v>
      </c>
      <c r="N2581" s="6">
        <f t="shared" si="283"/>
        <v>0.11239860950173812</v>
      </c>
      <c r="O2581">
        <f t="shared" si="284"/>
        <v>1472</v>
      </c>
      <c r="P2581">
        <f t="shared" si="285"/>
        <v>254</v>
      </c>
      <c r="Q2581">
        <f t="shared" si="286"/>
        <v>1472</v>
      </c>
    </row>
    <row r="2582" spans="1:17" hidden="1" x14ac:dyDescent="0.25">
      <c r="A2582">
        <v>2012</v>
      </c>
      <c r="B2582" s="1" t="s">
        <v>105</v>
      </c>
      <c r="C2582" t="s">
        <v>106</v>
      </c>
      <c r="D2582" t="s">
        <v>44</v>
      </c>
      <c r="E2582" s="1" t="s">
        <v>23</v>
      </c>
      <c r="F2582" t="s">
        <v>7</v>
      </c>
      <c r="G2582">
        <v>1363</v>
      </c>
      <c r="H2582">
        <v>243</v>
      </c>
      <c r="I2582">
        <v>171</v>
      </c>
      <c r="J2582">
        <v>89</v>
      </c>
      <c r="K2582">
        <f t="shared" si="280"/>
        <v>1688</v>
      </c>
      <c r="L2582" s="6">
        <f t="shared" si="281"/>
        <v>0.24526066350710901</v>
      </c>
      <c r="M2582" s="6">
        <f t="shared" si="282"/>
        <v>0.14395734597156398</v>
      </c>
      <c r="N2582" s="6">
        <f t="shared" si="283"/>
        <v>0.10130331753554503</v>
      </c>
      <c r="O2582">
        <f t="shared" si="284"/>
        <v>1274</v>
      </c>
      <c r="P2582">
        <f t="shared" si="285"/>
        <v>414</v>
      </c>
      <c r="Q2582">
        <f t="shared" si="286"/>
        <v>1274</v>
      </c>
    </row>
    <row r="2583" spans="1:17" hidden="1" x14ac:dyDescent="0.25">
      <c r="A2583">
        <v>2013</v>
      </c>
      <c r="B2583" s="1" t="s">
        <v>105</v>
      </c>
      <c r="C2583" t="s">
        <v>106</v>
      </c>
      <c r="D2583" t="s">
        <v>44</v>
      </c>
      <c r="E2583" s="1" t="s">
        <v>24</v>
      </c>
      <c r="F2583" t="s">
        <v>1</v>
      </c>
      <c r="G2583">
        <v>86</v>
      </c>
      <c r="H2583">
        <v>8</v>
      </c>
      <c r="J2583">
        <v>8</v>
      </c>
      <c r="K2583">
        <f t="shared" si="280"/>
        <v>86</v>
      </c>
      <c r="L2583" s="6">
        <f t="shared" si="281"/>
        <v>9.3023255813953487E-2</v>
      </c>
      <c r="M2583" s="6">
        <f t="shared" si="282"/>
        <v>9.3023255813953487E-2</v>
      </c>
      <c r="N2583" s="6">
        <f t="shared" si="283"/>
        <v>0</v>
      </c>
      <c r="O2583">
        <f t="shared" si="284"/>
        <v>78</v>
      </c>
      <c r="P2583">
        <f t="shared" si="285"/>
        <v>8</v>
      </c>
      <c r="Q2583">
        <f t="shared" si="286"/>
        <v>78</v>
      </c>
    </row>
    <row r="2584" spans="1:17" hidden="1" x14ac:dyDescent="0.25">
      <c r="A2584">
        <v>2013</v>
      </c>
      <c r="B2584" s="1" t="s">
        <v>105</v>
      </c>
      <c r="C2584" t="s">
        <v>106</v>
      </c>
      <c r="D2584" t="s">
        <v>44</v>
      </c>
      <c r="E2584" s="1" t="s">
        <v>24</v>
      </c>
      <c r="F2584" t="s">
        <v>4</v>
      </c>
      <c r="G2584">
        <v>361</v>
      </c>
      <c r="H2584">
        <v>42</v>
      </c>
      <c r="I2584">
        <v>3</v>
      </c>
      <c r="J2584">
        <v>13</v>
      </c>
      <c r="K2584">
        <f t="shared" si="280"/>
        <v>393</v>
      </c>
      <c r="L2584" s="6">
        <f t="shared" si="281"/>
        <v>0.11450381679389313</v>
      </c>
      <c r="M2584" s="6">
        <f t="shared" si="282"/>
        <v>0.10687022900763359</v>
      </c>
      <c r="N2584" s="6">
        <f t="shared" si="283"/>
        <v>7.6335877862595417E-3</v>
      </c>
      <c r="O2584">
        <f t="shared" si="284"/>
        <v>348</v>
      </c>
      <c r="P2584">
        <f t="shared" si="285"/>
        <v>45</v>
      </c>
      <c r="Q2584">
        <f t="shared" si="286"/>
        <v>348</v>
      </c>
    </row>
    <row r="2585" spans="1:17" hidden="1" x14ac:dyDescent="0.25">
      <c r="A2585">
        <v>2013</v>
      </c>
      <c r="B2585" s="1" t="s">
        <v>105</v>
      </c>
      <c r="C2585" t="s">
        <v>106</v>
      </c>
      <c r="D2585" t="s">
        <v>44</v>
      </c>
      <c r="E2585" s="1" t="s">
        <v>24</v>
      </c>
      <c r="F2585" t="s">
        <v>5</v>
      </c>
      <c r="G2585">
        <v>934</v>
      </c>
      <c r="H2585">
        <v>114</v>
      </c>
      <c r="I2585">
        <v>33</v>
      </c>
      <c r="J2585">
        <v>177</v>
      </c>
      <c r="K2585">
        <f t="shared" si="280"/>
        <v>904</v>
      </c>
      <c r="L2585" s="6">
        <f t="shared" si="281"/>
        <v>0.16261061946902655</v>
      </c>
      <c r="M2585" s="6">
        <f t="shared" si="282"/>
        <v>0.12610619469026549</v>
      </c>
      <c r="N2585" s="6">
        <f t="shared" si="283"/>
        <v>3.6504424778761063E-2</v>
      </c>
      <c r="O2585">
        <f t="shared" si="284"/>
        <v>757</v>
      </c>
      <c r="P2585">
        <f t="shared" si="285"/>
        <v>147</v>
      </c>
      <c r="Q2585">
        <f t="shared" si="286"/>
        <v>757</v>
      </c>
    </row>
    <row r="2586" spans="1:17" hidden="1" x14ac:dyDescent="0.25">
      <c r="A2586">
        <v>2013</v>
      </c>
      <c r="B2586" s="1" t="s">
        <v>105</v>
      </c>
      <c r="C2586" t="s">
        <v>106</v>
      </c>
      <c r="D2586" t="s">
        <v>44</v>
      </c>
      <c r="E2586" s="1" t="s">
        <v>24</v>
      </c>
      <c r="F2586" t="s">
        <v>6</v>
      </c>
      <c r="G2586">
        <v>1635</v>
      </c>
      <c r="H2586">
        <v>61</v>
      </c>
      <c r="I2586">
        <v>207</v>
      </c>
      <c r="J2586">
        <v>172</v>
      </c>
      <c r="K2586">
        <f t="shared" si="280"/>
        <v>1731</v>
      </c>
      <c r="L2586" s="6">
        <f t="shared" si="281"/>
        <v>0.15482380127094164</v>
      </c>
      <c r="M2586" s="6">
        <f t="shared" si="282"/>
        <v>3.5239745811669554E-2</v>
      </c>
      <c r="N2586" s="6">
        <f t="shared" si="283"/>
        <v>0.1195840554592721</v>
      </c>
      <c r="O2586">
        <f t="shared" si="284"/>
        <v>1463</v>
      </c>
      <c r="P2586">
        <f t="shared" si="285"/>
        <v>268</v>
      </c>
      <c r="Q2586">
        <f t="shared" si="286"/>
        <v>1463</v>
      </c>
    </row>
    <row r="2587" spans="1:17" hidden="1" x14ac:dyDescent="0.25">
      <c r="A2587">
        <v>2013</v>
      </c>
      <c r="B2587" s="1" t="s">
        <v>105</v>
      </c>
      <c r="C2587" t="s">
        <v>106</v>
      </c>
      <c r="D2587" t="s">
        <v>44</v>
      </c>
      <c r="E2587" s="1" t="s">
        <v>24</v>
      </c>
      <c r="F2587" t="s">
        <v>7</v>
      </c>
      <c r="G2587">
        <v>1387</v>
      </c>
      <c r="H2587">
        <v>253</v>
      </c>
      <c r="I2587">
        <v>174</v>
      </c>
      <c r="J2587">
        <v>93</v>
      </c>
      <c r="K2587">
        <f t="shared" si="280"/>
        <v>1721</v>
      </c>
      <c r="L2587" s="6">
        <f t="shared" si="281"/>
        <v>0.24811156304474144</v>
      </c>
      <c r="M2587" s="6">
        <f t="shared" si="282"/>
        <v>0.14700755374782104</v>
      </c>
      <c r="N2587" s="6">
        <f t="shared" si="283"/>
        <v>0.1011040092969204</v>
      </c>
      <c r="O2587">
        <f t="shared" si="284"/>
        <v>1294</v>
      </c>
      <c r="P2587">
        <f t="shared" si="285"/>
        <v>427</v>
      </c>
      <c r="Q2587">
        <f t="shared" si="286"/>
        <v>1294</v>
      </c>
    </row>
    <row r="2588" spans="1:17" hidden="1" x14ac:dyDescent="0.25">
      <c r="A2588">
        <v>2014</v>
      </c>
      <c r="B2588" s="1" t="s">
        <v>105</v>
      </c>
      <c r="C2588" t="s">
        <v>106</v>
      </c>
      <c r="D2588" t="s">
        <v>44</v>
      </c>
      <c r="E2588" s="1" t="s">
        <v>8</v>
      </c>
      <c r="F2588" t="s">
        <v>1</v>
      </c>
      <c r="G2588">
        <v>94</v>
      </c>
      <c r="H2588">
        <v>9</v>
      </c>
      <c r="J2588">
        <v>5</v>
      </c>
      <c r="K2588">
        <f t="shared" si="280"/>
        <v>98</v>
      </c>
      <c r="L2588" s="6">
        <f t="shared" si="281"/>
        <v>9.1836734693877556E-2</v>
      </c>
      <c r="M2588" s="6">
        <f t="shared" si="282"/>
        <v>9.1836734693877556E-2</v>
      </c>
      <c r="N2588" s="6">
        <f t="shared" si="283"/>
        <v>0</v>
      </c>
      <c r="O2588">
        <f t="shared" si="284"/>
        <v>89</v>
      </c>
      <c r="P2588">
        <f t="shared" si="285"/>
        <v>9</v>
      </c>
      <c r="Q2588">
        <f t="shared" si="286"/>
        <v>89</v>
      </c>
    </row>
    <row r="2589" spans="1:17" hidden="1" x14ac:dyDescent="0.25">
      <c r="A2589">
        <v>2014</v>
      </c>
      <c r="B2589" s="1" t="s">
        <v>105</v>
      </c>
      <c r="C2589" t="s">
        <v>106</v>
      </c>
      <c r="D2589" t="s">
        <v>44</v>
      </c>
      <c r="E2589" s="1" t="s">
        <v>8</v>
      </c>
      <c r="F2589" t="s">
        <v>4</v>
      </c>
      <c r="G2589">
        <v>355</v>
      </c>
      <c r="H2589">
        <v>37</v>
      </c>
      <c r="I2589">
        <v>4</v>
      </c>
      <c r="J2589">
        <v>17</v>
      </c>
      <c r="K2589">
        <f t="shared" si="280"/>
        <v>379</v>
      </c>
      <c r="L2589" s="6">
        <f t="shared" si="281"/>
        <v>0.10817941952506596</v>
      </c>
      <c r="M2589" s="6">
        <f t="shared" si="282"/>
        <v>9.7625329815303433E-2</v>
      </c>
      <c r="N2589" s="6">
        <f t="shared" si="283"/>
        <v>1.0554089709762533E-2</v>
      </c>
      <c r="O2589">
        <f t="shared" si="284"/>
        <v>338</v>
      </c>
      <c r="P2589">
        <f t="shared" si="285"/>
        <v>41</v>
      </c>
      <c r="Q2589">
        <f t="shared" si="286"/>
        <v>338</v>
      </c>
    </row>
    <row r="2590" spans="1:17" hidden="1" x14ac:dyDescent="0.25">
      <c r="A2590">
        <v>2014</v>
      </c>
      <c r="B2590" s="1" t="s">
        <v>105</v>
      </c>
      <c r="C2590" t="s">
        <v>106</v>
      </c>
      <c r="D2590" t="s">
        <v>44</v>
      </c>
      <c r="E2590" s="1" t="s">
        <v>8</v>
      </c>
      <c r="F2590" t="s">
        <v>5</v>
      </c>
      <c r="G2590">
        <v>949</v>
      </c>
      <c r="H2590">
        <v>109</v>
      </c>
      <c r="I2590">
        <v>49</v>
      </c>
      <c r="J2590">
        <v>169</v>
      </c>
      <c r="K2590">
        <f t="shared" si="280"/>
        <v>938</v>
      </c>
      <c r="L2590" s="6">
        <f t="shared" si="281"/>
        <v>0.16844349680170576</v>
      </c>
      <c r="M2590" s="6">
        <f t="shared" si="282"/>
        <v>0.1162046908315565</v>
      </c>
      <c r="N2590" s="6">
        <f t="shared" si="283"/>
        <v>5.2238805970149252E-2</v>
      </c>
      <c r="O2590">
        <f t="shared" si="284"/>
        <v>780</v>
      </c>
      <c r="P2590">
        <f t="shared" si="285"/>
        <v>158</v>
      </c>
      <c r="Q2590">
        <f t="shared" si="286"/>
        <v>780</v>
      </c>
    </row>
    <row r="2591" spans="1:17" hidden="1" x14ac:dyDescent="0.25">
      <c r="A2591">
        <v>2014</v>
      </c>
      <c r="B2591" s="1" t="s">
        <v>105</v>
      </c>
      <c r="C2591" t="s">
        <v>106</v>
      </c>
      <c r="D2591" t="s">
        <v>44</v>
      </c>
      <c r="E2591" s="1" t="s">
        <v>8</v>
      </c>
      <c r="F2591" t="s">
        <v>6</v>
      </c>
      <c r="G2591">
        <v>1626</v>
      </c>
      <c r="H2591">
        <v>72</v>
      </c>
      <c r="I2591">
        <v>245</v>
      </c>
      <c r="J2591">
        <v>166</v>
      </c>
      <c r="K2591">
        <f t="shared" si="280"/>
        <v>1777</v>
      </c>
      <c r="L2591" s="6">
        <f t="shared" si="281"/>
        <v>0.17839054586381542</v>
      </c>
      <c r="M2591" s="6">
        <f t="shared" si="282"/>
        <v>4.0517726505346088E-2</v>
      </c>
      <c r="N2591" s="6">
        <f t="shared" si="283"/>
        <v>0.13787281935846932</v>
      </c>
      <c r="O2591">
        <f t="shared" si="284"/>
        <v>1460</v>
      </c>
      <c r="P2591">
        <f t="shared" si="285"/>
        <v>317</v>
      </c>
      <c r="Q2591">
        <f t="shared" si="286"/>
        <v>1460</v>
      </c>
    </row>
    <row r="2592" spans="1:17" hidden="1" x14ac:dyDescent="0.25">
      <c r="A2592">
        <v>2014</v>
      </c>
      <c r="B2592" s="1" t="s">
        <v>105</v>
      </c>
      <c r="C2592" t="s">
        <v>106</v>
      </c>
      <c r="D2592" t="s">
        <v>44</v>
      </c>
      <c r="E2592" s="1" t="s">
        <v>8</v>
      </c>
      <c r="F2592" t="s">
        <v>7</v>
      </c>
      <c r="G2592">
        <v>1394</v>
      </c>
      <c r="H2592">
        <v>249</v>
      </c>
      <c r="I2592">
        <v>177</v>
      </c>
      <c r="J2592">
        <v>103</v>
      </c>
      <c r="K2592">
        <f t="shared" si="280"/>
        <v>1717</v>
      </c>
      <c r="L2592" s="6">
        <f t="shared" si="281"/>
        <v>0.24810716365754223</v>
      </c>
      <c r="M2592" s="6">
        <f t="shared" si="282"/>
        <v>0.14502038439138032</v>
      </c>
      <c r="N2592" s="6">
        <f t="shared" si="283"/>
        <v>0.10308677926616192</v>
      </c>
      <c r="O2592">
        <f t="shared" si="284"/>
        <v>1291</v>
      </c>
      <c r="P2592">
        <f t="shared" si="285"/>
        <v>426</v>
      </c>
      <c r="Q2592">
        <f t="shared" si="286"/>
        <v>1291</v>
      </c>
    </row>
    <row r="2593" spans="1:17" hidden="1" x14ac:dyDescent="0.25">
      <c r="A2593">
        <v>2015</v>
      </c>
      <c r="B2593" s="1" t="s">
        <v>105</v>
      </c>
      <c r="C2593" t="s">
        <v>106</v>
      </c>
      <c r="D2593" t="s">
        <v>44</v>
      </c>
      <c r="E2593" s="1" t="s">
        <v>9</v>
      </c>
      <c r="F2593" t="s">
        <v>1</v>
      </c>
      <c r="G2593">
        <v>108</v>
      </c>
      <c r="H2593">
        <v>10</v>
      </c>
      <c r="J2593">
        <v>17</v>
      </c>
      <c r="K2593">
        <f t="shared" si="280"/>
        <v>101</v>
      </c>
      <c r="L2593" s="6">
        <f t="shared" si="281"/>
        <v>9.9009900990099015E-2</v>
      </c>
      <c r="M2593" s="6">
        <f t="shared" si="282"/>
        <v>9.9009900990099015E-2</v>
      </c>
      <c r="N2593" s="6">
        <f t="shared" si="283"/>
        <v>0</v>
      </c>
      <c r="O2593">
        <f t="shared" si="284"/>
        <v>91</v>
      </c>
      <c r="P2593">
        <f t="shared" si="285"/>
        <v>10</v>
      </c>
      <c r="Q2593">
        <f t="shared" si="286"/>
        <v>91</v>
      </c>
    </row>
    <row r="2594" spans="1:17" hidden="1" x14ac:dyDescent="0.25">
      <c r="A2594">
        <v>2015</v>
      </c>
      <c r="B2594" s="1" t="s">
        <v>105</v>
      </c>
      <c r="C2594" t="s">
        <v>106</v>
      </c>
      <c r="D2594" t="s">
        <v>44</v>
      </c>
      <c r="E2594" s="1" t="s">
        <v>9</v>
      </c>
      <c r="F2594" t="s">
        <v>4</v>
      </c>
      <c r="G2594">
        <v>334</v>
      </c>
      <c r="H2594">
        <v>37</v>
      </c>
      <c r="I2594">
        <v>7</v>
      </c>
      <c r="J2594">
        <v>16</v>
      </c>
      <c r="K2594">
        <f t="shared" si="280"/>
        <v>362</v>
      </c>
      <c r="L2594" s="6">
        <f t="shared" si="281"/>
        <v>0.12154696132596685</v>
      </c>
      <c r="M2594" s="6">
        <f t="shared" si="282"/>
        <v>0.10220994475138122</v>
      </c>
      <c r="N2594" s="6">
        <f t="shared" si="283"/>
        <v>1.9337016574585635E-2</v>
      </c>
      <c r="O2594">
        <f t="shared" si="284"/>
        <v>318</v>
      </c>
      <c r="P2594">
        <f t="shared" si="285"/>
        <v>44</v>
      </c>
      <c r="Q2594">
        <f t="shared" si="286"/>
        <v>318</v>
      </c>
    </row>
    <row r="2595" spans="1:17" hidden="1" x14ac:dyDescent="0.25">
      <c r="A2595">
        <v>2015</v>
      </c>
      <c r="B2595" s="1" t="s">
        <v>105</v>
      </c>
      <c r="C2595" t="s">
        <v>106</v>
      </c>
      <c r="D2595" t="s">
        <v>44</v>
      </c>
      <c r="E2595" s="1" t="s">
        <v>9</v>
      </c>
      <c r="F2595" t="s">
        <v>5</v>
      </c>
      <c r="G2595">
        <v>960</v>
      </c>
      <c r="H2595">
        <v>106</v>
      </c>
      <c r="I2595">
        <v>68</v>
      </c>
      <c r="J2595">
        <v>153</v>
      </c>
      <c r="K2595">
        <f t="shared" si="280"/>
        <v>981</v>
      </c>
      <c r="L2595" s="6">
        <f t="shared" si="281"/>
        <v>0.17737003058103976</v>
      </c>
      <c r="M2595" s="6">
        <f t="shared" si="282"/>
        <v>0.10805300713557595</v>
      </c>
      <c r="N2595" s="6">
        <f t="shared" si="283"/>
        <v>6.931702344546381E-2</v>
      </c>
      <c r="O2595">
        <f t="shared" si="284"/>
        <v>807</v>
      </c>
      <c r="P2595">
        <f t="shared" si="285"/>
        <v>174</v>
      </c>
      <c r="Q2595">
        <f t="shared" si="286"/>
        <v>807</v>
      </c>
    </row>
    <row r="2596" spans="1:17" hidden="1" x14ac:dyDescent="0.25">
      <c r="A2596">
        <v>2015</v>
      </c>
      <c r="B2596" s="1" t="s">
        <v>105</v>
      </c>
      <c r="C2596" t="s">
        <v>106</v>
      </c>
      <c r="D2596" t="s">
        <v>44</v>
      </c>
      <c r="E2596" s="1" t="s">
        <v>9</v>
      </c>
      <c r="F2596" t="s">
        <v>6</v>
      </c>
      <c r="G2596">
        <v>1682</v>
      </c>
      <c r="H2596">
        <v>103</v>
      </c>
      <c r="I2596">
        <v>228</v>
      </c>
      <c r="J2596">
        <v>204</v>
      </c>
      <c r="K2596">
        <f t="shared" si="280"/>
        <v>1809</v>
      </c>
      <c r="L2596" s="6">
        <f t="shared" si="281"/>
        <v>0.18297401879491432</v>
      </c>
      <c r="M2596" s="6">
        <f t="shared" si="282"/>
        <v>5.6937534549474846E-2</v>
      </c>
      <c r="N2596" s="6">
        <f t="shared" si="283"/>
        <v>0.12603648424543948</v>
      </c>
      <c r="O2596">
        <f t="shared" si="284"/>
        <v>1478</v>
      </c>
      <c r="P2596">
        <f t="shared" si="285"/>
        <v>331</v>
      </c>
      <c r="Q2596">
        <f t="shared" si="286"/>
        <v>1478</v>
      </c>
    </row>
    <row r="2597" spans="1:17" hidden="1" x14ac:dyDescent="0.25">
      <c r="A2597">
        <v>2015</v>
      </c>
      <c r="B2597" s="1" t="s">
        <v>105</v>
      </c>
      <c r="C2597" t="s">
        <v>106</v>
      </c>
      <c r="D2597" t="s">
        <v>44</v>
      </c>
      <c r="E2597" s="1" t="s">
        <v>9</v>
      </c>
      <c r="F2597" t="s">
        <v>7</v>
      </c>
      <c r="G2597">
        <v>1333</v>
      </c>
      <c r="H2597">
        <v>252</v>
      </c>
      <c r="I2597">
        <v>179</v>
      </c>
      <c r="J2597">
        <v>125</v>
      </c>
      <c r="K2597">
        <f t="shared" si="280"/>
        <v>1639</v>
      </c>
      <c r="L2597" s="6">
        <f t="shared" si="281"/>
        <v>0.26296522269676631</v>
      </c>
      <c r="M2597" s="6">
        <f t="shared" si="282"/>
        <v>0.15375228798047591</v>
      </c>
      <c r="N2597" s="6">
        <f t="shared" si="283"/>
        <v>0.10921293471629043</v>
      </c>
      <c r="O2597">
        <f t="shared" si="284"/>
        <v>1208</v>
      </c>
      <c r="P2597">
        <f t="shared" si="285"/>
        <v>431</v>
      </c>
      <c r="Q2597">
        <f t="shared" si="286"/>
        <v>1208</v>
      </c>
    </row>
    <row r="2598" spans="1:17" hidden="1" x14ac:dyDescent="0.25">
      <c r="A2598">
        <v>2016</v>
      </c>
      <c r="B2598" s="1" t="s">
        <v>105</v>
      </c>
      <c r="C2598" t="s">
        <v>106</v>
      </c>
      <c r="D2598" t="s">
        <v>44</v>
      </c>
      <c r="E2598" s="1" t="s">
        <v>10</v>
      </c>
      <c r="F2598" t="s">
        <v>1</v>
      </c>
      <c r="G2598">
        <v>99</v>
      </c>
      <c r="H2598">
        <v>9</v>
      </c>
      <c r="J2598">
        <v>16</v>
      </c>
      <c r="K2598">
        <f t="shared" si="280"/>
        <v>92</v>
      </c>
      <c r="L2598" s="6">
        <f t="shared" si="281"/>
        <v>9.7826086956521743E-2</v>
      </c>
      <c r="M2598" s="6">
        <f t="shared" si="282"/>
        <v>9.7826086956521743E-2</v>
      </c>
      <c r="N2598" s="6">
        <f t="shared" si="283"/>
        <v>0</v>
      </c>
      <c r="O2598">
        <f t="shared" si="284"/>
        <v>83</v>
      </c>
      <c r="P2598">
        <f t="shared" si="285"/>
        <v>9</v>
      </c>
      <c r="Q2598">
        <f t="shared" si="286"/>
        <v>83</v>
      </c>
    </row>
    <row r="2599" spans="1:17" hidden="1" x14ac:dyDescent="0.25">
      <c r="A2599">
        <v>2016</v>
      </c>
      <c r="B2599" s="1" t="s">
        <v>105</v>
      </c>
      <c r="C2599" t="s">
        <v>106</v>
      </c>
      <c r="D2599" t="s">
        <v>44</v>
      </c>
      <c r="E2599" s="1" t="s">
        <v>10</v>
      </c>
      <c r="F2599" t="s">
        <v>4</v>
      </c>
      <c r="G2599">
        <v>332</v>
      </c>
      <c r="H2599">
        <v>36</v>
      </c>
      <c r="I2599">
        <v>8</v>
      </c>
      <c r="J2599">
        <v>16</v>
      </c>
      <c r="K2599">
        <f t="shared" si="280"/>
        <v>360</v>
      </c>
      <c r="L2599" s="6">
        <f t="shared" si="281"/>
        <v>0.12222222222222222</v>
      </c>
      <c r="M2599" s="6">
        <f t="shared" si="282"/>
        <v>0.1</v>
      </c>
      <c r="N2599" s="6">
        <f t="shared" si="283"/>
        <v>2.2222222222222223E-2</v>
      </c>
      <c r="O2599">
        <f t="shared" si="284"/>
        <v>316</v>
      </c>
      <c r="P2599">
        <f t="shared" si="285"/>
        <v>44</v>
      </c>
      <c r="Q2599">
        <f t="shared" si="286"/>
        <v>316</v>
      </c>
    </row>
    <row r="2600" spans="1:17" hidden="1" x14ac:dyDescent="0.25">
      <c r="A2600">
        <v>2016</v>
      </c>
      <c r="B2600" s="1" t="s">
        <v>105</v>
      </c>
      <c r="C2600" t="s">
        <v>106</v>
      </c>
      <c r="D2600" t="s">
        <v>44</v>
      </c>
      <c r="E2600" s="1" t="s">
        <v>10</v>
      </c>
      <c r="F2600" t="s">
        <v>5</v>
      </c>
      <c r="G2600">
        <v>942</v>
      </c>
      <c r="H2600">
        <v>111</v>
      </c>
      <c r="I2600">
        <v>72</v>
      </c>
      <c r="J2600">
        <v>154</v>
      </c>
      <c r="K2600">
        <f t="shared" si="280"/>
        <v>971</v>
      </c>
      <c r="L2600" s="6">
        <f t="shared" si="281"/>
        <v>0.18846549948506694</v>
      </c>
      <c r="M2600" s="6">
        <f t="shared" si="282"/>
        <v>0.11431513903192585</v>
      </c>
      <c r="N2600" s="6">
        <f t="shared" si="283"/>
        <v>7.4150360453141093E-2</v>
      </c>
      <c r="O2600">
        <f t="shared" si="284"/>
        <v>788</v>
      </c>
      <c r="P2600">
        <f t="shared" si="285"/>
        <v>183</v>
      </c>
      <c r="Q2600">
        <f t="shared" si="286"/>
        <v>788</v>
      </c>
    </row>
    <row r="2601" spans="1:17" hidden="1" x14ac:dyDescent="0.25">
      <c r="A2601">
        <v>2016</v>
      </c>
      <c r="B2601" s="1" t="s">
        <v>105</v>
      </c>
      <c r="C2601" t="s">
        <v>106</v>
      </c>
      <c r="D2601" t="s">
        <v>44</v>
      </c>
      <c r="E2601" s="1" t="s">
        <v>10</v>
      </c>
      <c r="F2601" t="s">
        <v>6</v>
      </c>
      <c r="G2601">
        <v>1697</v>
      </c>
      <c r="H2601">
        <v>109</v>
      </c>
      <c r="I2601">
        <v>225</v>
      </c>
      <c r="J2601">
        <v>215</v>
      </c>
      <c r="K2601">
        <f t="shared" si="280"/>
        <v>1816</v>
      </c>
      <c r="L2601" s="6">
        <f t="shared" si="281"/>
        <v>0.18392070484581499</v>
      </c>
      <c r="M2601" s="6">
        <f t="shared" si="282"/>
        <v>6.0022026431718063E-2</v>
      </c>
      <c r="N2601" s="6">
        <f t="shared" si="283"/>
        <v>0.12389867841409692</v>
      </c>
      <c r="O2601">
        <f t="shared" si="284"/>
        <v>1482</v>
      </c>
      <c r="P2601">
        <f t="shared" si="285"/>
        <v>334</v>
      </c>
      <c r="Q2601">
        <f t="shared" si="286"/>
        <v>1482</v>
      </c>
    </row>
    <row r="2602" spans="1:17" hidden="1" x14ac:dyDescent="0.25">
      <c r="A2602">
        <v>2016</v>
      </c>
      <c r="B2602" s="1" t="s">
        <v>105</v>
      </c>
      <c r="C2602" t="s">
        <v>106</v>
      </c>
      <c r="D2602" t="s">
        <v>44</v>
      </c>
      <c r="E2602" s="1" t="s">
        <v>10</v>
      </c>
      <c r="F2602" t="s">
        <v>7</v>
      </c>
      <c r="G2602">
        <v>1259</v>
      </c>
      <c r="H2602">
        <v>275</v>
      </c>
      <c r="I2602">
        <v>181</v>
      </c>
      <c r="J2602">
        <v>118</v>
      </c>
      <c r="K2602">
        <f t="shared" si="280"/>
        <v>1597</v>
      </c>
      <c r="L2602" s="6">
        <f t="shared" si="281"/>
        <v>0.28553537883531621</v>
      </c>
      <c r="M2602" s="6">
        <f t="shared" si="282"/>
        <v>0.17219787100814027</v>
      </c>
      <c r="N2602" s="6">
        <f t="shared" si="283"/>
        <v>0.11333750782717596</v>
      </c>
      <c r="O2602">
        <f t="shared" si="284"/>
        <v>1141</v>
      </c>
      <c r="P2602">
        <f t="shared" si="285"/>
        <v>456</v>
      </c>
      <c r="Q2602">
        <f t="shared" si="286"/>
        <v>1141</v>
      </c>
    </row>
    <row r="2603" spans="1:17" hidden="1" x14ac:dyDescent="0.25">
      <c r="A2603">
        <v>2017</v>
      </c>
      <c r="B2603" s="1" t="s">
        <v>105</v>
      </c>
      <c r="C2603" t="s">
        <v>106</v>
      </c>
      <c r="D2603" t="s">
        <v>44</v>
      </c>
      <c r="E2603" s="1" t="s">
        <v>11</v>
      </c>
      <c r="F2603" t="s">
        <v>1</v>
      </c>
      <c r="G2603">
        <v>91</v>
      </c>
      <c r="H2603">
        <v>13</v>
      </c>
      <c r="J2603">
        <v>16</v>
      </c>
      <c r="K2603">
        <f t="shared" si="280"/>
        <v>88</v>
      </c>
      <c r="L2603" s="6">
        <f t="shared" si="281"/>
        <v>0.14772727272727273</v>
      </c>
      <c r="M2603" s="6">
        <f t="shared" si="282"/>
        <v>0.14772727272727273</v>
      </c>
      <c r="N2603" s="6">
        <f t="shared" si="283"/>
        <v>0</v>
      </c>
      <c r="O2603">
        <f t="shared" si="284"/>
        <v>75</v>
      </c>
      <c r="P2603">
        <f t="shared" si="285"/>
        <v>13</v>
      </c>
      <c r="Q2603">
        <f t="shared" si="286"/>
        <v>75</v>
      </c>
    </row>
    <row r="2604" spans="1:17" hidden="1" x14ac:dyDescent="0.25">
      <c r="A2604">
        <v>2017</v>
      </c>
      <c r="B2604" s="1" t="s">
        <v>105</v>
      </c>
      <c r="C2604" t="s">
        <v>106</v>
      </c>
      <c r="D2604" t="s">
        <v>44</v>
      </c>
      <c r="E2604" s="1" t="s">
        <v>11</v>
      </c>
      <c r="F2604" t="s">
        <v>4</v>
      </c>
      <c r="G2604">
        <v>322</v>
      </c>
      <c r="H2604">
        <v>36</v>
      </c>
      <c r="I2604">
        <v>19</v>
      </c>
      <c r="J2604">
        <v>18</v>
      </c>
      <c r="K2604">
        <f t="shared" si="280"/>
        <v>359</v>
      </c>
      <c r="L2604" s="6">
        <f t="shared" si="281"/>
        <v>0.15320334261838439</v>
      </c>
      <c r="M2604" s="6">
        <f t="shared" si="282"/>
        <v>0.10027855153203342</v>
      </c>
      <c r="N2604" s="6">
        <f t="shared" si="283"/>
        <v>5.2924791086350974E-2</v>
      </c>
      <c r="O2604">
        <f t="shared" si="284"/>
        <v>304</v>
      </c>
      <c r="P2604">
        <f t="shared" si="285"/>
        <v>55</v>
      </c>
      <c r="Q2604">
        <f t="shared" si="286"/>
        <v>304</v>
      </c>
    </row>
    <row r="2605" spans="1:17" hidden="1" x14ac:dyDescent="0.25">
      <c r="A2605">
        <v>2017</v>
      </c>
      <c r="B2605" s="1" t="s">
        <v>105</v>
      </c>
      <c r="C2605" t="s">
        <v>106</v>
      </c>
      <c r="D2605" t="s">
        <v>44</v>
      </c>
      <c r="E2605" s="1" t="s">
        <v>11</v>
      </c>
      <c r="F2605" t="s">
        <v>5</v>
      </c>
      <c r="G2605">
        <v>975</v>
      </c>
      <c r="H2605">
        <v>142</v>
      </c>
      <c r="I2605">
        <v>89</v>
      </c>
      <c r="J2605">
        <v>145</v>
      </c>
      <c r="K2605">
        <f t="shared" si="280"/>
        <v>1061</v>
      </c>
      <c r="L2605" s="6">
        <f t="shared" si="281"/>
        <v>0.2177191328934967</v>
      </c>
      <c r="M2605" s="6">
        <f t="shared" si="282"/>
        <v>0.13383600377002827</v>
      </c>
      <c r="N2605" s="6">
        <f t="shared" si="283"/>
        <v>8.3883129123468431E-2</v>
      </c>
      <c r="O2605">
        <f t="shared" si="284"/>
        <v>830</v>
      </c>
      <c r="P2605">
        <f t="shared" si="285"/>
        <v>231</v>
      </c>
      <c r="Q2605">
        <f t="shared" si="286"/>
        <v>830</v>
      </c>
    </row>
    <row r="2606" spans="1:17" hidden="1" x14ac:dyDescent="0.25">
      <c r="A2606">
        <v>2017</v>
      </c>
      <c r="B2606" s="1" t="s">
        <v>105</v>
      </c>
      <c r="C2606" t="s">
        <v>106</v>
      </c>
      <c r="D2606" t="s">
        <v>44</v>
      </c>
      <c r="E2606" s="1" t="s">
        <v>11</v>
      </c>
      <c r="F2606" t="s">
        <v>6</v>
      </c>
      <c r="G2606">
        <v>1769</v>
      </c>
      <c r="H2606">
        <v>101</v>
      </c>
      <c r="I2606">
        <v>207</v>
      </c>
      <c r="J2606">
        <v>231</v>
      </c>
      <c r="K2606">
        <f t="shared" si="280"/>
        <v>1846</v>
      </c>
      <c r="L2606" s="6">
        <f t="shared" si="281"/>
        <v>0.16684723726977249</v>
      </c>
      <c r="M2606" s="6">
        <f t="shared" si="282"/>
        <v>5.4712892741061753E-2</v>
      </c>
      <c r="N2606" s="6">
        <f t="shared" si="283"/>
        <v>0.11213434452871072</v>
      </c>
      <c r="O2606">
        <f t="shared" si="284"/>
        <v>1538</v>
      </c>
      <c r="P2606">
        <f t="shared" si="285"/>
        <v>308</v>
      </c>
      <c r="Q2606">
        <f t="shared" si="286"/>
        <v>1538</v>
      </c>
    </row>
    <row r="2607" spans="1:17" hidden="1" x14ac:dyDescent="0.25">
      <c r="A2607">
        <v>2017</v>
      </c>
      <c r="B2607" s="1" t="s">
        <v>73</v>
      </c>
      <c r="C2607" t="s">
        <v>74</v>
      </c>
      <c r="D2607" t="s">
        <v>44</v>
      </c>
      <c r="E2607" s="1" t="s">
        <v>11</v>
      </c>
      <c r="F2607" t="s">
        <v>7</v>
      </c>
      <c r="G2607">
        <v>4126</v>
      </c>
      <c r="H2607">
        <v>1216</v>
      </c>
      <c r="I2607">
        <v>160</v>
      </c>
      <c r="J2607">
        <v>188</v>
      </c>
      <c r="K2607">
        <f t="shared" si="280"/>
        <v>5314</v>
      </c>
      <c r="L2607" s="6">
        <f t="shared" si="281"/>
        <v>0.25893865261573201</v>
      </c>
      <c r="M2607" s="6">
        <f t="shared" si="282"/>
        <v>0.22882950696273993</v>
      </c>
      <c r="N2607" s="6">
        <f t="shared" si="283"/>
        <v>3.0109145652992095E-2</v>
      </c>
      <c r="O2607">
        <f t="shared" si="284"/>
        <v>3938</v>
      </c>
      <c r="P2607">
        <f t="shared" si="285"/>
        <v>1376</v>
      </c>
      <c r="Q2607">
        <f t="shared" si="286"/>
        <v>3938</v>
      </c>
    </row>
    <row r="2608" spans="1:17" hidden="1" x14ac:dyDescent="0.25">
      <c r="A2608">
        <v>2000</v>
      </c>
      <c r="B2608" s="1" t="s">
        <v>105</v>
      </c>
      <c r="C2608" t="s">
        <v>106</v>
      </c>
      <c r="D2608" t="s">
        <v>44</v>
      </c>
      <c r="E2608" s="1" t="s">
        <v>12</v>
      </c>
      <c r="F2608" t="s">
        <v>1</v>
      </c>
      <c r="G2608">
        <v>43</v>
      </c>
      <c r="H2608">
        <v>6</v>
      </c>
      <c r="J2608">
        <v>3</v>
      </c>
      <c r="K2608">
        <f t="shared" ref="K2608:K2626" si="287">(G2608-J2608)+H2608+I2608</f>
        <v>46</v>
      </c>
      <c r="L2608" s="6">
        <f t="shared" ref="L2608:L2626" si="288">(H2608+I2608)/K2608</f>
        <v>0.13043478260869565</v>
      </c>
      <c r="M2608" s="6">
        <f t="shared" ref="M2608:M2626" si="289">H2608/K2608</f>
        <v>0.13043478260869565</v>
      </c>
      <c r="N2608" s="6">
        <f t="shared" ref="N2608:N2626" si="290">I2608/K2608</f>
        <v>0</v>
      </c>
      <c r="O2608">
        <f t="shared" ref="O2608:O2626" si="291">K2608-(I2608+H2608)</f>
        <v>40</v>
      </c>
      <c r="P2608">
        <f t="shared" ref="P2608:P2626" si="292">H2608+I2608</f>
        <v>6</v>
      </c>
      <c r="Q2608">
        <f t="shared" si="286"/>
        <v>40</v>
      </c>
    </row>
    <row r="2609" spans="1:17" hidden="1" x14ac:dyDescent="0.25">
      <c r="A2609">
        <v>2000</v>
      </c>
      <c r="B2609" s="1" t="s">
        <v>105</v>
      </c>
      <c r="C2609" t="s">
        <v>106</v>
      </c>
      <c r="D2609" t="s">
        <v>44</v>
      </c>
      <c r="E2609" s="1" t="s">
        <v>12</v>
      </c>
      <c r="F2609" t="s">
        <v>4</v>
      </c>
      <c r="G2609">
        <v>306</v>
      </c>
      <c r="H2609">
        <v>11</v>
      </c>
      <c r="J2609">
        <v>7</v>
      </c>
      <c r="K2609">
        <f t="shared" si="287"/>
        <v>310</v>
      </c>
      <c r="L2609" s="6">
        <f t="shared" si="288"/>
        <v>3.5483870967741936E-2</v>
      </c>
      <c r="M2609" s="6">
        <f t="shared" si="289"/>
        <v>3.5483870967741936E-2</v>
      </c>
      <c r="N2609" s="6">
        <f t="shared" si="290"/>
        <v>0</v>
      </c>
      <c r="O2609">
        <f t="shared" si="291"/>
        <v>299</v>
      </c>
      <c r="P2609">
        <f t="shared" si="292"/>
        <v>11</v>
      </c>
      <c r="Q2609">
        <f t="shared" si="286"/>
        <v>299</v>
      </c>
    </row>
    <row r="2610" spans="1:17" hidden="1" x14ac:dyDescent="0.25">
      <c r="A2610">
        <v>2000</v>
      </c>
      <c r="B2610" s="1" t="s">
        <v>105</v>
      </c>
      <c r="C2610" t="s">
        <v>106</v>
      </c>
      <c r="D2610" t="s">
        <v>44</v>
      </c>
      <c r="E2610" s="1" t="s">
        <v>12</v>
      </c>
      <c r="F2610" t="s">
        <v>5</v>
      </c>
      <c r="G2610">
        <v>590</v>
      </c>
      <c r="H2610">
        <v>22</v>
      </c>
      <c r="I2610">
        <v>10</v>
      </c>
      <c r="J2610">
        <v>53</v>
      </c>
      <c r="K2610">
        <f t="shared" si="287"/>
        <v>569</v>
      </c>
      <c r="L2610" s="6">
        <f t="shared" si="288"/>
        <v>5.6239015817223195E-2</v>
      </c>
      <c r="M2610" s="6">
        <f t="shared" si="289"/>
        <v>3.8664323374340948E-2</v>
      </c>
      <c r="N2610" s="6">
        <f t="shared" si="290"/>
        <v>1.7574692442882251E-2</v>
      </c>
      <c r="O2610">
        <f t="shared" si="291"/>
        <v>537</v>
      </c>
      <c r="P2610">
        <f t="shared" si="292"/>
        <v>32</v>
      </c>
      <c r="Q2610">
        <f t="shared" si="286"/>
        <v>537</v>
      </c>
    </row>
    <row r="2611" spans="1:17" hidden="1" x14ac:dyDescent="0.25">
      <c r="A2611">
        <v>2000</v>
      </c>
      <c r="B2611" s="1" t="s">
        <v>105</v>
      </c>
      <c r="C2611" t="s">
        <v>106</v>
      </c>
      <c r="D2611" t="s">
        <v>44</v>
      </c>
      <c r="E2611" s="1" t="s">
        <v>12</v>
      </c>
      <c r="F2611" t="s">
        <v>6</v>
      </c>
      <c r="G2611">
        <v>312</v>
      </c>
      <c r="J2611">
        <v>5</v>
      </c>
      <c r="K2611">
        <f t="shared" si="287"/>
        <v>307</v>
      </c>
      <c r="L2611" s="6">
        <f t="shared" si="288"/>
        <v>0</v>
      </c>
      <c r="M2611" s="6">
        <f t="shared" si="289"/>
        <v>0</v>
      </c>
      <c r="N2611" s="6">
        <f t="shared" si="290"/>
        <v>0</v>
      </c>
      <c r="O2611">
        <f t="shared" si="291"/>
        <v>307</v>
      </c>
      <c r="P2611">
        <f t="shared" si="292"/>
        <v>0</v>
      </c>
      <c r="Q2611">
        <f t="shared" si="286"/>
        <v>307</v>
      </c>
    </row>
    <row r="2612" spans="1:17" hidden="1" x14ac:dyDescent="0.25">
      <c r="A2612">
        <v>2000</v>
      </c>
      <c r="B2612" s="1" t="s">
        <v>105</v>
      </c>
      <c r="C2612" t="s">
        <v>106</v>
      </c>
      <c r="D2612" t="s">
        <v>44</v>
      </c>
      <c r="E2612" s="1" t="s">
        <v>12</v>
      </c>
      <c r="F2612" t="s">
        <v>7</v>
      </c>
      <c r="G2612">
        <v>3012</v>
      </c>
      <c r="H2612">
        <v>47</v>
      </c>
      <c r="J2612">
        <v>64</v>
      </c>
      <c r="K2612">
        <f t="shared" si="287"/>
        <v>2995</v>
      </c>
      <c r="L2612" s="6">
        <f t="shared" si="288"/>
        <v>1.5692821368948246E-2</v>
      </c>
      <c r="M2612" s="6">
        <f t="shared" si="289"/>
        <v>1.5692821368948246E-2</v>
      </c>
      <c r="N2612" s="6">
        <f t="shared" si="290"/>
        <v>0</v>
      </c>
      <c r="O2612">
        <f t="shared" si="291"/>
        <v>2948</v>
      </c>
      <c r="P2612">
        <f t="shared" si="292"/>
        <v>47</v>
      </c>
      <c r="Q2612">
        <f t="shared" si="286"/>
        <v>2948</v>
      </c>
    </row>
    <row r="2613" spans="1:17" hidden="1" x14ac:dyDescent="0.25">
      <c r="A2613">
        <v>2001</v>
      </c>
      <c r="B2613" s="1" t="s">
        <v>107</v>
      </c>
      <c r="C2613" t="s">
        <v>108</v>
      </c>
      <c r="D2613" t="s">
        <v>44</v>
      </c>
      <c r="E2613" s="1" t="s">
        <v>0</v>
      </c>
      <c r="F2613" t="s">
        <v>1</v>
      </c>
      <c r="G2613">
        <v>205</v>
      </c>
      <c r="J2613">
        <v>9</v>
      </c>
      <c r="K2613">
        <f t="shared" si="287"/>
        <v>196</v>
      </c>
      <c r="L2613" s="6">
        <f t="shared" si="288"/>
        <v>0</v>
      </c>
      <c r="M2613" s="6">
        <f t="shared" si="289"/>
        <v>0</v>
      </c>
      <c r="N2613" s="6">
        <f t="shared" si="290"/>
        <v>0</v>
      </c>
      <c r="O2613">
        <f t="shared" si="291"/>
        <v>196</v>
      </c>
      <c r="P2613">
        <f t="shared" si="292"/>
        <v>0</v>
      </c>
      <c r="Q2613">
        <f t="shared" si="286"/>
        <v>196</v>
      </c>
    </row>
    <row r="2614" spans="1:17" hidden="1" x14ac:dyDescent="0.25">
      <c r="A2614">
        <v>2001</v>
      </c>
      <c r="B2614" s="1" t="s">
        <v>107</v>
      </c>
      <c r="C2614" t="s">
        <v>108</v>
      </c>
      <c r="D2614" t="s">
        <v>44</v>
      </c>
      <c r="E2614" s="1" t="s">
        <v>0</v>
      </c>
      <c r="F2614" t="s">
        <v>4</v>
      </c>
      <c r="G2614">
        <v>841</v>
      </c>
      <c r="H2614">
        <v>16</v>
      </c>
      <c r="J2614">
        <v>20</v>
      </c>
      <c r="K2614">
        <f t="shared" si="287"/>
        <v>837</v>
      </c>
      <c r="L2614" s="6">
        <f t="shared" si="288"/>
        <v>1.9115890083632018E-2</v>
      </c>
      <c r="M2614" s="6">
        <f t="shared" si="289"/>
        <v>1.9115890083632018E-2</v>
      </c>
      <c r="N2614" s="6">
        <f t="shared" si="290"/>
        <v>0</v>
      </c>
      <c r="O2614">
        <f t="shared" si="291"/>
        <v>821</v>
      </c>
      <c r="P2614">
        <f t="shared" si="292"/>
        <v>16</v>
      </c>
      <c r="Q2614">
        <f t="shared" si="286"/>
        <v>821</v>
      </c>
    </row>
    <row r="2615" spans="1:17" hidden="1" x14ac:dyDescent="0.25">
      <c r="A2615">
        <v>2001</v>
      </c>
      <c r="B2615" s="1" t="s">
        <v>107</v>
      </c>
      <c r="C2615" t="s">
        <v>108</v>
      </c>
      <c r="D2615" t="s">
        <v>44</v>
      </c>
      <c r="E2615" s="1" t="s">
        <v>0</v>
      </c>
      <c r="F2615" t="s">
        <v>5</v>
      </c>
      <c r="G2615">
        <v>1798</v>
      </c>
      <c r="H2615">
        <v>76</v>
      </c>
      <c r="I2615">
        <v>20</v>
      </c>
      <c r="J2615">
        <v>130</v>
      </c>
      <c r="K2615">
        <f t="shared" si="287"/>
        <v>1764</v>
      </c>
      <c r="L2615" s="6">
        <f t="shared" si="288"/>
        <v>5.4421768707482991E-2</v>
      </c>
      <c r="M2615" s="6">
        <f t="shared" si="289"/>
        <v>4.3083900226757371E-2</v>
      </c>
      <c r="N2615" s="6">
        <f t="shared" si="290"/>
        <v>1.1337868480725623E-2</v>
      </c>
      <c r="O2615">
        <f t="shared" si="291"/>
        <v>1668</v>
      </c>
      <c r="P2615">
        <f t="shared" si="292"/>
        <v>96</v>
      </c>
      <c r="Q2615">
        <f t="shared" si="286"/>
        <v>1668</v>
      </c>
    </row>
    <row r="2616" spans="1:17" hidden="1" x14ac:dyDescent="0.25">
      <c r="A2616">
        <v>2001</v>
      </c>
      <c r="B2616" s="1" t="s">
        <v>107</v>
      </c>
      <c r="C2616" t="s">
        <v>108</v>
      </c>
      <c r="D2616" t="s">
        <v>44</v>
      </c>
      <c r="E2616" s="1" t="s">
        <v>0</v>
      </c>
      <c r="F2616" t="s">
        <v>6</v>
      </c>
      <c r="G2616">
        <v>565</v>
      </c>
      <c r="H2616">
        <v>7</v>
      </c>
      <c r="J2616">
        <v>27</v>
      </c>
      <c r="K2616">
        <f t="shared" si="287"/>
        <v>545</v>
      </c>
      <c r="L2616" s="6">
        <f t="shared" si="288"/>
        <v>1.2844036697247707E-2</v>
      </c>
      <c r="M2616" s="6">
        <f t="shared" si="289"/>
        <v>1.2844036697247707E-2</v>
      </c>
      <c r="N2616" s="6">
        <f t="shared" si="290"/>
        <v>0</v>
      </c>
      <c r="O2616">
        <f t="shared" si="291"/>
        <v>538</v>
      </c>
      <c r="P2616">
        <f t="shared" si="292"/>
        <v>7</v>
      </c>
      <c r="Q2616">
        <f t="shared" si="286"/>
        <v>538</v>
      </c>
    </row>
    <row r="2617" spans="1:17" hidden="1" x14ac:dyDescent="0.25">
      <c r="A2617">
        <v>2001</v>
      </c>
      <c r="B2617" s="1" t="s">
        <v>107</v>
      </c>
      <c r="C2617" t="s">
        <v>108</v>
      </c>
      <c r="D2617" t="s">
        <v>44</v>
      </c>
      <c r="E2617" s="1" t="s">
        <v>0</v>
      </c>
      <c r="F2617" t="s">
        <v>7</v>
      </c>
      <c r="G2617">
        <v>10297</v>
      </c>
      <c r="H2617">
        <v>342</v>
      </c>
      <c r="I2617">
        <v>19</v>
      </c>
      <c r="J2617">
        <v>277</v>
      </c>
      <c r="K2617">
        <f t="shared" si="287"/>
        <v>10381</v>
      </c>
      <c r="L2617" s="6">
        <f t="shared" si="288"/>
        <v>3.4775069839129182E-2</v>
      </c>
      <c r="M2617" s="6">
        <f t="shared" si="289"/>
        <v>3.2944803005490804E-2</v>
      </c>
      <c r="N2617" s="6">
        <f t="shared" si="290"/>
        <v>1.8302668336383778E-3</v>
      </c>
      <c r="O2617">
        <f t="shared" si="291"/>
        <v>10020</v>
      </c>
      <c r="P2617">
        <f t="shared" si="292"/>
        <v>361</v>
      </c>
      <c r="Q2617">
        <f t="shared" si="286"/>
        <v>10020</v>
      </c>
    </row>
    <row r="2618" spans="1:17" hidden="1" x14ac:dyDescent="0.25">
      <c r="A2618">
        <v>2002</v>
      </c>
      <c r="B2618" s="1" t="s">
        <v>107</v>
      </c>
      <c r="C2618" t="s">
        <v>108</v>
      </c>
      <c r="D2618" t="s">
        <v>44</v>
      </c>
      <c r="E2618" s="1" t="s">
        <v>13</v>
      </c>
      <c r="F2618" t="s">
        <v>1</v>
      </c>
      <c r="G2618">
        <v>202</v>
      </c>
      <c r="H2618">
        <v>3</v>
      </c>
      <c r="J2618">
        <v>6</v>
      </c>
      <c r="K2618">
        <f t="shared" si="287"/>
        <v>199</v>
      </c>
      <c r="L2618" s="6">
        <f t="shared" si="288"/>
        <v>1.507537688442211E-2</v>
      </c>
      <c r="M2618" s="6">
        <f t="shared" si="289"/>
        <v>1.507537688442211E-2</v>
      </c>
      <c r="N2618" s="6">
        <f t="shared" si="290"/>
        <v>0</v>
      </c>
      <c r="O2618">
        <f t="shared" si="291"/>
        <v>196</v>
      </c>
      <c r="P2618">
        <f t="shared" si="292"/>
        <v>3</v>
      </c>
      <c r="Q2618">
        <f t="shared" si="286"/>
        <v>196</v>
      </c>
    </row>
    <row r="2619" spans="1:17" hidden="1" x14ac:dyDescent="0.25">
      <c r="A2619">
        <v>2002</v>
      </c>
      <c r="B2619" s="1" t="s">
        <v>107</v>
      </c>
      <c r="C2619" t="s">
        <v>108</v>
      </c>
      <c r="D2619" t="s">
        <v>44</v>
      </c>
      <c r="E2619" s="1" t="s">
        <v>13</v>
      </c>
      <c r="F2619" t="s">
        <v>4</v>
      </c>
      <c r="G2619">
        <v>871</v>
      </c>
      <c r="H2619">
        <v>30</v>
      </c>
      <c r="J2619">
        <v>42</v>
      </c>
      <c r="K2619">
        <f t="shared" si="287"/>
        <v>859</v>
      </c>
      <c r="L2619" s="6">
        <f t="shared" si="288"/>
        <v>3.4924330616996506E-2</v>
      </c>
      <c r="M2619" s="6">
        <f t="shared" si="289"/>
        <v>3.4924330616996506E-2</v>
      </c>
      <c r="N2619" s="6">
        <f t="shared" si="290"/>
        <v>0</v>
      </c>
      <c r="O2619">
        <f t="shared" si="291"/>
        <v>829</v>
      </c>
      <c r="P2619">
        <f t="shared" si="292"/>
        <v>30</v>
      </c>
      <c r="Q2619">
        <f t="shared" si="286"/>
        <v>829</v>
      </c>
    </row>
    <row r="2620" spans="1:17" hidden="1" x14ac:dyDescent="0.25">
      <c r="A2620">
        <v>2002</v>
      </c>
      <c r="B2620" s="1" t="s">
        <v>107</v>
      </c>
      <c r="C2620" t="s">
        <v>108</v>
      </c>
      <c r="D2620" t="s">
        <v>44</v>
      </c>
      <c r="E2620" s="1" t="s">
        <v>13</v>
      </c>
      <c r="F2620" t="s">
        <v>5</v>
      </c>
      <c r="G2620">
        <v>2029</v>
      </c>
      <c r="H2620">
        <v>82</v>
      </c>
      <c r="I2620">
        <v>50</v>
      </c>
      <c r="J2620">
        <v>222</v>
      </c>
      <c r="K2620">
        <f t="shared" si="287"/>
        <v>1939</v>
      </c>
      <c r="L2620" s="6">
        <f t="shared" si="288"/>
        <v>6.8076328004125844E-2</v>
      </c>
      <c r="M2620" s="6">
        <f t="shared" si="289"/>
        <v>4.2289840123775145E-2</v>
      </c>
      <c r="N2620" s="6">
        <f t="shared" si="290"/>
        <v>2.5786487880350695E-2</v>
      </c>
      <c r="O2620">
        <f t="shared" si="291"/>
        <v>1807</v>
      </c>
      <c r="P2620">
        <f t="shared" si="292"/>
        <v>132</v>
      </c>
      <c r="Q2620">
        <f t="shared" si="286"/>
        <v>1807</v>
      </c>
    </row>
    <row r="2621" spans="1:17" hidden="1" x14ac:dyDescent="0.25">
      <c r="A2621">
        <v>2002</v>
      </c>
      <c r="B2621" s="1" t="s">
        <v>107</v>
      </c>
      <c r="C2621" t="s">
        <v>108</v>
      </c>
      <c r="D2621" t="s">
        <v>44</v>
      </c>
      <c r="E2621" s="1" t="s">
        <v>13</v>
      </c>
      <c r="F2621" t="s">
        <v>6</v>
      </c>
      <c r="G2621">
        <v>677</v>
      </c>
      <c r="H2621">
        <v>7</v>
      </c>
      <c r="J2621">
        <v>30</v>
      </c>
      <c r="K2621">
        <f t="shared" si="287"/>
        <v>654</v>
      </c>
      <c r="L2621" s="6">
        <f t="shared" si="288"/>
        <v>1.0703363914373088E-2</v>
      </c>
      <c r="M2621" s="6">
        <f t="shared" si="289"/>
        <v>1.0703363914373088E-2</v>
      </c>
      <c r="N2621" s="6">
        <f t="shared" si="290"/>
        <v>0</v>
      </c>
      <c r="O2621">
        <f t="shared" si="291"/>
        <v>647</v>
      </c>
      <c r="P2621">
        <f t="shared" si="292"/>
        <v>7</v>
      </c>
      <c r="Q2621">
        <f t="shared" si="286"/>
        <v>647</v>
      </c>
    </row>
    <row r="2622" spans="1:17" hidden="1" x14ac:dyDescent="0.25">
      <c r="A2622">
        <v>2002</v>
      </c>
      <c r="B2622" s="1" t="s">
        <v>107</v>
      </c>
      <c r="C2622" t="s">
        <v>108</v>
      </c>
      <c r="D2622" t="s">
        <v>44</v>
      </c>
      <c r="E2622" s="1" t="s">
        <v>13</v>
      </c>
      <c r="F2622" t="s">
        <v>7</v>
      </c>
      <c r="G2622">
        <v>9976</v>
      </c>
      <c r="H2622">
        <v>391</v>
      </c>
      <c r="I2622">
        <v>17</v>
      </c>
      <c r="J2622">
        <v>318</v>
      </c>
      <c r="K2622">
        <f t="shared" si="287"/>
        <v>10066</v>
      </c>
      <c r="L2622" s="6">
        <f t="shared" si="288"/>
        <v>4.0532485595072519E-2</v>
      </c>
      <c r="M2622" s="6">
        <f t="shared" si="289"/>
        <v>3.8843632028611165E-2</v>
      </c>
      <c r="N2622" s="6">
        <f t="shared" si="290"/>
        <v>1.688853566461355E-3</v>
      </c>
      <c r="O2622">
        <f t="shared" si="291"/>
        <v>9658</v>
      </c>
      <c r="P2622">
        <f t="shared" si="292"/>
        <v>408</v>
      </c>
      <c r="Q2622">
        <f t="shared" si="286"/>
        <v>9658</v>
      </c>
    </row>
    <row r="2623" spans="1:17" hidden="1" x14ac:dyDescent="0.25">
      <c r="A2623">
        <v>2003</v>
      </c>
      <c r="B2623" s="1" t="s">
        <v>107</v>
      </c>
      <c r="C2623" t="s">
        <v>108</v>
      </c>
      <c r="D2623" t="s">
        <v>44</v>
      </c>
      <c r="E2623" s="1" t="s">
        <v>14</v>
      </c>
      <c r="F2623" t="s">
        <v>1</v>
      </c>
      <c r="G2623">
        <v>183</v>
      </c>
      <c r="I2623">
        <v>3</v>
      </c>
      <c r="J2623">
        <v>5</v>
      </c>
      <c r="K2623">
        <f t="shared" si="287"/>
        <v>181</v>
      </c>
      <c r="L2623" s="6">
        <f t="shared" si="288"/>
        <v>1.6574585635359115E-2</v>
      </c>
      <c r="M2623" s="6">
        <f t="shared" si="289"/>
        <v>0</v>
      </c>
      <c r="N2623" s="6">
        <f t="shared" si="290"/>
        <v>1.6574585635359115E-2</v>
      </c>
      <c r="O2623">
        <f t="shared" si="291"/>
        <v>178</v>
      </c>
      <c r="P2623">
        <f t="shared" si="292"/>
        <v>3</v>
      </c>
      <c r="Q2623">
        <f t="shared" si="286"/>
        <v>178</v>
      </c>
    </row>
    <row r="2624" spans="1:17" hidden="1" x14ac:dyDescent="0.25">
      <c r="A2624">
        <v>2003</v>
      </c>
      <c r="B2624" s="1" t="s">
        <v>107</v>
      </c>
      <c r="C2624" t="s">
        <v>108</v>
      </c>
      <c r="D2624" t="s">
        <v>44</v>
      </c>
      <c r="E2624" s="1" t="s">
        <v>14</v>
      </c>
      <c r="F2624" t="s">
        <v>4</v>
      </c>
      <c r="G2624">
        <v>879</v>
      </c>
      <c r="H2624">
        <v>23</v>
      </c>
      <c r="J2624">
        <v>58</v>
      </c>
      <c r="K2624">
        <f t="shared" si="287"/>
        <v>844</v>
      </c>
      <c r="L2624" s="6">
        <f t="shared" si="288"/>
        <v>2.7251184834123223E-2</v>
      </c>
      <c r="M2624" s="6">
        <f t="shared" si="289"/>
        <v>2.7251184834123223E-2</v>
      </c>
      <c r="N2624" s="6">
        <f t="shared" si="290"/>
        <v>0</v>
      </c>
      <c r="O2624">
        <f t="shared" si="291"/>
        <v>821</v>
      </c>
      <c r="P2624">
        <f t="shared" si="292"/>
        <v>23</v>
      </c>
      <c r="Q2624">
        <f t="shared" si="286"/>
        <v>821</v>
      </c>
    </row>
    <row r="2625" spans="1:17" hidden="1" x14ac:dyDescent="0.25">
      <c r="A2625">
        <v>2003</v>
      </c>
      <c r="B2625" s="1" t="s">
        <v>107</v>
      </c>
      <c r="C2625" t="s">
        <v>108</v>
      </c>
      <c r="D2625" t="s">
        <v>44</v>
      </c>
      <c r="E2625" s="1" t="s">
        <v>14</v>
      </c>
      <c r="F2625" t="s">
        <v>5</v>
      </c>
      <c r="G2625">
        <v>2155</v>
      </c>
      <c r="H2625">
        <v>105</v>
      </c>
      <c r="I2625">
        <v>47</v>
      </c>
      <c r="J2625">
        <v>284</v>
      </c>
      <c r="K2625">
        <f t="shared" si="287"/>
        <v>2023</v>
      </c>
      <c r="L2625" s="6">
        <f t="shared" si="288"/>
        <v>7.5135936727632233E-2</v>
      </c>
      <c r="M2625" s="6">
        <f t="shared" si="289"/>
        <v>5.1903114186851208E-2</v>
      </c>
      <c r="N2625" s="6">
        <f t="shared" si="290"/>
        <v>2.3232822540781017E-2</v>
      </c>
      <c r="O2625">
        <f t="shared" si="291"/>
        <v>1871</v>
      </c>
      <c r="P2625">
        <f t="shared" si="292"/>
        <v>152</v>
      </c>
      <c r="Q2625">
        <f t="shared" si="286"/>
        <v>1871</v>
      </c>
    </row>
    <row r="2626" spans="1:17" hidden="1" x14ac:dyDescent="0.25">
      <c r="A2626">
        <v>2003</v>
      </c>
      <c r="B2626" s="1" t="s">
        <v>107</v>
      </c>
      <c r="C2626" t="s">
        <v>108</v>
      </c>
      <c r="D2626" t="s">
        <v>44</v>
      </c>
      <c r="E2626" s="1" t="s">
        <v>14</v>
      </c>
      <c r="F2626" t="s">
        <v>6</v>
      </c>
      <c r="G2626">
        <v>786</v>
      </c>
      <c r="H2626">
        <v>9</v>
      </c>
      <c r="I2626">
        <v>7</v>
      </c>
      <c r="J2626">
        <v>39</v>
      </c>
      <c r="K2626">
        <f t="shared" si="287"/>
        <v>763</v>
      </c>
      <c r="L2626" s="6">
        <f t="shared" si="288"/>
        <v>2.0969855832241154E-2</v>
      </c>
      <c r="M2626" s="6">
        <f t="shared" si="289"/>
        <v>1.1795543905635648E-2</v>
      </c>
      <c r="N2626" s="6">
        <f t="shared" si="290"/>
        <v>9.1743119266055051E-3</v>
      </c>
      <c r="O2626">
        <f t="shared" si="291"/>
        <v>747</v>
      </c>
      <c r="P2626">
        <f t="shared" si="292"/>
        <v>16</v>
      </c>
      <c r="Q2626">
        <f t="shared" si="286"/>
        <v>747</v>
      </c>
    </row>
    <row r="2627" spans="1:17" hidden="1" x14ac:dyDescent="0.25">
      <c r="A2627">
        <v>2003</v>
      </c>
      <c r="B2627" s="1" t="s">
        <v>107</v>
      </c>
      <c r="C2627" t="s">
        <v>108</v>
      </c>
      <c r="D2627" t="s">
        <v>44</v>
      </c>
      <c r="E2627" s="1" t="s">
        <v>14</v>
      </c>
      <c r="F2627" t="s">
        <v>7</v>
      </c>
      <c r="G2627">
        <v>9653</v>
      </c>
      <c r="H2627">
        <v>415</v>
      </c>
      <c r="I2627">
        <v>30</v>
      </c>
      <c r="J2627">
        <v>406</v>
      </c>
      <c r="K2627">
        <f t="shared" ref="K2627:K2690" si="293">(G2627-J2627)+H2627+I2627</f>
        <v>9692</v>
      </c>
      <c r="L2627" s="6">
        <f t="shared" ref="L2627:L2690" si="294">(H2627+I2627)/K2627</f>
        <v>4.5914156004952536E-2</v>
      </c>
      <c r="M2627" s="6">
        <f t="shared" ref="M2627:M2690" si="295">H2627/K2627</f>
        <v>4.2818819645068097E-2</v>
      </c>
      <c r="N2627" s="6">
        <f t="shared" ref="N2627:N2690" si="296">I2627/K2627</f>
        <v>3.0953363598844406E-3</v>
      </c>
      <c r="O2627">
        <f t="shared" ref="O2627:O2690" si="297">K2627-(I2627+H2627)</f>
        <v>9247</v>
      </c>
      <c r="P2627">
        <f t="shared" ref="P2627:P2690" si="298">H2627+I2627</f>
        <v>445</v>
      </c>
      <c r="Q2627">
        <f t="shared" si="286"/>
        <v>9247</v>
      </c>
    </row>
    <row r="2628" spans="1:17" hidden="1" x14ac:dyDescent="0.25">
      <c r="A2628">
        <v>2004</v>
      </c>
      <c r="B2628" s="1" t="s">
        <v>107</v>
      </c>
      <c r="C2628" t="s">
        <v>108</v>
      </c>
      <c r="D2628" t="s">
        <v>44</v>
      </c>
      <c r="E2628" s="1" t="s">
        <v>15</v>
      </c>
      <c r="F2628" t="s">
        <v>1</v>
      </c>
      <c r="G2628">
        <v>190</v>
      </c>
      <c r="J2628">
        <v>7</v>
      </c>
      <c r="K2628">
        <f t="shared" si="293"/>
        <v>183</v>
      </c>
      <c r="L2628" s="6">
        <f t="shared" si="294"/>
        <v>0</v>
      </c>
      <c r="M2628" s="6">
        <f t="shared" si="295"/>
        <v>0</v>
      </c>
      <c r="N2628" s="6">
        <f t="shared" si="296"/>
        <v>0</v>
      </c>
      <c r="O2628">
        <f t="shared" si="297"/>
        <v>183</v>
      </c>
      <c r="P2628">
        <f t="shared" si="298"/>
        <v>0</v>
      </c>
      <c r="Q2628">
        <f t="shared" ref="Q2628:Q2691" si="299">K2628-P2628</f>
        <v>183</v>
      </c>
    </row>
    <row r="2629" spans="1:17" hidden="1" x14ac:dyDescent="0.25">
      <c r="A2629">
        <v>2004</v>
      </c>
      <c r="B2629" s="1" t="s">
        <v>107</v>
      </c>
      <c r="C2629" t="s">
        <v>108</v>
      </c>
      <c r="D2629" t="s">
        <v>44</v>
      </c>
      <c r="E2629" s="1" t="s">
        <v>15</v>
      </c>
      <c r="F2629" t="s">
        <v>4</v>
      </c>
      <c r="G2629">
        <v>980</v>
      </c>
      <c r="H2629">
        <v>45</v>
      </c>
      <c r="J2629">
        <v>83</v>
      </c>
      <c r="K2629">
        <f t="shared" si="293"/>
        <v>942</v>
      </c>
      <c r="L2629" s="6">
        <f t="shared" si="294"/>
        <v>4.7770700636942678E-2</v>
      </c>
      <c r="M2629" s="6">
        <f t="shared" si="295"/>
        <v>4.7770700636942678E-2</v>
      </c>
      <c r="N2629" s="6">
        <f t="shared" si="296"/>
        <v>0</v>
      </c>
      <c r="O2629">
        <f t="shared" si="297"/>
        <v>897</v>
      </c>
      <c r="P2629">
        <f t="shared" si="298"/>
        <v>45</v>
      </c>
      <c r="Q2629">
        <f t="shared" si="299"/>
        <v>897</v>
      </c>
    </row>
    <row r="2630" spans="1:17" hidden="1" x14ac:dyDescent="0.25">
      <c r="A2630">
        <v>2004</v>
      </c>
      <c r="B2630" s="1" t="s">
        <v>107</v>
      </c>
      <c r="C2630" t="s">
        <v>108</v>
      </c>
      <c r="D2630" t="s">
        <v>44</v>
      </c>
      <c r="E2630" s="1" t="s">
        <v>15</v>
      </c>
      <c r="F2630" t="s">
        <v>5</v>
      </c>
      <c r="G2630">
        <v>2479</v>
      </c>
      <c r="H2630">
        <v>124</v>
      </c>
      <c r="I2630">
        <v>64</v>
      </c>
      <c r="J2630">
        <v>358</v>
      </c>
      <c r="K2630">
        <f t="shared" si="293"/>
        <v>2309</v>
      </c>
      <c r="L2630" s="6">
        <f t="shared" si="294"/>
        <v>8.1420528367258549E-2</v>
      </c>
      <c r="M2630" s="6">
        <f t="shared" si="295"/>
        <v>5.3702901689042876E-2</v>
      </c>
      <c r="N2630" s="6">
        <f t="shared" si="296"/>
        <v>2.7717626678215677E-2</v>
      </c>
      <c r="O2630">
        <f t="shared" si="297"/>
        <v>2121</v>
      </c>
      <c r="P2630">
        <f t="shared" si="298"/>
        <v>188</v>
      </c>
      <c r="Q2630">
        <f t="shared" si="299"/>
        <v>2121</v>
      </c>
    </row>
    <row r="2631" spans="1:17" hidden="1" x14ac:dyDescent="0.25">
      <c r="A2631">
        <v>2004</v>
      </c>
      <c r="B2631" s="1" t="s">
        <v>107</v>
      </c>
      <c r="C2631" t="s">
        <v>108</v>
      </c>
      <c r="D2631" t="s">
        <v>44</v>
      </c>
      <c r="E2631" s="1" t="s">
        <v>15</v>
      </c>
      <c r="F2631" t="s">
        <v>6</v>
      </c>
      <c r="G2631">
        <v>906</v>
      </c>
      <c r="H2631">
        <v>22</v>
      </c>
      <c r="I2631">
        <v>4</v>
      </c>
      <c r="J2631">
        <v>43</v>
      </c>
      <c r="K2631">
        <f t="shared" si="293"/>
        <v>889</v>
      </c>
      <c r="L2631" s="6">
        <f t="shared" si="294"/>
        <v>2.9246344206974129E-2</v>
      </c>
      <c r="M2631" s="6">
        <f t="shared" si="295"/>
        <v>2.4746906636670417E-2</v>
      </c>
      <c r="N2631" s="6">
        <f t="shared" si="296"/>
        <v>4.4994375703037125E-3</v>
      </c>
      <c r="O2631">
        <f t="shared" si="297"/>
        <v>863</v>
      </c>
      <c r="P2631">
        <f t="shared" si="298"/>
        <v>26</v>
      </c>
      <c r="Q2631">
        <f t="shared" si="299"/>
        <v>863</v>
      </c>
    </row>
    <row r="2632" spans="1:17" hidden="1" x14ac:dyDescent="0.25">
      <c r="A2632">
        <v>2004</v>
      </c>
      <c r="B2632" s="1" t="s">
        <v>107</v>
      </c>
      <c r="C2632" t="s">
        <v>108</v>
      </c>
      <c r="D2632" t="s">
        <v>44</v>
      </c>
      <c r="E2632" s="1" t="s">
        <v>15</v>
      </c>
      <c r="F2632" t="s">
        <v>7</v>
      </c>
      <c r="G2632">
        <v>9207</v>
      </c>
      <c r="H2632">
        <v>449</v>
      </c>
      <c r="I2632">
        <v>14</v>
      </c>
      <c r="J2632">
        <v>413</v>
      </c>
      <c r="K2632">
        <f t="shared" si="293"/>
        <v>9257</v>
      </c>
      <c r="L2632" s="6">
        <f t="shared" si="294"/>
        <v>5.0016203953764715E-2</v>
      </c>
      <c r="M2632" s="6">
        <f t="shared" si="295"/>
        <v>4.850383493572432E-2</v>
      </c>
      <c r="N2632" s="6">
        <f t="shared" si="296"/>
        <v>1.5123690180404018E-3</v>
      </c>
      <c r="O2632">
        <f t="shared" si="297"/>
        <v>8794</v>
      </c>
      <c r="P2632">
        <f t="shared" si="298"/>
        <v>463</v>
      </c>
      <c r="Q2632">
        <f t="shared" si="299"/>
        <v>8794</v>
      </c>
    </row>
    <row r="2633" spans="1:17" hidden="1" x14ac:dyDescent="0.25">
      <c r="A2633">
        <v>2005</v>
      </c>
      <c r="B2633" s="1" t="s">
        <v>107</v>
      </c>
      <c r="C2633" t="s">
        <v>108</v>
      </c>
      <c r="D2633" t="s">
        <v>44</v>
      </c>
      <c r="E2633" s="1" t="s">
        <v>16</v>
      </c>
      <c r="F2633" t="s">
        <v>1</v>
      </c>
      <c r="G2633">
        <v>179</v>
      </c>
      <c r="I2633">
        <v>5</v>
      </c>
      <c r="J2633">
        <v>9</v>
      </c>
      <c r="K2633">
        <f t="shared" si="293"/>
        <v>175</v>
      </c>
      <c r="L2633" s="6">
        <f t="shared" si="294"/>
        <v>2.8571428571428571E-2</v>
      </c>
      <c r="M2633" s="6">
        <f t="shared" si="295"/>
        <v>0</v>
      </c>
      <c r="N2633" s="6">
        <f t="shared" si="296"/>
        <v>2.8571428571428571E-2</v>
      </c>
      <c r="O2633">
        <f t="shared" si="297"/>
        <v>170</v>
      </c>
      <c r="P2633">
        <f t="shared" si="298"/>
        <v>5</v>
      </c>
      <c r="Q2633">
        <f t="shared" si="299"/>
        <v>170</v>
      </c>
    </row>
    <row r="2634" spans="1:17" hidden="1" x14ac:dyDescent="0.25">
      <c r="A2634">
        <v>2005</v>
      </c>
      <c r="B2634" s="1" t="s">
        <v>107</v>
      </c>
      <c r="C2634" t="s">
        <v>108</v>
      </c>
      <c r="D2634" t="s">
        <v>44</v>
      </c>
      <c r="E2634" s="1" t="s">
        <v>16</v>
      </c>
      <c r="F2634" t="s">
        <v>4</v>
      </c>
      <c r="G2634">
        <v>960</v>
      </c>
      <c r="H2634">
        <v>39</v>
      </c>
      <c r="I2634">
        <v>3</v>
      </c>
      <c r="J2634">
        <v>102</v>
      </c>
      <c r="K2634">
        <f t="shared" si="293"/>
        <v>900</v>
      </c>
      <c r="L2634" s="6">
        <f t="shared" si="294"/>
        <v>4.6666666666666669E-2</v>
      </c>
      <c r="M2634" s="6">
        <f t="shared" si="295"/>
        <v>4.3333333333333335E-2</v>
      </c>
      <c r="N2634" s="6">
        <f t="shared" si="296"/>
        <v>3.3333333333333335E-3</v>
      </c>
      <c r="O2634">
        <f t="shared" si="297"/>
        <v>858</v>
      </c>
      <c r="P2634">
        <f t="shared" si="298"/>
        <v>42</v>
      </c>
      <c r="Q2634">
        <f t="shared" si="299"/>
        <v>858</v>
      </c>
    </row>
    <row r="2635" spans="1:17" hidden="1" x14ac:dyDescent="0.25">
      <c r="A2635">
        <v>2005</v>
      </c>
      <c r="B2635" s="1" t="s">
        <v>107</v>
      </c>
      <c r="C2635" t="s">
        <v>108</v>
      </c>
      <c r="D2635" t="s">
        <v>44</v>
      </c>
      <c r="E2635" s="1" t="s">
        <v>16</v>
      </c>
      <c r="F2635" t="s">
        <v>5</v>
      </c>
      <c r="G2635">
        <v>2705</v>
      </c>
      <c r="H2635">
        <v>157</v>
      </c>
      <c r="I2635">
        <v>89</v>
      </c>
      <c r="J2635">
        <v>438</v>
      </c>
      <c r="K2635">
        <f t="shared" si="293"/>
        <v>2513</v>
      </c>
      <c r="L2635" s="6">
        <f t="shared" si="294"/>
        <v>9.7890966971746915E-2</v>
      </c>
      <c r="M2635" s="6">
        <f t="shared" si="295"/>
        <v>6.2475129327497013E-2</v>
      </c>
      <c r="N2635" s="6">
        <f t="shared" si="296"/>
        <v>3.5415837644249902E-2</v>
      </c>
      <c r="O2635">
        <f t="shared" si="297"/>
        <v>2267</v>
      </c>
      <c r="P2635">
        <f t="shared" si="298"/>
        <v>246</v>
      </c>
      <c r="Q2635">
        <f t="shared" si="299"/>
        <v>2267</v>
      </c>
    </row>
    <row r="2636" spans="1:17" hidden="1" x14ac:dyDescent="0.25">
      <c r="A2636">
        <v>2005</v>
      </c>
      <c r="B2636" s="1" t="s">
        <v>107</v>
      </c>
      <c r="C2636" t="s">
        <v>108</v>
      </c>
      <c r="D2636" t="s">
        <v>44</v>
      </c>
      <c r="E2636" s="1" t="s">
        <v>16</v>
      </c>
      <c r="F2636" t="s">
        <v>6</v>
      </c>
      <c r="G2636">
        <v>982</v>
      </c>
      <c r="H2636">
        <v>17</v>
      </c>
      <c r="I2636">
        <v>7</v>
      </c>
      <c r="J2636">
        <v>41</v>
      </c>
      <c r="K2636">
        <f t="shared" si="293"/>
        <v>965</v>
      </c>
      <c r="L2636" s="6">
        <f t="shared" si="294"/>
        <v>2.4870466321243522E-2</v>
      </c>
      <c r="M2636" s="6">
        <f t="shared" si="295"/>
        <v>1.7616580310880828E-2</v>
      </c>
      <c r="N2636" s="6">
        <f t="shared" si="296"/>
        <v>7.2538860103626944E-3</v>
      </c>
      <c r="O2636">
        <f t="shared" si="297"/>
        <v>941</v>
      </c>
      <c r="P2636">
        <f t="shared" si="298"/>
        <v>24</v>
      </c>
      <c r="Q2636">
        <f t="shared" si="299"/>
        <v>941</v>
      </c>
    </row>
    <row r="2637" spans="1:17" hidden="1" x14ac:dyDescent="0.25">
      <c r="A2637">
        <v>2005</v>
      </c>
      <c r="B2637" s="1" t="s">
        <v>107</v>
      </c>
      <c r="C2637" t="s">
        <v>108</v>
      </c>
      <c r="D2637" t="s">
        <v>44</v>
      </c>
      <c r="E2637" s="1" t="s">
        <v>16</v>
      </c>
      <c r="F2637" t="s">
        <v>7</v>
      </c>
      <c r="G2637">
        <v>8525</v>
      </c>
      <c r="H2637">
        <v>483</v>
      </c>
      <c r="I2637">
        <v>85</v>
      </c>
      <c r="J2637">
        <v>466</v>
      </c>
      <c r="K2637">
        <f t="shared" si="293"/>
        <v>8627</v>
      </c>
      <c r="L2637" s="6">
        <f t="shared" si="294"/>
        <v>6.5839805262547818E-2</v>
      </c>
      <c r="M2637" s="6">
        <f t="shared" si="295"/>
        <v>5.5987017503187665E-2</v>
      </c>
      <c r="N2637" s="6">
        <f t="shared" si="296"/>
        <v>9.8527877593601477E-3</v>
      </c>
      <c r="O2637">
        <f t="shared" si="297"/>
        <v>8059</v>
      </c>
      <c r="P2637">
        <f t="shared" si="298"/>
        <v>568</v>
      </c>
      <c r="Q2637">
        <f t="shared" si="299"/>
        <v>8059</v>
      </c>
    </row>
    <row r="2638" spans="1:17" hidden="1" x14ac:dyDescent="0.25">
      <c r="A2638">
        <v>2006</v>
      </c>
      <c r="B2638" s="1" t="s">
        <v>107</v>
      </c>
      <c r="C2638" t="s">
        <v>108</v>
      </c>
      <c r="D2638" t="s">
        <v>44</v>
      </c>
      <c r="E2638" s="1" t="s">
        <v>17</v>
      </c>
      <c r="F2638" t="s">
        <v>1</v>
      </c>
      <c r="G2638">
        <v>153</v>
      </c>
      <c r="H2638">
        <v>3</v>
      </c>
      <c r="I2638">
        <v>5</v>
      </c>
      <c r="J2638">
        <v>9</v>
      </c>
      <c r="K2638">
        <f t="shared" si="293"/>
        <v>152</v>
      </c>
      <c r="L2638" s="6">
        <f t="shared" si="294"/>
        <v>5.2631578947368418E-2</v>
      </c>
      <c r="M2638" s="6">
        <f t="shared" si="295"/>
        <v>1.9736842105263157E-2</v>
      </c>
      <c r="N2638" s="6">
        <f t="shared" si="296"/>
        <v>3.2894736842105261E-2</v>
      </c>
      <c r="O2638">
        <f t="shared" si="297"/>
        <v>144</v>
      </c>
      <c r="P2638">
        <f t="shared" si="298"/>
        <v>8</v>
      </c>
      <c r="Q2638">
        <f t="shared" si="299"/>
        <v>144</v>
      </c>
    </row>
    <row r="2639" spans="1:17" hidden="1" x14ac:dyDescent="0.25">
      <c r="A2639">
        <v>2006</v>
      </c>
      <c r="B2639" s="1" t="s">
        <v>107</v>
      </c>
      <c r="C2639" t="s">
        <v>108</v>
      </c>
      <c r="D2639" t="s">
        <v>44</v>
      </c>
      <c r="E2639" s="1" t="s">
        <v>17</v>
      </c>
      <c r="F2639" t="s">
        <v>4</v>
      </c>
      <c r="G2639">
        <v>908</v>
      </c>
      <c r="H2639">
        <v>36</v>
      </c>
      <c r="I2639">
        <v>3</v>
      </c>
      <c r="J2639">
        <v>96</v>
      </c>
      <c r="K2639">
        <f t="shared" si="293"/>
        <v>851</v>
      </c>
      <c r="L2639" s="6">
        <f t="shared" si="294"/>
        <v>4.5828437132784956E-2</v>
      </c>
      <c r="M2639" s="6">
        <f t="shared" si="295"/>
        <v>4.230317273795535E-2</v>
      </c>
      <c r="N2639" s="6">
        <f t="shared" si="296"/>
        <v>3.5252643948296123E-3</v>
      </c>
      <c r="O2639">
        <f t="shared" si="297"/>
        <v>812</v>
      </c>
      <c r="P2639">
        <f t="shared" si="298"/>
        <v>39</v>
      </c>
      <c r="Q2639">
        <f t="shared" si="299"/>
        <v>812</v>
      </c>
    </row>
    <row r="2640" spans="1:17" hidden="1" x14ac:dyDescent="0.25">
      <c r="A2640">
        <v>2006</v>
      </c>
      <c r="B2640" s="1" t="s">
        <v>107</v>
      </c>
      <c r="C2640" t="s">
        <v>108</v>
      </c>
      <c r="D2640" t="s">
        <v>44</v>
      </c>
      <c r="E2640" s="1" t="s">
        <v>17</v>
      </c>
      <c r="F2640" t="s">
        <v>5</v>
      </c>
      <c r="G2640">
        <v>3016</v>
      </c>
      <c r="H2640">
        <v>181</v>
      </c>
      <c r="I2640">
        <v>66</v>
      </c>
      <c r="J2640">
        <v>462</v>
      </c>
      <c r="K2640">
        <f t="shared" si="293"/>
        <v>2801</v>
      </c>
      <c r="L2640" s="6">
        <f t="shared" si="294"/>
        <v>8.8182791860049986E-2</v>
      </c>
      <c r="M2640" s="6">
        <f t="shared" si="295"/>
        <v>6.4619778650481977E-2</v>
      </c>
      <c r="N2640" s="6">
        <f t="shared" si="296"/>
        <v>2.3563013209568013E-2</v>
      </c>
      <c r="O2640">
        <f t="shared" si="297"/>
        <v>2554</v>
      </c>
      <c r="P2640">
        <f t="shared" si="298"/>
        <v>247</v>
      </c>
      <c r="Q2640">
        <f t="shared" si="299"/>
        <v>2554</v>
      </c>
    </row>
    <row r="2641" spans="1:17" hidden="1" x14ac:dyDescent="0.25">
      <c r="A2641">
        <v>2006</v>
      </c>
      <c r="B2641" s="1" t="s">
        <v>107</v>
      </c>
      <c r="C2641" t="s">
        <v>108</v>
      </c>
      <c r="D2641" t="s">
        <v>44</v>
      </c>
      <c r="E2641" s="1" t="s">
        <v>17</v>
      </c>
      <c r="F2641" t="s">
        <v>6</v>
      </c>
      <c r="G2641">
        <v>1124</v>
      </c>
      <c r="H2641">
        <v>18</v>
      </c>
      <c r="I2641">
        <v>6</v>
      </c>
      <c r="J2641">
        <v>43</v>
      </c>
      <c r="K2641">
        <f t="shared" si="293"/>
        <v>1105</v>
      </c>
      <c r="L2641" s="6">
        <f t="shared" si="294"/>
        <v>2.171945701357466E-2</v>
      </c>
      <c r="M2641" s="6">
        <f t="shared" si="295"/>
        <v>1.6289592760180997E-2</v>
      </c>
      <c r="N2641" s="6">
        <f t="shared" si="296"/>
        <v>5.4298642533936649E-3</v>
      </c>
      <c r="O2641">
        <f t="shared" si="297"/>
        <v>1081</v>
      </c>
      <c r="P2641">
        <f t="shared" si="298"/>
        <v>24</v>
      </c>
      <c r="Q2641">
        <f t="shared" si="299"/>
        <v>1081</v>
      </c>
    </row>
    <row r="2642" spans="1:17" hidden="1" x14ac:dyDescent="0.25">
      <c r="A2642">
        <v>2006</v>
      </c>
      <c r="B2642" s="1" t="s">
        <v>107</v>
      </c>
      <c r="C2642" t="s">
        <v>108</v>
      </c>
      <c r="D2642" t="s">
        <v>44</v>
      </c>
      <c r="E2642" s="1" t="s">
        <v>17</v>
      </c>
      <c r="F2642" t="s">
        <v>7</v>
      </c>
      <c r="G2642">
        <v>8167</v>
      </c>
      <c r="H2642">
        <v>511</v>
      </c>
      <c r="I2642">
        <v>92</v>
      </c>
      <c r="J2642">
        <v>453</v>
      </c>
      <c r="K2642">
        <f t="shared" si="293"/>
        <v>8317</v>
      </c>
      <c r="L2642" s="6">
        <f t="shared" si="294"/>
        <v>7.25021041240832E-2</v>
      </c>
      <c r="M2642" s="6">
        <f t="shared" si="295"/>
        <v>6.1440423229529875E-2</v>
      </c>
      <c r="N2642" s="6">
        <f t="shared" si="296"/>
        <v>1.1061680894553325E-2</v>
      </c>
      <c r="O2642">
        <f t="shared" si="297"/>
        <v>7714</v>
      </c>
      <c r="P2642">
        <f t="shared" si="298"/>
        <v>603</v>
      </c>
      <c r="Q2642">
        <f t="shared" si="299"/>
        <v>7714</v>
      </c>
    </row>
    <row r="2643" spans="1:17" hidden="1" x14ac:dyDescent="0.25">
      <c r="A2643">
        <v>2007</v>
      </c>
      <c r="B2643" s="1" t="s">
        <v>107</v>
      </c>
      <c r="C2643" t="s">
        <v>108</v>
      </c>
      <c r="D2643" t="s">
        <v>44</v>
      </c>
      <c r="E2643" s="1" t="s">
        <v>18</v>
      </c>
      <c r="F2643" t="s">
        <v>1</v>
      </c>
      <c r="G2643">
        <v>152</v>
      </c>
      <c r="H2643">
        <v>3</v>
      </c>
      <c r="J2643">
        <v>10</v>
      </c>
      <c r="K2643">
        <f t="shared" si="293"/>
        <v>145</v>
      </c>
      <c r="L2643" s="6">
        <f t="shared" si="294"/>
        <v>2.0689655172413793E-2</v>
      </c>
      <c r="M2643" s="6">
        <f t="shared" si="295"/>
        <v>2.0689655172413793E-2</v>
      </c>
      <c r="N2643" s="6">
        <f t="shared" si="296"/>
        <v>0</v>
      </c>
      <c r="O2643">
        <f t="shared" si="297"/>
        <v>142</v>
      </c>
      <c r="P2643">
        <f t="shared" si="298"/>
        <v>3</v>
      </c>
      <c r="Q2643">
        <f t="shared" si="299"/>
        <v>142</v>
      </c>
    </row>
    <row r="2644" spans="1:17" hidden="1" x14ac:dyDescent="0.25">
      <c r="A2644">
        <v>2007</v>
      </c>
      <c r="B2644" s="1" t="s">
        <v>107</v>
      </c>
      <c r="C2644" t="s">
        <v>108</v>
      </c>
      <c r="D2644" t="s">
        <v>44</v>
      </c>
      <c r="E2644" s="1" t="s">
        <v>18</v>
      </c>
      <c r="F2644" t="s">
        <v>4</v>
      </c>
      <c r="G2644">
        <v>994</v>
      </c>
      <c r="H2644">
        <v>53</v>
      </c>
      <c r="I2644">
        <v>8</v>
      </c>
      <c r="J2644">
        <v>108</v>
      </c>
      <c r="K2644">
        <f t="shared" si="293"/>
        <v>947</v>
      </c>
      <c r="L2644" s="6">
        <f t="shared" si="294"/>
        <v>6.4413938753959871E-2</v>
      </c>
      <c r="M2644" s="6">
        <f t="shared" si="295"/>
        <v>5.59662090813094E-2</v>
      </c>
      <c r="N2644" s="6">
        <f t="shared" si="296"/>
        <v>8.4477296726504746E-3</v>
      </c>
      <c r="O2644">
        <f t="shared" si="297"/>
        <v>886</v>
      </c>
      <c r="P2644">
        <f t="shared" si="298"/>
        <v>61</v>
      </c>
      <c r="Q2644">
        <f t="shared" si="299"/>
        <v>886</v>
      </c>
    </row>
    <row r="2645" spans="1:17" hidden="1" x14ac:dyDescent="0.25">
      <c r="A2645">
        <v>2007</v>
      </c>
      <c r="B2645" s="1" t="s">
        <v>107</v>
      </c>
      <c r="C2645" t="s">
        <v>108</v>
      </c>
      <c r="D2645" t="s">
        <v>44</v>
      </c>
      <c r="E2645" s="1" t="s">
        <v>18</v>
      </c>
      <c r="F2645" t="s">
        <v>5</v>
      </c>
      <c r="G2645">
        <v>3242</v>
      </c>
      <c r="H2645">
        <v>268</v>
      </c>
      <c r="I2645">
        <v>104</v>
      </c>
      <c r="J2645">
        <v>614</v>
      </c>
      <c r="K2645">
        <f t="shared" si="293"/>
        <v>3000</v>
      </c>
      <c r="L2645" s="6">
        <f t="shared" si="294"/>
        <v>0.124</v>
      </c>
      <c r="M2645" s="6">
        <f t="shared" si="295"/>
        <v>8.9333333333333334E-2</v>
      </c>
      <c r="N2645" s="6">
        <f t="shared" si="296"/>
        <v>3.4666666666666665E-2</v>
      </c>
      <c r="O2645">
        <f t="shared" si="297"/>
        <v>2628</v>
      </c>
      <c r="P2645">
        <f t="shared" si="298"/>
        <v>372</v>
      </c>
      <c r="Q2645">
        <f t="shared" si="299"/>
        <v>2628</v>
      </c>
    </row>
    <row r="2646" spans="1:17" hidden="1" x14ac:dyDescent="0.25">
      <c r="A2646">
        <v>2007</v>
      </c>
      <c r="B2646" s="1" t="s">
        <v>107</v>
      </c>
      <c r="C2646" t="s">
        <v>108</v>
      </c>
      <c r="D2646" t="s">
        <v>44</v>
      </c>
      <c r="E2646" s="1" t="s">
        <v>18</v>
      </c>
      <c r="F2646" t="s">
        <v>6</v>
      </c>
      <c r="G2646">
        <v>1174</v>
      </c>
      <c r="H2646">
        <v>33</v>
      </c>
      <c r="I2646">
        <v>9</v>
      </c>
      <c r="J2646">
        <v>72</v>
      </c>
      <c r="K2646">
        <f t="shared" si="293"/>
        <v>1144</v>
      </c>
      <c r="L2646" s="6">
        <f t="shared" si="294"/>
        <v>3.6713286713286712E-2</v>
      </c>
      <c r="M2646" s="6">
        <f t="shared" si="295"/>
        <v>2.8846153846153848E-2</v>
      </c>
      <c r="N2646" s="6">
        <f t="shared" si="296"/>
        <v>7.8671328671328679E-3</v>
      </c>
      <c r="O2646">
        <f t="shared" si="297"/>
        <v>1102</v>
      </c>
      <c r="P2646">
        <f t="shared" si="298"/>
        <v>42</v>
      </c>
      <c r="Q2646">
        <f t="shared" si="299"/>
        <v>1102</v>
      </c>
    </row>
    <row r="2647" spans="1:17" hidden="1" x14ac:dyDescent="0.25">
      <c r="A2647">
        <v>2007</v>
      </c>
      <c r="B2647" s="1" t="s">
        <v>107</v>
      </c>
      <c r="C2647" t="s">
        <v>108</v>
      </c>
      <c r="D2647" t="s">
        <v>44</v>
      </c>
      <c r="E2647" s="1" t="s">
        <v>18</v>
      </c>
      <c r="F2647" t="s">
        <v>7</v>
      </c>
      <c r="G2647">
        <v>7632</v>
      </c>
      <c r="H2647">
        <v>536</v>
      </c>
      <c r="I2647">
        <v>145</v>
      </c>
      <c r="J2647">
        <v>517</v>
      </c>
      <c r="K2647">
        <f t="shared" si="293"/>
        <v>7796</v>
      </c>
      <c r="L2647" s="6">
        <f t="shared" si="294"/>
        <v>8.7352488455618271E-2</v>
      </c>
      <c r="M2647" s="6">
        <f t="shared" si="295"/>
        <v>6.8753206772703954E-2</v>
      </c>
      <c r="N2647" s="6">
        <f t="shared" si="296"/>
        <v>1.8599281682914314E-2</v>
      </c>
      <c r="O2647">
        <f t="shared" si="297"/>
        <v>7115</v>
      </c>
      <c r="P2647">
        <f t="shared" si="298"/>
        <v>681</v>
      </c>
      <c r="Q2647">
        <f t="shared" si="299"/>
        <v>7115</v>
      </c>
    </row>
    <row r="2648" spans="1:17" hidden="1" x14ac:dyDescent="0.25">
      <c r="A2648">
        <v>2008</v>
      </c>
      <c r="B2648" s="1" t="s">
        <v>107</v>
      </c>
      <c r="C2648" t="s">
        <v>108</v>
      </c>
      <c r="D2648" t="s">
        <v>44</v>
      </c>
      <c r="E2648" s="1" t="s">
        <v>19</v>
      </c>
      <c r="F2648" t="s">
        <v>1</v>
      </c>
      <c r="G2648">
        <v>149</v>
      </c>
      <c r="H2648">
        <v>3</v>
      </c>
      <c r="J2648">
        <v>18</v>
      </c>
      <c r="K2648">
        <f t="shared" si="293"/>
        <v>134</v>
      </c>
      <c r="L2648" s="6">
        <f t="shared" si="294"/>
        <v>2.2388059701492536E-2</v>
      </c>
      <c r="M2648" s="6">
        <f t="shared" si="295"/>
        <v>2.2388059701492536E-2</v>
      </c>
      <c r="N2648" s="6">
        <f t="shared" si="296"/>
        <v>0</v>
      </c>
      <c r="O2648">
        <f t="shared" si="297"/>
        <v>131</v>
      </c>
      <c r="P2648">
        <f t="shared" si="298"/>
        <v>3</v>
      </c>
      <c r="Q2648">
        <f t="shared" si="299"/>
        <v>131</v>
      </c>
    </row>
    <row r="2649" spans="1:17" hidden="1" x14ac:dyDescent="0.25">
      <c r="A2649">
        <v>2008</v>
      </c>
      <c r="B2649" s="1" t="s">
        <v>107</v>
      </c>
      <c r="C2649" t="s">
        <v>108</v>
      </c>
      <c r="D2649" t="s">
        <v>44</v>
      </c>
      <c r="E2649" s="1" t="s">
        <v>19</v>
      </c>
      <c r="F2649" t="s">
        <v>4</v>
      </c>
      <c r="G2649">
        <v>1000</v>
      </c>
      <c r="H2649">
        <v>64</v>
      </c>
      <c r="I2649">
        <v>28</v>
      </c>
      <c r="J2649">
        <v>111</v>
      </c>
      <c r="K2649">
        <f t="shared" si="293"/>
        <v>981</v>
      </c>
      <c r="L2649" s="6">
        <f t="shared" si="294"/>
        <v>9.3781855249745152E-2</v>
      </c>
      <c r="M2649" s="6">
        <f t="shared" si="295"/>
        <v>6.5239551478083593E-2</v>
      </c>
      <c r="N2649" s="6">
        <f t="shared" si="296"/>
        <v>2.8542303771661569E-2</v>
      </c>
      <c r="O2649">
        <f t="shared" si="297"/>
        <v>889</v>
      </c>
      <c r="P2649">
        <f t="shared" si="298"/>
        <v>92</v>
      </c>
      <c r="Q2649">
        <f t="shared" si="299"/>
        <v>889</v>
      </c>
    </row>
    <row r="2650" spans="1:17" hidden="1" x14ac:dyDescent="0.25">
      <c r="A2650">
        <v>2008</v>
      </c>
      <c r="B2650" s="1" t="s">
        <v>107</v>
      </c>
      <c r="C2650" t="s">
        <v>108</v>
      </c>
      <c r="D2650" t="s">
        <v>44</v>
      </c>
      <c r="E2650" s="1" t="s">
        <v>19</v>
      </c>
      <c r="F2650" t="s">
        <v>5</v>
      </c>
      <c r="G2650">
        <v>3287</v>
      </c>
      <c r="H2650">
        <v>277</v>
      </c>
      <c r="I2650">
        <v>143</v>
      </c>
      <c r="J2650">
        <v>590</v>
      </c>
      <c r="K2650">
        <f t="shared" si="293"/>
        <v>3117</v>
      </c>
      <c r="L2650" s="6">
        <f t="shared" si="294"/>
        <v>0.13474494706448509</v>
      </c>
      <c r="M2650" s="6">
        <f t="shared" si="295"/>
        <v>8.8867500802053259E-2</v>
      </c>
      <c r="N2650" s="6">
        <f t="shared" si="296"/>
        <v>4.5877446262431829E-2</v>
      </c>
      <c r="O2650">
        <f t="shared" si="297"/>
        <v>2697</v>
      </c>
      <c r="P2650">
        <f t="shared" si="298"/>
        <v>420</v>
      </c>
      <c r="Q2650">
        <f t="shared" si="299"/>
        <v>2697</v>
      </c>
    </row>
    <row r="2651" spans="1:17" hidden="1" x14ac:dyDescent="0.25">
      <c r="A2651">
        <v>2008</v>
      </c>
      <c r="B2651" s="1" t="s">
        <v>107</v>
      </c>
      <c r="C2651" t="s">
        <v>108</v>
      </c>
      <c r="D2651" t="s">
        <v>44</v>
      </c>
      <c r="E2651" s="1" t="s">
        <v>19</v>
      </c>
      <c r="F2651" t="s">
        <v>6</v>
      </c>
      <c r="G2651">
        <v>1257</v>
      </c>
      <c r="H2651">
        <v>47</v>
      </c>
      <c r="I2651">
        <v>9</v>
      </c>
      <c r="J2651">
        <v>55</v>
      </c>
      <c r="K2651">
        <f t="shared" si="293"/>
        <v>1258</v>
      </c>
      <c r="L2651" s="6">
        <f t="shared" si="294"/>
        <v>4.4515103338632747E-2</v>
      </c>
      <c r="M2651" s="6">
        <f t="shared" si="295"/>
        <v>3.7360890302066775E-2</v>
      </c>
      <c r="N2651" s="6">
        <f t="shared" si="296"/>
        <v>7.1542130365659781E-3</v>
      </c>
      <c r="O2651">
        <f t="shared" si="297"/>
        <v>1202</v>
      </c>
      <c r="P2651">
        <f t="shared" si="298"/>
        <v>56</v>
      </c>
      <c r="Q2651">
        <f t="shared" si="299"/>
        <v>1202</v>
      </c>
    </row>
    <row r="2652" spans="1:17" hidden="1" x14ac:dyDescent="0.25">
      <c r="A2652">
        <v>2008</v>
      </c>
      <c r="B2652" s="1" t="s">
        <v>107</v>
      </c>
      <c r="C2652" t="s">
        <v>108</v>
      </c>
      <c r="D2652" t="s">
        <v>44</v>
      </c>
      <c r="E2652" s="1" t="s">
        <v>19</v>
      </c>
      <c r="F2652" t="s">
        <v>7</v>
      </c>
      <c r="G2652">
        <v>7198</v>
      </c>
      <c r="H2652">
        <v>605</v>
      </c>
      <c r="I2652">
        <v>170</v>
      </c>
      <c r="J2652">
        <v>463</v>
      </c>
      <c r="K2652">
        <f t="shared" si="293"/>
        <v>7510</v>
      </c>
      <c r="L2652" s="6">
        <f t="shared" si="294"/>
        <v>0.10319573901464714</v>
      </c>
      <c r="M2652" s="6">
        <f t="shared" si="295"/>
        <v>8.0559254327563251E-2</v>
      </c>
      <c r="N2652" s="6">
        <f t="shared" si="296"/>
        <v>2.2636484687083888E-2</v>
      </c>
      <c r="O2652">
        <f t="shared" si="297"/>
        <v>6735</v>
      </c>
      <c r="P2652">
        <f t="shared" si="298"/>
        <v>775</v>
      </c>
      <c r="Q2652">
        <f t="shared" si="299"/>
        <v>6735</v>
      </c>
    </row>
    <row r="2653" spans="1:17" hidden="1" x14ac:dyDescent="0.25">
      <c r="A2653">
        <v>2009</v>
      </c>
      <c r="B2653" s="1" t="s">
        <v>107</v>
      </c>
      <c r="C2653" t="s">
        <v>108</v>
      </c>
      <c r="D2653" t="s">
        <v>44</v>
      </c>
      <c r="E2653" s="1" t="s">
        <v>20</v>
      </c>
      <c r="F2653" t="s">
        <v>1</v>
      </c>
      <c r="G2653">
        <v>157</v>
      </c>
      <c r="H2653">
        <v>3</v>
      </c>
      <c r="I2653">
        <v>8</v>
      </c>
      <c r="J2653">
        <v>17</v>
      </c>
      <c r="K2653">
        <f t="shared" si="293"/>
        <v>151</v>
      </c>
      <c r="L2653" s="6">
        <f t="shared" si="294"/>
        <v>7.2847682119205295E-2</v>
      </c>
      <c r="M2653" s="6">
        <f t="shared" si="295"/>
        <v>1.9867549668874173E-2</v>
      </c>
      <c r="N2653" s="6">
        <f t="shared" si="296"/>
        <v>5.2980132450331126E-2</v>
      </c>
      <c r="O2653">
        <f t="shared" si="297"/>
        <v>140</v>
      </c>
      <c r="P2653">
        <f t="shared" si="298"/>
        <v>11</v>
      </c>
      <c r="Q2653">
        <f t="shared" si="299"/>
        <v>140</v>
      </c>
    </row>
    <row r="2654" spans="1:17" hidden="1" x14ac:dyDescent="0.25">
      <c r="A2654">
        <v>2009</v>
      </c>
      <c r="B2654" s="1" t="s">
        <v>107</v>
      </c>
      <c r="C2654" t="s">
        <v>108</v>
      </c>
      <c r="D2654" t="s">
        <v>44</v>
      </c>
      <c r="E2654" s="1" t="s">
        <v>20</v>
      </c>
      <c r="F2654" t="s">
        <v>4</v>
      </c>
      <c r="G2654">
        <v>1012</v>
      </c>
      <c r="H2654">
        <v>89</v>
      </c>
      <c r="I2654">
        <v>319</v>
      </c>
      <c r="J2654">
        <v>110</v>
      </c>
      <c r="K2654">
        <f t="shared" si="293"/>
        <v>1310</v>
      </c>
      <c r="L2654" s="6">
        <f t="shared" si="294"/>
        <v>0.31145038167938932</v>
      </c>
      <c r="M2654" s="6">
        <f t="shared" si="295"/>
        <v>6.793893129770992E-2</v>
      </c>
      <c r="N2654" s="6">
        <f t="shared" si="296"/>
        <v>0.2435114503816794</v>
      </c>
      <c r="O2654">
        <f t="shared" si="297"/>
        <v>902</v>
      </c>
      <c r="P2654">
        <f t="shared" si="298"/>
        <v>408</v>
      </c>
      <c r="Q2654">
        <f t="shared" si="299"/>
        <v>902</v>
      </c>
    </row>
    <row r="2655" spans="1:17" hidden="1" x14ac:dyDescent="0.25">
      <c r="A2655">
        <v>2009</v>
      </c>
      <c r="B2655" s="1" t="s">
        <v>107</v>
      </c>
      <c r="C2655" t="s">
        <v>108</v>
      </c>
      <c r="D2655" t="s">
        <v>44</v>
      </c>
      <c r="E2655" s="1" t="s">
        <v>20</v>
      </c>
      <c r="F2655" t="s">
        <v>5</v>
      </c>
      <c r="G2655">
        <v>3328</v>
      </c>
      <c r="H2655">
        <v>266</v>
      </c>
      <c r="I2655">
        <v>241</v>
      </c>
      <c r="J2655">
        <v>514</v>
      </c>
      <c r="K2655">
        <f t="shared" si="293"/>
        <v>3321</v>
      </c>
      <c r="L2655" s="6">
        <f t="shared" si="294"/>
        <v>0.15266485998193316</v>
      </c>
      <c r="M2655" s="6">
        <f t="shared" si="295"/>
        <v>8.009635651912074E-2</v>
      </c>
      <c r="N2655" s="6">
        <f t="shared" si="296"/>
        <v>7.2568503462812406E-2</v>
      </c>
      <c r="O2655">
        <f t="shared" si="297"/>
        <v>2814</v>
      </c>
      <c r="P2655">
        <f t="shared" si="298"/>
        <v>507</v>
      </c>
      <c r="Q2655">
        <f t="shared" si="299"/>
        <v>2814</v>
      </c>
    </row>
    <row r="2656" spans="1:17" hidden="1" x14ac:dyDescent="0.25">
      <c r="A2656">
        <v>2009</v>
      </c>
      <c r="B2656" s="1" t="s">
        <v>107</v>
      </c>
      <c r="C2656" t="s">
        <v>108</v>
      </c>
      <c r="D2656" t="s">
        <v>44</v>
      </c>
      <c r="E2656" s="1" t="s">
        <v>20</v>
      </c>
      <c r="F2656" t="s">
        <v>6</v>
      </c>
      <c r="G2656">
        <v>1264</v>
      </c>
      <c r="H2656">
        <v>55</v>
      </c>
      <c r="I2656">
        <v>16</v>
      </c>
      <c r="J2656">
        <v>63</v>
      </c>
      <c r="K2656">
        <f t="shared" si="293"/>
        <v>1272</v>
      </c>
      <c r="L2656" s="6">
        <f t="shared" si="294"/>
        <v>5.5817610062893083E-2</v>
      </c>
      <c r="M2656" s="6">
        <f t="shared" si="295"/>
        <v>4.3238993710691821E-2</v>
      </c>
      <c r="N2656" s="6">
        <f t="shared" si="296"/>
        <v>1.2578616352201259E-2</v>
      </c>
      <c r="O2656">
        <f t="shared" si="297"/>
        <v>1201</v>
      </c>
      <c r="P2656">
        <f t="shared" si="298"/>
        <v>71</v>
      </c>
      <c r="Q2656">
        <f t="shared" si="299"/>
        <v>1201</v>
      </c>
    </row>
    <row r="2657" spans="1:17" hidden="1" x14ac:dyDescent="0.25">
      <c r="A2657">
        <v>2009</v>
      </c>
      <c r="B2657" s="1" t="s">
        <v>107</v>
      </c>
      <c r="C2657" t="s">
        <v>108</v>
      </c>
      <c r="D2657" t="s">
        <v>44</v>
      </c>
      <c r="E2657" s="1" t="s">
        <v>20</v>
      </c>
      <c r="F2657" t="s">
        <v>7</v>
      </c>
      <c r="G2657">
        <v>6765</v>
      </c>
      <c r="H2657">
        <v>634</v>
      </c>
      <c r="I2657">
        <v>279</v>
      </c>
      <c r="J2657">
        <v>425</v>
      </c>
      <c r="K2657">
        <f t="shared" si="293"/>
        <v>7253</v>
      </c>
      <c r="L2657" s="6">
        <f t="shared" si="294"/>
        <v>0.1258789466427685</v>
      </c>
      <c r="M2657" s="6">
        <f t="shared" si="295"/>
        <v>8.7412105335723148E-2</v>
      </c>
      <c r="N2657" s="6">
        <f t="shared" si="296"/>
        <v>3.8466841307045363E-2</v>
      </c>
      <c r="O2657">
        <f t="shared" si="297"/>
        <v>6340</v>
      </c>
      <c r="P2657">
        <f t="shared" si="298"/>
        <v>913</v>
      </c>
      <c r="Q2657">
        <f t="shared" si="299"/>
        <v>6340</v>
      </c>
    </row>
    <row r="2658" spans="1:17" hidden="1" x14ac:dyDescent="0.25">
      <c r="A2658">
        <v>2010</v>
      </c>
      <c r="B2658" s="1" t="s">
        <v>107</v>
      </c>
      <c r="C2658" t="s">
        <v>108</v>
      </c>
      <c r="D2658" t="s">
        <v>44</v>
      </c>
      <c r="E2658" s="1" t="s">
        <v>21</v>
      </c>
      <c r="F2658" t="s">
        <v>1</v>
      </c>
      <c r="G2658">
        <v>157</v>
      </c>
      <c r="I2658">
        <v>4</v>
      </c>
      <c r="J2658">
        <v>9</v>
      </c>
      <c r="K2658">
        <f t="shared" si="293"/>
        <v>152</v>
      </c>
      <c r="L2658" s="6">
        <f t="shared" si="294"/>
        <v>2.6315789473684209E-2</v>
      </c>
      <c r="M2658" s="6">
        <f t="shared" si="295"/>
        <v>0</v>
      </c>
      <c r="N2658" s="6">
        <f t="shared" si="296"/>
        <v>2.6315789473684209E-2</v>
      </c>
      <c r="O2658">
        <f t="shared" si="297"/>
        <v>148</v>
      </c>
      <c r="P2658">
        <f t="shared" si="298"/>
        <v>4</v>
      </c>
      <c r="Q2658">
        <f t="shared" si="299"/>
        <v>148</v>
      </c>
    </row>
    <row r="2659" spans="1:17" hidden="1" x14ac:dyDescent="0.25">
      <c r="A2659">
        <v>2010</v>
      </c>
      <c r="B2659" s="1" t="s">
        <v>107</v>
      </c>
      <c r="C2659" t="s">
        <v>108</v>
      </c>
      <c r="D2659" t="s">
        <v>44</v>
      </c>
      <c r="E2659" s="1" t="s">
        <v>21</v>
      </c>
      <c r="F2659" t="s">
        <v>4</v>
      </c>
      <c r="G2659">
        <v>987</v>
      </c>
      <c r="H2659">
        <v>100</v>
      </c>
      <c r="I2659">
        <v>61</v>
      </c>
      <c r="J2659">
        <v>138</v>
      </c>
      <c r="K2659">
        <f t="shared" si="293"/>
        <v>1010</v>
      </c>
      <c r="L2659" s="6">
        <f t="shared" si="294"/>
        <v>0.15940594059405941</v>
      </c>
      <c r="M2659" s="6">
        <f t="shared" si="295"/>
        <v>9.9009900990099015E-2</v>
      </c>
      <c r="N2659" s="6">
        <f t="shared" si="296"/>
        <v>6.0396039603960394E-2</v>
      </c>
      <c r="O2659">
        <f t="shared" si="297"/>
        <v>849</v>
      </c>
      <c r="P2659">
        <f t="shared" si="298"/>
        <v>161</v>
      </c>
      <c r="Q2659">
        <f t="shared" si="299"/>
        <v>849</v>
      </c>
    </row>
    <row r="2660" spans="1:17" hidden="1" x14ac:dyDescent="0.25">
      <c r="A2660">
        <v>2010</v>
      </c>
      <c r="B2660" s="1" t="s">
        <v>107</v>
      </c>
      <c r="C2660" t="s">
        <v>108</v>
      </c>
      <c r="D2660" t="s">
        <v>44</v>
      </c>
      <c r="E2660" s="1" t="s">
        <v>21</v>
      </c>
      <c r="F2660" t="s">
        <v>5</v>
      </c>
      <c r="G2660">
        <v>3087</v>
      </c>
      <c r="H2660">
        <v>345</v>
      </c>
      <c r="I2660">
        <v>283</v>
      </c>
      <c r="J2660">
        <v>444</v>
      </c>
      <c r="K2660">
        <f t="shared" si="293"/>
        <v>3271</v>
      </c>
      <c r="L2660" s="6">
        <f t="shared" si="294"/>
        <v>0.19199021705900338</v>
      </c>
      <c r="M2660" s="6">
        <f t="shared" si="295"/>
        <v>0.10547233261999389</v>
      </c>
      <c r="N2660" s="6">
        <f t="shared" si="296"/>
        <v>8.6517884439009471E-2</v>
      </c>
      <c r="O2660">
        <f t="shared" si="297"/>
        <v>2643</v>
      </c>
      <c r="P2660">
        <f t="shared" si="298"/>
        <v>628</v>
      </c>
      <c r="Q2660">
        <f t="shared" si="299"/>
        <v>2643</v>
      </c>
    </row>
    <row r="2661" spans="1:17" hidden="1" x14ac:dyDescent="0.25">
      <c r="A2661">
        <v>2010</v>
      </c>
      <c r="B2661" s="1" t="s">
        <v>107</v>
      </c>
      <c r="C2661" t="s">
        <v>108</v>
      </c>
      <c r="D2661" t="s">
        <v>44</v>
      </c>
      <c r="E2661" s="1" t="s">
        <v>21</v>
      </c>
      <c r="F2661" t="s">
        <v>6</v>
      </c>
      <c r="G2661">
        <v>1301</v>
      </c>
      <c r="H2661">
        <v>98</v>
      </c>
      <c r="I2661">
        <v>31</v>
      </c>
      <c r="J2661">
        <v>62</v>
      </c>
      <c r="K2661">
        <f t="shared" si="293"/>
        <v>1368</v>
      </c>
      <c r="L2661" s="6">
        <f t="shared" si="294"/>
        <v>9.4298245614035089E-2</v>
      </c>
      <c r="M2661" s="6">
        <f t="shared" si="295"/>
        <v>7.1637426900584791E-2</v>
      </c>
      <c r="N2661" s="6">
        <f t="shared" si="296"/>
        <v>2.2660818713450291E-2</v>
      </c>
      <c r="O2661">
        <f t="shared" si="297"/>
        <v>1239</v>
      </c>
      <c r="P2661">
        <f t="shared" si="298"/>
        <v>129</v>
      </c>
      <c r="Q2661">
        <f t="shared" si="299"/>
        <v>1239</v>
      </c>
    </row>
    <row r="2662" spans="1:17" hidden="1" x14ac:dyDescent="0.25">
      <c r="A2662">
        <v>2010</v>
      </c>
      <c r="B2662" s="1" t="s">
        <v>107</v>
      </c>
      <c r="C2662" t="s">
        <v>108</v>
      </c>
      <c r="D2662" t="s">
        <v>44</v>
      </c>
      <c r="E2662" s="1" t="s">
        <v>21</v>
      </c>
      <c r="F2662" t="s">
        <v>7</v>
      </c>
      <c r="G2662">
        <v>6415</v>
      </c>
      <c r="H2662">
        <v>720</v>
      </c>
      <c r="I2662">
        <v>373</v>
      </c>
      <c r="J2662">
        <v>369</v>
      </c>
      <c r="K2662">
        <f t="shared" si="293"/>
        <v>7139</v>
      </c>
      <c r="L2662" s="6">
        <f t="shared" si="294"/>
        <v>0.15310267544474015</v>
      </c>
      <c r="M2662" s="6">
        <f t="shared" si="295"/>
        <v>0.10085446140916095</v>
      </c>
      <c r="N2662" s="6">
        <f t="shared" si="296"/>
        <v>5.2248214035579214E-2</v>
      </c>
      <c r="O2662">
        <f t="shared" si="297"/>
        <v>6046</v>
      </c>
      <c r="P2662">
        <f t="shared" si="298"/>
        <v>1093</v>
      </c>
      <c r="Q2662">
        <f t="shared" si="299"/>
        <v>6046</v>
      </c>
    </row>
    <row r="2663" spans="1:17" hidden="1" x14ac:dyDescent="0.25">
      <c r="A2663">
        <v>2011</v>
      </c>
      <c r="B2663" s="1" t="s">
        <v>107</v>
      </c>
      <c r="C2663" t="s">
        <v>108</v>
      </c>
      <c r="D2663" t="s">
        <v>44</v>
      </c>
      <c r="E2663" s="1" t="s">
        <v>22</v>
      </c>
      <c r="F2663" t="s">
        <v>1</v>
      </c>
      <c r="G2663">
        <v>187</v>
      </c>
      <c r="J2663">
        <v>16</v>
      </c>
      <c r="K2663">
        <f t="shared" si="293"/>
        <v>171</v>
      </c>
      <c r="L2663" s="6">
        <f t="shared" si="294"/>
        <v>0</v>
      </c>
      <c r="M2663" s="6">
        <f t="shared" si="295"/>
        <v>0</v>
      </c>
      <c r="N2663" s="6">
        <f t="shared" si="296"/>
        <v>0</v>
      </c>
      <c r="O2663">
        <f t="shared" si="297"/>
        <v>171</v>
      </c>
      <c r="P2663">
        <f t="shared" si="298"/>
        <v>0</v>
      </c>
      <c r="Q2663">
        <f t="shared" si="299"/>
        <v>171</v>
      </c>
    </row>
    <row r="2664" spans="1:17" hidden="1" x14ac:dyDescent="0.25">
      <c r="A2664">
        <v>2011</v>
      </c>
      <c r="B2664" s="1" t="s">
        <v>107</v>
      </c>
      <c r="C2664" t="s">
        <v>108</v>
      </c>
      <c r="D2664" t="s">
        <v>44</v>
      </c>
      <c r="E2664" s="1" t="s">
        <v>22</v>
      </c>
      <c r="F2664" t="s">
        <v>4</v>
      </c>
      <c r="G2664">
        <v>936</v>
      </c>
      <c r="H2664">
        <v>88</v>
      </c>
      <c r="I2664">
        <v>85</v>
      </c>
      <c r="J2664">
        <v>145</v>
      </c>
      <c r="K2664">
        <f t="shared" si="293"/>
        <v>964</v>
      </c>
      <c r="L2664" s="6">
        <f t="shared" si="294"/>
        <v>0.17946058091286307</v>
      </c>
      <c r="M2664" s="6">
        <f t="shared" si="295"/>
        <v>9.1286307053941904E-2</v>
      </c>
      <c r="N2664" s="6">
        <f t="shared" si="296"/>
        <v>8.8174273858921168E-2</v>
      </c>
      <c r="O2664">
        <f t="shared" si="297"/>
        <v>791</v>
      </c>
      <c r="P2664">
        <f t="shared" si="298"/>
        <v>173</v>
      </c>
      <c r="Q2664">
        <f t="shared" si="299"/>
        <v>791</v>
      </c>
    </row>
    <row r="2665" spans="1:17" hidden="1" x14ac:dyDescent="0.25">
      <c r="A2665">
        <v>2011</v>
      </c>
      <c r="B2665" s="1" t="s">
        <v>107</v>
      </c>
      <c r="C2665" t="s">
        <v>108</v>
      </c>
      <c r="D2665" t="s">
        <v>44</v>
      </c>
      <c r="E2665" s="1" t="s">
        <v>22</v>
      </c>
      <c r="F2665" t="s">
        <v>5</v>
      </c>
      <c r="G2665">
        <v>3224</v>
      </c>
      <c r="H2665">
        <v>349</v>
      </c>
      <c r="I2665">
        <v>352</v>
      </c>
      <c r="J2665">
        <v>493</v>
      </c>
      <c r="K2665">
        <f t="shared" si="293"/>
        <v>3432</v>
      </c>
      <c r="L2665" s="6">
        <f t="shared" si="294"/>
        <v>0.20425407925407926</v>
      </c>
      <c r="M2665" s="6">
        <f t="shared" si="295"/>
        <v>0.10168997668997669</v>
      </c>
      <c r="N2665" s="6">
        <f t="shared" si="296"/>
        <v>0.10256410256410256</v>
      </c>
      <c r="O2665">
        <f t="shared" si="297"/>
        <v>2731</v>
      </c>
      <c r="P2665">
        <f t="shared" si="298"/>
        <v>701</v>
      </c>
      <c r="Q2665">
        <f t="shared" si="299"/>
        <v>2731</v>
      </c>
    </row>
    <row r="2666" spans="1:17" hidden="1" x14ac:dyDescent="0.25">
      <c r="A2666">
        <v>2011</v>
      </c>
      <c r="B2666" s="1" t="s">
        <v>107</v>
      </c>
      <c r="C2666" t="s">
        <v>108</v>
      </c>
      <c r="D2666" t="s">
        <v>44</v>
      </c>
      <c r="E2666" s="1" t="s">
        <v>22</v>
      </c>
      <c r="F2666" t="s">
        <v>6</v>
      </c>
      <c r="G2666">
        <v>1412</v>
      </c>
      <c r="H2666">
        <v>88</v>
      </c>
      <c r="I2666">
        <v>23</v>
      </c>
      <c r="J2666">
        <v>60</v>
      </c>
      <c r="K2666">
        <f t="shared" si="293"/>
        <v>1463</v>
      </c>
      <c r="L2666" s="6">
        <f t="shared" si="294"/>
        <v>7.5871496924128506E-2</v>
      </c>
      <c r="M2666" s="6">
        <f t="shared" si="295"/>
        <v>6.0150375939849621E-2</v>
      </c>
      <c r="N2666" s="6">
        <f t="shared" si="296"/>
        <v>1.5721120984278879E-2</v>
      </c>
      <c r="O2666">
        <f t="shared" si="297"/>
        <v>1352</v>
      </c>
      <c r="P2666">
        <f t="shared" si="298"/>
        <v>111</v>
      </c>
      <c r="Q2666">
        <f t="shared" si="299"/>
        <v>1352</v>
      </c>
    </row>
    <row r="2667" spans="1:17" hidden="1" x14ac:dyDescent="0.25">
      <c r="A2667">
        <v>2011</v>
      </c>
      <c r="B2667" s="1" t="s">
        <v>107</v>
      </c>
      <c r="C2667" t="s">
        <v>108</v>
      </c>
      <c r="D2667" t="s">
        <v>44</v>
      </c>
      <c r="E2667" s="1" t="s">
        <v>22</v>
      </c>
      <c r="F2667" t="s">
        <v>7</v>
      </c>
      <c r="G2667">
        <v>6277</v>
      </c>
      <c r="H2667">
        <v>766</v>
      </c>
      <c r="I2667">
        <v>319</v>
      </c>
      <c r="J2667">
        <v>353</v>
      </c>
      <c r="K2667">
        <f t="shared" si="293"/>
        <v>7009</v>
      </c>
      <c r="L2667" s="6">
        <f t="shared" si="294"/>
        <v>0.1548009701811956</v>
      </c>
      <c r="M2667" s="6">
        <f t="shared" si="295"/>
        <v>0.10928805821087173</v>
      </c>
      <c r="N2667" s="6">
        <f t="shared" si="296"/>
        <v>4.5512911970323866E-2</v>
      </c>
      <c r="O2667">
        <f t="shared" si="297"/>
        <v>5924</v>
      </c>
      <c r="P2667">
        <f t="shared" si="298"/>
        <v>1085</v>
      </c>
      <c r="Q2667">
        <f t="shared" si="299"/>
        <v>5924</v>
      </c>
    </row>
    <row r="2668" spans="1:17" hidden="1" x14ac:dyDescent="0.25">
      <c r="A2668">
        <v>2012</v>
      </c>
      <c r="B2668" s="1" t="s">
        <v>107</v>
      </c>
      <c r="C2668" t="s">
        <v>108</v>
      </c>
      <c r="D2668" t="s">
        <v>44</v>
      </c>
      <c r="E2668" s="1" t="s">
        <v>23</v>
      </c>
      <c r="F2668" t="s">
        <v>1</v>
      </c>
      <c r="G2668">
        <v>206</v>
      </c>
      <c r="H2668">
        <v>3</v>
      </c>
      <c r="J2668">
        <v>20</v>
      </c>
      <c r="K2668">
        <f t="shared" si="293"/>
        <v>189</v>
      </c>
      <c r="L2668" s="6">
        <f t="shared" si="294"/>
        <v>1.5873015873015872E-2</v>
      </c>
      <c r="M2668" s="6">
        <f t="shared" si="295"/>
        <v>1.5873015873015872E-2</v>
      </c>
      <c r="N2668" s="6">
        <f t="shared" si="296"/>
        <v>0</v>
      </c>
      <c r="O2668">
        <f t="shared" si="297"/>
        <v>186</v>
      </c>
      <c r="P2668">
        <f t="shared" si="298"/>
        <v>3</v>
      </c>
      <c r="Q2668">
        <f t="shared" si="299"/>
        <v>186</v>
      </c>
    </row>
    <row r="2669" spans="1:17" hidden="1" x14ac:dyDescent="0.25">
      <c r="A2669">
        <v>2012</v>
      </c>
      <c r="B2669" s="1" t="s">
        <v>107</v>
      </c>
      <c r="C2669" t="s">
        <v>108</v>
      </c>
      <c r="D2669" t="s">
        <v>44</v>
      </c>
      <c r="E2669" s="1" t="s">
        <v>23</v>
      </c>
      <c r="F2669" t="s">
        <v>4</v>
      </c>
      <c r="G2669">
        <v>949</v>
      </c>
      <c r="H2669">
        <v>109</v>
      </c>
      <c r="I2669">
        <v>72</v>
      </c>
      <c r="J2669">
        <v>149</v>
      </c>
      <c r="K2669">
        <f t="shared" si="293"/>
        <v>981</v>
      </c>
      <c r="L2669" s="6">
        <f t="shared" si="294"/>
        <v>0.18450560652395515</v>
      </c>
      <c r="M2669" s="6">
        <f t="shared" si="295"/>
        <v>0.1111111111111111</v>
      </c>
      <c r="N2669" s="6">
        <f t="shared" si="296"/>
        <v>7.3394495412844041E-2</v>
      </c>
      <c r="O2669">
        <f t="shared" si="297"/>
        <v>800</v>
      </c>
      <c r="P2669">
        <f t="shared" si="298"/>
        <v>181</v>
      </c>
      <c r="Q2669">
        <f t="shared" si="299"/>
        <v>800</v>
      </c>
    </row>
    <row r="2670" spans="1:17" hidden="1" x14ac:dyDescent="0.25">
      <c r="A2670">
        <v>2012</v>
      </c>
      <c r="B2670" s="1" t="s">
        <v>107</v>
      </c>
      <c r="C2670" t="s">
        <v>108</v>
      </c>
      <c r="D2670" t="s">
        <v>44</v>
      </c>
      <c r="E2670" s="1" t="s">
        <v>23</v>
      </c>
      <c r="F2670" t="s">
        <v>5</v>
      </c>
      <c r="G2670">
        <v>3378</v>
      </c>
      <c r="H2670">
        <v>337</v>
      </c>
      <c r="I2670">
        <v>336</v>
      </c>
      <c r="J2670">
        <v>525</v>
      </c>
      <c r="K2670">
        <f t="shared" si="293"/>
        <v>3526</v>
      </c>
      <c r="L2670" s="6">
        <f t="shared" si="294"/>
        <v>0.19086783891094725</v>
      </c>
      <c r="M2670" s="6">
        <f t="shared" si="295"/>
        <v>9.5575723199092452E-2</v>
      </c>
      <c r="N2670" s="6">
        <f t="shared" si="296"/>
        <v>9.5292115711854794E-2</v>
      </c>
      <c r="O2670">
        <f t="shared" si="297"/>
        <v>2853</v>
      </c>
      <c r="P2670">
        <f t="shared" si="298"/>
        <v>673</v>
      </c>
      <c r="Q2670">
        <f t="shared" si="299"/>
        <v>2853</v>
      </c>
    </row>
    <row r="2671" spans="1:17" hidden="1" x14ac:dyDescent="0.25">
      <c r="A2671">
        <v>2012</v>
      </c>
      <c r="B2671" s="1" t="s">
        <v>107</v>
      </c>
      <c r="C2671" t="s">
        <v>108</v>
      </c>
      <c r="D2671" t="s">
        <v>44</v>
      </c>
      <c r="E2671" s="1" t="s">
        <v>23</v>
      </c>
      <c r="F2671" t="s">
        <v>6</v>
      </c>
      <c r="G2671">
        <v>1430</v>
      </c>
      <c r="H2671">
        <v>97</v>
      </c>
      <c r="I2671">
        <v>26</v>
      </c>
      <c r="J2671">
        <v>73</v>
      </c>
      <c r="K2671">
        <f t="shared" si="293"/>
        <v>1480</v>
      </c>
      <c r="L2671" s="6">
        <f t="shared" si="294"/>
        <v>8.3108108108108106E-2</v>
      </c>
      <c r="M2671" s="6">
        <f t="shared" si="295"/>
        <v>6.5540540540540537E-2</v>
      </c>
      <c r="N2671" s="6">
        <f t="shared" si="296"/>
        <v>1.7567567567567569E-2</v>
      </c>
      <c r="O2671">
        <f t="shared" si="297"/>
        <v>1357</v>
      </c>
      <c r="P2671">
        <f t="shared" si="298"/>
        <v>123</v>
      </c>
      <c r="Q2671">
        <f t="shared" si="299"/>
        <v>1357</v>
      </c>
    </row>
    <row r="2672" spans="1:17" hidden="1" x14ac:dyDescent="0.25">
      <c r="A2672">
        <v>2012</v>
      </c>
      <c r="B2672" s="1" t="s">
        <v>107</v>
      </c>
      <c r="C2672" t="s">
        <v>108</v>
      </c>
      <c r="D2672" t="s">
        <v>44</v>
      </c>
      <c r="E2672" s="1" t="s">
        <v>23</v>
      </c>
      <c r="F2672" t="s">
        <v>7</v>
      </c>
      <c r="G2672">
        <v>6099</v>
      </c>
      <c r="H2672">
        <v>771</v>
      </c>
      <c r="I2672">
        <v>295</v>
      </c>
      <c r="J2672">
        <v>326</v>
      </c>
      <c r="K2672">
        <f t="shared" si="293"/>
        <v>6839</v>
      </c>
      <c r="L2672" s="6">
        <f t="shared" si="294"/>
        <v>0.15587074133645271</v>
      </c>
      <c r="M2672" s="6">
        <f t="shared" si="295"/>
        <v>0.11273578008480772</v>
      </c>
      <c r="N2672" s="6">
        <f t="shared" si="296"/>
        <v>4.3134961251644975E-2</v>
      </c>
      <c r="O2672">
        <f t="shared" si="297"/>
        <v>5773</v>
      </c>
      <c r="P2672">
        <f t="shared" si="298"/>
        <v>1066</v>
      </c>
      <c r="Q2672">
        <f t="shared" si="299"/>
        <v>5773</v>
      </c>
    </row>
    <row r="2673" spans="1:17" hidden="1" x14ac:dyDescent="0.25">
      <c r="A2673">
        <v>2013</v>
      </c>
      <c r="B2673" s="1" t="s">
        <v>107</v>
      </c>
      <c r="C2673" t="s">
        <v>108</v>
      </c>
      <c r="D2673" t="s">
        <v>44</v>
      </c>
      <c r="E2673" s="1" t="s">
        <v>24</v>
      </c>
      <c r="F2673" t="s">
        <v>1</v>
      </c>
      <c r="G2673">
        <v>204</v>
      </c>
      <c r="H2673">
        <v>12</v>
      </c>
      <c r="J2673">
        <v>18</v>
      </c>
      <c r="K2673">
        <f t="shared" si="293"/>
        <v>198</v>
      </c>
      <c r="L2673" s="6">
        <f t="shared" si="294"/>
        <v>6.0606060606060608E-2</v>
      </c>
      <c r="M2673" s="6">
        <f t="shared" si="295"/>
        <v>6.0606060606060608E-2</v>
      </c>
      <c r="N2673" s="6">
        <f t="shared" si="296"/>
        <v>0</v>
      </c>
      <c r="O2673">
        <f t="shared" si="297"/>
        <v>186</v>
      </c>
      <c r="P2673">
        <f t="shared" si="298"/>
        <v>12</v>
      </c>
      <c r="Q2673">
        <f t="shared" si="299"/>
        <v>186</v>
      </c>
    </row>
    <row r="2674" spans="1:17" hidden="1" x14ac:dyDescent="0.25">
      <c r="A2674">
        <v>2013</v>
      </c>
      <c r="B2674" s="1" t="s">
        <v>107</v>
      </c>
      <c r="C2674" t="s">
        <v>108</v>
      </c>
      <c r="D2674" t="s">
        <v>44</v>
      </c>
      <c r="E2674" s="1" t="s">
        <v>24</v>
      </c>
      <c r="F2674" t="s">
        <v>4</v>
      </c>
      <c r="G2674">
        <v>985</v>
      </c>
      <c r="H2674">
        <v>96</v>
      </c>
      <c r="I2674">
        <v>76</v>
      </c>
      <c r="J2674">
        <v>194</v>
      </c>
      <c r="K2674">
        <f t="shared" si="293"/>
        <v>963</v>
      </c>
      <c r="L2674" s="6">
        <f t="shared" si="294"/>
        <v>0.1786085150571132</v>
      </c>
      <c r="M2674" s="6">
        <f t="shared" si="295"/>
        <v>9.9688473520249218E-2</v>
      </c>
      <c r="N2674" s="6">
        <f t="shared" si="296"/>
        <v>7.8920041536863966E-2</v>
      </c>
      <c r="O2674">
        <f t="shared" si="297"/>
        <v>791</v>
      </c>
      <c r="P2674">
        <f t="shared" si="298"/>
        <v>172</v>
      </c>
      <c r="Q2674">
        <f t="shared" si="299"/>
        <v>791</v>
      </c>
    </row>
    <row r="2675" spans="1:17" hidden="1" x14ac:dyDescent="0.25">
      <c r="A2675">
        <v>2013</v>
      </c>
      <c r="B2675" s="1" t="s">
        <v>107</v>
      </c>
      <c r="C2675" t="s">
        <v>108</v>
      </c>
      <c r="D2675" t="s">
        <v>44</v>
      </c>
      <c r="E2675" s="1" t="s">
        <v>24</v>
      </c>
      <c r="F2675" t="s">
        <v>5</v>
      </c>
      <c r="G2675">
        <v>3495</v>
      </c>
      <c r="H2675">
        <v>346</v>
      </c>
      <c r="I2675">
        <v>388</v>
      </c>
      <c r="J2675">
        <v>593</v>
      </c>
      <c r="K2675">
        <f t="shared" si="293"/>
        <v>3636</v>
      </c>
      <c r="L2675" s="6">
        <f t="shared" si="294"/>
        <v>0.20187018701870188</v>
      </c>
      <c r="M2675" s="6">
        <f t="shared" si="295"/>
        <v>9.5159515951595164E-2</v>
      </c>
      <c r="N2675" s="6">
        <f t="shared" si="296"/>
        <v>0.10671067106710672</v>
      </c>
      <c r="O2675">
        <f t="shared" si="297"/>
        <v>2902</v>
      </c>
      <c r="P2675">
        <f t="shared" si="298"/>
        <v>734</v>
      </c>
      <c r="Q2675">
        <f t="shared" si="299"/>
        <v>2902</v>
      </c>
    </row>
    <row r="2676" spans="1:17" hidden="1" x14ac:dyDescent="0.25">
      <c r="A2676">
        <v>2013</v>
      </c>
      <c r="B2676" s="1" t="s">
        <v>107</v>
      </c>
      <c r="C2676" t="s">
        <v>108</v>
      </c>
      <c r="D2676" t="s">
        <v>44</v>
      </c>
      <c r="E2676" s="1" t="s">
        <v>24</v>
      </c>
      <c r="F2676" t="s">
        <v>6</v>
      </c>
      <c r="G2676">
        <v>1506</v>
      </c>
      <c r="H2676">
        <v>103</v>
      </c>
      <c r="I2676">
        <v>41</v>
      </c>
      <c r="J2676">
        <v>102</v>
      </c>
      <c r="K2676">
        <f t="shared" si="293"/>
        <v>1548</v>
      </c>
      <c r="L2676" s="6">
        <f t="shared" si="294"/>
        <v>9.3023255813953487E-2</v>
      </c>
      <c r="M2676" s="6">
        <f t="shared" si="295"/>
        <v>6.6537467700258396E-2</v>
      </c>
      <c r="N2676" s="6">
        <f t="shared" si="296"/>
        <v>2.6485788113695091E-2</v>
      </c>
      <c r="O2676">
        <f t="shared" si="297"/>
        <v>1404</v>
      </c>
      <c r="P2676">
        <f t="shared" si="298"/>
        <v>144</v>
      </c>
      <c r="Q2676">
        <f t="shared" si="299"/>
        <v>1404</v>
      </c>
    </row>
    <row r="2677" spans="1:17" hidden="1" x14ac:dyDescent="0.25">
      <c r="A2677">
        <v>2013</v>
      </c>
      <c r="B2677" s="1" t="s">
        <v>107</v>
      </c>
      <c r="C2677" t="s">
        <v>108</v>
      </c>
      <c r="D2677" t="s">
        <v>44</v>
      </c>
      <c r="E2677" s="1" t="s">
        <v>24</v>
      </c>
      <c r="F2677" t="s">
        <v>7</v>
      </c>
      <c r="G2677">
        <v>5991</v>
      </c>
      <c r="H2677">
        <v>866</v>
      </c>
      <c r="I2677">
        <v>322</v>
      </c>
      <c r="J2677">
        <v>353</v>
      </c>
      <c r="K2677">
        <f t="shared" si="293"/>
        <v>6826</v>
      </c>
      <c r="L2677" s="6">
        <f t="shared" si="294"/>
        <v>0.17404043363609728</v>
      </c>
      <c r="M2677" s="6">
        <f t="shared" si="295"/>
        <v>0.12686785818927629</v>
      </c>
      <c r="N2677" s="6">
        <f t="shared" si="296"/>
        <v>4.7172575446820977E-2</v>
      </c>
      <c r="O2677">
        <f t="shared" si="297"/>
        <v>5638</v>
      </c>
      <c r="P2677">
        <f t="shared" si="298"/>
        <v>1188</v>
      </c>
      <c r="Q2677">
        <f t="shared" si="299"/>
        <v>5638</v>
      </c>
    </row>
    <row r="2678" spans="1:17" hidden="1" x14ac:dyDescent="0.25">
      <c r="A2678">
        <v>2014</v>
      </c>
      <c r="B2678" s="1" t="s">
        <v>107</v>
      </c>
      <c r="C2678" t="s">
        <v>108</v>
      </c>
      <c r="D2678" t="s">
        <v>44</v>
      </c>
      <c r="E2678" s="1" t="s">
        <v>8</v>
      </c>
      <c r="F2678" t="s">
        <v>1</v>
      </c>
      <c r="G2678">
        <v>201</v>
      </c>
      <c r="H2678">
        <v>5</v>
      </c>
      <c r="I2678">
        <v>6</v>
      </c>
      <c r="J2678">
        <v>28</v>
      </c>
      <c r="K2678">
        <f t="shared" si="293"/>
        <v>184</v>
      </c>
      <c r="L2678" s="6">
        <f t="shared" si="294"/>
        <v>5.9782608695652176E-2</v>
      </c>
      <c r="M2678" s="6">
        <f t="shared" si="295"/>
        <v>2.717391304347826E-2</v>
      </c>
      <c r="N2678" s="6">
        <f t="shared" si="296"/>
        <v>3.2608695652173912E-2</v>
      </c>
      <c r="O2678">
        <f t="shared" si="297"/>
        <v>173</v>
      </c>
      <c r="P2678">
        <f t="shared" si="298"/>
        <v>11</v>
      </c>
      <c r="Q2678">
        <f t="shared" si="299"/>
        <v>173</v>
      </c>
    </row>
    <row r="2679" spans="1:17" hidden="1" x14ac:dyDescent="0.25">
      <c r="A2679">
        <v>2014</v>
      </c>
      <c r="B2679" s="1" t="s">
        <v>107</v>
      </c>
      <c r="C2679" t="s">
        <v>108</v>
      </c>
      <c r="D2679" t="s">
        <v>44</v>
      </c>
      <c r="E2679" s="1" t="s">
        <v>8</v>
      </c>
      <c r="F2679" t="s">
        <v>4</v>
      </c>
      <c r="G2679">
        <v>1019</v>
      </c>
      <c r="H2679">
        <v>107</v>
      </c>
      <c r="I2679">
        <v>87</v>
      </c>
      <c r="J2679">
        <v>182</v>
      </c>
      <c r="K2679">
        <f t="shared" si="293"/>
        <v>1031</v>
      </c>
      <c r="L2679" s="6">
        <f t="shared" si="294"/>
        <v>0.18816682832201745</v>
      </c>
      <c r="M2679" s="6">
        <f t="shared" si="295"/>
        <v>0.1037827352085354</v>
      </c>
      <c r="N2679" s="6">
        <f t="shared" si="296"/>
        <v>8.438409311348205E-2</v>
      </c>
      <c r="O2679">
        <f t="shared" si="297"/>
        <v>837</v>
      </c>
      <c r="P2679">
        <f t="shared" si="298"/>
        <v>194</v>
      </c>
      <c r="Q2679">
        <f t="shared" si="299"/>
        <v>837</v>
      </c>
    </row>
    <row r="2680" spans="1:17" hidden="1" x14ac:dyDescent="0.25">
      <c r="A2680">
        <v>2014</v>
      </c>
      <c r="B2680" s="1" t="s">
        <v>107</v>
      </c>
      <c r="C2680" t="s">
        <v>108</v>
      </c>
      <c r="D2680" t="s">
        <v>44</v>
      </c>
      <c r="E2680" s="1" t="s">
        <v>8</v>
      </c>
      <c r="F2680" t="s">
        <v>5</v>
      </c>
      <c r="G2680">
        <v>3692</v>
      </c>
      <c r="H2680">
        <v>361</v>
      </c>
      <c r="I2680">
        <v>392</v>
      </c>
      <c r="J2680">
        <v>655</v>
      </c>
      <c r="K2680">
        <f t="shared" si="293"/>
        <v>3790</v>
      </c>
      <c r="L2680" s="6">
        <f t="shared" si="294"/>
        <v>0.19868073878627968</v>
      </c>
      <c r="M2680" s="6">
        <f t="shared" si="295"/>
        <v>9.525065963060686E-2</v>
      </c>
      <c r="N2680" s="6">
        <f t="shared" si="296"/>
        <v>0.10343007915567283</v>
      </c>
      <c r="O2680">
        <f t="shared" si="297"/>
        <v>3037</v>
      </c>
      <c r="P2680">
        <f t="shared" si="298"/>
        <v>753</v>
      </c>
      <c r="Q2680">
        <f t="shared" si="299"/>
        <v>3037</v>
      </c>
    </row>
    <row r="2681" spans="1:17" hidden="1" x14ac:dyDescent="0.25">
      <c r="A2681">
        <v>2014</v>
      </c>
      <c r="B2681" s="1" t="s">
        <v>107</v>
      </c>
      <c r="C2681" t="s">
        <v>108</v>
      </c>
      <c r="D2681" t="s">
        <v>44</v>
      </c>
      <c r="E2681" s="1" t="s">
        <v>8</v>
      </c>
      <c r="F2681" t="s">
        <v>6</v>
      </c>
      <c r="G2681">
        <v>1554</v>
      </c>
      <c r="H2681">
        <v>113</v>
      </c>
      <c r="I2681">
        <v>51</v>
      </c>
      <c r="J2681">
        <v>125</v>
      </c>
      <c r="K2681">
        <f t="shared" si="293"/>
        <v>1593</v>
      </c>
      <c r="L2681" s="6">
        <f t="shared" si="294"/>
        <v>0.1029504080351538</v>
      </c>
      <c r="M2681" s="6">
        <f t="shared" si="295"/>
        <v>7.0935342121782805E-2</v>
      </c>
      <c r="N2681" s="6">
        <f t="shared" si="296"/>
        <v>3.2015065913370999E-2</v>
      </c>
      <c r="O2681">
        <f t="shared" si="297"/>
        <v>1429</v>
      </c>
      <c r="P2681">
        <f t="shared" si="298"/>
        <v>164</v>
      </c>
      <c r="Q2681">
        <f t="shared" si="299"/>
        <v>1429</v>
      </c>
    </row>
    <row r="2682" spans="1:17" hidden="1" x14ac:dyDescent="0.25">
      <c r="A2682">
        <v>2014</v>
      </c>
      <c r="B2682" s="1" t="s">
        <v>107</v>
      </c>
      <c r="C2682" t="s">
        <v>108</v>
      </c>
      <c r="D2682" t="s">
        <v>44</v>
      </c>
      <c r="E2682" s="1" t="s">
        <v>8</v>
      </c>
      <c r="F2682" t="s">
        <v>7</v>
      </c>
      <c r="G2682">
        <v>5800</v>
      </c>
      <c r="H2682">
        <v>830</v>
      </c>
      <c r="I2682">
        <v>308</v>
      </c>
      <c r="J2682">
        <v>352</v>
      </c>
      <c r="K2682">
        <f t="shared" si="293"/>
        <v>6586</v>
      </c>
      <c r="L2682" s="6">
        <f t="shared" si="294"/>
        <v>0.17279076829638626</v>
      </c>
      <c r="M2682" s="6">
        <f t="shared" si="295"/>
        <v>0.12602490130580019</v>
      </c>
      <c r="N2682" s="6">
        <f t="shared" si="296"/>
        <v>4.6765866990586089E-2</v>
      </c>
      <c r="O2682">
        <f t="shared" si="297"/>
        <v>5448</v>
      </c>
      <c r="P2682">
        <f t="shared" si="298"/>
        <v>1138</v>
      </c>
      <c r="Q2682">
        <f t="shared" si="299"/>
        <v>5448</v>
      </c>
    </row>
    <row r="2683" spans="1:17" hidden="1" x14ac:dyDescent="0.25">
      <c r="A2683">
        <v>2015</v>
      </c>
      <c r="B2683" s="1" t="s">
        <v>107</v>
      </c>
      <c r="C2683" t="s">
        <v>108</v>
      </c>
      <c r="D2683" t="s">
        <v>44</v>
      </c>
      <c r="E2683" s="1" t="s">
        <v>9</v>
      </c>
      <c r="F2683" t="s">
        <v>1</v>
      </c>
      <c r="G2683">
        <v>184</v>
      </c>
      <c r="H2683">
        <v>7</v>
      </c>
      <c r="I2683">
        <v>6</v>
      </c>
      <c r="J2683">
        <v>25</v>
      </c>
      <c r="K2683">
        <f t="shared" si="293"/>
        <v>172</v>
      </c>
      <c r="L2683" s="6">
        <f t="shared" si="294"/>
        <v>7.5581395348837205E-2</v>
      </c>
      <c r="M2683" s="6">
        <f t="shared" si="295"/>
        <v>4.0697674418604654E-2</v>
      </c>
      <c r="N2683" s="6">
        <f t="shared" si="296"/>
        <v>3.4883720930232558E-2</v>
      </c>
      <c r="O2683">
        <f t="shared" si="297"/>
        <v>159</v>
      </c>
      <c r="P2683">
        <f t="shared" si="298"/>
        <v>13</v>
      </c>
      <c r="Q2683">
        <f t="shared" si="299"/>
        <v>159</v>
      </c>
    </row>
    <row r="2684" spans="1:17" hidden="1" x14ac:dyDescent="0.25">
      <c r="A2684">
        <v>2015</v>
      </c>
      <c r="B2684" s="1" t="s">
        <v>107</v>
      </c>
      <c r="C2684" t="s">
        <v>108</v>
      </c>
      <c r="D2684" t="s">
        <v>44</v>
      </c>
      <c r="E2684" s="1" t="s">
        <v>9</v>
      </c>
      <c r="F2684" t="s">
        <v>4</v>
      </c>
      <c r="G2684">
        <v>1034</v>
      </c>
      <c r="H2684">
        <v>122</v>
      </c>
      <c r="I2684">
        <v>112</v>
      </c>
      <c r="J2684">
        <v>185</v>
      </c>
      <c r="K2684">
        <f t="shared" si="293"/>
        <v>1083</v>
      </c>
      <c r="L2684" s="6">
        <f t="shared" si="294"/>
        <v>0.21606648199445982</v>
      </c>
      <c r="M2684" s="6">
        <f t="shared" si="295"/>
        <v>0.11265004616805172</v>
      </c>
      <c r="N2684" s="6">
        <f t="shared" si="296"/>
        <v>0.10341643582640812</v>
      </c>
      <c r="O2684">
        <f t="shared" si="297"/>
        <v>849</v>
      </c>
      <c r="P2684">
        <f t="shared" si="298"/>
        <v>234</v>
      </c>
      <c r="Q2684">
        <f t="shared" si="299"/>
        <v>849</v>
      </c>
    </row>
    <row r="2685" spans="1:17" hidden="1" x14ac:dyDescent="0.25">
      <c r="A2685">
        <v>2015</v>
      </c>
      <c r="B2685" s="1" t="s">
        <v>107</v>
      </c>
      <c r="C2685" t="s">
        <v>108</v>
      </c>
      <c r="D2685" t="s">
        <v>44</v>
      </c>
      <c r="E2685" s="1" t="s">
        <v>9</v>
      </c>
      <c r="F2685" t="s">
        <v>5</v>
      </c>
      <c r="G2685">
        <v>3892</v>
      </c>
      <c r="H2685">
        <v>368</v>
      </c>
      <c r="I2685">
        <v>428</v>
      </c>
      <c r="J2685">
        <v>689</v>
      </c>
      <c r="K2685">
        <f t="shared" si="293"/>
        <v>3999</v>
      </c>
      <c r="L2685" s="6">
        <f t="shared" si="294"/>
        <v>0.19904976244061015</v>
      </c>
      <c r="M2685" s="6">
        <f t="shared" si="295"/>
        <v>9.2023005751437861E-2</v>
      </c>
      <c r="N2685" s="6">
        <f t="shared" si="296"/>
        <v>0.10702675668917229</v>
      </c>
      <c r="O2685">
        <f t="shared" si="297"/>
        <v>3203</v>
      </c>
      <c r="P2685">
        <f t="shared" si="298"/>
        <v>796</v>
      </c>
      <c r="Q2685">
        <f t="shared" si="299"/>
        <v>3203</v>
      </c>
    </row>
    <row r="2686" spans="1:17" hidden="1" x14ac:dyDescent="0.25">
      <c r="A2686">
        <v>2015</v>
      </c>
      <c r="B2686" s="1" t="s">
        <v>107</v>
      </c>
      <c r="C2686" t="s">
        <v>108</v>
      </c>
      <c r="D2686" t="s">
        <v>44</v>
      </c>
      <c r="E2686" s="1" t="s">
        <v>9</v>
      </c>
      <c r="F2686" t="s">
        <v>6</v>
      </c>
      <c r="G2686">
        <v>1635</v>
      </c>
      <c r="H2686">
        <v>123</v>
      </c>
      <c r="I2686">
        <v>66</v>
      </c>
      <c r="J2686">
        <v>151</v>
      </c>
      <c r="K2686">
        <f t="shared" si="293"/>
        <v>1673</v>
      </c>
      <c r="L2686" s="6">
        <f t="shared" si="294"/>
        <v>0.11297071129707113</v>
      </c>
      <c r="M2686" s="6">
        <f t="shared" si="295"/>
        <v>7.3520621637776451E-2</v>
      </c>
      <c r="N2686" s="6">
        <f t="shared" si="296"/>
        <v>3.9450089659294682E-2</v>
      </c>
      <c r="O2686">
        <f t="shared" si="297"/>
        <v>1484</v>
      </c>
      <c r="P2686">
        <f t="shared" si="298"/>
        <v>189</v>
      </c>
      <c r="Q2686">
        <f t="shared" si="299"/>
        <v>1484</v>
      </c>
    </row>
    <row r="2687" spans="1:17" hidden="1" x14ac:dyDescent="0.25">
      <c r="A2687">
        <v>2015</v>
      </c>
      <c r="B2687" s="1" t="s">
        <v>107</v>
      </c>
      <c r="C2687" t="s">
        <v>108</v>
      </c>
      <c r="D2687" t="s">
        <v>44</v>
      </c>
      <c r="E2687" s="1" t="s">
        <v>9</v>
      </c>
      <c r="F2687" t="s">
        <v>7</v>
      </c>
      <c r="G2687">
        <v>5640</v>
      </c>
      <c r="H2687">
        <v>854</v>
      </c>
      <c r="I2687">
        <v>292</v>
      </c>
      <c r="J2687">
        <v>367</v>
      </c>
      <c r="K2687">
        <f t="shared" si="293"/>
        <v>6419</v>
      </c>
      <c r="L2687" s="6">
        <f t="shared" si="294"/>
        <v>0.17853248169496808</v>
      </c>
      <c r="M2687" s="6">
        <f t="shared" si="295"/>
        <v>0.13304252998909488</v>
      </c>
      <c r="N2687" s="6">
        <f t="shared" si="296"/>
        <v>4.5489951705873187E-2</v>
      </c>
      <c r="O2687">
        <f t="shared" si="297"/>
        <v>5273</v>
      </c>
      <c r="P2687">
        <f t="shared" si="298"/>
        <v>1146</v>
      </c>
      <c r="Q2687">
        <f t="shared" si="299"/>
        <v>5273</v>
      </c>
    </row>
    <row r="2688" spans="1:17" hidden="1" x14ac:dyDescent="0.25">
      <c r="A2688">
        <v>2016</v>
      </c>
      <c r="B2688" s="1" t="s">
        <v>107</v>
      </c>
      <c r="C2688" t="s">
        <v>108</v>
      </c>
      <c r="D2688" t="s">
        <v>44</v>
      </c>
      <c r="E2688" s="1" t="s">
        <v>10</v>
      </c>
      <c r="F2688" t="s">
        <v>1</v>
      </c>
      <c r="G2688">
        <v>171</v>
      </c>
      <c r="H2688">
        <v>4</v>
      </c>
      <c r="I2688">
        <v>3</v>
      </c>
      <c r="J2688">
        <v>27</v>
      </c>
      <c r="K2688">
        <f t="shared" si="293"/>
        <v>151</v>
      </c>
      <c r="L2688" s="6">
        <f t="shared" si="294"/>
        <v>4.6357615894039736E-2</v>
      </c>
      <c r="M2688" s="6">
        <f t="shared" si="295"/>
        <v>2.6490066225165563E-2</v>
      </c>
      <c r="N2688" s="6">
        <f t="shared" si="296"/>
        <v>1.9867549668874173E-2</v>
      </c>
      <c r="O2688">
        <f t="shared" si="297"/>
        <v>144</v>
      </c>
      <c r="P2688">
        <f t="shared" si="298"/>
        <v>7</v>
      </c>
      <c r="Q2688">
        <f t="shared" si="299"/>
        <v>144</v>
      </c>
    </row>
    <row r="2689" spans="1:17" hidden="1" x14ac:dyDescent="0.25">
      <c r="A2689">
        <v>2016</v>
      </c>
      <c r="B2689" s="1" t="s">
        <v>107</v>
      </c>
      <c r="C2689" t="s">
        <v>108</v>
      </c>
      <c r="D2689" t="s">
        <v>44</v>
      </c>
      <c r="E2689" s="1" t="s">
        <v>10</v>
      </c>
      <c r="F2689" t="s">
        <v>4</v>
      </c>
      <c r="G2689">
        <v>1029</v>
      </c>
      <c r="H2689">
        <v>120</v>
      </c>
      <c r="I2689">
        <v>91</v>
      </c>
      <c r="J2689">
        <v>194</v>
      </c>
      <c r="K2689">
        <f t="shared" si="293"/>
        <v>1046</v>
      </c>
      <c r="L2689" s="6">
        <f t="shared" si="294"/>
        <v>0.20172084130019122</v>
      </c>
      <c r="M2689" s="6">
        <f t="shared" si="295"/>
        <v>0.1147227533460803</v>
      </c>
      <c r="N2689" s="6">
        <f t="shared" si="296"/>
        <v>8.6998087954110903E-2</v>
      </c>
      <c r="O2689">
        <f t="shared" si="297"/>
        <v>835</v>
      </c>
      <c r="P2689">
        <f t="shared" si="298"/>
        <v>211</v>
      </c>
      <c r="Q2689">
        <f t="shared" si="299"/>
        <v>835</v>
      </c>
    </row>
    <row r="2690" spans="1:17" hidden="1" x14ac:dyDescent="0.25">
      <c r="A2690">
        <v>2016</v>
      </c>
      <c r="B2690" s="1" t="s">
        <v>107</v>
      </c>
      <c r="C2690" t="s">
        <v>108</v>
      </c>
      <c r="D2690" t="s">
        <v>44</v>
      </c>
      <c r="E2690" s="1" t="s">
        <v>10</v>
      </c>
      <c r="F2690" t="s">
        <v>5</v>
      </c>
      <c r="G2690">
        <v>4198</v>
      </c>
      <c r="H2690">
        <v>471</v>
      </c>
      <c r="I2690">
        <v>500</v>
      </c>
      <c r="J2690">
        <v>858</v>
      </c>
      <c r="K2690">
        <f t="shared" si="293"/>
        <v>4311</v>
      </c>
      <c r="L2690" s="6">
        <f t="shared" si="294"/>
        <v>0.2252377638598933</v>
      </c>
      <c r="M2690" s="6">
        <f t="shared" si="295"/>
        <v>0.10925539318023661</v>
      </c>
      <c r="N2690" s="6">
        <f t="shared" si="296"/>
        <v>0.11598237067965669</v>
      </c>
      <c r="O2690">
        <f t="shared" si="297"/>
        <v>3340</v>
      </c>
      <c r="P2690">
        <f t="shared" si="298"/>
        <v>971</v>
      </c>
      <c r="Q2690">
        <f t="shared" si="299"/>
        <v>3340</v>
      </c>
    </row>
    <row r="2691" spans="1:17" hidden="1" x14ac:dyDescent="0.25">
      <c r="A2691">
        <v>2016</v>
      </c>
      <c r="B2691" s="1" t="s">
        <v>107</v>
      </c>
      <c r="C2691" t="s">
        <v>108</v>
      </c>
      <c r="D2691" t="s">
        <v>44</v>
      </c>
      <c r="E2691" s="1" t="s">
        <v>10</v>
      </c>
      <c r="F2691" t="s">
        <v>6</v>
      </c>
      <c r="G2691">
        <v>1652</v>
      </c>
      <c r="H2691">
        <v>156</v>
      </c>
      <c r="I2691">
        <v>81</v>
      </c>
      <c r="J2691">
        <v>174</v>
      </c>
      <c r="K2691">
        <f t="shared" ref="K2691:K2754" si="300">(G2691-J2691)+H2691+I2691</f>
        <v>1715</v>
      </c>
      <c r="L2691" s="6">
        <f t="shared" ref="L2691:L2754" si="301">(H2691+I2691)/K2691</f>
        <v>0.13819241982507288</v>
      </c>
      <c r="M2691" s="6">
        <f t="shared" ref="M2691:M2754" si="302">H2691/K2691</f>
        <v>9.0962099125364432E-2</v>
      </c>
      <c r="N2691" s="6">
        <f t="shared" ref="N2691:N2754" si="303">I2691/K2691</f>
        <v>4.7230320699708457E-2</v>
      </c>
      <c r="O2691">
        <f t="shared" ref="O2691:O2754" si="304">K2691-(I2691+H2691)</f>
        <v>1478</v>
      </c>
      <c r="P2691">
        <f t="shared" ref="P2691:P2754" si="305">H2691+I2691</f>
        <v>237</v>
      </c>
      <c r="Q2691">
        <f t="shared" si="299"/>
        <v>1478</v>
      </c>
    </row>
    <row r="2692" spans="1:17" hidden="1" x14ac:dyDescent="0.25">
      <c r="A2692">
        <v>2016</v>
      </c>
      <c r="B2692" s="1" t="s">
        <v>107</v>
      </c>
      <c r="C2692" t="s">
        <v>108</v>
      </c>
      <c r="D2692" t="s">
        <v>44</v>
      </c>
      <c r="E2692" s="1" t="s">
        <v>10</v>
      </c>
      <c r="F2692" t="s">
        <v>7</v>
      </c>
      <c r="G2692">
        <v>5664</v>
      </c>
      <c r="H2692">
        <v>858</v>
      </c>
      <c r="I2692">
        <v>285</v>
      </c>
      <c r="J2692">
        <v>436</v>
      </c>
      <c r="K2692">
        <f t="shared" si="300"/>
        <v>6371</v>
      </c>
      <c r="L2692" s="6">
        <f t="shared" si="301"/>
        <v>0.17940668654842254</v>
      </c>
      <c r="M2692" s="6">
        <f t="shared" si="302"/>
        <v>0.13467273583424894</v>
      </c>
      <c r="N2692" s="6">
        <f t="shared" si="303"/>
        <v>4.4733950714173597E-2</v>
      </c>
      <c r="O2692">
        <f t="shared" si="304"/>
        <v>5228</v>
      </c>
      <c r="P2692">
        <f t="shared" si="305"/>
        <v>1143</v>
      </c>
      <c r="Q2692">
        <f t="shared" ref="Q2692:Q2755" si="306">K2692-P2692</f>
        <v>5228</v>
      </c>
    </row>
    <row r="2693" spans="1:17" hidden="1" x14ac:dyDescent="0.25">
      <c r="A2693">
        <v>2017</v>
      </c>
      <c r="B2693" s="1" t="s">
        <v>107</v>
      </c>
      <c r="C2693" t="s">
        <v>108</v>
      </c>
      <c r="D2693" t="s">
        <v>44</v>
      </c>
      <c r="E2693" s="1" t="s">
        <v>11</v>
      </c>
      <c r="F2693" t="s">
        <v>1</v>
      </c>
      <c r="G2693">
        <v>174</v>
      </c>
      <c r="H2693">
        <v>9</v>
      </c>
      <c r="J2693">
        <v>40</v>
      </c>
      <c r="K2693">
        <f t="shared" si="300"/>
        <v>143</v>
      </c>
      <c r="L2693" s="6">
        <f t="shared" si="301"/>
        <v>6.2937062937062943E-2</v>
      </c>
      <c r="M2693" s="6">
        <f t="shared" si="302"/>
        <v>6.2937062937062943E-2</v>
      </c>
      <c r="N2693" s="6">
        <f t="shared" si="303"/>
        <v>0</v>
      </c>
      <c r="O2693">
        <f t="shared" si="304"/>
        <v>134</v>
      </c>
      <c r="P2693">
        <f t="shared" si="305"/>
        <v>9</v>
      </c>
      <c r="Q2693">
        <f t="shared" si="306"/>
        <v>134</v>
      </c>
    </row>
    <row r="2694" spans="1:17" hidden="1" x14ac:dyDescent="0.25">
      <c r="A2694">
        <v>2017</v>
      </c>
      <c r="B2694" s="1" t="s">
        <v>107</v>
      </c>
      <c r="C2694" t="s">
        <v>108</v>
      </c>
      <c r="D2694" t="s">
        <v>44</v>
      </c>
      <c r="E2694" s="1" t="s">
        <v>11</v>
      </c>
      <c r="F2694" t="s">
        <v>4</v>
      </c>
      <c r="G2694">
        <v>1011</v>
      </c>
      <c r="H2694">
        <v>125</v>
      </c>
      <c r="I2694">
        <v>105</v>
      </c>
      <c r="J2694">
        <v>175</v>
      </c>
      <c r="K2694">
        <f t="shared" si="300"/>
        <v>1066</v>
      </c>
      <c r="L2694" s="6">
        <f t="shared" si="301"/>
        <v>0.21575984990619138</v>
      </c>
      <c r="M2694" s="6">
        <f t="shared" si="302"/>
        <v>0.11726078799249531</v>
      </c>
      <c r="N2694" s="6">
        <f t="shared" si="303"/>
        <v>9.8499061913696062E-2</v>
      </c>
      <c r="O2694">
        <f t="shared" si="304"/>
        <v>836</v>
      </c>
      <c r="P2694">
        <f t="shared" si="305"/>
        <v>230</v>
      </c>
      <c r="Q2694">
        <f t="shared" si="306"/>
        <v>836</v>
      </c>
    </row>
    <row r="2695" spans="1:17" hidden="1" x14ac:dyDescent="0.25">
      <c r="A2695">
        <v>2017</v>
      </c>
      <c r="B2695" s="1" t="s">
        <v>107</v>
      </c>
      <c r="C2695" t="s">
        <v>108</v>
      </c>
      <c r="D2695" t="s">
        <v>44</v>
      </c>
      <c r="E2695" s="1" t="s">
        <v>11</v>
      </c>
      <c r="F2695" t="s">
        <v>5</v>
      </c>
      <c r="G2695">
        <v>4280</v>
      </c>
      <c r="H2695">
        <v>468</v>
      </c>
      <c r="I2695">
        <v>589</v>
      </c>
      <c r="J2695">
        <v>887</v>
      </c>
      <c r="K2695">
        <f t="shared" si="300"/>
        <v>4450</v>
      </c>
      <c r="L2695" s="6">
        <f t="shared" si="301"/>
        <v>0.23752808988764046</v>
      </c>
      <c r="M2695" s="6">
        <f t="shared" si="302"/>
        <v>0.10516853932584269</v>
      </c>
      <c r="N2695" s="6">
        <f t="shared" si="303"/>
        <v>0.13235955056179774</v>
      </c>
      <c r="O2695">
        <f t="shared" si="304"/>
        <v>3393</v>
      </c>
      <c r="P2695">
        <f t="shared" si="305"/>
        <v>1057</v>
      </c>
      <c r="Q2695">
        <f t="shared" si="306"/>
        <v>3393</v>
      </c>
    </row>
    <row r="2696" spans="1:17" hidden="1" x14ac:dyDescent="0.25">
      <c r="A2696">
        <v>2017</v>
      </c>
      <c r="B2696" s="1" t="s">
        <v>107</v>
      </c>
      <c r="C2696" t="s">
        <v>108</v>
      </c>
      <c r="D2696" t="s">
        <v>44</v>
      </c>
      <c r="E2696" s="1" t="s">
        <v>11</v>
      </c>
      <c r="F2696" t="s">
        <v>6</v>
      </c>
      <c r="G2696">
        <v>1694</v>
      </c>
      <c r="H2696">
        <v>180</v>
      </c>
      <c r="I2696">
        <v>109</v>
      </c>
      <c r="J2696">
        <v>187</v>
      </c>
      <c r="K2696">
        <f t="shared" si="300"/>
        <v>1796</v>
      </c>
      <c r="L2696" s="6">
        <f t="shared" si="301"/>
        <v>0.16091314031180401</v>
      </c>
      <c r="M2696" s="6">
        <f t="shared" si="302"/>
        <v>0.10022271714922049</v>
      </c>
      <c r="N2696" s="6">
        <f t="shared" si="303"/>
        <v>6.0690423162583516E-2</v>
      </c>
      <c r="O2696">
        <f t="shared" si="304"/>
        <v>1507</v>
      </c>
      <c r="P2696">
        <f t="shared" si="305"/>
        <v>289</v>
      </c>
      <c r="Q2696">
        <f t="shared" si="306"/>
        <v>1507</v>
      </c>
    </row>
    <row r="2697" spans="1:17" hidden="1" x14ac:dyDescent="0.25">
      <c r="A2697">
        <v>2017</v>
      </c>
      <c r="B2697" s="1" t="s">
        <v>93</v>
      </c>
      <c r="C2697" t="s">
        <v>94</v>
      </c>
      <c r="D2697" t="s">
        <v>44</v>
      </c>
      <c r="E2697" s="1" t="s">
        <v>11</v>
      </c>
      <c r="F2697" t="s">
        <v>7</v>
      </c>
      <c r="G2697">
        <v>5624</v>
      </c>
      <c r="H2697">
        <v>536</v>
      </c>
      <c r="I2697">
        <v>166</v>
      </c>
      <c r="J2697">
        <v>370</v>
      </c>
      <c r="K2697">
        <f t="shared" si="300"/>
        <v>5956</v>
      </c>
      <c r="L2697" s="6">
        <f t="shared" si="301"/>
        <v>0.11786433848220282</v>
      </c>
      <c r="M2697" s="6">
        <f t="shared" si="302"/>
        <v>8.9993284083277364E-2</v>
      </c>
      <c r="N2697" s="6">
        <f t="shared" si="303"/>
        <v>2.7871054398925454E-2</v>
      </c>
      <c r="O2697">
        <f t="shared" si="304"/>
        <v>5254</v>
      </c>
      <c r="P2697">
        <f t="shared" si="305"/>
        <v>702</v>
      </c>
      <c r="Q2697">
        <f t="shared" si="306"/>
        <v>5254</v>
      </c>
    </row>
    <row r="2698" spans="1:17" hidden="1" x14ac:dyDescent="0.25">
      <c r="A2698">
        <v>2000</v>
      </c>
      <c r="B2698" s="1" t="s">
        <v>107</v>
      </c>
      <c r="C2698" t="s">
        <v>108</v>
      </c>
      <c r="D2698" t="s">
        <v>44</v>
      </c>
      <c r="E2698" s="1" t="s">
        <v>12</v>
      </c>
      <c r="F2698" t="s">
        <v>1</v>
      </c>
      <c r="G2698">
        <v>193</v>
      </c>
      <c r="H2698">
        <v>3</v>
      </c>
      <c r="J2698">
        <v>4</v>
      </c>
      <c r="K2698">
        <f t="shared" si="300"/>
        <v>192</v>
      </c>
      <c r="L2698" s="6">
        <f t="shared" si="301"/>
        <v>1.5625E-2</v>
      </c>
      <c r="M2698" s="6">
        <f t="shared" si="302"/>
        <v>1.5625E-2</v>
      </c>
      <c r="N2698" s="6">
        <f t="shared" si="303"/>
        <v>0</v>
      </c>
      <c r="O2698">
        <f t="shared" si="304"/>
        <v>189</v>
      </c>
      <c r="P2698">
        <f t="shared" si="305"/>
        <v>3</v>
      </c>
      <c r="Q2698">
        <f t="shared" si="306"/>
        <v>189</v>
      </c>
    </row>
    <row r="2699" spans="1:17" hidden="1" x14ac:dyDescent="0.25">
      <c r="A2699">
        <v>2000</v>
      </c>
      <c r="B2699" s="1" t="s">
        <v>107</v>
      </c>
      <c r="C2699" t="s">
        <v>108</v>
      </c>
      <c r="D2699" t="s">
        <v>44</v>
      </c>
      <c r="E2699" s="1" t="s">
        <v>12</v>
      </c>
      <c r="F2699" t="s">
        <v>4</v>
      </c>
      <c r="G2699">
        <v>841</v>
      </c>
      <c r="H2699">
        <v>11</v>
      </c>
      <c r="J2699">
        <v>26</v>
      </c>
      <c r="K2699">
        <f t="shared" si="300"/>
        <v>826</v>
      </c>
      <c r="L2699" s="6">
        <f t="shared" si="301"/>
        <v>1.3317191283292978E-2</v>
      </c>
      <c r="M2699" s="6">
        <f t="shared" si="302"/>
        <v>1.3317191283292978E-2</v>
      </c>
      <c r="N2699" s="6">
        <f t="shared" si="303"/>
        <v>0</v>
      </c>
      <c r="O2699">
        <f t="shared" si="304"/>
        <v>815</v>
      </c>
      <c r="P2699">
        <f t="shared" si="305"/>
        <v>11</v>
      </c>
      <c r="Q2699">
        <f t="shared" si="306"/>
        <v>815</v>
      </c>
    </row>
    <row r="2700" spans="1:17" hidden="1" x14ac:dyDescent="0.25">
      <c r="A2700">
        <v>2000</v>
      </c>
      <c r="B2700" s="1" t="s">
        <v>107</v>
      </c>
      <c r="C2700" t="s">
        <v>108</v>
      </c>
      <c r="D2700" t="s">
        <v>44</v>
      </c>
      <c r="E2700" s="1" t="s">
        <v>12</v>
      </c>
      <c r="F2700" t="s">
        <v>5</v>
      </c>
      <c r="G2700">
        <v>1636</v>
      </c>
      <c r="H2700">
        <v>69</v>
      </c>
      <c r="I2700">
        <v>18</v>
      </c>
      <c r="J2700">
        <v>118</v>
      </c>
      <c r="K2700">
        <f t="shared" si="300"/>
        <v>1605</v>
      </c>
      <c r="L2700" s="6">
        <f t="shared" si="301"/>
        <v>5.4205607476635512E-2</v>
      </c>
      <c r="M2700" s="6">
        <f t="shared" si="302"/>
        <v>4.2990654205607479E-2</v>
      </c>
      <c r="N2700" s="6">
        <f t="shared" si="303"/>
        <v>1.1214953271028037E-2</v>
      </c>
      <c r="O2700">
        <f t="shared" si="304"/>
        <v>1518</v>
      </c>
      <c r="P2700">
        <f t="shared" si="305"/>
        <v>87</v>
      </c>
      <c r="Q2700">
        <f t="shared" si="306"/>
        <v>1518</v>
      </c>
    </row>
    <row r="2701" spans="1:17" hidden="1" x14ac:dyDescent="0.25">
      <c r="A2701">
        <v>2000</v>
      </c>
      <c r="B2701" s="1" t="s">
        <v>107</v>
      </c>
      <c r="C2701" t="s">
        <v>108</v>
      </c>
      <c r="D2701" t="s">
        <v>44</v>
      </c>
      <c r="E2701" s="1" t="s">
        <v>12</v>
      </c>
      <c r="F2701" t="s">
        <v>6</v>
      </c>
      <c r="G2701">
        <v>486</v>
      </c>
      <c r="H2701">
        <v>7</v>
      </c>
      <c r="J2701">
        <v>24</v>
      </c>
      <c r="K2701">
        <f t="shared" si="300"/>
        <v>469</v>
      </c>
      <c r="L2701" s="6">
        <f t="shared" si="301"/>
        <v>1.4925373134328358E-2</v>
      </c>
      <c r="M2701" s="6">
        <f t="shared" si="302"/>
        <v>1.4925373134328358E-2</v>
      </c>
      <c r="N2701" s="6">
        <f t="shared" si="303"/>
        <v>0</v>
      </c>
      <c r="O2701">
        <f t="shared" si="304"/>
        <v>462</v>
      </c>
      <c r="P2701">
        <f t="shared" si="305"/>
        <v>7</v>
      </c>
      <c r="Q2701">
        <f t="shared" si="306"/>
        <v>462</v>
      </c>
    </row>
    <row r="2702" spans="1:17" hidden="1" x14ac:dyDescent="0.25">
      <c r="A2702">
        <v>2000</v>
      </c>
      <c r="B2702" s="1" t="s">
        <v>107</v>
      </c>
      <c r="C2702" t="s">
        <v>108</v>
      </c>
      <c r="D2702" t="s">
        <v>44</v>
      </c>
      <c r="E2702" s="1" t="s">
        <v>12</v>
      </c>
      <c r="F2702" t="s">
        <v>7</v>
      </c>
      <c r="G2702">
        <v>10648</v>
      </c>
      <c r="H2702">
        <v>320</v>
      </c>
      <c r="I2702">
        <v>3</v>
      </c>
      <c r="J2702">
        <v>256</v>
      </c>
      <c r="K2702">
        <f t="shared" si="300"/>
        <v>10715</v>
      </c>
      <c r="L2702" s="6">
        <f t="shared" si="301"/>
        <v>3.0144657022865142E-2</v>
      </c>
      <c r="M2702" s="6">
        <f t="shared" si="302"/>
        <v>2.9864675688287448E-2</v>
      </c>
      <c r="N2702" s="6">
        <f t="shared" si="303"/>
        <v>2.7998133457769482E-4</v>
      </c>
      <c r="O2702">
        <f t="shared" si="304"/>
        <v>10392</v>
      </c>
      <c r="P2702">
        <f t="shared" si="305"/>
        <v>323</v>
      </c>
      <c r="Q2702">
        <f t="shared" si="306"/>
        <v>10392</v>
      </c>
    </row>
    <row r="2703" spans="1:17" hidden="1" x14ac:dyDescent="0.25">
      <c r="A2703">
        <v>2001</v>
      </c>
      <c r="B2703" s="1" t="s">
        <v>109</v>
      </c>
      <c r="C2703" t="s">
        <v>110</v>
      </c>
      <c r="D2703" t="s">
        <v>44</v>
      </c>
      <c r="E2703" s="1" t="s">
        <v>0</v>
      </c>
      <c r="F2703" t="s">
        <v>1</v>
      </c>
      <c r="G2703">
        <v>27</v>
      </c>
      <c r="J2703">
        <v>12</v>
      </c>
      <c r="K2703">
        <f t="shared" si="300"/>
        <v>15</v>
      </c>
      <c r="L2703" s="6">
        <f t="shared" si="301"/>
        <v>0</v>
      </c>
      <c r="M2703" s="6">
        <f t="shared" si="302"/>
        <v>0</v>
      </c>
      <c r="N2703" s="6">
        <f t="shared" si="303"/>
        <v>0</v>
      </c>
      <c r="O2703">
        <f t="shared" si="304"/>
        <v>15</v>
      </c>
      <c r="P2703">
        <f t="shared" si="305"/>
        <v>0</v>
      </c>
      <c r="Q2703">
        <f t="shared" si="306"/>
        <v>15</v>
      </c>
    </row>
    <row r="2704" spans="1:17" hidden="1" x14ac:dyDescent="0.25">
      <c r="A2704">
        <v>2001</v>
      </c>
      <c r="B2704" s="1" t="s">
        <v>109</v>
      </c>
      <c r="C2704" t="s">
        <v>110</v>
      </c>
      <c r="D2704" t="s">
        <v>44</v>
      </c>
      <c r="E2704" s="1" t="s">
        <v>0</v>
      </c>
      <c r="F2704" t="s">
        <v>4</v>
      </c>
      <c r="G2704">
        <v>111</v>
      </c>
      <c r="H2704">
        <v>4</v>
      </c>
      <c r="J2704">
        <v>25</v>
      </c>
      <c r="K2704">
        <f t="shared" si="300"/>
        <v>90</v>
      </c>
      <c r="L2704" s="6">
        <f t="shared" si="301"/>
        <v>4.4444444444444446E-2</v>
      </c>
      <c r="M2704" s="6">
        <f t="shared" si="302"/>
        <v>4.4444444444444446E-2</v>
      </c>
      <c r="N2704" s="6">
        <f t="shared" si="303"/>
        <v>0</v>
      </c>
      <c r="O2704">
        <f t="shared" si="304"/>
        <v>86</v>
      </c>
      <c r="P2704">
        <f t="shared" si="305"/>
        <v>4</v>
      </c>
      <c r="Q2704">
        <f t="shared" si="306"/>
        <v>86</v>
      </c>
    </row>
    <row r="2705" spans="1:17" hidden="1" x14ac:dyDescent="0.25">
      <c r="A2705">
        <v>2001</v>
      </c>
      <c r="B2705" s="1" t="s">
        <v>109</v>
      </c>
      <c r="C2705" t="s">
        <v>110</v>
      </c>
      <c r="D2705" t="s">
        <v>44</v>
      </c>
      <c r="E2705" s="1" t="s">
        <v>0</v>
      </c>
      <c r="F2705" t="s">
        <v>5</v>
      </c>
      <c r="G2705">
        <v>70</v>
      </c>
      <c r="J2705">
        <v>26</v>
      </c>
      <c r="K2705">
        <f t="shared" si="300"/>
        <v>44</v>
      </c>
      <c r="L2705" s="6">
        <f t="shared" si="301"/>
        <v>0</v>
      </c>
      <c r="M2705" s="6">
        <f t="shared" si="302"/>
        <v>0</v>
      </c>
      <c r="N2705" s="6">
        <f t="shared" si="303"/>
        <v>0</v>
      </c>
      <c r="O2705">
        <f t="shared" si="304"/>
        <v>44</v>
      </c>
      <c r="P2705">
        <f t="shared" si="305"/>
        <v>0</v>
      </c>
      <c r="Q2705">
        <f t="shared" si="306"/>
        <v>44</v>
      </c>
    </row>
    <row r="2706" spans="1:17" hidden="1" x14ac:dyDescent="0.25">
      <c r="A2706">
        <v>2001</v>
      </c>
      <c r="B2706" s="1" t="s">
        <v>109</v>
      </c>
      <c r="C2706" t="s">
        <v>110</v>
      </c>
      <c r="D2706" t="s">
        <v>44</v>
      </c>
      <c r="E2706" s="1" t="s">
        <v>0</v>
      </c>
      <c r="F2706" t="s">
        <v>6</v>
      </c>
      <c r="G2706">
        <v>25</v>
      </c>
      <c r="J2706">
        <v>10</v>
      </c>
      <c r="K2706">
        <f t="shared" si="300"/>
        <v>15</v>
      </c>
      <c r="L2706" s="6">
        <f t="shared" si="301"/>
        <v>0</v>
      </c>
      <c r="M2706" s="6">
        <f t="shared" si="302"/>
        <v>0</v>
      </c>
      <c r="N2706" s="6">
        <f t="shared" si="303"/>
        <v>0</v>
      </c>
      <c r="O2706">
        <f t="shared" si="304"/>
        <v>15</v>
      </c>
      <c r="P2706">
        <f t="shared" si="305"/>
        <v>0</v>
      </c>
      <c r="Q2706">
        <f t="shared" si="306"/>
        <v>15</v>
      </c>
    </row>
    <row r="2707" spans="1:17" hidden="1" x14ac:dyDescent="0.25">
      <c r="A2707">
        <v>2001</v>
      </c>
      <c r="B2707" s="1" t="s">
        <v>109</v>
      </c>
      <c r="C2707" t="s">
        <v>110</v>
      </c>
      <c r="D2707" t="s">
        <v>44</v>
      </c>
      <c r="E2707" s="1" t="s">
        <v>0</v>
      </c>
      <c r="F2707" t="s">
        <v>7</v>
      </c>
      <c r="G2707">
        <v>1309</v>
      </c>
      <c r="H2707">
        <v>11</v>
      </c>
      <c r="I2707">
        <v>5</v>
      </c>
      <c r="J2707">
        <v>387</v>
      </c>
      <c r="K2707">
        <f t="shared" si="300"/>
        <v>938</v>
      </c>
      <c r="L2707" s="6">
        <f t="shared" si="301"/>
        <v>1.7057569296375266E-2</v>
      </c>
      <c r="M2707" s="6">
        <f t="shared" si="302"/>
        <v>1.1727078891257996E-2</v>
      </c>
      <c r="N2707" s="6">
        <f t="shared" si="303"/>
        <v>5.3304904051172707E-3</v>
      </c>
      <c r="O2707">
        <f t="shared" si="304"/>
        <v>922</v>
      </c>
      <c r="P2707">
        <f t="shared" si="305"/>
        <v>16</v>
      </c>
      <c r="Q2707">
        <f t="shared" si="306"/>
        <v>922</v>
      </c>
    </row>
    <row r="2708" spans="1:17" hidden="1" x14ac:dyDescent="0.25">
      <c r="A2708">
        <v>2002</v>
      </c>
      <c r="B2708" s="1" t="s">
        <v>109</v>
      </c>
      <c r="C2708" t="s">
        <v>110</v>
      </c>
      <c r="D2708" t="s">
        <v>44</v>
      </c>
      <c r="E2708" s="1" t="s">
        <v>13</v>
      </c>
      <c r="F2708" t="s">
        <v>1</v>
      </c>
      <c r="G2708">
        <v>20</v>
      </c>
      <c r="J2708">
        <v>5</v>
      </c>
      <c r="K2708">
        <f t="shared" si="300"/>
        <v>15</v>
      </c>
      <c r="L2708" s="6">
        <f t="shared" si="301"/>
        <v>0</v>
      </c>
      <c r="M2708" s="6">
        <f t="shared" si="302"/>
        <v>0</v>
      </c>
      <c r="N2708" s="6">
        <f t="shared" si="303"/>
        <v>0</v>
      </c>
      <c r="O2708">
        <f t="shared" si="304"/>
        <v>15</v>
      </c>
      <c r="P2708">
        <f t="shared" si="305"/>
        <v>0</v>
      </c>
      <c r="Q2708">
        <f t="shared" si="306"/>
        <v>15</v>
      </c>
    </row>
    <row r="2709" spans="1:17" hidden="1" x14ac:dyDescent="0.25">
      <c r="A2709">
        <v>2002</v>
      </c>
      <c r="B2709" s="1" t="s">
        <v>109</v>
      </c>
      <c r="C2709" t="s">
        <v>110</v>
      </c>
      <c r="D2709" t="s">
        <v>44</v>
      </c>
      <c r="E2709" s="1" t="s">
        <v>13</v>
      </c>
      <c r="F2709" t="s">
        <v>4</v>
      </c>
      <c r="G2709">
        <v>117</v>
      </c>
      <c r="H2709">
        <v>3</v>
      </c>
      <c r="J2709">
        <v>24</v>
      </c>
      <c r="K2709">
        <f t="shared" si="300"/>
        <v>96</v>
      </c>
      <c r="L2709" s="6">
        <f t="shared" si="301"/>
        <v>3.125E-2</v>
      </c>
      <c r="M2709" s="6">
        <f t="shared" si="302"/>
        <v>3.125E-2</v>
      </c>
      <c r="N2709" s="6">
        <f t="shared" si="303"/>
        <v>0</v>
      </c>
      <c r="O2709">
        <f t="shared" si="304"/>
        <v>93</v>
      </c>
      <c r="P2709">
        <f t="shared" si="305"/>
        <v>3</v>
      </c>
      <c r="Q2709">
        <f t="shared" si="306"/>
        <v>93</v>
      </c>
    </row>
    <row r="2710" spans="1:17" hidden="1" x14ac:dyDescent="0.25">
      <c r="A2710">
        <v>2002</v>
      </c>
      <c r="B2710" s="1" t="s">
        <v>109</v>
      </c>
      <c r="C2710" t="s">
        <v>110</v>
      </c>
      <c r="D2710" t="s">
        <v>44</v>
      </c>
      <c r="E2710" s="1" t="s">
        <v>13</v>
      </c>
      <c r="F2710" t="s">
        <v>5</v>
      </c>
      <c r="G2710">
        <v>68</v>
      </c>
      <c r="J2710">
        <v>23</v>
      </c>
      <c r="K2710">
        <f t="shared" si="300"/>
        <v>45</v>
      </c>
      <c r="L2710" s="6">
        <f t="shared" si="301"/>
        <v>0</v>
      </c>
      <c r="M2710" s="6">
        <f t="shared" si="302"/>
        <v>0</v>
      </c>
      <c r="N2710" s="6">
        <f t="shared" si="303"/>
        <v>0</v>
      </c>
      <c r="O2710">
        <f t="shared" si="304"/>
        <v>45</v>
      </c>
      <c r="P2710">
        <f t="shared" si="305"/>
        <v>0</v>
      </c>
      <c r="Q2710">
        <f t="shared" si="306"/>
        <v>45</v>
      </c>
    </row>
    <row r="2711" spans="1:17" hidden="1" x14ac:dyDescent="0.25">
      <c r="A2711">
        <v>2002</v>
      </c>
      <c r="B2711" s="1" t="s">
        <v>109</v>
      </c>
      <c r="C2711" t="s">
        <v>110</v>
      </c>
      <c r="D2711" t="s">
        <v>44</v>
      </c>
      <c r="E2711" s="1" t="s">
        <v>13</v>
      </c>
      <c r="F2711" t="s">
        <v>6</v>
      </c>
      <c r="G2711">
        <v>25</v>
      </c>
      <c r="H2711">
        <v>3</v>
      </c>
      <c r="J2711">
        <v>8</v>
      </c>
      <c r="K2711">
        <f t="shared" si="300"/>
        <v>20</v>
      </c>
      <c r="L2711" s="6">
        <f t="shared" si="301"/>
        <v>0.15</v>
      </c>
      <c r="M2711" s="6">
        <f t="shared" si="302"/>
        <v>0.15</v>
      </c>
      <c r="N2711" s="6">
        <f t="shared" si="303"/>
        <v>0</v>
      </c>
      <c r="O2711">
        <f t="shared" si="304"/>
        <v>17</v>
      </c>
      <c r="P2711">
        <f t="shared" si="305"/>
        <v>3</v>
      </c>
      <c r="Q2711">
        <f t="shared" si="306"/>
        <v>17</v>
      </c>
    </row>
    <row r="2712" spans="1:17" hidden="1" x14ac:dyDescent="0.25">
      <c r="A2712">
        <v>2002</v>
      </c>
      <c r="B2712" s="1" t="s">
        <v>109</v>
      </c>
      <c r="C2712" t="s">
        <v>110</v>
      </c>
      <c r="D2712" t="s">
        <v>44</v>
      </c>
      <c r="E2712" s="1" t="s">
        <v>13</v>
      </c>
      <c r="F2712" t="s">
        <v>7</v>
      </c>
      <c r="G2712">
        <v>1269</v>
      </c>
      <c r="H2712">
        <v>15</v>
      </c>
      <c r="I2712">
        <v>3</v>
      </c>
      <c r="J2712">
        <v>379</v>
      </c>
      <c r="K2712">
        <f t="shared" si="300"/>
        <v>908</v>
      </c>
      <c r="L2712" s="6">
        <f t="shared" si="301"/>
        <v>1.9823788546255508E-2</v>
      </c>
      <c r="M2712" s="6">
        <f t="shared" si="302"/>
        <v>1.6519823788546256E-2</v>
      </c>
      <c r="N2712" s="6">
        <f t="shared" si="303"/>
        <v>3.3039647577092512E-3</v>
      </c>
      <c r="O2712">
        <f t="shared" si="304"/>
        <v>890</v>
      </c>
      <c r="P2712">
        <f t="shared" si="305"/>
        <v>18</v>
      </c>
      <c r="Q2712">
        <f t="shared" si="306"/>
        <v>890</v>
      </c>
    </row>
    <row r="2713" spans="1:17" hidden="1" x14ac:dyDescent="0.25">
      <c r="A2713">
        <v>2003</v>
      </c>
      <c r="B2713" s="1" t="s">
        <v>109</v>
      </c>
      <c r="C2713" t="s">
        <v>110</v>
      </c>
      <c r="D2713" t="s">
        <v>44</v>
      </c>
      <c r="E2713" s="1" t="s">
        <v>14</v>
      </c>
      <c r="F2713" t="s">
        <v>1</v>
      </c>
      <c r="G2713">
        <v>19</v>
      </c>
      <c r="J2713">
        <v>5</v>
      </c>
      <c r="K2713">
        <f t="shared" si="300"/>
        <v>14</v>
      </c>
      <c r="L2713" s="6">
        <f t="shared" si="301"/>
        <v>0</v>
      </c>
      <c r="M2713" s="6">
        <f t="shared" si="302"/>
        <v>0</v>
      </c>
      <c r="N2713" s="6">
        <f t="shared" si="303"/>
        <v>0</v>
      </c>
      <c r="O2713">
        <f t="shared" si="304"/>
        <v>14</v>
      </c>
      <c r="P2713">
        <f t="shared" si="305"/>
        <v>0</v>
      </c>
      <c r="Q2713">
        <f t="shared" si="306"/>
        <v>14</v>
      </c>
    </row>
    <row r="2714" spans="1:17" hidden="1" x14ac:dyDescent="0.25">
      <c r="A2714">
        <v>2003</v>
      </c>
      <c r="B2714" s="1" t="s">
        <v>109</v>
      </c>
      <c r="C2714" t="s">
        <v>110</v>
      </c>
      <c r="D2714" t="s">
        <v>44</v>
      </c>
      <c r="E2714" s="1" t="s">
        <v>14</v>
      </c>
      <c r="F2714" t="s">
        <v>4</v>
      </c>
      <c r="G2714">
        <v>122</v>
      </c>
      <c r="H2714">
        <v>4</v>
      </c>
      <c r="J2714">
        <v>28</v>
      </c>
      <c r="K2714">
        <f t="shared" si="300"/>
        <v>98</v>
      </c>
      <c r="L2714" s="6">
        <f t="shared" si="301"/>
        <v>4.0816326530612242E-2</v>
      </c>
      <c r="M2714" s="6">
        <f t="shared" si="302"/>
        <v>4.0816326530612242E-2</v>
      </c>
      <c r="N2714" s="6">
        <f t="shared" si="303"/>
        <v>0</v>
      </c>
      <c r="O2714">
        <f t="shared" si="304"/>
        <v>94</v>
      </c>
      <c r="P2714">
        <f t="shared" si="305"/>
        <v>4</v>
      </c>
      <c r="Q2714">
        <f t="shared" si="306"/>
        <v>94</v>
      </c>
    </row>
    <row r="2715" spans="1:17" hidden="1" x14ac:dyDescent="0.25">
      <c r="A2715">
        <v>2003</v>
      </c>
      <c r="B2715" s="1" t="s">
        <v>109</v>
      </c>
      <c r="C2715" t="s">
        <v>110</v>
      </c>
      <c r="D2715" t="s">
        <v>44</v>
      </c>
      <c r="E2715" s="1" t="s">
        <v>14</v>
      </c>
      <c r="F2715" t="s">
        <v>5</v>
      </c>
      <c r="G2715">
        <v>68</v>
      </c>
      <c r="J2715">
        <v>23</v>
      </c>
      <c r="K2715">
        <f t="shared" si="300"/>
        <v>45</v>
      </c>
      <c r="L2715" s="6">
        <f t="shared" si="301"/>
        <v>0</v>
      </c>
      <c r="M2715" s="6">
        <f t="shared" si="302"/>
        <v>0</v>
      </c>
      <c r="N2715" s="6">
        <f t="shared" si="303"/>
        <v>0</v>
      </c>
      <c r="O2715">
        <f t="shared" si="304"/>
        <v>45</v>
      </c>
      <c r="P2715">
        <f t="shared" si="305"/>
        <v>0</v>
      </c>
      <c r="Q2715">
        <f t="shared" si="306"/>
        <v>45</v>
      </c>
    </row>
    <row r="2716" spans="1:17" hidden="1" x14ac:dyDescent="0.25">
      <c r="A2716">
        <v>2003</v>
      </c>
      <c r="B2716" s="1" t="s">
        <v>109</v>
      </c>
      <c r="C2716" t="s">
        <v>110</v>
      </c>
      <c r="D2716" t="s">
        <v>44</v>
      </c>
      <c r="E2716" s="1" t="s">
        <v>14</v>
      </c>
      <c r="F2716" t="s">
        <v>6</v>
      </c>
      <c r="G2716">
        <v>29</v>
      </c>
      <c r="H2716">
        <v>3</v>
      </c>
      <c r="J2716">
        <v>11</v>
      </c>
      <c r="K2716">
        <f t="shared" si="300"/>
        <v>21</v>
      </c>
      <c r="L2716" s="6">
        <f t="shared" si="301"/>
        <v>0.14285714285714285</v>
      </c>
      <c r="M2716" s="6">
        <f t="shared" si="302"/>
        <v>0.14285714285714285</v>
      </c>
      <c r="N2716" s="6">
        <f t="shared" si="303"/>
        <v>0</v>
      </c>
      <c r="O2716">
        <f t="shared" si="304"/>
        <v>18</v>
      </c>
      <c r="P2716">
        <f t="shared" si="305"/>
        <v>3</v>
      </c>
      <c r="Q2716">
        <f t="shared" si="306"/>
        <v>18</v>
      </c>
    </row>
    <row r="2717" spans="1:17" hidden="1" x14ac:dyDescent="0.25">
      <c r="A2717">
        <v>2003</v>
      </c>
      <c r="B2717" s="1" t="s">
        <v>109</v>
      </c>
      <c r="C2717" t="s">
        <v>110</v>
      </c>
      <c r="D2717" t="s">
        <v>44</v>
      </c>
      <c r="E2717" s="1" t="s">
        <v>14</v>
      </c>
      <c r="F2717" t="s">
        <v>7</v>
      </c>
      <c r="G2717">
        <v>1290</v>
      </c>
      <c r="H2717">
        <v>6</v>
      </c>
      <c r="J2717">
        <v>424</v>
      </c>
      <c r="K2717">
        <f t="shared" si="300"/>
        <v>872</v>
      </c>
      <c r="L2717" s="6">
        <f t="shared" si="301"/>
        <v>6.8807339449541288E-3</v>
      </c>
      <c r="M2717" s="6">
        <f t="shared" si="302"/>
        <v>6.8807339449541288E-3</v>
      </c>
      <c r="N2717" s="6">
        <f t="shared" si="303"/>
        <v>0</v>
      </c>
      <c r="O2717">
        <f t="shared" si="304"/>
        <v>866</v>
      </c>
      <c r="P2717">
        <f t="shared" si="305"/>
        <v>6</v>
      </c>
      <c r="Q2717">
        <f t="shared" si="306"/>
        <v>866</v>
      </c>
    </row>
    <row r="2718" spans="1:17" hidden="1" x14ac:dyDescent="0.25">
      <c r="A2718">
        <v>2004</v>
      </c>
      <c r="B2718" s="1" t="s">
        <v>109</v>
      </c>
      <c r="C2718" t="s">
        <v>110</v>
      </c>
      <c r="D2718" t="s">
        <v>44</v>
      </c>
      <c r="E2718" s="1" t="s">
        <v>15</v>
      </c>
      <c r="F2718" t="s">
        <v>1</v>
      </c>
      <c r="G2718">
        <v>19</v>
      </c>
      <c r="J2718">
        <v>8</v>
      </c>
      <c r="K2718">
        <f t="shared" si="300"/>
        <v>11</v>
      </c>
      <c r="L2718" s="6">
        <f t="shared" si="301"/>
        <v>0</v>
      </c>
      <c r="M2718" s="6">
        <f t="shared" si="302"/>
        <v>0</v>
      </c>
      <c r="N2718" s="6">
        <f t="shared" si="303"/>
        <v>0</v>
      </c>
      <c r="O2718">
        <f t="shared" si="304"/>
        <v>11</v>
      </c>
      <c r="P2718">
        <f t="shared" si="305"/>
        <v>0</v>
      </c>
      <c r="Q2718">
        <f t="shared" si="306"/>
        <v>11</v>
      </c>
    </row>
    <row r="2719" spans="1:17" hidden="1" x14ac:dyDescent="0.25">
      <c r="A2719">
        <v>2004</v>
      </c>
      <c r="B2719" s="1" t="s">
        <v>109</v>
      </c>
      <c r="C2719" t="s">
        <v>110</v>
      </c>
      <c r="D2719" t="s">
        <v>44</v>
      </c>
      <c r="E2719" s="1" t="s">
        <v>15</v>
      </c>
      <c r="F2719" t="s">
        <v>4</v>
      </c>
      <c r="G2719">
        <v>131</v>
      </c>
      <c r="H2719">
        <v>5</v>
      </c>
      <c r="J2719">
        <v>30</v>
      </c>
      <c r="K2719">
        <f t="shared" si="300"/>
        <v>106</v>
      </c>
      <c r="L2719" s="6">
        <f t="shared" si="301"/>
        <v>4.716981132075472E-2</v>
      </c>
      <c r="M2719" s="6">
        <f t="shared" si="302"/>
        <v>4.716981132075472E-2</v>
      </c>
      <c r="N2719" s="6">
        <f t="shared" si="303"/>
        <v>0</v>
      </c>
      <c r="O2719">
        <f t="shared" si="304"/>
        <v>101</v>
      </c>
      <c r="P2719">
        <f t="shared" si="305"/>
        <v>5</v>
      </c>
      <c r="Q2719">
        <f t="shared" si="306"/>
        <v>101</v>
      </c>
    </row>
    <row r="2720" spans="1:17" hidden="1" x14ac:dyDescent="0.25">
      <c r="A2720">
        <v>2004</v>
      </c>
      <c r="B2720" s="1" t="s">
        <v>109</v>
      </c>
      <c r="C2720" t="s">
        <v>110</v>
      </c>
      <c r="D2720" t="s">
        <v>44</v>
      </c>
      <c r="E2720" s="1" t="s">
        <v>15</v>
      </c>
      <c r="F2720" t="s">
        <v>5</v>
      </c>
      <c r="G2720">
        <v>81</v>
      </c>
      <c r="J2720">
        <v>34</v>
      </c>
      <c r="K2720">
        <f t="shared" si="300"/>
        <v>47</v>
      </c>
      <c r="L2720" s="6">
        <f t="shared" si="301"/>
        <v>0</v>
      </c>
      <c r="M2720" s="6">
        <f t="shared" si="302"/>
        <v>0</v>
      </c>
      <c r="N2720" s="6">
        <f t="shared" si="303"/>
        <v>0</v>
      </c>
      <c r="O2720">
        <f t="shared" si="304"/>
        <v>47</v>
      </c>
      <c r="P2720">
        <f t="shared" si="305"/>
        <v>0</v>
      </c>
      <c r="Q2720">
        <f t="shared" si="306"/>
        <v>47</v>
      </c>
    </row>
    <row r="2721" spans="1:17" hidden="1" x14ac:dyDescent="0.25">
      <c r="A2721">
        <v>2004</v>
      </c>
      <c r="B2721" s="1" t="s">
        <v>109</v>
      </c>
      <c r="C2721" t="s">
        <v>110</v>
      </c>
      <c r="D2721" t="s">
        <v>44</v>
      </c>
      <c r="E2721" s="1" t="s">
        <v>15</v>
      </c>
      <c r="F2721" t="s">
        <v>6</v>
      </c>
      <c r="G2721">
        <v>50</v>
      </c>
      <c r="J2721">
        <v>15</v>
      </c>
      <c r="K2721">
        <f t="shared" si="300"/>
        <v>35</v>
      </c>
      <c r="L2721" s="6">
        <f t="shared" si="301"/>
        <v>0</v>
      </c>
      <c r="M2721" s="6">
        <f t="shared" si="302"/>
        <v>0</v>
      </c>
      <c r="N2721" s="6">
        <f t="shared" si="303"/>
        <v>0</v>
      </c>
      <c r="O2721">
        <f t="shared" si="304"/>
        <v>35</v>
      </c>
      <c r="P2721">
        <f t="shared" si="305"/>
        <v>0</v>
      </c>
      <c r="Q2721">
        <f t="shared" si="306"/>
        <v>35</v>
      </c>
    </row>
    <row r="2722" spans="1:17" hidden="1" x14ac:dyDescent="0.25">
      <c r="A2722">
        <v>2004</v>
      </c>
      <c r="B2722" s="1" t="s">
        <v>109</v>
      </c>
      <c r="C2722" t="s">
        <v>110</v>
      </c>
      <c r="D2722" t="s">
        <v>44</v>
      </c>
      <c r="E2722" s="1" t="s">
        <v>15</v>
      </c>
      <c r="F2722" t="s">
        <v>7</v>
      </c>
      <c r="G2722">
        <v>1364</v>
      </c>
      <c r="H2722">
        <v>8</v>
      </c>
      <c r="J2722">
        <v>498</v>
      </c>
      <c r="K2722">
        <f t="shared" si="300"/>
        <v>874</v>
      </c>
      <c r="L2722" s="6">
        <f t="shared" si="301"/>
        <v>9.1533180778032037E-3</v>
      </c>
      <c r="M2722" s="6">
        <f t="shared" si="302"/>
        <v>9.1533180778032037E-3</v>
      </c>
      <c r="N2722" s="6">
        <f t="shared" si="303"/>
        <v>0</v>
      </c>
      <c r="O2722">
        <f t="shared" si="304"/>
        <v>866</v>
      </c>
      <c r="P2722">
        <f t="shared" si="305"/>
        <v>8</v>
      </c>
      <c r="Q2722">
        <f t="shared" si="306"/>
        <v>866</v>
      </c>
    </row>
    <row r="2723" spans="1:17" hidden="1" x14ac:dyDescent="0.25">
      <c r="A2723">
        <v>2005</v>
      </c>
      <c r="B2723" s="1" t="s">
        <v>109</v>
      </c>
      <c r="C2723" t="s">
        <v>110</v>
      </c>
      <c r="D2723" t="s">
        <v>44</v>
      </c>
      <c r="E2723" s="1" t="s">
        <v>16</v>
      </c>
      <c r="F2723" t="s">
        <v>1</v>
      </c>
      <c r="G2723">
        <v>18</v>
      </c>
      <c r="J2723">
        <v>10</v>
      </c>
      <c r="K2723">
        <f t="shared" si="300"/>
        <v>8</v>
      </c>
      <c r="L2723" s="6">
        <f t="shared" si="301"/>
        <v>0</v>
      </c>
      <c r="M2723" s="6">
        <f t="shared" si="302"/>
        <v>0</v>
      </c>
      <c r="N2723" s="6">
        <f t="shared" si="303"/>
        <v>0</v>
      </c>
      <c r="O2723">
        <f t="shared" si="304"/>
        <v>8</v>
      </c>
      <c r="P2723">
        <f t="shared" si="305"/>
        <v>0</v>
      </c>
      <c r="Q2723">
        <f t="shared" si="306"/>
        <v>8</v>
      </c>
    </row>
    <row r="2724" spans="1:17" hidden="1" x14ac:dyDescent="0.25">
      <c r="A2724">
        <v>2005</v>
      </c>
      <c r="B2724" s="1" t="s">
        <v>109</v>
      </c>
      <c r="C2724" t="s">
        <v>110</v>
      </c>
      <c r="D2724" t="s">
        <v>44</v>
      </c>
      <c r="E2724" s="1" t="s">
        <v>16</v>
      </c>
      <c r="F2724" t="s">
        <v>4</v>
      </c>
      <c r="G2724">
        <v>126</v>
      </c>
      <c r="J2724">
        <v>35</v>
      </c>
      <c r="K2724">
        <f t="shared" si="300"/>
        <v>91</v>
      </c>
      <c r="L2724" s="6">
        <f t="shared" si="301"/>
        <v>0</v>
      </c>
      <c r="M2724" s="6">
        <f t="shared" si="302"/>
        <v>0</v>
      </c>
      <c r="N2724" s="6">
        <f t="shared" si="303"/>
        <v>0</v>
      </c>
      <c r="O2724">
        <f t="shared" si="304"/>
        <v>91</v>
      </c>
      <c r="P2724">
        <f t="shared" si="305"/>
        <v>0</v>
      </c>
      <c r="Q2724">
        <f t="shared" si="306"/>
        <v>91</v>
      </c>
    </row>
    <row r="2725" spans="1:17" hidden="1" x14ac:dyDescent="0.25">
      <c r="A2725">
        <v>2005</v>
      </c>
      <c r="B2725" s="1" t="s">
        <v>109</v>
      </c>
      <c r="C2725" t="s">
        <v>110</v>
      </c>
      <c r="D2725" t="s">
        <v>44</v>
      </c>
      <c r="E2725" s="1" t="s">
        <v>16</v>
      </c>
      <c r="F2725" t="s">
        <v>5</v>
      </c>
      <c r="G2725">
        <v>84</v>
      </c>
      <c r="H2725">
        <v>6</v>
      </c>
      <c r="J2725">
        <v>27</v>
      </c>
      <c r="K2725">
        <f t="shared" si="300"/>
        <v>63</v>
      </c>
      <c r="L2725" s="6">
        <f t="shared" si="301"/>
        <v>9.5238095238095233E-2</v>
      </c>
      <c r="M2725" s="6">
        <f t="shared" si="302"/>
        <v>9.5238095238095233E-2</v>
      </c>
      <c r="N2725" s="6">
        <f t="shared" si="303"/>
        <v>0</v>
      </c>
      <c r="O2725">
        <f t="shared" si="304"/>
        <v>57</v>
      </c>
      <c r="P2725">
        <f t="shared" si="305"/>
        <v>6</v>
      </c>
      <c r="Q2725">
        <f t="shared" si="306"/>
        <v>57</v>
      </c>
    </row>
    <row r="2726" spans="1:17" hidden="1" x14ac:dyDescent="0.25">
      <c r="A2726">
        <v>2005</v>
      </c>
      <c r="B2726" s="1" t="s">
        <v>109</v>
      </c>
      <c r="C2726" t="s">
        <v>110</v>
      </c>
      <c r="D2726" t="s">
        <v>44</v>
      </c>
      <c r="E2726" s="1" t="s">
        <v>16</v>
      </c>
      <c r="F2726" t="s">
        <v>6</v>
      </c>
      <c r="G2726">
        <v>58</v>
      </c>
      <c r="J2726">
        <v>23</v>
      </c>
      <c r="K2726">
        <f t="shared" si="300"/>
        <v>35</v>
      </c>
      <c r="L2726" s="6">
        <f t="shared" si="301"/>
        <v>0</v>
      </c>
      <c r="M2726" s="6">
        <f t="shared" si="302"/>
        <v>0</v>
      </c>
      <c r="N2726" s="6">
        <f t="shared" si="303"/>
        <v>0</v>
      </c>
      <c r="O2726">
        <f t="shared" si="304"/>
        <v>35</v>
      </c>
      <c r="P2726">
        <f t="shared" si="305"/>
        <v>0</v>
      </c>
      <c r="Q2726">
        <f t="shared" si="306"/>
        <v>35</v>
      </c>
    </row>
    <row r="2727" spans="1:17" hidden="1" x14ac:dyDescent="0.25">
      <c r="A2727">
        <v>2005</v>
      </c>
      <c r="B2727" s="1" t="s">
        <v>109</v>
      </c>
      <c r="C2727" t="s">
        <v>110</v>
      </c>
      <c r="D2727" t="s">
        <v>44</v>
      </c>
      <c r="E2727" s="1" t="s">
        <v>16</v>
      </c>
      <c r="F2727" t="s">
        <v>7</v>
      </c>
      <c r="G2727">
        <v>1370</v>
      </c>
      <c r="H2727">
        <v>5</v>
      </c>
      <c r="J2727">
        <v>571</v>
      </c>
      <c r="K2727">
        <f t="shared" si="300"/>
        <v>804</v>
      </c>
      <c r="L2727" s="6">
        <f t="shared" si="301"/>
        <v>6.2189054726368162E-3</v>
      </c>
      <c r="M2727" s="6">
        <f t="shared" si="302"/>
        <v>6.2189054726368162E-3</v>
      </c>
      <c r="N2727" s="6">
        <f t="shared" si="303"/>
        <v>0</v>
      </c>
      <c r="O2727">
        <f t="shared" si="304"/>
        <v>799</v>
      </c>
      <c r="P2727">
        <f t="shared" si="305"/>
        <v>5</v>
      </c>
      <c r="Q2727">
        <f t="shared" si="306"/>
        <v>799</v>
      </c>
    </row>
    <row r="2728" spans="1:17" hidden="1" x14ac:dyDescent="0.25">
      <c r="A2728">
        <v>2006</v>
      </c>
      <c r="B2728" s="1" t="s">
        <v>109</v>
      </c>
      <c r="C2728" t="s">
        <v>110</v>
      </c>
      <c r="D2728" t="s">
        <v>44</v>
      </c>
      <c r="E2728" s="1" t="s">
        <v>17</v>
      </c>
      <c r="F2728" t="s">
        <v>1</v>
      </c>
      <c r="G2728">
        <v>17</v>
      </c>
      <c r="J2728">
        <v>8</v>
      </c>
      <c r="K2728">
        <f t="shared" si="300"/>
        <v>9</v>
      </c>
      <c r="L2728" s="6">
        <f t="shared" si="301"/>
        <v>0</v>
      </c>
      <c r="M2728" s="6">
        <f t="shared" si="302"/>
        <v>0</v>
      </c>
      <c r="N2728" s="6">
        <f t="shared" si="303"/>
        <v>0</v>
      </c>
      <c r="O2728">
        <f t="shared" si="304"/>
        <v>9</v>
      </c>
      <c r="P2728">
        <f t="shared" si="305"/>
        <v>0</v>
      </c>
      <c r="Q2728">
        <f t="shared" si="306"/>
        <v>9</v>
      </c>
    </row>
    <row r="2729" spans="1:17" hidden="1" x14ac:dyDescent="0.25">
      <c r="A2729">
        <v>2006</v>
      </c>
      <c r="B2729" s="1" t="s">
        <v>109</v>
      </c>
      <c r="C2729" t="s">
        <v>110</v>
      </c>
      <c r="D2729" t="s">
        <v>44</v>
      </c>
      <c r="E2729" s="1" t="s">
        <v>17</v>
      </c>
      <c r="F2729" t="s">
        <v>4</v>
      </c>
      <c r="G2729">
        <v>136</v>
      </c>
      <c r="J2729">
        <v>42</v>
      </c>
      <c r="K2729">
        <f t="shared" si="300"/>
        <v>94</v>
      </c>
      <c r="L2729" s="6">
        <f t="shared" si="301"/>
        <v>0</v>
      </c>
      <c r="M2729" s="6">
        <f t="shared" si="302"/>
        <v>0</v>
      </c>
      <c r="N2729" s="6">
        <f t="shared" si="303"/>
        <v>0</v>
      </c>
      <c r="O2729">
        <f t="shared" si="304"/>
        <v>94</v>
      </c>
      <c r="P2729">
        <f t="shared" si="305"/>
        <v>0</v>
      </c>
      <c r="Q2729">
        <f t="shared" si="306"/>
        <v>94</v>
      </c>
    </row>
    <row r="2730" spans="1:17" hidden="1" x14ac:dyDescent="0.25">
      <c r="A2730">
        <v>2006</v>
      </c>
      <c r="B2730" s="1" t="s">
        <v>109</v>
      </c>
      <c r="C2730" t="s">
        <v>110</v>
      </c>
      <c r="D2730" t="s">
        <v>44</v>
      </c>
      <c r="E2730" s="1" t="s">
        <v>17</v>
      </c>
      <c r="F2730" t="s">
        <v>5</v>
      </c>
      <c r="G2730">
        <v>103</v>
      </c>
      <c r="H2730">
        <v>6</v>
      </c>
      <c r="J2730">
        <v>36</v>
      </c>
      <c r="K2730">
        <f t="shared" si="300"/>
        <v>73</v>
      </c>
      <c r="L2730" s="6">
        <f t="shared" si="301"/>
        <v>8.2191780821917804E-2</v>
      </c>
      <c r="M2730" s="6">
        <f t="shared" si="302"/>
        <v>8.2191780821917804E-2</v>
      </c>
      <c r="N2730" s="6">
        <f t="shared" si="303"/>
        <v>0</v>
      </c>
      <c r="O2730">
        <f t="shared" si="304"/>
        <v>67</v>
      </c>
      <c r="P2730">
        <f t="shared" si="305"/>
        <v>6</v>
      </c>
      <c r="Q2730">
        <f t="shared" si="306"/>
        <v>67</v>
      </c>
    </row>
    <row r="2731" spans="1:17" hidden="1" x14ac:dyDescent="0.25">
      <c r="A2731">
        <v>2006</v>
      </c>
      <c r="B2731" s="1" t="s">
        <v>109</v>
      </c>
      <c r="C2731" t="s">
        <v>110</v>
      </c>
      <c r="D2731" t="s">
        <v>44</v>
      </c>
      <c r="E2731" s="1" t="s">
        <v>17</v>
      </c>
      <c r="F2731" t="s">
        <v>6</v>
      </c>
      <c r="G2731">
        <v>66</v>
      </c>
      <c r="J2731">
        <v>31</v>
      </c>
      <c r="K2731">
        <f t="shared" si="300"/>
        <v>35</v>
      </c>
      <c r="L2731" s="6">
        <f t="shared" si="301"/>
        <v>0</v>
      </c>
      <c r="M2731" s="6">
        <f t="shared" si="302"/>
        <v>0</v>
      </c>
      <c r="N2731" s="6">
        <f t="shared" si="303"/>
        <v>0</v>
      </c>
      <c r="O2731">
        <f t="shared" si="304"/>
        <v>35</v>
      </c>
      <c r="P2731">
        <f t="shared" si="305"/>
        <v>0</v>
      </c>
      <c r="Q2731">
        <f t="shared" si="306"/>
        <v>35</v>
      </c>
    </row>
    <row r="2732" spans="1:17" hidden="1" x14ac:dyDescent="0.25">
      <c r="A2732">
        <v>2006</v>
      </c>
      <c r="B2732" s="1" t="s">
        <v>109</v>
      </c>
      <c r="C2732" t="s">
        <v>110</v>
      </c>
      <c r="D2732" t="s">
        <v>44</v>
      </c>
      <c r="E2732" s="1" t="s">
        <v>17</v>
      </c>
      <c r="F2732" t="s">
        <v>7</v>
      </c>
      <c r="G2732">
        <v>1383</v>
      </c>
      <c r="H2732">
        <v>7</v>
      </c>
      <c r="I2732">
        <v>3</v>
      </c>
      <c r="J2732">
        <v>624</v>
      </c>
      <c r="K2732">
        <f t="shared" si="300"/>
        <v>769</v>
      </c>
      <c r="L2732" s="6">
        <f t="shared" si="301"/>
        <v>1.3003901170351105E-2</v>
      </c>
      <c r="M2732" s="6">
        <f t="shared" si="302"/>
        <v>9.1027308192457735E-3</v>
      </c>
      <c r="N2732" s="6">
        <f t="shared" si="303"/>
        <v>3.9011703511053317E-3</v>
      </c>
      <c r="O2732">
        <f t="shared" si="304"/>
        <v>759</v>
      </c>
      <c r="P2732">
        <f t="shared" si="305"/>
        <v>10</v>
      </c>
      <c r="Q2732">
        <f t="shared" si="306"/>
        <v>759</v>
      </c>
    </row>
    <row r="2733" spans="1:17" hidden="1" x14ac:dyDescent="0.25">
      <c r="A2733">
        <v>2007</v>
      </c>
      <c r="B2733" s="1" t="s">
        <v>109</v>
      </c>
      <c r="C2733" t="s">
        <v>110</v>
      </c>
      <c r="D2733" t="s">
        <v>44</v>
      </c>
      <c r="E2733" s="1" t="s">
        <v>18</v>
      </c>
      <c r="F2733" t="s">
        <v>1</v>
      </c>
      <c r="G2733">
        <v>18</v>
      </c>
      <c r="J2733">
        <v>8</v>
      </c>
      <c r="K2733">
        <f t="shared" si="300"/>
        <v>10</v>
      </c>
      <c r="L2733" s="6">
        <f t="shared" si="301"/>
        <v>0</v>
      </c>
      <c r="M2733" s="6">
        <f t="shared" si="302"/>
        <v>0</v>
      </c>
      <c r="N2733" s="6">
        <f t="shared" si="303"/>
        <v>0</v>
      </c>
      <c r="O2733">
        <f t="shared" si="304"/>
        <v>10</v>
      </c>
      <c r="P2733">
        <f t="shared" si="305"/>
        <v>0</v>
      </c>
      <c r="Q2733">
        <f t="shared" si="306"/>
        <v>10</v>
      </c>
    </row>
    <row r="2734" spans="1:17" hidden="1" x14ac:dyDescent="0.25">
      <c r="A2734">
        <v>2007</v>
      </c>
      <c r="B2734" s="1" t="s">
        <v>109</v>
      </c>
      <c r="C2734" t="s">
        <v>110</v>
      </c>
      <c r="D2734" t="s">
        <v>44</v>
      </c>
      <c r="E2734" s="1" t="s">
        <v>18</v>
      </c>
      <c r="F2734" t="s">
        <v>4</v>
      </c>
      <c r="G2734">
        <v>127</v>
      </c>
      <c r="J2734">
        <v>41</v>
      </c>
      <c r="K2734">
        <f t="shared" si="300"/>
        <v>86</v>
      </c>
      <c r="L2734" s="6">
        <f t="shared" si="301"/>
        <v>0</v>
      </c>
      <c r="M2734" s="6">
        <f t="shared" si="302"/>
        <v>0</v>
      </c>
      <c r="N2734" s="6">
        <f t="shared" si="303"/>
        <v>0</v>
      </c>
      <c r="O2734">
        <f t="shared" si="304"/>
        <v>86</v>
      </c>
      <c r="P2734">
        <f t="shared" si="305"/>
        <v>0</v>
      </c>
      <c r="Q2734">
        <f t="shared" si="306"/>
        <v>86</v>
      </c>
    </row>
    <row r="2735" spans="1:17" hidden="1" x14ac:dyDescent="0.25">
      <c r="A2735">
        <v>2007</v>
      </c>
      <c r="B2735" s="1" t="s">
        <v>109</v>
      </c>
      <c r="C2735" t="s">
        <v>110</v>
      </c>
      <c r="D2735" t="s">
        <v>44</v>
      </c>
      <c r="E2735" s="1" t="s">
        <v>18</v>
      </c>
      <c r="F2735" t="s">
        <v>5</v>
      </c>
      <c r="G2735">
        <v>106</v>
      </c>
      <c r="H2735">
        <v>4</v>
      </c>
      <c r="J2735">
        <v>36</v>
      </c>
      <c r="K2735">
        <f t="shared" si="300"/>
        <v>74</v>
      </c>
      <c r="L2735" s="6">
        <f t="shared" si="301"/>
        <v>5.4054054054054057E-2</v>
      </c>
      <c r="M2735" s="6">
        <f t="shared" si="302"/>
        <v>5.4054054054054057E-2</v>
      </c>
      <c r="N2735" s="6">
        <f t="shared" si="303"/>
        <v>0</v>
      </c>
      <c r="O2735">
        <f t="shared" si="304"/>
        <v>70</v>
      </c>
      <c r="P2735">
        <f t="shared" si="305"/>
        <v>4</v>
      </c>
      <c r="Q2735">
        <f t="shared" si="306"/>
        <v>70</v>
      </c>
    </row>
    <row r="2736" spans="1:17" hidden="1" x14ac:dyDescent="0.25">
      <c r="A2736">
        <v>2007</v>
      </c>
      <c r="B2736" s="1" t="s">
        <v>109</v>
      </c>
      <c r="C2736" t="s">
        <v>110</v>
      </c>
      <c r="D2736" t="s">
        <v>44</v>
      </c>
      <c r="E2736" s="1" t="s">
        <v>18</v>
      </c>
      <c r="F2736" t="s">
        <v>6</v>
      </c>
      <c r="G2736">
        <v>68</v>
      </c>
      <c r="J2736">
        <v>25</v>
      </c>
      <c r="K2736">
        <f t="shared" si="300"/>
        <v>43</v>
      </c>
      <c r="L2736" s="6">
        <f t="shared" si="301"/>
        <v>0</v>
      </c>
      <c r="M2736" s="6">
        <f t="shared" si="302"/>
        <v>0</v>
      </c>
      <c r="N2736" s="6">
        <f t="shared" si="303"/>
        <v>0</v>
      </c>
      <c r="O2736">
        <f t="shared" si="304"/>
        <v>43</v>
      </c>
      <c r="P2736">
        <f t="shared" si="305"/>
        <v>0</v>
      </c>
      <c r="Q2736">
        <f t="shared" si="306"/>
        <v>43</v>
      </c>
    </row>
    <row r="2737" spans="1:17" hidden="1" x14ac:dyDescent="0.25">
      <c r="A2737">
        <v>2007</v>
      </c>
      <c r="B2737" s="1" t="s">
        <v>109</v>
      </c>
      <c r="C2737" t="s">
        <v>110</v>
      </c>
      <c r="D2737" t="s">
        <v>44</v>
      </c>
      <c r="E2737" s="1" t="s">
        <v>18</v>
      </c>
      <c r="F2737" t="s">
        <v>7</v>
      </c>
      <c r="G2737">
        <v>1408</v>
      </c>
      <c r="H2737">
        <v>4</v>
      </c>
      <c r="I2737">
        <v>11</v>
      </c>
      <c r="J2737">
        <v>648</v>
      </c>
      <c r="K2737">
        <f t="shared" si="300"/>
        <v>775</v>
      </c>
      <c r="L2737" s="6">
        <f t="shared" si="301"/>
        <v>1.935483870967742E-2</v>
      </c>
      <c r="M2737" s="6">
        <f t="shared" si="302"/>
        <v>5.1612903225806452E-3</v>
      </c>
      <c r="N2737" s="6">
        <f t="shared" si="303"/>
        <v>1.4193548387096775E-2</v>
      </c>
      <c r="O2737">
        <f t="shared" si="304"/>
        <v>760</v>
      </c>
      <c r="P2737">
        <f t="shared" si="305"/>
        <v>15</v>
      </c>
      <c r="Q2737">
        <f t="shared" si="306"/>
        <v>760</v>
      </c>
    </row>
    <row r="2738" spans="1:17" hidden="1" x14ac:dyDescent="0.25">
      <c r="A2738">
        <v>2008</v>
      </c>
      <c r="B2738" s="1" t="s">
        <v>109</v>
      </c>
      <c r="C2738" t="s">
        <v>110</v>
      </c>
      <c r="D2738" t="s">
        <v>44</v>
      </c>
      <c r="E2738" s="1" t="s">
        <v>19</v>
      </c>
      <c r="F2738" t="s">
        <v>1</v>
      </c>
      <c r="G2738">
        <v>17</v>
      </c>
      <c r="J2738">
        <v>4</v>
      </c>
      <c r="K2738">
        <f t="shared" si="300"/>
        <v>13</v>
      </c>
      <c r="L2738" s="6">
        <f t="shared" si="301"/>
        <v>0</v>
      </c>
      <c r="M2738" s="6">
        <f t="shared" si="302"/>
        <v>0</v>
      </c>
      <c r="N2738" s="6">
        <f t="shared" si="303"/>
        <v>0</v>
      </c>
      <c r="O2738">
        <f t="shared" si="304"/>
        <v>13</v>
      </c>
      <c r="P2738">
        <f t="shared" si="305"/>
        <v>0</v>
      </c>
      <c r="Q2738">
        <f t="shared" si="306"/>
        <v>13</v>
      </c>
    </row>
    <row r="2739" spans="1:17" hidden="1" x14ac:dyDescent="0.25">
      <c r="A2739">
        <v>2008</v>
      </c>
      <c r="B2739" s="1" t="s">
        <v>109</v>
      </c>
      <c r="C2739" t="s">
        <v>110</v>
      </c>
      <c r="D2739" t="s">
        <v>44</v>
      </c>
      <c r="E2739" s="1" t="s">
        <v>19</v>
      </c>
      <c r="F2739" t="s">
        <v>4</v>
      </c>
      <c r="G2739">
        <v>131</v>
      </c>
      <c r="J2739">
        <v>42</v>
      </c>
      <c r="K2739">
        <f t="shared" si="300"/>
        <v>89</v>
      </c>
      <c r="L2739" s="6">
        <f t="shared" si="301"/>
        <v>0</v>
      </c>
      <c r="M2739" s="6">
        <f t="shared" si="302"/>
        <v>0</v>
      </c>
      <c r="N2739" s="6">
        <f t="shared" si="303"/>
        <v>0</v>
      </c>
      <c r="O2739">
        <f t="shared" si="304"/>
        <v>89</v>
      </c>
      <c r="P2739">
        <f t="shared" si="305"/>
        <v>0</v>
      </c>
      <c r="Q2739">
        <f t="shared" si="306"/>
        <v>89</v>
      </c>
    </row>
    <row r="2740" spans="1:17" hidden="1" x14ac:dyDescent="0.25">
      <c r="A2740">
        <v>2008</v>
      </c>
      <c r="B2740" s="1" t="s">
        <v>109</v>
      </c>
      <c r="C2740" t="s">
        <v>110</v>
      </c>
      <c r="D2740" t="s">
        <v>44</v>
      </c>
      <c r="E2740" s="1" t="s">
        <v>19</v>
      </c>
      <c r="F2740" t="s">
        <v>5</v>
      </c>
      <c r="G2740">
        <v>98</v>
      </c>
      <c r="J2740">
        <v>47</v>
      </c>
      <c r="K2740">
        <f t="shared" si="300"/>
        <v>51</v>
      </c>
      <c r="L2740" s="6">
        <f t="shared" si="301"/>
        <v>0</v>
      </c>
      <c r="M2740" s="6">
        <f t="shared" si="302"/>
        <v>0</v>
      </c>
      <c r="N2740" s="6">
        <f t="shared" si="303"/>
        <v>0</v>
      </c>
      <c r="O2740">
        <f t="shared" si="304"/>
        <v>51</v>
      </c>
      <c r="P2740">
        <f t="shared" si="305"/>
        <v>0</v>
      </c>
      <c r="Q2740">
        <f t="shared" si="306"/>
        <v>51</v>
      </c>
    </row>
    <row r="2741" spans="1:17" hidden="1" x14ac:dyDescent="0.25">
      <c r="A2741">
        <v>2008</v>
      </c>
      <c r="B2741" s="1" t="s">
        <v>109</v>
      </c>
      <c r="C2741" t="s">
        <v>110</v>
      </c>
      <c r="D2741" t="s">
        <v>44</v>
      </c>
      <c r="E2741" s="1" t="s">
        <v>19</v>
      </c>
      <c r="F2741" t="s">
        <v>6</v>
      </c>
      <c r="G2741">
        <v>75</v>
      </c>
      <c r="H2741">
        <v>3</v>
      </c>
      <c r="J2741">
        <v>34</v>
      </c>
      <c r="K2741">
        <f t="shared" si="300"/>
        <v>44</v>
      </c>
      <c r="L2741" s="6">
        <f t="shared" si="301"/>
        <v>6.8181818181818177E-2</v>
      </c>
      <c r="M2741" s="6">
        <f t="shared" si="302"/>
        <v>6.8181818181818177E-2</v>
      </c>
      <c r="N2741" s="6">
        <f t="shared" si="303"/>
        <v>0</v>
      </c>
      <c r="O2741">
        <f t="shared" si="304"/>
        <v>41</v>
      </c>
      <c r="P2741">
        <f t="shared" si="305"/>
        <v>3</v>
      </c>
      <c r="Q2741">
        <f t="shared" si="306"/>
        <v>41</v>
      </c>
    </row>
    <row r="2742" spans="1:17" hidden="1" x14ac:dyDescent="0.25">
      <c r="A2742">
        <v>2008</v>
      </c>
      <c r="B2742" s="1" t="s">
        <v>109</v>
      </c>
      <c r="C2742" t="s">
        <v>110</v>
      </c>
      <c r="D2742" t="s">
        <v>44</v>
      </c>
      <c r="E2742" s="1" t="s">
        <v>19</v>
      </c>
      <c r="F2742" t="s">
        <v>7</v>
      </c>
      <c r="G2742">
        <v>1411</v>
      </c>
      <c r="H2742">
        <v>7</v>
      </c>
      <c r="I2742">
        <v>3</v>
      </c>
      <c r="J2742">
        <v>643</v>
      </c>
      <c r="K2742">
        <f t="shared" si="300"/>
        <v>778</v>
      </c>
      <c r="L2742" s="6">
        <f t="shared" si="301"/>
        <v>1.2853470437017995E-2</v>
      </c>
      <c r="M2742" s="6">
        <f t="shared" si="302"/>
        <v>8.9974293059125968E-3</v>
      </c>
      <c r="N2742" s="6">
        <f t="shared" si="303"/>
        <v>3.8560411311053984E-3</v>
      </c>
      <c r="O2742">
        <f t="shared" si="304"/>
        <v>768</v>
      </c>
      <c r="P2742">
        <f t="shared" si="305"/>
        <v>10</v>
      </c>
      <c r="Q2742">
        <f t="shared" si="306"/>
        <v>768</v>
      </c>
    </row>
    <row r="2743" spans="1:17" hidden="1" x14ac:dyDescent="0.25">
      <c r="A2743">
        <v>2009</v>
      </c>
      <c r="B2743" s="1" t="s">
        <v>109</v>
      </c>
      <c r="C2743" t="s">
        <v>110</v>
      </c>
      <c r="D2743" t="s">
        <v>44</v>
      </c>
      <c r="E2743" s="1" t="s">
        <v>20</v>
      </c>
      <c r="F2743" t="s">
        <v>1</v>
      </c>
      <c r="G2743">
        <v>27</v>
      </c>
      <c r="J2743">
        <v>9</v>
      </c>
      <c r="K2743">
        <f t="shared" si="300"/>
        <v>18</v>
      </c>
      <c r="L2743" s="6">
        <f t="shared" si="301"/>
        <v>0</v>
      </c>
      <c r="M2743" s="6">
        <f t="shared" si="302"/>
        <v>0</v>
      </c>
      <c r="N2743" s="6">
        <f t="shared" si="303"/>
        <v>0</v>
      </c>
      <c r="O2743">
        <f t="shared" si="304"/>
        <v>18</v>
      </c>
      <c r="P2743">
        <f t="shared" si="305"/>
        <v>0</v>
      </c>
      <c r="Q2743">
        <f t="shared" si="306"/>
        <v>18</v>
      </c>
    </row>
    <row r="2744" spans="1:17" hidden="1" x14ac:dyDescent="0.25">
      <c r="A2744">
        <v>2009</v>
      </c>
      <c r="B2744" s="1" t="s">
        <v>109</v>
      </c>
      <c r="C2744" t="s">
        <v>110</v>
      </c>
      <c r="D2744" t="s">
        <v>44</v>
      </c>
      <c r="E2744" s="1" t="s">
        <v>20</v>
      </c>
      <c r="F2744" t="s">
        <v>4</v>
      </c>
      <c r="G2744">
        <v>130</v>
      </c>
      <c r="J2744">
        <v>44</v>
      </c>
      <c r="K2744">
        <f t="shared" si="300"/>
        <v>86</v>
      </c>
      <c r="L2744" s="6">
        <f t="shared" si="301"/>
        <v>0</v>
      </c>
      <c r="M2744" s="6">
        <f t="shared" si="302"/>
        <v>0</v>
      </c>
      <c r="N2744" s="6">
        <f t="shared" si="303"/>
        <v>0</v>
      </c>
      <c r="O2744">
        <f t="shared" si="304"/>
        <v>86</v>
      </c>
      <c r="P2744">
        <f t="shared" si="305"/>
        <v>0</v>
      </c>
      <c r="Q2744">
        <f t="shared" si="306"/>
        <v>86</v>
      </c>
    </row>
    <row r="2745" spans="1:17" hidden="1" x14ac:dyDescent="0.25">
      <c r="A2745">
        <v>2009</v>
      </c>
      <c r="B2745" s="1" t="s">
        <v>109</v>
      </c>
      <c r="C2745" t="s">
        <v>110</v>
      </c>
      <c r="D2745" t="s">
        <v>44</v>
      </c>
      <c r="E2745" s="1" t="s">
        <v>20</v>
      </c>
      <c r="F2745" t="s">
        <v>5</v>
      </c>
      <c r="G2745">
        <v>104</v>
      </c>
      <c r="J2745">
        <v>54</v>
      </c>
      <c r="K2745">
        <f t="shared" si="300"/>
        <v>50</v>
      </c>
      <c r="L2745" s="6">
        <f t="shared" si="301"/>
        <v>0</v>
      </c>
      <c r="M2745" s="6">
        <f t="shared" si="302"/>
        <v>0</v>
      </c>
      <c r="N2745" s="6">
        <f t="shared" si="303"/>
        <v>0</v>
      </c>
      <c r="O2745">
        <f t="shared" si="304"/>
        <v>50</v>
      </c>
      <c r="P2745">
        <f t="shared" si="305"/>
        <v>0</v>
      </c>
      <c r="Q2745">
        <f t="shared" si="306"/>
        <v>50</v>
      </c>
    </row>
    <row r="2746" spans="1:17" hidden="1" x14ac:dyDescent="0.25">
      <c r="A2746">
        <v>2009</v>
      </c>
      <c r="B2746" s="1" t="s">
        <v>109</v>
      </c>
      <c r="C2746" t="s">
        <v>110</v>
      </c>
      <c r="D2746" t="s">
        <v>44</v>
      </c>
      <c r="E2746" s="1" t="s">
        <v>20</v>
      </c>
      <c r="F2746" t="s">
        <v>6</v>
      </c>
      <c r="G2746">
        <v>79</v>
      </c>
      <c r="J2746">
        <v>30</v>
      </c>
      <c r="K2746">
        <f t="shared" si="300"/>
        <v>49</v>
      </c>
      <c r="L2746" s="6">
        <f t="shared" si="301"/>
        <v>0</v>
      </c>
      <c r="M2746" s="6">
        <f t="shared" si="302"/>
        <v>0</v>
      </c>
      <c r="N2746" s="6">
        <f t="shared" si="303"/>
        <v>0</v>
      </c>
      <c r="O2746">
        <f t="shared" si="304"/>
        <v>49</v>
      </c>
      <c r="P2746">
        <f t="shared" si="305"/>
        <v>0</v>
      </c>
      <c r="Q2746">
        <f t="shared" si="306"/>
        <v>49</v>
      </c>
    </row>
    <row r="2747" spans="1:17" hidden="1" x14ac:dyDescent="0.25">
      <c r="A2747">
        <v>2009</v>
      </c>
      <c r="B2747" s="1" t="s">
        <v>109</v>
      </c>
      <c r="C2747" t="s">
        <v>110</v>
      </c>
      <c r="D2747" t="s">
        <v>44</v>
      </c>
      <c r="E2747" s="1" t="s">
        <v>20</v>
      </c>
      <c r="F2747" t="s">
        <v>7</v>
      </c>
      <c r="G2747">
        <v>1365</v>
      </c>
      <c r="H2747">
        <v>5</v>
      </c>
      <c r="I2747">
        <v>6</v>
      </c>
      <c r="J2747">
        <v>654</v>
      </c>
      <c r="K2747">
        <f t="shared" si="300"/>
        <v>722</v>
      </c>
      <c r="L2747" s="6">
        <f t="shared" si="301"/>
        <v>1.5235457063711912E-2</v>
      </c>
      <c r="M2747" s="6">
        <f t="shared" si="302"/>
        <v>6.9252077562326868E-3</v>
      </c>
      <c r="N2747" s="6">
        <f t="shared" si="303"/>
        <v>8.3102493074792248E-3</v>
      </c>
      <c r="O2747">
        <f t="shared" si="304"/>
        <v>711</v>
      </c>
      <c r="P2747">
        <f t="shared" si="305"/>
        <v>11</v>
      </c>
      <c r="Q2747">
        <f t="shared" si="306"/>
        <v>711</v>
      </c>
    </row>
    <row r="2748" spans="1:17" hidden="1" x14ac:dyDescent="0.25">
      <c r="A2748">
        <v>2010</v>
      </c>
      <c r="B2748" s="1" t="s">
        <v>109</v>
      </c>
      <c r="C2748" t="s">
        <v>110</v>
      </c>
      <c r="D2748" t="s">
        <v>44</v>
      </c>
      <c r="E2748" s="1" t="s">
        <v>21</v>
      </c>
      <c r="F2748" t="s">
        <v>1</v>
      </c>
      <c r="G2748">
        <v>29</v>
      </c>
      <c r="J2748">
        <v>12</v>
      </c>
      <c r="K2748">
        <f t="shared" si="300"/>
        <v>17</v>
      </c>
      <c r="L2748" s="6">
        <f t="shared" si="301"/>
        <v>0</v>
      </c>
      <c r="M2748" s="6">
        <f t="shared" si="302"/>
        <v>0</v>
      </c>
      <c r="N2748" s="6">
        <f t="shared" si="303"/>
        <v>0</v>
      </c>
      <c r="O2748">
        <f t="shared" si="304"/>
        <v>17</v>
      </c>
      <c r="P2748">
        <f t="shared" si="305"/>
        <v>0</v>
      </c>
      <c r="Q2748">
        <f t="shared" si="306"/>
        <v>17</v>
      </c>
    </row>
    <row r="2749" spans="1:17" hidden="1" x14ac:dyDescent="0.25">
      <c r="A2749">
        <v>2010</v>
      </c>
      <c r="B2749" s="1" t="s">
        <v>109</v>
      </c>
      <c r="C2749" t="s">
        <v>110</v>
      </c>
      <c r="D2749" t="s">
        <v>44</v>
      </c>
      <c r="E2749" s="1" t="s">
        <v>21</v>
      </c>
      <c r="F2749" t="s">
        <v>4</v>
      </c>
      <c r="G2749">
        <v>145</v>
      </c>
      <c r="I2749">
        <v>3</v>
      </c>
      <c r="J2749">
        <v>51</v>
      </c>
      <c r="K2749">
        <f t="shared" si="300"/>
        <v>97</v>
      </c>
      <c r="L2749" s="6">
        <f t="shared" si="301"/>
        <v>3.0927835051546393E-2</v>
      </c>
      <c r="M2749" s="6">
        <f t="shared" si="302"/>
        <v>0</v>
      </c>
      <c r="N2749" s="6">
        <f t="shared" si="303"/>
        <v>3.0927835051546393E-2</v>
      </c>
      <c r="O2749">
        <f t="shared" si="304"/>
        <v>94</v>
      </c>
      <c r="P2749">
        <f t="shared" si="305"/>
        <v>3</v>
      </c>
      <c r="Q2749">
        <f t="shared" si="306"/>
        <v>94</v>
      </c>
    </row>
    <row r="2750" spans="1:17" hidden="1" x14ac:dyDescent="0.25">
      <c r="A2750">
        <v>2010</v>
      </c>
      <c r="B2750" s="1" t="s">
        <v>109</v>
      </c>
      <c r="C2750" t="s">
        <v>110</v>
      </c>
      <c r="D2750" t="s">
        <v>44</v>
      </c>
      <c r="E2750" s="1" t="s">
        <v>21</v>
      </c>
      <c r="F2750" t="s">
        <v>5</v>
      </c>
      <c r="G2750">
        <v>123</v>
      </c>
      <c r="H2750">
        <v>3</v>
      </c>
      <c r="I2750">
        <v>3</v>
      </c>
      <c r="J2750">
        <v>59</v>
      </c>
      <c r="K2750">
        <f t="shared" si="300"/>
        <v>70</v>
      </c>
      <c r="L2750" s="6">
        <f t="shared" si="301"/>
        <v>8.5714285714285715E-2</v>
      </c>
      <c r="M2750" s="6">
        <f t="shared" si="302"/>
        <v>4.2857142857142858E-2</v>
      </c>
      <c r="N2750" s="6">
        <f t="shared" si="303"/>
        <v>4.2857142857142858E-2</v>
      </c>
      <c r="O2750">
        <f t="shared" si="304"/>
        <v>64</v>
      </c>
      <c r="P2750">
        <f t="shared" si="305"/>
        <v>6</v>
      </c>
      <c r="Q2750">
        <f t="shared" si="306"/>
        <v>64</v>
      </c>
    </row>
    <row r="2751" spans="1:17" hidden="1" x14ac:dyDescent="0.25">
      <c r="A2751">
        <v>2010</v>
      </c>
      <c r="B2751" s="1" t="s">
        <v>109</v>
      </c>
      <c r="C2751" t="s">
        <v>110</v>
      </c>
      <c r="D2751" t="s">
        <v>44</v>
      </c>
      <c r="E2751" s="1" t="s">
        <v>21</v>
      </c>
      <c r="F2751" t="s">
        <v>6</v>
      </c>
      <c r="G2751">
        <v>98</v>
      </c>
      <c r="H2751">
        <v>4</v>
      </c>
      <c r="J2751">
        <v>41</v>
      </c>
      <c r="K2751">
        <f t="shared" si="300"/>
        <v>61</v>
      </c>
      <c r="L2751" s="6">
        <f t="shared" si="301"/>
        <v>6.5573770491803282E-2</v>
      </c>
      <c r="M2751" s="6">
        <f t="shared" si="302"/>
        <v>6.5573770491803282E-2</v>
      </c>
      <c r="N2751" s="6">
        <f t="shared" si="303"/>
        <v>0</v>
      </c>
      <c r="O2751">
        <f t="shared" si="304"/>
        <v>57</v>
      </c>
      <c r="P2751">
        <f t="shared" si="305"/>
        <v>4</v>
      </c>
      <c r="Q2751">
        <f t="shared" si="306"/>
        <v>57</v>
      </c>
    </row>
    <row r="2752" spans="1:17" hidden="1" x14ac:dyDescent="0.25">
      <c r="A2752">
        <v>2010</v>
      </c>
      <c r="B2752" s="1" t="s">
        <v>109</v>
      </c>
      <c r="C2752" t="s">
        <v>110</v>
      </c>
      <c r="D2752" t="s">
        <v>44</v>
      </c>
      <c r="E2752" s="1" t="s">
        <v>21</v>
      </c>
      <c r="F2752" t="s">
        <v>7</v>
      </c>
      <c r="G2752">
        <v>1398</v>
      </c>
      <c r="H2752">
        <v>4</v>
      </c>
      <c r="I2752">
        <v>7</v>
      </c>
      <c r="J2752">
        <v>648</v>
      </c>
      <c r="K2752">
        <f t="shared" si="300"/>
        <v>761</v>
      </c>
      <c r="L2752" s="6">
        <f t="shared" si="301"/>
        <v>1.4454664914586071E-2</v>
      </c>
      <c r="M2752" s="6">
        <f t="shared" si="302"/>
        <v>5.2562417871222077E-3</v>
      </c>
      <c r="N2752" s="6">
        <f t="shared" si="303"/>
        <v>9.1984231274638631E-3</v>
      </c>
      <c r="O2752">
        <f t="shared" si="304"/>
        <v>750</v>
      </c>
      <c r="P2752">
        <f t="shared" si="305"/>
        <v>11</v>
      </c>
      <c r="Q2752">
        <f t="shared" si="306"/>
        <v>750</v>
      </c>
    </row>
    <row r="2753" spans="1:17" hidden="1" x14ac:dyDescent="0.25">
      <c r="A2753">
        <v>2011</v>
      </c>
      <c r="B2753" s="1" t="s">
        <v>109</v>
      </c>
      <c r="C2753" t="s">
        <v>110</v>
      </c>
      <c r="D2753" t="s">
        <v>44</v>
      </c>
      <c r="E2753" s="1" t="s">
        <v>22</v>
      </c>
      <c r="F2753" t="s">
        <v>1</v>
      </c>
      <c r="G2753">
        <v>24</v>
      </c>
      <c r="H2753">
        <v>3</v>
      </c>
      <c r="J2753">
        <v>10</v>
      </c>
      <c r="K2753">
        <f t="shared" si="300"/>
        <v>17</v>
      </c>
      <c r="L2753" s="6">
        <f t="shared" si="301"/>
        <v>0.17647058823529413</v>
      </c>
      <c r="M2753" s="6">
        <f t="shared" si="302"/>
        <v>0.17647058823529413</v>
      </c>
      <c r="N2753" s="6">
        <f t="shared" si="303"/>
        <v>0</v>
      </c>
      <c r="O2753">
        <f t="shared" si="304"/>
        <v>14</v>
      </c>
      <c r="P2753">
        <f t="shared" si="305"/>
        <v>3</v>
      </c>
      <c r="Q2753">
        <f t="shared" si="306"/>
        <v>14</v>
      </c>
    </row>
    <row r="2754" spans="1:17" hidden="1" x14ac:dyDescent="0.25">
      <c r="A2754">
        <v>2011</v>
      </c>
      <c r="B2754" s="1" t="s">
        <v>109</v>
      </c>
      <c r="C2754" t="s">
        <v>110</v>
      </c>
      <c r="D2754" t="s">
        <v>44</v>
      </c>
      <c r="E2754" s="1" t="s">
        <v>22</v>
      </c>
      <c r="F2754" t="s">
        <v>4</v>
      </c>
      <c r="G2754">
        <v>142</v>
      </c>
      <c r="H2754">
        <v>3</v>
      </c>
      <c r="I2754">
        <v>3</v>
      </c>
      <c r="J2754">
        <v>50</v>
      </c>
      <c r="K2754">
        <f t="shared" si="300"/>
        <v>98</v>
      </c>
      <c r="L2754" s="6">
        <f t="shared" si="301"/>
        <v>6.1224489795918366E-2</v>
      </c>
      <c r="M2754" s="6">
        <f t="shared" si="302"/>
        <v>3.0612244897959183E-2</v>
      </c>
      <c r="N2754" s="6">
        <f t="shared" si="303"/>
        <v>3.0612244897959183E-2</v>
      </c>
      <c r="O2754">
        <f t="shared" si="304"/>
        <v>92</v>
      </c>
      <c r="P2754">
        <f t="shared" si="305"/>
        <v>6</v>
      </c>
      <c r="Q2754">
        <f t="shared" si="306"/>
        <v>92</v>
      </c>
    </row>
    <row r="2755" spans="1:17" hidden="1" x14ac:dyDescent="0.25">
      <c r="A2755">
        <v>2011</v>
      </c>
      <c r="B2755" s="1" t="s">
        <v>109</v>
      </c>
      <c r="C2755" t="s">
        <v>110</v>
      </c>
      <c r="D2755" t="s">
        <v>44</v>
      </c>
      <c r="E2755" s="1" t="s">
        <v>22</v>
      </c>
      <c r="F2755" t="s">
        <v>5</v>
      </c>
      <c r="G2755">
        <v>120</v>
      </c>
      <c r="H2755">
        <v>3</v>
      </c>
      <c r="I2755">
        <v>6</v>
      </c>
      <c r="J2755">
        <v>53</v>
      </c>
      <c r="K2755">
        <f t="shared" ref="K2755:K2818" si="307">(G2755-J2755)+H2755+I2755</f>
        <v>76</v>
      </c>
      <c r="L2755" s="6">
        <f t="shared" ref="L2755:L2818" si="308">(H2755+I2755)/K2755</f>
        <v>0.11842105263157894</v>
      </c>
      <c r="M2755" s="6">
        <f t="shared" ref="M2755:M2818" si="309">H2755/K2755</f>
        <v>3.9473684210526314E-2</v>
      </c>
      <c r="N2755" s="6">
        <f t="shared" ref="N2755:N2818" si="310">I2755/K2755</f>
        <v>7.8947368421052627E-2</v>
      </c>
      <c r="O2755">
        <f t="shared" ref="O2755:O2818" si="311">K2755-(I2755+H2755)</f>
        <v>67</v>
      </c>
      <c r="P2755">
        <f t="shared" ref="P2755:P2818" si="312">H2755+I2755</f>
        <v>9</v>
      </c>
      <c r="Q2755">
        <f t="shared" si="306"/>
        <v>67</v>
      </c>
    </row>
    <row r="2756" spans="1:17" hidden="1" x14ac:dyDescent="0.25">
      <c r="A2756">
        <v>2011</v>
      </c>
      <c r="B2756" s="1" t="s">
        <v>109</v>
      </c>
      <c r="C2756" t="s">
        <v>110</v>
      </c>
      <c r="D2756" t="s">
        <v>44</v>
      </c>
      <c r="E2756" s="1" t="s">
        <v>22</v>
      </c>
      <c r="F2756" t="s">
        <v>6</v>
      </c>
      <c r="G2756">
        <v>101</v>
      </c>
      <c r="H2756">
        <v>5</v>
      </c>
      <c r="J2756">
        <v>40</v>
      </c>
      <c r="K2756">
        <f t="shared" si="307"/>
        <v>66</v>
      </c>
      <c r="L2756" s="6">
        <f t="shared" si="308"/>
        <v>7.575757575757576E-2</v>
      </c>
      <c r="M2756" s="6">
        <f t="shared" si="309"/>
        <v>7.575757575757576E-2</v>
      </c>
      <c r="N2756" s="6">
        <f t="shared" si="310"/>
        <v>0</v>
      </c>
      <c r="O2756">
        <f t="shared" si="311"/>
        <v>61</v>
      </c>
      <c r="P2756">
        <f t="shared" si="312"/>
        <v>5</v>
      </c>
      <c r="Q2756">
        <f t="shared" ref="Q2756:Q2819" si="313">K2756-P2756</f>
        <v>61</v>
      </c>
    </row>
    <row r="2757" spans="1:17" hidden="1" x14ac:dyDescent="0.25">
      <c r="A2757">
        <v>2011</v>
      </c>
      <c r="B2757" s="1" t="s">
        <v>109</v>
      </c>
      <c r="C2757" t="s">
        <v>110</v>
      </c>
      <c r="D2757" t="s">
        <v>44</v>
      </c>
      <c r="E2757" s="1" t="s">
        <v>22</v>
      </c>
      <c r="F2757" t="s">
        <v>7</v>
      </c>
      <c r="G2757">
        <v>1407</v>
      </c>
      <c r="H2757">
        <v>17</v>
      </c>
      <c r="I2757">
        <v>4</v>
      </c>
      <c r="J2757">
        <v>652</v>
      </c>
      <c r="K2757">
        <f t="shared" si="307"/>
        <v>776</v>
      </c>
      <c r="L2757" s="6">
        <f t="shared" si="308"/>
        <v>2.7061855670103094E-2</v>
      </c>
      <c r="M2757" s="6">
        <f t="shared" si="309"/>
        <v>2.1907216494845359E-2</v>
      </c>
      <c r="N2757" s="6">
        <f t="shared" si="310"/>
        <v>5.1546391752577319E-3</v>
      </c>
      <c r="O2757">
        <f t="shared" si="311"/>
        <v>755</v>
      </c>
      <c r="P2757">
        <f t="shared" si="312"/>
        <v>21</v>
      </c>
      <c r="Q2757">
        <f t="shared" si="313"/>
        <v>755</v>
      </c>
    </row>
    <row r="2758" spans="1:17" hidden="1" x14ac:dyDescent="0.25">
      <c r="A2758">
        <v>2012</v>
      </c>
      <c r="B2758" s="1" t="s">
        <v>109</v>
      </c>
      <c r="C2758" t="s">
        <v>110</v>
      </c>
      <c r="D2758" t="s">
        <v>44</v>
      </c>
      <c r="E2758" s="1" t="s">
        <v>23</v>
      </c>
      <c r="F2758" t="s">
        <v>1</v>
      </c>
      <c r="G2758">
        <v>24</v>
      </c>
      <c r="H2758">
        <v>3</v>
      </c>
      <c r="J2758">
        <v>9</v>
      </c>
      <c r="K2758">
        <f t="shared" si="307"/>
        <v>18</v>
      </c>
      <c r="L2758" s="6">
        <f t="shared" si="308"/>
        <v>0.16666666666666666</v>
      </c>
      <c r="M2758" s="6">
        <f t="shared" si="309"/>
        <v>0.16666666666666666</v>
      </c>
      <c r="N2758" s="6">
        <f t="shared" si="310"/>
        <v>0</v>
      </c>
      <c r="O2758">
        <f t="shared" si="311"/>
        <v>15</v>
      </c>
      <c r="P2758">
        <f t="shared" si="312"/>
        <v>3</v>
      </c>
      <c r="Q2758">
        <f t="shared" si="313"/>
        <v>15</v>
      </c>
    </row>
    <row r="2759" spans="1:17" hidden="1" x14ac:dyDescent="0.25">
      <c r="A2759">
        <v>2012</v>
      </c>
      <c r="B2759" s="1" t="s">
        <v>109</v>
      </c>
      <c r="C2759" t="s">
        <v>110</v>
      </c>
      <c r="D2759" t="s">
        <v>44</v>
      </c>
      <c r="E2759" s="1" t="s">
        <v>23</v>
      </c>
      <c r="F2759" t="s">
        <v>4</v>
      </c>
      <c r="G2759">
        <v>143</v>
      </c>
      <c r="H2759">
        <v>4</v>
      </c>
      <c r="I2759">
        <v>4</v>
      </c>
      <c r="J2759">
        <v>48</v>
      </c>
      <c r="K2759">
        <f t="shared" si="307"/>
        <v>103</v>
      </c>
      <c r="L2759" s="6">
        <f t="shared" si="308"/>
        <v>7.7669902912621352E-2</v>
      </c>
      <c r="M2759" s="6">
        <f t="shared" si="309"/>
        <v>3.8834951456310676E-2</v>
      </c>
      <c r="N2759" s="6">
        <f t="shared" si="310"/>
        <v>3.8834951456310676E-2</v>
      </c>
      <c r="O2759">
        <f t="shared" si="311"/>
        <v>95</v>
      </c>
      <c r="P2759">
        <f t="shared" si="312"/>
        <v>8</v>
      </c>
      <c r="Q2759">
        <f t="shared" si="313"/>
        <v>95</v>
      </c>
    </row>
    <row r="2760" spans="1:17" hidden="1" x14ac:dyDescent="0.25">
      <c r="A2760">
        <v>2012</v>
      </c>
      <c r="B2760" s="1" t="s">
        <v>109</v>
      </c>
      <c r="C2760" t="s">
        <v>110</v>
      </c>
      <c r="D2760" t="s">
        <v>44</v>
      </c>
      <c r="E2760" s="1" t="s">
        <v>23</v>
      </c>
      <c r="F2760" t="s">
        <v>5</v>
      </c>
      <c r="G2760">
        <v>130</v>
      </c>
      <c r="H2760">
        <v>7</v>
      </c>
      <c r="I2760">
        <v>3</v>
      </c>
      <c r="J2760">
        <v>54</v>
      </c>
      <c r="K2760">
        <f t="shared" si="307"/>
        <v>86</v>
      </c>
      <c r="L2760" s="6">
        <f t="shared" si="308"/>
        <v>0.11627906976744186</v>
      </c>
      <c r="M2760" s="6">
        <f t="shared" si="309"/>
        <v>8.1395348837209308E-2</v>
      </c>
      <c r="N2760" s="6">
        <f t="shared" si="310"/>
        <v>3.4883720930232558E-2</v>
      </c>
      <c r="O2760">
        <f t="shared" si="311"/>
        <v>76</v>
      </c>
      <c r="P2760">
        <f t="shared" si="312"/>
        <v>10</v>
      </c>
      <c r="Q2760">
        <f t="shared" si="313"/>
        <v>76</v>
      </c>
    </row>
    <row r="2761" spans="1:17" hidden="1" x14ac:dyDescent="0.25">
      <c r="A2761">
        <v>2012</v>
      </c>
      <c r="B2761" s="1" t="s">
        <v>109</v>
      </c>
      <c r="C2761" t="s">
        <v>110</v>
      </c>
      <c r="D2761" t="s">
        <v>44</v>
      </c>
      <c r="E2761" s="1" t="s">
        <v>23</v>
      </c>
      <c r="F2761" t="s">
        <v>6</v>
      </c>
      <c r="G2761">
        <v>114</v>
      </c>
      <c r="H2761">
        <v>7</v>
      </c>
      <c r="J2761">
        <v>47</v>
      </c>
      <c r="K2761">
        <f t="shared" si="307"/>
        <v>74</v>
      </c>
      <c r="L2761" s="6">
        <f t="shared" si="308"/>
        <v>9.45945945945946E-2</v>
      </c>
      <c r="M2761" s="6">
        <f t="shared" si="309"/>
        <v>9.45945945945946E-2</v>
      </c>
      <c r="N2761" s="6">
        <f t="shared" si="310"/>
        <v>0</v>
      </c>
      <c r="O2761">
        <f t="shared" si="311"/>
        <v>67</v>
      </c>
      <c r="P2761">
        <f t="shared" si="312"/>
        <v>7</v>
      </c>
      <c r="Q2761">
        <f t="shared" si="313"/>
        <v>67</v>
      </c>
    </row>
    <row r="2762" spans="1:17" hidden="1" x14ac:dyDescent="0.25">
      <c r="A2762">
        <v>2012</v>
      </c>
      <c r="B2762" s="1" t="s">
        <v>109</v>
      </c>
      <c r="C2762" t="s">
        <v>110</v>
      </c>
      <c r="D2762" t="s">
        <v>44</v>
      </c>
      <c r="E2762" s="1" t="s">
        <v>23</v>
      </c>
      <c r="F2762" t="s">
        <v>7</v>
      </c>
      <c r="G2762">
        <v>1362</v>
      </c>
      <c r="H2762">
        <v>29</v>
      </c>
      <c r="I2762">
        <v>10</v>
      </c>
      <c r="J2762">
        <v>599</v>
      </c>
      <c r="K2762">
        <f t="shared" si="307"/>
        <v>802</v>
      </c>
      <c r="L2762" s="6">
        <f t="shared" si="308"/>
        <v>4.8628428927680795E-2</v>
      </c>
      <c r="M2762" s="6">
        <f t="shared" si="309"/>
        <v>3.6159600997506237E-2</v>
      </c>
      <c r="N2762" s="6">
        <f t="shared" si="310"/>
        <v>1.2468827930174564E-2</v>
      </c>
      <c r="O2762">
        <f t="shared" si="311"/>
        <v>763</v>
      </c>
      <c r="P2762">
        <f t="shared" si="312"/>
        <v>39</v>
      </c>
      <c r="Q2762">
        <f t="shared" si="313"/>
        <v>763</v>
      </c>
    </row>
    <row r="2763" spans="1:17" hidden="1" x14ac:dyDescent="0.25">
      <c r="A2763">
        <v>2013</v>
      </c>
      <c r="B2763" s="1" t="s">
        <v>109</v>
      </c>
      <c r="C2763" t="s">
        <v>110</v>
      </c>
      <c r="D2763" t="s">
        <v>44</v>
      </c>
      <c r="E2763" s="1" t="s">
        <v>24</v>
      </c>
      <c r="F2763" t="s">
        <v>1</v>
      </c>
      <c r="G2763">
        <v>23</v>
      </c>
      <c r="J2763">
        <v>10</v>
      </c>
      <c r="K2763">
        <f t="shared" si="307"/>
        <v>13</v>
      </c>
      <c r="L2763" s="6">
        <f t="shared" si="308"/>
        <v>0</v>
      </c>
      <c r="M2763" s="6">
        <f t="shared" si="309"/>
        <v>0</v>
      </c>
      <c r="N2763" s="6">
        <f t="shared" si="310"/>
        <v>0</v>
      </c>
      <c r="O2763">
        <f t="shared" si="311"/>
        <v>13</v>
      </c>
      <c r="P2763">
        <f t="shared" si="312"/>
        <v>0</v>
      </c>
      <c r="Q2763">
        <f t="shared" si="313"/>
        <v>13</v>
      </c>
    </row>
    <row r="2764" spans="1:17" hidden="1" x14ac:dyDescent="0.25">
      <c r="A2764">
        <v>2013</v>
      </c>
      <c r="B2764" s="1" t="s">
        <v>109</v>
      </c>
      <c r="C2764" t="s">
        <v>110</v>
      </c>
      <c r="D2764" t="s">
        <v>44</v>
      </c>
      <c r="E2764" s="1" t="s">
        <v>24</v>
      </c>
      <c r="F2764" t="s">
        <v>4</v>
      </c>
      <c r="G2764">
        <v>147</v>
      </c>
      <c r="H2764">
        <v>4</v>
      </c>
      <c r="I2764">
        <v>10</v>
      </c>
      <c r="J2764">
        <v>47</v>
      </c>
      <c r="K2764">
        <f t="shared" si="307"/>
        <v>114</v>
      </c>
      <c r="L2764" s="6">
        <f t="shared" si="308"/>
        <v>0.12280701754385964</v>
      </c>
      <c r="M2764" s="6">
        <f t="shared" si="309"/>
        <v>3.5087719298245612E-2</v>
      </c>
      <c r="N2764" s="6">
        <f t="shared" si="310"/>
        <v>8.771929824561403E-2</v>
      </c>
      <c r="O2764">
        <f t="shared" si="311"/>
        <v>100</v>
      </c>
      <c r="P2764">
        <f t="shared" si="312"/>
        <v>14</v>
      </c>
      <c r="Q2764">
        <f t="shared" si="313"/>
        <v>100</v>
      </c>
    </row>
    <row r="2765" spans="1:17" hidden="1" x14ac:dyDescent="0.25">
      <c r="A2765">
        <v>2013</v>
      </c>
      <c r="B2765" s="1" t="s">
        <v>109</v>
      </c>
      <c r="C2765" t="s">
        <v>110</v>
      </c>
      <c r="D2765" t="s">
        <v>44</v>
      </c>
      <c r="E2765" s="1" t="s">
        <v>24</v>
      </c>
      <c r="F2765" t="s">
        <v>5</v>
      </c>
      <c r="G2765">
        <v>135</v>
      </c>
      <c r="H2765">
        <v>14</v>
      </c>
      <c r="I2765">
        <v>5</v>
      </c>
      <c r="J2765">
        <v>44</v>
      </c>
      <c r="K2765">
        <f t="shared" si="307"/>
        <v>110</v>
      </c>
      <c r="L2765" s="6">
        <f t="shared" si="308"/>
        <v>0.17272727272727273</v>
      </c>
      <c r="M2765" s="6">
        <f t="shared" si="309"/>
        <v>0.12727272727272726</v>
      </c>
      <c r="N2765" s="6">
        <f t="shared" si="310"/>
        <v>4.5454545454545456E-2</v>
      </c>
      <c r="O2765">
        <f t="shared" si="311"/>
        <v>91</v>
      </c>
      <c r="P2765">
        <f t="shared" si="312"/>
        <v>19</v>
      </c>
      <c r="Q2765">
        <f t="shared" si="313"/>
        <v>91</v>
      </c>
    </row>
    <row r="2766" spans="1:17" hidden="1" x14ac:dyDescent="0.25">
      <c r="A2766">
        <v>2013</v>
      </c>
      <c r="B2766" s="1" t="s">
        <v>109</v>
      </c>
      <c r="C2766" t="s">
        <v>110</v>
      </c>
      <c r="D2766" t="s">
        <v>44</v>
      </c>
      <c r="E2766" s="1" t="s">
        <v>24</v>
      </c>
      <c r="F2766" t="s">
        <v>6</v>
      </c>
      <c r="G2766">
        <v>113</v>
      </c>
      <c r="H2766">
        <v>6</v>
      </c>
      <c r="J2766">
        <v>40</v>
      </c>
      <c r="K2766">
        <f t="shared" si="307"/>
        <v>79</v>
      </c>
      <c r="L2766" s="6">
        <f t="shared" si="308"/>
        <v>7.5949367088607597E-2</v>
      </c>
      <c r="M2766" s="6">
        <f t="shared" si="309"/>
        <v>7.5949367088607597E-2</v>
      </c>
      <c r="N2766" s="6">
        <f t="shared" si="310"/>
        <v>0</v>
      </c>
      <c r="O2766">
        <f t="shared" si="311"/>
        <v>73</v>
      </c>
      <c r="P2766">
        <f t="shared" si="312"/>
        <v>6</v>
      </c>
      <c r="Q2766">
        <f t="shared" si="313"/>
        <v>73</v>
      </c>
    </row>
    <row r="2767" spans="1:17" hidden="1" x14ac:dyDescent="0.25">
      <c r="A2767">
        <v>2013</v>
      </c>
      <c r="B2767" s="1" t="s">
        <v>109</v>
      </c>
      <c r="C2767" t="s">
        <v>110</v>
      </c>
      <c r="D2767" t="s">
        <v>44</v>
      </c>
      <c r="E2767" s="1" t="s">
        <v>24</v>
      </c>
      <c r="F2767" t="s">
        <v>7</v>
      </c>
      <c r="G2767">
        <v>1344</v>
      </c>
      <c r="H2767">
        <v>26</v>
      </c>
      <c r="I2767">
        <v>13</v>
      </c>
      <c r="J2767">
        <v>569</v>
      </c>
      <c r="K2767">
        <f t="shared" si="307"/>
        <v>814</v>
      </c>
      <c r="L2767" s="6">
        <f t="shared" si="308"/>
        <v>4.7911547911547912E-2</v>
      </c>
      <c r="M2767" s="6">
        <f t="shared" si="309"/>
        <v>3.1941031941031942E-2</v>
      </c>
      <c r="N2767" s="6">
        <f t="shared" si="310"/>
        <v>1.5970515970515971E-2</v>
      </c>
      <c r="O2767">
        <f t="shared" si="311"/>
        <v>775</v>
      </c>
      <c r="P2767">
        <f t="shared" si="312"/>
        <v>39</v>
      </c>
      <c r="Q2767">
        <f t="shared" si="313"/>
        <v>775</v>
      </c>
    </row>
    <row r="2768" spans="1:17" hidden="1" x14ac:dyDescent="0.25">
      <c r="A2768">
        <v>2014</v>
      </c>
      <c r="B2768" s="1" t="s">
        <v>109</v>
      </c>
      <c r="C2768" t="s">
        <v>110</v>
      </c>
      <c r="D2768" t="s">
        <v>44</v>
      </c>
      <c r="E2768" s="1" t="s">
        <v>8</v>
      </c>
      <c r="F2768" t="s">
        <v>1</v>
      </c>
      <c r="G2768">
        <v>25</v>
      </c>
      <c r="J2768">
        <v>7</v>
      </c>
      <c r="K2768">
        <f t="shared" si="307"/>
        <v>18</v>
      </c>
      <c r="L2768" s="6">
        <f t="shared" si="308"/>
        <v>0</v>
      </c>
      <c r="M2768" s="6">
        <f t="shared" si="309"/>
        <v>0</v>
      </c>
      <c r="N2768" s="6">
        <f t="shared" si="310"/>
        <v>0</v>
      </c>
      <c r="O2768">
        <f t="shared" si="311"/>
        <v>18</v>
      </c>
      <c r="P2768">
        <f t="shared" si="312"/>
        <v>0</v>
      </c>
      <c r="Q2768">
        <f t="shared" si="313"/>
        <v>18</v>
      </c>
    </row>
    <row r="2769" spans="1:17" hidden="1" x14ac:dyDescent="0.25">
      <c r="A2769">
        <v>2014</v>
      </c>
      <c r="B2769" s="1" t="s">
        <v>109</v>
      </c>
      <c r="C2769" t="s">
        <v>110</v>
      </c>
      <c r="D2769" t="s">
        <v>44</v>
      </c>
      <c r="E2769" s="1" t="s">
        <v>8</v>
      </c>
      <c r="F2769" t="s">
        <v>4</v>
      </c>
      <c r="G2769">
        <v>150</v>
      </c>
      <c r="H2769">
        <v>5</v>
      </c>
      <c r="I2769">
        <v>10</v>
      </c>
      <c r="J2769">
        <v>48</v>
      </c>
      <c r="K2769">
        <f t="shared" si="307"/>
        <v>117</v>
      </c>
      <c r="L2769" s="6">
        <f t="shared" si="308"/>
        <v>0.12820512820512819</v>
      </c>
      <c r="M2769" s="6">
        <f t="shared" si="309"/>
        <v>4.2735042735042736E-2</v>
      </c>
      <c r="N2769" s="6">
        <f t="shared" si="310"/>
        <v>8.5470085470085472E-2</v>
      </c>
      <c r="O2769">
        <f t="shared" si="311"/>
        <v>102</v>
      </c>
      <c r="P2769">
        <f t="shared" si="312"/>
        <v>15</v>
      </c>
      <c r="Q2769">
        <f t="shared" si="313"/>
        <v>102</v>
      </c>
    </row>
    <row r="2770" spans="1:17" hidden="1" x14ac:dyDescent="0.25">
      <c r="A2770">
        <v>2014</v>
      </c>
      <c r="B2770" s="1" t="s">
        <v>109</v>
      </c>
      <c r="C2770" t="s">
        <v>110</v>
      </c>
      <c r="D2770" t="s">
        <v>44</v>
      </c>
      <c r="E2770" s="1" t="s">
        <v>8</v>
      </c>
      <c r="F2770" t="s">
        <v>5</v>
      </c>
      <c r="G2770">
        <v>148</v>
      </c>
      <c r="H2770">
        <v>23</v>
      </c>
      <c r="I2770">
        <v>3</v>
      </c>
      <c r="J2770">
        <v>49</v>
      </c>
      <c r="K2770">
        <f t="shared" si="307"/>
        <v>125</v>
      </c>
      <c r="L2770" s="6">
        <f t="shared" si="308"/>
        <v>0.20799999999999999</v>
      </c>
      <c r="M2770" s="6">
        <f t="shared" si="309"/>
        <v>0.184</v>
      </c>
      <c r="N2770" s="6">
        <f t="shared" si="310"/>
        <v>2.4E-2</v>
      </c>
      <c r="O2770">
        <f t="shared" si="311"/>
        <v>99</v>
      </c>
      <c r="P2770">
        <f t="shared" si="312"/>
        <v>26</v>
      </c>
      <c r="Q2770">
        <f t="shared" si="313"/>
        <v>99</v>
      </c>
    </row>
    <row r="2771" spans="1:17" hidden="1" x14ac:dyDescent="0.25">
      <c r="A2771">
        <v>2014</v>
      </c>
      <c r="B2771" s="1" t="s">
        <v>109</v>
      </c>
      <c r="C2771" t="s">
        <v>110</v>
      </c>
      <c r="D2771" t="s">
        <v>44</v>
      </c>
      <c r="E2771" s="1" t="s">
        <v>8</v>
      </c>
      <c r="F2771" t="s">
        <v>6</v>
      </c>
      <c r="G2771">
        <v>130</v>
      </c>
      <c r="H2771">
        <v>10</v>
      </c>
      <c r="J2771">
        <v>51</v>
      </c>
      <c r="K2771">
        <f t="shared" si="307"/>
        <v>89</v>
      </c>
      <c r="L2771" s="6">
        <f t="shared" si="308"/>
        <v>0.11235955056179775</v>
      </c>
      <c r="M2771" s="6">
        <f t="shared" si="309"/>
        <v>0.11235955056179775</v>
      </c>
      <c r="N2771" s="6">
        <f t="shared" si="310"/>
        <v>0</v>
      </c>
      <c r="O2771">
        <f t="shared" si="311"/>
        <v>79</v>
      </c>
      <c r="P2771">
        <f t="shared" si="312"/>
        <v>10</v>
      </c>
      <c r="Q2771">
        <f t="shared" si="313"/>
        <v>79</v>
      </c>
    </row>
    <row r="2772" spans="1:17" hidden="1" x14ac:dyDescent="0.25">
      <c r="A2772">
        <v>2014</v>
      </c>
      <c r="B2772" s="1" t="s">
        <v>109</v>
      </c>
      <c r="C2772" t="s">
        <v>110</v>
      </c>
      <c r="D2772" t="s">
        <v>44</v>
      </c>
      <c r="E2772" s="1" t="s">
        <v>8</v>
      </c>
      <c r="F2772" t="s">
        <v>7</v>
      </c>
      <c r="G2772">
        <v>1281</v>
      </c>
      <c r="H2772">
        <v>35</v>
      </c>
      <c r="I2772">
        <v>28</v>
      </c>
      <c r="J2772">
        <v>540</v>
      </c>
      <c r="K2772">
        <f t="shared" si="307"/>
        <v>804</v>
      </c>
      <c r="L2772" s="6">
        <f t="shared" si="308"/>
        <v>7.8358208955223885E-2</v>
      </c>
      <c r="M2772" s="6">
        <f t="shared" si="309"/>
        <v>4.3532338308457715E-2</v>
      </c>
      <c r="N2772" s="6">
        <f t="shared" si="310"/>
        <v>3.482587064676617E-2</v>
      </c>
      <c r="O2772">
        <f t="shared" si="311"/>
        <v>741</v>
      </c>
      <c r="P2772">
        <f t="shared" si="312"/>
        <v>63</v>
      </c>
      <c r="Q2772">
        <f t="shared" si="313"/>
        <v>741</v>
      </c>
    </row>
    <row r="2773" spans="1:17" hidden="1" x14ac:dyDescent="0.25">
      <c r="A2773">
        <v>2015</v>
      </c>
      <c r="B2773" s="1" t="s">
        <v>109</v>
      </c>
      <c r="C2773" t="s">
        <v>110</v>
      </c>
      <c r="D2773" t="s">
        <v>44</v>
      </c>
      <c r="E2773" s="1" t="s">
        <v>9</v>
      </c>
      <c r="F2773" t="s">
        <v>1</v>
      </c>
      <c r="G2773">
        <v>26</v>
      </c>
      <c r="J2773">
        <v>6</v>
      </c>
      <c r="K2773">
        <f t="shared" si="307"/>
        <v>20</v>
      </c>
      <c r="L2773" s="6">
        <f t="shared" si="308"/>
        <v>0</v>
      </c>
      <c r="M2773" s="6">
        <f t="shared" si="309"/>
        <v>0</v>
      </c>
      <c r="N2773" s="6">
        <f t="shared" si="310"/>
        <v>0</v>
      </c>
      <c r="O2773">
        <f t="shared" si="311"/>
        <v>20</v>
      </c>
      <c r="P2773">
        <f t="shared" si="312"/>
        <v>0</v>
      </c>
      <c r="Q2773">
        <f t="shared" si="313"/>
        <v>20</v>
      </c>
    </row>
    <row r="2774" spans="1:17" hidden="1" x14ac:dyDescent="0.25">
      <c r="A2774">
        <v>2015</v>
      </c>
      <c r="B2774" s="1" t="s">
        <v>109</v>
      </c>
      <c r="C2774" t="s">
        <v>110</v>
      </c>
      <c r="D2774" t="s">
        <v>44</v>
      </c>
      <c r="E2774" s="1" t="s">
        <v>9</v>
      </c>
      <c r="F2774" t="s">
        <v>4</v>
      </c>
      <c r="G2774">
        <v>169</v>
      </c>
      <c r="H2774">
        <v>3</v>
      </c>
      <c r="I2774">
        <v>8</v>
      </c>
      <c r="J2774">
        <v>47</v>
      </c>
      <c r="K2774">
        <f t="shared" si="307"/>
        <v>133</v>
      </c>
      <c r="L2774" s="6">
        <f t="shared" si="308"/>
        <v>8.2706766917293228E-2</v>
      </c>
      <c r="M2774" s="6">
        <f t="shared" si="309"/>
        <v>2.2556390977443608E-2</v>
      </c>
      <c r="N2774" s="6">
        <f t="shared" si="310"/>
        <v>6.0150375939849621E-2</v>
      </c>
      <c r="O2774">
        <f t="shared" si="311"/>
        <v>122</v>
      </c>
      <c r="P2774">
        <f t="shared" si="312"/>
        <v>11</v>
      </c>
      <c r="Q2774">
        <f t="shared" si="313"/>
        <v>122</v>
      </c>
    </row>
    <row r="2775" spans="1:17" hidden="1" x14ac:dyDescent="0.25">
      <c r="A2775">
        <v>2015</v>
      </c>
      <c r="B2775" s="1" t="s">
        <v>109</v>
      </c>
      <c r="C2775" t="s">
        <v>110</v>
      </c>
      <c r="D2775" t="s">
        <v>44</v>
      </c>
      <c r="E2775" s="1" t="s">
        <v>9</v>
      </c>
      <c r="F2775" t="s">
        <v>5</v>
      </c>
      <c r="G2775">
        <v>173</v>
      </c>
      <c r="H2775">
        <v>6</v>
      </c>
      <c r="J2775">
        <v>42</v>
      </c>
      <c r="K2775">
        <f t="shared" si="307"/>
        <v>137</v>
      </c>
      <c r="L2775" s="6">
        <f t="shared" si="308"/>
        <v>4.3795620437956206E-2</v>
      </c>
      <c r="M2775" s="6">
        <f t="shared" si="309"/>
        <v>4.3795620437956206E-2</v>
      </c>
      <c r="N2775" s="6">
        <f t="shared" si="310"/>
        <v>0</v>
      </c>
      <c r="O2775">
        <f t="shared" si="311"/>
        <v>131</v>
      </c>
      <c r="P2775">
        <f t="shared" si="312"/>
        <v>6</v>
      </c>
      <c r="Q2775">
        <f t="shared" si="313"/>
        <v>131</v>
      </c>
    </row>
    <row r="2776" spans="1:17" hidden="1" x14ac:dyDescent="0.25">
      <c r="A2776">
        <v>2015</v>
      </c>
      <c r="B2776" s="1" t="s">
        <v>109</v>
      </c>
      <c r="C2776" t="s">
        <v>110</v>
      </c>
      <c r="D2776" t="s">
        <v>44</v>
      </c>
      <c r="E2776" s="1" t="s">
        <v>9</v>
      </c>
      <c r="F2776" t="s">
        <v>6</v>
      </c>
      <c r="G2776">
        <v>134</v>
      </c>
      <c r="H2776">
        <v>9</v>
      </c>
      <c r="J2776">
        <v>60</v>
      </c>
      <c r="K2776">
        <f t="shared" si="307"/>
        <v>83</v>
      </c>
      <c r="L2776" s="6">
        <f t="shared" si="308"/>
        <v>0.10843373493975904</v>
      </c>
      <c r="M2776" s="6">
        <f t="shared" si="309"/>
        <v>0.10843373493975904</v>
      </c>
      <c r="N2776" s="6">
        <f t="shared" si="310"/>
        <v>0</v>
      </c>
      <c r="O2776">
        <f t="shared" si="311"/>
        <v>74</v>
      </c>
      <c r="P2776">
        <f t="shared" si="312"/>
        <v>9</v>
      </c>
      <c r="Q2776">
        <f t="shared" si="313"/>
        <v>74</v>
      </c>
    </row>
    <row r="2777" spans="1:17" hidden="1" x14ac:dyDescent="0.25">
      <c r="A2777">
        <v>2015</v>
      </c>
      <c r="B2777" s="1" t="s">
        <v>109</v>
      </c>
      <c r="C2777" t="s">
        <v>110</v>
      </c>
      <c r="D2777" t="s">
        <v>44</v>
      </c>
      <c r="E2777" s="1" t="s">
        <v>9</v>
      </c>
      <c r="F2777" t="s">
        <v>7</v>
      </c>
      <c r="G2777">
        <v>1307</v>
      </c>
      <c r="H2777">
        <v>29</v>
      </c>
      <c r="I2777">
        <v>31</v>
      </c>
      <c r="J2777">
        <v>497</v>
      </c>
      <c r="K2777">
        <f t="shared" si="307"/>
        <v>870</v>
      </c>
      <c r="L2777" s="6">
        <f t="shared" si="308"/>
        <v>6.8965517241379309E-2</v>
      </c>
      <c r="M2777" s="6">
        <f t="shared" si="309"/>
        <v>3.3333333333333333E-2</v>
      </c>
      <c r="N2777" s="6">
        <f t="shared" si="310"/>
        <v>3.5632183908045977E-2</v>
      </c>
      <c r="O2777">
        <f t="shared" si="311"/>
        <v>810</v>
      </c>
      <c r="P2777">
        <f t="shared" si="312"/>
        <v>60</v>
      </c>
      <c r="Q2777">
        <f t="shared" si="313"/>
        <v>810</v>
      </c>
    </row>
    <row r="2778" spans="1:17" hidden="1" x14ac:dyDescent="0.25">
      <c r="A2778">
        <v>2016</v>
      </c>
      <c r="B2778" s="1" t="s">
        <v>109</v>
      </c>
      <c r="C2778" t="s">
        <v>110</v>
      </c>
      <c r="D2778" t="s">
        <v>44</v>
      </c>
      <c r="E2778" s="1" t="s">
        <v>10</v>
      </c>
      <c r="F2778" t="s">
        <v>1</v>
      </c>
      <c r="G2778">
        <v>23</v>
      </c>
      <c r="J2778">
        <v>5</v>
      </c>
      <c r="K2778">
        <f t="shared" si="307"/>
        <v>18</v>
      </c>
      <c r="L2778" s="6">
        <f t="shared" si="308"/>
        <v>0</v>
      </c>
      <c r="M2778" s="6">
        <f t="shared" si="309"/>
        <v>0</v>
      </c>
      <c r="N2778" s="6">
        <f t="shared" si="310"/>
        <v>0</v>
      </c>
      <c r="O2778">
        <f t="shared" si="311"/>
        <v>18</v>
      </c>
      <c r="P2778">
        <f t="shared" si="312"/>
        <v>0</v>
      </c>
      <c r="Q2778">
        <f t="shared" si="313"/>
        <v>18</v>
      </c>
    </row>
    <row r="2779" spans="1:17" hidden="1" x14ac:dyDescent="0.25">
      <c r="A2779">
        <v>2016</v>
      </c>
      <c r="B2779" s="1" t="s">
        <v>109</v>
      </c>
      <c r="C2779" t="s">
        <v>110</v>
      </c>
      <c r="D2779" t="s">
        <v>44</v>
      </c>
      <c r="E2779" s="1" t="s">
        <v>10</v>
      </c>
      <c r="F2779" t="s">
        <v>4</v>
      </c>
      <c r="G2779">
        <v>174</v>
      </c>
      <c r="H2779">
        <v>5</v>
      </c>
      <c r="I2779">
        <v>7</v>
      </c>
      <c r="J2779">
        <v>38</v>
      </c>
      <c r="K2779">
        <f t="shared" si="307"/>
        <v>148</v>
      </c>
      <c r="L2779" s="6">
        <f t="shared" si="308"/>
        <v>8.1081081081081086E-2</v>
      </c>
      <c r="M2779" s="6">
        <f t="shared" si="309"/>
        <v>3.3783783783783786E-2</v>
      </c>
      <c r="N2779" s="6">
        <f t="shared" si="310"/>
        <v>4.72972972972973E-2</v>
      </c>
      <c r="O2779">
        <f t="shared" si="311"/>
        <v>136</v>
      </c>
      <c r="P2779">
        <f t="shared" si="312"/>
        <v>12</v>
      </c>
      <c r="Q2779">
        <f t="shared" si="313"/>
        <v>136</v>
      </c>
    </row>
    <row r="2780" spans="1:17" hidden="1" x14ac:dyDescent="0.25">
      <c r="A2780">
        <v>2016</v>
      </c>
      <c r="B2780" s="1" t="s">
        <v>109</v>
      </c>
      <c r="C2780" t="s">
        <v>110</v>
      </c>
      <c r="D2780" t="s">
        <v>44</v>
      </c>
      <c r="E2780" s="1" t="s">
        <v>10</v>
      </c>
      <c r="F2780" t="s">
        <v>5</v>
      </c>
      <c r="G2780">
        <v>181</v>
      </c>
      <c r="H2780">
        <v>15</v>
      </c>
      <c r="J2780">
        <v>35</v>
      </c>
      <c r="K2780">
        <f t="shared" si="307"/>
        <v>161</v>
      </c>
      <c r="L2780" s="6">
        <f t="shared" si="308"/>
        <v>9.3167701863354033E-2</v>
      </c>
      <c r="M2780" s="6">
        <f t="shared" si="309"/>
        <v>9.3167701863354033E-2</v>
      </c>
      <c r="N2780" s="6">
        <f t="shared" si="310"/>
        <v>0</v>
      </c>
      <c r="O2780">
        <f t="shared" si="311"/>
        <v>146</v>
      </c>
      <c r="P2780">
        <f t="shared" si="312"/>
        <v>15</v>
      </c>
      <c r="Q2780">
        <f t="shared" si="313"/>
        <v>146</v>
      </c>
    </row>
    <row r="2781" spans="1:17" hidden="1" x14ac:dyDescent="0.25">
      <c r="A2781">
        <v>2016</v>
      </c>
      <c r="B2781" s="1" t="s">
        <v>109</v>
      </c>
      <c r="C2781" t="s">
        <v>110</v>
      </c>
      <c r="D2781" t="s">
        <v>44</v>
      </c>
      <c r="E2781" s="1" t="s">
        <v>10</v>
      </c>
      <c r="F2781" t="s">
        <v>6</v>
      </c>
      <c r="G2781">
        <v>147</v>
      </c>
      <c r="H2781">
        <v>14</v>
      </c>
      <c r="I2781">
        <v>3</v>
      </c>
      <c r="J2781">
        <v>54</v>
      </c>
      <c r="K2781">
        <f t="shared" si="307"/>
        <v>110</v>
      </c>
      <c r="L2781" s="6">
        <f t="shared" si="308"/>
        <v>0.15454545454545454</v>
      </c>
      <c r="M2781" s="6">
        <f t="shared" si="309"/>
        <v>0.12727272727272726</v>
      </c>
      <c r="N2781" s="6">
        <f t="shared" si="310"/>
        <v>2.7272727272727271E-2</v>
      </c>
      <c r="O2781">
        <f t="shared" si="311"/>
        <v>93</v>
      </c>
      <c r="P2781">
        <f t="shared" si="312"/>
        <v>17</v>
      </c>
      <c r="Q2781">
        <f t="shared" si="313"/>
        <v>93</v>
      </c>
    </row>
    <row r="2782" spans="1:17" hidden="1" x14ac:dyDescent="0.25">
      <c r="A2782">
        <v>2016</v>
      </c>
      <c r="B2782" s="1" t="s">
        <v>109</v>
      </c>
      <c r="C2782" t="s">
        <v>110</v>
      </c>
      <c r="D2782" t="s">
        <v>44</v>
      </c>
      <c r="E2782" s="1" t="s">
        <v>10</v>
      </c>
      <c r="F2782" t="s">
        <v>7</v>
      </c>
      <c r="G2782">
        <v>1288</v>
      </c>
      <c r="H2782">
        <v>29</v>
      </c>
      <c r="I2782">
        <v>26</v>
      </c>
      <c r="J2782">
        <v>435</v>
      </c>
      <c r="K2782">
        <f t="shared" si="307"/>
        <v>908</v>
      </c>
      <c r="L2782" s="6">
        <f t="shared" si="308"/>
        <v>6.0572687224669602E-2</v>
      </c>
      <c r="M2782" s="6">
        <f t="shared" si="309"/>
        <v>3.1938325991189426E-2</v>
      </c>
      <c r="N2782" s="6">
        <f t="shared" si="310"/>
        <v>2.8634361233480177E-2</v>
      </c>
      <c r="O2782">
        <f t="shared" si="311"/>
        <v>853</v>
      </c>
      <c r="P2782">
        <f t="shared" si="312"/>
        <v>55</v>
      </c>
      <c r="Q2782">
        <f t="shared" si="313"/>
        <v>853</v>
      </c>
    </row>
    <row r="2783" spans="1:17" hidden="1" x14ac:dyDescent="0.25">
      <c r="A2783">
        <v>2017</v>
      </c>
      <c r="B2783" s="1" t="s">
        <v>109</v>
      </c>
      <c r="C2783" t="s">
        <v>110</v>
      </c>
      <c r="D2783" t="s">
        <v>44</v>
      </c>
      <c r="E2783" s="1" t="s">
        <v>11</v>
      </c>
      <c r="F2783" t="s">
        <v>1</v>
      </c>
      <c r="G2783">
        <v>19</v>
      </c>
      <c r="J2783">
        <v>3</v>
      </c>
      <c r="K2783">
        <f t="shared" si="307"/>
        <v>16</v>
      </c>
      <c r="L2783" s="6">
        <f t="shared" si="308"/>
        <v>0</v>
      </c>
      <c r="M2783" s="6">
        <f t="shared" si="309"/>
        <v>0</v>
      </c>
      <c r="N2783" s="6">
        <f t="shared" si="310"/>
        <v>0</v>
      </c>
      <c r="O2783">
        <f t="shared" si="311"/>
        <v>16</v>
      </c>
      <c r="P2783">
        <f t="shared" si="312"/>
        <v>0</v>
      </c>
      <c r="Q2783">
        <f t="shared" si="313"/>
        <v>16</v>
      </c>
    </row>
    <row r="2784" spans="1:17" hidden="1" x14ac:dyDescent="0.25">
      <c r="A2784">
        <v>2017</v>
      </c>
      <c r="B2784" s="1" t="s">
        <v>109</v>
      </c>
      <c r="C2784" t="s">
        <v>110</v>
      </c>
      <c r="D2784" t="s">
        <v>44</v>
      </c>
      <c r="E2784" s="1" t="s">
        <v>11</v>
      </c>
      <c r="F2784" t="s">
        <v>4</v>
      </c>
      <c r="G2784">
        <v>182</v>
      </c>
      <c r="H2784">
        <v>3</v>
      </c>
      <c r="I2784">
        <v>7</v>
      </c>
      <c r="J2784">
        <v>35</v>
      </c>
      <c r="K2784">
        <f t="shared" si="307"/>
        <v>157</v>
      </c>
      <c r="L2784" s="6">
        <f t="shared" si="308"/>
        <v>6.3694267515923567E-2</v>
      </c>
      <c r="M2784" s="6">
        <f t="shared" si="309"/>
        <v>1.9108280254777069E-2</v>
      </c>
      <c r="N2784" s="6">
        <f t="shared" si="310"/>
        <v>4.4585987261146494E-2</v>
      </c>
      <c r="O2784">
        <f t="shared" si="311"/>
        <v>147</v>
      </c>
      <c r="P2784">
        <f t="shared" si="312"/>
        <v>10</v>
      </c>
      <c r="Q2784">
        <f t="shared" si="313"/>
        <v>147</v>
      </c>
    </row>
    <row r="2785" spans="1:17" hidden="1" x14ac:dyDescent="0.25">
      <c r="A2785">
        <v>2017</v>
      </c>
      <c r="B2785" s="1" t="s">
        <v>109</v>
      </c>
      <c r="C2785" t="s">
        <v>110</v>
      </c>
      <c r="D2785" t="s">
        <v>44</v>
      </c>
      <c r="E2785" s="1" t="s">
        <v>11</v>
      </c>
      <c r="F2785" t="s">
        <v>5</v>
      </c>
      <c r="G2785">
        <v>201</v>
      </c>
      <c r="H2785">
        <v>21</v>
      </c>
      <c r="I2785">
        <v>3</v>
      </c>
      <c r="J2785">
        <v>44</v>
      </c>
      <c r="K2785">
        <f t="shared" si="307"/>
        <v>181</v>
      </c>
      <c r="L2785" s="6">
        <f t="shared" si="308"/>
        <v>0.13259668508287292</v>
      </c>
      <c r="M2785" s="6">
        <f t="shared" si="309"/>
        <v>0.11602209944751381</v>
      </c>
      <c r="N2785" s="6">
        <f t="shared" si="310"/>
        <v>1.6574585635359115E-2</v>
      </c>
      <c r="O2785">
        <f t="shared" si="311"/>
        <v>157</v>
      </c>
      <c r="P2785">
        <f t="shared" si="312"/>
        <v>24</v>
      </c>
      <c r="Q2785">
        <f t="shared" si="313"/>
        <v>157</v>
      </c>
    </row>
    <row r="2786" spans="1:17" hidden="1" x14ac:dyDescent="0.25">
      <c r="A2786">
        <v>2017</v>
      </c>
      <c r="B2786" s="1" t="s">
        <v>109</v>
      </c>
      <c r="C2786" t="s">
        <v>110</v>
      </c>
      <c r="D2786" t="s">
        <v>44</v>
      </c>
      <c r="E2786" s="1" t="s">
        <v>11</v>
      </c>
      <c r="F2786" t="s">
        <v>6</v>
      </c>
      <c r="G2786">
        <v>159</v>
      </c>
      <c r="H2786">
        <v>17</v>
      </c>
      <c r="J2786">
        <v>49</v>
      </c>
      <c r="K2786">
        <f t="shared" si="307"/>
        <v>127</v>
      </c>
      <c r="L2786" s="6">
        <f t="shared" si="308"/>
        <v>0.13385826771653545</v>
      </c>
      <c r="M2786" s="6">
        <f t="shared" si="309"/>
        <v>0.13385826771653545</v>
      </c>
      <c r="N2786" s="6">
        <f t="shared" si="310"/>
        <v>0</v>
      </c>
      <c r="O2786">
        <f t="shared" si="311"/>
        <v>110</v>
      </c>
      <c r="P2786">
        <f t="shared" si="312"/>
        <v>17</v>
      </c>
      <c r="Q2786">
        <f t="shared" si="313"/>
        <v>110</v>
      </c>
    </row>
    <row r="2787" spans="1:17" hidden="1" x14ac:dyDescent="0.25">
      <c r="A2787">
        <v>2017</v>
      </c>
      <c r="B2787" s="1" t="s">
        <v>109</v>
      </c>
      <c r="C2787" t="s">
        <v>110</v>
      </c>
      <c r="D2787" t="s">
        <v>44</v>
      </c>
      <c r="E2787" s="1" t="s">
        <v>11</v>
      </c>
      <c r="F2787" t="s">
        <v>7</v>
      </c>
      <c r="G2787">
        <v>1292</v>
      </c>
      <c r="H2787">
        <v>29</v>
      </c>
      <c r="I2787">
        <v>26</v>
      </c>
      <c r="J2787">
        <v>384</v>
      </c>
      <c r="K2787">
        <f t="shared" si="307"/>
        <v>963</v>
      </c>
      <c r="L2787" s="6">
        <f t="shared" si="308"/>
        <v>5.7113187954309447E-2</v>
      </c>
      <c r="M2787" s="6">
        <f t="shared" si="309"/>
        <v>3.0114226375908618E-2</v>
      </c>
      <c r="N2787" s="6">
        <f t="shared" si="310"/>
        <v>2.6998961578400829E-2</v>
      </c>
      <c r="O2787">
        <f t="shared" si="311"/>
        <v>908</v>
      </c>
      <c r="P2787">
        <f t="shared" si="312"/>
        <v>55</v>
      </c>
      <c r="Q2787">
        <f t="shared" si="313"/>
        <v>908</v>
      </c>
    </row>
    <row r="2788" spans="1:17" hidden="1" x14ac:dyDescent="0.25">
      <c r="A2788">
        <v>2000</v>
      </c>
      <c r="B2788" s="1" t="s">
        <v>109</v>
      </c>
      <c r="C2788" t="s">
        <v>110</v>
      </c>
      <c r="D2788" t="s">
        <v>44</v>
      </c>
      <c r="E2788" s="1" t="s">
        <v>12</v>
      </c>
      <c r="F2788" t="s">
        <v>1</v>
      </c>
      <c r="G2788">
        <v>22</v>
      </c>
      <c r="J2788">
        <v>10</v>
      </c>
      <c r="K2788">
        <f t="shared" si="307"/>
        <v>12</v>
      </c>
      <c r="L2788" s="6">
        <f t="shared" si="308"/>
        <v>0</v>
      </c>
      <c r="M2788" s="6">
        <f t="shared" si="309"/>
        <v>0</v>
      </c>
      <c r="N2788" s="6">
        <f t="shared" si="310"/>
        <v>0</v>
      </c>
      <c r="O2788">
        <f t="shared" si="311"/>
        <v>12</v>
      </c>
      <c r="P2788">
        <f t="shared" si="312"/>
        <v>0</v>
      </c>
      <c r="Q2788">
        <f t="shared" si="313"/>
        <v>12</v>
      </c>
    </row>
    <row r="2789" spans="1:17" hidden="1" x14ac:dyDescent="0.25">
      <c r="A2789">
        <v>2000</v>
      </c>
      <c r="B2789" s="1" t="s">
        <v>109</v>
      </c>
      <c r="C2789" t="s">
        <v>110</v>
      </c>
      <c r="D2789" t="s">
        <v>44</v>
      </c>
      <c r="E2789" s="1" t="s">
        <v>12</v>
      </c>
      <c r="F2789" t="s">
        <v>4</v>
      </c>
      <c r="G2789">
        <v>93</v>
      </c>
      <c r="J2789">
        <v>20</v>
      </c>
      <c r="K2789">
        <f t="shared" si="307"/>
        <v>73</v>
      </c>
      <c r="L2789" s="6">
        <f t="shared" si="308"/>
        <v>0</v>
      </c>
      <c r="M2789" s="6">
        <f t="shared" si="309"/>
        <v>0</v>
      </c>
      <c r="N2789" s="6">
        <f t="shared" si="310"/>
        <v>0</v>
      </c>
      <c r="O2789">
        <f t="shared" si="311"/>
        <v>73</v>
      </c>
      <c r="P2789">
        <f t="shared" si="312"/>
        <v>0</v>
      </c>
      <c r="Q2789">
        <f t="shared" si="313"/>
        <v>73</v>
      </c>
    </row>
    <row r="2790" spans="1:17" hidden="1" x14ac:dyDescent="0.25">
      <c r="A2790">
        <v>2000</v>
      </c>
      <c r="B2790" s="1" t="s">
        <v>109</v>
      </c>
      <c r="C2790" t="s">
        <v>110</v>
      </c>
      <c r="D2790" t="s">
        <v>44</v>
      </c>
      <c r="E2790" s="1" t="s">
        <v>12</v>
      </c>
      <c r="F2790" t="s">
        <v>5</v>
      </c>
      <c r="G2790">
        <v>66</v>
      </c>
      <c r="J2790">
        <v>24</v>
      </c>
      <c r="K2790">
        <f t="shared" si="307"/>
        <v>42</v>
      </c>
      <c r="L2790" s="6">
        <f t="shared" si="308"/>
        <v>0</v>
      </c>
      <c r="M2790" s="6">
        <f t="shared" si="309"/>
        <v>0</v>
      </c>
      <c r="N2790" s="6">
        <f t="shared" si="310"/>
        <v>0</v>
      </c>
      <c r="O2790">
        <f t="shared" si="311"/>
        <v>42</v>
      </c>
      <c r="P2790">
        <f t="shared" si="312"/>
        <v>0</v>
      </c>
      <c r="Q2790">
        <f t="shared" si="313"/>
        <v>42</v>
      </c>
    </row>
    <row r="2791" spans="1:17" hidden="1" x14ac:dyDescent="0.25">
      <c r="A2791">
        <v>2000</v>
      </c>
      <c r="B2791" s="1" t="s">
        <v>109</v>
      </c>
      <c r="C2791" t="s">
        <v>110</v>
      </c>
      <c r="D2791" t="s">
        <v>44</v>
      </c>
      <c r="E2791" s="1" t="s">
        <v>12</v>
      </c>
      <c r="F2791" t="s">
        <v>6</v>
      </c>
      <c r="G2791">
        <v>24</v>
      </c>
      <c r="J2791">
        <v>7</v>
      </c>
      <c r="K2791">
        <f t="shared" si="307"/>
        <v>17</v>
      </c>
      <c r="L2791" s="6">
        <f t="shared" si="308"/>
        <v>0</v>
      </c>
      <c r="M2791" s="6">
        <f t="shared" si="309"/>
        <v>0</v>
      </c>
      <c r="N2791" s="6">
        <f t="shared" si="310"/>
        <v>0</v>
      </c>
      <c r="O2791">
        <f t="shared" si="311"/>
        <v>17</v>
      </c>
      <c r="P2791">
        <f t="shared" si="312"/>
        <v>0</v>
      </c>
      <c r="Q2791">
        <f t="shared" si="313"/>
        <v>17</v>
      </c>
    </row>
    <row r="2792" spans="1:17" hidden="1" x14ac:dyDescent="0.25">
      <c r="A2792">
        <v>2000</v>
      </c>
      <c r="B2792" s="1" t="s">
        <v>109</v>
      </c>
      <c r="C2792" t="s">
        <v>110</v>
      </c>
      <c r="D2792" t="s">
        <v>44</v>
      </c>
      <c r="E2792" s="1" t="s">
        <v>12</v>
      </c>
      <c r="F2792" t="s">
        <v>7</v>
      </c>
      <c r="G2792">
        <v>1283</v>
      </c>
      <c r="H2792">
        <v>11</v>
      </c>
      <c r="J2792">
        <v>284</v>
      </c>
      <c r="K2792">
        <f t="shared" si="307"/>
        <v>1010</v>
      </c>
      <c r="L2792" s="6">
        <f t="shared" si="308"/>
        <v>1.089108910891089E-2</v>
      </c>
      <c r="M2792" s="6">
        <f t="shared" si="309"/>
        <v>1.089108910891089E-2</v>
      </c>
      <c r="N2792" s="6">
        <f t="shared" si="310"/>
        <v>0</v>
      </c>
      <c r="O2792">
        <f t="shared" si="311"/>
        <v>999</v>
      </c>
      <c r="P2792">
        <f t="shared" si="312"/>
        <v>11</v>
      </c>
      <c r="Q2792">
        <f t="shared" si="313"/>
        <v>999</v>
      </c>
    </row>
    <row r="2793" spans="1:17" hidden="1" x14ac:dyDescent="0.25">
      <c r="A2793">
        <v>2001</v>
      </c>
      <c r="B2793" s="1" t="s">
        <v>111</v>
      </c>
      <c r="C2793" t="s">
        <v>112</v>
      </c>
      <c r="D2793" t="s">
        <v>44</v>
      </c>
      <c r="E2793" s="1" t="s">
        <v>0</v>
      </c>
      <c r="F2793" t="s">
        <v>1</v>
      </c>
      <c r="G2793">
        <v>19</v>
      </c>
      <c r="K2793">
        <f t="shared" si="307"/>
        <v>19</v>
      </c>
      <c r="L2793" s="6">
        <f t="shared" si="308"/>
        <v>0</v>
      </c>
      <c r="M2793" s="6">
        <f t="shared" si="309"/>
        <v>0</v>
      </c>
      <c r="N2793" s="6">
        <f t="shared" si="310"/>
        <v>0</v>
      </c>
      <c r="O2793">
        <f t="shared" si="311"/>
        <v>19</v>
      </c>
      <c r="P2793">
        <f t="shared" si="312"/>
        <v>0</v>
      </c>
      <c r="Q2793">
        <f t="shared" si="313"/>
        <v>19</v>
      </c>
    </row>
    <row r="2794" spans="1:17" hidden="1" x14ac:dyDescent="0.25">
      <c r="A2794">
        <v>2001</v>
      </c>
      <c r="B2794" s="1" t="s">
        <v>111</v>
      </c>
      <c r="C2794" t="s">
        <v>112</v>
      </c>
      <c r="D2794" t="s">
        <v>44</v>
      </c>
      <c r="E2794" s="1" t="s">
        <v>0</v>
      </c>
      <c r="F2794" t="s">
        <v>4</v>
      </c>
      <c r="G2794">
        <v>178</v>
      </c>
      <c r="H2794">
        <v>4</v>
      </c>
      <c r="K2794">
        <f t="shared" si="307"/>
        <v>182</v>
      </c>
      <c r="L2794" s="6">
        <f t="shared" si="308"/>
        <v>2.197802197802198E-2</v>
      </c>
      <c r="M2794" s="6">
        <f t="shared" si="309"/>
        <v>2.197802197802198E-2</v>
      </c>
      <c r="N2794" s="6">
        <f t="shared" si="310"/>
        <v>0</v>
      </c>
      <c r="O2794">
        <f t="shared" si="311"/>
        <v>178</v>
      </c>
      <c r="P2794">
        <f t="shared" si="312"/>
        <v>4</v>
      </c>
      <c r="Q2794">
        <f t="shared" si="313"/>
        <v>178</v>
      </c>
    </row>
    <row r="2795" spans="1:17" hidden="1" x14ac:dyDescent="0.25">
      <c r="A2795">
        <v>2001</v>
      </c>
      <c r="B2795" s="1" t="s">
        <v>111</v>
      </c>
      <c r="C2795" t="s">
        <v>112</v>
      </c>
      <c r="D2795" t="s">
        <v>44</v>
      </c>
      <c r="E2795" s="1" t="s">
        <v>0</v>
      </c>
      <c r="F2795" t="s">
        <v>5</v>
      </c>
      <c r="G2795">
        <v>382</v>
      </c>
      <c r="H2795">
        <v>23</v>
      </c>
      <c r="J2795">
        <v>22</v>
      </c>
      <c r="K2795">
        <f t="shared" si="307"/>
        <v>383</v>
      </c>
      <c r="L2795" s="6">
        <f t="shared" si="308"/>
        <v>6.0052219321148827E-2</v>
      </c>
      <c r="M2795" s="6">
        <f t="shared" si="309"/>
        <v>6.0052219321148827E-2</v>
      </c>
      <c r="N2795" s="6">
        <f t="shared" si="310"/>
        <v>0</v>
      </c>
      <c r="O2795">
        <f t="shared" si="311"/>
        <v>360</v>
      </c>
      <c r="P2795">
        <f t="shared" si="312"/>
        <v>23</v>
      </c>
      <c r="Q2795">
        <f t="shared" si="313"/>
        <v>360</v>
      </c>
    </row>
    <row r="2796" spans="1:17" hidden="1" x14ac:dyDescent="0.25">
      <c r="A2796">
        <v>2001</v>
      </c>
      <c r="B2796" s="1" t="s">
        <v>111</v>
      </c>
      <c r="C2796" t="s">
        <v>112</v>
      </c>
      <c r="D2796" t="s">
        <v>44</v>
      </c>
      <c r="E2796" s="1" t="s">
        <v>0</v>
      </c>
      <c r="F2796" t="s">
        <v>6</v>
      </c>
      <c r="G2796">
        <v>156</v>
      </c>
      <c r="J2796">
        <v>14</v>
      </c>
      <c r="K2796">
        <f t="shared" si="307"/>
        <v>142</v>
      </c>
      <c r="L2796" s="6">
        <f t="shared" si="308"/>
        <v>0</v>
      </c>
      <c r="M2796" s="6">
        <f t="shared" si="309"/>
        <v>0</v>
      </c>
      <c r="N2796" s="6">
        <f t="shared" si="310"/>
        <v>0</v>
      </c>
      <c r="O2796">
        <f t="shared" si="311"/>
        <v>142</v>
      </c>
      <c r="P2796">
        <f t="shared" si="312"/>
        <v>0</v>
      </c>
      <c r="Q2796">
        <f t="shared" si="313"/>
        <v>142</v>
      </c>
    </row>
    <row r="2797" spans="1:17" hidden="1" x14ac:dyDescent="0.25">
      <c r="A2797">
        <v>2001</v>
      </c>
      <c r="B2797" s="1" t="s">
        <v>111</v>
      </c>
      <c r="C2797" t="s">
        <v>112</v>
      </c>
      <c r="D2797" t="s">
        <v>44</v>
      </c>
      <c r="E2797" s="1" t="s">
        <v>0</v>
      </c>
      <c r="F2797" t="s">
        <v>7</v>
      </c>
      <c r="G2797">
        <v>3496</v>
      </c>
      <c r="H2797">
        <v>103</v>
      </c>
      <c r="J2797">
        <v>98</v>
      </c>
      <c r="K2797">
        <f t="shared" si="307"/>
        <v>3501</v>
      </c>
      <c r="L2797" s="6">
        <f t="shared" si="308"/>
        <v>2.9420165666952301E-2</v>
      </c>
      <c r="M2797" s="6">
        <f t="shared" si="309"/>
        <v>2.9420165666952301E-2</v>
      </c>
      <c r="N2797" s="6">
        <f t="shared" si="310"/>
        <v>0</v>
      </c>
      <c r="O2797">
        <f t="shared" si="311"/>
        <v>3398</v>
      </c>
      <c r="P2797">
        <f t="shared" si="312"/>
        <v>103</v>
      </c>
      <c r="Q2797">
        <f t="shared" si="313"/>
        <v>3398</v>
      </c>
    </row>
    <row r="2798" spans="1:17" hidden="1" x14ac:dyDescent="0.25">
      <c r="A2798">
        <v>2002</v>
      </c>
      <c r="B2798" s="1" t="s">
        <v>111</v>
      </c>
      <c r="C2798" t="s">
        <v>112</v>
      </c>
      <c r="D2798" t="s">
        <v>44</v>
      </c>
      <c r="E2798" s="1" t="s">
        <v>13</v>
      </c>
      <c r="F2798" t="s">
        <v>1</v>
      </c>
      <c r="G2798">
        <v>33</v>
      </c>
      <c r="J2798">
        <v>4</v>
      </c>
      <c r="K2798">
        <f t="shared" si="307"/>
        <v>29</v>
      </c>
      <c r="L2798" s="6">
        <f t="shared" si="308"/>
        <v>0</v>
      </c>
      <c r="M2798" s="6">
        <f t="shared" si="309"/>
        <v>0</v>
      </c>
      <c r="N2798" s="6">
        <f t="shared" si="310"/>
        <v>0</v>
      </c>
      <c r="O2798">
        <f t="shared" si="311"/>
        <v>29</v>
      </c>
      <c r="P2798">
        <f t="shared" si="312"/>
        <v>0</v>
      </c>
      <c r="Q2798">
        <f t="shared" si="313"/>
        <v>29</v>
      </c>
    </row>
    <row r="2799" spans="1:17" hidden="1" x14ac:dyDescent="0.25">
      <c r="A2799">
        <v>2002</v>
      </c>
      <c r="B2799" s="1" t="s">
        <v>111</v>
      </c>
      <c r="C2799" t="s">
        <v>112</v>
      </c>
      <c r="D2799" t="s">
        <v>44</v>
      </c>
      <c r="E2799" s="1" t="s">
        <v>13</v>
      </c>
      <c r="F2799" t="s">
        <v>4</v>
      </c>
      <c r="G2799">
        <v>175</v>
      </c>
      <c r="H2799">
        <v>6</v>
      </c>
      <c r="J2799">
        <v>3</v>
      </c>
      <c r="K2799">
        <f t="shared" si="307"/>
        <v>178</v>
      </c>
      <c r="L2799" s="6">
        <f t="shared" si="308"/>
        <v>3.3707865168539325E-2</v>
      </c>
      <c r="M2799" s="6">
        <f t="shared" si="309"/>
        <v>3.3707865168539325E-2</v>
      </c>
      <c r="N2799" s="6">
        <f t="shared" si="310"/>
        <v>0</v>
      </c>
      <c r="O2799">
        <f t="shared" si="311"/>
        <v>172</v>
      </c>
      <c r="P2799">
        <f t="shared" si="312"/>
        <v>6</v>
      </c>
      <c r="Q2799">
        <f t="shared" si="313"/>
        <v>172</v>
      </c>
    </row>
    <row r="2800" spans="1:17" hidden="1" x14ac:dyDescent="0.25">
      <c r="A2800">
        <v>2002</v>
      </c>
      <c r="B2800" s="1" t="s">
        <v>111</v>
      </c>
      <c r="C2800" t="s">
        <v>112</v>
      </c>
      <c r="D2800" t="s">
        <v>44</v>
      </c>
      <c r="E2800" s="1" t="s">
        <v>13</v>
      </c>
      <c r="F2800" t="s">
        <v>5</v>
      </c>
      <c r="G2800">
        <v>461</v>
      </c>
      <c r="H2800">
        <v>19</v>
      </c>
      <c r="J2800">
        <v>34</v>
      </c>
      <c r="K2800">
        <f t="shared" si="307"/>
        <v>446</v>
      </c>
      <c r="L2800" s="6">
        <f t="shared" si="308"/>
        <v>4.2600896860986545E-2</v>
      </c>
      <c r="M2800" s="6">
        <f t="shared" si="309"/>
        <v>4.2600896860986545E-2</v>
      </c>
      <c r="N2800" s="6">
        <f t="shared" si="310"/>
        <v>0</v>
      </c>
      <c r="O2800">
        <f t="shared" si="311"/>
        <v>427</v>
      </c>
      <c r="P2800">
        <f t="shared" si="312"/>
        <v>19</v>
      </c>
      <c r="Q2800">
        <f t="shared" si="313"/>
        <v>427</v>
      </c>
    </row>
    <row r="2801" spans="1:17" hidden="1" x14ac:dyDescent="0.25">
      <c r="A2801">
        <v>2002</v>
      </c>
      <c r="B2801" s="1" t="s">
        <v>111</v>
      </c>
      <c r="C2801" t="s">
        <v>112</v>
      </c>
      <c r="D2801" t="s">
        <v>44</v>
      </c>
      <c r="E2801" s="1" t="s">
        <v>13</v>
      </c>
      <c r="F2801" t="s">
        <v>6</v>
      </c>
      <c r="G2801">
        <v>186</v>
      </c>
      <c r="J2801">
        <v>13</v>
      </c>
      <c r="K2801">
        <f t="shared" si="307"/>
        <v>173</v>
      </c>
      <c r="L2801" s="6">
        <f t="shared" si="308"/>
        <v>0</v>
      </c>
      <c r="M2801" s="6">
        <f t="shared" si="309"/>
        <v>0</v>
      </c>
      <c r="N2801" s="6">
        <f t="shared" si="310"/>
        <v>0</v>
      </c>
      <c r="O2801">
        <f t="shared" si="311"/>
        <v>173</v>
      </c>
      <c r="P2801">
        <f t="shared" si="312"/>
        <v>0</v>
      </c>
      <c r="Q2801">
        <f t="shared" si="313"/>
        <v>173</v>
      </c>
    </row>
    <row r="2802" spans="1:17" hidden="1" x14ac:dyDescent="0.25">
      <c r="A2802">
        <v>2002</v>
      </c>
      <c r="B2802" s="1" t="s">
        <v>111</v>
      </c>
      <c r="C2802" t="s">
        <v>112</v>
      </c>
      <c r="D2802" t="s">
        <v>44</v>
      </c>
      <c r="E2802" s="1" t="s">
        <v>13</v>
      </c>
      <c r="F2802" t="s">
        <v>7</v>
      </c>
      <c r="G2802">
        <v>3403</v>
      </c>
      <c r="H2802">
        <v>102</v>
      </c>
      <c r="J2802">
        <v>98</v>
      </c>
      <c r="K2802">
        <f t="shared" si="307"/>
        <v>3407</v>
      </c>
      <c r="L2802" s="6">
        <f t="shared" si="308"/>
        <v>2.9938362195479896E-2</v>
      </c>
      <c r="M2802" s="6">
        <f t="shared" si="309"/>
        <v>2.9938362195479896E-2</v>
      </c>
      <c r="N2802" s="6">
        <f t="shared" si="310"/>
        <v>0</v>
      </c>
      <c r="O2802">
        <f t="shared" si="311"/>
        <v>3305</v>
      </c>
      <c r="P2802">
        <f t="shared" si="312"/>
        <v>102</v>
      </c>
      <c r="Q2802">
        <f t="shared" si="313"/>
        <v>3305</v>
      </c>
    </row>
    <row r="2803" spans="1:17" hidden="1" x14ac:dyDescent="0.25">
      <c r="A2803">
        <v>2003</v>
      </c>
      <c r="B2803" s="1" t="s">
        <v>111</v>
      </c>
      <c r="C2803" t="s">
        <v>112</v>
      </c>
      <c r="D2803" t="s">
        <v>44</v>
      </c>
      <c r="E2803" s="1" t="s">
        <v>14</v>
      </c>
      <c r="F2803" t="s">
        <v>1</v>
      </c>
      <c r="G2803">
        <v>29</v>
      </c>
      <c r="J2803">
        <v>4</v>
      </c>
      <c r="K2803">
        <f t="shared" si="307"/>
        <v>25</v>
      </c>
      <c r="L2803" s="6">
        <f t="shared" si="308"/>
        <v>0</v>
      </c>
      <c r="M2803" s="6">
        <f t="shared" si="309"/>
        <v>0</v>
      </c>
      <c r="N2803" s="6">
        <f t="shared" si="310"/>
        <v>0</v>
      </c>
      <c r="O2803">
        <f t="shared" si="311"/>
        <v>25</v>
      </c>
      <c r="P2803">
        <f t="shared" si="312"/>
        <v>0</v>
      </c>
      <c r="Q2803">
        <f t="shared" si="313"/>
        <v>25</v>
      </c>
    </row>
    <row r="2804" spans="1:17" hidden="1" x14ac:dyDescent="0.25">
      <c r="A2804">
        <v>2003</v>
      </c>
      <c r="B2804" s="1" t="s">
        <v>111</v>
      </c>
      <c r="C2804" t="s">
        <v>112</v>
      </c>
      <c r="D2804" t="s">
        <v>44</v>
      </c>
      <c r="E2804" s="1" t="s">
        <v>14</v>
      </c>
      <c r="F2804" t="s">
        <v>4</v>
      </c>
      <c r="G2804">
        <v>202</v>
      </c>
      <c r="J2804">
        <v>4</v>
      </c>
      <c r="K2804">
        <f t="shared" si="307"/>
        <v>198</v>
      </c>
      <c r="L2804" s="6">
        <f t="shared" si="308"/>
        <v>0</v>
      </c>
      <c r="M2804" s="6">
        <f t="shared" si="309"/>
        <v>0</v>
      </c>
      <c r="N2804" s="6">
        <f t="shared" si="310"/>
        <v>0</v>
      </c>
      <c r="O2804">
        <f t="shared" si="311"/>
        <v>198</v>
      </c>
      <c r="P2804">
        <f t="shared" si="312"/>
        <v>0</v>
      </c>
      <c r="Q2804">
        <f t="shared" si="313"/>
        <v>198</v>
      </c>
    </row>
    <row r="2805" spans="1:17" hidden="1" x14ac:dyDescent="0.25">
      <c r="A2805">
        <v>2003</v>
      </c>
      <c r="B2805" s="1" t="s">
        <v>111</v>
      </c>
      <c r="C2805" t="s">
        <v>112</v>
      </c>
      <c r="D2805" t="s">
        <v>44</v>
      </c>
      <c r="E2805" s="1" t="s">
        <v>14</v>
      </c>
      <c r="F2805" t="s">
        <v>5</v>
      </c>
      <c r="G2805">
        <v>506</v>
      </c>
      <c r="H2805">
        <v>25</v>
      </c>
      <c r="I2805">
        <v>7</v>
      </c>
      <c r="J2805">
        <v>52</v>
      </c>
      <c r="K2805">
        <f t="shared" si="307"/>
        <v>486</v>
      </c>
      <c r="L2805" s="6">
        <f t="shared" si="308"/>
        <v>6.584362139917696E-2</v>
      </c>
      <c r="M2805" s="6">
        <f t="shared" si="309"/>
        <v>5.1440329218106998E-2</v>
      </c>
      <c r="N2805" s="6">
        <f t="shared" si="310"/>
        <v>1.4403292181069959E-2</v>
      </c>
      <c r="O2805">
        <f t="shared" si="311"/>
        <v>454</v>
      </c>
      <c r="P2805">
        <f t="shared" si="312"/>
        <v>32</v>
      </c>
      <c r="Q2805">
        <f t="shared" si="313"/>
        <v>454</v>
      </c>
    </row>
    <row r="2806" spans="1:17" hidden="1" x14ac:dyDescent="0.25">
      <c r="A2806">
        <v>2003</v>
      </c>
      <c r="B2806" s="1" t="s">
        <v>111</v>
      </c>
      <c r="C2806" t="s">
        <v>112</v>
      </c>
      <c r="D2806" t="s">
        <v>44</v>
      </c>
      <c r="E2806" s="1" t="s">
        <v>14</v>
      </c>
      <c r="F2806" t="s">
        <v>6</v>
      </c>
      <c r="G2806">
        <v>205</v>
      </c>
      <c r="H2806">
        <v>3</v>
      </c>
      <c r="J2806">
        <v>24</v>
      </c>
      <c r="K2806">
        <f t="shared" si="307"/>
        <v>184</v>
      </c>
      <c r="L2806" s="6">
        <f t="shared" si="308"/>
        <v>1.6304347826086956E-2</v>
      </c>
      <c r="M2806" s="6">
        <f t="shared" si="309"/>
        <v>1.6304347826086956E-2</v>
      </c>
      <c r="N2806" s="6">
        <f t="shared" si="310"/>
        <v>0</v>
      </c>
      <c r="O2806">
        <f t="shared" si="311"/>
        <v>181</v>
      </c>
      <c r="P2806">
        <f t="shared" si="312"/>
        <v>3</v>
      </c>
      <c r="Q2806">
        <f t="shared" si="313"/>
        <v>181</v>
      </c>
    </row>
    <row r="2807" spans="1:17" hidden="1" x14ac:dyDescent="0.25">
      <c r="A2807">
        <v>2003</v>
      </c>
      <c r="B2807" s="1" t="s">
        <v>111</v>
      </c>
      <c r="C2807" t="s">
        <v>112</v>
      </c>
      <c r="D2807" t="s">
        <v>44</v>
      </c>
      <c r="E2807" s="1" t="s">
        <v>14</v>
      </c>
      <c r="F2807" t="s">
        <v>7</v>
      </c>
      <c r="G2807">
        <v>3296</v>
      </c>
      <c r="H2807">
        <v>114</v>
      </c>
      <c r="I2807">
        <v>7</v>
      </c>
      <c r="J2807">
        <v>111</v>
      </c>
      <c r="K2807">
        <f t="shared" si="307"/>
        <v>3306</v>
      </c>
      <c r="L2807" s="6">
        <f t="shared" si="308"/>
        <v>3.6600120992135513E-2</v>
      </c>
      <c r="M2807" s="6">
        <f t="shared" si="309"/>
        <v>3.4482758620689655E-2</v>
      </c>
      <c r="N2807" s="6">
        <f t="shared" si="310"/>
        <v>2.1173623714458561E-3</v>
      </c>
      <c r="O2807">
        <f t="shared" si="311"/>
        <v>3185</v>
      </c>
      <c r="P2807">
        <f t="shared" si="312"/>
        <v>121</v>
      </c>
      <c r="Q2807">
        <f t="shared" si="313"/>
        <v>3185</v>
      </c>
    </row>
    <row r="2808" spans="1:17" hidden="1" x14ac:dyDescent="0.25">
      <c r="A2808">
        <v>2004</v>
      </c>
      <c r="B2808" s="1" t="s">
        <v>111</v>
      </c>
      <c r="C2808" t="s">
        <v>112</v>
      </c>
      <c r="D2808" t="s">
        <v>44</v>
      </c>
      <c r="E2808" s="1" t="s">
        <v>15</v>
      </c>
      <c r="F2808" t="s">
        <v>1</v>
      </c>
      <c r="G2808">
        <v>49</v>
      </c>
      <c r="H2808">
        <v>4</v>
      </c>
      <c r="J2808">
        <v>3</v>
      </c>
      <c r="K2808">
        <f t="shared" si="307"/>
        <v>50</v>
      </c>
      <c r="L2808" s="6">
        <f t="shared" si="308"/>
        <v>0.08</v>
      </c>
      <c r="M2808" s="6">
        <f t="shared" si="309"/>
        <v>0.08</v>
      </c>
      <c r="N2808" s="6">
        <f t="shared" si="310"/>
        <v>0</v>
      </c>
      <c r="O2808">
        <f t="shared" si="311"/>
        <v>46</v>
      </c>
      <c r="P2808">
        <f t="shared" si="312"/>
        <v>4</v>
      </c>
      <c r="Q2808">
        <f t="shared" si="313"/>
        <v>46</v>
      </c>
    </row>
    <row r="2809" spans="1:17" hidden="1" x14ac:dyDescent="0.25">
      <c r="A2809">
        <v>2004</v>
      </c>
      <c r="B2809" s="1" t="s">
        <v>111</v>
      </c>
      <c r="C2809" t="s">
        <v>112</v>
      </c>
      <c r="D2809" t="s">
        <v>44</v>
      </c>
      <c r="E2809" s="1" t="s">
        <v>15</v>
      </c>
      <c r="F2809" t="s">
        <v>4</v>
      </c>
      <c r="G2809">
        <v>222</v>
      </c>
      <c r="H2809">
        <v>10</v>
      </c>
      <c r="J2809">
        <v>5</v>
      </c>
      <c r="K2809">
        <f t="shared" si="307"/>
        <v>227</v>
      </c>
      <c r="L2809" s="6">
        <f t="shared" si="308"/>
        <v>4.405286343612335E-2</v>
      </c>
      <c r="M2809" s="6">
        <f t="shared" si="309"/>
        <v>4.405286343612335E-2</v>
      </c>
      <c r="N2809" s="6">
        <f t="shared" si="310"/>
        <v>0</v>
      </c>
      <c r="O2809">
        <f t="shared" si="311"/>
        <v>217</v>
      </c>
      <c r="P2809">
        <f t="shared" si="312"/>
        <v>10</v>
      </c>
      <c r="Q2809">
        <f t="shared" si="313"/>
        <v>217</v>
      </c>
    </row>
    <row r="2810" spans="1:17" hidden="1" x14ac:dyDescent="0.25">
      <c r="A2810">
        <v>2004</v>
      </c>
      <c r="B2810" s="1" t="s">
        <v>111</v>
      </c>
      <c r="C2810" t="s">
        <v>112</v>
      </c>
      <c r="D2810" t="s">
        <v>44</v>
      </c>
      <c r="E2810" s="1" t="s">
        <v>15</v>
      </c>
      <c r="F2810" t="s">
        <v>5</v>
      </c>
      <c r="G2810">
        <v>675</v>
      </c>
      <c r="H2810">
        <v>31</v>
      </c>
      <c r="I2810">
        <v>7</v>
      </c>
      <c r="J2810">
        <v>77</v>
      </c>
      <c r="K2810">
        <f t="shared" si="307"/>
        <v>636</v>
      </c>
      <c r="L2810" s="6">
        <f t="shared" si="308"/>
        <v>5.9748427672955975E-2</v>
      </c>
      <c r="M2810" s="6">
        <f t="shared" si="309"/>
        <v>4.8742138364779877E-2</v>
      </c>
      <c r="N2810" s="6">
        <f t="shared" si="310"/>
        <v>1.10062893081761E-2</v>
      </c>
      <c r="O2810">
        <f t="shared" si="311"/>
        <v>598</v>
      </c>
      <c r="P2810">
        <f t="shared" si="312"/>
        <v>38</v>
      </c>
      <c r="Q2810">
        <f t="shared" si="313"/>
        <v>598</v>
      </c>
    </row>
    <row r="2811" spans="1:17" hidden="1" x14ac:dyDescent="0.25">
      <c r="A2811">
        <v>2004</v>
      </c>
      <c r="B2811" s="1" t="s">
        <v>111</v>
      </c>
      <c r="C2811" t="s">
        <v>112</v>
      </c>
      <c r="D2811" t="s">
        <v>44</v>
      </c>
      <c r="E2811" s="1" t="s">
        <v>15</v>
      </c>
      <c r="F2811" t="s">
        <v>6</v>
      </c>
      <c r="G2811">
        <v>244</v>
      </c>
      <c r="H2811">
        <v>12</v>
      </c>
      <c r="J2811">
        <v>26</v>
      </c>
      <c r="K2811">
        <f t="shared" si="307"/>
        <v>230</v>
      </c>
      <c r="L2811" s="6">
        <f t="shared" si="308"/>
        <v>5.2173913043478258E-2</v>
      </c>
      <c r="M2811" s="6">
        <f t="shared" si="309"/>
        <v>5.2173913043478258E-2</v>
      </c>
      <c r="N2811" s="6">
        <f t="shared" si="310"/>
        <v>0</v>
      </c>
      <c r="O2811">
        <f t="shared" si="311"/>
        <v>218</v>
      </c>
      <c r="P2811">
        <f t="shared" si="312"/>
        <v>12</v>
      </c>
      <c r="Q2811">
        <f t="shared" si="313"/>
        <v>218</v>
      </c>
    </row>
    <row r="2812" spans="1:17" hidden="1" x14ac:dyDescent="0.25">
      <c r="A2812">
        <v>2004</v>
      </c>
      <c r="B2812" s="1" t="s">
        <v>111</v>
      </c>
      <c r="C2812" t="s">
        <v>112</v>
      </c>
      <c r="D2812" t="s">
        <v>44</v>
      </c>
      <c r="E2812" s="1" t="s">
        <v>15</v>
      </c>
      <c r="F2812" t="s">
        <v>7</v>
      </c>
      <c r="G2812">
        <v>3158</v>
      </c>
      <c r="H2812">
        <v>125</v>
      </c>
      <c r="I2812">
        <v>3</v>
      </c>
      <c r="J2812">
        <v>152</v>
      </c>
      <c r="K2812">
        <f t="shared" si="307"/>
        <v>3134</v>
      </c>
      <c r="L2812" s="6">
        <f t="shared" si="308"/>
        <v>4.0842373962986601E-2</v>
      </c>
      <c r="M2812" s="6">
        <f t="shared" si="309"/>
        <v>3.9885130823229101E-2</v>
      </c>
      <c r="N2812" s="6">
        <f t="shared" si="310"/>
        <v>9.5724313975749842E-4</v>
      </c>
      <c r="O2812">
        <f t="shared" si="311"/>
        <v>3006</v>
      </c>
      <c r="P2812">
        <f t="shared" si="312"/>
        <v>128</v>
      </c>
      <c r="Q2812">
        <f t="shared" si="313"/>
        <v>3006</v>
      </c>
    </row>
    <row r="2813" spans="1:17" hidden="1" x14ac:dyDescent="0.25">
      <c r="A2813">
        <v>2005</v>
      </c>
      <c r="B2813" s="1" t="s">
        <v>111</v>
      </c>
      <c r="C2813" t="s">
        <v>112</v>
      </c>
      <c r="D2813" t="s">
        <v>44</v>
      </c>
      <c r="E2813" s="1" t="s">
        <v>16</v>
      </c>
      <c r="F2813" t="s">
        <v>1</v>
      </c>
      <c r="G2813">
        <v>52</v>
      </c>
      <c r="H2813">
        <v>5</v>
      </c>
      <c r="J2813">
        <v>3</v>
      </c>
      <c r="K2813">
        <f t="shared" si="307"/>
        <v>54</v>
      </c>
      <c r="L2813" s="6">
        <f t="shared" si="308"/>
        <v>9.2592592592592587E-2</v>
      </c>
      <c r="M2813" s="6">
        <f t="shared" si="309"/>
        <v>9.2592592592592587E-2</v>
      </c>
      <c r="N2813" s="6">
        <f t="shared" si="310"/>
        <v>0</v>
      </c>
      <c r="O2813">
        <f t="shared" si="311"/>
        <v>49</v>
      </c>
      <c r="P2813">
        <f t="shared" si="312"/>
        <v>5</v>
      </c>
      <c r="Q2813">
        <f t="shared" si="313"/>
        <v>49</v>
      </c>
    </row>
    <row r="2814" spans="1:17" hidden="1" x14ac:dyDescent="0.25">
      <c r="A2814">
        <v>2005</v>
      </c>
      <c r="B2814" s="1" t="s">
        <v>111</v>
      </c>
      <c r="C2814" t="s">
        <v>112</v>
      </c>
      <c r="D2814" t="s">
        <v>44</v>
      </c>
      <c r="E2814" s="1" t="s">
        <v>16</v>
      </c>
      <c r="F2814" t="s">
        <v>4</v>
      </c>
      <c r="G2814">
        <v>216</v>
      </c>
      <c r="H2814">
        <v>9</v>
      </c>
      <c r="J2814">
        <v>6</v>
      </c>
      <c r="K2814">
        <f t="shared" si="307"/>
        <v>219</v>
      </c>
      <c r="L2814" s="6">
        <f t="shared" si="308"/>
        <v>4.1095890410958902E-2</v>
      </c>
      <c r="M2814" s="6">
        <f t="shared" si="309"/>
        <v>4.1095890410958902E-2</v>
      </c>
      <c r="N2814" s="6">
        <f t="shared" si="310"/>
        <v>0</v>
      </c>
      <c r="O2814">
        <f t="shared" si="311"/>
        <v>210</v>
      </c>
      <c r="P2814">
        <f t="shared" si="312"/>
        <v>9</v>
      </c>
      <c r="Q2814">
        <f t="shared" si="313"/>
        <v>210</v>
      </c>
    </row>
    <row r="2815" spans="1:17" hidden="1" x14ac:dyDescent="0.25">
      <c r="A2815">
        <v>2005</v>
      </c>
      <c r="B2815" s="1" t="s">
        <v>111</v>
      </c>
      <c r="C2815" t="s">
        <v>112</v>
      </c>
      <c r="D2815" t="s">
        <v>44</v>
      </c>
      <c r="E2815" s="1" t="s">
        <v>16</v>
      </c>
      <c r="F2815" t="s">
        <v>5</v>
      </c>
      <c r="G2815">
        <v>773</v>
      </c>
      <c r="H2815">
        <v>44</v>
      </c>
      <c r="I2815">
        <v>4</v>
      </c>
      <c r="J2815">
        <v>86</v>
      </c>
      <c r="K2815">
        <f t="shared" si="307"/>
        <v>735</v>
      </c>
      <c r="L2815" s="6">
        <f t="shared" si="308"/>
        <v>6.5306122448979598E-2</v>
      </c>
      <c r="M2815" s="6">
        <f t="shared" si="309"/>
        <v>5.9863945578231291E-2</v>
      </c>
      <c r="N2815" s="6">
        <f t="shared" si="310"/>
        <v>5.4421768707482989E-3</v>
      </c>
      <c r="O2815">
        <f t="shared" si="311"/>
        <v>687</v>
      </c>
      <c r="P2815">
        <f t="shared" si="312"/>
        <v>48</v>
      </c>
      <c r="Q2815">
        <f t="shared" si="313"/>
        <v>687</v>
      </c>
    </row>
    <row r="2816" spans="1:17" hidden="1" x14ac:dyDescent="0.25">
      <c r="A2816">
        <v>2005</v>
      </c>
      <c r="B2816" s="1" t="s">
        <v>111</v>
      </c>
      <c r="C2816" t="s">
        <v>112</v>
      </c>
      <c r="D2816" t="s">
        <v>44</v>
      </c>
      <c r="E2816" s="1" t="s">
        <v>16</v>
      </c>
      <c r="F2816" t="s">
        <v>6</v>
      </c>
      <c r="G2816">
        <v>256</v>
      </c>
      <c r="H2816">
        <v>9</v>
      </c>
      <c r="J2816">
        <v>25</v>
      </c>
      <c r="K2816">
        <f t="shared" si="307"/>
        <v>240</v>
      </c>
      <c r="L2816" s="6">
        <f t="shared" si="308"/>
        <v>3.7499999999999999E-2</v>
      </c>
      <c r="M2816" s="6">
        <f t="shared" si="309"/>
        <v>3.7499999999999999E-2</v>
      </c>
      <c r="N2816" s="6">
        <f t="shared" si="310"/>
        <v>0</v>
      </c>
      <c r="O2816">
        <f t="shared" si="311"/>
        <v>231</v>
      </c>
      <c r="P2816">
        <f t="shared" si="312"/>
        <v>9</v>
      </c>
      <c r="Q2816">
        <f t="shared" si="313"/>
        <v>231</v>
      </c>
    </row>
    <row r="2817" spans="1:17" hidden="1" x14ac:dyDescent="0.25">
      <c r="A2817">
        <v>2005</v>
      </c>
      <c r="B2817" s="1" t="s">
        <v>111</v>
      </c>
      <c r="C2817" t="s">
        <v>112</v>
      </c>
      <c r="D2817" t="s">
        <v>44</v>
      </c>
      <c r="E2817" s="1" t="s">
        <v>16</v>
      </c>
      <c r="F2817" t="s">
        <v>7</v>
      </c>
      <c r="G2817">
        <v>3052</v>
      </c>
      <c r="H2817">
        <v>149</v>
      </c>
      <c r="I2817">
        <v>14</v>
      </c>
      <c r="J2817">
        <v>159</v>
      </c>
      <c r="K2817">
        <f t="shared" si="307"/>
        <v>3056</v>
      </c>
      <c r="L2817" s="6">
        <f t="shared" si="308"/>
        <v>5.3337696335078531E-2</v>
      </c>
      <c r="M2817" s="6">
        <f t="shared" si="309"/>
        <v>4.87565445026178E-2</v>
      </c>
      <c r="N2817" s="6">
        <f t="shared" si="310"/>
        <v>4.5811518324607326E-3</v>
      </c>
      <c r="O2817">
        <f t="shared" si="311"/>
        <v>2893</v>
      </c>
      <c r="P2817">
        <f t="shared" si="312"/>
        <v>163</v>
      </c>
      <c r="Q2817">
        <f t="shared" si="313"/>
        <v>2893</v>
      </c>
    </row>
    <row r="2818" spans="1:17" hidden="1" x14ac:dyDescent="0.25">
      <c r="A2818">
        <v>2006</v>
      </c>
      <c r="B2818" s="1" t="s">
        <v>111</v>
      </c>
      <c r="C2818" t="s">
        <v>112</v>
      </c>
      <c r="D2818" t="s">
        <v>44</v>
      </c>
      <c r="E2818" s="1" t="s">
        <v>17</v>
      </c>
      <c r="F2818" t="s">
        <v>1</v>
      </c>
      <c r="G2818">
        <v>51</v>
      </c>
      <c r="H2818">
        <v>4</v>
      </c>
      <c r="J2818">
        <v>3</v>
      </c>
      <c r="K2818">
        <f t="shared" si="307"/>
        <v>52</v>
      </c>
      <c r="L2818" s="6">
        <f t="shared" si="308"/>
        <v>7.6923076923076927E-2</v>
      </c>
      <c r="M2818" s="6">
        <f t="shared" si="309"/>
        <v>7.6923076923076927E-2</v>
      </c>
      <c r="N2818" s="6">
        <f t="shared" si="310"/>
        <v>0</v>
      </c>
      <c r="O2818">
        <f t="shared" si="311"/>
        <v>48</v>
      </c>
      <c r="P2818">
        <f t="shared" si="312"/>
        <v>4</v>
      </c>
      <c r="Q2818">
        <f t="shared" si="313"/>
        <v>48</v>
      </c>
    </row>
    <row r="2819" spans="1:17" hidden="1" x14ac:dyDescent="0.25">
      <c r="A2819">
        <v>2006</v>
      </c>
      <c r="B2819" s="1" t="s">
        <v>111</v>
      </c>
      <c r="C2819" t="s">
        <v>112</v>
      </c>
      <c r="D2819" t="s">
        <v>44</v>
      </c>
      <c r="E2819" s="1" t="s">
        <v>17</v>
      </c>
      <c r="F2819" t="s">
        <v>4</v>
      </c>
      <c r="G2819">
        <v>210</v>
      </c>
      <c r="H2819">
        <v>11</v>
      </c>
      <c r="J2819">
        <v>7</v>
      </c>
      <c r="K2819">
        <f t="shared" ref="K2819:K2882" si="314">(G2819-J2819)+H2819+I2819</f>
        <v>214</v>
      </c>
      <c r="L2819" s="6">
        <f t="shared" ref="L2819:L2882" si="315">(H2819+I2819)/K2819</f>
        <v>5.1401869158878503E-2</v>
      </c>
      <c r="M2819" s="6">
        <f t="shared" ref="M2819:M2882" si="316">H2819/K2819</f>
        <v>5.1401869158878503E-2</v>
      </c>
      <c r="N2819" s="6">
        <f t="shared" ref="N2819:N2882" si="317">I2819/K2819</f>
        <v>0</v>
      </c>
      <c r="O2819">
        <f t="shared" ref="O2819:O2882" si="318">K2819-(I2819+H2819)</f>
        <v>203</v>
      </c>
      <c r="P2819">
        <f t="shared" ref="P2819:P2882" si="319">H2819+I2819</f>
        <v>11</v>
      </c>
      <c r="Q2819">
        <f t="shared" si="313"/>
        <v>203</v>
      </c>
    </row>
    <row r="2820" spans="1:17" hidden="1" x14ac:dyDescent="0.25">
      <c r="A2820">
        <v>2006</v>
      </c>
      <c r="B2820" s="1" t="s">
        <v>111</v>
      </c>
      <c r="C2820" t="s">
        <v>112</v>
      </c>
      <c r="D2820" t="s">
        <v>44</v>
      </c>
      <c r="E2820" s="1" t="s">
        <v>17</v>
      </c>
      <c r="F2820" t="s">
        <v>5</v>
      </c>
      <c r="G2820">
        <v>843</v>
      </c>
      <c r="H2820">
        <v>53</v>
      </c>
      <c r="I2820">
        <v>19</v>
      </c>
      <c r="J2820">
        <v>128</v>
      </c>
      <c r="K2820">
        <f t="shared" si="314"/>
        <v>787</v>
      </c>
      <c r="L2820" s="6">
        <f t="shared" si="315"/>
        <v>9.148665819567979E-2</v>
      </c>
      <c r="M2820" s="6">
        <f t="shared" si="316"/>
        <v>6.734434561626429E-2</v>
      </c>
      <c r="N2820" s="6">
        <f t="shared" si="317"/>
        <v>2.4142312579415501E-2</v>
      </c>
      <c r="O2820">
        <f t="shared" si="318"/>
        <v>715</v>
      </c>
      <c r="P2820">
        <f t="shared" si="319"/>
        <v>72</v>
      </c>
      <c r="Q2820">
        <f t="shared" ref="Q2820:Q2883" si="320">K2820-P2820</f>
        <v>715</v>
      </c>
    </row>
    <row r="2821" spans="1:17" hidden="1" x14ac:dyDescent="0.25">
      <c r="A2821">
        <v>2006</v>
      </c>
      <c r="B2821" s="1" t="s">
        <v>111</v>
      </c>
      <c r="C2821" t="s">
        <v>112</v>
      </c>
      <c r="D2821" t="s">
        <v>44</v>
      </c>
      <c r="E2821" s="1" t="s">
        <v>17</v>
      </c>
      <c r="F2821" t="s">
        <v>6</v>
      </c>
      <c r="G2821">
        <v>288</v>
      </c>
      <c r="H2821">
        <v>10</v>
      </c>
      <c r="J2821">
        <v>35</v>
      </c>
      <c r="K2821">
        <f t="shared" si="314"/>
        <v>263</v>
      </c>
      <c r="L2821" s="6">
        <f t="shared" si="315"/>
        <v>3.8022813688212927E-2</v>
      </c>
      <c r="M2821" s="6">
        <f t="shared" si="316"/>
        <v>3.8022813688212927E-2</v>
      </c>
      <c r="N2821" s="6">
        <f t="shared" si="317"/>
        <v>0</v>
      </c>
      <c r="O2821">
        <f t="shared" si="318"/>
        <v>253</v>
      </c>
      <c r="P2821">
        <f t="shared" si="319"/>
        <v>10</v>
      </c>
      <c r="Q2821">
        <f t="shared" si="320"/>
        <v>253</v>
      </c>
    </row>
    <row r="2822" spans="1:17" hidden="1" x14ac:dyDescent="0.25">
      <c r="A2822">
        <v>2006</v>
      </c>
      <c r="B2822" s="1" t="s">
        <v>111</v>
      </c>
      <c r="C2822" t="s">
        <v>112</v>
      </c>
      <c r="D2822" t="s">
        <v>44</v>
      </c>
      <c r="E2822" s="1" t="s">
        <v>17</v>
      </c>
      <c r="F2822" t="s">
        <v>7</v>
      </c>
      <c r="G2822">
        <v>2938</v>
      </c>
      <c r="H2822">
        <v>139</v>
      </c>
      <c r="I2822">
        <v>8</v>
      </c>
      <c r="J2822">
        <v>181</v>
      </c>
      <c r="K2822">
        <f t="shared" si="314"/>
        <v>2904</v>
      </c>
      <c r="L2822" s="6">
        <f t="shared" si="315"/>
        <v>5.06198347107438E-2</v>
      </c>
      <c r="M2822" s="6">
        <f t="shared" si="316"/>
        <v>4.7865013774104681E-2</v>
      </c>
      <c r="N2822" s="6">
        <f t="shared" si="317"/>
        <v>2.7548209366391185E-3</v>
      </c>
      <c r="O2822">
        <f t="shared" si="318"/>
        <v>2757</v>
      </c>
      <c r="P2822">
        <f t="shared" si="319"/>
        <v>147</v>
      </c>
      <c r="Q2822">
        <f t="shared" si="320"/>
        <v>2757</v>
      </c>
    </row>
    <row r="2823" spans="1:17" hidden="1" x14ac:dyDescent="0.25">
      <c r="A2823">
        <v>2007</v>
      </c>
      <c r="B2823" s="1" t="s">
        <v>111</v>
      </c>
      <c r="C2823" t="s">
        <v>112</v>
      </c>
      <c r="D2823" t="s">
        <v>44</v>
      </c>
      <c r="E2823" s="1" t="s">
        <v>18</v>
      </c>
      <c r="F2823" t="s">
        <v>1</v>
      </c>
      <c r="G2823">
        <v>43</v>
      </c>
      <c r="K2823">
        <f t="shared" si="314"/>
        <v>43</v>
      </c>
      <c r="L2823" s="6">
        <f t="shared" si="315"/>
        <v>0</v>
      </c>
      <c r="M2823" s="6">
        <f t="shared" si="316"/>
        <v>0</v>
      </c>
      <c r="N2823" s="6">
        <f t="shared" si="317"/>
        <v>0</v>
      </c>
      <c r="O2823">
        <f t="shared" si="318"/>
        <v>43</v>
      </c>
      <c r="P2823">
        <f t="shared" si="319"/>
        <v>0</v>
      </c>
      <c r="Q2823">
        <f t="shared" si="320"/>
        <v>43</v>
      </c>
    </row>
    <row r="2824" spans="1:17" hidden="1" x14ac:dyDescent="0.25">
      <c r="A2824">
        <v>2007</v>
      </c>
      <c r="B2824" s="1" t="s">
        <v>111</v>
      </c>
      <c r="C2824" t="s">
        <v>112</v>
      </c>
      <c r="D2824" t="s">
        <v>44</v>
      </c>
      <c r="E2824" s="1" t="s">
        <v>18</v>
      </c>
      <c r="F2824" t="s">
        <v>4</v>
      </c>
      <c r="G2824">
        <v>217</v>
      </c>
      <c r="H2824">
        <v>13</v>
      </c>
      <c r="J2824">
        <v>8</v>
      </c>
      <c r="K2824">
        <f t="shared" si="314"/>
        <v>222</v>
      </c>
      <c r="L2824" s="6">
        <f t="shared" si="315"/>
        <v>5.8558558558558557E-2</v>
      </c>
      <c r="M2824" s="6">
        <f t="shared" si="316"/>
        <v>5.8558558558558557E-2</v>
      </c>
      <c r="N2824" s="6">
        <f t="shared" si="317"/>
        <v>0</v>
      </c>
      <c r="O2824">
        <f t="shared" si="318"/>
        <v>209</v>
      </c>
      <c r="P2824">
        <f t="shared" si="319"/>
        <v>13</v>
      </c>
      <c r="Q2824">
        <f t="shared" si="320"/>
        <v>209</v>
      </c>
    </row>
    <row r="2825" spans="1:17" hidden="1" x14ac:dyDescent="0.25">
      <c r="A2825">
        <v>2007</v>
      </c>
      <c r="B2825" s="1" t="s">
        <v>111</v>
      </c>
      <c r="C2825" t="s">
        <v>112</v>
      </c>
      <c r="D2825" t="s">
        <v>44</v>
      </c>
      <c r="E2825" s="1" t="s">
        <v>18</v>
      </c>
      <c r="F2825" t="s">
        <v>5</v>
      </c>
      <c r="G2825">
        <v>800</v>
      </c>
      <c r="H2825">
        <v>45</v>
      </c>
      <c r="I2825">
        <v>24</v>
      </c>
      <c r="J2825">
        <v>142</v>
      </c>
      <c r="K2825">
        <f t="shared" si="314"/>
        <v>727</v>
      </c>
      <c r="L2825" s="6">
        <f t="shared" si="315"/>
        <v>9.4910591471801919E-2</v>
      </c>
      <c r="M2825" s="6">
        <f t="shared" si="316"/>
        <v>6.1898211829436035E-2</v>
      </c>
      <c r="N2825" s="6">
        <f t="shared" si="317"/>
        <v>3.3012379642365884E-2</v>
      </c>
      <c r="O2825">
        <f t="shared" si="318"/>
        <v>658</v>
      </c>
      <c r="P2825">
        <f t="shared" si="319"/>
        <v>69</v>
      </c>
      <c r="Q2825">
        <f t="shared" si="320"/>
        <v>658</v>
      </c>
    </row>
    <row r="2826" spans="1:17" hidden="1" x14ac:dyDescent="0.25">
      <c r="A2826">
        <v>2007</v>
      </c>
      <c r="B2826" s="1" t="s">
        <v>111</v>
      </c>
      <c r="C2826" t="s">
        <v>112</v>
      </c>
      <c r="D2826" t="s">
        <v>44</v>
      </c>
      <c r="E2826" s="1" t="s">
        <v>18</v>
      </c>
      <c r="F2826" t="s">
        <v>6</v>
      </c>
      <c r="G2826">
        <v>318</v>
      </c>
      <c r="H2826">
        <v>25</v>
      </c>
      <c r="J2826">
        <v>40</v>
      </c>
      <c r="K2826">
        <f t="shared" si="314"/>
        <v>303</v>
      </c>
      <c r="L2826" s="6">
        <f t="shared" si="315"/>
        <v>8.2508250825082508E-2</v>
      </c>
      <c r="M2826" s="6">
        <f t="shared" si="316"/>
        <v>8.2508250825082508E-2</v>
      </c>
      <c r="N2826" s="6">
        <f t="shared" si="317"/>
        <v>0</v>
      </c>
      <c r="O2826">
        <f t="shared" si="318"/>
        <v>278</v>
      </c>
      <c r="P2826">
        <f t="shared" si="319"/>
        <v>25</v>
      </c>
      <c r="Q2826">
        <f t="shared" si="320"/>
        <v>278</v>
      </c>
    </row>
    <row r="2827" spans="1:17" hidden="1" x14ac:dyDescent="0.25">
      <c r="A2827">
        <v>2007</v>
      </c>
      <c r="B2827" s="1" t="s">
        <v>111</v>
      </c>
      <c r="C2827" t="s">
        <v>112</v>
      </c>
      <c r="D2827" t="s">
        <v>44</v>
      </c>
      <c r="E2827" s="1" t="s">
        <v>18</v>
      </c>
      <c r="F2827" t="s">
        <v>7</v>
      </c>
      <c r="G2827">
        <v>2900</v>
      </c>
      <c r="H2827">
        <v>144</v>
      </c>
      <c r="I2827">
        <v>15</v>
      </c>
      <c r="J2827">
        <v>195</v>
      </c>
      <c r="K2827">
        <f t="shared" si="314"/>
        <v>2864</v>
      </c>
      <c r="L2827" s="6">
        <f t="shared" si="315"/>
        <v>5.5516759776536313E-2</v>
      </c>
      <c r="M2827" s="6">
        <f t="shared" si="316"/>
        <v>5.027932960893855E-2</v>
      </c>
      <c r="N2827" s="6">
        <f t="shared" si="317"/>
        <v>5.237430167597765E-3</v>
      </c>
      <c r="O2827">
        <f t="shared" si="318"/>
        <v>2705</v>
      </c>
      <c r="P2827">
        <f t="shared" si="319"/>
        <v>159</v>
      </c>
      <c r="Q2827">
        <f t="shared" si="320"/>
        <v>2705</v>
      </c>
    </row>
    <row r="2828" spans="1:17" hidden="1" x14ac:dyDescent="0.25">
      <c r="A2828">
        <v>2008</v>
      </c>
      <c r="B2828" s="1" t="s">
        <v>111</v>
      </c>
      <c r="C2828" t="s">
        <v>112</v>
      </c>
      <c r="D2828" t="s">
        <v>44</v>
      </c>
      <c r="E2828" s="1" t="s">
        <v>19</v>
      </c>
      <c r="F2828" t="s">
        <v>1</v>
      </c>
      <c r="G2828">
        <v>35</v>
      </c>
      <c r="I2828">
        <v>3</v>
      </c>
      <c r="J2828">
        <v>4</v>
      </c>
      <c r="K2828">
        <f t="shared" si="314"/>
        <v>34</v>
      </c>
      <c r="L2828" s="6">
        <f t="shared" si="315"/>
        <v>8.8235294117647065E-2</v>
      </c>
      <c r="M2828" s="6">
        <f t="shared" si="316"/>
        <v>0</v>
      </c>
      <c r="N2828" s="6">
        <f t="shared" si="317"/>
        <v>8.8235294117647065E-2</v>
      </c>
      <c r="O2828">
        <f t="shared" si="318"/>
        <v>31</v>
      </c>
      <c r="P2828">
        <f t="shared" si="319"/>
        <v>3</v>
      </c>
      <c r="Q2828">
        <f t="shared" si="320"/>
        <v>31</v>
      </c>
    </row>
    <row r="2829" spans="1:17" hidden="1" x14ac:dyDescent="0.25">
      <c r="A2829">
        <v>2008</v>
      </c>
      <c r="B2829" s="1" t="s">
        <v>111</v>
      </c>
      <c r="C2829" t="s">
        <v>112</v>
      </c>
      <c r="D2829" t="s">
        <v>44</v>
      </c>
      <c r="E2829" s="1" t="s">
        <v>19</v>
      </c>
      <c r="F2829" t="s">
        <v>4</v>
      </c>
      <c r="G2829">
        <v>237</v>
      </c>
      <c r="H2829">
        <v>13</v>
      </c>
      <c r="J2829">
        <v>18</v>
      </c>
      <c r="K2829">
        <f t="shared" si="314"/>
        <v>232</v>
      </c>
      <c r="L2829" s="6">
        <f t="shared" si="315"/>
        <v>5.6034482758620691E-2</v>
      </c>
      <c r="M2829" s="6">
        <f t="shared" si="316"/>
        <v>5.6034482758620691E-2</v>
      </c>
      <c r="N2829" s="6">
        <f t="shared" si="317"/>
        <v>0</v>
      </c>
      <c r="O2829">
        <f t="shared" si="318"/>
        <v>219</v>
      </c>
      <c r="P2829">
        <f t="shared" si="319"/>
        <v>13</v>
      </c>
      <c r="Q2829">
        <f t="shared" si="320"/>
        <v>219</v>
      </c>
    </row>
    <row r="2830" spans="1:17" hidden="1" x14ac:dyDescent="0.25">
      <c r="A2830">
        <v>2008</v>
      </c>
      <c r="B2830" s="1" t="s">
        <v>111</v>
      </c>
      <c r="C2830" t="s">
        <v>112</v>
      </c>
      <c r="D2830" t="s">
        <v>44</v>
      </c>
      <c r="E2830" s="1" t="s">
        <v>19</v>
      </c>
      <c r="F2830" t="s">
        <v>5</v>
      </c>
      <c r="G2830">
        <v>887</v>
      </c>
      <c r="H2830">
        <v>45</v>
      </c>
      <c r="I2830">
        <v>37</v>
      </c>
      <c r="J2830">
        <v>195</v>
      </c>
      <c r="K2830">
        <f t="shared" si="314"/>
        <v>774</v>
      </c>
      <c r="L2830" s="6">
        <f t="shared" si="315"/>
        <v>0.10594315245478036</v>
      </c>
      <c r="M2830" s="6">
        <f t="shared" si="316"/>
        <v>5.8139534883720929E-2</v>
      </c>
      <c r="N2830" s="6">
        <f t="shared" si="317"/>
        <v>4.7803617571059429E-2</v>
      </c>
      <c r="O2830">
        <f t="shared" si="318"/>
        <v>692</v>
      </c>
      <c r="P2830">
        <f t="shared" si="319"/>
        <v>82</v>
      </c>
      <c r="Q2830">
        <f t="shared" si="320"/>
        <v>692</v>
      </c>
    </row>
    <row r="2831" spans="1:17" hidden="1" x14ac:dyDescent="0.25">
      <c r="A2831">
        <v>2008</v>
      </c>
      <c r="B2831" s="1" t="s">
        <v>111</v>
      </c>
      <c r="C2831" t="s">
        <v>112</v>
      </c>
      <c r="D2831" t="s">
        <v>44</v>
      </c>
      <c r="E2831" s="1" t="s">
        <v>19</v>
      </c>
      <c r="F2831" t="s">
        <v>6</v>
      </c>
      <c r="G2831">
        <v>309</v>
      </c>
      <c r="H2831">
        <v>15</v>
      </c>
      <c r="J2831">
        <v>53</v>
      </c>
      <c r="K2831">
        <f t="shared" si="314"/>
        <v>271</v>
      </c>
      <c r="L2831" s="6">
        <f t="shared" si="315"/>
        <v>5.5350553505535055E-2</v>
      </c>
      <c r="M2831" s="6">
        <f t="shared" si="316"/>
        <v>5.5350553505535055E-2</v>
      </c>
      <c r="N2831" s="6">
        <f t="shared" si="317"/>
        <v>0</v>
      </c>
      <c r="O2831">
        <f t="shared" si="318"/>
        <v>256</v>
      </c>
      <c r="P2831">
        <f t="shared" si="319"/>
        <v>15</v>
      </c>
      <c r="Q2831">
        <f t="shared" si="320"/>
        <v>256</v>
      </c>
    </row>
    <row r="2832" spans="1:17" hidden="1" x14ac:dyDescent="0.25">
      <c r="A2832">
        <v>2008</v>
      </c>
      <c r="B2832" s="1" t="s">
        <v>111</v>
      </c>
      <c r="C2832" t="s">
        <v>112</v>
      </c>
      <c r="D2832" t="s">
        <v>44</v>
      </c>
      <c r="E2832" s="1" t="s">
        <v>19</v>
      </c>
      <c r="F2832" t="s">
        <v>7</v>
      </c>
      <c r="G2832">
        <v>2803</v>
      </c>
      <c r="H2832">
        <v>162</v>
      </c>
      <c r="I2832">
        <v>37</v>
      </c>
      <c r="J2832">
        <v>209</v>
      </c>
      <c r="K2832">
        <f t="shared" si="314"/>
        <v>2793</v>
      </c>
      <c r="L2832" s="6">
        <f t="shared" si="315"/>
        <v>7.1249552452559969E-2</v>
      </c>
      <c r="M2832" s="6">
        <f t="shared" si="316"/>
        <v>5.8002148227712137E-2</v>
      </c>
      <c r="N2832" s="6">
        <f t="shared" si="317"/>
        <v>1.3247404224847834E-2</v>
      </c>
      <c r="O2832">
        <f t="shared" si="318"/>
        <v>2594</v>
      </c>
      <c r="P2832">
        <f t="shared" si="319"/>
        <v>199</v>
      </c>
      <c r="Q2832">
        <f t="shared" si="320"/>
        <v>2594</v>
      </c>
    </row>
    <row r="2833" spans="1:17" hidden="1" x14ac:dyDescent="0.25">
      <c r="A2833">
        <v>2009</v>
      </c>
      <c r="B2833" s="1" t="s">
        <v>111</v>
      </c>
      <c r="C2833" t="s">
        <v>112</v>
      </c>
      <c r="D2833" t="s">
        <v>44</v>
      </c>
      <c r="E2833" s="1" t="s">
        <v>20</v>
      </c>
      <c r="F2833" t="s">
        <v>1</v>
      </c>
      <c r="G2833">
        <v>36</v>
      </c>
      <c r="J2833">
        <v>8</v>
      </c>
      <c r="K2833">
        <f t="shared" si="314"/>
        <v>28</v>
      </c>
      <c r="L2833" s="6">
        <f t="shared" si="315"/>
        <v>0</v>
      </c>
      <c r="M2833" s="6">
        <f t="shared" si="316"/>
        <v>0</v>
      </c>
      <c r="N2833" s="6">
        <f t="shared" si="317"/>
        <v>0</v>
      </c>
      <c r="O2833">
        <f t="shared" si="318"/>
        <v>28</v>
      </c>
      <c r="P2833">
        <f t="shared" si="319"/>
        <v>0</v>
      </c>
      <c r="Q2833">
        <f t="shared" si="320"/>
        <v>28</v>
      </c>
    </row>
    <row r="2834" spans="1:17" hidden="1" x14ac:dyDescent="0.25">
      <c r="A2834">
        <v>2009</v>
      </c>
      <c r="B2834" s="1" t="s">
        <v>111</v>
      </c>
      <c r="C2834" t="s">
        <v>112</v>
      </c>
      <c r="D2834" t="s">
        <v>44</v>
      </c>
      <c r="E2834" s="1" t="s">
        <v>20</v>
      </c>
      <c r="F2834" t="s">
        <v>4</v>
      </c>
      <c r="G2834">
        <v>243</v>
      </c>
      <c r="H2834">
        <v>17</v>
      </c>
      <c r="I2834">
        <v>3</v>
      </c>
      <c r="J2834">
        <v>29</v>
      </c>
      <c r="K2834">
        <f t="shared" si="314"/>
        <v>234</v>
      </c>
      <c r="L2834" s="6">
        <f t="shared" si="315"/>
        <v>8.5470085470085472E-2</v>
      </c>
      <c r="M2834" s="6">
        <f t="shared" si="316"/>
        <v>7.2649572649572655E-2</v>
      </c>
      <c r="N2834" s="6">
        <f t="shared" si="317"/>
        <v>1.282051282051282E-2</v>
      </c>
      <c r="O2834">
        <f t="shared" si="318"/>
        <v>214</v>
      </c>
      <c r="P2834">
        <f t="shared" si="319"/>
        <v>20</v>
      </c>
      <c r="Q2834">
        <f t="shared" si="320"/>
        <v>214</v>
      </c>
    </row>
    <row r="2835" spans="1:17" hidden="1" x14ac:dyDescent="0.25">
      <c r="A2835">
        <v>2009</v>
      </c>
      <c r="B2835" s="1" t="s">
        <v>111</v>
      </c>
      <c r="C2835" t="s">
        <v>112</v>
      </c>
      <c r="D2835" t="s">
        <v>44</v>
      </c>
      <c r="E2835" s="1" t="s">
        <v>20</v>
      </c>
      <c r="F2835" t="s">
        <v>5</v>
      </c>
      <c r="G2835">
        <v>893</v>
      </c>
      <c r="H2835">
        <v>40</v>
      </c>
      <c r="I2835">
        <v>47</v>
      </c>
      <c r="J2835">
        <v>221</v>
      </c>
      <c r="K2835">
        <f t="shared" si="314"/>
        <v>759</v>
      </c>
      <c r="L2835" s="6">
        <f t="shared" si="315"/>
        <v>0.11462450592885376</v>
      </c>
      <c r="M2835" s="6">
        <f t="shared" si="316"/>
        <v>5.2700922266139656E-2</v>
      </c>
      <c r="N2835" s="6">
        <f t="shared" si="317"/>
        <v>6.1923583662714096E-2</v>
      </c>
      <c r="O2835">
        <f t="shared" si="318"/>
        <v>672</v>
      </c>
      <c r="P2835">
        <f t="shared" si="319"/>
        <v>87</v>
      </c>
      <c r="Q2835">
        <f t="shared" si="320"/>
        <v>672</v>
      </c>
    </row>
    <row r="2836" spans="1:17" hidden="1" x14ac:dyDescent="0.25">
      <c r="A2836">
        <v>2009</v>
      </c>
      <c r="B2836" s="1" t="s">
        <v>111</v>
      </c>
      <c r="C2836" t="s">
        <v>112</v>
      </c>
      <c r="D2836" t="s">
        <v>44</v>
      </c>
      <c r="E2836" s="1" t="s">
        <v>20</v>
      </c>
      <c r="F2836" t="s">
        <v>6</v>
      </c>
      <c r="G2836">
        <v>327</v>
      </c>
      <c r="H2836">
        <v>16</v>
      </c>
      <c r="I2836">
        <v>6</v>
      </c>
      <c r="J2836">
        <v>43</v>
      </c>
      <c r="K2836">
        <f t="shared" si="314"/>
        <v>306</v>
      </c>
      <c r="L2836" s="6">
        <f t="shared" si="315"/>
        <v>7.1895424836601302E-2</v>
      </c>
      <c r="M2836" s="6">
        <f t="shared" si="316"/>
        <v>5.2287581699346407E-2</v>
      </c>
      <c r="N2836" s="6">
        <f t="shared" si="317"/>
        <v>1.9607843137254902E-2</v>
      </c>
      <c r="O2836">
        <f t="shared" si="318"/>
        <v>284</v>
      </c>
      <c r="P2836">
        <f t="shared" si="319"/>
        <v>22</v>
      </c>
      <c r="Q2836">
        <f t="shared" si="320"/>
        <v>284</v>
      </c>
    </row>
    <row r="2837" spans="1:17" hidden="1" x14ac:dyDescent="0.25">
      <c r="A2837">
        <v>2009</v>
      </c>
      <c r="B2837" s="1" t="s">
        <v>111</v>
      </c>
      <c r="C2837" t="s">
        <v>112</v>
      </c>
      <c r="D2837" t="s">
        <v>44</v>
      </c>
      <c r="E2837" s="1" t="s">
        <v>20</v>
      </c>
      <c r="F2837" t="s">
        <v>7</v>
      </c>
      <c r="G2837">
        <v>2759</v>
      </c>
      <c r="H2837">
        <v>173</v>
      </c>
      <c r="I2837">
        <v>89</v>
      </c>
      <c r="J2837">
        <v>240</v>
      </c>
      <c r="K2837">
        <f t="shared" si="314"/>
        <v>2781</v>
      </c>
      <c r="L2837" s="6">
        <f t="shared" si="315"/>
        <v>9.4210715569938874E-2</v>
      </c>
      <c r="M2837" s="6">
        <f t="shared" si="316"/>
        <v>6.2207838906868033E-2</v>
      </c>
      <c r="N2837" s="6">
        <f t="shared" si="317"/>
        <v>3.2002876663070841E-2</v>
      </c>
      <c r="O2837">
        <f t="shared" si="318"/>
        <v>2519</v>
      </c>
      <c r="P2837">
        <f t="shared" si="319"/>
        <v>262</v>
      </c>
      <c r="Q2837">
        <f t="shared" si="320"/>
        <v>2519</v>
      </c>
    </row>
    <row r="2838" spans="1:17" hidden="1" x14ac:dyDescent="0.25">
      <c r="A2838">
        <v>2010</v>
      </c>
      <c r="B2838" s="1" t="s">
        <v>111</v>
      </c>
      <c r="C2838" t="s">
        <v>112</v>
      </c>
      <c r="D2838" t="s">
        <v>44</v>
      </c>
      <c r="E2838" s="1" t="s">
        <v>21</v>
      </c>
      <c r="F2838" t="s">
        <v>1</v>
      </c>
      <c r="G2838">
        <v>37</v>
      </c>
      <c r="J2838">
        <v>5</v>
      </c>
      <c r="K2838">
        <f t="shared" si="314"/>
        <v>32</v>
      </c>
      <c r="L2838" s="6">
        <f t="shared" si="315"/>
        <v>0</v>
      </c>
      <c r="M2838" s="6">
        <f t="shared" si="316"/>
        <v>0</v>
      </c>
      <c r="N2838" s="6">
        <f t="shared" si="317"/>
        <v>0</v>
      </c>
      <c r="O2838">
        <f t="shared" si="318"/>
        <v>32</v>
      </c>
      <c r="P2838">
        <f t="shared" si="319"/>
        <v>0</v>
      </c>
      <c r="Q2838">
        <f t="shared" si="320"/>
        <v>32</v>
      </c>
    </row>
    <row r="2839" spans="1:17" hidden="1" x14ac:dyDescent="0.25">
      <c r="A2839">
        <v>2010</v>
      </c>
      <c r="B2839" s="1" t="s">
        <v>111</v>
      </c>
      <c r="C2839" t="s">
        <v>112</v>
      </c>
      <c r="D2839" t="s">
        <v>44</v>
      </c>
      <c r="E2839" s="1" t="s">
        <v>21</v>
      </c>
      <c r="F2839" t="s">
        <v>4</v>
      </c>
      <c r="G2839">
        <v>272</v>
      </c>
      <c r="H2839">
        <v>16</v>
      </c>
      <c r="J2839">
        <v>31</v>
      </c>
      <c r="K2839">
        <f t="shared" si="314"/>
        <v>257</v>
      </c>
      <c r="L2839" s="6">
        <f t="shared" si="315"/>
        <v>6.2256809338521402E-2</v>
      </c>
      <c r="M2839" s="6">
        <f t="shared" si="316"/>
        <v>6.2256809338521402E-2</v>
      </c>
      <c r="N2839" s="6">
        <f t="shared" si="317"/>
        <v>0</v>
      </c>
      <c r="O2839">
        <f t="shared" si="318"/>
        <v>241</v>
      </c>
      <c r="P2839">
        <f t="shared" si="319"/>
        <v>16</v>
      </c>
      <c r="Q2839">
        <f t="shared" si="320"/>
        <v>241</v>
      </c>
    </row>
    <row r="2840" spans="1:17" hidden="1" x14ac:dyDescent="0.25">
      <c r="A2840">
        <v>2010</v>
      </c>
      <c r="B2840" s="1" t="s">
        <v>111</v>
      </c>
      <c r="C2840" t="s">
        <v>112</v>
      </c>
      <c r="D2840" t="s">
        <v>44</v>
      </c>
      <c r="E2840" s="1" t="s">
        <v>21</v>
      </c>
      <c r="F2840" t="s">
        <v>5</v>
      </c>
      <c r="G2840">
        <v>1009</v>
      </c>
      <c r="H2840">
        <v>46</v>
      </c>
      <c r="I2840">
        <v>40</v>
      </c>
      <c r="J2840">
        <v>285</v>
      </c>
      <c r="K2840">
        <f t="shared" si="314"/>
        <v>810</v>
      </c>
      <c r="L2840" s="6">
        <f t="shared" si="315"/>
        <v>0.10617283950617284</v>
      </c>
      <c r="M2840" s="6">
        <f t="shared" si="316"/>
        <v>5.6790123456790124E-2</v>
      </c>
      <c r="N2840" s="6">
        <f t="shared" si="317"/>
        <v>4.9382716049382713E-2</v>
      </c>
      <c r="O2840">
        <f t="shared" si="318"/>
        <v>724</v>
      </c>
      <c r="P2840">
        <f t="shared" si="319"/>
        <v>86</v>
      </c>
      <c r="Q2840">
        <f t="shared" si="320"/>
        <v>724</v>
      </c>
    </row>
    <row r="2841" spans="1:17" hidden="1" x14ac:dyDescent="0.25">
      <c r="A2841">
        <v>2010</v>
      </c>
      <c r="B2841" s="1" t="s">
        <v>111</v>
      </c>
      <c r="C2841" t="s">
        <v>112</v>
      </c>
      <c r="D2841" t="s">
        <v>44</v>
      </c>
      <c r="E2841" s="1" t="s">
        <v>21</v>
      </c>
      <c r="F2841" t="s">
        <v>6</v>
      </c>
      <c r="G2841">
        <v>373</v>
      </c>
      <c r="H2841">
        <v>16</v>
      </c>
      <c r="J2841">
        <v>42</v>
      </c>
      <c r="K2841">
        <f t="shared" si="314"/>
        <v>347</v>
      </c>
      <c r="L2841" s="6">
        <f t="shared" si="315"/>
        <v>4.6109510086455328E-2</v>
      </c>
      <c r="M2841" s="6">
        <f t="shared" si="316"/>
        <v>4.6109510086455328E-2</v>
      </c>
      <c r="N2841" s="6">
        <f t="shared" si="317"/>
        <v>0</v>
      </c>
      <c r="O2841">
        <f t="shared" si="318"/>
        <v>331</v>
      </c>
      <c r="P2841">
        <f t="shared" si="319"/>
        <v>16</v>
      </c>
      <c r="Q2841">
        <f t="shared" si="320"/>
        <v>331</v>
      </c>
    </row>
    <row r="2842" spans="1:17" hidden="1" x14ac:dyDescent="0.25">
      <c r="A2842">
        <v>2010</v>
      </c>
      <c r="B2842" s="1" t="s">
        <v>111</v>
      </c>
      <c r="C2842" t="s">
        <v>112</v>
      </c>
      <c r="D2842" t="s">
        <v>44</v>
      </c>
      <c r="E2842" s="1" t="s">
        <v>21</v>
      </c>
      <c r="F2842" t="s">
        <v>7</v>
      </c>
      <c r="G2842">
        <v>2756</v>
      </c>
      <c r="H2842">
        <v>201</v>
      </c>
      <c r="I2842">
        <v>108</v>
      </c>
      <c r="J2842">
        <v>242</v>
      </c>
      <c r="K2842">
        <f t="shared" si="314"/>
        <v>2823</v>
      </c>
      <c r="L2842" s="6">
        <f t="shared" si="315"/>
        <v>0.10945802337938364</v>
      </c>
      <c r="M2842" s="6">
        <f t="shared" si="316"/>
        <v>7.1200850159404888E-2</v>
      </c>
      <c r="N2842" s="6">
        <f t="shared" si="317"/>
        <v>3.8257173219978749E-2</v>
      </c>
      <c r="O2842">
        <f t="shared" si="318"/>
        <v>2514</v>
      </c>
      <c r="P2842">
        <f t="shared" si="319"/>
        <v>309</v>
      </c>
      <c r="Q2842">
        <f t="shared" si="320"/>
        <v>2514</v>
      </c>
    </row>
    <row r="2843" spans="1:17" hidden="1" x14ac:dyDescent="0.25">
      <c r="A2843">
        <v>2011</v>
      </c>
      <c r="B2843" s="1" t="s">
        <v>111</v>
      </c>
      <c r="C2843" t="s">
        <v>112</v>
      </c>
      <c r="D2843" t="s">
        <v>44</v>
      </c>
      <c r="E2843" s="1" t="s">
        <v>22</v>
      </c>
      <c r="F2843" t="s">
        <v>1</v>
      </c>
      <c r="G2843">
        <v>44</v>
      </c>
      <c r="H2843">
        <v>4</v>
      </c>
      <c r="I2843">
        <v>3</v>
      </c>
      <c r="J2843">
        <v>3</v>
      </c>
      <c r="K2843">
        <f t="shared" si="314"/>
        <v>48</v>
      </c>
      <c r="L2843" s="6">
        <f t="shared" si="315"/>
        <v>0.14583333333333334</v>
      </c>
      <c r="M2843" s="6">
        <f t="shared" si="316"/>
        <v>8.3333333333333329E-2</v>
      </c>
      <c r="N2843" s="6">
        <f t="shared" si="317"/>
        <v>6.25E-2</v>
      </c>
      <c r="O2843">
        <f t="shared" si="318"/>
        <v>41</v>
      </c>
      <c r="P2843">
        <f t="shared" si="319"/>
        <v>7</v>
      </c>
      <c r="Q2843">
        <f t="shared" si="320"/>
        <v>41</v>
      </c>
    </row>
    <row r="2844" spans="1:17" hidden="1" x14ac:dyDescent="0.25">
      <c r="A2844">
        <v>2011</v>
      </c>
      <c r="B2844" s="1" t="s">
        <v>111</v>
      </c>
      <c r="C2844" t="s">
        <v>112</v>
      </c>
      <c r="D2844" t="s">
        <v>44</v>
      </c>
      <c r="E2844" s="1" t="s">
        <v>22</v>
      </c>
      <c r="F2844" t="s">
        <v>4</v>
      </c>
      <c r="G2844">
        <v>257</v>
      </c>
      <c r="H2844">
        <v>17</v>
      </c>
      <c r="J2844">
        <v>31</v>
      </c>
      <c r="K2844">
        <f t="shared" si="314"/>
        <v>243</v>
      </c>
      <c r="L2844" s="6">
        <f t="shared" si="315"/>
        <v>6.9958847736625515E-2</v>
      </c>
      <c r="M2844" s="6">
        <f t="shared" si="316"/>
        <v>6.9958847736625515E-2</v>
      </c>
      <c r="N2844" s="6">
        <f t="shared" si="317"/>
        <v>0</v>
      </c>
      <c r="O2844">
        <f t="shared" si="318"/>
        <v>226</v>
      </c>
      <c r="P2844">
        <f t="shared" si="319"/>
        <v>17</v>
      </c>
      <c r="Q2844">
        <f t="shared" si="320"/>
        <v>226</v>
      </c>
    </row>
    <row r="2845" spans="1:17" hidden="1" x14ac:dyDescent="0.25">
      <c r="A2845">
        <v>2011</v>
      </c>
      <c r="B2845" s="1" t="s">
        <v>111</v>
      </c>
      <c r="C2845" t="s">
        <v>112</v>
      </c>
      <c r="D2845" t="s">
        <v>44</v>
      </c>
      <c r="E2845" s="1" t="s">
        <v>22</v>
      </c>
      <c r="F2845" t="s">
        <v>5</v>
      </c>
      <c r="G2845">
        <v>1008</v>
      </c>
      <c r="H2845">
        <v>50</v>
      </c>
      <c r="I2845">
        <v>43</v>
      </c>
      <c r="J2845">
        <v>296</v>
      </c>
      <c r="K2845">
        <f t="shared" si="314"/>
        <v>805</v>
      </c>
      <c r="L2845" s="6">
        <f t="shared" si="315"/>
        <v>0.115527950310559</v>
      </c>
      <c r="M2845" s="6">
        <f t="shared" si="316"/>
        <v>6.2111801242236024E-2</v>
      </c>
      <c r="N2845" s="6">
        <f t="shared" si="317"/>
        <v>5.3416149068322982E-2</v>
      </c>
      <c r="O2845">
        <f t="shared" si="318"/>
        <v>712</v>
      </c>
      <c r="P2845">
        <f t="shared" si="319"/>
        <v>93</v>
      </c>
      <c r="Q2845">
        <f t="shared" si="320"/>
        <v>712</v>
      </c>
    </row>
    <row r="2846" spans="1:17" hidden="1" x14ac:dyDescent="0.25">
      <c r="A2846">
        <v>2011</v>
      </c>
      <c r="B2846" s="1" t="s">
        <v>111</v>
      </c>
      <c r="C2846" t="s">
        <v>112</v>
      </c>
      <c r="D2846" t="s">
        <v>44</v>
      </c>
      <c r="E2846" s="1" t="s">
        <v>22</v>
      </c>
      <c r="F2846" t="s">
        <v>6</v>
      </c>
      <c r="G2846">
        <v>397</v>
      </c>
      <c r="H2846">
        <v>13</v>
      </c>
      <c r="I2846">
        <v>7</v>
      </c>
      <c r="J2846">
        <v>45</v>
      </c>
      <c r="K2846">
        <f t="shared" si="314"/>
        <v>372</v>
      </c>
      <c r="L2846" s="6">
        <f t="shared" si="315"/>
        <v>5.3763440860215055E-2</v>
      </c>
      <c r="M2846" s="6">
        <f t="shared" si="316"/>
        <v>3.4946236559139782E-2</v>
      </c>
      <c r="N2846" s="6">
        <f t="shared" si="317"/>
        <v>1.8817204301075269E-2</v>
      </c>
      <c r="O2846">
        <f t="shared" si="318"/>
        <v>352</v>
      </c>
      <c r="P2846">
        <f t="shared" si="319"/>
        <v>20</v>
      </c>
      <c r="Q2846">
        <f t="shared" si="320"/>
        <v>352</v>
      </c>
    </row>
    <row r="2847" spans="1:17" hidden="1" x14ac:dyDescent="0.25">
      <c r="A2847">
        <v>2011</v>
      </c>
      <c r="B2847" s="1" t="s">
        <v>111</v>
      </c>
      <c r="C2847" t="s">
        <v>112</v>
      </c>
      <c r="D2847" t="s">
        <v>44</v>
      </c>
      <c r="E2847" s="1" t="s">
        <v>22</v>
      </c>
      <c r="F2847" t="s">
        <v>7</v>
      </c>
      <c r="G2847">
        <v>2744</v>
      </c>
      <c r="H2847">
        <v>231</v>
      </c>
      <c r="I2847">
        <v>97</v>
      </c>
      <c r="J2847">
        <v>241</v>
      </c>
      <c r="K2847">
        <f t="shared" si="314"/>
        <v>2831</v>
      </c>
      <c r="L2847" s="6">
        <f t="shared" si="315"/>
        <v>0.11586012009890498</v>
      </c>
      <c r="M2847" s="6">
        <f t="shared" si="316"/>
        <v>8.159660897209467E-2</v>
      </c>
      <c r="N2847" s="6">
        <f t="shared" si="317"/>
        <v>3.4263511126810316E-2</v>
      </c>
      <c r="O2847">
        <f t="shared" si="318"/>
        <v>2503</v>
      </c>
      <c r="P2847">
        <f t="shared" si="319"/>
        <v>328</v>
      </c>
      <c r="Q2847">
        <f t="shared" si="320"/>
        <v>2503</v>
      </c>
    </row>
    <row r="2848" spans="1:17" hidden="1" x14ac:dyDescent="0.25">
      <c r="A2848">
        <v>2012</v>
      </c>
      <c r="B2848" s="1" t="s">
        <v>111</v>
      </c>
      <c r="C2848" t="s">
        <v>112</v>
      </c>
      <c r="D2848" t="s">
        <v>44</v>
      </c>
      <c r="E2848" s="1" t="s">
        <v>23</v>
      </c>
      <c r="F2848" t="s">
        <v>1</v>
      </c>
      <c r="G2848">
        <v>45</v>
      </c>
      <c r="H2848">
        <v>3</v>
      </c>
      <c r="I2848">
        <v>3</v>
      </c>
      <c r="K2848">
        <f t="shared" si="314"/>
        <v>51</v>
      </c>
      <c r="L2848" s="6">
        <f t="shared" si="315"/>
        <v>0.11764705882352941</v>
      </c>
      <c r="M2848" s="6">
        <f t="shared" si="316"/>
        <v>5.8823529411764705E-2</v>
      </c>
      <c r="N2848" s="6">
        <f t="shared" si="317"/>
        <v>5.8823529411764705E-2</v>
      </c>
      <c r="O2848">
        <f t="shared" si="318"/>
        <v>45</v>
      </c>
      <c r="P2848">
        <f t="shared" si="319"/>
        <v>6</v>
      </c>
      <c r="Q2848">
        <f t="shared" si="320"/>
        <v>45</v>
      </c>
    </row>
    <row r="2849" spans="1:17" hidden="1" x14ac:dyDescent="0.25">
      <c r="A2849">
        <v>2012</v>
      </c>
      <c r="B2849" s="1" t="s">
        <v>111</v>
      </c>
      <c r="C2849" t="s">
        <v>112</v>
      </c>
      <c r="D2849" t="s">
        <v>44</v>
      </c>
      <c r="E2849" s="1" t="s">
        <v>23</v>
      </c>
      <c r="F2849" t="s">
        <v>4</v>
      </c>
      <c r="G2849">
        <v>259</v>
      </c>
      <c r="H2849">
        <v>19</v>
      </c>
      <c r="J2849">
        <v>31</v>
      </c>
      <c r="K2849">
        <f t="shared" si="314"/>
        <v>247</v>
      </c>
      <c r="L2849" s="6">
        <f t="shared" si="315"/>
        <v>7.6923076923076927E-2</v>
      </c>
      <c r="M2849" s="6">
        <f t="shared" si="316"/>
        <v>7.6923076923076927E-2</v>
      </c>
      <c r="N2849" s="6">
        <f t="shared" si="317"/>
        <v>0</v>
      </c>
      <c r="O2849">
        <f t="shared" si="318"/>
        <v>228</v>
      </c>
      <c r="P2849">
        <f t="shared" si="319"/>
        <v>19</v>
      </c>
      <c r="Q2849">
        <f t="shared" si="320"/>
        <v>228</v>
      </c>
    </row>
    <row r="2850" spans="1:17" hidden="1" x14ac:dyDescent="0.25">
      <c r="A2850">
        <v>2012</v>
      </c>
      <c r="B2850" s="1" t="s">
        <v>111</v>
      </c>
      <c r="C2850" t="s">
        <v>112</v>
      </c>
      <c r="D2850" t="s">
        <v>44</v>
      </c>
      <c r="E2850" s="1" t="s">
        <v>23</v>
      </c>
      <c r="F2850" t="s">
        <v>5</v>
      </c>
      <c r="G2850">
        <v>1020</v>
      </c>
      <c r="H2850">
        <v>61</v>
      </c>
      <c r="I2850">
        <v>30</v>
      </c>
      <c r="J2850">
        <v>263</v>
      </c>
      <c r="K2850">
        <f t="shared" si="314"/>
        <v>848</v>
      </c>
      <c r="L2850" s="6">
        <f t="shared" si="315"/>
        <v>0.10731132075471699</v>
      </c>
      <c r="M2850" s="6">
        <f t="shared" si="316"/>
        <v>7.1933962264150941E-2</v>
      </c>
      <c r="N2850" s="6">
        <f t="shared" si="317"/>
        <v>3.5377358490566037E-2</v>
      </c>
      <c r="O2850">
        <f t="shared" si="318"/>
        <v>757</v>
      </c>
      <c r="P2850">
        <f t="shared" si="319"/>
        <v>91</v>
      </c>
      <c r="Q2850">
        <f t="shared" si="320"/>
        <v>757</v>
      </c>
    </row>
    <row r="2851" spans="1:17" hidden="1" x14ac:dyDescent="0.25">
      <c r="A2851">
        <v>2012</v>
      </c>
      <c r="B2851" s="1" t="s">
        <v>111</v>
      </c>
      <c r="C2851" t="s">
        <v>112</v>
      </c>
      <c r="D2851" t="s">
        <v>44</v>
      </c>
      <c r="E2851" s="1" t="s">
        <v>23</v>
      </c>
      <c r="F2851" t="s">
        <v>6</v>
      </c>
      <c r="G2851">
        <v>422</v>
      </c>
      <c r="H2851">
        <v>17</v>
      </c>
      <c r="I2851">
        <v>5</v>
      </c>
      <c r="J2851">
        <v>51</v>
      </c>
      <c r="K2851">
        <f t="shared" si="314"/>
        <v>393</v>
      </c>
      <c r="L2851" s="6">
        <f t="shared" si="315"/>
        <v>5.5979643765903309E-2</v>
      </c>
      <c r="M2851" s="6">
        <f t="shared" si="316"/>
        <v>4.3256997455470736E-2</v>
      </c>
      <c r="N2851" s="6">
        <f t="shared" si="317"/>
        <v>1.2722646310432569E-2</v>
      </c>
      <c r="O2851">
        <f t="shared" si="318"/>
        <v>371</v>
      </c>
      <c r="P2851">
        <f t="shared" si="319"/>
        <v>22</v>
      </c>
      <c r="Q2851">
        <f t="shared" si="320"/>
        <v>371</v>
      </c>
    </row>
    <row r="2852" spans="1:17" hidden="1" x14ac:dyDescent="0.25">
      <c r="A2852">
        <v>2012</v>
      </c>
      <c r="B2852" s="1" t="s">
        <v>111</v>
      </c>
      <c r="C2852" t="s">
        <v>112</v>
      </c>
      <c r="D2852" t="s">
        <v>44</v>
      </c>
      <c r="E2852" s="1" t="s">
        <v>23</v>
      </c>
      <c r="F2852" t="s">
        <v>7</v>
      </c>
      <c r="G2852">
        <v>2734</v>
      </c>
      <c r="H2852">
        <v>237</v>
      </c>
      <c r="I2852">
        <v>116</v>
      </c>
      <c r="J2852">
        <v>219</v>
      </c>
      <c r="K2852">
        <f t="shared" si="314"/>
        <v>2868</v>
      </c>
      <c r="L2852" s="6">
        <f t="shared" si="315"/>
        <v>0.12308228730822873</v>
      </c>
      <c r="M2852" s="6">
        <f t="shared" si="316"/>
        <v>8.263598326359832E-2</v>
      </c>
      <c r="N2852" s="6">
        <f t="shared" si="317"/>
        <v>4.0446304044630406E-2</v>
      </c>
      <c r="O2852">
        <f t="shared" si="318"/>
        <v>2515</v>
      </c>
      <c r="P2852">
        <f t="shared" si="319"/>
        <v>353</v>
      </c>
      <c r="Q2852">
        <f t="shared" si="320"/>
        <v>2515</v>
      </c>
    </row>
    <row r="2853" spans="1:17" hidden="1" x14ac:dyDescent="0.25">
      <c r="A2853">
        <v>2013</v>
      </c>
      <c r="B2853" s="1" t="s">
        <v>111</v>
      </c>
      <c r="C2853" t="s">
        <v>112</v>
      </c>
      <c r="D2853" t="s">
        <v>44</v>
      </c>
      <c r="E2853" s="1" t="s">
        <v>24</v>
      </c>
      <c r="F2853" t="s">
        <v>1</v>
      </c>
      <c r="G2853">
        <v>47</v>
      </c>
      <c r="J2853">
        <v>5</v>
      </c>
      <c r="K2853">
        <f t="shared" si="314"/>
        <v>42</v>
      </c>
      <c r="L2853" s="6">
        <f t="shared" si="315"/>
        <v>0</v>
      </c>
      <c r="M2853" s="6">
        <f t="shared" si="316"/>
        <v>0</v>
      </c>
      <c r="N2853" s="6">
        <f t="shared" si="317"/>
        <v>0</v>
      </c>
      <c r="O2853">
        <f t="shared" si="318"/>
        <v>42</v>
      </c>
      <c r="P2853">
        <f t="shared" si="319"/>
        <v>0</v>
      </c>
      <c r="Q2853">
        <f t="shared" si="320"/>
        <v>42</v>
      </c>
    </row>
    <row r="2854" spans="1:17" hidden="1" x14ac:dyDescent="0.25">
      <c r="A2854">
        <v>2013</v>
      </c>
      <c r="B2854" s="1" t="s">
        <v>111</v>
      </c>
      <c r="C2854" t="s">
        <v>112</v>
      </c>
      <c r="D2854" t="s">
        <v>44</v>
      </c>
      <c r="E2854" s="1" t="s">
        <v>24</v>
      </c>
      <c r="F2854" t="s">
        <v>4</v>
      </c>
      <c r="G2854">
        <v>276</v>
      </c>
      <c r="H2854">
        <v>16</v>
      </c>
      <c r="J2854">
        <v>28</v>
      </c>
      <c r="K2854">
        <f t="shared" si="314"/>
        <v>264</v>
      </c>
      <c r="L2854" s="6">
        <f t="shared" si="315"/>
        <v>6.0606060606060608E-2</v>
      </c>
      <c r="M2854" s="6">
        <f t="shared" si="316"/>
        <v>6.0606060606060608E-2</v>
      </c>
      <c r="N2854" s="6">
        <f t="shared" si="317"/>
        <v>0</v>
      </c>
      <c r="O2854">
        <f t="shared" si="318"/>
        <v>248</v>
      </c>
      <c r="P2854">
        <f t="shared" si="319"/>
        <v>16</v>
      </c>
      <c r="Q2854">
        <f t="shared" si="320"/>
        <v>248</v>
      </c>
    </row>
    <row r="2855" spans="1:17" hidden="1" x14ac:dyDescent="0.25">
      <c r="A2855">
        <v>2013</v>
      </c>
      <c r="B2855" s="1" t="s">
        <v>111</v>
      </c>
      <c r="C2855" t="s">
        <v>112</v>
      </c>
      <c r="D2855" t="s">
        <v>44</v>
      </c>
      <c r="E2855" s="1" t="s">
        <v>24</v>
      </c>
      <c r="F2855" t="s">
        <v>5</v>
      </c>
      <c r="G2855">
        <v>1014</v>
      </c>
      <c r="H2855">
        <v>44</v>
      </c>
      <c r="I2855">
        <v>30</v>
      </c>
      <c r="J2855">
        <v>242</v>
      </c>
      <c r="K2855">
        <f t="shared" si="314"/>
        <v>846</v>
      </c>
      <c r="L2855" s="6">
        <f t="shared" si="315"/>
        <v>8.7470449172576833E-2</v>
      </c>
      <c r="M2855" s="6">
        <f t="shared" si="316"/>
        <v>5.2009456264775412E-2</v>
      </c>
      <c r="N2855" s="6">
        <f t="shared" si="317"/>
        <v>3.5460992907801421E-2</v>
      </c>
      <c r="O2855">
        <f t="shared" si="318"/>
        <v>772</v>
      </c>
      <c r="P2855">
        <f t="shared" si="319"/>
        <v>74</v>
      </c>
      <c r="Q2855">
        <f t="shared" si="320"/>
        <v>772</v>
      </c>
    </row>
    <row r="2856" spans="1:17" hidden="1" x14ac:dyDescent="0.25">
      <c r="A2856">
        <v>2013</v>
      </c>
      <c r="B2856" s="1" t="s">
        <v>111</v>
      </c>
      <c r="C2856" t="s">
        <v>112</v>
      </c>
      <c r="D2856" t="s">
        <v>44</v>
      </c>
      <c r="E2856" s="1" t="s">
        <v>24</v>
      </c>
      <c r="F2856" t="s">
        <v>6</v>
      </c>
      <c r="G2856">
        <v>437</v>
      </c>
      <c r="H2856">
        <v>11</v>
      </c>
      <c r="I2856">
        <v>5</v>
      </c>
      <c r="J2856">
        <v>51</v>
      </c>
      <c r="K2856">
        <f t="shared" si="314"/>
        <v>402</v>
      </c>
      <c r="L2856" s="6">
        <f t="shared" si="315"/>
        <v>3.9800995024875621E-2</v>
      </c>
      <c r="M2856" s="6">
        <f t="shared" si="316"/>
        <v>2.736318407960199E-2</v>
      </c>
      <c r="N2856" s="6">
        <f t="shared" si="317"/>
        <v>1.2437810945273632E-2</v>
      </c>
      <c r="O2856">
        <f t="shared" si="318"/>
        <v>386</v>
      </c>
      <c r="P2856">
        <f t="shared" si="319"/>
        <v>16</v>
      </c>
      <c r="Q2856">
        <f t="shared" si="320"/>
        <v>386</v>
      </c>
    </row>
    <row r="2857" spans="1:17" hidden="1" x14ac:dyDescent="0.25">
      <c r="A2857">
        <v>2013</v>
      </c>
      <c r="B2857" s="1" t="s">
        <v>111</v>
      </c>
      <c r="C2857" t="s">
        <v>112</v>
      </c>
      <c r="D2857" t="s">
        <v>44</v>
      </c>
      <c r="E2857" s="1" t="s">
        <v>24</v>
      </c>
      <c r="F2857" t="s">
        <v>7</v>
      </c>
      <c r="G2857">
        <v>2831</v>
      </c>
      <c r="H2857">
        <v>255</v>
      </c>
      <c r="I2857">
        <v>100</v>
      </c>
      <c r="J2857">
        <v>240</v>
      </c>
      <c r="K2857">
        <f t="shared" si="314"/>
        <v>2946</v>
      </c>
      <c r="L2857" s="6">
        <f t="shared" si="315"/>
        <v>0.12050237610319077</v>
      </c>
      <c r="M2857" s="6">
        <f t="shared" si="316"/>
        <v>8.6558044806517312E-2</v>
      </c>
      <c r="N2857" s="6">
        <f t="shared" si="317"/>
        <v>3.3944331296673458E-2</v>
      </c>
      <c r="O2857">
        <f t="shared" si="318"/>
        <v>2591</v>
      </c>
      <c r="P2857">
        <f t="shared" si="319"/>
        <v>355</v>
      </c>
      <c r="Q2857">
        <f t="shared" si="320"/>
        <v>2591</v>
      </c>
    </row>
    <row r="2858" spans="1:17" hidden="1" x14ac:dyDescent="0.25">
      <c r="A2858">
        <v>2014</v>
      </c>
      <c r="B2858" s="1" t="s">
        <v>111</v>
      </c>
      <c r="C2858" t="s">
        <v>112</v>
      </c>
      <c r="D2858" t="s">
        <v>44</v>
      </c>
      <c r="E2858" s="1" t="s">
        <v>8</v>
      </c>
      <c r="F2858" t="s">
        <v>1</v>
      </c>
      <c r="G2858">
        <v>53</v>
      </c>
      <c r="J2858">
        <v>4</v>
      </c>
      <c r="K2858">
        <f t="shared" si="314"/>
        <v>49</v>
      </c>
      <c r="L2858" s="6">
        <f t="shared" si="315"/>
        <v>0</v>
      </c>
      <c r="M2858" s="6">
        <f t="shared" si="316"/>
        <v>0</v>
      </c>
      <c r="N2858" s="6">
        <f t="shared" si="317"/>
        <v>0</v>
      </c>
      <c r="O2858">
        <f t="shared" si="318"/>
        <v>49</v>
      </c>
      <c r="P2858">
        <f t="shared" si="319"/>
        <v>0</v>
      </c>
      <c r="Q2858">
        <f t="shared" si="320"/>
        <v>49</v>
      </c>
    </row>
    <row r="2859" spans="1:17" hidden="1" x14ac:dyDescent="0.25">
      <c r="A2859">
        <v>2014</v>
      </c>
      <c r="B2859" s="1" t="s">
        <v>111</v>
      </c>
      <c r="C2859" t="s">
        <v>112</v>
      </c>
      <c r="D2859" t="s">
        <v>44</v>
      </c>
      <c r="E2859" s="1" t="s">
        <v>8</v>
      </c>
      <c r="F2859" t="s">
        <v>4</v>
      </c>
      <c r="G2859">
        <v>293</v>
      </c>
      <c r="H2859">
        <v>18</v>
      </c>
      <c r="J2859">
        <v>33</v>
      </c>
      <c r="K2859">
        <f t="shared" si="314"/>
        <v>278</v>
      </c>
      <c r="L2859" s="6">
        <f t="shared" si="315"/>
        <v>6.4748201438848921E-2</v>
      </c>
      <c r="M2859" s="6">
        <f t="shared" si="316"/>
        <v>6.4748201438848921E-2</v>
      </c>
      <c r="N2859" s="6">
        <f t="shared" si="317"/>
        <v>0</v>
      </c>
      <c r="O2859">
        <f t="shared" si="318"/>
        <v>260</v>
      </c>
      <c r="P2859">
        <f t="shared" si="319"/>
        <v>18</v>
      </c>
      <c r="Q2859">
        <f t="shared" si="320"/>
        <v>260</v>
      </c>
    </row>
    <row r="2860" spans="1:17" hidden="1" x14ac:dyDescent="0.25">
      <c r="A2860">
        <v>2014</v>
      </c>
      <c r="B2860" s="1" t="s">
        <v>111</v>
      </c>
      <c r="C2860" t="s">
        <v>112</v>
      </c>
      <c r="D2860" t="s">
        <v>44</v>
      </c>
      <c r="E2860" s="1" t="s">
        <v>8</v>
      </c>
      <c r="F2860" t="s">
        <v>5</v>
      </c>
      <c r="G2860">
        <v>1086</v>
      </c>
      <c r="H2860">
        <v>58</v>
      </c>
      <c r="I2860">
        <v>24</v>
      </c>
      <c r="J2860">
        <v>277</v>
      </c>
      <c r="K2860">
        <f t="shared" si="314"/>
        <v>891</v>
      </c>
      <c r="L2860" s="6">
        <f t="shared" si="315"/>
        <v>9.2031425364758696E-2</v>
      </c>
      <c r="M2860" s="6">
        <f t="shared" si="316"/>
        <v>6.5095398428731757E-2</v>
      </c>
      <c r="N2860" s="6">
        <f t="shared" si="317"/>
        <v>2.6936026936026935E-2</v>
      </c>
      <c r="O2860">
        <f t="shared" si="318"/>
        <v>809</v>
      </c>
      <c r="P2860">
        <f t="shared" si="319"/>
        <v>82</v>
      </c>
      <c r="Q2860">
        <f t="shared" si="320"/>
        <v>809</v>
      </c>
    </row>
    <row r="2861" spans="1:17" hidden="1" x14ac:dyDescent="0.25">
      <c r="A2861">
        <v>2014</v>
      </c>
      <c r="B2861" s="1" t="s">
        <v>111</v>
      </c>
      <c r="C2861" t="s">
        <v>112</v>
      </c>
      <c r="D2861" t="s">
        <v>44</v>
      </c>
      <c r="E2861" s="1" t="s">
        <v>8</v>
      </c>
      <c r="F2861" t="s">
        <v>6</v>
      </c>
      <c r="G2861">
        <v>457</v>
      </c>
      <c r="H2861">
        <v>23</v>
      </c>
      <c r="I2861">
        <v>6</v>
      </c>
      <c r="J2861">
        <v>48</v>
      </c>
      <c r="K2861">
        <f t="shared" si="314"/>
        <v>438</v>
      </c>
      <c r="L2861" s="6">
        <f t="shared" si="315"/>
        <v>6.6210045662100453E-2</v>
      </c>
      <c r="M2861" s="6">
        <f t="shared" si="316"/>
        <v>5.2511415525114152E-2</v>
      </c>
      <c r="N2861" s="6">
        <f t="shared" si="317"/>
        <v>1.3698630136986301E-2</v>
      </c>
      <c r="O2861">
        <f t="shared" si="318"/>
        <v>409</v>
      </c>
      <c r="P2861">
        <f t="shared" si="319"/>
        <v>29</v>
      </c>
      <c r="Q2861">
        <f t="shared" si="320"/>
        <v>409</v>
      </c>
    </row>
    <row r="2862" spans="1:17" hidden="1" x14ac:dyDescent="0.25">
      <c r="A2862">
        <v>2014</v>
      </c>
      <c r="B2862" s="1" t="s">
        <v>111</v>
      </c>
      <c r="C2862" t="s">
        <v>112</v>
      </c>
      <c r="D2862" t="s">
        <v>44</v>
      </c>
      <c r="E2862" s="1" t="s">
        <v>8</v>
      </c>
      <c r="F2862" t="s">
        <v>7</v>
      </c>
      <c r="G2862">
        <v>2792</v>
      </c>
      <c r="H2862">
        <v>262</v>
      </c>
      <c r="I2862">
        <v>95</v>
      </c>
      <c r="J2862">
        <v>253</v>
      </c>
      <c r="K2862">
        <f t="shared" si="314"/>
        <v>2896</v>
      </c>
      <c r="L2862" s="6">
        <f t="shared" si="315"/>
        <v>0.12327348066298342</v>
      </c>
      <c r="M2862" s="6">
        <f t="shared" si="316"/>
        <v>9.0469613259668513E-2</v>
      </c>
      <c r="N2862" s="6">
        <f t="shared" si="317"/>
        <v>3.2803867403314917E-2</v>
      </c>
      <c r="O2862">
        <f t="shared" si="318"/>
        <v>2539</v>
      </c>
      <c r="P2862">
        <f t="shared" si="319"/>
        <v>357</v>
      </c>
      <c r="Q2862">
        <f t="shared" si="320"/>
        <v>2539</v>
      </c>
    </row>
    <row r="2863" spans="1:17" hidden="1" x14ac:dyDescent="0.25">
      <c r="A2863">
        <v>2015</v>
      </c>
      <c r="B2863" s="1" t="s">
        <v>111</v>
      </c>
      <c r="C2863" t="s">
        <v>112</v>
      </c>
      <c r="D2863" t="s">
        <v>44</v>
      </c>
      <c r="E2863" s="1" t="s">
        <v>9</v>
      </c>
      <c r="F2863" t="s">
        <v>1</v>
      </c>
      <c r="G2863">
        <v>56</v>
      </c>
      <c r="I2863">
        <v>3</v>
      </c>
      <c r="J2863">
        <v>3</v>
      </c>
      <c r="K2863">
        <f t="shared" si="314"/>
        <v>56</v>
      </c>
      <c r="L2863" s="6">
        <f t="shared" si="315"/>
        <v>5.3571428571428568E-2</v>
      </c>
      <c r="M2863" s="6">
        <f t="shared" si="316"/>
        <v>0</v>
      </c>
      <c r="N2863" s="6">
        <f t="shared" si="317"/>
        <v>5.3571428571428568E-2</v>
      </c>
      <c r="O2863">
        <f t="shared" si="318"/>
        <v>53</v>
      </c>
      <c r="P2863">
        <f t="shared" si="319"/>
        <v>3</v>
      </c>
      <c r="Q2863">
        <f t="shared" si="320"/>
        <v>53</v>
      </c>
    </row>
    <row r="2864" spans="1:17" hidden="1" x14ac:dyDescent="0.25">
      <c r="A2864">
        <v>2015</v>
      </c>
      <c r="B2864" s="1" t="s">
        <v>111</v>
      </c>
      <c r="C2864" t="s">
        <v>112</v>
      </c>
      <c r="D2864" t="s">
        <v>44</v>
      </c>
      <c r="E2864" s="1" t="s">
        <v>9</v>
      </c>
      <c r="F2864" t="s">
        <v>4</v>
      </c>
      <c r="G2864">
        <v>280</v>
      </c>
      <c r="H2864">
        <v>25</v>
      </c>
      <c r="J2864">
        <v>40</v>
      </c>
      <c r="K2864">
        <f t="shared" si="314"/>
        <v>265</v>
      </c>
      <c r="L2864" s="6">
        <f t="shared" si="315"/>
        <v>9.4339622641509441E-2</v>
      </c>
      <c r="M2864" s="6">
        <f t="shared" si="316"/>
        <v>9.4339622641509441E-2</v>
      </c>
      <c r="N2864" s="6">
        <f t="shared" si="317"/>
        <v>0</v>
      </c>
      <c r="O2864">
        <f t="shared" si="318"/>
        <v>240</v>
      </c>
      <c r="P2864">
        <f t="shared" si="319"/>
        <v>25</v>
      </c>
      <c r="Q2864">
        <f t="shared" si="320"/>
        <v>240</v>
      </c>
    </row>
    <row r="2865" spans="1:17" hidden="1" x14ac:dyDescent="0.25">
      <c r="A2865">
        <v>2015</v>
      </c>
      <c r="B2865" s="1" t="s">
        <v>111</v>
      </c>
      <c r="C2865" t="s">
        <v>112</v>
      </c>
      <c r="D2865" t="s">
        <v>44</v>
      </c>
      <c r="E2865" s="1" t="s">
        <v>9</v>
      </c>
      <c r="F2865" t="s">
        <v>5</v>
      </c>
      <c r="G2865">
        <v>1075</v>
      </c>
      <c r="H2865">
        <v>56</v>
      </c>
      <c r="I2865">
        <v>21</v>
      </c>
      <c r="J2865">
        <v>274</v>
      </c>
      <c r="K2865">
        <f t="shared" si="314"/>
        <v>878</v>
      </c>
      <c r="L2865" s="6">
        <f t="shared" si="315"/>
        <v>8.769931662870159E-2</v>
      </c>
      <c r="M2865" s="6">
        <f t="shared" si="316"/>
        <v>6.3781321184510256E-2</v>
      </c>
      <c r="N2865" s="6">
        <f t="shared" si="317"/>
        <v>2.3917995444191344E-2</v>
      </c>
      <c r="O2865">
        <f t="shared" si="318"/>
        <v>801</v>
      </c>
      <c r="P2865">
        <f t="shared" si="319"/>
        <v>77</v>
      </c>
      <c r="Q2865">
        <f t="shared" si="320"/>
        <v>801</v>
      </c>
    </row>
    <row r="2866" spans="1:17" hidden="1" x14ac:dyDescent="0.25">
      <c r="A2866">
        <v>2015</v>
      </c>
      <c r="B2866" s="1" t="s">
        <v>111</v>
      </c>
      <c r="C2866" t="s">
        <v>112</v>
      </c>
      <c r="D2866" t="s">
        <v>44</v>
      </c>
      <c r="E2866" s="1" t="s">
        <v>9</v>
      </c>
      <c r="F2866" t="s">
        <v>6</v>
      </c>
      <c r="G2866">
        <v>511</v>
      </c>
      <c r="H2866">
        <v>28</v>
      </c>
      <c r="I2866">
        <v>10</v>
      </c>
      <c r="J2866">
        <v>49</v>
      </c>
      <c r="K2866">
        <f t="shared" si="314"/>
        <v>500</v>
      </c>
      <c r="L2866" s="6">
        <f t="shared" si="315"/>
        <v>7.5999999999999998E-2</v>
      </c>
      <c r="M2866" s="6">
        <f t="shared" si="316"/>
        <v>5.6000000000000001E-2</v>
      </c>
      <c r="N2866" s="6">
        <f t="shared" si="317"/>
        <v>0.02</v>
      </c>
      <c r="O2866">
        <f t="shared" si="318"/>
        <v>462</v>
      </c>
      <c r="P2866">
        <f t="shared" si="319"/>
        <v>38</v>
      </c>
      <c r="Q2866">
        <f t="shared" si="320"/>
        <v>462</v>
      </c>
    </row>
    <row r="2867" spans="1:17" hidden="1" x14ac:dyDescent="0.25">
      <c r="A2867">
        <v>2015</v>
      </c>
      <c r="B2867" s="1" t="s">
        <v>111</v>
      </c>
      <c r="C2867" t="s">
        <v>112</v>
      </c>
      <c r="D2867" t="s">
        <v>44</v>
      </c>
      <c r="E2867" s="1" t="s">
        <v>9</v>
      </c>
      <c r="F2867" t="s">
        <v>7</v>
      </c>
      <c r="G2867">
        <v>2796</v>
      </c>
      <c r="H2867">
        <v>268</v>
      </c>
      <c r="I2867">
        <v>71</v>
      </c>
      <c r="J2867">
        <v>251</v>
      </c>
      <c r="K2867">
        <f t="shared" si="314"/>
        <v>2884</v>
      </c>
      <c r="L2867" s="6">
        <f t="shared" si="315"/>
        <v>0.11754507628294036</v>
      </c>
      <c r="M2867" s="6">
        <f t="shared" si="316"/>
        <v>9.2926490984743412E-2</v>
      </c>
      <c r="N2867" s="6">
        <f t="shared" si="317"/>
        <v>2.4618585298196948E-2</v>
      </c>
      <c r="O2867">
        <f t="shared" si="318"/>
        <v>2545</v>
      </c>
      <c r="P2867">
        <f t="shared" si="319"/>
        <v>339</v>
      </c>
      <c r="Q2867">
        <f t="shared" si="320"/>
        <v>2545</v>
      </c>
    </row>
    <row r="2868" spans="1:17" hidden="1" x14ac:dyDescent="0.25">
      <c r="A2868">
        <v>2016</v>
      </c>
      <c r="B2868" s="1" t="s">
        <v>111</v>
      </c>
      <c r="C2868" t="s">
        <v>112</v>
      </c>
      <c r="D2868" t="s">
        <v>44</v>
      </c>
      <c r="E2868" s="1" t="s">
        <v>10</v>
      </c>
      <c r="F2868" t="s">
        <v>1</v>
      </c>
      <c r="G2868">
        <v>55</v>
      </c>
      <c r="J2868">
        <v>7</v>
      </c>
      <c r="K2868">
        <f t="shared" si="314"/>
        <v>48</v>
      </c>
      <c r="L2868" s="6">
        <f t="shared" si="315"/>
        <v>0</v>
      </c>
      <c r="M2868" s="6">
        <f t="shared" si="316"/>
        <v>0</v>
      </c>
      <c r="N2868" s="6">
        <f t="shared" si="317"/>
        <v>0</v>
      </c>
      <c r="O2868">
        <f t="shared" si="318"/>
        <v>48</v>
      </c>
      <c r="P2868">
        <f t="shared" si="319"/>
        <v>0</v>
      </c>
      <c r="Q2868">
        <f t="shared" si="320"/>
        <v>48</v>
      </c>
    </row>
    <row r="2869" spans="1:17" hidden="1" x14ac:dyDescent="0.25">
      <c r="A2869">
        <v>2016</v>
      </c>
      <c r="B2869" s="1" t="s">
        <v>111</v>
      </c>
      <c r="C2869" t="s">
        <v>112</v>
      </c>
      <c r="D2869" t="s">
        <v>44</v>
      </c>
      <c r="E2869" s="1" t="s">
        <v>10</v>
      </c>
      <c r="F2869" t="s">
        <v>4</v>
      </c>
      <c r="G2869">
        <v>272</v>
      </c>
      <c r="H2869">
        <v>24</v>
      </c>
      <c r="J2869">
        <v>39</v>
      </c>
      <c r="K2869">
        <f t="shared" si="314"/>
        <v>257</v>
      </c>
      <c r="L2869" s="6">
        <f t="shared" si="315"/>
        <v>9.3385214007782102E-2</v>
      </c>
      <c r="M2869" s="6">
        <f t="shared" si="316"/>
        <v>9.3385214007782102E-2</v>
      </c>
      <c r="N2869" s="6">
        <f t="shared" si="317"/>
        <v>0</v>
      </c>
      <c r="O2869">
        <f t="shared" si="318"/>
        <v>233</v>
      </c>
      <c r="P2869">
        <f t="shared" si="319"/>
        <v>24</v>
      </c>
      <c r="Q2869">
        <f t="shared" si="320"/>
        <v>233</v>
      </c>
    </row>
    <row r="2870" spans="1:17" hidden="1" x14ac:dyDescent="0.25">
      <c r="A2870">
        <v>2016</v>
      </c>
      <c r="B2870" s="1" t="s">
        <v>111</v>
      </c>
      <c r="C2870" t="s">
        <v>112</v>
      </c>
      <c r="D2870" t="s">
        <v>44</v>
      </c>
      <c r="E2870" s="1" t="s">
        <v>10</v>
      </c>
      <c r="F2870" t="s">
        <v>5</v>
      </c>
      <c r="G2870">
        <v>1122</v>
      </c>
      <c r="H2870">
        <v>54</v>
      </c>
      <c r="I2870">
        <v>34</v>
      </c>
      <c r="J2870">
        <v>313</v>
      </c>
      <c r="K2870">
        <f t="shared" si="314"/>
        <v>897</v>
      </c>
      <c r="L2870" s="6">
        <f t="shared" si="315"/>
        <v>9.8104793756967665E-2</v>
      </c>
      <c r="M2870" s="6">
        <f t="shared" si="316"/>
        <v>6.0200668896321072E-2</v>
      </c>
      <c r="N2870" s="6">
        <f t="shared" si="317"/>
        <v>3.79041248606466E-2</v>
      </c>
      <c r="O2870">
        <f t="shared" si="318"/>
        <v>809</v>
      </c>
      <c r="P2870">
        <f t="shared" si="319"/>
        <v>88</v>
      </c>
      <c r="Q2870">
        <f t="shared" si="320"/>
        <v>809</v>
      </c>
    </row>
    <row r="2871" spans="1:17" hidden="1" x14ac:dyDescent="0.25">
      <c r="A2871">
        <v>2016</v>
      </c>
      <c r="B2871" s="1" t="s">
        <v>111</v>
      </c>
      <c r="C2871" t="s">
        <v>112</v>
      </c>
      <c r="D2871" t="s">
        <v>44</v>
      </c>
      <c r="E2871" s="1" t="s">
        <v>10</v>
      </c>
      <c r="F2871" t="s">
        <v>6</v>
      </c>
      <c r="G2871">
        <v>524</v>
      </c>
      <c r="H2871">
        <v>34</v>
      </c>
      <c r="I2871">
        <v>6</v>
      </c>
      <c r="J2871">
        <v>44</v>
      </c>
      <c r="K2871">
        <f t="shared" si="314"/>
        <v>520</v>
      </c>
      <c r="L2871" s="6">
        <f t="shared" si="315"/>
        <v>7.6923076923076927E-2</v>
      </c>
      <c r="M2871" s="6">
        <f t="shared" si="316"/>
        <v>6.5384615384615388E-2</v>
      </c>
      <c r="N2871" s="6">
        <f t="shared" si="317"/>
        <v>1.1538461538461539E-2</v>
      </c>
      <c r="O2871">
        <f t="shared" si="318"/>
        <v>480</v>
      </c>
      <c r="P2871">
        <f t="shared" si="319"/>
        <v>40</v>
      </c>
      <c r="Q2871">
        <f t="shared" si="320"/>
        <v>480</v>
      </c>
    </row>
    <row r="2872" spans="1:17" hidden="1" x14ac:dyDescent="0.25">
      <c r="A2872">
        <v>2016</v>
      </c>
      <c r="B2872" s="1" t="s">
        <v>111</v>
      </c>
      <c r="C2872" t="s">
        <v>112</v>
      </c>
      <c r="D2872" t="s">
        <v>44</v>
      </c>
      <c r="E2872" s="1" t="s">
        <v>10</v>
      </c>
      <c r="F2872" t="s">
        <v>7</v>
      </c>
      <c r="G2872">
        <v>2754</v>
      </c>
      <c r="H2872">
        <v>280</v>
      </c>
      <c r="I2872">
        <v>90</v>
      </c>
      <c r="J2872">
        <v>241</v>
      </c>
      <c r="K2872">
        <f t="shared" si="314"/>
        <v>2883</v>
      </c>
      <c r="L2872" s="6">
        <f t="shared" si="315"/>
        <v>0.12833853624696498</v>
      </c>
      <c r="M2872" s="6">
        <f t="shared" si="316"/>
        <v>9.7121054457162681E-2</v>
      </c>
      <c r="N2872" s="6">
        <f t="shared" si="317"/>
        <v>3.1217481789802288E-2</v>
      </c>
      <c r="O2872">
        <f t="shared" si="318"/>
        <v>2513</v>
      </c>
      <c r="P2872">
        <f t="shared" si="319"/>
        <v>370</v>
      </c>
      <c r="Q2872">
        <f t="shared" si="320"/>
        <v>2513</v>
      </c>
    </row>
    <row r="2873" spans="1:17" hidden="1" x14ac:dyDescent="0.25">
      <c r="A2873">
        <v>2017</v>
      </c>
      <c r="B2873" s="1" t="s">
        <v>111</v>
      </c>
      <c r="C2873" t="s">
        <v>112</v>
      </c>
      <c r="D2873" t="s">
        <v>44</v>
      </c>
      <c r="E2873" s="1" t="s">
        <v>11</v>
      </c>
      <c r="F2873" t="s">
        <v>1</v>
      </c>
      <c r="G2873">
        <v>69</v>
      </c>
      <c r="H2873">
        <v>3</v>
      </c>
      <c r="J2873">
        <v>3</v>
      </c>
      <c r="K2873">
        <f t="shared" si="314"/>
        <v>69</v>
      </c>
      <c r="L2873" s="6">
        <f t="shared" si="315"/>
        <v>4.3478260869565216E-2</v>
      </c>
      <c r="M2873" s="6">
        <f t="shared" si="316"/>
        <v>4.3478260869565216E-2</v>
      </c>
      <c r="N2873" s="6">
        <f t="shared" si="317"/>
        <v>0</v>
      </c>
      <c r="O2873">
        <f t="shared" si="318"/>
        <v>66</v>
      </c>
      <c r="P2873">
        <f t="shared" si="319"/>
        <v>3</v>
      </c>
      <c r="Q2873">
        <f t="shared" si="320"/>
        <v>66</v>
      </c>
    </row>
    <row r="2874" spans="1:17" hidden="1" x14ac:dyDescent="0.25">
      <c r="A2874">
        <v>2017</v>
      </c>
      <c r="B2874" s="1" t="s">
        <v>111</v>
      </c>
      <c r="C2874" t="s">
        <v>112</v>
      </c>
      <c r="D2874" t="s">
        <v>44</v>
      </c>
      <c r="E2874" s="1" t="s">
        <v>11</v>
      </c>
      <c r="F2874" t="s">
        <v>4</v>
      </c>
      <c r="G2874">
        <v>255</v>
      </c>
      <c r="H2874">
        <v>27</v>
      </c>
      <c r="I2874">
        <v>3</v>
      </c>
      <c r="J2874">
        <v>27</v>
      </c>
      <c r="K2874">
        <f t="shared" si="314"/>
        <v>258</v>
      </c>
      <c r="L2874" s="6">
        <f t="shared" si="315"/>
        <v>0.11627906976744186</v>
      </c>
      <c r="M2874" s="6">
        <f t="shared" si="316"/>
        <v>0.10465116279069768</v>
      </c>
      <c r="N2874" s="6">
        <f t="shared" si="317"/>
        <v>1.1627906976744186E-2</v>
      </c>
      <c r="O2874">
        <f t="shared" si="318"/>
        <v>228</v>
      </c>
      <c r="P2874">
        <f t="shared" si="319"/>
        <v>30</v>
      </c>
      <c r="Q2874">
        <f t="shared" si="320"/>
        <v>228</v>
      </c>
    </row>
    <row r="2875" spans="1:17" hidden="1" x14ac:dyDescent="0.25">
      <c r="A2875">
        <v>2017</v>
      </c>
      <c r="B2875" s="1" t="s">
        <v>111</v>
      </c>
      <c r="C2875" t="s">
        <v>112</v>
      </c>
      <c r="D2875" t="s">
        <v>44</v>
      </c>
      <c r="E2875" s="1" t="s">
        <v>11</v>
      </c>
      <c r="F2875" t="s">
        <v>5</v>
      </c>
      <c r="G2875">
        <v>1144</v>
      </c>
      <c r="H2875">
        <v>64</v>
      </c>
      <c r="I2875">
        <v>25</v>
      </c>
      <c r="J2875">
        <v>362</v>
      </c>
      <c r="K2875">
        <f t="shared" si="314"/>
        <v>871</v>
      </c>
      <c r="L2875" s="6">
        <f t="shared" si="315"/>
        <v>0.10218140068886337</v>
      </c>
      <c r="M2875" s="6">
        <f t="shared" si="316"/>
        <v>7.3478760045924227E-2</v>
      </c>
      <c r="N2875" s="6">
        <f t="shared" si="317"/>
        <v>2.8702640642939151E-2</v>
      </c>
      <c r="O2875">
        <f t="shared" si="318"/>
        <v>782</v>
      </c>
      <c r="P2875">
        <f t="shared" si="319"/>
        <v>89</v>
      </c>
      <c r="Q2875">
        <f t="shared" si="320"/>
        <v>782</v>
      </c>
    </row>
    <row r="2876" spans="1:17" hidden="1" x14ac:dyDescent="0.25">
      <c r="A2876">
        <v>2017</v>
      </c>
      <c r="B2876" s="1" t="s">
        <v>111</v>
      </c>
      <c r="C2876" t="s">
        <v>112</v>
      </c>
      <c r="D2876" t="s">
        <v>44</v>
      </c>
      <c r="E2876" s="1" t="s">
        <v>11</v>
      </c>
      <c r="F2876" t="s">
        <v>6</v>
      </c>
      <c r="G2876">
        <v>536</v>
      </c>
      <c r="H2876">
        <v>24</v>
      </c>
      <c r="I2876">
        <v>7</v>
      </c>
      <c r="J2876">
        <v>66</v>
      </c>
      <c r="K2876">
        <f t="shared" si="314"/>
        <v>501</v>
      </c>
      <c r="L2876" s="6">
        <f t="shared" si="315"/>
        <v>6.1876247504990017E-2</v>
      </c>
      <c r="M2876" s="6">
        <f t="shared" si="316"/>
        <v>4.790419161676647E-2</v>
      </c>
      <c r="N2876" s="6">
        <f t="shared" si="317"/>
        <v>1.3972055888223553E-2</v>
      </c>
      <c r="O2876">
        <f t="shared" si="318"/>
        <v>470</v>
      </c>
      <c r="P2876">
        <f t="shared" si="319"/>
        <v>31</v>
      </c>
      <c r="Q2876">
        <f t="shared" si="320"/>
        <v>470</v>
      </c>
    </row>
    <row r="2877" spans="1:17" hidden="1" x14ac:dyDescent="0.25">
      <c r="A2877">
        <v>2017</v>
      </c>
      <c r="B2877" s="1" t="s">
        <v>55</v>
      </c>
      <c r="C2877" t="s">
        <v>56</v>
      </c>
      <c r="D2877" t="s">
        <v>44</v>
      </c>
      <c r="E2877" s="1" t="s">
        <v>11</v>
      </c>
      <c r="F2877" t="s">
        <v>7</v>
      </c>
      <c r="G2877">
        <v>5545</v>
      </c>
      <c r="H2877">
        <v>183</v>
      </c>
      <c r="I2877">
        <v>102</v>
      </c>
      <c r="J2877">
        <v>1016</v>
      </c>
      <c r="K2877">
        <f t="shared" si="314"/>
        <v>4814</v>
      </c>
      <c r="L2877" s="6">
        <f t="shared" si="315"/>
        <v>5.9202326547569586E-2</v>
      </c>
      <c r="M2877" s="6">
        <f t="shared" si="316"/>
        <v>3.8014125467386792E-2</v>
      </c>
      <c r="N2877" s="6">
        <f t="shared" si="317"/>
        <v>2.1188201080182802E-2</v>
      </c>
      <c r="O2877">
        <f t="shared" si="318"/>
        <v>4529</v>
      </c>
      <c r="P2877">
        <f t="shared" si="319"/>
        <v>285</v>
      </c>
      <c r="Q2877">
        <f t="shared" si="320"/>
        <v>4529</v>
      </c>
    </row>
    <row r="2878" spans="1:17" hidden="1" x14ac:dyDescent="0.25">
      <c r="A2878">
        <v>2000</v>
      </c>
      <c r="B2878" s="1" t="s">
        <v>111</v>
      </c>
      <c r="C2878" t="s">
        <v>112</v>
      </c>
      <c r="D2878" t="s">
        <v>44</v>
      </c>
      <c r="E2878" s="1" t="s">
        <v>12</v>
      </c>
      <c r="F2878" t="s">
        <v>1</v>
      </c>
      <c r="G2878">
        <v>22</v>
      </c>
      <c r="K2878">
        <f t="shared" si="314"/>
        <v>22</v>
      </c>
      <c r="L2878" s="6">
        <f t="shared" si="315"/>
        <v>0</v>
      </c>
      <c r="M2878" s="6">
        <f t="shared" si="316"/>
        <v>0</v>
      </c>
      <c r="N2878" s="6">
        <f t="shared" si="317"/>
        <v>0</v>
      </c>
      <c r="O2878">
        <f t="shared" si="318"/>
        <v>22</v>
      </c>
      <c r="P2878">
        <f t="shared" si="319"/>
        <v>0</v>
      </c>
      <c r="Q2878">
        <f t="shared" si="320"/>
        <v>22</v>
      </c>
    </row>
    <row r="2879" spans="1:17" hidden="1" x14ac:dyDescent="0.25">
      <c r="A2879">
        <v>2000</v>
      </c>
      <c r="B2879" s="1" t="s">
        <v>111</v>
      </c>
      <c r="C2879" t="s">
        <v>112</v>
      </c>
      <c r="D2879" t="s">
        <v>44</v>
      </c>
      <c r="E2879" s="1" t="s">
        <v>12</v>
      </c>
      <c r="F2879" t="s">
        <v>4</v>
      </c>
      <c r="G2879">
        <v>197</v>
      </c>
      <c r="H2879">
        <v>5</v>
      </c>
      <c r="K2879">
        <f t="shared" si="314"/>
        <v>202</v>
      </c>
      <c r="L2879" s="6">
        <f t="shared" si="315"/>
        <v>2.4752475247524754E-2</v>
      </c>
      <c r="M2879" s="6">
        <f t="shared" si="316"/>
        <v>2.4752475247524754E-2</v>
      </c>
      <c r="N2879" s="6">
        <f t="shared" si="317"/>
        <v>0</v>
      </c>
      <c r="O2879">
        <f t="shared" si="318"/>
        <v>197</v>
      </c>
      <c r="P2879">
        <f t="shared" si="319"/>
        <v>5</v>
      </c>
      <c r="Q2879">
        <f t="shared" si="320"/>
        <v>197</v>
      </c>
    </row>
    <row r="2880" spans="1:17" hidden="1" x14ac:dyDescent="0.25">
      <c r="A2880">
        <v>2000</v>
      </c>
      <c r="B2880" s="1" t="s">
        <v>111</v>
      </c>
      <c r="C2880" t="s">
        <v>112</v>
      </c>
      <c r="D2880" t="s">
        <v>44</v>
      </c>
      <c r="E2880" s="1" t="s">
        <v>12</v>
      </c>
      <c r="F2880" t="s">
        <v>5</v>
      </c>
      <c r="G2880">
        <v>401</v>
      </c>
      <c r="H2880">
        <v>11</v>
      </c>
      <c r="J2880">
        <v>21</v>
      </c>
      <c r="K2880">
        <f t="shared" si="314"/>
        <v>391</v>
      </c>
      <c r="L2880" s="6">
        <f t="shared" si="315"/>
        <v>2.8132992327365727E-2</v>
      </c>
      <c r="M2880" s="6">
        <f t="shared" si="316"/>
        <v>2.8132992327365727E-2</v>
      </c>
      <c r="N2880" s="6">
        <f t="shared" si="317"/>
        <v>0</v>
      </c>
      <c r="O2880">
        <f t="shared" si="318"/>
        <v>380</v>
      </c>
      <c r="P2880">
        <f t="shared" si="319"/>
        <v>11</v>
      </c>
      <c r="Q2880">
        <f t="shared" si="320"/>
        <v>380</v>
      </c>
    </row>
    <row r="2881" spans="1:17" hidden="1" x14ac:dyDescent="0.25">
      <c r="A2881">
        <v>2000</v>
      </c>
      <c r="B2881" s="1" t="s">
        <v>111</v>
      </c>
      <c r="C2881" t="s">
        <v>112</v>
      </c>
      <c r="D2881" t="s">
        <v>44</v>
      </c>
      <c r="E2881" s="1" t="s">
        <v>12</v>
      </c>
      <c r="F2881" t="s">
        <v>6</v>
      </c>
      <c r="G2881">
        <v>138</v>
      </c>
      <c r="J2881">
        <v>11</v>
      </c>
      <c r="K2881">
        <f t="shared" si="314"/>
        <v>127</v>
      </c>
      <c r="L2881" s="6">
        <f t="shared" si="315"/>
        <v>0</v>
      </c>
      <c r="M2881" s="6">
        <f t="shared" si="316"/>
        <v>0</v>
      </c>
      <c r="N2881" s="6">
        <f t="shared" si="317"/>
        <v>0</v>
      </c>
      <c r="O2881">
        <f t="shared" si="318"/>
        <v>127</v>
      </c>
      <c r="P2881">
        <f t="shared" si="319"/>
        <v>0</v>
      </c>
      <c r="Q2881">
        <f t="shared" si="320"/>
        <v>127</v>
      </c>
    </row>
    <row r="2882" spans="1:17" hidden="1" x14ac:dyDescent="0.25">
      <c r="A2882">
        <v>2000</v>
      </c>
      <c r="B2882" s="1" t="s">
        <v>111</v>
      </c>
      <c r="C2882" t="s">
        <v>112</v>
      </c>
      <c r="D2882" t="s">
        <v>44</v>
      </c>
      <c r="E2882" s="1" t="s">
        <v>12</v>
      </c>
      <c r="F2882" t="s">
        <v>7</v>
      </c>
      <c r="G2882">
        <v>3515</v>
      </c>
      <c r="H2882">
        <v>96</v>
      </c>
      <c r="J2882">
        <v>72</v>
      </c>
      <c r="K2882">
        <f t="shared" si="314"/>
        <v>3539</v>
      </c>
      <c r="L2882" s="6">
        <f t="shared" si="315"/>
        <v>2.7126306866346424E-2</v>
      </c>
      <c r="M2882" s="6">
        <f t="shared" si="316"/>
        <v>2.7126306866346424E-2</v>
      </c>
      <c r="N2882" s="6">
        <f t="shared" si="317"/>
        <v>0</v>
      </c>
      <c r="O2882">
        <f t="shared" si="318"/>
        <v>3443</v>
      </c>
      <c r="P2882">
        <f t="shared" si="319"/>
        <v>96</v>
      </c>
      <c r="Q2882">
        <f t="shared" si="320"/>
        <v>3443</v>
      </c>
    </row>
    <row r="2883" spans="1:17" hidden="1" x14ac:dyDescent="0.25">
      <c r="A2883">
        <v>2001</v>
      </c>
      <c r="B2883" s="1" t="s">
        <v>113</v>
      </c>
      <c r="C2883" t="s">
        <v>114</v>
      </c>
      <c r="D2883" t="s">
        <v>44</v>
      </c>
      <c r="E2883" s="1" t="s">
        <v>0</v>
      </c>
      <c r="F2883" t="s">
        <v>1</v>
      </c>
      <c r="G2883">
        <v>32</v>
      </c>
      <c r="K2883">
        <f t="shared" ref="K2883:K2946" si="321">(G2883-J2883)+H2883+I2883</f>
        <v>32</v>
      </c>
      <c r="L2883" s="6">
        <f t="shared" ref="L2883:L2946" si="322">(H2883+I2883)/K2883</f>
        <v>0</v>
      </c>
      <c r="M2883" s="6">
        <f t="shared" ref="M2883:M2946" si="323">H2883/K2883</f>
        <v>0</v>
      </c>
      <c r="N2883" s="6">
        <f t="shared" ref="N2883:N2946" si="324">I2883/K2883</f>
        <v>0</v>
      </c>
      <c r="O2883">
        <f t="shared" ref="O2883:O2946" si="325">K2883-(I2883+H2883)</f>
        <v>32</v>
      </c>
      <c r="P2883">
        <f t="shared" ref="P2883:P2946" si="326">H2883+I2883</f>
        <v>0</v>
      </c>
      <c r="Q2883">
        <f t="shared" si="320"/>
        <v>32</v>
      </c>
    </row>
    <row r="2884" spans="1:17" hidden="1" x14ac:dyDescent="0.25">
      <c r="A2884">
        <v>2001</v>
      </c>
      <c r="B2884" s="1" t="s">
        <v>113</v>
      </c>
      <c r="C2884" t="s">
        <v>114</v>
      </c>
      <c r="D2884" t="s">
        <v>44</v>
      </c>
      <c r="E2884" s="1" t="s">
        <v>0</v>
      </c>
      <c r="F2884" t="s">
        <v>4</v>
      </c>
      <c r="G2884">
        <v>486</v>
      </c>
      <c r="J2884">
        <v>11</v>
      </c>
      <c r="K2884">
        <f t="shared" si="321"/>
        <v>475</v>
      </c>
      <c r="L2884" s="6">
        <f t="shared" si="322"/>
        <v>0</v>
      </c>
      <c r="M2884" s="6">
        <f t="shared" si="323"/>
        <v>0</v>
      </c>
      <c r="N2884" s="6">
        <f t="shared" si="324"/>
        <v>0</v>
      </c>
      <c r="O2884">
        <f t="shared" si="325"/>
        <v>475</v>
      </c>
      <c r="P2884">
        <f t="shared" si="326"/>
        <v>0</v>
      </c>
      <c r="Q2884">
        <f t="shared" ref="Q2884:Q2947" si="327">K2884-P2884</f>
        <v>475</v>
      </c>
    </row>
    <row r="2885" spans="1:17" hidden="1" x14ac:dyDescent="0.25">
      <c r="A2885">
        <v>2001</v>
      </c>
      <c r="B2885" s="1" t="s">
        <v>113</v>
      </c>
      <c r="C2885" t="s">
        <v>114</v>
      </c>
      <c r="D2885" t="s">
        <v>44</v>
      </c>
      <c r="E2885" s="1" t="s">
        <v>0</v>
      </c>
      <c r="F2885" t="s">
        <v>5</v>
      </c>
      <c r="G2885">
        <v>245</v>
      </c>
      <c r="H2885">
        <v>12</v>
      </c>
      <c r="J2885">
        <v>7</v>
      </c>
      <c r="K2885">
        <f t="shared" si="321"/>
        <v>250</v>
      </c>
      <c r="L2885" s="6">
        <f t="shared" si="322"/>
        <v>4.8000000000000001E-2</v>
      </c>
      <c r="M2885" s="6">
        <f t="shared" si="323"/>
        <v>4.8000000000000001E-2</v>
      </c>
      <c r="N2885" s="6">
        <f t="shared" si="324"/>
        <v>0</v>
      </c>
      <c r="O2885">
        <f t="shared" si="325"/>
        <v>238</v>
      </c>
      <c r="P2885">
        <f t="shared" si="326"/>
        <v>12</v>
      </c>
      <c r="Q2885">
        <f t="shared" si="327"/>
        <v>238</v>
      </c>
    </row>
    <row r="2886" spans="1:17" hidden="1" x14ac:dyDescent="0.25">
      <c r="A2886">
        <v>2001</v>
      </c>
      <c r="B2886" s="1" t="s">
        <v>113</v>
      </c>
      <c r="C2886" t="s">
        <v>114</v>
      </c>
      <c r="D2886" t="s">
        <v>44</v>
      </c>
      <c r="E2886" s="1" t="s">
        <v>0</v>
      </c>
      <c r="F2886" t="s">
        <v>6</v>
      </c>
      <c r="G2886">
        <v>134</v>
      </c>
      <c r="K2886">
        <f t="shared" si="321"/>
        <v>134</v>
      </c>
      <c r="L2886" s="6">
        <f t="shared" si="322"/>
        <v>0</v>
      </c>
      <c r="M2886" s="6">
        <f t="shared" si="323"/>
        <v>0</v>
      </c>
      <c r="N2886" s="6">
        <f t="shared" si="324"/>
        <v>0</v>
      </c>
      <c r="O2886">
        <f t="shared" si="325"/>
        <v>134</v>
      </c>
      <c r="P2886">
        <f t="shared" si="326"/>
        <v>0</v>
      </c>
      <c r="Q2886">
        <f t="shared" si="327"/>
        <v>134</v>
      </c>
    </row>
    <row r="2887" spans="1:17" hidden="1" x14ac:dyDescent="0.25">
      <c r="A2887">
        <v>2001</v>
      </c>
      <c r="B2887" s="1" t="s">
        <v>113</v>
      </c>
      <c r="C2887" t="s">
        <v>114</v>
      </c>
      <c r="D2887" t="s">
        <v>44</v>
      </c>
      <c r="E2887" s="1" t="s">
        <v>0</v>
      </c>
      <c r="F2887" t="s">
        <v>7</v>
      </c>
      <c r="G2887">
        <v>8420</v>
      </c>
      <c r="H2887">
        <v>165</v>
      </c>
      <c r="J2887">
        <v>328</v>
      </c>
      <c r="K2887">
        <f t="shared" si="321"/>
        <v>8257</v>
      </c>
      <c r="L2887" s="6">
        <f t="shared" si="322"/>
        <v>1.9983044689354489E-2</v>
      </c>
      <c r="M2887" s="6">
        <f t="shared" si="323"/>
        <v>1.9983044689354489E-2</v>
      </c>
      <c r="N2887" s="6">
        <f t="shared" si="324"/>
        <v>0</v>
      </c>
      <c r="O2887">
        <f t="shared" si="325"/>
        <v>8092</v>
      </c>
      <c r="P2887">
        <f t="shared" si="326"/>
        <v>165</v>
      </c>
      <c r="Q2887">
        <f t="shared" si="327"/>
        <v>8092</v>
      </c>
    </row>
    <row r="2888" spans="1:17" hidden="1" x14ac:dyDescent="0.25">
      <c r="A2888">
        <v>2002</v>
      </c>
      <c r="B2888" s="1" t="s">
        <v>113</v>
      </c>
      <c r="C2888" t="s">
        <v>114</v>
      </c>
      <c r="D2888" t="s">
        <v>44</v>
      </c>
      <c r="E2888" s="1" t="s">
        <v>13</v>
      </c>
      <c r="F2888" t="s">
        <v>1</v>
      </c>
      <c r="G2888">
        <v>25</v>
      </c>
      <c r="K2888">
        <f t="shared" si="321"/>
        <v>25</v>
      </c>
      <c r="L2888" s="6">
        <f t="shared" si="322"/>
        <v>0</v>
      </c>
      <c r="M2888" s="6">
        <f t="shared" si="323"/>
        <v>0</v>
      </c>
      <c r="N2888" s="6">
        <f t="shared" si="324"/>
        <v>0</v>
      </c>
      <c r="O2888">
        <f t="shared" si="325"/>
        <v>25</v>
      </c>
      <c r="P2888">
        <f t="shared" si="326"/>
        <v>0</v>
      </c>
      <c r="Q2888">
        <f t="shared" si="327"/>
        <v>25</v>
      </c>
    </row>
    <row r="2889" spans="1:17" hidden="1" x14ac:dyDescent="0.25">
      <c r="A2889">
        <v>2002</v>
      </c>
      <c r="B2889" s="1" t="s">
        <v>113</v>
      </c>
      <c r="C2889" t="s">
        <v>114</v>
      </c>
      <c r="D2889" t="s">
        <v>44</v>
      </c>
      <c r="E2889" s="1" t="s">
        <v>13</v>
      </c>
      <c r="F2889" t="s">
        <v>4</v>
      </c>
      <c r="G2889">
        <v>499</v>
      </c>
      <c r="J2889">
        <v>16</v>
      </c>
      <c r="K2889">
        <f t="shared" si="321"/>
        <v>483</v>
      </c>
      <c r="L2889" s="6">
        <f t="shared" si="322"/>
        <v>0</v>
      </c>
      <c r="M2889" s="6">
        <f t="shared" si="323"/>
        <v>0</v>
      </c>
      <c r="N2889" s="6">
        <f t="shared" si="324"/>
        <v>0</v>
      </c>
      <c r="O2889">
        <f t="shared" si="325"/>
        <v>483</v>
      </c>
      <c r="P2889">
        <f t="shared" si="326"/>
        <v>0</v>
      </c>
      <c r="Q2889">
        <f t="shared" si="327"/>
        <v>483</v>
      </c>
    </row>
    <row r="2890" spans="1:17" hidden="1" x14ac:dyDescent="0.25">
      <c r="A2890">
        <v>2002</v>
      </c>
      <c r="B2890" s="1" t="s">
        <v>113</v>
      </c>
      <c r="C2890" t="s">
        <v>114</v>
      </c>
      <c r="D2890" t="s">
        <v>44</v>
      </c>
      <c r="E2890" s="1" t="s">
        <v>13</v>
      </c>
      <c r="F2890" t="s">
        <v>5</v>
      </c>
      <c r="G2890">
        <v>324</v>
      </c>
      <c r="H2890">
        <v>11</v>
      </c>
      <c r="J2890">
        <v>33</v>
      </c>
      <c r="K2890">
        <f t="shared" si="321"/>
        <v>302</v>
      </c>
      <c r="L2890" s="6">
        <f t="shared" si="322"/>
        <v>3.6423841059602648E-2</v>
      </c>
      <c r="M2890" s="6">
        <f t="shared" si="323"/>
        <v>3.6423841059602648E-2</v>
      </c>
      <c r="N2890" s="6">
        <f t="shared" si="324"/>
        <v>0</v>
      </c>
      <c r="O2890">
        <f t="shared" si="325"/>
        <v>291</v>
      </c>
      <c r="P2890">
        <f t="shared" si="326"/>
        <v>11</v>
      </c>
      <c r="Q2890">
        <f t="shared" si="327"/>
        <v>291</v>
      </c>
    </row>
    <row r="2891" spans="1:17" hidden="1" x14ac:dyDescent="0.25">
      <c r="A2891">
        <v>2002</v>
      </c>
      <c r="B2891" s="1" t="s">
        <v>113</v>
      </c>
      <c r="C2891" t="s">
        <v>114</v>
      </c>
      <c r="D2891" t="s">
        <v>44</v>
      </c>
      <c r="E2891" s="1" t="s">
        <v>13</v>
      </c>
      <c r="F2891" t="s">
        <v>6</v>
      </c>
      <c r="G2891">
        <v>134</v>
      </c>
      <c r="J2891">
        <v>5</v>
      </c>
      <c r="K2891">
        <f t="shared" si="321"/>
        <v>129</v>
      </c>
      <c r="L2891" s="6">
        <f t="shared" si="322"/>
        <v>0</v>
      </c>
      <c r="M2891" s="6">
        <f t="shared" si="323"/>
        <v>0</v>
      </c>
      <c r="N2891" s="6">
        <f t="shared" si="324"/>
        <v>0</v>
      </c>
      <c r="O2891">
        <f t="shared" si="325"/>
        <v>129</v>
      </c>
      <c r="P2891">
        <f t="shared" si="326"/>
        <v>0</v>
      </c>
      <c r="Q2891">
        <f t="shared" si="327"/>
        <v>129</v>
      </c>
    </row>
    <row r="2892" spans="1:17" hidden="1" x14ac:dyDescent="0.25">
      <c r="A2892">
        <v>2002</v>
      </c>
      <c r="B2892" s="1" t="s">
        <v>113</v>
      </c>
      <c r="C2892" t="s">
        <v>114</v>
      </c>
      <c r="D2892" t="s">
        <v>44</v>
      </c>
      <c r="E2892" s="1" t="s">
        <v>13</v>
      </c>
      <c r="F2892" t="s">
        <v>7</v>
      </c>
      <c r="G2892">
        <v>8459</v>
      </c>
      <c r="H2892">
        <v>175</v>
      </c>
      <c r="I2892">
        <v>4</v>
      </c>
      <c r="J2892">
        <v>361</v>
      </c>
      <c r="K2892">
        <f t="shared" si="321"/>
        <v>8277</v>
      </c>
      <c r="L2892" s="6">
        <f t="shared" si="322"/>
        <v>2.1626193065120213E-2</v>
      </c>
      <c r="M2892" s="6">
        <f t="shared" si="323"/>
        <v>2.114292618098345E-2</v>
      </c>
      <c r="N2892" s="6">
        <f t="shared" si="324"/>
        <v>4.8326688413676455E-4</v>
      </c>
      <c r="O2892">
        <f t="shared" si="325"/>
        <v>8098</v>
      </c>
      <c r="P2892">
        <f t="shared" si="326"/>
        <v>179</v>
      </c>
      <c r="Q2892">
        <f t="shared" si="327"/>
        <v>8098</v>
      </c>
    </row>
    <row r="2893" spans="1:17" hidden="1" x14ac:dyDescent="0.25">
      <c r="A2893">
        <v>2003</v>
      </c>
      <c r="B2893" s="1" t="s">
        <v>113</v>
      </c>
      <c r="C2893" t="s">
        <v>114</v>
      </c>
      <c r="D2893" t="s">
        <v>44</v>
      </c>
      <c r="E2893" s="1" t="s">
        <v>14</v>
      </c>
      <c r="F2893" t="s">
        <v>1</v>
      </c>
      <c r="G2893">
        <v>20</v>
      </c>
      <c r="K2893">
        <f t="shared" si="321"/>
        <v>20</v>
      </c>
      <c r="L2893" s="6">
        <f t="shared" si="322"/>
        <v>0</v>
      </c>
      <c r="M2893" s="6">
        <f t="shared" si="323"/>
        <v>0</v>
      </c>
      <c r="N2893" s="6">
        <f t="shared" si="324"/>
        <v>0</v>
      </c>
      <c r="O2893">
        <f t="shared" si="325"/>
        <v>20</v>
      </c>
      <c r="P2893">
        <f t="shared" si="326"/>
        <v>0</v>
      </c>
      <c r="Q2893">
        <f t="shared" si="327"/>
        <v>20</v>
      </c>
    </row>
    <row r="2894" spans="1:17" hidden="1" x14ac:dyDescent="0.25">
      <c r="A2894">
        <v>2003</v>
      </c>
      <c r="B2894" s="1" t="s">
        <v>113</v>
      </c>
      <c r="C2894" t="s">
        <v>114</v>
      </c>
      <c r="D2894" t="s">
        <v>44</v>
      </c>
      <c r="E2894" s="1" t="s">
        <v>14</v>
      </c>
      <c r="F2894" t="s">
        <v>4</v>
      </c>
      <c r="G2894">
        <v>523</v>
      </c>
      <c r="J2894">
        <v>21</v>
      </c>
      <c r="K2894">
        <f t="shared" si="321"/>
        <v>502</v>
      </c>
      <c r="L2894" s="6">
        <f t="shared" si="322"/>
        <v>0</v>
      </c>
      <c r="M2894" s="6">
        <f t="shared" si="323"/>
        <v>0</v>
      </c>
      <c r="N2894" s="6">
        <f t="shared" si="324"/>
        <v>0</v>
      </c>
      <c r="O2894">
        <f t="shared" si="325"/>
        <v>502</v>
      </c>
      <c r="P2894">
        <f t="shared" si="326"/>
        <v>0</v>
      </c>
      <c r="Q2894">
        <f t="shared" si="327"/>
        <v>502</v>
      </c>
    </row>
    <row r="2895" spans="1:17" hidden="1" x14ac:dyDescent="0.25">
      <c r="A2895">
        <v>2003</v>
      </c>
      <c r="B2895" s="1" t="s">
        <v>113</v>
      </c>
      <c r="C2895" t="s">
        <v>114</v>
      </c>
      <c r="D2895" t="s">
        <v>44</v>
      </c>
      <c r="E2895" s="1" t="s">
        <v>14</v>
      </c>
      <c r="F2895" t="s">
        <v>5</v>
      </c>
      <c r="G2895">
        <v>374</v>
      </c>
      <c r="H2895">
        <v>4</v>
      </c>
      <c r="J2895">
        <v>63</v>
      </c>
      <c r="K2895">
        <f t="shared" si="321"/>
        <v>315</v>
      </c>
      <c r="L2895" s="6">
        <f t="shared" si="322"/>
        <v>1.2698412698412698E-2</v>
      </c>
      <c r="M2895" s="6">
        <f t="shared" si="323"/>
        <v>1.2698412698412698E-2</v>
      </c>
      <c r="N2895" s="6">
        <f t="shared" si="324"/>
        <v>0</v>
      </c>
      <c r="O2895">
        <f t="shared" si="325"/>
        <v>311</v>
      </c>
      <c r="P2895">
        <f t="shared" si="326"/>
        <v>4</v>
      </c>
      <c r="Q2895">
        <f t="shared" si="327"/>
        <v>311</v>
      </c>
    </row>
    <row r="2896" spans="1:17" hidden="1" x14ac:dyDescent="0.25">
      <c r="A2896">
        <v>2003</v>
      </c>
      <c r="B2896" s="1" t="s">
        <v>113</v>
      </c>
      <c r="C2896" t="s">
        <v>114</v>
      </c>
      <c r="D2896" t="s">
        <v>44</v>
      </c>
      <c r="E2896" s="1" t="s">
        <v>14</v>
      </c>
      <c r="F2896" t="s">
        <v>6</v>
      </c>
      <c r="G2896">
        <v>139</v>
      </c>
      <c r="H2896">
        <v>8</v>
      </c>
      <c r="J2896">
        <v>3</v>
      </c>
      <c r="K2896">
        <f t="shared" si="321"/>
        <v>144</v>
      </c>
      <c r="L2896" s="6">
        <f t="shared" si="322"/>
        <v>5.5555555555555552E-2</v>
      </c>
      <c r="M2896" s="6">
        <f t="shared" si="323"/>
        <v>5.5555555555555552E-2</v>
      </c>
      <c r="N2896" s="6">
        <f t="shared" si="324"/>
        <v>0</v>
      </c>
      <c r="O2896">
        <f t="shared" si="325"/>
        <v>136</v>
      </c>
      <c r="P2896">
        <f t="shared" si="326"/>
        <v>8</v>
      </c>
      <c r="Q2896">
        <f t="shared" si="327"/>
        <v>136</v>
      </c>
    </row>
    <row r="2897" spans="1:17" hidden="1" x14ac:dyDescent="0.25">
      <c r="A2897">
        <v>2003</v>
      </c>
      <c r="B2897" s="1" t="s">
        <v>113</v>
      </c>
      <c r="C2897" t="s">
        <v>114</v>
      </c>
      <c r="D2897" t="s">
        <v>44</v>
      </c>
      <c r="E2897" s="1" t="s">
        <v>14</v>
      </c>
      <c r="F2897" t="s">
        <v>7</v>
      </c>
      <c r="G2897">
        <v>8478</v>
      </c>
      <c r="H2897">
        <v>187</v>
      </c>
      <c r="I2897">
        <v>9</v>
      </c>
      <c r="J2897">
        <v>424</v>
      </c>
      <c r="K2897">
        <f t="shared" si="321"/>
        <v>8250</v>
      </c>
      <c r="L2897" s="6">
        <f t="shared" si="322"/>
        <v>2.3757575757575759E-2</v>
      </c>
      <c r="M2897" s="6">
        <f t="shared" si="323"/>
        <v>2.2666666666666668E-2</v>
      </c>
      <c r="N2897" s="6">
        <f t="shared" si="324"/>
        <v>1.090909090909091E-3</v>
      </c>
      <c r="O2897">
        <f t="shared" si="325"/>
        <v>8054</v>
      </c>
      <c r="P2897">
        <f t="shared" si="326"/>
        <v>196</v>
      </c>
      <c r="Q2897">
        <f t="shared" si="327"/>
        <v>8054</v>
      </c>
    </row>
    <row r="2898" spans="1:17" hidden="1" x14ac:dyDescent="0.25">
      <c r="A2898">
        <v>2004</v>
      </c>
      <c r="B2898" s="1" t="s">
        <v>113</v>
      </c>
      <c r="C2898" t="s">
        <v>114</v>
      </c>
      <c r="D2898" t="s">
        <v>44</v>
      </c>
      <c r="E2898" s="1" t="s">
        <v>15</v>
      </c>
      <c r="F2898" t="s">
        <v>1</v>
      </c>
      <c r="G2898">
        <v>35</v>
      </c>
      <c r="K2898">
        <f t="shared" si="321"/>
        <v>35</v>
      </c>
      <c r="L2898" s="6">
        <f t="shared" si="322"/>
        <v>0</v>
      </c>
      <c r="M2898" s="6">
        <f t="shared" si="323"/>
        <v>0</v>
      </c>
      <c r="N2898" s="6">
        <f t="shared" si="324"/>
        <v>0</v>
      </c>
      <c r="O2898">
        <f t="shared" si="325"/>
        <v>35</v>
      </c>
      <c r="P2898">
        <f t="shared" si="326"/>
        <v>0</v>
      </c>
      <c r="Q2898">
        <f t="shared" si="327"/>
        <v>35</v>
      </c>
    </row>
    <row r="2899" spans="1:17" hidden="1" x14ac:dyDescent="0.25">
      <c r="A2899">
        <v>2004</v>
      </c>
      <c r="B2899" s="1" t="s">
        <v>113</v>
      </c>
      <c r="C2899" t="s">
        <v>114</v>
      </c>
      <c r="D2899" t="s">
        <v>44</v>
      </c>
      <c r="E2899" s="1" t="s">
        <v>15</v>
      </c>
      <c r="F2899" t="s">
        <v>4</v>
      </c>
      <c r="G2899">
        <v>585</v>
      </c>
      <c r="J2899">
        <v>33</v>
      </c>
      <c r="K2899">
        <f t="shared" si="321"/>
        <v>552</v>
      </c>
      <c r="L2899" s="6">
        <f t="shared" si="322"/>
        <v>0</v>
      </c>
      <c r="M2899" s="6">
        <f t="shared" si="323"/>
        <v>0</v>
      </c>
      <c r="N2899" s="6">
        <f t="shared" si="324"/>
        <v>0</v>
      </c>
      <c r="O2899">
        <f t="shared" si="325"/>
        <v>552</v>
      </c>
      <c r="P2899">
        <f t="shared" si="326"/>
        <v>0</v>
      </c>
      <c r="Q2899">
        <f t="shared" si="327"/>
        <v>552</v>
      </c>
    </row>
    <row r="2900" spans="1:17" hidden="1" x14ac:dyDescent="0.25">
      <c r="A2900">
        <v>2004</v>
      </c>
      <c r="B2900" s="1" t="s">
        <v>113</v>
      </c>
      <c r="C2900" t="s">
        <v>114</v>
      </c>
      <c r="D2900" t="s">
        <v>44</v>
      </c>
      <c r="E2900" s="1" t="s">
        <v>15</v>
      </c>
      <c r="F2900" t="s">
        <v>5</v>
      </c>
      <c r="G2900">
        <v>465</v>
      </c>
      <c r="H2900">
        <v>16</v>
      </c>
      <c r="J2900">
        <v>95</v>
      </c>
      <c r="K2900">
        <f t="shared" si="321"/>
        <v>386</v>
      </c>
      <c r="L2900" s="6">
        <f t="shared" si="322"/>
        <v>4.145077720207254E-2</v>
      </c>
      <c r="M2900" s="6">
        <f t="shared" si="323"/>
        <v>4.145077720207254E-2</v>
      </c>
      <c r="N2900" s="6">
        <f t="shared" si="324"/>
        <v>0</v>
      </c>
      <c r="O2900">
        <f t="shared" si="325"/>
        <v>370</v>
      </c>
      <c r="P2900">
        <f t="shared" si="326"/>
        <v>16</v>
      </c>
      <c r="Q2900">
        <f t="shared" si="327"/>
        <v>370</v>
      </c>
    </row>
    <row r="2901" spans="1:17" hidden="1" x14ac:dyDescent="0.25">
      <c r="A2901">
        <v>2004</v>
      </c>
      <c r="B2901" s="1" t="s">
        <v>113</v>
      </c>
      <c r="C2901" t="s">
        <v>114</v>
      </c>
      <c r="D2901" t="s">
        <v>44</v>
      </c>
      <c r="E2901" s="1" t="s">
        <v>15</v>
      </c>
      <c r="F2901" t="s">
        <v>6</v>
      </c>
      <c r="G2901">
        <v>166</v>
      </c>
      <c r="H2901">
        <v>3</v>
      </c>
      <c r="J2901">
        <v>11</v>
      </c>
      <c r="K2901">
        <f t="shared" si="321"/>
        <v>158</v>
      </c>
      <c r="L2901" s="6">
        <f t="shared" si="322"/>
        <v>1.8987341772151899E-2</v>
      </c>
      <c r="M2901" s="6">
        <f t="shared" si="323"/>
        <v>1.8987341772151899E-2</v>
      </c>
      <c r="N2901" s="6">
        <f t="shared" si="324"/>
        <v>0</v>
      </c>
      <c r="O2901">
        <f t="shared" si="325"/>
        <v>155</v>
      </c>
      <c r="P2901">
        <f t="shared" si="326"/>
        <v>3</v>
      </c>
      <c r="Q2901">
        <f t="shared" si="327"/>
        <v>155</v>
      </c>
    </row>
    <row r="2902" spans="1:17" hidden="1" x14ac:dyDescent="0.25">
      <c r="A2902">
        <v>2004</v>
      </c>
      <c r="B2902" s="1" t="s">
        <v>113</v>
      </c>
      <c r="C2902" t="s">
        <v>114</v>
      </c>
      <c r="D2902" t="s">
        <v>44</v>
      </c>
      <c r="E2902" s="1" t="s">
        <v>15</v>
      </c>
      <c r="F2902" t="s">
        <v>7</v>
      </c>
      <c r="G2902">
        <v>8467</v>
      </c>
      <c r="H2902">
        <v>204</v>
      </c>
      <c r="I2902">
        <v>5</v>
      </c>
      <c r="J2902">
        <v>453</v>
      </c>
      <c r="K2902">
        <f t="shared" si="321"/>
        <v>8223</v>
      </c>
      <c r="L2902" s="6">
        <f t="shared" si="322"/>
        <v>2.5416514654019215E-2</v>
      </c>
      <c r="M2902" s="6">
        <f t="shared" si="323"/>
        <v>2.4808464064210143E-2</v>
      </c>
      <c r="N2902" s="6">
        <f t="shared" si="324"/>
        <v>6.0805058980907209E-4</v>
      </c>
      <c r="O2902">
        <f t="shared" si="325"/>
        <v>8014</v>
      </c>
      <c r="P2902">
        <f t="shared" si="326"/>
        <v>209</v>
      </c>
      <c r="Q2902">
        <f t="shared" si="327"/>
        <v>8014</v>
      </c>
    </row>
    <row r="2903" spans="1:17" hidden="1" x14ac:dyDescent="0.25">
      <c r="A2903">
        <v>2005</v>
      </c>
      <c r="B2903" s="1" t="s">
        <v>113</v>
      </c>
      <c r="C2903" t="s">
        <v>114</v>
      </c>
      <c r="D2903" t="s">
        <v>44</v>
      </c>
      <c r="E2903" s="1" t="s">
        <v>16</v>
      </c>
      <c r="F2903" t="s">
        <v>1</v>
      </c>
      <c r="G2903">
        <v>30</v>
      </c>
      <c r="K2903">
        <f t="shared" si="321"/>
        <v>30</v>
      </c>
      <c r="L2903" s="6">
        <f t="shared" si="322"/>
        <v>0</v>
      </c>
      <c r="M2903" s="6">
        <f t="shared" si="323"/>
        <v>0</v>
      </c>
      <c r="N2903" s="6">
        <f t="shared" si="324"/>
        <v>0</v>
      </c>
      <c r="O2903">
        <f t="shared" si="325"/>
        <v>30</v>
      </c>
      <c r="P2903">
        <f t="shared" si="326"/>
        <v>0</v>
      </c>
      <c r="Q2903">
        <f t="shared" si="327"/>
        <v>30</v>
      </c>
    </row>
    <row r="2904" spans="1:17" hidden="1" x14ac:dyDescent="0.25">
      <c r="A2904">
        <v>2005</v>
      </c>
      <c r="B2904" s="1" t="s">
        <v>113</v>
      </c>
      <c r="C2904" t="s">
        <v>114</v>
      </c>
      <c r="D2904" t="s">
        <v>44</v>
      </c>
      <c r="E2904" s="1" t="s">
        <v>16</v>
      </c>
      <c r="F2904" t="s">
        <v>4</v>
      </c>
      <c r="G2904">
        <v>635</v>
      </c>
      <c r="H2904">
        <v>4</v>
      </c>
      <c r="J2904">
        <v>32</v>
      </c>
      <c r="K2904">
        <f t="shared" si="321"/>
        <v>607</v>
      </c>
      <c r="L2904" s="6">
        <f t="shared" si="322"/>
        <v>6.5897858319604614E-3</v>
      </c>
      <c r="M2904" s="6">
        <f t="shared" si="323"/>
        <v>6.5897858319604614E-3</v>
      </c>
      <c r="N2904" s="6">
        <f t="shared" si="324"/>
        <v>0</v>
      </c>
      <c r="O2904">
        <f t="shared" si="325"/>
        <v>603</v>
      </c>
      <c r="P2904">
        <f t="shared" si="326"/>
        <v>4</v>
      </c>
      <c r="Q2904">
        <f t="shared" si="327"/>
        <v>603</v>
      </c>
    </row>
    <row r="2905" spans="1:17" hidden="1" x14ac:dyDescent="0.25">
      <c r="A2905">
        <v>2005</v>
      </c>
      <c r="B2905" s="1" t="s">
        <v>113</v>
      </c>
      <c r="C2905" t="s">
        <v>114</v>
      </c>
      <c r="D2905" t="s">
        <v>44</v>
      </c>
      <c r="E2905" s="1" t="s">
        <v>16</v>
      </c>
      <c r="F2905" t="s">
        <v>5</v>
      </c>
      <c r="G2905">
        <v>552</v>
      </c>
      <c r="H2905">
        <v>17</v>
      </c>
      <c r="I2905">
        <v>4</v>
      </c>
      <c r="J2905">
        <v>127</v>
      </c>
      <c r="K2905">
        <f t="shared" si="321"/>
        <v>446</v>
      </c>
      <c r="L2905" s="6">
        <f t="shared" si="322"/>
        <v>4.708520179372197E-2</v>
      </c>
      <c r="M2905" s="6">
        <f t="shared" si="323"/>
        <v>3.811659192825112E-2</v>
      </c>
      <c r="N2905" s="6">
        <f t="shared" si="324"/>
        <v>8.9686098654708519E-3</v>
      </c>
      <c r="O2905">
        <f t="shared" si="325"/>
        <v>425</v>
      </c>
      <c r="P2905">
        <f t="shared" si="326"/>
        <v>21</v>
      </c>
      <c r="Q2905">
        <f t="shared" si="327"/>
        <v>425</v>
      </c>
    </row>
    <row r="2906" spans="1:17" hidden="1" x14ac:dyDescent="0.25">
      <c r="A2906">
        <v>2005</v>
      </c>
      <c r="B2906" s="1" t="s">
        <v>113</v>
      </c>
      <c r="C2906" t="s">
        <v>114</v>
      </c>
      <c r="D2906" t="s">
        <v>44</v>
      </c>
      <c r="E2906" s="1" t="s">
        <v>16</v>
      </c>
      <c r="F2906" t="s">
        <v>6</v>
      </c>
      <c r="G2906">
        <v>178</v>
      </c>
      <c r="H2906">
        <v>5</v>
      </c>
      <c r="J2906">
        <v>10</v>
      </c>
      <c r="K2906">
        <f t="shared" si="321"/>
        <v>173</v>
      </c>
      <c r="L2906" s="6">
        <f t="shared" si="322"/>
        <v>2.8901734104046242E-2</v>
      </c>
      <c r="M2906" s="6">
        <f t="shared" si="323"/>
        <v>2.8901734104046242E-2</v>
      </c>
      <c r="N2906" s="6">
        <f t="shared" si="324"/>
        <v>0</v>
      </c>
      <c r="O2906">
        <f t="shared" si="325"/>
        <v>168</v>
      </c>
      <c r="P2906">
        <f t="shared" si="326"/>
        <v>5</v>
      </c>
      <c r="Q2906">
        <f t="shared" si="327"/>
        <v>168</v>
      </c>
    </row>
    <row r="2907" spans="1:17" hidden="1" x14ac:dyDescent="0.25">
      <c r="A2907">
        <v>2005</v>
      </c>
      <c r="B2907" s="1" t="s">
        <v>113</v>
      </c>
      <c r="C2907" t="s">
        <v>114</v>
      </c>
      <c r="D2907" t="s">
        <v>44</v>
      </c>
      <c r="E2907" s="1" t="s">
        <v>16</v>
      </c>
      <c r="F2907" t="s">
        <v>7</v>
      </c>
      <c r="G2907">
        <v>8296</v>
      </c>
      <c r="H2907">
        <v>237</v>
      </c>
      <c r="I2907">
        <v>22</v>
      </c>
      <c r="J2907">
        <v>490</v>
      </c>
      <c r="K2907">
        <f t="shared" si="321"/>
        <v>8065</v>
      </c>
      <c r="L2907" s="6">
        <f t="shared" si="322"/>
        <v>3.2114073155610663E-2</v>
      </c>
      <c r="M2907" s="6">
        <f t="shared" si="323"/>
        <v>2.9386236825790453E-2</v>
      </c>
      <c r="N2907" s="6">
        <f t="shared" si="324"/>
        <v>2.7278363298202106E-3</v>
      </c>
      <c r="O2907">
        <f t="shared" si="325"/>
        <v>7806</v>
      </c>
      <c r="P2907">
        <f t="shared" si="326"/>
        <v>259</v>
      </c>
      <c r="Q2907">
        <f t="shared" si="327"/>
        <v>7806</v>
      </c>
    </row>
    <row r="2908" spans="1:17" hidden="1" x14ac:dyDescent="0.25">
      <c r="A2908">
        <v>2006</v>
      </c>
      <c r="B2908" s="1" t="s">
        <v>113</v>
      </c>
      <c r="C2908" t="s">
        <v>114</v>
      </c>
      <c r="D2908" t="s">
        <v>44</v>
      </c>
      <c r="E2908" s="1" t="s">
        <v>17</v>
      </c>
      <c r="F2908" t="s">
        <v>1</v>
      </c>
      <c r="G2908">
        <v>33</v>
      </c>
      <c r="K2908">
        <f t="shared" si="321"/>
        <v>33</v>
      </c>
      <c r="L2908" s="6">
        <f t="shared" si="322"/>
        <v>0</v>
      </c>
      <c r="M2908" s="6">
        <f t="shared" si="323"/>
        <v>0</v>
      </c>
      <c r="N2908" s="6">
        <f t="shared" si="324"/>
        <v>0</v>
      </c>
      <c r="O2908">
        <f t="shared" si="325"/>
        <v>33</v>
      </c>
      <c r="P2908">
        <f t="shared" si="326"/>
        <v>0</v>
      </c>
      <c r="Q2908">
        <f t="shared" si="327"/>
        <v>33</v>
      </c>
    </row>
    <row r="2909" spans="1:17" hidden="1" x14ac:dyDescent="0.25">
      <c r="A2909">
        <v>2006</v>
      </c>
      <c r="B2909" s="1" t="s">
        <v>113</v>
      </c>
      <c r="C2909" t="s">
        <v>114</v>
      </c>
      <c r="D2909" t="s">
        <v>44</v>
      </c>
      <c r="E2909" s="1" t="s">
        <v>17</v>
      </c>
      <c r="F2909" t="s">
        <v>4</v>
      </c>
      <c r="G2909">
        <v>689</v>
      </c>
      <c r="J2909">
        <v>50</v>
      </c>
      <c r="K2909">
        <f t="shared" si="321"/>
        <v>639</v>
      </c>
      <c r="L2909" s="6">
        <f t="shared" si="322"/>
        <v>0</v>
      </c>
      <c r="M2909" s="6">
        <f t="shared" si="323"/>
        <v>0</v>
      </c>
      <c r="N2909" s="6">
        <f t="shared" si="324"/>
        <v>0</v>
      </c>
      <c r="O2909">
        <f t="shared" si="325"/>
        <v>639</v>
      </c>
      <c r="P2909">
        <f t="shared" si="326"/>
        <v>0</v>
      </c>
      <c r="Q2909">
        <f t="shared" si="327"/>
        <v>639</v>
      </c>
    </row>
    <row r="2910" spans="1:17" hidden="1" x14ac:dyDescent="0.25">
      <c r="A2910">
        <v>2006</v>
      </c>
      <c r="B2910" s="1" t="s">
        <v>113</v>
      </c>
      <c r="C2910" t="s">
        <v>114</v>
      </c>
      <c r="D2910" t="s">
        <v>44</v>
      </c>
      <c r="E2910" s="1" t="s">
        <v>17</v>
      </c>
      <c r="F2910" t="s">
        <v>5</v>
      </c>
      <c r="G2910">
        <v>622</v>
      </c>
      <c r="H2910">
        <v>11</v>
      </c>
      <c r="I2910">
        <v>3</v>
      </c>
      <c r="J2910">
        <v>120</v>
      </c>
      <c r="K2910">
        <f t="shared" si="321"/>
        <v>516</v>
      </c>
      <c r="L2910" s="6">
        <f t="shared" si="322"/>
        <v>2.7131782945736434E-2</v>
      </c>
      <c r="M2910" s="6">
        <f t="shared" si="323"/>
        <v>2.1317829457364341E-2</v>
      </c>
      <c r="N2910" s="6">
        <f t="shared" si="324"/>
        <v>5.8139534883720929E-3</v>
      </c>
      <c r="O2910">
        <f t="shared" si="325"/>
        <v>502</v>
      </c>
      <c r="P2910">
        <f t="shared" si="326"/>
        <v>14</v>
      </c>
      <c r="Q2910">
        <f t="shared" si="327"/>
        <v>502</v>
      </c>
    </row>
    <row r="2911" spans="1:17" hidden="1" x14ac:dyDescent="0.25">
      <c r="A2911">
        <v>2006</v>
      </c>
      <c r="B2911" s="1" t="s">
        <v>113</v>
      </c>
      <c r="C2911" t="s">
        <v>114</v>
      </c>
      <c r="D2911" t="s">
        <v>44</v>
      </c>
      <c r="E2911" s="1" t="s">
        <v>17</v>
      </c>
      <c r="F2911" t="s">
        <v>6</v>
      </c>
      <c r="G2911">
        <v>201</v>
      </c>
      <c r="J2911">
        <v>16</v>
      </c>
      <c r="K2911">
        <f t="shared" si="321"/>
        <v>185</v>
      </c>
      <c r="L2911" s="6">
        <f t="shared" si="322"/>
        <v>0</v>
      </c>
      <c r="M2911" s="6">
        <f t="shared" si="323"/>
        <v>0</v>
      </c>
      <c r="N2911" s="6">
        <f t="shared" si="324"/>
        <v>0</v>
      </c>
      <c r="O2911">
        <f t="shared" si="325"/>
        <v>185</v>
      </c>
      <c r="P2911">
        <f t="shared" si="326"/>
        <v>0</v>
      </c>
      <c r="Q2911">
        <f t="shared" si="327"/>
        <v>185</v>
      </c>
    </row>
    <row r="2912" spans="1:17" hidden="1" x14ac:dyDescent="0.25">
      <c r="A2912">
        <v>2006</v>
      </c>
      <c r="B2912" s="1" t="s">
        <v>113</v>
      </c>
      <c r="C2912" t="s">
        <v>114</v>
      </c>
      <c r="D2912" t="s">
        <v>44</v>
      </c>
      <c r="E2912" s="1" t="s">
        <v>17</v>
      </c>
      <c r="F2912" t="s">
        <v>7</v>
      </c>
      <c r="G2912">
        <v>8265</v>
      </c>
      <c r="H2912">
        <v>248</v>
      </c>
      <c r="I2912">
        <v>49</v>
      </c>
      <c r="J2912">
        <v>536</v>
      </c>
      <c r="K2912">
        <f t="shared" si="321"/>
        <v>8026</v>
      </c>
      <c r="L2912" s="6">
        <f t="shared" si="322"/>
        <v>3.7004734612509346E-2</v>
      </c>
      <c r="M2912" s="6">
        <f t="shared" si="323"/>
        <v>3.089957637677548E-2</v>
      </c>
      <c r="N2912" s="6">
        <f t="shared" si="324"/>
        <v>6.105158235733865E-3</v>
      </c>
      <c r="O2912">
        <f t="shared" si="325"/>
        <v>7729</v>
      </c>
      <c r="P2912">
        <f t="shared" si="326"/>
        <v>297</v>
      </c>
      <c r="Q2912">
        <f t="shared" si="327"/>
        <v>7729</v>
      </c>
    </row>
    <row r="2913" spans="1:17" hidden="1" x14ac:dyDescent="0.25">
      <c r="A2913">
        <v>2007</v>
      </c>
      <c r="B2913" s="1" t="s">
        <v>113</v>
      </c>
      <c r="C2913" t="s">
        <v>114</v>
      </c>
      <c r="D2913" t="s">
        <v>44</v>
      </c>
      <c r="E2913" s="1" t="s">
        <v>18</v>
      </c>
      <c r="F2913" t="s">
        <v>1</v>
      </c>
      <c r="G2913">
        <v>32</v>
      </c>
      <c r="K2913">
        <f t="shared" si="321"/>
        <v>32</v>
      </c>
      <c r="L2913" s="6">
        <f t="shared" si="322"/>
        <v>0</v>
      </c>
      <c r="M2913" s="6">
        <f t="shared" si="323"/>
        <v>0</v>
      </c>
      <c r="N2913" s="6">
        <f t="shared" si="324"/>
        <v>0</v>
      </c>
      <c r="O2913">
        <f t="shared" si="325"/>
        <v>32</v>
      </c>
      <c r="P2913">
        <f t="shared" si="326"/>
        <v>0</v>
      </c>
      <c r="Q2913">
        <f t="shared" si="327"/>
        <v>32</v>
      </c>
    </row>
    <row r="2914" spans="1:17" hidden="1" x14ac:dyDescent="0.25">
      <c r="A2914">
        <v>2007</v>
      </c>
      <c r="B2914" s="1" t="s">
        <v>113</v>
      </c>
      <c r="C2914" t="s">
        <v>114</v>
      </c>
      <c r="D2914" t="s">
        <v>44</v>
      </c>
      <c r="E2914" s="1" t="s">
        <v>18</v>
      </c>
      <c r="F2914" t="s">
        <v>4</v>
      </c>
      <c r="G2914">
        <v>781</v>
      </c>
      <c r="H2914">
        <v>4</v>
      </c>
      <c r="J2914">
        <v>63</v>
      </c>
      <c r="K2914">
        <f t="shared" si="321"/>
        <v>722</v>
      </c>
      <c r="L2914" s="6">
        <f t="shared" si="322"/>
        <v>5.5401662049861496E-3</v>
      </c>
      <c r="M2914" s="6">
        <f t="shared" si="323"/>
        <v>5.5401662049861496E-3</v>
      </c>
      <c r="N2914" s="6">
        <f t="shared" si="324"/>
        <v>0</v>
      </c>
      <c r="O2914">
        <f t="shared" si="325"/>
        <v>718</v>
      </c>
      <c r="P2914">
        <f t="shared" si="326"/>
        <v>4</v>
      </c>
      <c r="Q2914">
        <f t="shared" si="327"/>
        <v>718</v>
      </c>
    </row>
    <row r="2915" spans="1:17" hidden="1" x14ac:dyDescent="0.25">
      <c r="A2915">
        <v>2007</v>
      </c>
      <c r="B2915" s="1" t="s">
        <v>113</v>
      </c>
      <c r="C2915" t="s">
        <v>114</v>
      </c>
      <c r="D2915" t="s">
        <v>44</v>
      </c>
      <c r="E2915" s="1" t="s">
        <v>18</v>
      </c>
      <c r="F2915" t="s">
        <v>5</v>
      </c>
      <c r="G2915">
        <v>706</v>
      </c>
      <c r="H2915">
        <v>22</v>
      </c>
      <c r="J2915">
        <v>157</v>
      </c>
      <c r="K2915">
        <f t="shared" si="321"/>
        <v>571</v>
      </c>
      <c r="L2915" s="6">
        <f t="shared" si="322"/>
        <v>3.8528896672504379E-2</v>
      </c>
      <c r="M2915" s="6">
        <f t="shared" si="323"/>
        <v>3.8528896672504379E-2</v>
      </c>
      <c r="N2915" s="6">
        <f t="shared" si="324"/>
        <v>0</v>
      </c>
      <c r="O2915">
        <f t="shared" si="325"/>
        <v>549</v>
      </c>
      <c r="P2915">
        <f t="shared" si="326"/>
        <v>22</v>
      </c>
      <c r="Q2915">
        <f t="shared" si="327"/>
        <v>549</v>
      </c>
    </row>
    <row r="2916" spans="1:17" hidden="1" x14ac:dyDescent="0.25">
      <c r="A2916">
        <v>2007</v>
      </c>
      <c r="B2916" s="1" t="s">
        <v>113</v>
      </c>
      <c r="C2916" t="s">
        <v>114</v>
      </c>
      <c r="D2916" t="s">
        <v>44</v>
      </c>
      <c r="E2916" s="1" t="s">
        <v>18</v>
      </c>
      <c r="F2916" t="s">
        <v>6</v>
      </c>
      <c r="G2916">
        <v>239</v>
      </c>
      <c r="J2916">
        <v>27</v>
      </c>
      <c r="K2916">
        <f t="shared" si="321"/>
        <v>212</v>
      </c>
      <c r="L2916" s="6">
        <f t="shared" si="322"/>
        <v>0</v>
      </c>
      <c r="M2916" s="6">
        <f t="shared" si="323"/>
        <v>0</v>
      </c>
      <c r="N2916" s="6">
        <f t="shared" si="324"/>
        <v>0</v>
      </c>
      <c r="O2916">
        <f t="shared" si="325"/>
        <v>212</v>
      </c>
      <c r="P2916">
        <f t="shared" si="326"/>
        <v>0</v>
      </c>
      <c r="Q2916">
        <f t="shared" si="327"/>
        <v>212</v>
      </c>
    </row>
    <row r="2917" spans="1:17" hidden="1" x14ac:dyDescent="0.25">
      <c r="A2917">
        <v>2007</v>
      </c>
      <c r="B2917" s="1" t="s">
        <v>113</v>
      </c>
      <c r="C2917" t="s">
        <v>114</v>
      </c>
      <c r="D2917" t="s">
        <v>44</v>
      </c>
      <c r="E2917" s="1" t="s">
        <v>18</v>
      </c>
      <c r="F2917" t="s">
        <v>7</v>
      </c>
      <c r="G2917">
        <v>8231</v>
      </c>
      <c r="H2917">
        <v>272</v>
      </c>
      <c r="I2917">
        <v>83</v>
      </c>
      <c r="J2917">
        <v>523</v>
      </c>
      <c r="K2917">
        <f t="shared" si="321"/>
        <v>8063</v>
      </c>
      <c r="L2917" s="6">
        <f t="shared" si="322"/>
        <v>4.4028277316135435E-2</v>
      </c>
      <c r="M2917" s="6">
        <f t="shared" si="323"/>
        <v>3.3734342056306585E-2</v>
      </c>
      <c r="N2917" s="6">
        <f t="shared" si="324"/>
        <v>1.0293935259828848E-2</v>
      </c>
      <c r="O2917">
        <f t="shared" si="325"/>
        <v>7708</v>
      </c>
      <c r="P2917">
        <f t="shared" si="326"/>
        <v>355</v>
      </c>
      <c r="Q2917">
        <f t="shared" si="327"/>
        <v>7708</v>
      </c>
    </row>
    <row r="2918" spans="1:17" hidden="1" x14ac:dyDescent="0.25">
      <c r="A2918">
        <v>2008</v>
      </c>
      <c r="B2918" s="1" t="s">
        <v>113</v>
      </c>
      <c r="C2918" t="s">
        <v>114</v>
      </c>
      <c r="D2918" t="s">
        <v>44</v>
      </c>
      <c r="E2918" s="1" t="s">
        <v>19</v>
      </c>
      <c r="F2918" t="s">
        <v>1</v>
      </c>
      <c r="G2918">
        <v>31</v>
      </c>
      <c r="K2918">
        <f t="shared" si="321"/>
        <v>31</v>
      </c>
      <c r="L2918" s="6">
        <f t="shared" si="322"/>
        <v>0</v>
      </c>
      <c r="M2918" s="6">
        <f t="shared" si="323"/>
        <v>0</v>
      </c>
      <c r="N2918" s="6">
        <f t="shared" si="324"/>
        <v>0</v>
      </c>
      <c r="O2918">
        <f t="shared" si="325"/>
        <v>31</v>
      </c>
      <c r="P2918">
        <f t="shared" si="326"/>
        <v>0</v>
      </c>
      <c r="Q2918">
        <f t="shared" si="327"/>
        <v>31</v>
      </c>
    </row>
    <row r="2919" spans="1:17" hidden="1" x14ac:dyDescent="0.25">
      <c r="A2919">
        <v>2008</v>
      </c>
      <c r="B2919" s="1" t="s">
        <v>113</v>
      </c>
      <c r="C2919" t="s">
        <v>114</v>
      </c>
      <c r="D2919" t="s">
        <v>44</v>
      </c>
      <c r="E2919" s="1" t="s">
        <v>19</v>
      </c>
      <c r="F2919" t="s">
        <v>4</v>
      </c>
      <c r="G2919">
        <v>885</v>
      </c>
      <c r="H2919">
        <v>11</v>
      </c>
      <c r="J2919">
        <v>89</v>
      </c>
      <c r="K2919">
        <f t="shared" si="321"/>
        <v>807</v>
      </c>
      <c r="L2919" s="6">
        <f t="shared" si="322"/>
        <v>1.3630731102850062E-2</v>
      </c>
      <c r="M2919" s="6">
        <f t="shared" si="323"/>
        <v>1.3630731102850062E-2</v>
      </c>
      <c r="N2919" s="6">
        <f t="shared" si="324"/>
        <v>0</v>
      </c>
      <c r="O2919">
        <f t="shared" si="325"/>
        <v>796</v>
      </c>
      <c r="P2919">
        <f t="shared" si="326"/>
        <v>11</v>
      </c>
      <c r="Q2919">
        <f t="shared" si="327"/>
        <v>796</v>
      </c>
    </row>
    <row r="2920" spans="1:17" hidden="1" x14ac:dyDescent="0.25">
      <c r="A2920">
        <v>2008</v>
      </c>
      <c r="B2920" s="1" t="s">
        <v>113</v>
      </c>
      <c r="C2920" t="s">
        <v>114</v>
      </c>
      <c r="D2920" t="s">
        <v>44</v>
      </c>
      <c r="E2920" s="1" t="s">
        <v>19</v>
      </c>
      <c r="F2920" t="s">
        <v>5</v>
      </c>
      <c r="G2920">
        <v>751</v>
      </c>
      <c r="H2920">
        <v>20</v>
      </c>
      <c r="I2920">
        <v>9</v>
      </c>
      <c r="J2920">
        <v>146</v>
      </c>
      <c r="K2920">
        <f t="shared" si="321"/>
        <v>634</v>
      </c>
      <c r="L2920" s="6">
        <f t="shared" si="322"/>
        <v>4.5741324921135647E-2</v>
      </c>
      <c r="M2920" s="6">
        <f t="shared" si="323"/>
        <v>3.1545741324921134E-2</v>
      </c>
      <c r="N2920" s="6">
        <f t="shared" si="324"/>
        <v>1.4195583596214511E-2</v>
      </c>
      <c r="O2920">
        <f t="shared" si="325"/>
        <v>605</v>
      </c>
      <c r="P2920">
        <f t="shared" si="326"/>
        <v>29</v>
      </c>
      <c r="Q2920">
        <f t="shared" si="327"/>
        <v>605</v>
      </c>
    </row>
    <row r="2921" spans="1:17" hidden="1" x14ac:dyDescent="0.25">
      <c r="A2921">
        <v>2008</v>
      </c>
      <c r="B2921" s="1" t="s">
        <v>113</v>
      </c>
      <c r="C2921" t="s">
        <v>114</v>
      </c>
      <c r="D2921" t="s">
        <v>44</v>
      </c>
      <c r="E2921" s="1" t="s">
        <v>19</v>
      </c>
      <c r="F2921" t="s">
        <v>6</v>
      </c>
      <c r="G2921">
        <v>239</v>
      </c>
      <c r="I2921">
        <v>3</v>
      </c>
      <c r="J2921">
        <v>22</v>
      </c>
      <c r="K2921">
        <f t="shared" si="321"/>
        <v>220</v>
      </c>
      <c r="L2921" s="6">
        <f t="shared" si="322"/>
        <v>1.3636363636363636E-2</v>
      </c>
      <c r="M2921" s="6">
        <f t="shared" si="323"/>
        <v>0</v>
      </c>
      <c r="N2921" s="6">
        <f t="shared" si="324"/>
        <v>1.3636363636363636E-2</v>
      </c>
      <c r="O2921">
        <f t="shared" si="325"/>
        <v>217</v>
      </c>
      <c r="P2921">
        <f t="shared" si="326"/>
        <v>3</v>
      </c>
      <c r="Q2921">
        <f t="shared" si="327"/>
        <v>217</v>
      </c>
    </row>
    <row r="2922" spans="1:17" hidden="1" x14ac:dyDescent="0.25">
      <c r="A2922">
        <v>2008</v>
      </c>
      <c r="B2922" s="1" t="s">
        <v>113</v>
      </c>
      <c r="C2922" t="s">
        <v>114</v>
      </c>
      <c r="D2922" t="s">
        <v>44</v>
      </c>
      <c r="E2922" s="1" t="s">
        <v>19</v>
      </c>
      <c r="F2922" t="s">
        <v>7</v>
      </c>
      <c r="G2922">
        <v>8084</v>
      </c>
      <c r="H2922">
        <v>290</v>
      </c>
      <c r="I2922">
        <v>114</v>
      </c>
      <c r="J2922">
        <v>524</v>
      </c>
      <c r="K2922">
        <f t="shared" si="321"/>
        <v>7964</v>
      </c>
      <c r="L2922" s="6">
        <f t="shared" si="322"/>
        <v>5.0728277247614265E-2</v>
      </c>
      <c r="M2922" s="6">
        <f t="shared" si="323"/>
        <v>3.6413862380713209E-2</v>
      </c>
      <c r="N2922" s="6">
        <f t="shared" si="324"/>
        <v>1.4314414866901055E-2</v>
      </c>
      <c r="O2922">
        <f t="shared" si="325"/>
        <v>7560</v>
      </c>
      <c r="P2922">
        <f t="shared" si="326"/>
        <v>404</v>
      </c>
      <c r="Q2922">
        <f t="shared" si="327"/>
        <v>7560</v>
      </c>
    </row>
    <row r="2923" spans="1:17" hidden="1" x14ac:dyDescent="0.25">
      <c r="A2923">
        <v>2009</v>
      </c>
      <c r="B2923" s="1" t="s">
        <v>113</v>
      </c>
      <c r="C2923" t="s">
        <v>114</v>
      </c>
      <c r="D2923" t="s">
        <v>44</v>
      </c>
      <c r="E2923" s="1" t="s">
        <v>20</v>
      </c>
      <c r="F2923" t="s">
        <v>1</v>
      </c>
      <c r="G2923">
        <v>32</v>
      </c>
      <c r="K2923">
        <f t="shared" si="321"/>
        <v>32</v>
      </c>
      <c r="L2923" s="6">
        <f t="shared" si="322"/>
        <v>0</v>
      </c>
      <c r="M2923" s="6">
        <f t="shared" si="323"/>
        <v>0</v>
      </c>
      <c r="N2923" s="6">
        <f t="shared" si="324"/>
        <v>0</v>
      </c>
      <c r="O2923">
        <f t="shared" si="325"/>
        <v>32</v>
      </c>
      <c r="P2923">
        <f t="shared" si="326"/>
        <v>0</v>
      </c>
      <c r="Q2923">
        <f t="shared" si="327"/>
        <v>32</v>
      </c>
    </row>
    <row r="2924" spans="1:17" hidden="1" x14ac:dyDescent="0.25">
      <c r="A2924">
        <v>2009</v>
      </c>
      <c r="B2924" s="1" t="s">
        <v>113</v>
      </c>
      <c r="C2924" t="s">
        <v>114</v>
      </c>
      <c r="D2924" t="s">
        <v>44</v>
      </c>
      <c r="E2924" s="1" t="s">
        <v>20</v>
      </c>
      <c r="F2924" t="s">
        <v>4</v>
      </c>
      <c r="G2924">
        <v>984</v>
      </c>
      <c r="H2924">
        <v>14</v>
      </c>
      <c r="J2924">
        <v>108</v>
      </c>
      <c r="K2924">
        <f t="shared" si="321"/>
        <v>890</v>
      </c>
      <c r="L2924" s="6">
        <f t="shared" si="322"/>
        <v>1.5730337078651686E-2</v>
      </c>
      <c r="M2924" s="6">
        <f t="shared" si="323"/>
        <v>1.5730337078651686E-2</v>
      </c>
      <c r="N2924" s="6">
        <f t="shared" si="324"/>
        <v>0</v>
      </c>
      <c r="O2924">
        <f t="shared" si="325"/>
        <v>876</v>
      </c>
      <c r="P2924">
        <f t="shared" si="326"/>
        <v>14</v>
      </c>
      <c r="Q2924">
        <f t="shared" si="327"/>
        <v>876</v>
      </c>
    </row>
    <row r="2925" spans="1:17" hidden="1" x14ac:dyDescent="0.25">
      <c r="A2925">
        <v>2009</v>
      </c>
      <c r="B2925" s="1" t="s">
        <v>113</v>
      </c>
      <c r="C2925" t="s">
        <v>114</v>
      </c>
      <c r="D2925" t="s">
        <v>44</v>
      </c>
      <c r="E2925" s="1" t="s">
        <v>20</v>
      </c>
      <c r="F2925" t="s">
        <v>5</v>
      </c>
      <c r="G2925">
        <v>831</v>
      </c>
      <c r="H2925">
        <v>14</v>
      </c>
      <c r="I2925">
        <v>11</v>
      </c>
      <c r="J2925">
        <v>188</v>
      </c>
      <c r="K2925">
        <f t="shared" si="321"/>
        <v>668</v>
      </c>
      <c r="L2925" s="6">
        <f t="shared" si="322"/>
        <v>3.7425149700598799E-2</v>
      </c>
      <c r="M2925" s="6">
        <f t="shared" si="323"/>
        <v>2.0958083832335328E-2</v>
      </c>
      <c r="N2925" s="6">
        <f t="shared" si="324"/>
        <v>1.6467065868263474E-2</v>
      </c>
      <c r="O2925">
        <f t="shared" si="325"/>
        <v>643</v>
      </c>
      <c r="P2925">
        <f t="shared" si="326"/>
        <v>25</v>
      </c>
      <c r="Q2925">
        <f t="shared" si="327"/>
        <v>643</v>
      </c>
    </row>
    <row r="2926" spans="1:17" hidden="1" x14ac:dyDescent="0.25">
      <c r="A2926">
        <v>2009</v>
      </c>
      <c r="B2926" s="1" t="s">
        <v>113</v>
      </c>
      <c r="C2926" t="s">
        <v>114</v>
      </c>
      <c r="D2926" t="s">
        <v>44</v>
      </c>
      <c r="E2926" s="1" t="s">
        <v>20</v>
      </c>
      <c r="F2926" t="s">
        <v>6</v>
      </c>
      <c r="G2926">
        <v>244</v>
      </c>
      <c r="J2926">
        <v>29</v>
      </c>
      <c r="K2926">
        <f t="shared" si="321"/>
        <v>215</v>
      </c>
      <c r="L2926" s="6">
        <f t="shared" si="322"/>
        <v>0</v>
      </c>
      <c r="M2926" s="6">
        <f t="shared" si="323"/>
        <v>0</v>
      </c>
      <c r="N2926" s="6">
        <f t="shared" si="324"/>
        <v>0</v>
      </c>
      <c r="O2926">
        <f t="shared" si="325"/>
        <v>215</v>
      </c>
      <c r="P2926">
        <f t="shared" si="326"/>
        <v>0</v>
      </c>
      <c r="Q2926">
        <f t="shared" si="327"/>
        <v>215</v>
      </c>
    </row>
    <row r="2927" spans="1:17" hidden="1" x14ac:dyDescent="0.25">
      <c r="A2927">
        <v>2009</v>
      </c>
      <c r="B2927" s="1" t="s">
        <v>113</v>
      </c>
      <c r="C2927" t="s">
        <v>114</v>
      </c>
      <c r="D2927" t="s">
        <v>44</v>
      </c>
      <c r="E2927" s="1" t="s">
        <v>20</v>
      </c>
      <c r="F2927" t="s">
        <v>7</v>
      </c>
      <c r="G2927">
        <v>8123</v>
      </c>
      <c r="H2927">
        <v>317</v>
      </c>
      <c r="I2927">
        <v>110</v>
      </c>
      <c r="J2927">
        <v>574</v>
      </c>
      <c r="K2927">
        <f t="shared" si="321"/>
        <v>7976</v>
      </c>
      <c r="L2927" s="6">
        <f t="shared" si="322"/>
        <v>5.3535606820461386E-2</v>
      </c>
      <c r="M2927" s="6">
        <f t="shared" si="323"/>
        <v>3.9744232698094281E-2</v>
      </c>
      <c r="N2927" s="6">
        <f t="shared" si="324"/>
        <v>1.3791374122367101E-2</v>
      </c>
      <c r="O2927">
        <f t="shared" si="325"/>
        <v>7549</v>
      </c>
      <c r="P2927">
        <f t="shared" si="326"/>
        <v>427</v>
      </c>
      <c r="Q2927">
        <f t="shared" si="327"/>
        <v>7549</v>
      </c>
    </row>
    <row r="2928" spans="1:17" hidden="1" x14ac:dyDescent="0.25">
      <c r="A2928">
        <v>2010</v>
      </c>
      <c r="B2928" s="1" t="s">
        <v>113</v>
      </c>
      <c r="C2928" t="s">
        <v>114</v>
      </c>
      <c r="D2928" t="s">
        <v>44</v>
      </c>
      <c r="E2928" s="1" t="s">
        <v>21</v>
      </c>
      <c r="F2928" t="s">
        <v>1</v>
      </c>
      <c r="G2928">
        <v>38</v>
      </c>
      <c r="K2928">
        <f t="shared" si="321"/>
        <v>38</v>
      </c>
      <c r="L2928" s="6">
        <f t="shared" si="322"/>
        <v>0</v>
      </c>
      <c r="M2928" s="6">
        <f t="shared" si="323"/>
        <v>0</v>
      </c>
      <c r="N2928" s="6">
        <f t="shared" si="324"/>
        <v>0</v>
      </c>
      <c r="O2928">
        <f t="shared" si="325"/>
        <v>38</v>
      </c>
      <c r="P2928">
        <f t="shared" si="326"/>
        <v>0</v>
      </c>
      <c r="Q2928">
        <f t="shared" si="327"/>
        <v>38</v>
      </c>
    </row>
    <row r="2929" spans="1:17" hidden="1" x14ac:dyDescent="0.25">
      <c r="A2929">
        <v>2010</v>
      </c>
      <c r="B2929" s="1" t="s">
        <v>113</v>
      </c>
      <c r="C2929" t="s">
        <v>114</v>
      </c>
      <c r="D2929" t="s">
        <v>44</v>
      </c>
      <c r="E2929" s="1" t="s">
        <v>21</v>
      </c>
      <c r="F2929" t="s">
        <v>4</v>
      </c>
      <c r="G2929">
        <v>1104</v>
      </c>
      <c r="H2929">
        <v>23</v>
      </c>
      <c r="I2929">
        <v>6</v>
      </c>
      <c r="J2929">
        <v>121</v>
      </c>
      <c r="K2929">
        <f t="shared" si="321"/>
        <v>1012</v>
      </c>
      <c r="L2929" s="6">
        <f t="shared" si="322"/>
        <v>2.865612648221344E-2</v>
      </c>
      <c r="M2929" s="6">
        <f t="shared" si="323"/>
        <v>2.2727272727272728E-2</v>
      </c>
      <c r="N2929" s="6">
        <f t="shared" si="324"/>
        <v>5.9288537549407111E-3</v>
      </c>
      <c r="O2929">
        <f t="shared" si="325"/>
        <v>983</v>
      </c>
      <c r="P2929">
        <f t="shared" si="326"/>
        <v>29</v>
      </c>
      <c r="Q2929">
        <f t="shared" si="327"/>
        <v>983</v>
      </c>
    </row>
    <row r="2930" spans="1:17" hidden="1" x14ac:dyDescent="0.25">
      <c r="A2930">
        <v>2010</v>
      </c>
      <c r="B2930" s="1" t="s">
        <v>113</v>
      </c>
      <c r="C2930" t="s">
        <v>114</v>
      </c>
      <c r="D2930" t="s">
        <v>44</v>
      </c>
      <c r="E2930" s="1" t="s">
        <v>21</v>
      </c>
      <c r="F2930" t="s">
        <v>5</v>
      </c>
      <c r="G2930">
        <v>865</v>
      </c>
      <c r="H2930">
        <v>19</v>
      </c>
      <c r="I2930">
        <v>3</v>
      </c>
      <c r="J2930">
        <v>205</v>
      </c>
      <c r="K2930">
        <f t="shared" si="321"/>
        <v>682</v>
      </c>
      <c r="L2930" s="6">
        <f t="shared" si="322"/>
        <v>3.2258064516129031E-2</v>
      </c>
      <c r="M2930" s="6">
        <f t="shared" si="323"/>
        <v>2.7859237536656891E-2</v>
      </c>
      <c r="N2930" s="6">
        <f t="shared" si="324"/>
        <v>4.3988269794721412E-3</v>
      </c>
      <c r="O2930">
        <f t="shared" si="325"/>
        <v>660</v>
      </c>
      <c r="P2930">
        <f t="shared" si="326"/>
        <v>22</v>
      </c>
      <c r="Q2930">
        <f t="shared" si="327"/>
        <v>660</v>
      </c>
    </row>
    <row r="2931" spans="1:17" hidden="1" x14ac:dyDescent="0.25">
      <c r="A2931">
        <v>2010</v>
      </c>
      <c r="B2931" s="1" t="s">
        <v>113</v>
      </c>
      <c r="C2931" t="s">
        <v>114</v>
      </c>
      <c r="D2931" t="s">
        <v>44</v>
      </c>
      <c r="E2931" s="1" t="s">
        <v>21</v>
      </c>
      <c r="F2931" t="s">
        <v>6</v>
      </c>
      <c r="G2931">
        <v>285</v>
      </c>
      <c r="J2931">
        <v>34</v>
      </c>
      <c r="K2931">
        <f t="shared" si="321"/>
        <v>251</v>
      </c>
      <c r="L2931" s="6">
        <f t="shared" si="322"/>
        <v>0</v>
      </c>
      <c r="M2931" s="6">
        <f t="shared" si="323"/>
        <v>0</v>
      </c>
      <c r="N2931" s="6">
        <f t="shared" si="324"/>
        <v>0</v>
      </c>
      <c r="O2931">
        <f t="shared" si="325"/>
        <v>251</v>
      </c>
      <c r="P2931">
        <f t="shared" si="326"/>
        <v>0</v>
      </c>
      <c r="Q2931">
        <f t="shared" si="327"/>
        <v>251</v>
      </c>
    </row>
    <row r="2932" spans="1:17" hidden="1" x14ac:dyDescent="0.25">
      <c r="A2932">
        <v>2010</v>
      </c>
      <c r="B2932" s="1" t="s">
        <v>113</v>
      </c>
      <c r="C2932" t="s">
        <v>114</v>
      </c>
      <c r="D2932" t="s">
        <v>44</v>
      </c>
      <c r="E2932" s="1" t="s">
        <v>21</v>
      </c>
      <c r="F2932" t="s">
        <v>7</v>
      </c>
      <c r="G2932">
        <v>8087</v>
      </c>
      <c r="H2932">
        <v>332</v>
      </c>
      <c r="I2932">
        <v>76</v>
      </c>
      <c r="J2932">
        <v>719</v>
      </c>
      <c r="K2932">
        <f t="shared" si="321"/>
        <v>7776</v>
      </c>
      <c r="L2932" s="6">
        <f t="shared" si="322"/>
        <v>5.2469135802469133E-2</v>
      </c>
      <c r="M2932" s="6">
        <f t="shared" si="323"/>
        <v>4.2695473251028807E-2</v>
      </c>
      <c r="N2932" s="6">
        <f t="shared" si="324"/>
        <v>9.7736625514403298E-3</v>
      </c>
      <c r="O2932">
        <f t="shared" si="325"/>
        <v>7368</v>
      </c>
      <c r="P2932">
        <f t="shared" si="326"/>
        <v>408</v>
      </c>
      <c r="Q2932">
        <f t="shared" si="327"/>
        <v>7368</v>
      </c>
    </row>
    <row r="2933" spans="1:17" hidden="1" x14ac:dyDescent="0.25">
      <c r="A2933">
        <v>2011</v>
      </c>
      <c r="B2933" s="1" t="s">
        <v>113</v>
      </c>
      <c r="C2933" t="s">
        <v>114</v>
      </c>
      <c r="D2933" t="s">
        <v>44</v>
      </c>
      <c r="E2933" s="1" t="s">
        <v>22</v>
      </c>
      <c r="F2933" t="s">
        <v>1</v>
      </c>
      <c r="G2933">
        <v>39</v>
      </c>
      <c r="I2933">
        <v>4</v>
      </c>
      <c r="K2933">
        <f t="shared" si="321"/>
        <v>43</v>
      </c>
      <c r="L2933" s="6">
        <f t="shared" si="322"/>
        <v>9.3023255813953487E-2</v>
      </c>
      <c r="M2933" s="6">
        <f t="shared" si="323"/>
        <v>0</v>
      </c>
      <c r="N2933" s="6">
        <f t="shared" si="324"/>
        <v>9.3023255813953487E-2</v>
      </c>
      <c r="O2933">
        <f t="shared" si="325"/>
        <v>39</v>
      </c>
      <c r="P2933">
        <f t="shared" si="326"/>
        <v>4</v>
      </c>
      <c r="Q2933">
        <f t="shared" si="327"/>
        <v>39</v>
      </c>
    </row>
    <row r="2934" spans="1:17" hidden="1" x14ac:dyDescent="0.25">
      <c r="A2934">
        <v>2011</v>
      </c>
      <c r="B2934" s="1" t="s">
        <v>113</v>
      </c>
      <c r="C2934" t="s">
        <v>114</v>
      </c>
      <c r="D2934" t="s">
        <v>44</v>
      </c>
      <c r="E2934" s="1" t="s">
        <v>22</v>
      </c>
      <c r="F2934" t="s">
        <v>4</v>
      </c>
      <c r="G2934">
        <v>1241</v>
      </c>
      <c r="H2934">
        <v>26</v>
      </c>
      <c r="J2934">
        <v>123</v>
      </c>
      <c r="K2934">
        <f t="shared" si="321"/>
        <v>1144</v>
      </c>
      <c r="L2934" s="6">
        <f t="shared" si="322"/>
        <v>2.2727272727272728E-2</v>
      </c>
      <c r="M2934" s="6">
        <f t="shared" si="323"/>
        <v>2.2727272727272728E-2</v>
      </c>
      <c r="N2934" s="6">
        <f t="shared" si="324"/>
        <v>0</v>
      </c>
      <c r="O2934">
        <f t="shared" si="325"/>
        <v>1118</v>
      </c>
      <c r="P2934">
        <f t="shared" si="326"/>
        <v>26</v>
      </c>
      <c r="Q2934">
        <f t="shared" si="327"/>
        <v>1118</v>
      </c>
    </row>
    <row r="2935" spans="1:17" hidden="1" x14ac:dyDescent="0.25">
      <c r="A2935">
        <v>2011</v>
      </c>
      <c r="B2935" s="1" t="s">
        <v>113</v>
      </c>
      <c r="C2935" t="s">
        <v>114</v>
      </c>
      <c r="D2935" t="s">
        <v>44</v>
      </c>
      <c r="E2935" s="1" t="s">
        <v>22</v>
      </c>
      <c r="F2935" t="s">
        <v>5</v>
      </c>
      <c r="G2935">
        <v>873</v>
      </c>
      <c r="H2935">
        <v>29</v>
      </c>
      <c r="I2935">
        <v>11</v>
      </c>
      <c r="J2935">
        <v>192</v>
      </c>
      <c r="K2935">
        <f t="shared" si="321"/>
        <v>721</v>
      </c>
      <c r="L2935" s="6">
        <f t="shared" si="322"/>
        <v>5.5478502080443831E-2</v>
      </c>
      <c r="M2935" s="6">
        <f t="shared" si="323"/>
        <v>4.0221914008321778E-2</v>
      </c>
      <c r="N2935" s="6">
        <f t="shared" si="324"/>
        <v>1.5256588072122053E-2</v>
      </c>
      <c r="O2935">
        <f t="shared" si="325"/>
        <v>681</v>
      </c>
      <c r="P2935">
        <f t="shared" si="326"/>
        <v>40</v>
      </c>
      <c r="Q2935">
        <f t="shared" si="327"/>
        <v>681</v>
      </c>
    </row>
    <row r="2936" spans="1:17" hidden="1" x14ac:dyDescent="0.25">
      <c r="A2936">
        <v>2011</v>
      </c>
      <c r="B2936" s="1" t="s">
        <v>113</v>
      </c>
      <c r="C2936" t="s">
        <v>114</v>
      </c>
      <c r="D2936" t="s">
        <v>44</v>
      </c>
      <c r="E2936" s="1" t="s">
        <v>22</v>
      </c>
      <c r="F2936" t="s">
        <v>6</v>
      </c>
      <c r="G2936">
        <v>305</v>
      </c>
      <c r="H2936">
        <v>7</v>
      </c>
      <c r="J2936">
        <v>24</v>
      </c>
      <c r="K2936">
        <f t="shared" si="321"/>
        <v>288</v>
      </c>
      <c r="L2936" s="6">
        <f t="shared" si="322"/>
        <v>2.4305555555555556E-2</v>
      </c>
      <c r="M2936" s="6">
        <f t="shared" si="323"/>
        <v>2.4305555555555556E-2</v>
      </c>
      <c r="N2936" s="6">
        <f t="shared" si="324"/>
        <v>0</v>
      </c>
      <c r="O2936">
        <f t="shared" si="325"/>
        <v>281</v>
      </c>
      <c r="P2936">
        <f t="shared" si="326"/>
        <v>7</v>
      </c>
      <c r="Q2936">
        <f t="shared" si="327"/>
        <v>281</v>
      </c>
    </row>
    <row r="2937" spans="1:17" hidden="1" x14ac:dyDescent="0.25">
      <c r="A2937">
        <v>2011</v>
      </c>
      <c r="B2937" s="1" t="s">
        <v>113</v>
      </c>
      <c r="C2937" t="s">
        <v>114</v>
      </c>
      <c r="D2937" t="s">
        <v>44</v>
      </c>
      <c r="E2937" s="1" t="s">
        <v>22</v>
      </c>
      <c r="F2937" t="s">
        <v>7</v>
      </c>
      <c r="G2937">
        <v>8006</v>
      </c>
      <c r="H2937">
        <v>318</v>
      </c>
      <c r="I2937">
        <v>95</v>
      </c>
      <c r="J2937">
        <v>695</v>
      </c>
      <c r="K2937">
        <f t="shared" si="321"/>
        <v>7724</v>
      </c>
      <c r="L2937" s="6">
        <f t="shared" si="322"/>
        <v>5.3469704816157433E-2</v>
      </c>
      <c r="M2937" s="6">
        <f t="shared" si="323"/>
        <v>4.1170378042465046E-2</v>
      </c>
      <c r="N2937" s="6">
        <f t="shared" si="324"/>
        <v>1.2299326773692387E-2</v>
      </c>
      <c r="O2937">
        <f t="shared" si="325"/>
        <v>7311</v>
      </c>
      <c r="P2937">
        <f t="shared" si="326"/>
        <v>413</v>
      </c>
      <c r="Q2937">
        <f t="shared" si="327"/>
        <v>7311</v>
      </c>
    </row>
    <row r="2938" spans="1:17" hidden="1" x14ac:dyDescent="0.25">
      <c r="A2938">
        <v>2012</v>
      </c>
      <c r="B2938" s="1" t="s">
        <v>113</v>
      </c>
      <c r="C2938" t="s">
        <v>114</v>
      </c>
      <c r="D2938" t="s">
        <v>44</v>
      </c>
      <c r="E2938" s="1" t="s">
        <v>23</v>
      </c>
      <c r="F2938" t="s">
        <v>1</v>
      </c>
      <c r="G2938">
        <v>36</v>
      </c>
      <c r="I2938">
        <v>5</v>
      </c>
      <c r="K2938">
        <f t="shared" si="321"/>
        <v>41</v>
      </c>
      <c r="L2938" s="6">
        <f t="shared" si="322"/>
        <v>0.12195121951219512</v>
      </c>
      <c r="M2938" s="6">
        <f t="shared" si="323"/>
        <v>0</v>
      </c>
      <c r="N2938" s="6">
        <f t="shared" si="324"/>
        <v>0.12195121951219512</v>
      </c>
      <c r="O2938">
        <f t="shared" si="325"/>
        <v>36</v>
      </c>
      <c r="P2938">
        <f t="shared" si="326"/>
        <v>5</v>
      </c>
      <c r="Q2938">
        <f t="shared" si="327"/>
        <v>36</v>
      </c>
    </row>
    <row r="2939" spans="1:17" hidden="1" x14ac:dyDescent="0.25">
      <c r="A2939">
        <v>2012</v>
      </c>
      <c r="B2939" s="1" t="s">
        <v>113</v>
      </c>
      <c r="C2939" t="s">
        <v>114</v>
      </c>
      <c r="D2939" t="s">
        <v>44</v>
      </c>
      <c r="E2939" s="1" t="s">
        <v>23</v>
      </c>
      <c r="F2939" t="s">
        <v>4</v>
      </c>
      <c r="G2939">
        <v>1343</v>
      </c>
      <c r="H2939">
        <v>38</v>
      </c>
      <c r="J2939">
        <v>115</v>
      </c>
      <c r="K2939">
        <f t="shared" si="321"/>
        <v>1266</v>
      </c>
      <c r="L2939" s="6">
        <f t="shared" si="322"/>
        <v>3.0015797788309637E-2</v>
      </c>
      <c r="M2939" s="6">
        <f t="shared" si="323"/>
        <v>3.0015797788309637E-2</v>
      </c>
      <c r="N2939" s="6">
        <f t="shared" si="324"/>
        <v>0</v>
      </c>
      <c r="O2939">
        <f t="shared" si="325"/>
        <v>1228</v>
      </c>
      <c r="P2939">
        <f t="shared" si="326"/>
        <v>38</v>
      </c>
      <c r="Q2939">
        <f t="shared" si="327"/>
        <v>1228</v>
      </c>
    </row>
    <row r="2940" spans="1:17" hidden="1" x14ac:dyDescent="0.25">
      <c r="A2940">
        <v>2012</v>
      </c>
      <c r="B2940" s="1" t="s">
        <v>113</v>
      </c>
      <c r="C2940" t="s">
        <v>114</v>
      </c>
      <c r="D2940" t="s">
        <v>44</v>
      </c>
      <c r="E2940" s="1" t="s">
        <v>23</v>
      </c>
      <c r="F2940" t="s">
        <v>5</v>
      </c>
      <c r="G2940">
        <v>890</v>
      </c>
      <c r="H2940">
        <v>30</v>
      </c>
      <c r="I2940">
        <v>15</v>
      </c>
      <c r="J2940">
        <v>177</v>
      </c>
      <c r="K2940">
        <f t="shared" si="321"/>
        <v>758</v>
      </c>
      <c r="L2940" s="6">
        <f t="shared" si="322"/>
        <v>5.9366754617414245E-2</v>
      </c>
      <c r="M2940" s="6">
        <f t="shared" si="323"/>
        <v>3.9577836411609502E-2</v>
      </c>
      <c r="N2940" s="6">
        <f t="shared" si="324"/>
        <v>1.9788918205804751E-2</v>
      </c>
      <c r="O2940">
        <f t="shared" si="325"/>
        <v>713</v>
      </c>
      <c r="P2940">
        <f t="shared" si="326"/>
        <v>45</v>
      </c>
      <c r="Q2940">
        <f t="shared" si="327"/>
        <v>713</v>
      </c>
    </row>
    <row r="2941" spans="1:17" hidden="1" x14ac:dyDescent="0.25">
      <c r="A2941">
        <v>2012</v>
      </c>
      <c r="B2941" s="1" t="s">
        <v>113</v>
      </c>
      <c r="C2941" t="s">
        <v>114</v>
      </c>
      <c r="D2941" t="s">
        <v>44</v>
      </c>
      <c r="E2941" s="1" t="s">
        <v>23</v>
      </c>
      <c r="F2941" t="s">
        <v>6</v>
      </c>
      <c r="G2941">
        <v>344</v>
      </c>
      <c r="H2941">
        <v>8</v>
      </c>
      <c r="I2941">
        <v>3</v>
      </c>
      <c r="J2941">
        <v>18</v>
      </c>
      <c r="K2941">
        <f t="shared" si="321"/>
        <v>337</v>
      </c>
      <c r="L2941" s="6">
        <f t="shared" si="322"/>
        <v>3.2640949554896145E-2</v>
      </c>
      <c r="M2941" s="6">
        <f t="shared" si="323"/>
        <v>2.3738872403560832E-2</v>
      </c>
      <c r="N2941" s="6">
        <f t="shared" si="324"/>
        <v>8.9020771513353119E-3</v>
      </c>
      <c r="O2941">
        <f t="shared" si="325"/>
        <v>326</v>
      </c>
      <c r="P2941">
        <f t="shared" si="326"/>
        <v>11</v>
      </c>
      <c r="Q2941">
        <f t="shared" si="327"/>
        <v>326</v>
      </c>
    </row>
    <row r="2942" spans="1:17" hidden="1" x14ac:dyDescent="0.25">
      <c r="A2942">
        <v>2012</v>
      </c>
      <c r="B2942" s="1" t="s">
        <v>113</v>
      </c>
      <c r="C2942" t="s">
        <v>114</v>
      </c>
      <c r="D2942" t="s">
        <v>44</v>
      </c>
      <c r="E2942" s="1" t="s">
        <v>23</v>
      </c>
      <c r="F2942" t="s">
        <v>7</v>
      </c>
      <c r="G2942">
        <v>7915</v>
      </c>
      <c r="H2942">
        <v>341</v>
      </c>
      <c r="I2942">
        <v>74</v>
      </c>
      <c r="J2942">
        <v>658</v>
      </c>
      <c r="K2942">
        <f t="shared" si="321"/>
        <v>7672</v>
      </c>
      <c r="L2942" s="6">
        <f t="shared" si="322"/>
        <v>5.4092805005213768E-2</v>
      </c>
      <c r="M2942" s="6">
        <f t="shared" si="323"/>
        <v>4.4447340980187697E-2</v>
      </c>
      <c r="N2942" s="6">
        <f t="shared" si="324"/>
        <v>9.6454640250260692E-3</v>
      </c>
      <c r="O2942">
        <f t="shared" si="325"/>
        <v>7257</v>
      </c>
      <c r="P2942">
        <f t="shared" si="326"/>
        <v>415</v>
      </c>
      <c r="Q2942">
        <f t="shared" si="327"/>
        <v>7257</v>
      </c>
    </row>
    <row r="2943" spans="1:17" hidden="1" x14ac:dyDescent="0.25">
      <c r="A2943">
        <v>2013</v>
      </c>
      <c r="B2943" s="1" t="s">
        <v>113</v>
      </c>
      <c r="C2943" t="s">
        <v>114</v>
      </c>
      <c r="D2943" t="s">
        <v>44</v>
      </c>
      <c r="E2943" s="1" t="s">
        <v>24</v>
      </c>
      <c r="F2943" t="s">
        <v>1</v>
      </c>
      <c r="G2943">
        <v>35</v>
      </c>
      <c r="K2943">
        <f t="shared" si="321"/>
        <v>35</v>
      </c>
      <c r="L2943" s="6">
        <f t="shared" si="322"/>
        <v>0</v>
      </c>
      <c r="M2943" s="6">
        <f t="shared" si="323"/>
        <v>0</v>
      </c>
      <c r="N2943" s="6">
        <f t="shared" si="324"/>
        <v>0</v>
      </c>
      <c r="O2943">
        <f t="shared" si="325"/>
        <v>35</v>
      </c>
      <c r="P2943">
        <f t="shared" si="326"/>
        <v>0</v>
      </c>
      <c r="Q2943">
        <f t="shared" si="327"/>
        <v>35</v>
      </c>
    </row>
    <row r="2944" spans="1:17" hidden="1" x14ac:dyDescent="0.25">
      <c r="A2944">
        <v>2013</v>
      </c>
      <c r="B2944" s="1" t="s">
        <v>113</v>
      </c>
      <c r="C2944" t="s">
        <v>114</v>
      </c>
      <c r="D2944" t="s">
        <v>44</v>
      </c>
      <c r="E2944" s="1" t="s">
        <v>24</v>
      </c>
      <c r="F2944" t="s">
        <v>4</v>
      </c>
      <c r="G2944">
        <v>1503</v>
      </c>
      <c r="H2944">
        <v>38</v>
      </c>
      <c r="J2944">
        <v>100</v>
      </c>
      <c r="K2944">
        <f t="shared" si="321"/>
        <v>1441</v>
      </c>
      <c r="L2944" s="6">
        <f t="shared" si="322"/>
        <v>2.63705759888966E-2</v>
      </c>
      <c r="M2944" s="6">
        <f t="shared" si="323"/>
        <v>2.63705759888966E-2</v>
      </c>
      <c r="N2944" s="6">
        <f t="shared" si="324"/>
        <v>0</v>
      </c>
      <c r="O2944">
        <f t="shared" si="325"/>
        <v>1403</v>
      </c>
      <c r="P2944">
        <f t="shared" si="326"/>
        <v>38</v>
      </c>
      <c r="Q2944">
        <f t="shared" si="327"/>
        <v>1403</v>
      </c>
    </row>
    <row r="2945" spans="1:17" hidden="1" x14ac:dyDescent="0.25">
      <c r="A2945">
        <v>2013</v>
      </c>
      <c r="B2945" s="1" t="s">
        <v>113</v>
      </c>
      <c r="C2945" t="s">
        <v>114</v>
      </c>
      <c r="D2945" t="s">
        <v>44</v>
      </c>
      <c r="E2945" s="1" t="s">
        <v>24</v>
      </c>
      <c r="F2945" t="s">
        <v>5</v>
      </c>
      <c r="G2945">
        <v>886</v>
      </c>
      <c r="H2945">
        <v>35</v>
      </c>
      <c r="I2945">
        <v>11</v>
      </c>
      <c r="J2945">
        <v>133</v>
      </c>
      <c r="K2945">
        <f t="shared" si="321"/>
        <v>799</v>
      </c>
      <c r="L2945" s="6">
        <f t="shared" si="322"/>
        <v>5.7571964956195244E-2</v>
      </c>
      <c r="M2945" s="6">
        <f t="shared" si="323"/>
        <v>4.3804755944931162E-2</v>
      </c>
      <c r="N2945" s="6">
        <f t="shared" si="324"/>
        <v>1.3767209011264081E-2</v>
      </c>
      <c r="O2945">
        <f t="shared" si="325"/>
        <v>753</v>
      </c>
      <c r="P2945">
        <f t="shared" si="326"/>
        <v>46</v>
      </c>
      <c r="Q2945">
        <f t="shared" si="327"/>
        <v>753</v>
      </c>
    </row>
    <row r="2946" spans="1:17" hidden="1" x14ac:dyDescent="0.25">
      <c r="A2946">
        <v>2013</v>
      </c>
      <c r="B2946" s="1" t="s">
        <v>113</v>
      </c>
      <c r="C2946" t="s">
        <v>114</v>
      </c>
      <c r="D2946" t="s">
        <v>44</v>
      </c>
      <c r="E2946" s="1" t="s">
        <v>24</v>
      </c>
      <c r="F2946" t="s">
        <v>6</v>
      </c>
      <c r="G2946">
        <v>363</v>
      </c>
      <c r="H2946">
        <v>8</v>
      </c>
      <c r="I2946">
        <v>3</v>
      </c>
      <c r="J2946">
        <v>17</v>
      </c>
      <c r="K2946">
        <f t="shared" si="321"/>
        <v>357</v>
      </c>
      <c r="L2946" s="6">
        <f t="shared" si="322"/>
        <v>3.081232492997199E-2</v>
      </c>
      <c r="M2946" s="6">
        <f t="shared" si="323"/>
        <v>2.2408963585434174E-2</v>
      </c>
      <c r="N2946" s="6">
        <f t="shared" si="324"/>
        <v>8.4033613445378148E-3</v>
      </c>
      <c r="O2946">
        <f t="shared" si="325"/>
        <v>346</v>
      </c>
      <c r="P2946">
        <f t="shared" si="326"/>
        <v>11</v>
      </c>
      <c r="Q2946">
        <f t="shared" si="327"/>
        <v>346</v>
      </c>
    </row>
    <row r="2947" spans="1:17" hidden="1" x14ac:dyDescent="0.25">
      <c r="A2947">
        <v>2013</v>
      </c>
      <c r="B2947" s="1" t="s">
        <v>113</v>
      </c>
      <c r="C2947" t="s">
        <v>114</v>
      </c>
      <c r="D2947" t="s">
        <v>44</v>
      </c>
      <c r="E2947" s="1" t="s">
        <v>24</v>
      </c>
      <c r="F2947" t="s">
        <v>7</v>
      </c>
      <c r="G2947">
        <v>7835</v>
      </c>
      <c r="H2947">
        <v>402</v>
      </c>
      <c r="I2947">
        <v>74</v>
      </c>
      <c r="J2947">
        <v>575</v>
      </c>
      <c r="K2947">
        <f t="shared" ref="K2947:K3010" si="328">(G2947-J2947)+H2947+I2947</f>
        <v>7736</v>
      </c>
      <c r="L2947" s="6">
        <f t="shared" ref="L2947:L3010" si="329">(H2947+I2947)/K2947</f>
        <v>6.1530506721820061E-2</v>
      </c>
      <c r="M2947" s="6">
        <f t="shared" ref="M2947:M3010" si="330">H2947/K2947</f>
        <v>5.1964839710444674E-2</v>
      </c>
      <c r="N2947" s="6">
        <f t="shared" ref="N2947:N3010" si="331">I2947/K2947</f>
        <v>9.5656670113753884E-3</v>
      </c>
      <c r="O2947">
        <f t="shared" ref="O2947:O3010" si="332">K2947-(I2947+H2947)</f>
        <v>7260</v>
      </c>
      <c r="P2947">
        <f t="shared" ref="P2947:P3010" si="333">H2947+I2947</f>
        <v>476</v>
      </c>
      <c r="Q2947">
        <f t="shared" si="327"/>
        <v>7260</v>
      </c>
    </row>
    <row r="2948" spans="1:17" hidden="1" x14ac:dyDescent="0.25">
      <c r="A2948">
        <v>2014</v>
      </c>
      <c r="B2948" s="1" t="s">
        <v>113</v>
      </c>
      <c r="C2948" t="s">
        <v>114</v>
      </c>
      <c r="D2948" t="s">
        <v>44</v>
      </c>
      <c r="E2948" s="1" t="s">
        <v>8</v>
      </c>
      <c r="F2948" t="s">
        <v>1</v>
      </c>
      <c r="G2948">
        <v>26</v>
      </c>
      <c r="K2948">
        <f t="shared" si="328"/>
        <v>26</v>
      </c>
      <c r="L2948" s="6">
        <f t="shared" si="329"/>
        <v>0</v>
      </c>
      <c r="M2948" s="6">
        <f t="shared" si="330"/>
        <v>0</v>
      </c>
      <c r="N2948" s="6">
        <f t="shared" si="331"/>
        <v>0</v>
      </c>
      <c r="O2948">
        <f t="shared" si="332"/>
        <v>26</v>
      </c>
      <c r="P2948">
        <f t="shared" si="333"/>
        <v>0</v>
      </c>
      <c r="Q2948">
        <f t="shared" ref="Q2948:Q3011" si="334">K2948-P2948</f>
        <v>26</v>
      </c>
    </row>
    <row r="2949" spans="1:17" hidden="1" x14ac:dyDescent="0.25">
      <c r="A2949">
        <v>2014</v>
      </c>
      <c r="B2949" s="1" t="s">
        <v>113</v>
      </c>
      <c r="C2949" t="s">
        <v>114</v>
      </c>
      <c r="D2949" t="s">
        <v>44</v>
      </c>
      <c r="E2949" s="1" t="s">
        <v>8</v>
      </c>
      <c r="F2949" t="s">
        <v>4</v>
      </c>
      <c r="G2949">
        <v>1686</v>
      </c>
      <c r="H2949">
        <v>47</v>
      </c>
      <c r="I2949">
        <v>3</v>
      </c>
      <c r="J2949">
        <v>93</v>
      </c>
      <c r="K2949">
        <f t="shared" si="328"/>
        <v>1643</v>
      </c>
      <c r="L2949" s="6">
        <f t="shared" si="329"/>
        <v>3.0432136335970784E-2</v>
      </c>
      <c r="M2949" s="6">
        <f t="shared" si="330"/>
        <v>2.8606208155812538E-2</v>
      </c>
      <c r="N2949" s="6">
        <f t="shared" si="331"/>
        <v>1.8259281801582471E-3</v>
      </c>
      <c r="O2949">
        <f t="shared" si="332"/>
        <v>1593</v>
      </c>
      <c r="P2949">
        <f t="shared" si="333"/>
        <v>50</v>
      </c>
      <c r="Q2949">
        <f t="shared" si="334"/>
        <v>1593</v>
      </c>
    </row>
    <row r="2950" spans="1:17" hidden="1" x14ac:dyDescent="0.25">
      <c r="A2950">
        <v>2014</v>
      </c>
      <c r="B2950" s="1" t="s">
        <v>113</v>
      </c>
      <c r="C2950" t="s">
        <v>114</v>
      </c>
      <c r="D2950" t="s">
        <v>44</v>
      </c>
      <c r="E2950" s="1" t="s">
        <v>8</v>
      </c>
      <c r="F2950" t="s">
        <v>5</v>
      </c>
      <c r="G2950">
        <v>878</v>
      </c>
      <c r="H2950">
        <v>32</v>
      </c>
      <c r="I2950">
        <v>6</v>
      </c>
      <c r="J2950">
        <v>111</v>
      </c>
      <c r="K2950">
        <f t="shared" si="328"/>
        <v>805</v>
      </c>
      <c r="L2950" s="6">
        <f t="shared" si="329"/>
        <v>4.7204968944099382E-2</v>
      </c>
      <c r="M2950" s="6">
        <f t="shared" si="330"/>
        <v>3.9751552795031057E-2</v>
      </c>
      <c r="N2950" s="6">
        <f t="shared" si="331"/>
        <v>7.4534161490683228E-3</v>
      </c>
      <c r="O2950">
        <f t="shared" si="332"/>
        <v>767</v>
      </c>
      <c r="P2950">
        <f t="shared" si="333"/>
        <v>38</v>
      </c>
      <c r="Q2950">
        <f t="shared" si="334"/>
        <v>767</v>
      </c>
    </row>
    <row r="2951" spans="1:17" hidden="1" x14ac:dyDescent="0.25">
      <c r="A2951">
        <v>2014</v>
      </c>
      <c r="B2951" s="1" t="s">
        <v>113</v>
      </c>
      <c r="C2951" t="s">
        <v>114</v>
      </c>
      <c r="D2951" t="s">
        <v>44</v>
      </c>
      <c r="E2951" s="1" t="s">
        <v>8</v>
      </c>
      <c r="F2951" t="s">
        <v>6</v>
      </c>
      <c r="G2951">
        <v>396</v>
      </c>
      <c r="H2951">
        <v>18</v>
      </c>
      <c r="I2951">
        <v>4</v>
      </c>
      <c r="J2951">
        <v>16</v>
      </c>
      <c r="K2951">
        <f t="shared" si="328"/>
        <v>402</v>
      </c>
      <c r="L2951" s="6">
        <f t="shared" si="329"/>
        <v>5.4726368159203981E-2</v>
      </c>
      <c r="M2951" s="6">
        <f t="shared" si="330"/>
        <v>4.4776119402985072E-2</v>
      </c>
      <c r="N2951" s="6">
        <f t="shared" si="331"/>
        <v>9.9502487562189053E-3</v>
      </c>
      <c r="O2951">
        <f t="shared" si="332"/>
        <v>380</v>
      </c>
      <c r="P2951">
        <f t="shared" si="333"/>
        <v>22</v>
      </c>
      <c r="Q2951">
        <f t="shared" si="334"/>
        <v>380</v>
      </c>
    </row>
    <row r="2952" spans="1:17" hidden="1" x14ac:dyDescent="0.25">
      <c r="A2952">
        <v>2014</v>
      </c>
      <c r="B2952" s="1" t="s">
        <v>113</v>
      </c>
      <c r="C2952" t="s">
        <v>114</v>
      </c>
      <c r="D2952" t="s">
        <v>44</v>
      </c>
      <c r="E2952" s="1" t="s">
        <v>8</v>
      </c>
      <c r="F2952" t="s">
        <v>7</v>
      </c>
      <c r="G2952">
        <v>7639</v>
      </c>
      <c r="H2952">
        <v>417</v>
      </c>
      <c r="I2952">
        <v>97</v>
      </c>
      <c r="J2952">
        <v>498</v>
      </c>
      <c r="K2952">
        <f t="shared" si="328"/>
        <v>7655</v>
      </c>
      <c r="L2952" s="6">
        <f t="shared" si="329"/>
        <v>6.714565643370346E-2</v>
      </c>
      <c r="M2952" s="6">
        <f t="shared" si="330"/>
        <v>5.4474199869366427E-2</v>
      </c>
      <c r="N2952" s="6">
        <f t="shared" si="331"/>
        <v>1.2671456564337035E-2</v>
      </c>
      <c r="O2952">
        <f t="shared" si="332"/>
        <v>7141</v>
      </c>
      <c r="P2952">
        <f t="shared" si="333"/>
        <v>514</v>
      </c>
      <c r="Q2952">
        <f t="shared" si="334"/>
        <v>7141</v>
      </c>
    </row>
    <row r="2953" spans="1:17" hidden="1" x14ac:dyDescent="0.25">
      <c r="A2953">
        <v>2015</v>
      </c>
      <c r="B2953" s="1" t="s">
        <v>113</v>
      </c>
      <c r="C2953" t="s">
        <v>114</v>
      </c>
      <c r="D2953" t="s">
        <v>44</v>
      </c>
      <c r="E2953" s="1" t="s">
        <v>9</v>
      </c>
      <c r="F2953" t="s">
        <v>1</v>
      </c>
      <c r="G2953">
        <v>27</v>
      </c>
      <c r="K2953">
        <f t="shared" si="328"/>
        <v>27</v>
      </c>
      <c r="L2953" s="6">
        <f t="shared" si="329"/>
        <v>0</v>
      </c>
      <c r="M2953" s="6">
        <f t="shared" si="330"/>
        <v>0</v>
      </c>
      <c r="N2953" s="6">
        <f t="shared" si="331"/>
        <v>0</v>
      </c>
      <c r="O2953">
        <f t="shared" si="332"/>
        <v>27</v>
      </c>
      <c r="P2953">
        <f t="shared" si="333"/>
        <v>0</v>
      </c>
      <c r="Q2953">
        <f t="shared" si="334"/>
        <v>27</v>
      </c>
    </row>
    <row r="2954" spans="1:17" hidden="1" x14ac:dyDescent="0.25">
      <c r="A2954">
        <v>2015</v>
      </c>
      <c r="B2954" s="1" t="s">
        <v>113</v>
      </c>
      <c r="C2954" t="s">
        <v>114</v>
      </c>
      <c r="D2954" t="s">
        <v>44</v>
      </c>
      <c r="E2954" s="1" t="s">
        <v>9</v>
      </c>
      <c r="F2954" t="s">
        <v>4</v>
      </c>
      <c r="G2954">
        <v>1807</v>
      </c>
      <c r="H2954">
        <v>46</v>
      </c>
      <c r="I2954">
        <v>4</v>
      </c>
      <c r="J2954">
        <v>73</v>
      </c>
      <c r="K2954">
        <f t="shared" si="328"/>
        <v>1784</v>
      </c>
      <c r="L2954" s="6">
        <f t="shared" si="329"/>
        <v>2.8026905829596414E-2</v>
      </c>
      <c r="M2954" s="6">
        <f t="shared" si="330"/>
        <v>2.5784753363228701E-2</v>
      </c>
      <c r="N2954" s="6">
        <f t="shared" si="331"/>
        <v>2.242152466367713E-3</v>
      </c>
      <c r="O2954">
        <f t="shared" si="332"/>
        <v>1734</v>
      </c>
      <c r="P2954">
        <f t="shared" si="333"/>
        <v>50</v>
      </c>
      <c r="Q2954">
        <f t="shared" si="334"/>
        <v>1734</v>
      </c>
    </row>
    <row r="2955" spans="1:17" hidden="1" x14ac:dyDescent="0.25">
      <c r="A2955">
        <v>2015</v>
      </c>
      <c r="B2955" s="1" t="s">
        <v>113</v>
      </c>
      <c r="C2955" t="s">
        <v>114</v>
      </c>
      <c r="D2955" t="s">
        <v>44</v>
      </c>
      <c r="E2955" s="1" t="s">
        <v>9</v>
      </c>
      <c r="F2955" t="s">
        <v>5</v>
      </c>
      <c r="G2955">
        <v>904</v>
      </c>
      <c r="H2955">
        <v>49</v>
      </c>
      <c r="I2955">
        <v>6</v>
      </c>
      <c r="J2955">
        <v>94</v>
      </c>
      <c r="K2955">
        <f t="shared" si="328"/>
        <v>865</v>
      </c>
      <c r="L2955" s="6">
        <f t="shared" si="329"/>
        <v>6.358381502890173E-2</v>
      </c>
      <c r="M2955" s="6">
        <f t="shared" si="330"/>
        <v>5.6647398843930635E-2</v>
      </c>
      <c r="N2955" s="6">
        <f t="shared" si="331"/>
        <v>6.9364161849710983E-3</v>
      </c>
      <c r="O2955">
        <f t="shared" si="332"/>
        <v>810</v>
      </c>
      <c r="P2955">
        <f t="shared" si="333"/>
        <v>55</v>
      </c>
      <c r="Q2955">
        <f t="shared" si="334"/>
        <v>810</v>
      </c>
    </row>
    <row r="2956" spans="1:17" hidden="1" x14ac:dyDescent="0.25">
      <c r="A2956">
        <v>2015</v>
      </c>
      <c r="B2956" s="1" t="s">
        <v>113</v>
      </c>
      <c r="C2956" t="s">
        <v>114</v>
      </c>
      <c r="D2956" t="s">
        <v>44</v>
      </c>
      <c r="E2956" s="1" t="s">
        <v>9</v>
      </c>
      <c r="F2956" t="s">
        <v>6</v>
      </c>
      <c r="G2956">
        <v>408</v>
      </c>
      <c r="H2956">
        <v>19</v>
      </c>
      <c r="I2956">
        <v>5</v>
      </c>
      <c r="J2956">
        <v>16</v>
      </c>
      <c r="K2956">
        <f t="shared" si="328"/>
        <v>416</v>
      </c>
      <c r="L2956" s="6">
        <f t="shared" si="329"/>
        <v>5.7692307692307696E-2</v>
      </c>
      <c r="M2956" s="6">
        <f t="shared" si="330"/>
        <v>4.567307692307692E-2</v>
      </c>
      <c r="N2956" s="6">
        <f t="shared" si="331"/>
        <v>1.201923076923077E-2</v>
      </c>
      <c r="O2956">
        <f t="shared" si="332"/>
        <v>392</v>
      </c>
      <c r="P2956">
        <f t="shared" si="333"/>
        <v>24</v>
      </c>
      <c r="Q2956">
        <f t="shared" si="334"/>
        <v>392</v>
      </c>
    </row>
    <row r="2957" spans="1:17" hidden="1" x14ac:dyDescent="0.25">
      <c r="A2957">
        <v>2015</v>
      </c>
      <c r="B2957" s="1" t="s">
        <v>113</v>
      </c>
      <c r="C2957" t="s">
        <v>114</v>
      </c>
      <c r="D2957" t="s">
        <v>44</v>
      </c>
      <c r="E2957" s="1" t="s">
        <v>9</v>
      </c>
      <c r="F2957" t="s">
        <v>7</v>
      </c>
      <c r="G2957">
        <v>7596</v>
      </c>
      <c r="H2957">
        <v>460</v>
      </c>
      <c r="I2957">
        <v>92</v>
      </c>
      <c r="J2957">
        <v>435</v>
      </c>
      <c r="K2957">
        <f t="shared" si="328"/>
        <v>7713</v>
      </c>
      <c r="L2957" s="6">
        <f t="shared" si="329"/>
        <v>7.1567483469467133E-2</v>
      </c>
      <c r="M2957" s="6">
        <f t="shared" si="330"/>
        <v>5.963956955788928E-2</v>
      </c>
      <c r="N2957" s="6">
        <f t="shared" si="331"/>
        <v>1.1927913911577855E-2</v>
      </c>
      <c r="O2957">
        <f t="shared" si="332"/>
        <v>7161</v>
      </c>
      <c r="P2957">
        <f t="shared" si="333"/>
        <v>552</v>
      </c>
      <c r="Q2957">
        <f t="shared" si="334"/>
        <v>7161</v>
      </c>
    </row>
    <row r="2958" spans="1:17" hidden="1" x14ac:dyDescent="0.25">
      <c r="A2958">
        <v>2016</v>
      </c>
      <c r="B2958" s="1" t="s">
        <v>113</v>
      </c>
      <c r="C2958" t="s">
        <v>114</v>
      </c>
      <c r="D2958" t="s">
        <v>44</v>
      </c>
      <c r="E2958" s="1" t="s">
        <v>10</v>
      </c>
      <c r="F2958" t="s">
        <v>1</v>
      </c>
      <c r="G2958">
        <v>29</v>
      </c>
      <c r="K2958">
        <f t="shared" si="328"/>
        <v>29</v>
      </c>
      <c r="L2958" s="6">
        <f t="shared" si="329"/>
        <v>0</v>
      </c>
      <c r="M2958" s="6">
        <f t="shared" si="330"/>
        <v>0</v>
      </c>
      <c r="N2958" s="6">
        <f t="shared" si="331"/>
        <v>0</v>
      </c>
      <c r="O2958">
        <f t="shared" si="332"/>
        <v>29</v>
      </c>
      <c r="P2958">
        <f t="shared" si="333"/>
        <v>0</v>
      </c>
      <c r="Q2958">
        <f t="shared" si="334"/>
        <v>29</v>
      </c>
    </row>
    <row r="2959" spans="1:17" hidden="1" x14ac:dyDescent="0.25">
      <c r="A2959">
        <v>2016</v>
      </c>
      <c r="B2959" s="1" t="s">
        <v>113</v>
      </c>
      <c r="C2959" t="s">
        <v>114</v>
      </c>
      <c r="D2959" t="s">
        <v>44</v>
      </c>
      <c r="E2959" s="1" t="s">
        <v>10</v>
      </c>
      <c r="F2959" t="s">
        <v>4</v>
      </c>
      <c r="G2959">
        <v>1992</v>
      </c>
      <c r="H2959">
        <v>52</v>
      </c>
      <c r="I2959">
        <v>6</v>
      </c>
      <c r="J2959">
        <v>55</v>
      </c>
      <c r="K2959">
        <f t="shared" si="328"/>
        <v>1995</v>
      </c>
      <c r="L2959" s="6">
        <f t="shared" si="329"/>
        <v>2.9072681704260653E-2</v>
      </c>
      <c r="M2959" s="6">
        <f t="shared" si="330"/>
        <v>2.606516290726817E-2</v>
      </c>
      <c r="N2959" s="6">
        <f t="shared" si="331"/>
        <v>3.0075187969924814E-3</v>
      </c>
      <c r="O2959">
        <f t="shared" si="332"/>
        <v>1937</v>
      </c>
      <c r="P2959">
        <f t="shared" si="333"/>
        <v>58</v>
      </c>
      <c r="Q2959">
        <f t="shared" si="334"/>
        <v>1937</v>
      </c>
    </row>
    <row r="2960" spans="1:17" hidden="1" x14ac:dyDescent="0.25">
      <c r="A2960">
        <v>2016</v>
      </c>
      <c r="B2960" s="1" t="s">
        <v>113</v>
      </c>
      <c r="C2960" t="s">
        <v>114</v>
      </c>
      <c r="D2960" t="s">
        <v>44</v>
      </c>
      <c r="E2960" s="1" t="s">
        <v>10</v>
      </c>
      <c r="F2960" t="s">
        <v>5</v>
      </c>
      <c r="G2960">
        <v>913</v>
      </c>
      <c r="H2960">
        <v>60</v>
      </c>
      <c r="I2960">
        <v>8</v>
      </c>
      <c r="J2960">
        <v>61</v>
      </c>
      <c r="K2960">
        <f t="shared" si="328"/>
        <v>920</v>
      </c>
      <c r="L2960" s="6">
        <f t="shared" si="329"/>
        <v>7.3913043478260873E-2</v>
      </c>
      <c r="M2960" s="6">
        <f t="shared" si="330"/>
        <v>6.5217391304347824E-2</v>
      </c>
      <c r="N2960" s="6">
        <f t="shared" si="331"/>
        <v>8.6956521739130436E-3</v>
      </c>
      <c r="O2960">
        <f t="shared" si="332"/>
        <v>852</v>
      </c>
      <c r="P2960">
        <f t="shared" si="333"/>
        <v>68</v>
      </c>
      <c r="Q2960">
        <f t="shared" si="334"/>
        <v>852</v>
      </c>
    </row>
    <row r="2961" spans="1:17" hidden="1" x14ac:dyDescent="0.25">
      <c r="A2961">
        <v>2016</v>
      </c>
      <c r="B2961" s="1" t="s">
        <v>113</v>
      </c>
      <c r="C2961" t="s">
        <v>114</v>
      </c>
      <c r="D2961" t="s">
        <v>44</v>
      </c>
      <c r="E2961" s="1" t="s">
        <v>10</v>
      </c>
      <c r="F2961" t="s">
        <v>6</v>
      </c>
      <c r="G2961">
        <v>408</v>
      </c>
      <c r="H2961">
        <v>27</v>
      </c>
      <c r="I2961">
        <v>3</v>
      </c>
      <c r="J2961">
        <v>12</v>
      </c>
      <c r="K2961">
        <f t="shared" si="328"/>
        <v>426</v>
      </c>
      <c r="L2961" s="6">
        <f t="shared" si="329"/>
        <v>7.0422535211267609E-2</v>
      </c>
      <c r="M2961" s="6">
        <f t="shared" si="330"/>
        <v>6.3380281690140844E-2</v>
      </c>
      <c r="N2961" s="6">
        <f t="shared" si="331"/>
        <v>7.0422535211267607E-3</v>
      </c>
      <c r="O2961">
        <f t="shared" si="332"/>
        <v>396</v>
      </c>
      <c r="P2961">
        <f t="shared" si="333"/>
        <v>30</v>
      </c>
      <c r="Q2961">
        <f t="shared" si="334"/>
        <v>396</v>
      </c>
    </row>
    <row r="2962" spans="1:17" hidden="1" x14ac:dyDescent="0.25">
      <c r="A2962">
        <v>2016</v>
      </c>
      <c r="B2962" s="1" t="s">
        <v>113</v>
      </c>
      <c r="C2962" t="s">
        <v>114</v>
      </c>
      <c r="D2962" t="s">
        <v>44</v>
      </c>
      <c r="E2962" s="1" t="s">
        <v>10</v>
      </c>
      <c r="F2962" t="s">
        <v>7</v>
      </c>
      <c r="G2962">
        <v>7560</v>
      </c>
      <c r="H2962">
        <v>485</v>
      </c>
      <c r="I2962">
        <v>94</v>
      </c>
      <c r="J2962">
        <v>343</v>
      </c>
      <c r="K2962">
        <f t="shared" si="328"/>
        <v>7796</v>
      </c>
      <c r="L2962" s="6">
        <f t="shared" si="329"/>
        <v>7.4268855823499236E-2</v>
      </c>
      <c r="M2962" s="6">
        <f t="shared" si="330"/>
        <v>6.2211390456644436E-2</v>
      </c>
      <c r="N2962" s="6">
        <f t="shared" si="331"/>
        <v>1.2057465366854798E-2</v>
      </c>
      <c r="O2962">
        <f t="shared" si="332"/>
        <v>7217</v>
      </c>
      <c r="P2962">
        <f t="shared" si="333"/>
        <v>579</v>
      </c>
      <c r="Q2962">
        <f t="shared" si="334"/>
        <v>7217</v>
      </c>
    </row>
    <row r="2963" spans="1:17" hidden="1" x14ac:dyDescent="0.25">
      <c r="A2963">
        <v>2017</v>
      </c>
      <c r="B2963" s="1" t="s">
        <v>113</v>
      </c>
      <c r="C2963" t="s">
        <v>114</v>
      </c>
      <c r="D2963" t="s">
        <v>44</v>
      </c>
      <c r="E2963" s="1" t="s">
        <v>11</v>
      </c>
      <c r="F2963" t="s">
        <v>1</v>
      </c>
      <c r="G2963">
        <v>20</v>
      </c>
      <c r="K2963">
        <f t="shared" si="328"/>
        <v>20</v>
      </c>
      <c r="L2963" s="6">
        <f t="shared" si="329"/>
        <v>0</v>
      </c>
      <c r="M2963" s="6">
        <f t="shared" si="330"/>
        <v>0</v>
      </c>
      <c r="N2963" s="6">
        <f t="shared" si="331"/>
        <v>0</v>
      </c>
      <c r="O2963">
        <f t="shared" si="332"/>
        <v>20</v>
      </c>
      <c r="P2963">
        <f t="shared" si="333"/>
        <v>0</v>
      </c>
      <c r="Q2963">
        <f t="shared" si="334"/>
        <v>20</v>
      </c>
    </row>
    <row r="2964" spans="1:17" hidden="1" x14ac:dyDescent="0.25">
      <c r="A2964">
        <v>2017</v>
      </c>
      <c r="B2964" s="1" t="s">
        <v>113</v>
      </c>
      <c r="C2964" t="s">
        <v>114</v>
      </c>
      <c r="D2964" t="s">
        <v>44</v>
      </c>
      <c r="E2964" s="1" t="s">
        <v>11</v>
      </c>
      <c r="F2964" t="s">
        <v>4</v>
      </c>
      <c r="G2964">
        <v>2222</v>
      </c>
      <c r="H2964">
        <v>51</v>
      </c>
      <c r="I2964">
        <v>8</v>
      </c>
      <c r="J2964">
        <v>43</v>
      </c>
      <c r="K2964">
        <f t="shared" si="328"/>
        <v>2238</v>
      </c>
      <c r="L2964" s="6">
        <f t="shared" si="329"/>
        <v>2.6362823949955316E-2</v>
      </c>
      <c r="M2964" s="6">
        <f t="shared" si="330"/>
        <v>2.2788203753351208E-2</v>
      </c>
      <c r="N2964" s="6">
        <f t="shared" si="331"/>
        <v>3.5746201966041107E-3</v>
      </c>
      <c r="O2964">
        <f t="shared" si="332"/>
        <v>2179</v>
      </c>
      <c r="P2964">
        <f t="shared" si="333"/>
        <v>59</v>
      </c>
      <c r="Q2964">
        <f t="shared" si="334"/>
        <v>2179</v>
      </c>
    </row>
    <row r="2965" spans="1:17" hidden="1" x14ac:dyDescent="0.25">
      <c r="A2965">
        <v>2017</v>
      </c>
      <c r="B2965" s="1" t="s">
        <v>113</v>
      </c>
      <c r="C2965" t="s">
        <v>114</v>
      </c>
      <c r="D2965" t="s">
        <v>44</v>
      </c>
      <c r="E2965" s="1" t="s">
        <v>11</v>
      </c>
      <c r="F2965" t="s">
        <v>5</v>
      </c>
      <c r="G2965">
        <v>965</v>
      </c>
      <c r="H2965">
        <v>56</v>
      </c>
      <c r="I2965">
        <v>19</v>
      </c>
      <c r="J2965">
        <v>50</v>
      </c>
      <c r="K2965">
        <f t="shared" si="328"/>
        <v>990</v>
      </c>
      <c r="L2965" s="6">
        <f t="shared" si="329"/>
        <v>7.575757575757576E-2</v>
      </c>
      <c r="M2965" s="6">
        <f t="shared" si="330"/>
        <v>5.6565656565656569E-2</v>
      </c>
      <c r="N2965" s="6">
        <f t="shared" si="331"/>
        <v>1.9191919191919191E-2</v>
      </c>
      <c r="O2965">
        <f t="shared" si="332"/>
        <v>915</v>
      </c>
      <c r="P2965">
        <f t="shared" si="333"/>
        <v>75</v>
      </c>
      <c r="Q2965">
        <f t="shared" si="334"/>
        <v>915</v>
      </c>
    </row>
    <row r="2966" spans="1:17" hidden="1" x14ac:dyDescent="0.25">
      <c r="A2966">
        <v>2017</v>
      </c>
      <c r="B2966" s="1" t="s">
        <v>113</v>
      </c>
      <c r="C2966" t="s">
        <v>114</v>
      </c>
      <c r="D2966" t="s">
        <v>44</v>
      </c>
      <c r="E2966" s="1" t="s">
        <v>11</v>
      </c>
      <c r="F2966" t="s">
        <v>6</v>
      </c>
      <c r="G2966">
        <v>439</v>
      </c>
      <c r="H2966">
        <v>29</v>
      </c>
      <c r="I2966">
        <v>3</v>
      </c>
      <c r="J2966">
        <v>13</v>
      </c>
      <c r="K2966">
        <f t="shared" si="328"/>
        <v>458</v>
      </c>
      <c r="L2966" s="6">
        <f t="shared" si="329"/>
        <v>6.9868995633187769E-2</v>
      </c>
      <c r="M2966" s="6">
        <f t="shared" si="330"/>
        <v>6.3318777292576414E-2</v>
      </c>
      <c r="N2966" s="6">
        <f t="shared" si="331"/>
        <v>6.5502183406113534E-3</v>
      </c>
      <c r="O2966">
        <f t="shared" si="332"/>
        <v>426</v>
      </c>
      <c r="P2966">
        <f t="shared" si="333"/>
        <v>32</v>
      </c>
      <c r="Q2966">
        <f t="shared" si="334"/>
        <v>426</v>
      </c>
    </row>
    <row r="2967" spans="1:17" hidden="1" x14ac:dyDescent="0.25">
      <c r="A2967">
        <v>2017</v>
      </c>
      <c r="B2967" s="1" t="s">
        <v>59</v>
      </c>
      <c r="C2967" t="s">
        <v>60</v>
      </c>
      <c r="D2967" t="s">
        <v>44</v>
      </c>
      <c r="E2967" s="1" t="s">
        <v>11</v>
      </c>
      <c r="F2967" t="s">
        <v>7</v>
      </c>
      <c r="G2967">
        <v>1246</v>
      </c>
      <c r="H2967">
        <v>169</v>
      </c>
      <c r="I2967">
        <v>21</v>
      </c>
      <c r="J2967">
        <v>409</v>
      </c>
      <c r="K2967">
        <f t="shared" si="328"/>
        <v>1027</v>
      </c>
      <c r="L2967" s="6">
        <f t="shared" si="329"/>
        <v>0.18500486854917234</v>
      </c>
      <c r="M2967" s="6">
        <f t="shared" si="330"/>
        <v>0.16455696202531644</v>
      </c>
      <c r="N2967" s="6">
        <f t="shared" si="331"/>
        <v>2.0447906523855891E-2</v>
      </c>
      <c r="O2967">
        <f t="shared" si="332"/>
        <v>837</v>
      </c>
      <c r="P2967">
        <f t="shared" si="333"/>
        <v>190</v>
      </c>
      <c r="Q2967">
        <f t="shared" si="334"/>
        <v>837</v>
      </c>
    </row>
    <row r="2968" spans="1:17" hidden="1" x14ac:dyDescent="0.25">
      <c r="A2968">
        <v>2000</v>
      </c>
      <c r="B2968" s="1" t="s">
        <v>113</v>
      </c>
      <c r="C2968" t="s">
        <v>114</v>
      </c>
      <c r="D2968" t="s">
        <v>44</v>
      </c>
      <c r="E2968" s="1" t="s">
        <v>12</v>
      </c>
      <c r="F2968" t="s">
        <v>1</v>
      </c>
      <c r="G2968">
        <v>33</v>
      </c>
      <c r="K2968">
        <f t="shared" si="328"/>
        <v>33</v>
      </c>
      <c r="L2968" s="6">
        <f t="shared" si="329"/>
        <v>0</v>
      </c>
      <c r="M2968" s="6">
        <f t="shared" si="330"/>
        <v>0</v>
      </c>
      <c r="N2968" s="6">
        <f t="shared" si="331"/>
        <v>0</v>
      </c>
      <c r="O2968">
        <f t="shared" si="332"/>
        <v>33</v>
      </c>
      <c r="P2968">
        <f t="shared" si="333"/>
        <v>0</v>
      </c>
      <c r="Q2968">
        <f t="shared" si="334"/>
        <v>33</v>
      </c>
    </row>
    <row r="2969" spans="1:17" hidden="1" x14ac:dyDescent="0.25">
      <c r="A2969">
        <v>2000</v>
      </c>
      <c r="B2969" s="1" t="s">
        <v>113</v>
      </c>
      <c r="C2969" t="s">
        <v>114</v>
      </c>
      <c r="D2969" t="s">
        <v>44</v>
      </c>
      <c r="E2969" s="1" t="s">
        <v>12</v>
      </c>
      <c r="F2969" t="s">
        <v>4</v>
      </c>
      <c r="G2969">
        <v>425</v>
      </c>
      <c r="J2969">
        <v>7</v>
      </c>
      <c r="K2969">
        <f t="shared" si="328"/>
        <v>418</v>
      </c>
      <c r="L2969" s="6">
        <f t="shared" si="329"/>
        <v>0</v>
      </c>
      <c r="M2969" s="6">
        <f t="shared" si="330"/>
        <v>0</v>
      </c>
      <c r="N2969" s="6">
        <f t="shared" si="331"/>
        <v>0</v>
      </c>
      <c r="O2969">
        <f t="shared" si="332"/>
        <v>418</v>
      </c>
      <c r="P2969">
        <f t="shared" si="333"/>
        <v>0</v>
      </c>
      <c r="Q2969">
        <f t="shared" si="334"/>
        <v>418</v>
      </c>
    </row>
    <row r="2970" spans="1:17" hidden="1" x14ac:dyDescent="0.25">
      <c r="A2970">
        <v>2000</v>
      </c>
      <c r="B2970" s="1" t="s">
        <v>113</v>
      </c>
      <c r="C2970" t="s">
        <v>114</v>
      </c>
      <c r="D2970" t="s">
        <v>44</v>
      </c>
      <c r="E2970" s="1" t="s">
        <v>12</v>
      </c>
      <c r="F2970" t="s">
        <v>5</v>
      </c>
      <c r="G2970">
        <v>222</v>
      </c>
      <c r="H2970">
        <v>4</v>
      </c>
      <c r="J2970">
        <v>3</v>
      </c>
      <c r="K2970">
        <f t="shared" si="328"/>
        <v>223</v>
      </c>
      <c r="L2970" s="6">
        <f t="shared" si="329"/>
        <v>1.7937219730941704E-2</v>
      </c>
      <c r="M2970" s="6">
        <f t="shared" si="330"/>
        <v>1.7937219730941704E-2</v>
      </c>
      <c r="N2970" s="6">
        <f t="shared" si="331"/>
        <v>0</v>
      </c>
      <c r="O2970">
        <f t="shared" si="332"/>
        <v>219</v>
      </c>
      <c r="P2970">
        <f t="shared" si="333"/>
        <v>4</v>
      </c>
      <c r="Q2970">
        <f t="shared" si="334"/>
        <v>219</v>
      </c>
    </row>
    <row r="2971" spans="1:17" hidden="1" x14ac:dyDescent="0.25">
      <c r="A2971">
        <v>2000</v>
      </c>
      <c r="B2971" s="1" t="s">
        <v>113</v>
      </c>
      <c r="C2971" t="s">
        <v>114</v>
      </c>
      <c r="D2971" t="s">
        <v>44</v>
      </c>
      <c r="E2971" s="1" t="s">
        <v>12</v>
      </c>
      <c r="F2971" t="s">
        <v>6</v>
      </c>
      <c r="G2971">
        <v>142</v>
      </c>
      <c r="K2971">
        <f t="shared" si="328"/>
        <v>142</v>
      </c>
      <c r="L2971" s="6">
        <f t="shared" si="329"/>
        <v>0</v>
      </c>
      <c r="M2971" s="6">
        <f t="shared" si="330"/>
        <v>0</v>
      </c>
      <c r="N2971" s="6">
        <f t="shared" si="331"/>
        <v>0</v>
      </c>
      <c r="O2971">
        <f t="shared" si="332"/>
        <v>142</v>
      </c>
      <c r="P2971">
        <f t="shared" si="333"/>
        <v>0</v>
      </c>
      <c r="Q2971">
        <f t="shared" si="334"/>
        <v>142</v>
      </c>
    </row>
    <row r="2972" spans="1:17" hidden="1" x14ac:dyDescent="0.25">
      <c r="A2972">
        <v>2000</v>
      </c>
      <c r="B2972" s="1" t="s">
        <v>113</v>
      </c>
      <c r="C2972" t="s">
        <v>114</v>
      </c>
      <c r="D2972" t="s">
        <v>44</v>
      </c>
      <c r="E2972" s="1" t="s">
        <v>12</v>
      </c>
      <c r="F2972" t="s">
        <v>7</v>
      </c>
      <c r="G2972">
        <v>8351</v>
      </c>
      <c r="H2972">
        <v>145</v>
      </c>
      <c r="J2972">
        <v>298</v>
      </c>
      <c r="K2972">
        <f t="shared" si="328"/>
        <v>8198</v>
      </c>
      <c r="L2972" s="6">
        <f t="shared" si="329"/>
        <v>1.7687240790436692E-2</v>
      </c>
      <c r="M2972" s="6">
        <f t="shared" si="330"/>
        <v>1.7687240790436692E-2</v>
      </c>
      <c r="N2972" s="6">
        <f t="shared" si="331"/>
        <v>0</v>
      </c>
      <c r="O2972">
        <f t="shared" si="332"/>
        <v>8053</v>
      </c>
      <c r="P2972">
        <f t="shared" si="333"/>
        <v>145</v>
      </c>
      <c r="Q2972">
        <f t="shared" si="334"/>
        <v>8053</v>
      </c>
    </row>
    <row r="2973" spans="1:17" hidden="1" x14ac:dyDescent="0.25">
      <c r="A2973">
        <v>2001</v>
      </c>
      <c r="B2973" s="1" t="s">
        <v>115</v>
      </c>
      <c r="C2973" t="s">
        <v>116</v>
      </c>
      <c r="D2973" t="s">
        <v>44</v>
      </c>
      <c r="E2973" s="1" t="s">
        <v>0</v>
      </c>
      <c r="F2973" t="s">
        <v>1</v>
      </c>
      <c r="G2973">
        <v>28</v>
      </c>
      <c r="K2973">
        <f t="shared" si="328"/>
        <v>28</v>
      </c>
      <c r="L2973" s="6">
        <f t="shared" si="329"/>
        <v>0</v>
      </c>
      <c r="M2973" s="6">
        <f t="shared" si="330"/>
        <v>0</v>
      </c>
      <c r="N2973" s="6">
        <f t="shared" si="331"/>
        <v>0</v>
      </c>
      <c r="O2973">
        <f t="shared" si="332"/>
        <v>28</v>
      </c>
      <c r="P2973">
        <f t="shared" si="333"/>
        <v>0</v>
      </c>
      <c r="Q2973">
        <f t="shared" si="334"/>
        <v>28</v>
      </c>
    </row>
    <row r="2974" spans="1:17" hidden="1" x14ac:dyDescent="0.25">
      <c r="A2974">
        <v>2001</v>
      </c>
      <c r="B2974" s="1" t="s">
        <v>115</v>
      </c>
      <c r="C2974" t="s">
        <v>116</v>
      </c>
      <c r="D2974" t="s">
        <v>44</v>
      </c>
      <c r="E2974" s="1" t="s">
        <v>0</v>
      </c>
      <c r="F2974" t="s">
        <v>4</v>
      </c>
      <c r="G2974">
        <v>280</v>
      </c>
      <c r="I2974">
        <v>3</v>
      </c>
      <c r="K2974">
        <f t="shared" si="328"/>
        <v>283</v>
      </c>
      <c r="L2974" s="6">
        <f t="shared" si="329"/>
        <v>1.0600706713780919E-2</v>
      </c>
      <c r="M2974" s="6">
        <f t="shared" si="330"/>
        <v>0</v>
      </c>
      <c r="N2974" s="6">
        <f t="shared" si="331"/>
        <v>1.0600706713780919E-2</v>
      </c>
      <c r="O2974">
        <f t="shared" si="332"/>
        <v>280</v>
      </c>
      <c r="P2974">
        <f t="shared" si="333"/>
        <v>3</v>
      </c>
      <c r="Q2974">
        <f t="shared" si="334"/>
        <v>280</v>
      </c>
    </row>
    <row r="2975" spans="1:17" hidden="1" x14ac:dyDescent="0.25">
      <c r="A2975">
        <v>2001</v>
      </c>
      <c r="B2975" s="1" t="s">
        <v>115</v>
      </c>
      <c r="C2975" t="s">
        <v>116</v>
      </c>
      <c r="D2975" t="s">
        <v>44</v>
      </c>
      <c r="E2975" s="1" t="s">
        <v>0</v>
      </c>
      <c r="F2975" t="s">
        <v>5</v>
      </c>
      <c r="G2975">
        <v>447</v>
      </c>
      <c r="H2975">
        <v>10</v>
      </c>
      <c r="I2975">
        <v>11</v>
      </c>
      <c r="J2975">
        <v>13</v>
      </c>
      <c r="K2975">
        <f t="shared" si="328"/>
        <v>455</v>
      </c>
      <c r="L2975" s="6">
        <f t="shared" si="329"/>
        <v>4.6153846153846156E-2</v>
      </c>
      <c r="M2975" s="6">
        <f t="shared" si="330"/>
        <v>2.197802197802198E-2</v>
      </c>
      <c r="N2975" s="6">
        <f t="shared" si="331"/>
        <v>2.4175824175824177E-2</v>
      </c>
      <c r="O2975">
        <f t="shared" si="332"/>
        <v>434</v>
      </c>
      <c r="P2975">
        <f t="shared" si="333"/>
        <v>21</v>
      </c>
      <c r="Q2975">
        <f t="shared" si="334"/>
        <v>434</v>
      </c>
    </row>
    <row r="2976" spans="1:17" hidden="1" x14ac:dyDescent="0.25">
      <c r="A2976">
        <v>2001</v>
      </c>
      <c r="B2976" s="1" t="s">
        <v>115</v>
      </c>
      <c r="C2976" t="s">
        <v>116</v>
      </c>
      <c r="D2976" t="s">
        <v>44</v>
      </c>
      <c r="E2976" s="1" t="s">
        <v>0</v>
      </c>
      <c r="F2976" t="s">
        <v>6</v>
      </c>
      <c r="G2976">
        <v>81</v>
      </c>
      <c r="J2976">
        <v>3</v>
      </c>
      <c r="K2976">
        <f t="shared" si="328"/>
        <v>78</v>
      </c>
      <c r="L2976" s="6">
        <f t="shared" si="329"/>
        <v>0</v>
      </c>
      <c r="M2976" s="6">
        <f t="shared" si="330"/>
        <v>0</v>
      </c>
      <c r="N2976" s="6">
        <f t="shared" si="331"/>
        <v>0</v>
      </c>
      <c r="O2976">
        <f t="shared" si="332"/>
        <v>78</v>
      </c>
      <c r="P2976">
        <f t="shared" si="333"/>
        <v>0</v>
      </c>
      <c r="Q2976">
        <f t="shared" si="334"/>
        <v>78</v>
      </c>
    </row>
    <row r="2977" spans="1:17" hidden="1" x14ac:dyDescent="0.25">
      <c r="A2977">
        <v>2001</v>
      </c>
      <c r="B2977" s="1" t="s">
        <v>115</v>
      </c>
      <c r="C2977" t="s">
        <v>116</v>
      </c>
      <c r="D2977" t="s">
        <v>44</v>
      </c>
      <c r="E2977" s="1" t="s">
        <v>0</v>
      </c>
      <c r="F2977" t="s">
        <v>7</v>
      </c>
      <c r="G2977">
        <v>846</v>
      </c>
      <c r="H2977">
        <v>16</v>
      </c>
      <c r="J2977">
        <v>50</v>
      </c>
      <c r="K2977">
        <f t="shared" si="328"/>
        <v>812</v>
      </c>
      <c r="L2977" s="6">
        <f t="shared" si="329"/>
        <v>1.9704433497536946E-2</v>
      </c>
      <c r="M2977" s="6">
        <f t="shared" si="330"/>
        <v>1.9704433497536946E-2</v>
      </c>
      <c r="N2977" s="6">
        <f t="shared" si="331"/>
        <v>0</v>
      </c>
      <c r="O2977">
        <f t="shared" si="332"/>
        <v>796</v>
      </c>
      <c r="P2977">
        <f t="shared" si="333"/>
        <v>16</v>
      </c>
      <c r="Q2977">
        <f t="shared" si="334"/>
        <v>796</v>
      </c>
    </row>
    <row r="2978" spans="1:17" hidden="1" x14ac:dyDescent="0.25">
      <c r="A2978">
        <v>2002</v>
      </c>
      <c r="B2978" s="1" t="s">
        <v>115</v>
      </c>
      <c r="C2978" t="s">
        <v>116</v>
      </c>
      <c r="D2978" t="s">
        <v>44</v>
      </c>
      <c r="E2978" s="1" t="s">
        <v>13</v>
      </c>
      <c r="F2978" t="s">
        <v>1</v>
      </c>
      <c r="G2978">
        <v>22</v>
      </c>
      <c r="K2978">
        <f t="shared" si="328"/>
        <v>22</v>
      </c>
      <c r="L2978" s="6">
        <f t="shared" si="329"/>
        <v>0</v>
      </c>
      <c r="M2978" s="6">
        <f t="shared" si="330"/>
        <v>0</v>
      </c>
      <c r="N2978" s="6">
        <f t="shared" si="331"/>
        <v>0</v>
      </c>
      <c r="O2978">
        <f t="shared" si="332"/>
        <v>22</v>
      </c>
      <c r="P2978">
        <f t="shared" si="333"/>
        <v>0</v>
      </c>
      <c r="Q2978">
        <f t="shared" si="334"/>
        <v>22</v>
      </c>
    </row>
    <row r="2979" spans="1:17" hidden="1" x14ac:dyDescent="0.25">
      <c r="A2979">
        <v>2002</v>
      </c>
      <c r="B2979" s="1" t="s">
        <v>115</v>
      </c>
      <c r="C2979" t="s">
        <v>116</v>
      </c>
      <c r="D2979" t="s">
        <v>44</v>
      </c>
      <c r="E2979" s="1" t="s">
        <v>13</v>
      </c>
      <c r="F2979" t="s">
        <v>4</v>
      </c>
      <c r="G2979">
        <v>305</v>
      </c>
      <c r="J2979">
        <v>9</v>
      </c>
      <c r="K2979">
        <f t="shared" si="328"/>
        <v>296</v>
      </c>
      <c r="L2979" s="6">
        <f t="shared" si="329"/>
        <v>0</v>
      </c>
      <c r="M2979" s="6">
        <f t="shared" si="330"/>
        <v>0</v>
      </c>
      <c r="N2979" s="6">
        <f t="shared" si="331"/>
        <v>0</v>
      </c>
      <c r="O2979">
        <f t="shared" si="332"/>
        <v>296</v>
      </c>
      <c r="P2979">
        <f t="shared" si="333"/>
        <v>0</v>
      </c>
      <c r="Q2979">
        <f t="shared" si="334"/>
        <v>296</v>
      </c>
    </row>
    <row r="2980" spans="1:17" hidden="1" x14ac:dyDescent="0.25">
      <c r="A2980">
        <v>2002</v>
      </c>
      <c r="B2980" s="1" t="s">
        <v>115</v>
      </c>
      <c r="C2980" t="s">
        <v>116</v>
      </c>
      <c r="D2980" t="s">
        <v>44</v>
      </c>
      <c r="E2980" s="1" t="s">
        <v>13</v>
      </c>
      <c r="F2980" t="s">
        <v>5</v>
      </c>
      <c r="G2980">
        <v>559</v>
      </c>
      <c r="H2980">
        <v>19</v>
      </c>
      <c r="I2980">
        <v>7</v>
      </c>
      <c r="J2980">
        <v>18</v>
      </c>
      <c r="K2980">
        <f t="shared" si="328"/>
        <v>567</v>
      </c>
      <c r="L2980" s="6">
        <f t="shared" si="329"/>
        <v>4.585537918871252E-2</v>
      </c>
      <c r="M2980" s="6">
        <f t="shared" si="330"/>
        <v>3.3509700176366841E-2</v>
      </c>
      <c r="N2980" s="6">
        <f t="shared" si="331"/>
        <v>1.2345679012345678E-2</v>
      </c>
      <c r="O2980">
        <f t="shared" si="332"/>
        <v>541</v>
      </c>
      <c r="P2980">
        <f t="shared" si="333"/>
        <v>26</v>
      </c>
      <c r="Q2980">
        <f t="shared" si="334"/>
        <v>541</v>
      </c>
    </row>
    <row r="2981" spans="1:17" hidden="1" x14ac:dyDescent="0.25">
      <c r="A2981">
        <v>2002</v>
      </c>
      <c r="B2981" s="1" t="s">
        <v>115</v>
      </c>
      <c r="C2981" t="s">
        <v>116</v>
      </c>
      <c r="D2981" t="s">
        <v>44</v>
      </c>
      <c r="E2981" s="1" t="s">
        <v>13</v>
      </c>
      <c r="F2981" t="s">
        <v>6</v>
      </c>
      <c r="G2981">
        <v>96</v>
      </c>
      <c r="J2981">
        <v>4</v>
      </c>
      <c r="K2981">
        <f t="shared" si="328"/>
        <v>92</v>
      </c>
      <c r="L2981" s="6">
        <f t="shared" si="329"/>
        <v>0</v>
      </c>
      <c r="M2981" s="6">
        <f t="shared" si="330"/>
        <v>0</v>
      </c>
      <c r="N2981" s="6">
        <f t="shared" si="331"/>
        <v>0</v>
      </c>
      <c r="O2981">
        <f t="shared" si="332"/>
        <v>92</v>
      </c>
      <c r="P2981">
        <f t="shared" si="333"/>
        <v>0</v>
      </c>
      <c r="Q2981">
        <f t="shared" si="334"/>
        <v>92</v>
      </c>
    </row>
    <row r="2982" spans="1:17" hidden="1" x14ac:dyDescent="0.25">
      <c r="A2982">
        <v>2002</v>
      </c>
      <c r="B2982" s="1" t="s">
        <v>115</v>
      </c>
      <c r="C2982" t="s">
        <v>116</v>
      </c>
      <c r="D2982" t="s">
        <v>44</v>
      </c>
      <c r="E2982" s="1" t="s">
        <v>13</v>
      </c>
      <c r="F2982" t="s">
        <v>7</v>
      </c>
      <c r="G2982">
        <v>742</v>
      </c>
      <c r="H2982">
        <v>18</v>
      </c>
      <c r="I2982">
        <v>7</v>
      </c>
      <c r="J2982">
        <v>44</v>
      </c>
      <c r="K2982">
        <f t="shared" si="328"/>
        <v>723</v>
      </c>
      <c r="L2982" s="6">
        <f t="shared" si="329"/>
        <v>3.4578146611341634E-2</v>
      </c>
      <c r="M2982" s="6">
        <f t="shared" si="330"/>
        <v>2.4896265560165973E-2</v>
      </c>
      <c r="N2982" s="6">
        <f t="shared" si="331"/>
        <v>9.6818810511756573E-3</v>
      </c>
      <c r="O2982">
        <f t="shared" si="332"/>
        <v>698</v>
      </c>
      <c r="P2982">
        <f t="shared" si="333"/>
        <v>25</v>
      </c>
      <c r="Q2982">
        <f t="shared" si="334"/>
        <v>698</v>
      </c>
    </row>
    <row r="2983" spans="1:17" hidden="1" x14ac:dyDescent="0.25">
      <c r="A2983">
        <v>2003</v>
      </c>
      <c r="B2983" s="1" t="s">
        <v>115</v>
      </c>
      <c r="C2983" t="s">
        <v>116</v>
      </c>
      <c r="D2983" t="s">
        <v>44</v>
      </c>
      <c r="E2983" s="1" t="s">
        <v>14</v>
      </c>
      <c r="F2983" t="s">
        <v>1</v>
      </c>
      <c r="G2983">
        <v>27</v>
      </c>
      <c r="K2983">
        <f t="shared" si="328"/>
        <v>27</v>
      </c>
      <c r="L2983" s="6">
        <f t="shared" si="329"/>
        <v>0</v>
      </c>
      <c r="M2983" s="6">
        <f t="shared" si="330"/>
        <v>0</v>
      </c>
      <c r="N2983" s="6">
        <f t="shared" si="331"/>
        <v>0</v>
      </c>
      <c r="O2983">
        <f t="shared" si="332"/>
        <v>27</v>
      </c>
      <c r="P2983">
        <f t="shared" si="333"/>
        <v>0</v>
      </c>
      <c r="Q2983">
        <f t="shared" si="334"/>
        <v>27</v>
      </c>
    </row>
    <row r="2984" spans="1:17" hidden="1" x14ac:dyDescent="0.25">
      <c r="A2984">
        <v>2003</v>
      </c>
      <c r="B2984" s="1" t="s">
        <v>115</v>
      </c>
      <c r="C2984" t="s">
        <v>116</v>
      </c>
      <c r="D2984" t="s">
        <v>44</v>
      </c>
      <c r="E2984" s="1" t="s">
        <v>14</v>
      </c>
      <c r="F2984" t="s">
        <v>4</v>
      </c>
      <c r="G2984">
        <v>335</v>
      </c>
      <c r="J2984">
        <v>11</v>
      </c>
      <c r="K2984">
        <f t="shared" si="328"/>
        <v>324</v>
      </c>
      <c r="L2984" s="6">
        <f t="shared" si="329"/>
        <v>0</v>
      </c>
      <c r="M2984" s="6">
        <f t="shared" si="330"/>
        <v>0</v>
      </c>
      <c r="N2984" s="6">
        <f t="shared" si="331"/>
        <v>0</v>
      </c>
      <c r="O2984">
        <f t="shared" si="332"/>
        <v>324</v>
      </c>
      <c r="P2984">
        <f t="shared" si="333"/>
        <v>0</v>
      </c>
      <c r="Q2984">
        <f t="shared" si="334"/>
        <v>324</v>
      </c>
    </row>
    <row r="2985" spans="1:17" hidden="1" x14ac:dyDescent="0.25">
      <c r="A2985">
        <v>2003</v>
      </c>
      <c r="B2985" s="1" t="s">
        <v>115</v>
      </c>
      <c r="C2985" t="s">
        <v>116</v>
      </c>
      <c r="D2985" t="s">
        <v>44</v>
      </c>
      <c r="E2985" s="1" t="s">
        <v>14</v>
      </c>
      <c r="F2985" t="s">
        <v>5</v>
      </c>
      <c r="G2985">
        <v>569</v>
      </c>
      <c r="H2985">
        <v>16</v>
      </c>
      <c r="I2985">
        <v>21</v>
      </c>
      <c r="J2985">
        <v>35</v>
      </c>
      <c r="K2985">
        <f t="shared" si="328"/>
        <v>571</v>
      </c>
      <c r="L2985" s="6">
        <f t="shared" si="329"/>
        <v>6.4798598949211902E-2</v>
      </c>
      <c r="M2985" s="6">
        <f t="shared" si="330"/>
        <v>2.8021015761821366E-2</v>
      </c>
      <c r="N2985" s="6">
        <f t="shared" si="331"/>
        <v>3.6777583187390543E-2</v>
      </c>
      <c r="O2985">
        <f t="shared" si="332"/>
        <v>534</v>
      </c>
      <c r="P2985">
        <f t="shared" si="333"/>
        <v>37</v>
      </c>
      <c r="Q2985">
        <f t="shared" si="334"/>
        <v>534</v>
      </c>
    </row>
    <row r="2986" spans="1:17" hidden="1" x14ac:dyDescent="0.25">
      <c r="A2986">
        <v>2003</v>
      </c>
      <c r="B2986" s="1" t="s">
        <v>115</v>
      </c>
      <c r="C2986" t="s">
        <v>116</v>
      </c>
      <c r="D2986" t="s">
        <v>44</v>
      </c>
      <c r="E2986" s="1" t="s">
        <v>14</v>
      </c>
      <c r="F2986" t="s">
        <v>6</v>
      </c>
      <c r="G2986">
        <v>102</v>
      </c>
      <c r="K2986">
        <f t="shared" si="328"/>
        <v>102</v>
      </c>
      <c r="L2986" s="6">
        <f t="shared" si="329"/>
        <v>0</v>
      </c>
      <c r="M2986" s="6">
        <f t="shared" si="330"/>
        <v>0</v>
      </c>
      <c r="N2986" s="6">
        <f t="shared" si="331"/>
        <v>0</v>
      </c>
      <c r="O2986">
        <f t="shared" si="332"/>
        <v>102</v>
      </c>
      <c r="P2986">
        <f t="shared" si="333"/>
        <v>0</v>
      </c>
      <c r="Q2986">
        <f t="shared" si="334"/>
        <v>102</v>
      </c>
    </row>
    <row r="2987" spans="1:17" hidden="1" x14ac:dyDescent="0.25">
      <c r="A2987">
        <v>2003</v>
      </c>
      <c r="B2987" s="1" t="s">
        <v>115</v>
      </c>
      <c r="C2987" t="s">
        <v>116</v>
      </c>
      <c r="D2987" t="s">
        <v>44</v>
      </c>
      <c r="E2987" s="1" t="s">
        <v>14</v>
      </c>
      <c r="F2987" t="s">
        <v>7</v>
      </c>
      <c r="G2987">
        <v>699</v>
      </c>
      <c r="H2987">
        <v>13</v>
      </c>
      <c r="I2987">
        <v>3</v>
      </c>
      <c r="J2987">
        <v>61</v>
      </c>
      <c r="K2987">
        <f t="shared" si="328"/>
        <v>654</v>
      </c>
      <c r="L2987" s="6">
        <f t="shared" si="329"/>
        <v>2.4464831804281346E-2</v>
      </c>
      <c r="M2987" s="6">
        <f t="shared" si="330"/>
        <v>1.9877675840978593E-2</v>
      </c>
      <c r="N2987" s="6">
        <f t="shared" si="331"/>
        <v>4.5871559633027525E-3</v>
      </c>
      <c r="O2987">
        <f t="shared" si="332"/>
        <v>638</v>
      </c>
      <c r="P2987">
        <f t="shared" si="333"/>
        <v>16</v>
      </c>
      <c r="Q2987">
        <f t="shared" si="334"/>
        <v>638</v>
      </c>
    </row>
    <row r="2988" spans="1:17" hidden="1" x14ac:dyDescent="0.25">
      <c r="A2988">
        <v>2004</v>
      </c>
      <c r="B2988" s="1" t="s">
        <v>115</v>
      </c>
      <c r="C2988" t="s">
        <v>116</v>
      </c>
      <c r="D2988" t="s">
        <v>44</v>
      </c>
      <c r="E2988" s="1" t="s">
        <v>15</v>
      </c>
      <c r="F2988" t="s">
        <v>1</v>
      </c>
      <c r="G2988">
        <v>24</v>
      </c>
      <c r="J2988">
        <v>3</v>
      </c>
      <c r="K2988">
        <f t="shared" si="328"/>
        <v>21</v>
      </c>
      <c r="L2988" s="6">
        <f t="shared" si="329"/>
        <v>0</v>
      </c>
      <c r="M2988" s="6">
        <f t="shared" si="330"/>
        <v>0</v>
      </c>
      <c r="N2988" s="6">
        <f t="shared" si="331"/>
        <v>0</v>
      </c>
      <c r="O2988">
        <f t="shared" si="332"/>
        <v>21</v>
      </c>
      <c r="P2988">
        <f t="shared" si="333"/>
        <v>0</v>
      </c>
      <c r="Q2988">
        <f t="shared" si="334"/>
        <v>21</v>
      </c>
    </row>
    <row r="2989" spans="1:17" hidden="1" x14ac:dyDescent="0.25">
      <c r="A2989">
        <v>2004</v>
      </c>
      <c r="B2989" s="1" t="s">
        <v>115</v>
      </c>
      <c r="C2989" t="s">
        <v>116</v>
      </c>
      <c r="D2989" t="s">
        <v>44</v>
      </c>
      <c r="E2989" s="1" t="s">
        <v>15</v>
      </c>
      <c r="F2989" t="s">
        <v>4</v>
      </c>
      <c r="G2989">
        <v>322</v>
      </c>
      <c r="H2989">
        <v>3</v>
      </c>
      <c r="J2989">
        <v>28</v>
      </c>
      <c r="K2989">
        <f t="shared" si="328"/>
        <v>297</v>
      </c>
      <c r="L2989" s="6">
        <f t="shared" si="329"/>
        <v>1.0101010101010102E-2</v>
      </c>
      <c r="M2989" s="6">
        <f t="shared" si="330"/>
        <v>1.0101010101010102E-2</v>
      </c>
      <c r="N2989" s="6">
        <f t="shared" si="331"/>
        <v>0</v>
      </c>
      <c r="O2989">
        <f t="shared" si="332"/>
        <v>294</v>
      </c>
      <c r="P2989">
        <f t="shared" si="333"/>
        <v>3</v>
      </c>
      <c r="Q2989">
        <f t="shared" si="334"/>
        <v>294</v>
      </c>
    </row>
    <row r="2990" spans="1:17" hidden="1" x14ac:dyDescent="0.25">
      <c r="A2990">
        <v>2004</v>
      </c>
      <c r="B2990" s="1" t="s">
        <v>115</v>
      </c>
      <c r="C2990" t="s">
        <v>116</v>
      </c>
      <c r="D2990" t="s">
        <v>44</v>
      </c>
      <c r="E2990" s="1" t="s">
        <v>15</v>
      </c>
      <c r="F2990" t="s">
        <v>5</v>
      </c>
      <c r="G2990">
        <v>601</v>
      </c>
      <c r="H2990">
        <v>34</v>
      </c>
      <c r="I2990">
        <v>20</v>
      </c>
      <c r="J2990">
        <v>118</v>
      </c>
      <c r="K2990">
        <f t="shared" si="328"/>
        <v>537</v>
      </c>
      <c r="L2990" s="6">
        <f t="shared" si="329"/>
        <v>0.1005586592178771</v>
      </c>
      <c r="M2990" s="6">
        <f t="shared" si="330"/>
        <v>6.3314711359404099E-2</v>
      </c>
      <c r="N2990" s="6">
        <f t="shared" si="331"/>
        <v>3.7243947858473E-2</v>
      </c>
      <c r="O2990">
        <f t="shared" si="332"/>
        <v>483</v>
      </c>
      <c r="P2990">
        <f t="shared" si="333"/>
        <v>54</v>
      </c>
      <c r="Q2990">
        <f t="shared" si="334"/>
        <v>483</v>
      </c>
    </row>
    <row r="2991" spans="1:17" hidden="1" x14ac:dyDescent="0.25">
      <c r="A2991">
        <v>2004</v>
      </c>
      <c r="B2991" s="1" t="s">
        <v>115</v>
      </c>
      <c r="C2991" t="s">
        <v>116</v>
      </c>
      <c r="D2991" t="s">
        <v>44</v>
      </c>
      <c r="E2991" s="1" t="s">
        <v>15</v>
      </c>
      <c r="F2991" t="s">
        <v>6</v>
      </c>
      <c r="G2991">
        <v>125</v>
      </c>
      <c r="J2991">
        <v>7</v>
      </c>
      <c r="K2991">
        <f t="shared" si="328"/>
        <v>118</v>
      </c>
      <c r="L2991" s="6">
        <f t="shared" si="329"/>
        <v>0</v>
      </c>
      <c r="M2991" s="6">
        <f t="shared" si="330"/>
        <v>0</v>
      </c>
      <c r="N2991" s="6">
        <f t="shared" si="331"/>
        <v>0</v>
      </c>
      <c r="O2991">
        <f t="shared" si="332"/>
        <v>118</v>
      </c>
      <c r="P2991">
        <f t="shared" si="333"/>
        <v>0</v>
      </c>
      <c r="Q2991">
        <f t="shared" si="334"/>
        <v>118</v>
      </c>
    </row>
    <row r="2992" spans="1:17" hidden="1" x14ac:dyDescent="0.25">
      <c r="A2992">
        <v>2004</v>
      </c>
      <c r="B2992" s="1" t="s">
        <v>115</v>
      </c>
      <c r="C2992" t="s">
        <v>116</v>
      </c>
      <c r="D2992" t="s">
        <v>44</v>
      </c>
      <c r="E2992" s="1" t="s">
        <v>15</v>
      </c>
      <c r="F2992" t="s">
        <v>7</v>
      </c>
      <c r="G2992">
        <v>660</v>
      </c>
      <c r="H2992">
        <v>15</v>
      </c>
      <c r="I2992">
        <v>6</v>
      </c>
      <c r="J2992">
        <v>107</v>
      </c>
      <c r="K2992">
        <f t="shared" si="328"/>
        <v>574</v>
      </c>
      <c r="L2992" s="6">
        <f t="shared" si="329"/>
        <v>3.6585365853658534E-2</v>
      </c>
      <c r="M2992" s="6">
        <f t="shared" si="330"/>
        <v>2.6132404181184669E-2</v>
      </c>
      <c r="N2992" s="6">
        <f t="shared" si="331"/>
        <v>1.0452961672473868E-2</v>
      </c>
      <c r="O2992">
        <f t="shared" si="332"/>
        <v>553</v>
      </c>
      <c r="P2992">
        <f t="shared" si="333"/>
        <v>21</v>
      </c>
      <c r="Q2992">
        <f t="shared" si="334"/>
        <v>553</v>
      </c>
    </row>
    <row r="2993" spans="1:17" hidden="1" x14ac:dyDescent="0.25">
      <c r="A2993">
        <v>2005</v>
      </c>
      <c r="B2993" s="1" t="s">
        <v>115</v>
      </c>
      <c r="C2993" t="s">
        <v>116</v>
      </c>
      <c r="D2993" t="s">
        <v>44</v>
      </c>
      <c r="E2993" s="1" t="s">
        <v>16</v>
      </c>
      <c r="F2993" t="s">
        <v>1</v>
      </c>
      <c r="G2993">
        <v>31</v>
      </c>
      <c r="J2993">
        <v>8</v>
      </c>
      <c r="K2993">
        <f t="shared" si="328"/>
        <v>23</v>
      </c>
      <c r="L2993" s="6">
        <f t="shared" si="329"/>
        <v>0</v>
      </c>
      <c r="M2993" s="6">
        <f t="shared" si="330"/>
        <v>0</v>
      </c>
      <c r="N2993" s="6">
        <f t="shared" si="331"/>
        <v>0</v>
      </c>
      <c r="O2993">
        <f t="shared" si="332"/>
        <v>23</v>
      </c>
      <c r="P2993">
        <f t="shared" si="333"/>
        <v>0</v>
      </c>
      <c r="Q2993">
        <f t="shared" si="334"/>
        <v>23</v>
      </c>
    </row>
    <row r="2994" spans="1:17" hidden="1" x14ac:dyDescent="0.25">
      <c r="A2994">
        <v>2005</v>
      </c>
      <c r="B2994" s="1" t="s">
        <v>115</v>
      </c>
      <c r="C2994" t="s">
        <v>116</v>
      </c>
      <c r="D2994" t="s">
        <v>44</v>
      </c>
      <c r="E2994" s="1" t="s">
        <v>16</v>
      </c>
      <c r="F2994" t="s">
        <v>4</v>
      </c>
      <c r="G2994">
        <v>319</v>
      </c>
      <c r="H2994">
        <v>5</v>
      </c>
      <c r="I2994">
        <v>10</v>
      </c>
      <c r="J2994">
        <v>42</v>
      </c>
      <c r="K2994">
        <f t="shared" si="328"/>
        <v>292</v>
      </c>
      <c r="L2994" s="6">
        <f t="shared" si="329"/>
        <v>5.1369863013698627E-2</v>
      </c>
      <c r="M2994" s="6">
        <f t="shared" si="330"/>
        <v>1.7123287671232876E-2</v>
      </c>
      <c r="N2994" s="6">
        <f t="shared" si="331"/>
        <v>3.4246575342465752E-2</v>
      </c>
      <c r="O2994">
        <f t="shared" si="332"/>
        <v>277</v>
      </c>
      <c r="P2994">
        <f t="shared" si="333"/>
        <v>15</v>
      </c>
      <c r="Q2994">
        <f t="shared" si="334"/>
        <v>277</v>
      </c>
    </row>
    <row r="2995" spans="1:17" hidden="1" x14ac:dyDescent="0.25">
      <c r="A2995">
        <v>2005</v>
      </c>
      <c r="B2995" s="1" t="s">
        <v>115</v>
      </c>
      <c r="C2995" t="s">
        <v>116</v>
      </c>
      <c r="D2995" t="s">
        <v>44</v>
      </c>
      <c r="E2995" s="1" t="s">
        <v>16</v>
      </c>
      <c r="F2995" t="s">
        <v>5</v>
      </c>
      <c r="G2995">
        <v>623</v>
      </c>
      <c r="H2995">
        <v>39</v>
      </c>
      <c r="I2995">
        <v>24</v>
      </c>
      <c r="J2995">
        <v>141</v>
      </c>
      <c r="K2995">
        <f t="shared" si="328"/>
        <v>545</v>
      </c>
      <c r="L2995" s="6">
        <f t="shared" si="329"/>
        <v>0.11559633027522936</v>
      </c>
      <c r="M2995" s="6">
        <f t="shared" si="330"/>
        <v>7.155963302752294E-2</v>
      </c>
      <c r="N2995" s="6">
        <f t="shared" si="331"/>
        <v>4.4036697247706424E-2</v>
      </c>
      <c r="O2995">
        <f t="shared" si="332"/>
        <v>482</v>
      </c>
      <c r="P2995">
        <f t="shared" si="333"/>
        <v>63</v>
      </c>
      <c r="Q2995">
        <f t="shared" si="334"/>
        <v>482</v>
      </c>
    </row>
    <row r="2996" spans="1:17" hidden="1" x14ac:dyDescent="0.25">
      <c r="A2996">
        <v>2005</v>
      </c>
      <c r="B2996" s="1" t="s">
        <v>115</v>
      </c>
      <c r="C2996" t="s">
        <v>116</v>
      </c>
      <c r="D2996" t="s">
        <v>44</v>
      </c>
      <c r="E2996" s="1" t="s">
        <v>16</v>
      </c>
      <c r="F2996" t="s">
        <v>6</v>
      </c>
      <c r="G2996">
        <v>143</v>
      </c>
      <c r="J2996">
        <v>10</v>
      </c>
      <c r="K2996">
        <f t="shared" si="328"/>
        <v>133</v>
      </c>
      <c r="L2996" s="6">
        <f t="shared" si="329"/>
        <v>0</v>
      </c>
      <c r="M2996" s="6">
        <f t="shared" si="330"/>
        <v>0</v>
      </c>
      <c r="N2996" s="6">
        <f t="shared" si="331"/>
        <v>0</v>
      </c>
      <c r="O2996">
        <f t="shared" si="332"/>
        <v>133</v>
      </c>
      <c r="P2996">
        <f t="shared" si="333"/>
        <v>0</v>
      </c>
      <c r="Q2996">
        <f t="shared" si="334"/>
        <v>133</v>
      </c>
    </row>
    <row r="2997" spans="1:17" hidden="1" x14ac:dyDescent="0.25">
      <c r="A2997">
        <v>2005</v>
      </c>
      <c r="B2997" s="1" t="s">
        <v>115</v>
      </c>
      <c r="C2997" t="s">
        <v>116</v>
      </c>
      <c r="D2997" t="s">
        <v>44</v>
      </c>
      <c r="E2997" s="1" t="s">
        <v>16</v>
      </c>
      <c r="F2997" t="s">
        <v>7</v>
      </c>
      <c r="G2997">
        <v>575</v>
      </c>
      <c r="H2997">
        <v>12</v>
      </c>
      <c r="I2997">
        <v>7</v>
      </c>
      <c r="J2997">
        <v>103</v>
      </c>
      <c r="K2997">
        <f t="shared" si="328"/>
        <v>491</v>
      </c>
      <c r="L2997" s="6">
        <f t="shared" si="329"/>
        <v>3.8696537678207736E-2</v>
      </c>
      <c r="M2997" s="6">
        <f t="shared" si="330"/>
        <v>2.4439918533604887E-2</v>
      </c>
      <c r="N2997" s="6">
        <f t="shared" si="331"/>
        <v>1.4256619144602852E-2</v>
      </c>
      <c r="O2997">
        <f t="shared" si="332"/>
        <v>472</v>
      </c>
      <c r="P2997">
        <f t="shared" si="333"/>
        <v>19</v>
      </c>
      <c r="Q2997">
        <f t="shared" si="334"/>
        <v>472</v>
      </c>
    </row>
    <row r="2998" spans="1:17" hidden="1" x14ac:dyDescent="0.25">
      <c r="A2998">
        <v>2006</v>
      </c>
      <c r="B2998" s="1" t="s">
        <v>115</v>
      </c>
      <c r="C2998" t="s">
        <v>116</v>
      </c>
      <c r="D2998" t="s">
        <v>44</v>
      </c>
      <c r="E2998" s="1" t="s">
        <v>17</v>
      </c>
      <c r="F2998" t="s">
        <v>1</v>
      </c>
      <c r="G2998">
        <v>29</v>
      </c>
      <c r="J2998">
        <v>3</v>
      </c>
      <c r="K2998">
        <f t="shared" si="328"/>
        <v>26</v>
      </c>
      <c r="L2998" s="6">
        <f t="shared" si="329"/>
        <v>0</v>
      </c>
      <c r="M2998" s="6">
        <f t="shared" si="330"/>
        <v>0</v>
      </c>
      <c r="N2998" s="6">
        <f t="shared" si="331"/>
        <v>0</v>
      </c>
      <c r="O2998">
        <f t="shared" si="332"/>
        <v>26</v>
      </c>
      <c r="P2998">
        <f t="shared" si="333"/>
        <v>0</v>
      </c>
      <c r="Q2998">
        <f t="shared" si="334"/>
        <v>26</v>
      </c>
    </row>
    <row r="2999" spans="1:17" hidden="1" x14ac:dyDescent="0.25">
      <c r="A2999">
        <v>2006</v>
      </c>
      <c r="B2999" s="1" t="s">
        <v>115</v>
      </c>
      <c r="C2999" t="s">
        <v>116</v>
      </c>
      <c r="D2999" t="s">
        <v>44</v>
      </c>
      <c r="E2999" s="1" t="s">
        <v>17</v>
      </c>
      <c r="F2999" t="s">
        <v>4</v>
      </c>
      <c r="G2999">
        <v>319</v>
      </c>
      <c r="H2999">
        <v>5</v>
      </c>
      <c r="I2999">
        <v>6</v>
      </c>
      <c r="J2999">
        <v>51</v>
      </c>
      <c r="K2999">
        <f t="shared" si="328"/>
        <v>279</v>
      </c>
      <c r="L2999" s="6">
        <f t="shared" si="329"/>
        <v>3.9426523297491037E-2</v>
      </c>
      <c r="M2999" s="6">
        <f t="shared" si="330"/>
        <v>1.7921146953405017E-2</v>
      </c>
      <c r="N2999" s="6">
        <f t="shared" si="331"/>
        <v>2.1505376344086023E-2</v>
      </c>
      <c r="O2999">
        <f t="shared" si="332"/>
        <v>268</v>
      </c>
      <c r="P2999">
        <f t="shared" si="333"/>
        <v>11</v>
      </c>
      <c r="Q2999">
        <f t="shared" si="334"/>
        <v>268</v>
      </c>
    </row>
    <row r="3000" spans="1:17" hidden="1" x14ac:dyDescent="0.25">
      <c r="A3000">
        <v>2006</v>
      </c>
      <c r="B3000" s="1" t="s">
        <v>115</v>
      </c>
      <c r="C3000" t="s">
        <v>116</v>
      </c>
      <c r="D3000" t="s">
        <v>44</v>
      </c>
      <c r="E3000" s="1" t="s">
        <v>17</v>
      </c>
      <c r="F3000" t="s">
        <v>5</v>
      </c>
      <c r="G3000">
        <v>634</v>
      </c>
      <c r="H3000">
        <v>35</v>
      </c>
      <c r="I3000">
        <v>30</v>
      </c>
      <c r="J3000">
        <v>176</v>
      </c>
      <c r="K3000">
        <f t="shared" si="328"/>
        <v>523</v>
      </c>
      <c r="L3000" s="6">
        <f t="shared" si="329"/>
        <v>0.124282982791587</v>
      </c>
      <c r="M3000" s="6">
        <f t="shared" si="330"/>
        <v>6.6921606118546847E-2</v>
      </c>
      <c r="N3000" s="6">
        <f t="shared" si="331"/>
        <v>5.736137667304015E-2</v>
      </c>
      <c r="O3000">
        <f t="shared" si="332"/>
        <v>458</v>
      </c>
      <c r="P3000">
        <f t="shared" si="333"/>
        <v>65</v>
      </c>
      <c r="Q3000">
        <f t="shared" si="334"/>
        <v>458</v>
      </c>
    </row>
    <row r="3001" spans="1:17" hidden="1" x14ac:dyDescent="0.25">
      <c r="A3001">
        <v>2006</v>
      </c>
      <c r="B3001" s="1" t="s">
        <v>115</v>
      </c>
      <c r="C3001" t="s">
        <v>116</v>
      </c>
      <c r="D3001" t="s">
        <v>44</v>
      </c>
      <c r="E3001" s="1" t="s">
        <v>17</v>
      </c>
      <c r="F3001" t="s">
        <v>6</v>
      </c>
      <c r="G3001">
        <v>197</v>
      </c>
      <c r="H3001">
        <v>6</v>
      </c>
      <c r="I3001">
        <v>3</v>
      </c>
      <c r="J3001">
        <v>20</v>
      </c>
      <c r="K3001">
        <f t="shared" si="328"/>
        <v>186</v>
      </c>
      <c r="L3001" s="6">
        <f t="shared" si="329"/>
        <v>4.8387096774193547E-2</v>
      </c>
      <c r="M3001" s="6">
        <f t="shared" si="330"/>
        <v>3.2258064516129031E-2</v>
      </c>
      <c r="N3001" s="6">
        <f t="shared" si="331"/>
        <v>1.6129032258064516E-2</v>
      </c>
      <c r="O3001">
        <f t="shared" si="332"/>
        <v>177</v>
      </c>
      <c r="P3001">
        <f t="shared" si="333"/>
        <v>9</v>
      </c>
      <c r="Q3001">
        <f t="shared" si="334"/>
        <v>177</v>
      </c>
    </row>
    <row r="3002" spans="1:17" hidden="1" x14ac:dyDescent="0.25">
      <c r="A3002">
        <v>2006</v>
      </c>
      <c r="B3002" s="1" t="s">
        <v>115</v>
      </c>
      <c r="C3002" t="s">
        <v>116</v>
      </c>
      <c r="D3002" t="s">
        <v>44</v>
      </c>
      <c r="E3002" s="1" t="s">
        <v>17</v>
      </c>
      <c r="F3002" t="s">
        <v>7</v>
      </c>
      <c r="G3002">
        <v>500</v>
      </c>
      <c r="H3002">
        <v>25</v>
      </c>
      <c r="I3002">
        <v>10</v>
      </c>
      <c r="J3002">
        <v>124</v>
      </c>
      <c r="K3002">
        <f t="shared" si="328"/>
        <v>411</v>
      </c>
      <c r="L3002" s="6">
        <f t="shared" si="329"/>
        <v>8.5158150851581502E-2</v>
      </c>
      <c r="M3002" s="6">
        <f t="shared" si="330"/>
        <v>6.0827250608272508E-2</v>
      </c>
      <c r="N3002" s="6">
        <f t="shared" si="331"/>
        <v>2.4330900243309004E-2</v>
      </c>
      <c r="O3002">
        <f t="shared" si="332"/>
        <v>376</v>
      </c>
      <c r="P3002">
        <f t="shared" si="333"/>
        <v>35</v>
      </c>
      <c r="Q3002">
        <f t="shared" si="334"/>
        <v>376</v>
      </c>
    </row>
    <row r="3003" spans="1:17" hidden="1" x14ac:dyDescent="0.25">
      <c r="A3003">
        <v>2007</v>
      </c>
      <c r="B3003" s="1" t="s">
        <v>115</v>
      </c>
      <c r="C3003" t="s">
        <v>116</v>
      </c>
      <c r="D3003" t="s">
        <v>44</v>
      </c>
      <c r="E3003" s="1" t="s">
        <v>18</v>
      </c>
      <c r="F3003" t="s">
        <v>1</v>
      </c>
      <c r="G3003">
        <v>23</v>
      </c>
      <c r="J3003">
        <v>6</v>
      </c>
      <c r="K3003">
        <f t="shared" si="328"/>
        <v>17</v>
      </c>
      <c r="L3003" s="6">
        <f t="shared" si="329"/>
        <v>0</v>
      </c>
      <c r="M3003" s="6">
        <f t="shared" si="330"/>
        <v>0</v>
      </c>
      <c r="N3003" s="6">
        <f t="shared" si="331"/>
        <v>0</v>
      </c>
      <c r="O3003">
        <f t="shared" si="332"/>
        <v>17</v>
      </c>
      <c r="P3003">
        <f t="shared" si="333"/>
        <v>0</v>
      </c>
      <c r="Q3003">
        <f t="shared" si="334"/>
        <v>17</v>
      </c>
    </row>
    <row r="3004" spans="1:17" hidden="1" x14ac:dyDescent="0.25">
      <c r="A3004">
        <v>2007</v>
      </c>
      <c r="B3004" s="1" t="s">
        <v>115</v>
      </c>
      <c r="C3004" t="s">
        <v>116</v>
      </c>
      <c r="D3004" t="s">
        <v>44</v>
      </c>
      <c r="E3004" s="1" t="s">
        <v>18</v>
      </c>
      <c r="F3004" t="s">
        <v>4</v>
      </c>
      <c r="G3004">
        <v>277</v>
      </c>
      <c r="H3004">
        <v>4</v>
      </c>
      <c r="I3004">
        <v>24</v>
      </c>
      <c r="J3004">
        <v>65</v>
      </c>
      <c r="K3004">
        <f t="shared" si="328"/>
        <v>240</v>
      </c>
      <c r="L3004" s="6">
        <f t="shared" si="329"/>
        <v>0.11666666666666667</v>
      </c>
      <c r="M3004" s="6">
        <f t="shared" si="330"/>
        <v>1.6666666666666666E-2</v>
      </c>
      <c r="N3004" s="6">
        <f t="shared" si="331"/>
        <v>0.1</v>
      </c>
      <c r="O3004">
        <f t="shared" si="332"/>
        <v>212</v>
      </c>
      <c r="P3004">
        <f t="shared" si="333"/>
        <v>28</v>
      </c>
      <c r="Q3004">
        <f t="shared" si="334"/>
        <v>212</v>
      </c>
    </row>
    <row r="3005" spans="1:17" hidden="1" x14ac:dyDescent="0.25">
      <c r="A3005">
        <v>2007</v>
      </c>
      <c r="B3005" s="1" t="s">
        <v>115</v>
      </c>
      <c r="C3005" t="s">
        <v>116</v>
      </c>
      <c r="D3005" t="s">
        <v>44</v>
      </c>
      <c r="E3005" s="1" t="s">
        <v>18</v>
      </c>
      <c r="F3005" t="s">
        <v>5</v>
      </c>
      <c r="G3005">
        <v>680</v>
      </c>
      <c r="H3005">
        <v>50</v>
      </c>
      <c r="I3005">
        <v>45</v>
      </c>
      <c r="J3005">
        <v>199</v>
      </c>
      <c r="K3005">
        <f t="shared" si="328"/>
        <v>576</v>
      </c>
      <c r="L3005" s="6">
        <f t="shared" si="329"/>
        <v>0.16493055555555555</v>
      </c>
      <c r="M3005" s="6">
        <f t="shared" si="330"/>
        <v>8.6805555555555552E-2</v>
      </c>
      <c r="N3005" s="6">
        <f t="shared" si="331"/>
        <v>7.8125E-2</v>
      </c>
      <c r="O3005">
        <f t="shared" si="332"/>
        <v>481</v>
      </c>
      <c r="P3005">
        <f t="shared" si="333"/>
        <v>95</v>
      </c>
      <c r="Q3005">
        <f t="shared" si="334"/>
        <v>481</v>
      </c>
    </row>
    <row r="3006" spans="1:17" hidden="1" x14ac:dyDescent="0.25">
      <c r="A3006">
        <v>2007</v>
      </c>
      <c r="B3006" s="1" t="s">
        <v>115</v>
      </c>
      <c r="C3006" t="s">
        <v>116</v>
      </c>
      <c r="D3006" t="s">
        <v>44</v>
      </c>
      <c r="E3006" s="1" t="s">
        <v>18</v>
      </c>
      <c r="F3006" t="s">
        <v>6</v>
      </c>
      <c r="G3006">
        <v>246</v>
      </c>
      <c r="H3006">
        <v>11</v>
      </c>
      <c r="J3006">
        <v>31</v>
      </c>
      <c r="K3006">
        <f t="shared" si="328"/>
        <v>226</v>
      </c>
      <c r="L3006" s="6">
        <f t="shared" si="329"/>
        <v>4.8672566371681415E-2</v>
      </c>
      <c r="M3006" s="6">
        <f t="shared" si="330"/>
        <v>4.8672566371681415E-2</v>
      </c>
      <c r="N3006" s="6">
        <f t="shared" si="331"/>
        <v>0</v>
      </c>
      <c r="O3006">
        <f t="shared" si="332"/>
        <v>215</v>
      </c>
      <c r="P3006">
        <f t="shared" si="333"/>
        <v>11</v>
      </c>
      <c r="Q3006">
        <f t="shared" si="334"/>
        <v>215</v>
      </c>
    </row>
    <row r="3007" spans="1:17" hidden="1" x14ac:dyDescent="0.25">
      <c r="A3007">
        <v>2007</v>
      </c>
      <c r="B3007" s="1" t="s">
        <v>115</v>
      </c>
      <c r="C3007" t="s">
        <v>116</v>
      </c>
      <c r="D3007" t="s">
        <v>44</v>
      </c>
      <c r="E3007" s="1" t="s">
        <v>18</v>
      </c>
      <c r="F3007" t="s">
        <v>7</v>
      </c>
      <c r="G3007">
        <v>479</v>
      </c>
      <c r="H3007">
        <v>30</v>
      </c>
      <c r="I3007">
        <v>13</v>
      </c>
      <c r="J3007">
        <v>137</v>
      </c>
      <c r="K3007">
        <f t="shared" si="328"/>
        <v>385</v>
      </c>
      <c r="L3007" s="6">
        <f t="shared" si="329"/>
        <v>0.11168831168831168</v>
      </c>
      <c r="M3007" s="6">
        <f t="shared" si="330"/>
        <v>7.792207792207792E-2</v>
      </c>
      <c r="N3007" s="6">
        <f t="shared" si="331"/>
        <v>3.3766233766233764E-2</v>
      </c>
      <c r="O3007">
        <f t="shared" si="332"/>
        <v>342</v>
      </c>
      <c r="P3007">
        <f t="shared" si="333"/>
        <v>43</v>
      </c>
      <c r="Q3007">
        <f t="shared" si="334"/>
        <v>342</v>
      </c>
    </row>
    <row r="3008" spans="1:17" hidden="1" x14ac:dyDescent="0.25">
      <c r="A3008">
        <v>2008</v>
      </c>
      <c r="B3008" s="1" t="s">
        <v>115</v>
      </c>
      <c r="C3008" t="s">
        <v>116</v>
      </c>
      <c r="D3008" t="s">
        <v>44</v>
      </c>
      <c r="E3008" s="1" t="s">
        <v>19</v>
      </c>
      <c r="F3008" t="s">
        <v>1</v>
      </c>
      <c r="G3008">
        <v>25</v>
      </c>
      <c r="H3008">
        <v>3</v>
      </c>
      <c r="J3008">
        <v>9</v>
      </c>
      <c r="K3008">
        <f t="shared" si="328"/>
        <v>19</v>
      </c>
      <c r="L3008" s="6">
        <f t="shared" si="329"/>
        <v>0.15789473684210525</v>
      </c>
      <c r="M3008" s="6">
        <f t="shared" si="330"/>
        <v>0.15789473684210525</v>
      </c>
      <c r="N3008" s="6">
        <f t="shared" si="331"/>
        <v>0</v>
      </c>
      <c r="O3008">
        <f t="shared" si="332"/>
        <v>16</v>
      </c>
      <c r="P3008">
        <f t="shared" si="333"/>
        <v>3</v>
      </c>
      <c r="Q3008">
        <f t="shared" si="334"/>
        <v>16</v>
      </c>
    </row>
    <row r="3009" spans="1:17" hidden="1" x14ac:dyDescent="0.25">
      <c r="A3009">
        <v>2008</v>
      </c>
      <c r="B3009" s="1" t="s">
        <v>115</v>
      </c>
      <c r="C3009" t="s">
        <v>116</v>
      </c>
      <c r="D3009" t="s">
        <v>44</v>
      </c>
      <c r="E3009" s="1" t="s">
        <v>19</v>
      </c>
      <c r="F3009" t="s">
        <v>4</v>
      </c>
      <c r="G3009">
        <v>253</v>
      </c>
      <c r="H3009">
        <v>15</v>
      </c>
      <c r="I3009">
        <v>10</v>
      </c>
      <c r="J3009">
        <v>63</v>
      </c>
      <c r="K3009">
        <f t="shared" si="328"/>
        <v>215</v>
      </c>
      <c r="L3009" s="6">
        <f t="shared" si="329"/>
        <v>0.11627906976744186</v>
      </c>
      <c r="M3009" s="6">
        <f t="shared" si="330"/>
        <v>6.9767441860465115E-2</v>
      </c>
      <c r="N3009" s="6">
        <f t="shared" si="331"/>
        <v>4.6511627906976744E-2</v>
      </c>
      <c r="O3009">
        <f t="shared" si="332"/>
        <v>190</v>
      </c>
      <c r="P3009">
        <f t="shared" si="333"/>
        <v>25</v>
      </c>
      <c r="Q3009">
        <f t="shared" si="334"/>
        <v>190</v>
      </c>
    </row>
    <row r="3010" spans="1:17" hidden="1" x14ac:dyDescent="0.25">
      <c r="A3010">
        <v>2008</v>
      </c>
      <c r="B3010" s="1" t="s">
        <v>115</v>
      </c>
      <c r="C3010" t="s">
        <v>116</v>
      </c>
      <c r="D3010" t="s">
        <v>44</v>
      </c>
      <c r="E3010" s="1" t="s">
        <v>19</v>
      </c>
      <c r="F3010" t="s">
        <v>5</v>
      </c>
      <c r="G3010">
        <v>753</v>
      </c>
      <c r="H3010">
        <v>71</v>
      </c>
      <c r="I3010">
        <v>41</v>
      </c>
      <c r="J3010">
        <v>226</v>
      </c>
      <c r="K3010">
        <f t="shared" si="328"/>
        <v>639</v>
      </c>
      <c r="L3010" s="6">
        <f t="shared" si="329"/>
        <v>0.17527386541471049</v>
      </c>
      <c r="M3010" s="6">
        <f t="shared" si="330"/>
        <v>0.1111111111111111</v>
      </c>
      <c r="N3010" s="6">
        <f t="shared" si="331"/>
        <v>6.416275430359937E-2</v>
      </c>
      <c r="O3010">
        <f t="shared" si="332"/>
        <v>527</v>
      </c>
      <c r="P3010">
        <f t="shared" si="333"/>
        <v>112</v>
      </c>
      <c r="Q3010">
        <f t="shared" si="334"/>
        <v>527</v>
      </c>
    </row>
    <row r="3011" spans="1:17" hidden="1" x14ac:dyDescent="0.25">
      <c r="A3011">
        <v>2008</v>
      </c>
      <c r="B3011" s="1" t="s">
        <v>115</v>
      </c>
      <c r="C3011" t="s">
        <v>116</v>
      </c>
      <c r="D3011" t="s">
        <v>44</v>
      </c>
      <c r="E3011" s="1" t="s">
        <v>19</v>
      </c>
      <c r="F3011" t="s">
        <v>6</v>
      </c>
      <c r="G3011">
        <v>252</v>
      </c>
      <c r="H3011">
        <v>16</v>
      </c>
      <c r="I3011">
        <v>6</v>
      </c>
      <c r="J3011">
        <v>33</v>
      </c>
      <c r="K3011">
        <f t="shared" ref="K3011:K3074" si="335">(G3011-J3011)+H3011+I3011</f>
        <v>241</v>
      </c>
      <c r="L3011" s="6">
        <f t="shared" ref="L3011:L3074" si="336">(H3011+I3011)/K3011</f>
        <v>9.1286307053941904E-2</v>
      </c>
      <c r="M3011" s="6">
        <f t="shared" ref="M3011:M3074" si="337">H3011/K3011</f>
        <v>6.6390041493775934E-2</v>
      </c>
      <c r="N3011" s="6">
        <f t="shared" ref="N3011:N3074" si="338">I3011/K3011</f>
        <v>2.4896265560165973E-2</v>
      </c>
      <c r="O3011">
        <f t="shared" ref="O3011:O3074" si="339">K3011-(I3011+H3011)</f>
        <v>219</v>
      </c>
      <c r="P3011">
        <f t="shared" ref="P3011:P3074" si="340">H3011+I3011</f>
        <v>22</v>
      </c>
      <c r="Q3011">
        <f t="shared" si="334"/>
        <v>219</v>
      </c>
    </row>
    <row r="3012" spans="1:17" hidden="1" x14ac:dyDescent="0.25">
      <c r="A3012">
        <v>2008</v>
      </c>
      <c r="B3012" s="1" t="s">
        <v>115</v>
      </c>
      <c r="C3012" t="s">
        <v>116</v>
      </c>
      <c r="D3012" t="s">
        <v>44</v>
      </c>
      <c r="E3012" s="1" t="s">
        <v>19</v>
      </c>
      <c r="F3012" t="s">
        <v>7</v>
      </c>
      <c r="G3012">
        <v>480</v>
      </c>
      <c r="H3012">
        <v>28</v>
      </c>
      <c r="I3012">
        <v>7</v>
      </c>
      <c r="J3012">
        <v>150</v>
      </c>
      <c r="K3012">
        <f t="shared" si="335"/>
        <v>365</v>
      </c>
      <c r="L3012" s="6">
        <f t="shared" si="336"/>
        <v>9.5890410958904104E-2</v>
      </c>
      <c r="M3012" s="6">
        <f t="shared" si="337"/>
        <v>7.6712328767123292E-2</v>
      </c>
      <c r="N3012" s="6">
        <f t="shared" si="338"/>
        <v>1.9178082191780823E-2</v>
      </c>
      <c r="O3012">
        <f t="shared" si="339"/>
        <v>330</v>
      </c>
      <c r="P3012">
        <f t="shared" si="340"/>
        <v>35</v>
      </c>
      <c r="Q3012">
        <f t="shared" ref="Q3012:Q3075" si="341">K3012-P3012</f>
        <v>330</v>
      </c>
    </row>
    <row r="3013" spans="1:17" hidden="1" x14ac:dyDescent="0.25">
      <c r="A3013">
        <v>2009</v>
      </c>
      <c r="B3013" s="1" t="s">
        <v>115</v>
      </c>
      <c r="C3013" t="s">
        <v>116</v>
      </c>
      <c r="D3013" t="s">
        <v>44</v>
      </c>
      <c r="E3013" s="1" t="s">
        <v>20</v>
      </c>
      <c r="F3013" t="s">
        <v>1</v>
      </c>
      <c r="G3013">
        <v>47</v>
      </c>
      <c r="J3013">
        <v>9</v>
      </c>
      <c r="K3013">
        <f t="shared" si="335"/>
        <v>38</v>
      </c>
      <c r="L3013" s="6">
        <f t="shared" si="336"/>
        <v>0</v>
      </c>
      <c r="M3013" s="6">
        <f t="shared" si="337"/>
        <v>0</v>
      </c>
      <c r="N3013" s="6">
        <f t="shared" si="338"/>
        <v>0</v>
      </c>
      <c r="O3013">
        <f t="shared" si="339"/>
        <v>38</v>
      </c>
      <c r="P3013">
        <f t="shared" si="340"/>
        <v>0</v>
      </c>
      <c r="Q3013">
        <f t="shared" si="341"/>
        <v>38</v>
      </c>
    </row>
    <row r="3014" spans="1:17" hidden="1" x14ac:dyDescent="0.25">
      <c r="A3014">
        <v>2009</v>
      </c>
      <c r="B3014" s="1" t="s">
        <v>115</v>
      </c>
      <c r="C3014" t="s">
        <v>116</v>
      </c>
      <c r="D3014" t="s">
        <v>44</v>
      </c>
      <c r="E3014" s="1" t="s">
        <v>20</v>
      </c>
      <c r="F3014" t="s">
        <v>4</v>
      </c>
      <c r="G3014">
        <v>242</v>
      </c>
      <c r="H3014">
        <v>13</v>
      </c>
      <c r="I3014">
        <v>27</v>
      </c>
      <c r="J3014">
        <v>61</v>
      </c>
      <c r="K3014">
        <f t="shared" si="335"/>
        <v>221</v>
      </c>
      <c r="L3014" s="6">
        <f t="shared" si="336"/>
        <v>0.18099547511312217</v>
      </c>
      <c r="M3014" s="6">
        <f t="shared" si="337"/>
        <v>5.8823529411764705E-2</v>
      </c>
      <c r="N3014" s="6">
        <f t="shared" si="338"/>
        <v>0.12217194570135746</v>
      </c>
      <c r="O3014">
        <f t="shared" si="339"/>
        <v>181</v>
      </c>
      <c r="P3014">
        <f t="shared" si="340"/>
        <v>40</v>
      </c>
      <c r="Q3014">
        <f t="shared" si="341"/>
        <v>181</v>
      </c>
    </row>
    <row r="3015" spans="1:17" hidden="1" x14ac:dyDescent="0.25">
      <c r="A3015">
        <v>2009</v>
      </c>
      <c r="B3015" s="1" t="s">
        <v>115</v>
      </c>
      <c r="C3015" t="s">
        <v>116</v>
      </c>
      <c r="D3015" t="s">
        <v>44</v>
      </c>
      <c r="E3015" s="1" t="s">
        <v>20</v>
      </c>
      <c r="F3015" t="s">
        <v>5</v>
      </c>
      <c r="G3015">
        <v>769</v>
      </c>
      <c r="H3015">
        <v>68</v>
      </c>
      <c r="I3015">
        <v>67</v>
      </c>
      <c r="J3015">
        <v>246</v>
      </c>
      <c r="K3015">
        <f t="shared" si="335"/>
        <v>658</v>
      </c>
      <c r="L3015" s="6">
        <f t="shared" si="336"/>
        <v>0.20516717325227962</v>
      </c>
      <c r="M3015" s="6">
        <f t="shared" si="337"/>
        <v>0.10334346504559271</v>
      </c>
      <c r="N3015" s="6">
        <f t="shared" si="338"/>
        <v>0.10182370820668693</v>
      </c>
      <c r="O3015">
        <f t="shared" si="339"/>
        <v>523</v>
      </c>
      <c r="P3015">
        <f t="shared" si="340"/>
        <v>135</v>
      </c>
      <c r="Q3015">
        <f t="shared" si="341"/>
        <v>523</v>
      </c>
    </row>
    <row r="3016" spans="1:17" hidden="1" x14ac:dyDescent="0.25">
      <c r="A3016">
        <v>2009</v>
      </c>
      <c r="B3016" s="1" t="s">
        <v>115</v>
      </c>
      <c r="C3016" t="s">
        <v>116</v>
      </c>
      <c r="D3016" t="s">
        <v>44</v>
      </c>
      <c r="E3016" s="1" t="s">
        <v>20</v>
      </c>
      <c r="F3016" t="s">
        <v>6</v>
      </c>
      <c r="G3016">
        <v>294</v>
      </c>
      <c r="H3016">
        <v>8</v>
      </c>
      <c r="I3016">
        <v>5</v>
      </c>
      <c r="J3016">
        <v>55</v>
      </c>
      <c r="K3016">
        <f t="shared" si="335"/>
        <v>252</v>
      </c>
      <c r="L3016" s="6">
        <f t="shared" si="336"/>
        <v>5.1587301587301584E-2</v>
      </c>
      <c r="M3016" s="6">
        <f t="shared" si="337"/>
        <v>3.1746031746031744E-2</v>
      </c>
      <c r="N3016" s="6">
        <f t="shared" si="338"/>
        <v>1.984126984126984E-2</v>
      </c>
      <c r="O3016">
        <f t="shared" si="339"/>
        <v>239</v>
      </c>
      <c r="P3016">
        <f t="shared" si="340"/>
        <v>13</v>
      </c>
      <c r="Q3016">
        <f t="shared" si="341"/>
        <v>239</v>
      </c>
    </row>
    <row r="3017" spans="1:17" hidden="1" x14ac:dyDescent="0.25">
      <c r="A3017">
        <v>2009</v>
      </c>
      <c r="B3017" s="1" t="s">
        <v>115</v>
      </c>
      <c r="C3017" t="s">
        <v>116</v>
      </c>
      <c r="D3017" t="s">
        <v>44</v>
      </c>
      <c r="E3017" s="1" t="s">
        <v>20</v>
      </c>
      <c r="F3017" t="s">
        <v>7</v>
      </c>
      <c r="G3017">
        <v>660</v>
      </c>
      <c r="H3017">
        <v>24</v>
      </c>
      <c r="I3017">
        <v>7</v>
      </c>
      <c r="J3017">
        <v>269</v>
      </c>
      <c r="K3017">
        <f t="shared" si="335"/>
        <v>422</v>
      </c>
      <c r="L3017" s="6">
        <f t="shared" si="336"/>
        <v>7.3459715639810422E-2</v>
      </c>
      <c r="M3017" s="6">
        <f t="shared" si="337"/>
        <v>5.6872037914691941E-2</v>
      </c>
      <c r="N3017" s="6">
        <f t="shared" si="338"/>
        <v>1.6587677725118485E-2</v>
      </c>
      <c r="O3017">
        <f t="shared" si="339"/>
        <v>391</v>
      </c>
      <c r="P3017">
        <f t="shared" si="340"/>
        <v>31</v>
      </c>
      <c r="Q3017">
        <f t="shared" si="341"/>
        <v>391</v>
      </c>
    </row>
    <row r="3018" spans="1:17" hidden="1" x14ac:dyDescent="0.25">
      <c r="A3018">
        <v>2010</v>
      </c>
      <c r="B3018" s="1" t="s">
        <v>115</v>
      </c>
      <c r="C3018" t="s">
        <v>116</v>
      </c>
      <c r="D3018" t="s">
        <v>44</v>
      </c>
      <c r="E3018" s="1" t="s">
        <v>21</v>
      </c>
      <c r="F3018" t="s">
        <v>1</v>
      </c>
      <c r="G3018">
        <v>54</v>
      </c>
      <c r="J3018">
        <v>14</v>
      </c>
      <c r="K3018">
        <f t="shared" si="335"/>
        <v>40</v>
      </c>
      <c r="L3018" s="6">
        <f t="shared" si="336"/>
        <v>0</v>
      </c>
      <c r="M3018" s="6">
        <f t="shared" si="337"/>
        <v>0</v>
      </c>
      <c r="N3018" s="6">
        <f t="shared" si="338"/>
        <v>0</v>
      </c>
      <c r="O3018">
        <f t="shared" si="339"/>
        <v>40</v>
      </c>
      <c r="P3018">
        <f t="shared" si="340"/>
        <v>0</v>
      </c>
      <c r="Q3018">
        <f t="shared" si="341"/>
        <v>40</v>
      </c>
    </row>
    <row r="3019" spans="1:17" hidden="1" x14ac:dyDescent="0.25">
      <c r="A3019">
        <v>2010</v>
      </c>
      <c r="B3019" s="1" t="s">
        <v>115</v>
      </c>
      <c r="C3019" t="s">
        <v>116</v>
      </c>
      <c r="D3019" t="s">
        <v>44</v>
      </c>
      <c r="E3019" s="1" t="s">
        <v>21</v>
      </c>
      <c r="F3019" t="s">
        <v>4</v>
      </c>
      <c r="G3019">
        <v>263</v>
      </c>
      <c r="H3019">
        <v>15</v>
      </c>
      <c r="I3019">
        <v>13</v>
      </c>
      <c r="J3019">
        <v>105</v>
      </c>
      <c r="K3019">
        <f t="shared" si="335"/>
        <v>186</v>
      </c>
      <c r="L3019" s="6">
        <f t="shared" si="336"/>
        <v>0.15053763440860216</v>
      </c>
      <c r="M3019" s="6">
        <f t="shared" si="337"/>
        <v>8.0645161290322578E-2</v>
      </c>
      <c r="N3019" s="6">
        <f t="shared" si="338"/>
        <v>6.9892473118279563E-2</v>
      </c>
      <c r="O3019">
        <f t="shared" si="339"/>
        <v>158</v>
      </c>
      <c r="P3019">
        <f t="shared" si="340"/>
        <v>28</v>
      </c>
      <c r="Q3019">
        <f t="shared" si="341"/>
        <v>158</v>
      </c>
    </row>
    <row r="3020" spans="1:17" hidden="1" x14ac:dyDescent="0.25">
      <c r="A3020">
        <v>2010</v>
      </c>
      <c r="B3020" s="1" t="s">
        <v>115</v>
      </c>
      <c r="C3020" t="s">
        <v>116</v>
      </c>
      <c r="D3020" t="s">
        <v>44</v>
      </c>
      <c r="E3020" s="1" t="s">
        <v>21</v>
      </c>
      <c r="F3020" t="s">
        <v>5</v>
      </c>
      <c r="G3020">
        <v>832</v>
      </c>
      <c r="H3020">
        <v>85</v>
      </c>
      <c r="I3020">
        <v>46</v>
      </c>
      <c r="J3020">
        <v>294</v>
      </c>
      <c r="K3020">
        <f t="shared" si="335"/>
        <v>669</v>
      </c>
      <c r="L3020" s="6">
        <f t="shared" si="336"/>
        <v>0.19581464872944693</v>
      </c>
      <c r="M3020" s="6">
        <f t="shared" si="337"/>
        <v>0.12705530642750373</v>
      </c>
      <c r="N3020" s="6">
        <f t="shared" si="338"/>
        <v>6.8759342301943194E-2</v>
      </c>
      <c r="O3020">
        <f t="shared" si="339"/>
        <v>538</v>
      </c>
      <c r="P3020">
        <f t="shared" si="340"/>
        <v>131</v>
      </c>
      <c r="Q3020">
        <f t="shared" si="341"/>
        <v>538</v>
      </c>
    </row>
    <row r="3021" spans="1:17" hidden="1" x14ac:dyDescent="0.25">
      <c r="A3021">
        <v>2010</v>
      </c>
      <c r="B3021" s="1" t="s">
        <v>115</v>
      </c>
      <c r="C3021" t="s">
        <v>116</v>
      </c>
      <c r="D3021" t="s">
        <v>44</v>
      </c>
      <c r="E3021" s="1" t="s">
        <v>21</v>
      </c>
      <c r="F3021" t="s">
        <v>6</v>
      </c>
      <c r="G3021">
        <v>322</v>
      </c>
      <c r="H3021">
        <v>16</v>
      </c>
      <c r="I3021">
        <v>4</v>
      </c>
      <c r="J3021">
        <v>72</v>
      </c>
      <c r="K3021">
        <f t="shared" si="335"/>
        <v>270</v>
      </c>
      <c r="L3021" s="6">
        <f t="shared" si="336"/>
        <v>7.407407407407407E-2</v>
      </c>
      <c r="M3021" s="6">
        <f t="shared" si="337"/>
        <v>5.9259259259259262E-2</v>
      </c>
      <c r="N3021" s="6">
        <f t="shared" si="338"/>
        <v>1.4814814814814815E-2</v>
      </c>
      <c r="O3021">
        <f t="shared" si="339"/>
        <v>250</v>
      </c>
      <c r="P3021">
        <f t="shared" si="340"/>
        <v>20</v>
      </c>
      <c r="Q3021">
        <f t="shared" si="341"/>
        <v>250</v>
      </c>
    </row>
    <row r="3022" spans="1:17" hidden="1" x14ac:dyDescent="0.25">
      <c r="A3022">
        <v>2010</v>
      </c>
      <c r="B3022" s="1" t="s">
        <v>115</v>
      </c>
      <c r="C3022" t="s">
        <v>116</v>
      </c>
      <c r="D3022" t="s">
        <v>44</v>
      </c>
      <c r="E3022" s="1" t="s">
        <v>21</v>
      </c>
      <c r="F3022" t="s">
        <v>7</v>
      </c>
      <c r="G3022">
        <v>779</v>
      </c>
      <c r="H3022">
        <v>44</v>
      </c>
      <c r="I3022">
        <v>8</v>
      </c>
      <c r="J3022">
        <v>393</v>
      </c>
      <c r="K3022">
        <f t="shared" si="335"/>
        <v>438</v>
      </c>
      <c r="L3022" s="6">
        <f t="shared" si="336"/>
        <v>0.11872146118721461</v>
      </c>
      <c r="M3022" s="6">
        <f t="shared" si="337"/>
        <v>0.1004566210045662</v>
      </c>
      <c r="N3022" s="6">
        <f t="shared" si="338"/>
        <v>1.8264840182648401E-2</v>
      </c>
      <c r="O3022">
        <f t="shared" si="339"/>
        <v>386</v>
      </c>
      <c r="P3022">
        <f t="shared" si="340"/>
        <v>52</v>
      </c>
      <c r="Q3022">
        <f t="shared" si="341"/>
        <v>386</v>
      </c>
    </row>
    <row r="3023" spans="1:17" hidden="1" x14ac:dyDescent="0.25">
      <c r="A3023">
        <v>2011</v>
      </c>
      <c r="B3023" s="1" t="s">
        <v>115</v>
      </c>
      <c r="C3023" t="s">
        <v>116</v>
      </c>
      <c r="D3023" t="s">
        <v>44</v>
      </c>
      <c r="E3023" s="1" t="s">
        <v>22</v>
      </c>
      <c r="F3023" t="s">
        <v>1</v>
      </c>
      <c r="G3023">
        <v>51</v>
      </c>
      <c r="J3023">
        <v>10</v>
      </c>
      <c r="K3023">
        <f t="shared" si="335"/>
        <v>41</v>
      </c>
      <c r="L3023" s="6">
        <f t="shared" si="336"/>
        <v>0</v>
      </c>
      <c r="M3023" s="6">
        <f t="shared" si="337"/>
        <v>0</v>
      </c>
      <c r="N3023" s="6">
        <f t="shared" si="338"/>
        <v>0</v>
      </c>
      <c r="O3023">
        <f t="shared" si="339"/>
        <v>41</v>
      </c>
      <c r="P3023">
        <f t="shared" si="340"/>
        <v>0</v>
      </c>
      <c r="Q3023">
        <f t="shared" si="341"/>
        <v>41</v>
      </c>
    </row>
    <row r="3024" spans="1:17" hidden="1" x14ac:dyDescent="0.25">
      <c r="A3024">
        <v>2011</v>
      </c>
      <c r="B3024" s="1" t="s">
        <v>115</v>
      </c>
      <c r="C3024" t="s">
        <v>116</v>
      </c>
      <c r="D3024" t="s">
        <v>44</v>
      </c>
      <c r="E3024" s="1" t="s">
        <v>22</v>
      </c>
      <c r="F3024" t="s">
        <v>4</v>
      </c>
      <c r="G3024">
        <v>269</v>
      </c>
      <c r="H3024">
        <v>26</v>
      </c>
      <c r="I3024">
        <v>29</v>
      </c>
      <c r="J3024">
        <v>110</v>
      </c>
      <c r="K3024">
        <f t="shared" si="335"/>
        <v>214</v>
      </c>
      <c r="L3024" s="6">
        <f t="shared" si="336"/>
        <v>0.2570093457943925</v>
      </c>
      <c r="M3024" s="6">
        <f t="shared" si="337"/>
        <v>0.12149532710280374</v>
      </c>
      <c r="N3024" s="6">
        <f t="shared" si="338"/>
        <v>0.13551401869158877</v>
      </c>
      <c r="O3024">
        <f t="shared" si="339"/>
        <v>159</v>
      </c>
      <c r="P3024">
        <f t="shared" si="340"/>
        <v>55</v>
      </c>
      <c r="Q3024">
        <f t="shared" si="341"/>
        <v>159</v>
      </c>
    </row>
    <row r="3025" spans="1:17" hidden="1" x14ac:dyDescent="0.25">
      <c r="A3025">
        <v>2011</v>
      </c>
      <c r="B3025" s="1" t="s">
        <v>115</v>
      </c>
      <c r="C3025" t="s">
        <v>116</v>
      </c>
      <c r="D3025" t="s">
        <v>44</v>
      </c>
      <c r="E3025" s="1" t="s">
        <v>22</v>
      </c>
      <c r="F3025" t="s">
        <v>5</v>
      </c>
      <c r="G3025">
        <v>879</v>
      </c>
      <c r="H3025">
        <v>104</v>
      </c>
      <c r="I3025">
        <v>73</v>
      </c>
      <c r="J3025">
        <v>370</v>
      </c>
      <c r="K3025">
        <f t="shared" si="335"/>
        <v>686</v>
      </c>
      <c r="L3025" s="6">
        <f t="shared" si="336"/>
        <v>0.25801749271137026</v>
      </c>
      <c r="M3025" s="6">
        <f t="shared" si="337"/>
        <v>0.15160349854227406</v>
      </c>
      <c r="N3025" s="6">
        <f t="shared" si="338"/>
        <v>0.10641399416909621</v>
      </c>
      <c r="O3025">
        <f t="shared" si="339"/>
        <v>509</v>
      </c>
      <c r="P3025">
        <f t="shared" si="340"/>
        <v>177</v>
      </c>
      <c r="Q3025">
        <f t="shared" si="341"/>
        <v>509</v>
      </c>
    </row>
    <row r="3026" spans="1:17" hidden="1" x14ac:dyDescent="0.25">
      <c r="A3026">
        <v>2011</v>
      </c>
      <c r="B3026" s="1" t="s">
        <v>115</v>
      </c>
      <c r="C3026" t="s">
        <v>116</v>
      </c>
      <c r="D3026" t="s">
        <v>44</v>
      </c>
      <c r="E3026" s="1" t="s">
        <v>22</v>
      </c>
      <c r="F3026" t="s">
        <v>6</v>
      </c>
      <c r="G3026">
        <v>335</v>
      </c>
      <c r="H3026">
        <v>21</v>
      </c>
      <c r="I3026">
        <v>4</v>
      </c>
      <c r="J3026">
        <v>79</v>
      </c>
      <c r="K3026">
        <f t="shared" si="335"/>
        <v>281</v>
      </c>
      <c r="L3026" s="6">
        <f t="shared" si="336"/>
        <v>8.8967971530249115E-2</v>
      </c>
      <c r="M3026" s="6">
        <f t="shared" si="337"/>
        <v>7.4733096085409248E-2</v>
      </c>
      <c r="N3026" s="6">
        <f t="shared" si="338"/>
        <v>1.4234875444839857E-2</v>
      </c>
      <c r="O3026">
        <f t="shared" si="339"/>
        <v>256</v>
      </c>
      <c r="P3026">
        <f t="shared" si="340"/>
        <v>25</v>
      </c>
      <c r="Q3026">
        <f t="shared" si="341"/>
        <v>256</v>
      </c>
    </row>
    <row r="3027" spans="1:17" hidden="1" x14ac:dyDescent="0.25">
      <c r="A3027">
        <v>2011</v>
      </c>
      <c r="B3027" s="1" t="s">
        <v>115</v>
      </c>
      <c r="C3027" t="s">
        <v>116</v>
      </c>
      <c r="D3027" t="s">
        <v>44</v>
      </c>
      <c r="E3027" s="1" t="s">
        <v>22</v>
      </c>
      <c r="F3027" t="s">
        <v>7</v>
      </c>
      <c r="G3027">
        <v>777</v>
      </c>
      <c r="H3027">
        <v>53</v>
      </c>
      <c r="I3027">
        <v>8</v>
      </c>
      <c r="J3027">
        <v>405</v>
      </c>
      <c r="K3027">
        <f t="shared" si="335"/>
        <v>433</v>
      </c>
      <c r="L3027" s="6">
        <f t="shared" si="336"/>
        <v>0.14087759815242495</v>
      </c>
      <c r="M3027" s="6">
        <f t="shared" si="337"/>
        <v>0.12240184757505773</v>
      </c>
      <c r="N3027" s="6">
        <f t="shared" si="338"/>
        <v>1.8475750577367205E-2</v>
      </c>
      <c r="O3027">
        <f t="shared" si="339"/>
        <v>372</v>
      </c>
      <c r="P3027">
        <f t="shared" si="340"/>
        <v>61</v>
      </c>
      <c r="Q3027">
        <f t="shared" si="341"/>
        <v>372</v>
      </c>
    </row>
    <row r="3028" spans="1:17" hidden="1" x14ac:dyDescent="0.25">
      <c r="A3028">
        <v>2012</v>
      </c>
      <c r="B3028" s="1" t="s">
        <v>115</v>
      </c>
      <c r="C3028" t="s">
        <v>116</v>
      </c>
      <c r="D3028" t="s">
        <v>44</v>
      </c>
      <c r="E3028" s="1" t="s">
        <v>23</v>
      </c>
      <c r="F3028" t="s">
        <v>1</v>
      </c>
      <c r="G3028">
        <v>47</v>
      </c>
      <c r="J3028">
        <v>10</v>
      </c>
      <c r="K3028">
        <f t="shared" si="335"/>
        <v>37</v>
      </c>
      <c r="L3028" s="6">
        <f t="shared" si="336"/>
        <v>0</v>
      </c>
      <c r="M3028" s="6">
        <f t="shared" si="337"/>
        <v>0</v>
      </c>
      <c r="N3028" s="6">
        <f t="shared" si="338"/>
        <v>0</v>
      </c>
      <c r="O3028">
        <f t="shared" si="339"/>
        <v>37</v>
      </c>
      <c r="P3028">
        <f t="shared" si="340"/>
        <v>0</v>
      </c>
      <c r="Q3028">
        <f t="shared" si="341"/>
        <v>37</v>
      </c>
    </row>
    <row r="3029" spans="1:17" hidden="1" x14ac:dyDescent="0.25">
      <c r="A3029">
        <v>2012</v>
      </c>
      <c r="B3029" s="1" t="s">
        <v>115</v>
      </c>
      <c r="C3029" t="s">
        <v>116</v>
      </c>
      <c r="D3029" t="s">
        <v>44</v>
      </c>
      <c r="E3029" s="1" t="s">
        <v>23</v>
      </c>
      <c r="F3029" t="s">
        <v>4</v>
      </c>
      <c r="G3029">
        <v>273</v>
      </c>
      <c r="H3029">
        <v>37</v>
      </c>
      <c r="I3029">
        <v>47</v>
      </c>
      <c r="J3029">
        <v>149</v>
      </c>
      <c r="K3029">
        <f t="shared" si="335"/>
        <v>208</v>
      </c>
      <c r="L3029" s="6">
        <f t="shared" si="336"/>
        <v>0.40384615384615385</v>
      </c>
      <c r="M3029" s="6">
        <f t="shared" si="337"/>
        <v>0.17788461538461539</v>
      </c>
      <c r="N3029" s="6">
        <f t="shared" si="338"/>
        <v>0.22596153846153846</v>
      </c>
      <c r="O3029">
        <f t="shared" si="339"/>
        <v>124</v>
      </c>
      <c r="P3029">
        <f t="shared" si="340"/>
        <v>84</v>
      </c>
      <c r="Q3029">
        <f t="shared" si="341"/>
        <v>124</v>
      </c>
    </row>
    <row r="3030" spans="1:17" hidden="1" x14ac:dyDescent="0.25">
      <c r="A3030">
        <v>2012</v>
      </c>
      <c r="B3030" s="1" t="s">
        <v>115</v>
      </c>
      <c r="C3030" t="s">
        <v>116</v>
      </c>
      <c r="D3030" t="s">
        <v>44</v>
      </c>
      <c r="E3030" s="1" t="s">
        <v>23</v>
      </c>
      <c r="F3030" t="s">
        <v>5</v>
      </c>
      <c r="G3030">
        <v>805</v>
      </c>
      <c r="H3030">
        <v>137</v>
      </c>
      <c r="I3030">
        <v>97</v>
      </c>
      <c r="J3030">
        <v>352</v>
      </c>
      <c r="K3030">
        <f t="shared" si="335"/>
        <v>687</v>
      </c>
      <c r="L3030" s="6">
        <f t="shared" si="336"/>
        <v>0.34061135371179041</v>
      </c>
      <c r="M3030" s="6">
        <f t="shared" si="337"/>
        <v>0.19941775836972345</v>
      </c>
      <c r="N3030" s="6">
        <f t="shared" si="338"/>
        <v>0.14119359534206696</v>
      </c>
      <c r="O3030">
        <f t="shared" si="339"/>
        <v>453</v>
      </c>
      <c r="P3030">
        <f t="shared" si="340"/>
        <v>234</v>
      </c>
      <c r="Q3030">
        <f t="shared" si="341"/>
        <v>453</v>
      </c>
    </row>
    <row r="3031" spans="1:17" hidden="1" x14ac:dyDescent="0.25">
      <c r="A3031">
        <v>2012</v>
      </c>
      <c r="B3031" s="1" t="s">
        <v>115</v>
      </c>
      <c r="C3031" t="s">
        <v>116</v>
      </c>
      <c r="D3031" t="s">
        <v>44</v>
      </c>
      <c r="E3031" s="1" t="s">
        <v>23</v>
      </c>
      <c r="F3031" t="s">
        <v>6</v>
      </c>
      <c r="G3031">
        <v>354</v>
      </c>
      <c r="H3031">
        <v>14</v>
      </c>
      <c r="I3031">
        <v>3</v>
      </c>
      <c r="J3031">
        <v>100</v>
      </c>
      <c r="K3031">
        <f t="shared" si="335"/>
        <v>271</v>
      </c>
      <c r="L3031" s="6">
        <f t="shared" si="336"/>
        <v>6.273062730627306E-2</v>
      </c>
      <c r="M3031" s="6">
        <f t="shared" si="337"/>
        <v>5.1660516605166053E-2</v>
      </c>
      <c r="N3031" s="6">
        <f t="shared" si="338"/>
        <v>1.107011070110701E-2</v>
      </c>
      <c r="O3031">
        <f t="shared" si="339"/>
        <v>254</v>
      </c>
      <c r="P3031">
        <f t="shared" si="340"/>
        <v>17</v>
      </c>
      <c r="Q3031">
        <f t="shared" si="341"/>
        <v>254</v>
      </c>
    </row>
    <row r="3032" spans="1:17" hidden="1" x14ac:dyDescent="0.25">
      <c r="A3032">
        <v>2012</v>
      </c>
      <c r="B3032" s="1" t="s">
        <v>115</v>
      </c>
      <c r="C3032" t="s">
        <v>116</v>
      </c>
      <c r="D3032" t="s">
        <v>44</v>
      </c>
      <c r="E3032" s="1" t="s">
        <v>23</v>
      </c>
      <c r="F3032" t="s">
        <v>7</v>
      </c>
      <c r="G3032">
        <v>630</v>
      </c>
      <c r="H3032">
        <v>60</v>
      </c>
      <c r="I3032">
        <v>8</v>
      </c>
      <c r="J3032">
        <v>314</v>
      </c>
      <c r="K3032">
        <f t="shared" si="335"/>
        <v>384</v>
      </c>
      <c r="L3032" s="6">
        <f t="shared" si="336"/>
        <v>0.17708333333333334</v>
      </c>
      <c r="M3032" s="6">
        <f t="shared" si="337"/>
        <v>0.15625</v>
      </c>
      <c r="N3032" s="6">
        <f t="shared" si="338"/>
        <v>2.0833333333333332E-2</v>
      </c>
      <c r="O3032">
        <f t="shared" si="339"/>
        <v>316</v>
      </c>
      <c r="P3032">
        <f t="shared" si="340"/>
        <v>68</v>
      </c>
      <c r="Q3032">
        <f t="shared" si="341"/>
        <v>316</v>
      </c>
    </row>
    <row r="3033" spans="1:17" hidden="1" x14ac:dyDescent="0.25">
      <c r="A3033">
        <v>2013</v>
      </c>
      <c r="B3033" s="1" t="s">
        <v>115</v>
      </c>
      <c r="C3033" t="s">
        <v>116</v>
      </c>
      <c r="D3033" t="s">
        <v>44</v>
      </c>
      <c r="E3033" s="1" t="s">
        <v>24</v>
      </c>
      <c r="F3033" t="s">
        <v>1</v>
      </c>
      <c r="G3033">
        <v>42</v>
      </c>
      <c r="J3033">
        <v>9</v>
      </c>
      <c r="K3033">
        <f t="shared" si="335"/>
        <v>33</v>
      </c>
      <c r="L3033" s="6">
        <f t="shared" si="336"/>
        <v>0</v>
      </c>
      <c r="M3033" s="6">
        <f t="shared" si="337"/>
        <v>0</v>
      </c>
      <c r="N3033" s="6">
        <f t="shared" si="338"/>
        <v>0</v>
      </c>
      <c r="O3033">
        <f t="shared" si="339"/>
        <v>33</v>
      </c>
      <c r="P3033">
        <f t="shared" si="340"/>
        <v>0</v>
      </c>
      <c r="Q3033">
        <f t="shared" si="341"/>
        <v>33</v>
      </c>
    </row>
    <row r="3034" spans="1:17" hidden="1" x14ac:dyDescent="0.25">
      <c r="A3034">
        <v>2013</v>
      </c>
      <c r="B3034" s="1" t="s">
        <v>115</v>
      </c>
      <c r="C3034" t="s">
        <v>116</v>
      </c>
      <c r="D3034" t="s">
        <v>44</v>
      </c>
      <c r="E3034" s="1" t="s">
        <v>24</v>
      </c>
      <c r="F3034" t="s">
        <v>4</v>
      </c>
      <c r="G3034">
        <v>296</v>
      </c>
      <c r="H3034">
        <v>42</v>
      </c>
      <c r="I3034">
        <v>70</v>
      </c>
      <c r="J3034">
        <v>139</v>
      </c>
      <c r="K3034">
        <f t="shared" si="335"/>
        <v>269</v>
      </c>
      <c r="L3034" s="6">
        <f t="shared" si="336"/>
        <v>0.41635687732342008</v>
      </c>
      <c r="M3034" s="6">
        <f t="shared" si="337"/>
        <v>0.15613382899628253</v>
      </c>
      <c r="N3034" s="6">
        <f t="shared" si="338"/>
        <v>0.26022304832713755</v>
      </c>
      <c r="O3034">
        <f t="shared" si="339"/>
        <v>157</v>
      </c>
      <c r="P3034">
        <f t="shared" si="340"/>
        <v>112</v>
      </c>
      <c r="Q3034">
        <f t="shared" si="341"/>
        <v>157</v>
      </c>
    </row>
    <row r="3035" spans="1:17" hidden="1" x14ac:dyDescent="0.25">
      <c r="A3035">
        <v>2013</v>
      </c>
      <c r="B3035" s="1" t="s">
        <v>115</v>
      </c>
      <c r="C3035" t="s">
        <v>116</v>
      </c>
      <c r="D3035" t="s">
        <v>44</v>
      </c>
      <c r="E3035" s="1" t="s">
        <v>24</v>
      </c>
      <c r="F3035" t="s">
        <v>5</v>
      </c>
      <c r="G3035">
        <v>828</v>
      </c>
      <c r="H3035">
        <v>161</v>
      </c>
      <c r="I3035">
        <v>95</v>
      </c>
      <c r="J3035">
        <v>366</v>
      </c>
      <c r="K3035">
        <f t="shared" si="335"/>
        <v>718</v>
      </c>
      <c r="L3035" s="6">
        <f t="shared" si="336"/>
        <v>0.35654596100278552</v>
      </c>
      <c r="M3035" s="6">
        <f t="shared" si="337"/>
        <v>0.22423398328690808</v>
      </c>
      <c r="N3035" s="6">
        <f t="shared" si="338"/>
        <v>0.13231197771587744</v>
      </c>
      <c r="O3035">
        <f t="shared" si="339"/>
        <v>462</v>
      </c>
      <c r="P3035">
        <f t="shared" si="340"/>
        <v>256</v>
      </c>
      <c r="Q3035">
        <f t="shared" si="341"/>
        <v>462</v>
      </c>
    </row>
    <row r="3036" spans="1:17" hidden="1" x14ac:dyDescent="0.25">
      <c r="A3036">
        <v>2013</v>
      </c>
      <c r="B3036" s="1" t="s">
        <v>115</v>
      </c>
      <c r="C3036" t="s">
        <v>116</v>
      </c>
      <c r="D3036" t="s">
        <v>44</v>
      </c>
      <c r="E3036" s="1" t="s">
        <v>24</v>
      </c>
      <c r="F3036" t="s">
        <v>6</v>
      </c>
      <c r="G3036">
        <v>403</v>
      </c>
      <c r="H3036">
        <v>29</v>
      </c>
      <c r="J3036">
        <v>109</v>
      </c>
      <c r="K3036">
        <f t="shared" si="335"/>
        <v>323</v>
      </c>
      <c r="L3036" s="6">
        <f t="shared" si="336"/>
        <v>8.9783281733746126E-2</v>
      </c>
      <c r="M3036" s="6">
        <f t="shared" si="337"/>
        <v>8.9783281733746126E-2</v>
      </c>
      <c r="N3036" s="6">
        <f t="shared" si="338"/>
        <v>0</v>
      </c>
      <c r="O3036">
        <f t="shared" si="339"/>
        <v>294</v>
      </c>
      <c r="P3036">
        <f t="shared" si="340"/>
        <v>29</v>
      </c>
      <c r="Q3036">
        <f t="shared" si="341"/>
        <v>294</v>
      </c>
    </row>
    <row r="3037" spans="1:17" hidden="1" x14ac:dyDescent="0.25">
      <c r="A3037">
        <v>2013</v>
      </c>
      <c r="B3037" s="1" t="s">
        <v>115</v>
      </c>
      <c r="C3037" t="s">
        <v>116</v>
      </c>
      <c r="D3037" t="s">
        <v>44</v>
      </c>
      <c r="E3037" s="1" t="s">
        <v>24</v>
      </c>
      <c r="F3037" t="s">
        <v>7</v>
      </c>
      <c r="G3037">
        <v>608</v>
      </c>
      <c r="H3037">
        <v>68</v>
      </c>
      <c r="I3037">
        <v>11</v>
      </c>
      <c r="J3037">
        <v>270</v>
      </c>
      <c r="K3037">
        <f t="shared" si="335"/>
        <v>417</v>
      </c>
      <c r="L3037" s="6">
        <f t="shared" si="336"/>
        <v>0.18944844124700239</v>
      </c>
      <c r="M3037" s="6">
        <f t="shared" si="337"/>
        <v>0.16306954436450841</v>
      </c>
      <c r="N3037" s="6">
        <f t="shared" si="338"/>
        <v>2.6378896882494004E-2</v>
      </c>
      <c r="O3037">
        <f t="shared" si="339"/>
        <v>338</v>
      </c>
      <c r="P3037">
        <f t="shared" si="340"/>
        <v>79</v>
      </c>
      <c r="Q3037">
        <f t="shared" si="341"/>
        <v>338</v>
      </c>
    </row>
    <row r="3038" spans="1:17" hidden="1" x14ac:dyDescent="0.25">
      <c r="A3038">
        <v>2014</v>
      </c>
      <c r="B3038" s="1" t="s">
        <v>115</v>
      </c>
      <c r="C3038" t="s">
        <v>116</v>
      </c>
      <c r="D3038" t="s">
        <v>44</v>
      </c>
      <c r="E3038" s="1" t="s">
        <v>8</v>
      </c>
      <c r="F3038" t="s">
        <v>1</v>
      </c>
      <c r="G3038">
        <v>33</v>
      </c>
      <c r="H3038">
        <v>7</v>
      </c>
      <c r="J3038">
        <v>5</v>
      </c>
      <c r="K3038">
        <f t="shared" si="335"/>
        <v>35</v>
      </c>
      <c r="L3038" s="6">
        <f t="shared" si="336"/>
        <v>0.2</v>
      </c>
      <c r="M3038" s="6">
        <f t="shared" si="337"/>
        <v>0.2</v>
      </c>
      <c r="N3038" s="6">
        <f t="shared" si="338"/>
        <v>0</v>
      </c>
      <c r="O3038">
        <f t="shared" si="339"/>
        <v>28</v>
      </c>
      <c r="P3038">
        <f t="shared" si="340"/>
        <v>7</v>
      </c>
      <c r="Q3038">
        <f t="shared" si="341"/>
        <v>28</v>
      </c>
    </row>
    <row r="3039" spans="1:17" hidden="1" x14ac:dyDescent="0.25">
      <c r="A3039">
        <v>2014</v>
      </c>
      <c r="B3039" s="1" t="s">
        <v>115</v>
      </c>
      <c r="C3039" t="s">
        <v>116</v>
      </c>
      <c r="D3039" t="s">
        <v>44</v>
      </c>
      <c r="E3039" s="1" t="s">
        <v>8</v>
      </c>
      <c r="F3039" t="s">
        <v>4</v>
      </c>
      <c r="G3039">
        <v>311</v>
      </c>
      <c r="H3039">
        <v>53</v>
      </c>
      <c r="I3039">
        <v>87</v>
      </c>
      <c r="J3039">
        <v>128</v>
      </c>
      <c r="K3039">
        <f t="shared" si="335"/>
        <v>323</v>
      </c>
      <c r="L3039" s="6">
        <f t="shared" si="336"/>
        <v>0.43343653250773995</v>
      </c>
      <c r="M3039" s="6">
        <f t="shared" si="337"/>
        <v>0.16408668730650156</v>
      </c>
      <c r="N3039" s="6">
        <f t="shared" si="338"/>
        <v>0.26934984520123839</v>
      </c>
      <c r="O3039">
        <f t="shared" si="339"/>
        <v>183</v>
      </c>
      <c r="P3039">
        <f t="shared" si="340"/>
        <v>140</v>
      </c>
      <c r="Q3039">
        <f t="shared" si="341"/>
        <v>183</v>
      </c>
    </row>
    <row r="3040" spans="1:17" hidden="1" x14ac:dyDescent="0.25">
      <c r="A3040">
        <v>2014</v>
      </c>
      <c r="B3040" s="1" t="s">
        <v>115</v>
      </c>
      <c r="C3040" t="s">
        <v>116</v>
      </c>
      <c r="D3040" t="s">
        <v>44</v>
      </c>
      <c r="E3040" s="1" t="s">
        <v>8</v>
      </c>
      <c r="F3040" t="s">
        <v>5</v>
      </c>
      <c r="G3040">
        <v>843</v>
      </c>
      <c r="H3040">
        <v>141</v>
      </c>
      <c r="I3040">
        <v>87</v>
      </c>
      <c r="J3040">
        <v>340</v>
      </c>
      <c r="K3040">
        <f t="shared" si="335"/>
        <v>731</v>
      </c>
      <c r="L3040" s="6">
        <f t="shared" si="336"/>
        <v>0.31190150478796169</v>
      </c>
      <c r="M3040" s="6">
        <f t="shared" si="337"/>
        <v>0.19288645690834474</v>
      </c>
      <c r="N3040" s="6">
        <f t="shared" si="338"/>
        <v>0.11901504787961696</v>
      </c>
      <c r="O3040">
        <f t="shared" si="339"/>
        <v>503</v>
      </c>
      <c r="P3040">
        <f t="shared" si="340"/>
        <v>228</v>
      </c>
      <c r="Q3040">
        <f t="shared" si="341"/>
        <v>503</v>
      </c>
    </row>
    <row r="3041" spans="1:17" hidden="1" x14ac:dyDescent="0.25">
      <c r="A3041">
        <v>2014</v>
      </c>
      <c r="B3041" s="1" t="s">
        <v>115</v>
      </c>
      <c r="C3041" t="s">
        <v>116</v>
      </c>
      <c r="D3041" t="s">
        <v>44</v>
      </c>
      <c r="E3041" s="1" t="s">
        <v>8</v>
      </c>
      <c r="F3041" t="s">
        <v>6</v>
      </c>
      <c r="G3041">
        <v>432</v>
      </c>
      <c r="H3041">
        <v>28</v>
      </c>
      <c r="J3041">
        <v>116</v>
      </c>
      <c r="K3041">
        <f t="shared" si="335"/>
        <v>344</v>
      </c>
      <c r="L3041" s="6">
        <f t="shared" si="336"/>
        <v>8.1395348837209308E-2</v>
      </c>
      <c r="M3041" s="6">
        <f t="shared" si="337"/>
        <v>8.1395348837209308E-2</v>
      </c>
      <c r="N3041" s="6">
        <f t="shared" si="338"/>
        <v>0</v>
      </c>
      <c r="O3041">
        <f t="shared" si="339"/>
        <v>316</v>
      </c>
      <c r="P3041">
        <f t="shared" si="340"/>
        <v>28</v>
      </c>
      <c r="Q3041">
        <f t="shared" si="341"/>
        <v>316</v>
      </c>
    </row>
    <row r="3042" spans="1:17" hidden="1" x14ac:dyDescent="0.25">
      <c r="A3042">
        <v>2014</v>
      </c>
      <c r="B3042" s="1" t="s">
        <v>115</v>
      </c>
      <c r="C3042" t="s">
        <v>116</v>
      </c>
      <c r="D3042" t="s">
        <v>44</v>
      </c>
      <c r="E3042" s="1" t="s">
        <v>8</v>
      </c>
      <c r="F3042" t="s">
        <v>7</v>
      </c>
      <c r="G3042">
        <v>563</v>
      </c>
      <c r="H3042">
        <v>82</v>
      </c>
      <c r="I3042">
        <v>7</v>
      </c>
      <c r="J3042">
        <v>262</v>
      </c>
      <c r="K3042">
        <f t="shared" si="335"/>
        <v>390</v>
      </c>
      <c r="L3042" s="6">
        <f t="shared" si="336"/>
        <v>0.2282051282051282</v>
      </c>
      <c r="M3042" s="6">
        <f t="shared" si="337"/>
        <v>0.21025641025641026</v>
      </c>
      <c r="N3042" s="6">
        <f t="shared" si="338"/>
        <v>1.7948717948717947E-2</v>
      </c>
      <c r="O3042">
        <f t="shared" si="339"/>
        <v>301</v>
      </c>
      <c r="P3042">
        <f t="shared" si="340"/>
        <v>89</v>
      </c>
      <c r="Q3042">
        <f t="shared" si="341"/>
        <v>301</v>
      </c>
    </row>
    <row r="3043" spans="1:17" hidden="1" x14ac:dyDescent="0.25">
      <c r="A3043">
        <v>2015</v>
      </c>
      <c r="B3043" s="1" t="s">
        <v>115</v>
      </c>
      <c r="C3043" t="s">
        <v>116</v>
      </c>
      <c r="D3043" t="s">
        <v>44</v>
      </c>
      <c r="E3043" s="1" t="s">
        <v>9</v>
      </c>
      <c r="F3043" t="s">
        <v>1</v>
      </c>
      <c r="G3043">
        <v>35</v>
      </c>
      <c r="H3043">
        <v>4</v>
      </c>
      <c r="J3043">
        <v>10</v>
      </c>
      <c r="K3043">
        <f t="shared" si="335"/>
        <v>29</v>
      </c>
      <c r="L3043" s="6">
        <f t="shared" si="336"/>
        <v>0.13793103448275862</v>
      </c>
      <c r="M3043" s="6">
        <f t="shared" si="337"/>
        <v>0.13793103448275862</v>
      </c>
      <c r="N3043" s="6">
        <f t="shared" si="338"/>
        <v>0</v>
      </c>
      <c r="O3043">
        <f t="shared" si="339"/>
        <v>25</v>
      </c>
      <c r="P3043">
        <f t="shared" si="340"/>
        <v>4</v>
      </c>
      <c r="Q3043">
        <f t="shared" si="341"/>
        <v>25</v>
      </c>
    </row>
    <row r="3044" spans="1:17" hidden="1" x14ac:dyDescent="0.25">
      <c r="A3044">
        <v>2015</v>
      </c>
      <c r="B3044" s="1" t="s">
        <v>115</v>
      </c>
      <c r="C3044" t="s">
        <v>116</v>
      </c>
      <c r="D3044" t="s">
        <v>44</v>
      </c>
      <c r="E3044" s="1" t="s">
        <v>9</v>
      </c>
      <c r="F3044" t="s">
        <v>4</v>
      </c>
      <c r="G3044">
        <v>375</v>
      </c>
      <c r="H3044">
        <v>58</v>
      </c>
      <c r="I3044">
        <v>122</v>
      </c>
      <c r="J3044">
        <v>168</v>
      </c>
      <c r="K3044">
        <f t="shared" si="335"/>
        <v>387</v>
      </c>
      <c r="L3044" s="6">
        <f t="shared" si="336"/>
        <v>0.46511627906976744</v>
      </c>
      <c r="M3044" s="6">
        <f t="shared" si="337"/>
        <v>0.14987080103359174</v>
      </c>
      <c r="N3044" s="6">
        <f t="shared" si="338"/>
        <v>0.3152454780361757</v>
      </c>
      <c r="O3044">
        <f t="shared" si="339"/>
        <v>207</v>
      </c>
      <c r="P3044">
        <f t="shared" si="340"/>
        <v>180</v>
      </c>
      <c r="Q3044">
        <f t="shared" si="341"/>
        <v>207</v>
      </c>
    </row>
    <row r="3045" spans="1:17" hidden="1" x14ac:dyDescent="0.25">
      <c r="A3045">
        <v>2015</v>
      </c>
      <c r="B3045" s="1" t="s">
        <v>115</v>
      </c>
      <c r="C3045" t="s">
        <v>116</v>
      </c>
      <c r="D3045" t="s">
        <v>44</v>
      </c>
      <c r="E3045" s="1" t="s">
        <v>9</v>
      </c>
      <c r="F3045" t="s">
        <v>5</v>
      </c>
      <c r="G3045">
        <v>957</v>
      </c>
      <c r="H3045">
        <v>131</v>
      </c>
      <c r="I3045">
        <v>112</v>
      </c>
      <c r="J3045">
        <v>418</v>
      </c>
      <c r="K3045">
        <f t="shared" si="335"/>
        <v>782</v>
      </c>
      <c r="L3045" s="6">
        <f t="shared" si="336"/>
        <v>0.31074168797953966</v>
      </c>
      <c r="M3045" s="6">
        <f t="shared" si="337"/>
        <v>0.16751918158567775</v>
      </c>
      <c r="N3045" s="6">
        <f t="shared" si="338"/>
        <v>0.14322250639386189</v>
      </c>
      <c r="O3045">
        <f t="shared" si="339"/>
        <v>539</v>
      </c>
      <c r="P3045">
        <f t="shared" si="340"/>
        <v>243</v>
      </c>
      <c r="Q3045">
        <f t="shared" si="341"/>
        <v>539</v>
      </c>
    </row>
    <row r="3046" spans="1:17" hidden="1" x14ac:dyDescent="0.25">
      <c r="A3046">
        <v>2015</v>
      </c>
      <c r="B3046" s="1" t="s">
        <v>115</v>
      </c>
      <c r="C3046" t="s">
        <v>116</v>
      </c>
      <c r="D3046" t="s">
        <v>44</v>
      </c>
      <c r="E3046" s="1" t="s">
        <v>9</v>
      </c>
      <c r="F3046" t="s">
        <v>6</v>
      </c>
      <c r="G3046">
        <v>477</v>
      </c>
      <c r="H3046">
        <v>34</v>
      </c>
      <c r="I3046">
        <v>15</v>
      </c>
      <c r="J3046">
        <v>135</v>
      </c>
      <c r="K3046">
        <f t="shared" si="335"/>
        <v>391</v>
      </c>
      <c r="L3046" s="6">
        <f t="shared" si="336"/>
        <v>0.12531969309462915</v>
      </c>
      <c r="M3046" s="6">
        <f t="shared" si="337"/>
        <v>8.6956521739130432E-2</v>
      </c>
      <c r="N3046" s="6">
        <f t="shared" si="338"/>
        <v>3.8363171355498722E-2</v>
      </c>
      <c r="O3046">
        <f t="shared" si="339"/>
        <v>342</v>
      </c>
      <c r="P3046">
        <f t="shared" si="340"/>
        <v>49</v>
      </c>
      <c r="Q3046">
        <f t="shared" si="341"/>
        <v>342</v>
      </c>
    </row>
    <row r="3047" spans="1:17" hidden="1" x14ac:dyDescent="0.25">
      <c r="A3047">
        <v>2015</v>
      </c>
      <c r="B3047" s="1" t="s">
        <v>115</v>
      </c>
      <c r="C3047" t="s">
        <v>116</v>
      </c>
      <c r="D3047" t="s">
        <v>44</v>
      </c>
      <c r="E3047" s="1" t="s">
        <v>9</v>
      </c>
      <c r="F3047" t="s">
        <v>7</v>
      </c>
      <c r="G3047">
        <v>555</v>
      </c>
      <c r="H3047">
        <v>78</v>
      </c>
      <c r="I3047">
        <v>15</v>
      </c>
      <c r="J3047">
        <v>258</v>
      </c>
      <c r="K3047">
        <f t="shared" si="335"/>
        <v>390</v>
      </c>
      <c r="L3047" s="6">
        <f t="shared" si="336"/>
        <v>0.23846153846153847</v>
      </c>
      <c r="M3047" s="6">
        <f t="shared" si="337"/>
        <v>0.2</v>
      </c>
      <c r="N3047" s="6">
        <f t="shared" si="338"/>
        <v>3.8461538461538464E-2</v>
      </c>
      <c r="O3047">
        <f t="shared" si="339"/>
        <v>297</v>
      </c>
      <c r="P3047">
        <f t="shared" si="340"/>
        <v>93</v>
      </c>
      <c r="Q3047">
        <f t="shared" si="341"/>
        <v>297</v>
      </c>
    </row>
    <row r="3048" spans="1:17" hidden="1" x14ac:dyDescent="0.25">
      <c r="A3048">
        <v>2016</v>
      </c>
      <c r="B3048" s="1" t="s">
        <v>115</v>
      </c>
      <c r="C3048" t="s">
        <v>116</v>
      </c>
      <c r="D3048" t="s">
        <v>44</v>
      </c>
      <c r="E3048" s="1" t="s">
        <v>10</v>
      </c>
      <c r="F3048" t="s">
        <v>1</v>
      </c>
      <c r="G3048">
        <v>33</v>
      </c>
      <c r="H3048">
        <v>4</v>
      </c>
      <c r="J3048">
        <v>11</v>
      </c>
      <c r="K3048">
        <f t="shared" si="335"/>
        <v>26</v>
      </c>
      <c r="L3048" s="6">
        <f t="shared" si="336"/>
        <v>0.15384615384615385</v>
      </c>
      <c r="M3048" s="6">
        <f t="shared" si="337"/>
        <v>0.15384615384615385</v>
      </c>
      <c r="N3048" s="6">
        <f t="shared" si="338"/>
        <v>0</v>
      </c>
      <c r="O3048">
        <f t="shared" si="339"/>
        <v>22</v>
      </c>
      <c r="P3048">
        <f t="shared" si="340"/>
        <v>4</v>
      </c>
      <c r="Q3048">
        <f t="shared" si="341"/>
        <v>22</v>
      </c>
    </row>
    <row r="3049" spans="1:17" hidden="1" x14ac:dyDescent="0.25">
      <c r="A3049">
        <v>2016</v>
      </c>
      <c r="B3049" s="1" t="s">
        <v>115</v>
      </c>
      <c r="C3049" t="s">
        <v>116</v>
      </c>
      <c r="D3049" t="s">
        <v>44</v>
      </c>
      <c r="E3049" s="1" t="s">
        <v>10</v>
      </c>
      <c r="F3049" t="s">
        <v>4</v>
      </c>
      <c r="G3049">
        <v>379</v>
      </c>
      <c r="H3049">
        <v>69</v>
      </c>
      <c r="I3049">
        <v>167</v>
      </c>
      <c r="J3049">
        <v>175</v>
      </c>
      <c r="K3049">
        <f t="shared" si="335"/>
        <v>440</v>
      </c>
      <c r="L3049" s="6">
        <f t="shared" si="336"/>
        <v>0.53636363636363638</v>
      </c>
      <c r="M3049" s="6">
        <f t="shared" si="337"/>
        <v>0.15681818181818183</v>
      </c>
      <c r="N3049" s="6">
        <f t="shared" si="338"/>
        <v>0.37954545454545452</v>
      </c>
      <c r="O3049">
        <f t="shared" si="339"/>
        <v>204</v>
      </c>
      <c r="P3049">
        <f t="shared" si="340"/>
        <v>236</v>
      </c>
      <c r="Q3049">
        <f t="shared" si="341"/>
        <v>204</v>
      </c>
    </row>
    <row r="3050" spans="1:17" hidden="1" x14ac:dyDescent="0.25">
      <c r="A3050">
        <v>2016</v>
      </c>
      <c r="B3050" s="1" t="s">
        <v>115</v>
      </c>
      <c r="C3050" t="s">
        <v>116</v>
      </c>
      <c r="D3050" t="s">
        <v>44</v>
      </c>
      <c r="E3050" s="1" t="s">
        <v>10</v>
      </c>
      <c r="F3050" t="s">
        <v>5</v>
      </c>
      <c r="G3050">
        <v>990</v>
      </c>
      <c r="H3050">
        <v>183</v>
      </c>
      <c r="I3050">
        <v>134</v>
      </c>
      <c r="J3050">
        <v>441</v>
      </c>
      <c r="K3050">
        <f t="shared" si="335"/>
        <v>866</v>
      </c>
      <c r="L3050" s="6">
        <f t="shared" si="336"/>
        <v>0.36605080831408776</v>
      </c>
      <c r="M3050" s="6">
        <f t="shared" si="337"/>
        <v>0.2113163972286374</v>
      </c>
      <c r="N3050" s="6">
        <f t="shared" si="338"/>
        <v>0.15473441108545036</v>
      </c>
      <c r="O3050">
        <f t="shared" si="339"/>
        <v>549</v>
      </c>
      <c r="P3050">
        <f t="shared" si="340"/>
        <v>317</v>
      </c>
      <c r="Q3050">
        <f t="shared" si="341"/>
        <v>549</v>
      </c>
    </row>
    <row r="3051" spans="1:17" hidden="1" x14ac:dyDescent="0.25">
      <c r="A3051">
        <v>2016</v>
      </c>
      <c r="B3051" s="1" t="s">
        <v>115</v>
      </c>
      <c r="C3051" t="s">
        <v>116</v>
      </c>
      <c r="D3051" t="s">
        <v>44</v>
      </c>
      <c r="E3051" s="1" t="s">
        <v>10</v>
      </c>
      <c r="F3051" t="s">
        <v>6</v>
      </c>
      <c r="G3051">
        <v>504</v>
      </c>
      <c r="H3051">
        <v>45</v>
      </c>
      <c r="I3051">
        <v>17</v>
      </c>
      <c r="J3051">
        <v>163</v>
      </c>
      <c r="K3051">
        <f t="shared" si="335"/>
        <v>403</v>
      </c>
      <c r="L3051" s="6">
        <f t="shared" si="336"/>
        <v>0.15384615384615385</v>
      </c>
      <c r="M3051" s="6">
        <f t="shared" si="337"/>
        <v>0.11166253101736973</v>
      </c>
      <c r="N3051" s="6">
        <f t="shared" si="338"/>
        <v>4.2183622828784122E-2</v>
      </c>
      <c r="O3051">
        <f t="shared" si="339"/>
        <v>341</v>
      </c>
      <c r="P3051">
        <f t="shared" si="340"/>
        <v>62</v>
      </c>
      <c r="Q3051">
        <f t="shared" si="341"/>
        <v>341</v>
      </c>
    </row>
    <row r="3052" spans="1:17" hidden="1" x14ac:dyDescent="0.25">
      <c r="A3052">
        <v>2016</v>
      </c>
      <c r="B3052" s="1" t="s">
        <v>115</v>
      </c>
      <c r="C3052" t="s">
        <v>116</v>
      </c>
      <c r="D3052" t="s">
        <v>44</v>
      </c>
      <c r="E3052" s="1" t="s">
        <v>10</v>
      </c>
      <c r="F3052" t="s">
        <v>7</v>
      </c>
      <c r="G3052">
        <v>495</v>
      </c>
      <c r="H3052">
        <v>75</v>
      </c>
      <c r="I3052">
        <v>20</v>
      </c>
      <c r="J3052">
        <v>202</v>
      </c>
      <c r="K3052">
        <f t="shared" si="335"/>
        <v>388</v>
      </c>
      <c r="L3052" s="6">
        <f t="shared" si="336"/>
        <v>0.24484536082474226</v>
      </c>
      <c r="M3052" s="6">
        <f t="shared" si="337"/>
        <v>0.19329896907216496</v>
      </c>
      <c r="N3052" s="6">
        <f t="shared" si="338"/>
        <v>5.1546391752577317E-2</v>
      </c>
      <c r="O3052">
        <f t="shared" si="339"/>
        <v>293</v>
      </c>
      <c r="P3052">
        <f t="shared" si="340"/>
        <v>95</v>
      </c>
      <c r="Q3052">
        <f t="shared" si="341"/>
        <v>293</v>
      </c>
    </row>
    <row r="3053" spans="1:17" hidden="1" x14ac:dyDescent="0.25">
      <c r="A3053">
        <v>2017</v>
      </c>
      <c r="B3053" s="1" t="s">
        <v>115</v>
      </c>
      <c r="C3053" t="s">
        <v>116</v>
      </c>
      <c r="D3053" t="s">
        <v>44</v>
      </c>
      <c r="E3053" s="1" t="s">
        <v>11</v>
      </c>
      <c r="F3053" t="s">
        <v>1</v>
      </c>
      <c r="G3053">
        <v>38</v>
      </c>
      <c r="H3053">
        <v>4</v>
      </c>
      <c r="J3053">
        <v>8</v>
      </c>
      <c r="K3053">
        <f t="shared" si="335"/>
        <v>34</v>
      </c>
      <c r="L3053" s="6">
        <f t="shared" si="336"/>
        <v>0.11764705882352941</v>
      </c>
      <c r="M3053" s="6">
        <f t="shared" si="337"/>
        <v>0.11764705882352941</v>
      </c>
      <c r="N3053" s="6">
        <f t="shared" si="338"/>
        <v>0</v>
      </c>
      <c r="O3053">
        <f t="shared" si="339"/>
        <v>30</v>
      </c>
      <c r="P3053">
        <f t="shared" si="340"/>
        <v>4</v>
      </c>
      <c r="Q3053">
        <f t="shared" si="341"/>
        <v>30</v>
      </c>
    </row>
    <row r="3054" spans="1:17" hidden="1" x14ac:dyDescent="0.25">
      <c r="A3054">
        <v>2017</v>
      </c>
      <c r="B3054" s="1" t="s">
        <v>115</v>
      </c>
      <c r="C3054" t="s">
        <v>116</v>
      </c>
      <c r="D3054" t="s">
        <v>44</v>
      </c>
      <c r="E3054" s="1" t="s">
        <v>11</v>
      </c>
      <c r="F3054" t="s">
        <v>4</v>
      </c>
      <c r="G3054">
        <v>350</v>
      </c>
      <c r="H3054">
        <v>60</v>
      </c>
      <c r="I3054">
        <v>284</v>
      </c>
      <c r="J3054">
        <v>179</v>
      </c>
      <c r="K3054">
        <f t="shared" si="335"/>
        <v>515</v>
      </c>
      <c r="L3054" s="6">
        <f t="shared" si="336"/>
        <v>0.66796116504854364</v>
      </c>
      <c r="M3054" s="6">
        <f t="shared" si="337"/>
        <v>0.11650485436893204</v>
      </c>
      <c r="N3054" s="6">
        <f t="shared" si="338"/>
        <v>0.55145631067961165</v>
      </c>
      <c r="O3054">
        <f t="shared" si="339"/>
        <v>171</v>
      </c>
      <c r="P3054">
        <f t="shared" si="340"/>
        <v>344</v>
      </c>
      <c r="Q3054">
        <f t="shared" si="341"/>
        <v>171</v>
      </c>
    </row>
    <row r="3055" spans="1:17" hidden="1" x14ac:dyDescent="0.25">
      <c r="A3055">
        <v>2017</v>
      </c>
      <c r="B3055" s="1" t="s">
        <v>115</v>
      </c>
      <c r="C3055" t="s">
        <v>116</v>
      </c>
      <c r="D3055" t="s">
        <v>44</v>
      </c>
      <c r="E3055" s="1" t="s">
        <v>11</v>
      </c>
      <c r="F3055" t="s">
        <v>5</v>
      </c>
      <c r="G3055">
        <v>1001</v>
      </c>
      <c r="H3055">
        <v>191</v>
      </c>
      <c r="I3055">
        <v>184</v>
      </c>
      <c r="J3055">
        <v>422</v>
      </c>
      <c r="K3055">
        <f t="shared" si="335"/>
        <v>954</v>
      </c>
      <c r="L3055" s="6">
        <f t="shared" si="336"/>
        <v>0.39308176100628933</v>
      </c>
      <c r="M3055" s="6">
        <f t="shared" si="337"/>
        <v>0.20020964360587001</v>
      </c>
      <c r="N3055" s="6">
        <f t="shared" si="338"/>
        <v>0.19287211740041929</v>
      </c>
      <c r="O3055">
        <f t="shared" si="339"/>
        <v>579</v>
      </c>
      <c r="P3055">
        <f t="shared" si="340"/>
        <v>375</v>
      </c>
      <c r="Q3055">
        <f t="shared" si="341"/>
        <v>579</v>
      </c>
    </row>
    <row r="3056" spans="1:17" hidden="1" x14ac:dyDescent="0.25">
      <c r="A3056">
        <v>2017</v>
      </c>
      <c r="B3056" s="1" t="s">
        <v>115</v>
      </c>
      <c r="C3056" t="s">
        <v>116</v>
      </c>
      <c r="D3056" t="s">
        <v>44</v>
      </c>
      <c r="E3056" s="1" t="s">
        <v>11</v>
      </c>
      <c r="F3056" t="s">
        <v>6</v>
      </c>
      <c r="G3056">
        <v>519</v>
      </c>
      <c r="H3056">
        <v>52</v>
      </c>
      <c r="I3056">
        <v>13</v>
      </c>
      <c r="J3056">
        <v>171</v>
      </c>
      <c r="K3056">
        <f t="shared" si="335"/>
        <v>413</v>
      </c>
      <c r="L3056" s="6">
        <f t="shared" si="336"/>
        <v>0.15738498789346247</v>
      </c>
      <c r="M3056" s="6">
        <f t="shared" si="337"/>
        <v>0.12590799031476999</v>
      </c>
      <c r="N3056" s="6">
        <f t="shared" si="338"/>
        <v>3.1476997578692496E-2</v>
      </c>
      <c r="O3056">
        <f t="shared" si="339"/>
        <v>348</v>
      </c>
      <c r="P3056">
        <f t="shared" si="340"/>
        <v>65</v>
      </c>
      <c r="Q3056">
        <f t="shared" si="341"/>
        <v>348</v>
      </c>
    </row>
    <row r="3057" spans="1:17" hidden="1" x14ac:dyDescent="0.25">
      <c r="A3057">
        <v>2017</v>
      </c>
      <c r="B3057" s="1" t="s">
        <v>69</v>
      </c>
      <c r="C3057" t="s">
        <v>70</v>
      </c>
      <c r="D3057" t="s">
        <v>44</v>
      </c>
      <c r="E3057" s="1" t="s">
        <v>11</v>
      </c>
      <c r="F3057" t="s">
        <v>7</v>
      </c>
      <c r="G3057">
        <v>1526</v>
      </c>
      <c r="H3057">
        <v>299</v>
      </c>
      <c r="I3057">
        <v>31</v>
      </c>
      <c r="J3057">
        <v>261</v>
      </c>
      <c r="K3057">
        <f t="shared" si="335"/>
        <v>1595</v>
      </c>
      <c r="L3057" s="6">
        <f t="shared" si="336"/>
        <v>0.20689655172413793</v>
      </c>
      <c r="M3057" s="6">
        <f t="shared" si="337"/>
        <v>0.18746081504702194</v>
      </c>
      <c r="N3057" s="6">
        <f t="shared" si="338"/>
        <v>1.9435736677115987E-2</v>
      </c>
      <c r="O3057">
        <f t="shared" si="339"/>
        <v>1265</v>
      </c>
      <c r="P3057">
        <f t="shared" si="340"/>
        <v>330</v>
      </c>
      <c r="Q3057">
        <f t="shared" si="341"/>
        <v>1265</v>
      </c>
    </row>
    <row r="3058" spans="1:17" hidden="1" x14ac:dyDescent="0.25">
      <c r="A3058">
        <v>2000</v>
      </c>
      <c r="B3058" s="1" t="s">
        <v>115</v>
      </c>
      <c r="C3058" t="s">
        <v>116</v>
      </c>
      <c r="D3058" t="s">
        <v>44</v>
      </c>
      <c r="E3058" s="1" t="s">
        <v>12</v>
      </c>
      <c r="F3058" t="s">
        <v>1</v>
      </c>
      <c r="G3058">
        <v>35</v>
      </c>
      <c r="K3058">
        <f t="shared" si="335"/>
        <v>35</v>
      </c>
      <c r="L3058" s="6">
        <f t="shared" si="336"/>
        <v>0</v>
      </c>
      <c r="M3058" s="6">
        <f t="shared" si="337"/>
        <v>0</v>
      </c>
      <c r="N3058" s="6">
        <f t="shared" si="338"/>
        <v>0</v>
      </c>
      <c r="O3058">
        <f t="shared" si="339"/>
        <v>35</v>
      </c>
      <c r="P3058">
        <f t="shared" si="340"/>
        <v>0</v>
      </c>
      <c r="Q3058">
        <f t="shared" si="341"/>
        <v>35</v>
      </c>
    </row>
    <row r="3059" spans="1:17" hidden="1" x14ac:dyDescent="0.25">
      <c r="A3059">
        <v>2000</v>
      </c>
      <c r="B3059" s="1" t="s">
        <v>115</v>
      </c>
      <c r="C3059" t="s">
        <v>116</v>
      </c>
      <c r="D3059" t="s">
        <v>44</v>
      </c>
      <c r="E3059" s="1" t="s">
        <v>12</v>
      </c>
      <c r="F3059" t="s">
        <v>4</v>
      </c>
      <c r="G3059">
        <v>268</v>
      </c>
      <c r="J3059">
        <v>3</v>
      </c>
      <c r="K3059">
        <f t="shared" si="335"/>
        <v>265</v>
      </c>
      <c r="L3059" s="6">
        <f t="shared" si="336"/>
        <v>0</v>
      </c>
      <c r="M3059" s="6">
        <f t="shared" si="337"/>
        <v>0</v>
      </c>
      <c r="N3059" s="6">
        <f t="shared" si="338"/>
        <v>0</v>
      </c>
      <c r="O3059">
        <f t="shared" si="339"/>
        <v>265</v>
      </c>
      <c r="P3059">
        <f t="shared" si="340"/>
        <v>0</v>
      </c>
      <c r="Q3059">
        <f t="shared" si="341"/>
        <v>265</v>
      </c>
    </row>
    <row r="3060" spans="1:17" hidden="1" x14ac:dyDescent="0.25">
      <c r="A3060">
        <v>2000</v>
      </c>
      <c r="B3060" s="1" t="s">
        <v>115</v>
      </c>
      <c r="C3060" t="s">
        <v>116</v>
      </c>
      <c r="D3060" t="s">
        <v>44</v>
      </c>
      <c r="E3060" s="1" t="s">
        <v>12</v>
      </c>
      <c r="F3060" t="s">
        <v>5</v>
      </c>
      <c r="G3060">
        <v>437</v>
      </c>
      <c r="H3060">
        <v>6</v>
      </c>
      <c r="I3060">
        <v>5</v>
      </c>
      <c r="J3060">
        <v>9</v>
      </c>
      <c r="K3060">
        <f t="shared" si="335"/>
        <v>439</v>
      </c>
      <c r="L3060" s="6">
        <f t="shared" si="336"/>
        <v>2.5056947608200455E-2</v>
      </c>
      <c r="M3060" s="6">
        <f t="shared" si="337"/>
        <v>1.366742596810934E-2</v>
      </c>
      <c r="N3060" s="6">
        <f t="shared" si="338"/>
        <v>1.1389521640091117E-2</v>
      </c>
      <c r="O3060">
        <f t="shared" si="339"/>
        <v>428</v>
      </c>
      <c r="P3060">
        <f t="shared" si="340"/>
        <v>11</v>
      </c>
      <c r="Q3060">
        <f t="shared" si="341"/>
        <v>428</v>
      </c>
    </row>
    <row r="3061" spans="1:17" hidden="1" x14ac:dyDescent="0.25">
      <c r="A3061">
        <v>2000</v>
      </c>
      <c r="B3061" s="1" t="s">
        <v>115</v>
      </c>
      <c r="C3061" t="s">
        <v>116</v>
      </c>
      <c r="D3061" t="s">
        <v>44</v>
      </c>
      <c r="E3061" s="1" t="s">
        <v>12</v>
      </c>
      <c r="F3061" t="s">
        <v>6</v>
      </c>
      <c r="G3061">
        <v>52</v>
      </c>
      <c r="K3061">
        <f t="shared" si="335"/>
        <v>52</v>
      </c>
      <c r="L3061" s="6">
        <f t="shared" si="336"/>
        <v>0</v>
      </c>
      <c r="M3061" s="6">
        <f t="shared" si="337"/>
        <v>0</v>
      </c>
      <c r="N3061" s="6">
        <f t="shared" si="338"/>
        <v>0</v>
      </c>
      <c r="O3061">
        <f t="shared" si="339"/>
        <v>52</v>
      </c>
      <c r="P3061">
        <f t="shared" si="340"/>
        <v>0</v>
      </c>
      <c r="Q3061">
        <f t="shared" si="341"/>
        <v>52</v>
      </c>
    </row>
    <row r="3062" spans="1:17" hidden="1" x14ac:dyDescent="0.25">
      <c r="A3062">
        <v>2000</v>
      </c>
      <c r="B3062" s="1" t="s">
        <v>115</v>
      </c>
      <c r="C3062" t="s">
        <v>116</v>
      </c>
      <c r="D3062" t="s">
        <v>44</v>
      </c>
      <c r="E3062" s="1" t="s">
        <v>12</v>
      </c>
      <c r="F3062" t="s">
        <v>7</v>
      </c>
      <c r="G3062">
        <v>949</v>
      </c>
      <c r="H3062">
        <v>19</v>
      </c>
      <c r="I3062">
        <v>6</v>
      </c>
      <c r="J3062">
        <v>49</v>
      </c>
      <c r="K3062">
        <f t="shared" si="335"/>
        <v>925</v>
      </c>
      <c r="L3062" s="6">
        <f t="shared" si="336"/>
        <v>2.7027027027027029E-2</v>
      </c>
      <c r="M3062" s="6">
        <f t="shared" si="337"/>
        <v>2.0540540540540539E-2</v>
      </c>
      <c r="N3062" s="6">
        <f t="shared" si="338"/>
        <v>6.4864864864864862E-3</v>
      </c>
      <c r="O3062">
        <f t="shared" si="339"/>
        <v>900</v>
      </c>
      <c r="P3062">
        <f t="shared" si="340"/>
        <v>25</v>
      </c>
      <c r="Q3062">
        <f t="shared" si="341"/>
        <v>900</v>
      </c>
    </row>
    <row r="3063" spans="1:17" hidden="1" x14ac:dyDescent="0.25">
      <c r="A3063">
        <v>2001</v>
      </c>
      <c r="B3063" s="1" t="s">
        <v>117</v>
      </c>
      <c r="C3063" t="s">
        <v>118</v>
      </c>
      <c r="D3063" t="s">
        <v>44</v>
      </c>
      <c r="E3063" s="1" t="s">
        <v>0</v>
      </c>
      <c r="F3063" t="s">
        <v>1</v>
      </c>
      <c r="G3063">
        <v>132</v>
      </c>
      <c r="H3063">
        <v>5</v>
      </c>
      <c r="K3063">
        <f t="shared" si="335"/>
        <v>137</v>
      </c>
      <c r="L3063" s="6">
        <f t="shared" si="336"/>
        <v>3.6496350364963501E-2</v>
      </c>
      <c r="M3063" s="6">
        <f t="shared" si="337"/>
        <v>3.6496350364963501E-2</v>
      </c>
      <c r="N3063" s="6">
        <f t="shared" si="338"/>
        <v>0</v>
      </c>
      <c r="O3063">
        <f t="shared" si="339"/>
        <v>132</v>
      </c>
      <c r="P3063">
        <f t="shared" si="340"/>
        <v>5</v>
      </c>
      <c r="Q3063">
        <f t="shared" si="341"/>
        <v>132</v>
      </c>
    </row>
    <row r="3064" spans="1:17" hidden="1" x14ac:dyDescent="0.25">
      <c r="A3064">
        <v>2001</v>
      </c>
      <c r="B3064" s="1" t="s">
        <v>117</v>
      </c>
      <c r="C3064" t="s">
        <v>118</v>
      </c>
      <c r="D3064" t="s">
        <v>44</v>
      </c>
      <c r="E3064" s="1" t="s">
        <v>0</v>
      </c>
      <c r="F3064" t="s">
        <v>4</v>
      </c>
      <c r="G3064">
        <v>718</v>
      </c>
      <c r="H3064">
        <v>14</v>
      </c>
      <c r="I3064">
        <v>4</v>
      </c>
      <c r="J3064">
        <v>3</v>
      </c>
      <c r="K3064">
        <f t="shared" si="335"/>
        <v>733</v>
      </c>
      <c r="L3064" s="6">
        <f t="shared" si="336"/>
        <v>2.4556616643929059E-2</v>
      </c>
      <c r="M3064" s="6">
        <f t="shared" si="337"/>
        <v>1.9099590723055934E-2</v>
      </c>
      <c r="N3064" s="6">
        <f t="shared" si="338"/>
        <v>5.4570259208731242E-3</v>
      </c>
      <c r="O3064">
        <f t="shared" si="339"/>
        <v>715</v>
      </c>
      <c r="P3064">
        <f t="shared" si="340"/>
        <v>18</v>
      </c>
      <c r="Q3064">
        <f t="shared" si="341"/>
        <v>715</v>
      </c>
    </row>
    <row r="3065" spans="1:17" hidden="1" x14ac:dyDescent="0.25">
      <c r="A3065">
        <v>2001</v>
      </c>
      <c r="B3065" s="1" t="s">
        <v>117</v>
      </c>
      <c r="C3065" t="s">
        <v>118</v>
      </c>
      <c r="D3065" t="s">
        <v>44</v>
      </c>
      <c r="E3065" s="1" t="s">
        <v>0</v>
      </c>
      <c r="F3065" t="s">
        <v>5</v>
      </c>
      <c r="G3065">
        <v>459</v>
      </c>
      <c r="H3065">
        <v>8</v>
      </c>
      <c r="I3065">
        <v>3</v>
      </c>
      <c r="K3065">
        <f t="shared" si="335"/>
        <v>470</v>
      </c>
      <c r="L3065" s="6">
        <f t="shared" si="336"/>
        <v>2.3404255319148935E-2</v>
      </c>
      <c r="M3065" s="6">
        <f t="shared" si="337"/>
        <v>1.7021276595744681E-2</v>
      </c>
      <c r="N3065" s="6">
        <f t="shared" si="338"/>
        <v>6.382978723404255E-3</v>
      </c>
      <c r="O3065">
        <f t="shared" si="339"/>
        <v>459</v>
      </c>
      <c r="P3065">
        <f t="shared" si="340"/>
        <v>11</v>
      </c>
      <c r="Q3065">
        <f t="shared" si="341"/>
        <v>459</v>
      </c>
    </row>
    <row r="3066" spans="1:17" hidden="1" x14ac:dyDescent="0.25">
      <c r="A3066">
        <v>2001</v>
      </c>
      <c r="B3066" s="1" t="s">
        <v>117</v>
      </c>
      <c r="C3066" t="s">
        <v>118</v>
      </c>
      <c r="D3066" t="s">
        <v>44</v>
      </c>
      <c r="E3066" s="1" t="s">
        <v>0</v>
      </c>
      <c r="F3066" t="s">
        <v>6</v>
      </c>
      <c r="G3066">
        <v>250</v>
      </c>
      <c r="I3066">
        <v>3</v>
      </c>
      <c r="K3066">
        <f t="shared" si="335"/>
        <v>253</v>
      </c>
      <c r="L3066" s="6">
        <f t="shared" si="336"/>
        <v>1.1857707509881422E-2</v>
      </c>
      <c r="M3066" s="6">
        <f t="shared" si="337"/>
        <v>0</v>
      </c>
      <c r="N3066" s="6">
        <f t="shared" si="338"/>
        <v>1.1857707509881422E-2</v>
      </c>
      <c r="O3066">
        <f t="shared" si="339"/>
        <v>250</v>
      </c>
      <c r="P3066">
        <f t="shared" si="340"/>
        <v>3</v>
      </c>
      <c r="Q3066">
        <f t="shared" si="341"/>
        <v>250</v>
      </c>
    </row>
    <row r="3067" spans="1:17" hidden="1" x14ac:dyDescent="0.25">
      <c r="A3067">
        <v>2001</v>
      </c>
      <c r="B3067" s="1" t="s">
        <v>117</v>
      </c>
      <c r="C3067" t="s">
        <v>118</v>
      </c>
      <c r="D3067" t="s">
        <v>44</v>
      </c>
      <c r="E3067" s="1" t="s">
        <v>0</v>
      </c>
      <c r="F3067" t="s">
        <v>7</v>
      </c>
      <c r="G3067">
        <v>10177</v>
      </c>
      <c r="H3067">
        <v>178</v>
      </c>
      <c r="I3067">
        <v>33</v>
      </c>
      <c r="J3067">
        <v>107</v>
      </c>
      <c r="K3067">
        <f t="shared" si="335"/>
        <v>10281</v>
      </c>
      <c r="L3067" s="6">
        <f t="shared" si="336"/>
        <v>2.0523295399280227E-2</v>
      </c>
      <c r="M3067" s="6">
        <f t="shared" si="337"/>
        <v>1.7313490905553935E-2</v>
      </c>
      <c r="N3067" s="6">
        <f t="shared" si="338"/>
        <v>3.2098044937262913E-3</v>
      </c>
      <c r="O3067">
        <f t="shared" si="339"/>
        <v>10070</v>
      </c>
      <c r="P3067">
        <f t="shared" si="340"/>
        <v>211</v>
      </c>
      <c r="Q3067">
        <f t="shared" si="341"/>
        <v>10070</v>
      </c>
    </row>
    <row r="3068" spans="1:17" hidden="1" x14ac:dyDescent="0.25">
      <c r="A3068">
        <v>2002</v>
      </c>
      <c r="B3068" s="1" t="s">
        <v>117</v>
      </c>
      <c r="C3068" t="s">
        <v>118</v>
      </c>
      <c r="D3068" t="s">
        <v>44</v>
      </c>
      <c r="E3068" s="1" t="s">
        <v>13</v>
      </c>
      <c r="F3068" t="s">
        <v>1</v>
      </c>
      <c r="G3068">
        <v>117</v>
      </c>
      <c r="H3068">
        <v>6</v>
      </c>
      <c r="K3068">
        <f t="shared" si="335"/>
        <v>123</v>
      </c>
      <c r="L3068" s="6">
        <f t="shared" si="336"/>
        <v>4.878048780487805E-2</v>
      </c>
      <c r="M3068" s="6">
        <f t="shared" si="337"/>
        <v>4.878048780487805E-2</v>
      </c>
      <c r="N3068" s="6">
        <f t="shared" si="338"/>
        <v>0</v>
      </c>
      <c r="O3068">
        <f t="shared" si="339"/>
        <v>117</v>
      </c>
      <c r="P3068">
        <f t="shared" si="340"/>
        <v>6</v>
      </c>
      <c r="Q3068">
        <f t="shared" si="341"/>
        <v>117</v>
      </c>
    </row>
    <row r="3069" spans="1:17" hidden="1" x14ac:dyDescent="0.25">
      <c r="A3069">
        <v>2002</v>
      </c>
      <c r="B3069" s="1" t="s">
        <v>117</v>
      </c>
      <c r="C3069" t="s">
        <v>118</v>
      </c>
      <c r="D3069" t="s">
        <v>44</v>
      </c>
      <c r="E3069" s="1" t="s">
        <v>13</v>
      </c>
      <c r="F3069" t="s">
        <v>4</v>
      </c>
      <c r="G3069">
        <v>745</v>
      </c>
      <c r="H3069">
        <v>14</v>
      </c>
      <c r="I3069">
        <v>4</v>
      </c>
      <c r="K3069">
        <f t="shared" si="335"/>
        <v>763</v>
      </c>
      <c r="L3069" s="6">
        <f t="shared" si="336"/>
        <v>2.3591087811271297E-2</v>
      </c>
      <c r="M3069" s="6">
        <f t="shared" si="337"/>
        <v>1.834862385321101E-2</v>
      </c>
      <c r="N3069" s="6">
        <f t="shared" si="338"/>
        <v>5.2424639580602884E-3</v>
      </c>
      <c r="O3069">
        <f t="shared" si="339"/>
        <v>745</v>
      </c>
      <c r="P3069">
        <f t="shared" si="340"/>
        <v>18</v>
      </c>
      <c r="Q3069">
        <f t="shared" si="341"/>
        <v>745</v>
      </c>
    </row>
    <row r="3070" spans="1:17" hidden="1" x14ac:dyDescent="0.25">
      <c r="A3070">
        <v>2002</v>
      </c>
      <c r="B3070" s="1" t="s">
        <v>117</v>
      </c>
      <c r="C3070" t="s">
        <v>118</v>
      </c>
      <c r="D3070" t="s">
        <v>44</v>
      </c>
      <c r="E3070" s="1" t="s">
        <v>13</v>
      </c>
      <c r="F3070" t="s">
        <v>5</v>
      </c>
      <c r="G3070">
        <v>514</v>
      </c>
      <c r="H3070">
        <v>10</v>
      </c>
      <c r="K3070">
        <f t="shared" si="335"/>
        <v>524</v>
      </c>
      <c r="L3070" s="6">
        <f t="shared" si="336"/>
        <v>1.9083969465648856E-2</v>
      </c>
      <c r="M3070" s="6">
        <f t="shared" si="337"/>
        <v>1.9083969465648856E-2</v>
      </c>
      <c r="N3070" s="6">
        <f t="shared" si="338"/>
        <v>0</v>
      </c>
      <c r="O3070">
        <f t="shared" si="339"/>
        <v>514</v>
      </c>
      <c r="P3070">
        <f t="shared" si="340"/>
        <v>10</v>
      </c>
      <c r="Q3070">
        <f t="shared" si="341"/>
        <v>514</v>
      </c>
    </row>
    <row r="3071" spans="1:17" hidden="1" x14ac:dyDescent="0.25">
      <c r="A3071">
        <v>2002</v>
      </c>
      <c r="B3071" s="1" t="s">
        <v>117</v>
      </c>
      <c r="C3071" t="s">
        <v>118</v>
      </c>
      <c r="D3071" t="s">
        <v>44</v>
      </c>
      <c r="E3071" s="1" t="s">
        <v>13</v>
      </c>
      <c r="F3071" t="s">
        <v>6</v>
      </c>
      <c r="G3071">
        <v>267</v>
      </c>
      <c r="K3071">
        <f t="shared" si="335"/>
        <v>267</v>
      </c>
      <c r="L3071" s="6">
        <f t="shared" si="336"/>
        <v>0</v>
      </c>
      <c r="M3071" s="6">
        <f t="shared" si="337"/>
        <v>0</v>
      </c>
      <c r="N3071" s="6">
        <f t="shared" si="338"/>
        <v>0</v>
      </c>
      <c r="O3071">
        <f t="shared" si="339"/>
        <v>267</v>
      </c>
      <c r="P3071">
        <f t="shared" si="340"/>
        <v>0</v>
      </c>
      <c r="Q3071">
        <f t="shared" si="341"/>
        <v>267</v>
      </c>
    </row>
    <row r="3072" spans="1:17" hidden="1" x14ac:dyDescent="0.25">
      <c r="A3072">
        <v>2002</v>
      </c>
      <c r="B3072" s="1" t="s">
        <v>117</v>
      </c>
      <c r="C3072" t="s">
        <v>118</v>
      </c>
      <c r="D3072" t="s">
        <v>44</v>
      </c>
      <c r="E3072" s="1" t="s">
        <v>13</v>
      </c>
      <c r="F3072" t="s">
        <v>7</v>
      </c>
      <c r="G3072">
        <v>9872</v>
      </c>
      <c r="H3072">
        <v>164</v>
      </c>
      <c r="I3072">
        <v>55</v>
      </c>
      <c r="J3072">
        <v>99</v>
      </c>
      <c r="K3072">
        <f t="shared" si="335"/>
        <v>9992</v>
      </c>
      <c r="L3072" s="6">
        <f t="shared" si="336"/>
        <v>2.1917534027221776E-2</v>
      </c>
      <c r="M3072" s="6">
        <f t="shared" si="337"/>
        <v>1.6413130504403524E-2</v>
      </c>
      <c r="N3072" s="6">
        <f t="shared" si="338"/>
        <v>5.5044035228182546E-3</v>
      </c>
      <c r="O3072">
        <f t="shared" si="339"/>
        <v>9773</v>
      </c>
      <c r="P3072">
        <f t="shared" si="340"/>
        <v>219</v>
      </c>
      <c r="Q3072">
        <f t="shared" si="341"/>
        <v>9773</v>
      </c>
    </row>
    <row r="3073" spans="1:17" hidden="1" x14ac:dyDescent="0.25">
      <c r="A3073">
        <v>2003</v>
      </c>
      <c r="B3073" s="1" t="s">
        <v>117</v>
      </c>
      <c r="C3073" t="s">
        <v>118</v>
      </c>
      <c r="D3073" t="s">
        <v>44</v>
      </c>
      <c r="E3073" s="1" t="s">
        <v>14</v>
      </c>
      <c r="F3073" t="s">
        <v>1</v>
      </c>
      <c r="G3073">
        <v>108</v>
      </c>
      <c r="H3073">
        <v>3</v>
      </c>
      <c r="K3073">
        <f t="shared" si="335"/>
        <v>111</v>
      </c>
      <c r="L3073" s="6">
        <f t="shared" si="336"/>
        <v>2.7027027027027029E-2</v>
      </c>
      <c r="M3073" s="6">
        <f t="shared" si="337"/>
        <v>2.7027027027027029E-2</v>
      </c>
      <c r="N3073" s="6">
        <f t="shared" si="338"/>
        <v>0</v>
      </c>
      <c r="O3073">
        <f t="shared" si="339"/>
        <v>108</v>
      </c>
      <c r="P3073">
        <f t="shared" si="340"/>
        <v>3</v>
      </c>
      <c r="Q3073">
        <f t="shared" si="341"/>
        <v>108</v>
      </c>
    </row>
    <row r="3074" spans="1:17" hidden="1" x14ac:dyDescent="0.25">
      <c r="A3074">
        <v>2003</v>
      </c>
      <c r="B3074" s="1" t="s">
        <v>117</v>
      </c>
      <c r="C3074" t="s">
        <v>118</v>
      </c>
      <c r="D3074" t="s">
        <v>44</v>
      </c>
      <c r="E3074" s="1" t="s">
        <v>14</v>
      </c>
      <c r="F3074" t="s">
        <v>4</v>
      </c>
      <c r="G3074">
        <v>743</v>
      </c>
      <c r="H3074">
        <v>11</v>
      </c>
      <c r="K3074">
        <f t="shared" si="335"/>
        <v>754</v>
      </c>
      <c r="L3074" s="6">
        <f t="shared" si="336"/>
        <v>1.4588859416445624E-2</v>
      </c>
      <c r="M3074" s="6">
        <f t="shared" si="337"/>
        <v>1.4588859416445624E-2</v>
      </c>
      <c r="N3074" s="6">
        <f t="shared" si="338"/>
        <v>0</v>
      </c>
      <c r="O3074">
        <f t="shared" si="339"/>
        <v>743</v>
      </c>
      <c r="P3074">
        <f t="shared" si="340"/>
        <v>11</v>
      </c>
      <c r="Q3074">
        <f t="shared" si="341"/>
        <v>743</v>
      </c>
    </row>
    <row r="3075" spans="1:17" hidden="1" x14ac:dyDescent="0.25">
      <c r="A3075">
        <v>2003</v>
      </c>
      <c r="B3075" s="1" t="s">
        <v>117</v>
      </c>
      <c r="C3075" t="s">
        <v>118</v>
      </c>
      <c r="D3075" t="s">
        <v>44</v>
      </c>
      <c r="E3075" s="1" t="s">
        <v>14</v>
      </c>
      <c r="F3075" t="s">
        <v>5</v>
      </c>
      <c r="G3075">
        <v>489</v>
      </c>
      <c r="H3075">
        <v>19</v>
      </c>
      <c r="I3075">
        <v>11</v>
      </c>
      <c r="K3075">
        <f t="shared" ref="K3075:K3138" si="342">(G3075-J3075)+H3075+I3075</f>
        <v>519</v>
      </c>
      <c r="L3075" s="6">
        <f t="shared" ref="L3075:L3138" si="343">(H3075+I3075)/K3075</f>
        <v>5.7803468208092484E-2</v>
      </c>
      <c r="M3075" s="6">
        <f t="shared" ref="M3075:M3138" si="344">H3075/K3075</f>
        <v>3.6608863198458574E-2</v>
      </c>
      <c r="N3075" s="6">
        <f t="shared" ref="N3075:N3138" si="345">I3075/K3075</f>
        <v>2.119460500963391E-2</v>
      </c>
      <c r="O3075">
        <f t="shared" ref="O3075:O3138" si="346">K3075-(I3075+H3075)</f>
        <v>489</v>
      </c>
      <c r="P3075">
        <f t="shared" ref="P3075:P3138" si="347">H3075+I3075</f>
        <v>30</v>
      </c>
      <c r="Q3075">
        <f t="shared" si="341"/>
        <v>489</v>
      </c>
    </row>
    <row r="3076" spans="1:17" hidden="1" x14ac:dyDescent="0.25">
      <c r="A3076">
        <v>2003</v>
      </c>
      <c r="B3076" s="1" t="s">
        <v>117</v>
      </c>
      <c r="C3076" t="s">
        <v>118</v>
      </c>
      <c r="D3076" t="s">
        <v>44</v>
      </c>
      <c r="E3076" s="1" t="s">
        <v>14</v>
      </c>
      <c r="F3076" t="s">
        <v>6</v>
      </c>
      <c r="G3076">
        <v>284</v>
      </c>
      <c r="H3076">
        <v>3</v>
      </c>
      <c r="I3076">
        <v>5</v>
      </c>
      <c r="K3076">
        <f t="shared" si="342"/>
        <v>292</v>
      </c>
      <c r="L3076" s="6">
        <f t="shared" si="343"/>
        <v>2.7397260273972601E-2</v>
      </c>
      <c r="M3076" s="6">
        <f t="shared" si="344"/>
        <v>1.0273972602739725E-2</v>
      </c>
      <c r="N3076" s="6">
        <f t="shared" si="345"/>
        <v>1.7123287671232876E-2</v>
      </c>
      <c r="O3076">
        <f t="shared" si="346"/>
        <v>284</v>
      </c>
      <c r="P3076">
        <f t="shared" si="347"/>
        <v>8</v>
      </c>
      <c r="Q3076">
        <f t="shared" ref="Q3076:Q3139" si="348">K3076-P3076</f>
        <v>284</v>
      </c>
    </row>
    <row r="3077" spans="1:17" hidden="1" x14ac:dyDescent="0.25">
      <c r="A3077">
        <v>2003</v>
      </c>
      <c r="B3077" s="1" t="s">
        <v>117</v>
      </c>
      <c r="C3077" t="s">
        <v>118</v>
      </c>
      <c r="D3077" t="s">
        <v>44</v>
      </c>
      <c r="E3077" s="1" t="s">
        <v>14</v>
      </c>
      <c r="F3077" t="s">
        <v>7</v>
      </c>
      <c r="G3077">
        <v>9563</v>
      </c>
      <c r="H3077">
        <v>192</v>
      </c>
      <c r="I3077">
        <v>87</v>
      </c>
      <c r="J3077">
        <v>90</v>
      </c>
      <c r="K3077">
        <f t="shared" si="342"/>
        <v>9752</v>
      </c>
      <c r="L3077" s="6">
        <f t="shared" si="343"/>
        <v>2.8609515996718623E-2</v>
      </c>
      <c r="M3077" s="6">
        <f t="shared" si="344"/>
        <v>1.9688269073010665E-2</v>
      </c>
      <c r="N3077" s="6">
        <f t="shared" si="345"/>
        <v>8.9212469237079581E-3</v>
      </c>
      <c r="O3077">
        <f t="shared" si="346"/>
        <v>9473</v>
      </c>
      <c r="P3077">
        <f t="shared" si="347"/>
        <v>279</v>
      </c>
      <c r="Q3077">
        <f t="shared" si="348"/>
        <v>9473</v>
      </c>
    </row>
    <row r="3078" spans="1:17" hidden="1" x14ac:dyDescent="0.25">
      <c r="A3078">
        <v>2004</v>
      </c>
      <c r="B3078" s="1" t="s">
        <v>117</v>
      </c>
      <c r="C3078" t="s">
        <v>118</v>
      </c>
      <c r="D3078" t="s">
        <v>44</v>
      </c>
      <c r="E3078" s="1" t="s">
        <v>15</v>
      </c>
      <c r="F3078" t="s">
        <v>1</v>
      </c>
      <c r="G3078">
        <v>106</v>
      </c>
      <c r="H3078">
        <v>3</v>
      </c>
      <c r="K3078">
        <f t="shared" si="342"/>
        <v>109</v>
      </c>
      <c r="L3078" s="6">
        <f t="shared" si="343"/>
        <v>2.7522935779816515E-2</v>
      </c>
      <c r="M3078" s="6">
        <f t="shared" si="344"/>
        <v>2.7522935779816515E-2</v>
      </c>
      <c r="N3078" s="6">
        <f t="shared" si="345"/>
        <v>0</v>
      </c>
      <c r="O3078">
        <f t="shared" si="346"/>
        <v>106</v>
      </c>
      <c r="P3078">
        <f t="shared" si="347"/>
        <v>3</v>
      </c>
      <c r="Q3078">
        <f t="shared" si="348"/>
        <v>106</v>
      </c>
    </row>
    <row r="3079" spans="1:17" hidden="1" x14ac:dyDescent="0.25">
      <c r="A3079">
        <v>2004</v>
      </c>
      <c r="B3079" s="1" t="s">
        <v>117</v>
      </c>
      <c r="C3079" t="s">
        <v>118</v>
      </c>
      <c r="D3079" t="s">
        <v>44</v>
      </c>
      <c r="E3079" s="1" t="s">
        <v>15</v>
      </c>
      <c r="F3079" t="s">
        <v>4</v>
      </c>
      <c r="G3079">
        <v>765</v>
      </c>
      <c r="H3079">
        <v>11</v>
      </c>
      <c r="K3079">
        <f t="shared" si="342"/>
        <v>776</v>
      </c>
      <c r="L3079" s="6">
        <f t="shared" si="343"/>
        <v>1.4175257731958763E-2</v>
      </c>
      <c r="M3079" s="6">
        <f t="shared" si="344"/>
        <v>1.4175257731958763E-2</v>
      </c>
      <c r="N3079" s="6">
        <f t="shared" si="345"/>
        <v>0</v>
      </c>
      <c r="O3079">
        <f t="shared" si="346"/>
        <v>765</v>
      </c>
      <c r="P3079">
        <f t="shared" si="347"/>
        <v>11</v>
      </c>
      <c r="Q3079">
        <f t="shared" si="348"/>
        <v>765</v>
      </c>
    </row>
    <row r="3080" spans="1:17" hidden="1" x14ac:dyDescent="0.25">
      <c r="A3080">
        <v>2004</v>
      </c>
      <c r="B3080" s="1" t="s">
        <v>117</v>
      </c>
      <c r="C3080" t="s">
        <v>118</v>
      </c>
      <c r="D3080" t="s">
        <v>44</v>
      </c>
      <c r="E3080" s="1" t="s">
        <v>15</v>
      </c>
      <c r="F3080" t="s">
        <v>5</v>
      </c>
      <c r="G3080">
        <v>547</v>
      </c>
      <c r="H3080">
        <v>22</v>
      </c>
      <c r="I3080">
        <v>5</v>
      </c>
      <c r="K3080">
        <f t="shared" si="342"/>
        <v>574</v>
      </c>
      <c r="L3080" s="6">
        <f t="shared" si="343"/>
        <v>4.7038327526132406E-2</v>
      </c>
      <c r="M3080" s="6">
        <f t="shared" si="344"/>
        <v>3.8327526132404179E-2</v>
      </c>
      <c r="N3080" s="6">
        <f t="shared" si="345"/>
        <v>8.7108013937282226E-3</v>
      </c>
      <c r="O3080">
        <f t="shared" si="346"/>
        <v>547</v>
      </c>
      <c r="P3080">
        <f t="shared" si="347"/>
        <v>27</v>
      </c>
      <c r="Q3080">
        <f t="shared" si="348"/>
        <v>547</v>
      </c>
    </row>
    <row r="3081" spans="1:17" hidden="1" x14ac:dyDescent="0.25">
      <c r="A3081">
        <v>2004</v>
      </c>
      <c r="B3081" s="1" t="s">
        <v>117</v>
      </c>
      <c r="C3081" t="s">
        <v>118</v>
      </c>
      <c r="D3081" t="s">
        <v>44</v>
      </c>
      <c r="E3081" s="1" t="s">
        <v>15</v>
      </c>
      <c r="F3081" t="s">
        <v>6</v>
      </c>
      <c r="G3081">
        <v>292</v>
      </c>
      <c r="H3081">
        <v>6</v>
      </c>
      <c r="I3081">
        <v>10</v>
      </c>
      <c r="K3081">
        <f t="shared" si="342"/>
        <v>308</v>
      </c>
      <c r="L3081" s="6">
        <f t="shared" si="343"/>
        <v>5.1948051948051951E-2</v>
      </c>
      <c r="M3081" s="6">
        <f t="shared" si="344"/>
        <v>1.948051948051948E-2</v>
      </c>
      <c r="N3081" s="6">
        <f t="shared" si="345"/>
        <v>3.2467532467532464E-2</v>
      </c>
      <c r="O3081">
        <f t="shared" si="346"/>
        <v>292</v>
      </c>
      <c r="P3081">
        <f t="shared" si="347"/>
        <v>16</v>
      </c>
      <c r="Q3081">
        <f t="shared" si="348"/>
        <v>292</v>
      </c>
    </row>
    <row r="3082" spans="1:17" hidden="1" x14ac:dyDescent="0.25">
      <c r="A3082">
        <v>2004</v>
      </c>
      <c r="B3082" s="1" t="s">
        <v>117</v>
      </c>
      <c r="C3082" t="s">
        <v>118</v>
      </c>
      <c r="D3082" t="s">
        <v>44</v>
      </c>
      <c r="E3082" s="1" t="s">
        <v>15</v>
      </c>
      <c r="F3082" t="s">
        <v>7</v>
      </c>
      <c r="G3082">
        <v>9054</v>
      </c>
      <c r="H3082">
        <v>214</v>
      </c>
      <c r="I3082">
        <v>91</v>
      </c>
      <c r="J3082">
        <v>81</v>
      </c>
      <c r="K3082">
        <f t="shared" si="342"/>
        <v>9278</v>
      </c>
      <c r="L3082" s="6">
        <f t="shared" si="343"/>
        <v>3.2873464108644106E-2</v>
      </c>
      <c r="M3082" s="6">
        <f t="shared" si="344"/>
        <v>2.3065315800819143E-2</v>
      </c>
      <c r="N3082" s="6">
        <f t="shared" si="345"/>
        <v>9.8081483078249626E-3</v>
      </c>
      <c r="O3082">
        <f t="shared" si="346"/>
        <v>8973</v>
      </c>
      <c r="P3082">
        <f t="shared" si="347"/>
        <v>305</v>
      </c>
      <c r="Q3082">
        <f t="shared" si="348"/>
        <v>8973</v>
      </c>
    </row>
    <row r="3083" spans="1:17" hidden="1" x14ac:dyDescent="0.25">
      <c r="A3083">
        <v>2005</v>
      </c>
      <c r="B3083" s="1" t="s">
        <v>117</v>
      </c>
      <c r="C3083" t="s">
        <v>118</v>
      </c>
      <c r="D3083" t="s">
        <v>44</v>
      </c>
      <c r="E3083" s="1" t="s">
        <v>16</v>
      </c>
      <c r="F3083" t="s">
        <v>1</v>
      </c>
      <c r="G3083">
        <v>117</v>
      </c>
      <c r="K3083">
        <f t="shared" si="342"/>
        <v>117</v>
      </c>
      <c r="L3083" s="6">
        <f t="shared" si="343"/>
        <v>0</v>
      </c>
      <c r="M3083" s="6">
        <f t="shared" si="344"/>
        <v>0</v>
      </c>
      <c r="N3083" s="6">
        <f t="shared" si="345"/>
        <v>0</v>
      </c>
      <c r="O3083">
        <f t="shared" si="346"/>
        <v>117</v>
      </c>
      <c r="P3083">
        <f t="shared" si="347"/>
        <v>0</v>
      </c>
      <c r="Q3083">
        <f t="shared" si="348"/>
        <v>117</v>
      </c>
    </row>
    <row r="3084" spans="1:17" hidden="1" x14ac:dyDescent="0.25">
      <c r="A3084">
        <v>2005</v>
      </c>
      <c r="B3084" s="1" t="s">
        <v>117</v>
      </c>
      <c r="C3084" t="s">
        <v>118</v>
      </c>
      <c r="D3084" t="s">
        <v>44</v>
      </c>
      <c r="E3084" s="1" t="s">
        <v>16</v>
      </c>
      <c r="F3084" t="s">
        <v>4</v>
      </c>
      <c r="G3084">
        <v>848</v>
      </c>
      <c r="H3084">
        <v>19</v>
      </c>
      <c r="K3084">
        <f t="shared" si="342"/>
        <v>867</v>
      </c>
      <c r="L3084" s="6">
        <f t="shared" si="343"/>
        <v>2.1914648212226068E-2</v>
      </c>
      <c r="M3084" s="6">
        <f t="shared" si="344"/>
        <v>2.1914648212226068E-2</v>
      </c>
      <c r="N3084" s="6">
        <f t="shared" si="345"/>
        <v>0</v>
      </c>
      <c r="O3084">
        <f t="shared" si="346"/>
        <v>848</v>
      </c>
      <c r="P3084">
        <f t="shared" si="347"/>
        <v>19</v>
      </c>
      <c r="Q3084">
        <f t="shared" si="348"/>
        <v>848</v>
      </c>
    </row>
    <row r="3085" spans="1:17" hidden="1" x14ac:dyDescent="0.25">
      <c r="A3085">
        <v>2005</v>
      </c>
      <c r="B3085" s="1" t="s">
        <v>117</v>
      </c>
      <c r="C3085" t="s">
        <v>118</v>
      </c>
      <c r="D3085" t="s">
        <v>44</v>
      </c>
      <c r="E3085" s="1" t="s">
        <v>16</v>
      </c>
      <c r="F3085" t="s">
        <v>5</v>
      </c>
      <c r="G3085">
        <v>622</v>
      </c>
      <c r="H3085">
        <v>41</v>
      </c>
      <c r="I3085">
        <v>6</v>
      </c>
      <c r="J3085">
        <v>3</v>
      </c>
      <c r="K3085">
        <f t="shared" si="342"/>
        <v>666</v>
      </c>
      <c r="L3085" s="6">
        <f t="shared" si="343"/>
        <v>7.0570570570570576E-2</v>
      </c>
      <c r="M3085" s="6">
        <f t="shared" si="344"/>
        <v>6.1561561561561562E-2</v>
      </c>
      <c r="N3085" s="6">
        <f t="shared" si="345"/>
        <v>9.0090090090090089E-3</v>
      </c>
      <c r="O3085">
        <f t="shared" si="346"/>
        <v>619</v>
      </c>
      <c r="P3085">
        <f t="shared" si="347"/>
        <v>47</v>
      </c>
      <c r="Q3085">
        <f t="shared" si="348"/>
        <v>619</v>
      </c>
    </row>
    <row r="3086" spans="1:17" hidden="1" x14ac:dyDescent="0.25">
      <c r="A3086">
        <v>2005</v>
      </c>
      <c r="B3086" s="1" t="s">
        <v>117</v>
      </c>
      <c r="C3086" t="s">
        <v>118</v>
      </c>
      <c r="D3086" t="s">
        <v>44</v>
      </c>
      <c r="E3086" s="1" t="s">
        <v>16</v>
      </c>
      <c r="F3086" t="s">
        <v>6</v>
      </c>
      <c r="G3086">
        <v>304</v>
      </c>
      <c r="H3086">
        <v>9</v>
      </c>
      <c r="I3086">
        <v>4</v>
      </c>
      <c r="K3086">
        <f t="shared" si="342"/>
        <v>317</v>
      </c>
      <c r="L3086" s="6">
        <f t="shared" si="343"/>
        <v>4.1009463722397478E-2</v>
      </c>
      <c r="M3086" s="6">
        <f t="shared" si="344"/>
        <v>2.8391167192429023E-2</v>
      </c>
      <c r="N3086" s="6">
        <f t="shared" si="345"/>
        <v>1.2618296529968454E-2</v>
      </c>
      <c r="O3086">
        <f t="shared" si="346"/>
        <v>304</v>
      </c>
      <c r="P3086">
        <f t="shared" si="347"/>
        <v>13</v>
      </c>
      <c r="Q3086">
        <f t="shared" si="348"/>
        <v>304</v>
      </c>
    </row>
    <row r="3087" spans="1:17" hidden="1" x14ac:dyDescent="0.25">
      <c r="A3087">
        <v>2005</v>
      </c>
      <c r="B3087" s="1" t="s">
        <v>117</v>
      </c>
      <c r="C3087" t="s">
        <v>118</v>
      </c>
      <c r="D3087" t="s">
        <v>44</v>
      </c>
      <c r="E3087" s="1" t="s">
        <v>16</v>
      </c>
      <c r="F3087" t="s">
        <v>7</v>
      </c>
      <c r="G3087">
        <v>8759</v>
      </c>
      <c r="H3087">
        <v>273</v>
      </c>
      <c r="I3087">
        <v>76</v>
      </c>
      <c r="J3087">
        <v>73</v>
      </c>
      <c r="K3087">
        <f t="shared" si="342"/>
        <v>9035</v>
      </c>
      <c r="L3087" s="6">
        <f t="shared" si="343"/>
        <v>3.8627559490868844E-2</v>
      </c>
      <c r="M3087" s="6">
        <f t="shared" si="344"/>
        <v>3.0215827338129497E-2</v>
      </c>
      <c r="N3087" s="6">
        <f t="shared" si="345"/>
        <v>8.4117321527393471E-3</v>
      </c>
      <c r="O3087">
        <f t="shared" si="346"/>
        <v>8686</v>
      </c>
      <c r="P3087">
        <f t="shared" si="347"/>
        <v>349</v>
      </c>
      <c r="Q3087">
        <f t="shared" si="348"/>
        <v>8686</v>
      </c>
    </row>
    <row r="3088" spans="1:17" hidden="1" x14ac:dyDescent="0.25">
      <c r="A3088">
        <v>2006</v>
      </c>
      <c r="B3088" s="1" t="s">
        <v>117</v>
      </c>
      <c r="C3088" t="s">
        <v>118</v>
      </c>
      <c r="D3088" t="s">
        <v>44</v>
      </c>
      <c r="E3088" s="1" t="s">
        <v>17</v>
      </c>
      <c r="F3088" t="s">
        <v>1</v>
      </c>
      <c r="G3088">
        <v>118</v>
      </c>
      <c r="K3088">
        <f t="shared" si="342"/>
        <v>118</v>
      </c>
      <c r="L3088" s="6">
        <f t="shared" si="343"/>
        <v>0</v>
      </c>
      <c r="M3088" s="6">
        <f t="shared" si="344"/>
        <v>0</v>
      </c>
      <c r="N3088" s="6">
        <f t="shared" si="345"/>
        <v>0</v>
      </c>
      <c r="O3088">
        <f t="shared" si="346"/>
        <v>118</v>
      </c>
      <c r="P3088">
        <f t="shared" si="347"/>
        <v>0</v>
      </c>
      <c r="Q3088">
        <f t="shared" si="348"/>
        <v>118</v>
      </c>
    </row>
    <row r="3089" spans="1:17" hidden="1" x14ac:dyDescent="0.25">
      <c r="A3089">
        <v>2006</v>
      </c>
      <c r="B3089" s="1" t="s">
        <v>117</v>
      </c>
      <c r="C3089" t="s">
        <v>118</v>
      </c>
      <c r="D3089" t="s">
        <v>44</v>
      </c>
      <c r="E3089" s="1" t="s">
        <v>17</v>
      </c>
      <c r="F3089" t="s">
        <v>4</v>
      </c>
      <c r="G3089">
        <v>847</v>
      </c>
      <c r="H3089">
        <v>21</v>
      </c>
      <c r="J3089">
        <v>5</v>
      </c>
      <c r="K3089">
        <f t="shared" si="342"/>
        <v>863</v>
      </c>
      <c r="L3089" s="6">
        <f t="shared" si="343"/>
        <v>2.4333719582850522E-2</v>
      </c>
      <c r="M3089" s="6">
        <f t="shared" si="344"/>
        <v>2.4333719582850522E-2</v>
      </c>
      <c r="N3089" s="6">
        <f t="shared" si="345"/>
        <v>0</v>
      </c>
      <c r="O3089">
        <f t="shared" si="346"/>
        <v>842</v>
      </c>
      <c r="P3089">
        <f t="shared" si="347"/>
        <v>21</v>
      </c>
      <c r="Q3089">
        <f t="shared" si="348"/>
        <v>842</v>
      </c>
    </row>
    <row r="3090" spans="1:17" hidden="1" x14ac:dyDescent="0.25">
      <c r="A3090">
        <v>2006</v>
      </c>
      <c r="B3090" s="1" t="s">
        <v>117</v>
      </c>
      <c r="C3090" t="s">
        <v>118</v>
      </c>
      <c r="D3090" t="s">
        <v>44</v>
      </c>
      <c r="E3090" s="1" t="s">
        <v>17</v>
      </c>
      <c r="F3090" t="s">
        <v>5</v>
      </c>
      <c r="G3090">
        <v>641</v>
      </c>
      <c r="H3090">
        <v>19</v>
      </c>
      <c r="I3090">
        <v>9</v>
      </c>
      <c r="J3090">
        <v>3</v>
      </c>
      <c r="K3090">
        <f t="shared" si="342"/>
        <v>666</v>
      </c>
      <c r="L3090" s="6">
        <f t="shared" si="343"/>
        <v>4.2042042042042045E-2</v>
      </c>
      <c r="M3090" s="6">
        <f t="shared" si="344"/>
        <v>2.8528528528528527E-2</v>
      </c>
      <c r="N3090" s="6">
        <f t="shared" si="345"/>
        <v>1.3513513513513514E-2</v>
      </c>
      <c r="O3090">
        <f t="shared" si="346"/>
        <v>638</v>
      </c>
      <c r="P3090">
        <f t="shared" si="347"/>
        <v>28</v>
      </c>
      <c r="Q3090">
        <f t="shared" si="348"/>
        <v>638</v>
      </c>
    </row>
    <row r="3091" spans="1:17" hidden="1" x14ac:dyDescent="0.25">
      <c r="A3091">
        <v>2006</v>
      </c>
      <c r="B3091" s="1" t="s">
        <v>117</v>
      </c>
      <c r="C3091" t="s">
        <v>118</v>
      </c>
      <c r="D3091" t="s">
        <v>44</v>
      </c>
      <c r="E3091" s="1" t="s">
        <v>17</v>
      </c>
      <c r="F3091" t="s">
        <v>6</v>
      </c>
      <c r="G3091">
        <v>320</v>
      </c>
      <c r="H3091">
        <v>9</v>
      </c>
      <c r="I3091">
        <v>4</v>
      </c>
      <c r="K3091">
        <f t="shared" si="342"/>
        <v>333</v>
      </c>
      <c r="L3091" s="6">
        <f t="shared" si="343"/>
        <v>3.903903903903904E-2</v>
      </c>
      <c r="M3091" s="6">
        <f t="shared" si="344"/>
        <v>2.7027027027027029E-2</v>
      </c>
      <c r="N3091" s="6">
        <f t="shared" si="345"/>
        <v>1.2012012012012012E-2</v>
      </c>
      <c r="O3091">
        <f t="shared" si="346"/>
        <v>320</v>
      </c>
      <c r="P3091">
        <f t="shared" si="347"/>
        <v>13</v>
      </c>
      <c r="Q3091">
        <f t="shared" si="348"/>
        <v>320</v>
      </c>
    </row>
    <row r="3092" spans="1:17" hidden="1" x14ac:dyDescent="0.25">
      <c r="A3092">
        <v>2006</v>
      </c>
      <c r="B3092" s="1" t="s">
        <v>117</v>
      </c>
      <c r="C3092" t="s">
        <v>118</v>
      </c>
      <c r="D3092" t="s">
        <v>44</v>
      </c>
      <c r="E3092" s="1" t="s">
        <v>17</v>
      </c>
      <c r="F3092" t="s">
        <v>7</v>
      </c>
      <c r="G3092">
        <v>8452</v>
      </c>
      <c r="H3092">
        <v>275</v>
      </c>
      <c r="I3092">
        <v>96</v>
      </c>
      <c r="J3092">
        <v>72</v>
      </c>
      <c r="K3092">
        <f t="shared" si="342"/>
        <v>8751</v>
      </c>
      <c r="L3092" s="6">
        <f t="shared" si="343"/>
        <v>4.2395154839446919E-2</v>
      </c>
      <c r="M3092" s="6">
        <f t="shared" si="344"/>
        <v>3.1424980002285455E-2</v>
      </c>
      <c r="N3092" s="6">
        <f t="shared" si="345"/>
        <v>1.0970174837161468E-2</v>
      </c>
      <c r="O3092">
        <f t="shared" si="346"/>
        <v>8380</v>
      </c>
      <c r="P3092">
        <f t="shared" si="347"/>
        <v>371</v>
      </c>
      <c r="Q3092">
        <f t="shared" si="348"/>
        <v>8380</v>
      </c>
    </row>
    <row r="3093" spans="1:17" hidden="1" x14ac:dyDescent="0.25">
      <c r="A3093">
        <v>2007</v>
      </c>
      <c r="B3093" s="1" t="s">
        <v>117</v>
      </c>
      <c r="C3093" t="s">
        <v>118</v>
      </c>
      <c r="D3093" t="s">
        <v>44</v>
      </c>
      <c r="E3093" s="1" t="s">
        <v>18</v>
      </c>
      <c r="F3093" t="s">
        <v>1</v>
      </c>
      <c r="G3093">
        <v>113</v>
      </c>
      <c r="K3093">
        <f t="shared" si="342"/>
        <v>113</v>
      </c>
      <c r="L3093" s="6">
        <f t="shared" si="343"/>
        <v>0</v>
      </c>
      <c r="M3093" s="6">
        <f t="shared" si="344"/>
        <v>0</v>
      </c>
      <c r="N3093" s="6">
        <f t="shared" si="345"/>
        <v>0</v>
      </c>
      <c r="O3093">
        <f t="shared" si="346"/>
        <v>113</v>
      </c>
      <c r="P3093">
        <f t="shared" si="347"/>
        <v>0</v>
      </c>
      <c r="Q3093">
        <f t="shared" si="348"/>
        <v>113</v>
      </c>
    </row>
    <row r="3094" spans="1:17" hidden="1" x14ac:dyDescent="0.25">
      <c r="A3094">
        <v>2007</v>
      </c>
      <c r="B3094" s="1" t="s">
        <v>117</v>
      </c>
      <c r="C3094" t="s">
        <v>118</v>
      </c>
      <c r="D3094" t="s">
        <v>44</v>
      </c>
      <c r="E3094" s="1" t="s">
        <v>18</v>
      </c>
      <c r="F3094" t="s">
        <v>4</v>
      </c>
      <c r="G3094">
        <v>965</v>
      </c>
      <c r="H3094">
        <v>26</v>
      </c>
      <c r="I3094">
        <v>6</v>
      </c>
      <c r="J3094">
        <v>5</v>
      </c>
      <c r="K3094">
        <f t="shared" si="342"/>
        <v>992</v>
      </c>
      <c r="L3094" s="6">
        <f t="shared" si="343"/>
        <v>3.2258064516129031E-2</v>
      </c>
      <c r="M3094" s="6">
        <f t="shared" si="344"/>
        <v>2.620967741935484E-2</v>
      </c>
      <c r="N3094" s="6">
        <f t="shared" si="345"/>
        <v>6.0483870967741934E-3</v>
      </c>
      <c r="O3094">
        <f t="shared" si="346"/>
        <v>960</v>
      </c>
      <c r="P3094">
        <f t="shared" si="347"/>
        <v>32</v>
      </c>
      <c r="Q3094">
        <f t="shared" si="348"/>
        <v>960</v>
      </c>
    </row>
    <row r="3095" spans="1:17" hidden="1" x14ac:dyDescent="0.25">
      <c r="A3095">
        <v>2007</v>
      </c>
      <c r="B3095" s="1" t="s">
        <v>117</v>
      </c>
      <c r="C3095" t="s">
        <v>118</v>
      </c>
      <c r="D3095" t="s">
        <v>44</v>
      </c>
      <c r="E3095" s="1" t="s">
        <v>18</v>
      </c>
      <c r="F3095" t="s">
        <v>5</v>
      </c>
      <c r="G3095">
        <v>704</v>
      </c>
      <c r="H3095">
        <v>28</v>
      </c>
      <c r="I3095">
        <v>9</v>
      </c>
      <c r="K3095">
        <f t="shared" si="342"/>
        <v>741</v>
      </c>
      <c r="L3095" s="6">
        <f t="shared" si="343"/>
        <v>4.9932523616734142E-2</v>
      </c>
      <c r="M3095" s="6">
        <f t="shared" si="344"/>
        <v>3.7786774628879895E-2</v>
      </c>
      <c r="N3095" s="6">
        <f t="shared" si="345"/>
        <v>1.2145748987854251E-2</v>
      </c>
      <c r="O3095">
        <f t="shared" si="346"/>
        <v>704</v>
      </c>
      <c r="P3095">
        <f t="shared" si="347"/>
        <v>37</v>
      </c>
      <c r="Q3095">
        <f t="shared" si="348"/>
        <v>704</v>
      </c>
    </row>
    <row r="3096" spans="1:17" hidden="1" x14ac:dyDescent="0.25">
      <c r="A3096">
        <v>2007</v>
      </c>
      <c r="B3096" s="1" t="s">
        <v>117</v>
      </c>
      <c r="C3096" t="s">
        <v>118</v>
      </c>
      <c r="D3096" t="s">
        <v>44</v>
      </c>
      <c r="E3096" s="1" t="s">
        <v>18</v>
      </c>
      <c r="F3096" t="s">
        <v>6</v>
      </c>
      <c r="G3096">
        <v>366</v>
      </c>
      <c r="H3096">
        <v>21</v>
      </c>
      <c r="I3096">
        <v>3</v>
      </c>
      <c r="K3096">
        <f t="shared" si="342"/>
        <v>390</v>
      </c>
      <c r="L3096" s="6">
        <f t="shared" si="343"/>
        <v>6.1538461538461542E-2</v>
      </c>
      <c r="M3096" s="6">
        <f t="shared" si="344"/>
        <v>5.3846153846153849E-2</v>
      </c>
      <c r="N3096" s="6">
        <f t="shared" si="345"/>
        <v>7.6923076923076927E-3</v>
      </c>
      <c r="O3096">
        <f t="shared" si="346"/>
        <v>366</v>
      </c>
      <c r="P3096">
        <f t="shared" si="347"/>
        <v>24</v>
      </c>
      <c r="Q3096">
        <f t="shared" si="348"/>
        <v>366</v>
      </c>
    </row>
    <row r="3097" spans="1:17" hidden="1" x14ac:dyDescent="0.25">
      <c r="A3097">
        <v>2007</v>
      </c>
      <c r="B3097" s="1" t="s">
        <v>117</v>
      </c>
      <c r="C3097" t="s">
        <v>118</v>
      </c>
      <c r="D3097" t="s">
        <v>44</v>
      </c>
      <c r="E3097" s="1" t="s">
        <v>18</v>
      </c>
      <c r="F3097" t="s">
        <v>7</v>
      </c>
      <c r="G3097">
        <v>8201</v>
      </c>
      <c r="H3097">
        <v>282</v>
      </c>
      <c r="I3097">
        <v>86</v>
      </c>
      <c r="J3097">
        <v>79</v>
      </c>
      <c r="K3097">
        <f t="shared" si="342"/>
        <v>8490</v>
      </c>
      <c r="L3097" s="6">
        <f t="shared" si="343"/>
        <v>4.3345111896348647E-2</v>
      </c>
      <c r="M3097" s="6">
        <f t="shared" si="344"/>
        <v>3.3215547703180213E-2</v>
      </c>
      <c r="N3097" s="6">
        <f t="shared" si="345"/>
        <v>1.0129564193168433E-2</v>
      </c>
      <c r="O3097">
        <f t="shared" si="346"/>
        <v>8122</v>
      </c>
      <c r="P3097">
        <f t="shared" si="347"/>
        <v>368</v>
      </c>
      <c r="Q3097">
        <f t="shared" si="348"/>
        <v>8122</v>
      </c>
    </row>
    <row r="3098" spans="1:17" hidden="1" x14ac:dyDescent="0.25">
      <c r="A3098">
        <v>2008</v>
      </c>
      <c r="B3098" s="1" t="s">
        <v>117</v>
      </c>
      <c r="C3098" t="s">
        <v>118</v>
      </c>
      <c r="D3098" t="s">
        <v>44</v>
      </c>
      <c r="E3098" s="1" t="s">
        <v>19</v>
      </c>
      <c r="F3098" t="s">
        <v>1</v>
      </c>
      <c r="G3098">
        <v>102</v>
      </c>
      <c r="K3098">
        <f t="shared" si="342"/>
        <v>102</v>
      </c>
      <c r="L3098" s="6">
        <f t="shared" si="343"/>
        <v>0</v>
      </c>
      <c r="M3098" s="6">
        <f t="shared" si="344"/>
        <v>0</v>
      </c>
      <c r="N3098" s="6">
        <f t="shared" si="345"/>
        <v>0</v>
      </c>
      <c r="O3098">
        <f t="shared" si="346"/>
        <v>102</v>
      </c>
      <c r="P3098">
        <f t="shared" si="347"/>
        <v>0</v>
      </c>
      <c r="Q3098">
        <f t="shared" si="348"/>
        <v>102</v>
      </c>
    </row>
    <row r="3099" spans="1:17" hidden="1" x14ac:dyDescent="0.25">
      <c r="A3099">
        <v>2008</v>
      </c>
      <c r="B3099" s="1" t="s">
        <v>117</v>
      </c>
      <c r="C3099" t="s">
        <v>118</v>
      </c>
      <c r="D3099" t="s">
        <v>44</v>
      </c>
      <c r="E3099" s="1" t="s">
        <v>19</v>
      </c>
      <c r="F3099" t="s">
        <v>4</v>
      </c>
      <c r="G3099">
        <v>1015</v>
      </c>
      <c r="H3099">
        <v>27</v>
      </c>
      <c r="I3099">
        <v>14</v>
      </c>
      <c r="J3099">
        <v>4</v>
      </c>
      <c r="K3099">
        <f t="shared" si="342"/>
        <v>1052</v>
      </c>
      <c r="L3099" s="6">
        <f t="shared" si="343"/>
        <v>3.8973384030418251E-2</v>
      </c>
      <c r="M3099" s="6">
        <f t="shared" si="344"/>
        <v>2.5665399239543727E-2</v>
      </c>
      <c r="N3099" s="6">
        <f t="shared" si="345"/>
        <v>1.3307984790874524E-2</v>
      </c>
      <c r="O3099">
        <f t="shared" si="346"/>
        <v>1011</v>
      </c>
      <c r="P3099">
        <f t="shared" si="347"/>
        <v>41</v>
      </c>
      <c r="Q3099">
        <f t="shared" si="348"/>
        <v>1011</v>
      </c>
    </row>
    <row r="3100" spans="1:17" hidden="1" x14ac:dyDescent="0.25">
      <c r="A3100">
        <v>2008</v>
      </c>
      <c r="B3100" s="1" t="s">
        <v>117</v>
      </c>
      <c r="C3100" t="s">
        <v>118</v>
      </c>
      <c r="D3100" t="s">
        <v>44</v>
      </c>
      <c r="E3100" s="1" t="s">
        <v>19</v>
      </c>
      <c r="F3100" t="s">
        <v>5</v>
      </c>
      <c r="G3100">
        <v>719</v>
      </c>
      <c r="H3100">
        <v>38</v>
      </c>
      <c r="I3100">
        <v>9</v>
      </c>
      <c r="K3100">
        <f t="shared" si="342"/>
        <v>766</v>
      </c>
      <c r="L3100" s="6">
        <f t="shared" si="343"/>
        <v>6.1357702349869453E-2</v>
      </c>
      <c r="M3100" s="6">
        <f t="shared" si="344"/>
        <v>4.960835509138381E-2</v>
      </c>
      <c r="N3100" s="6">
        <f t="shared" si="345"/>
        <v>1.1749347258485639E-2</v>
      </c>
      <c r="O3100">
        <f t="shared" si="346"/>
        <v>719</v>
      </c>
      <c r="P3100">
        <f t="shared" si="347"/>
        <v>47</v>
      </c>
      <c r="Q3100">
        <f t="shared" si="348"/>
        <v>719</v>
      </c>
    </row>
    <row r="3101" spans="1:17" hidden="1" x14ac:dyDescent="0.25">
      <c r="A3101">
        <v>2008</v>
      </c>
      <c r="B3101" s="1" t="s">
        <v>117</v>
      </c>
      <c r="C3101" t="s">
        <v>118</v>
      </c>
      <c r="D3101" t="s">
        <v>44</v>
      </c>
      <c r="E3101" s="1" t="s">
        <v>19</v>
      </c>
      <c r="F3101" t="s">
        <v>6</v>
      </c>
      <c r="G3101">
        <v>375</v>
      </c>
      <c r="H3101">
        <v>22</v>
      </c>
      <c r="I3101">
        <v>3</v>
      </c>
      <c r="K3101">
        <f t="shared" si="342"/>
        <v>400</v>
      </c>
      <c r="L3101" s="6">
        <f t="shared" si="343"/>
        <v>6.25E-2</v>
      </c>
      <c r="M3101" s="6">
        <f t="shared" si="344"/>
        <v>5.5E-2</v>
      </c>
      <c r="N3101" s="6">
        <f t="shared" si="345"/>
        <v>7.4999999999999997E-3</v>
      </c>
      <c r="O3101">
        <f t="shared" si="346"/>
        <v>375</v>
      </c>
      <c r="P3101">
        <f t="shared" si="347"/>
        <v>25</v>
      </c>
      <c r="Q3101">
        <f t="shared" si="348"/>
        <v>375</v>
      </c>
    </row>
    <row r="3102" spans="1:17" hidden="1" x14ac:dyDescent="0.25">
      <c r="A3102">
        <v>2008</v>
      </c>
      <c r="B3102" s="1" t="s">
        <v>117</v>
      </c>
      <c r="C3102" t="s">
        <v>118</v>
      </c>
      <c r="D3102" t="s">
        <v>44</v>
      </c>
      <c r="E3102" s="1" t="s">
        <v>19</v>
      </c>
      <c r="F3102" t="s">
        <v>7</v>
      </c>
      <c r="G3102">
        <v>7925</v>
      </c>
      <c r="H3102">
        <v>286</v>
      </c>
      <c r="I3102">
        <v>92</v>
      </c>
      <c r="J3102">
        <v>87</v>
      </c>
      <c r="K3102">
        <f t="shared" si="342"/>
        <v>8216</v>
      </c>
      <c r="L3102" s="6">
        <f t="shared" si="343"/>
        <v>4.6007789678675755E-2</v>
      </c>
      <c r="M3102" s="6">
        <f t="shared" si="344"/>
        <v>3.4810126582278479E-2</v>
      </c>
      <c r="N3102" s="6">
        <f t="shared" si="345"/>
        <v>1.1197663096397274E-2</v>
      </c>
      <c r="O3102">
        <f t="shared" si="346"/>
        <v>7838</v>
      </c>
      <c r="P3102">
        <f t="shared" si="347"/>
        <v>378</v>
      </c>
      <c r="Q3102">
        <f t="shared" si="348"/>
        <v>7838</v>
      </c>
    </row>
    <row r="3103" spans="1:17" hidden="1" x14ac:dyDescent="0.25">
      <c r="A3103">
        <v>2009</v>
      </c>
      <c r="B3103" s="1" t="s">
        <v>117</v>
      </c>
      <c r="C3103" t="s">
        <v>118</v>
      </c>
      <c r="D3103" t="s">
        <v>44</v>
      </c>
      <c r="E3103" s="1" t="s">
        <v>20</v>
      </c>
      <c r="F3103" t="s">
        <v>1</v>
      </c>
      <c r="G3103">
        <v>89</v>
      </c>
      <c r="K3103">
        <f t="shared" si="342"/>
        <v>89</v>
      </c>
      <c r="L3103" s="6">
        <f t="shared" si="343"/>
        <v>0</v>
      </c>
      <c r="M3103" s="6">
        <f t="shared" si="344"/>
        <v>0</v>
      </c>
      <c r="N3103" s="6">
        <f t="shared" si="345"/>
        <v>0</v>
      </c>
      <c r="O3103">
        <f t="shared" si="346"/>
        <v>89</v>
      </c>
      <c r="P3103">
        <f t="shared" si="347"/>
        <v>0</v>
      </c>
      <c r="Q3103">
        <f t="shared" si="348"/>
        <v>89</v>
      </c>
    </row>
    <row r="3104" spans="1:17" hidden="1" x14ac:dyDescent="0.25">
      <c r="A3104">
        <v>2009</v>
      </c>
      <c r="B3104" s="1" t="s">
        <v>117</v>
      </c>
      <c r="C3104" t="s">
        <v>118</v>
      </c>
      <c r="D3104" t="s">
        <v>44</v>
      </c>
      <c r="E3104" s="1" t="s">
        <v>20</v>
      </c>
      <c r="F3104" t="s">
        <v>4</v>
      </c>
      <c r="G3104">
        <v>1028</v>
      </c>
      <c r="H3104">
        <v>27</v>
      </c>
      <c r="I3104">
        <v>26</v>
      </c>
      <c r="J3104">
        <v>4</v>
      </c>
      <c r="K3104">
        <f t="shared" si="342"/>
        <v>1077</v>
      </c>
      <c r="L3104" s="6">
        <f t="shared" si="343"/>
        <v>4.9210770659238623E-2</v>
      </c>
      <c r="M3104" s="6">
        <f t="shared" si="344"/>
        <v>2.5069637883008356E-2</v>
      </c>
      <c r="N3104" s="6">
        <f t="shared" si="345"/>
        <v>2.414113277623027E-2</v>
      </c>
      <c r="O3104">
        <f t="shared" si="346"/>
        <v>1024</v>
      </c>
      <c r="P3104">
        <f t="shared" si="347"/>
        <v>53</v>
      </c>
      <c r="Q3104">
        <f t="shared" si="348"/>
        <v>1024</v>
      </c>
    </row>
    <row r="3105" spans="1:17" hidden="1" x14ac:dyDescent="0.25">
      <c r="A3105">
        <v>2009</v>
      </c>
      <c r="B3105" s="1" t="s">
        <v>117</v>
      </c>
      <c r="C3105" t="s">
        <v>118</v>
      </c>
      <c r="D3105" t="s">
        <v>44</v>
      </c>
      <c r="E3105" s="1" t="s">
        <v>20</v>
      </c>
      <c r="F3105" t="s">
        <v>5</v>
      </c>
      <c r="G3105">
        <v>787</v>
      </c>
      <c r="H3105">
        <v>43</v>
      </c>
      <c r="I3105">
        <v>20</v>
      </c>
      <c r="K3105">
        <f t="shared" si="342"/>
        <v>850</v>
      </c>
      <c r="L3105" s="6">
        <f t="shared" si="343"/>
        <v>7.4117647058823524E-2</v>
      </c>
      <c r="M3105" s="6">
        <f t="shared" si="344"/>
        <v>5.0588235294117649E-2</v>
      </c>
      <c r="N3105" s="6">
        <f t="shared" si="345"/>
        <v>2.3529411764705882E-2</v>
      </c>
      <c r="O3105">
        <f t="shared" si="346"/>
        <v>787</v>
      </c>
      <c r="P3105">
        <f t="shared" si="347"/>
        <v>63</v>
      </c>
      <c r="Q3105">
        <f t="shared" si="348"/>
        <v>787</v>
      </c>
    </row>
    <row r="3106" spans="1:17" hidden="1" x14ac:dyDescent="0.25">
      <c r="A3106">
        <v>2009</v>
      </c>
      <c r="B3106" s="1" t="s">
        <v>117</v>
      </c>
      <c r="C3106" t="s">
        <v>118</v>
      </c>
      <c r="D3106" t="s">
        <v>44</v>
      </c>
      <c r="E3106" s="1" t="s">
        <v>20</v>
      </c>
      <c r="F3106" t="s">
        <v>6</v>
      </c>
      <c r="G3106">
        <v>432</v>
      </c>
      <c r="H3106">
        <v>25</v>
      </c>
      <c r="I3106">
        <v>5</v>
      </c>
      <c r="K3106">
        <f t="shared" si="342"/>
        <v>462</v>
      </c>
      <c r="L3106" s="6">
        <f t="shared" si="343"/>
        <v>6.4935064935064929E-2</v>
      </c>
      <c r="M3106" s="6">
        <f t="shared" si="344"/>
        <v>5.4112554112554112E-2</v>
      </c>
      <c r="N3106" s="6">
        <f t="shared" si="345"/>
        <v>1.0822510822510822E-2</v>
      </c>
      <c r="O3106">
        <f t="shared" si="346"/>
        <v>432</v>
      </c>
      <c r="P3106">
        <f t="shared" si="347"/>
        <v>30</v>
      </c>
      <c r="Q3106">
        <f t="shared" si="348"/>
        <v>432</v>
      </c>
    </row>
    <row r="3107" spans="1:17" hidden="1" x14ac:dyDescent="0.25">
      <c r="A3107">
        <v>2009</v>
      </c>
      <c r="B3107" s="1" t="s">
        <v>117</v>
      </c>
      <c r="C3107" t="s">
        <v>118</v>
      </c>
      <c r="D3107" t="s">
        <v>44</v>
      </c>
      <c r="E3107" s="1" t="s">
        <v>20</v>
      </c>
      <c r="F3107" t="s">
        <v>7</v>
      </c>
      <c r="G3107">
        <v>7735</v>
      </c>
      <c r="H3107">
        <v>290</v>
      </c>
      <c r="I3107">
        <v>119</v>
      </c>
      <c r="J3107">
        <v>82</v>
      </c>
      <c r="K3107">
        <f t="shared" si="342"/>
        <v>8062</v>
      </c>
      <c r="L3107" s="6">
        <f t="shared" si="343"/>
        <v>5.0731828330439099E-2</v>
      </c>
      <c r="M3107" s="6">
        <f t="shared" si="344"/>
        <v>3.5971223021582732E-2</v>
      </c>
      <c r="N3107" s="6">
        <f t="shared" si="345"/>
        <v>1.4760605308856364E-2</v>
      </c>
      <c r="O3107">
        <f t="shared" si="346"/>
        <v>7653</v>
      </c>
      <c r="P3107">
        <f t="shared" si="347"/>
        <v>409</v>
      </c>
      <c r="Q3107">
        <f t="shared" si="348"/>
        <v>7653</v>
      </c>
    </row>
    <row r="3108" spans="1:17" hidden="1" x14ac:dyDescent="0.25">
      <c r="A3108">
        <v>2010</v>
      </c>
      <c r="B3108" s="1" t="s">
        <v>117</v>
      </c>
      <c r="C3108" t="s">
        <v>118</v>
      </c>
      <c r="D3108" t="s">
        <v>44</v>
      </c>
      <c r="E3108" s="1" t="s">
        <v>21</v>
      </c>
      <c r="F3108" t="s">
        <v>1</v>
      </c>
      <c r="G3108">
        <v>85</v>
      </c>
      <c r="K3108">
        <f t="shared" si="342"/>
        <v>85</v>
      </c>
      <c r="L3108" s="6">
        <f t="shared" si="343"/>
        <v>0</v>
      </c>
      <c r="M3108" s="6">
        <f t="shared" si="344"/>
        <v>0</v>
      </c>
      <c r="N3108" s="6">
        <f t="shared" si="345"/>
        <v>0</v>
      </c>
      <c r="O3108">
        <f t="shared" si="346"/>
        <v>85</v>
      </c>
      <c r="P3108">
        <f t="shared" si="347"/>
        <v>0</v>
      </c>
      <c r="Q3108">
        <f t="shared" si="348"/>
        <v>85</v>
      </c>
    </row>
    <row r="3109" spans="1:17" hidden="1" x14ac:dyDescent="0.25">
      <c r="A3109">
        <v>2010</v>
      </c>
      <c r="B3109" s="1" t="s">
        <v>117</v>
      </c>
      <c r="C3109" t="s">
        <v>118</v>
      </c>
      <c r="D3109" t="s">
        <v>44</v>
      </c>
      <c r="E3109" s="1" t="s">
        <v>21</v>
      </c>
      <c r="F3109" t="s">
        <v>4</v>
      </c>
      <c r="G3109">
        <v>1036</v>
      </c>
      <c r="H3109">
        <v>33</v>
      </c>
      <c r="I3109">
        <v>23</v>
      </c>
      <c r="J3109">
        <v>7</v>
      </c>
      <c r="K3109">
        <f t="shared" si="342"/>
        <v>1085</v>
      </c>
      <c r="L3109" s="6">
        <f t="shared" si="343"/>
        <v>5.1612903225806452E-2</v>
      </c>
      <c r="M3109" s="6">
        <f t="shared" si="344"/>
        <v>3.0414746543778803E-2</v>
      </c>
      <c r="N3109" s="6">
        <f t="shared" si="345"/>
        <v>2.1198156682027649E-2</v>
      </c>
      <c r="O3109">
        <f t="shared" si="346"/>
        <v>1029</v>
      </c>
      <c r="P3109">
        <f t="shared" si="347"/>
        <v>56</v>
      </c>
      <c r="Q3109">
        <f t="shared" si="348"/>
        <v>1029</v>
      </c>
    </row>
    <row r="3110" spans="1:17" hidden="1" x14ac:dyDescent="0.25">
      <c r="A3110">
        <v>2010</v>
      </c>
      <c r="B3110" s="1" t="s">
        <v>117</v>
      </c>
      <c r="C3110" t="s">
        <v>118</v>
      </c>
      <c r="D3110" t="s">
        <v>44</v>
      </c>
      <c r="E3110" s="1" t="s">
        <v>21</v>
      </c>
      <c r="F3110" t="s">
        <v>5</v>
      </c>
      <c r="G3110">
        <v>833</v>
      </c>
      <c r="H3110">
        <v>34</v>
      </c>
      <c r="I3110">
        <v>13</v>
      </c>
      <c r="J3110">
        <v>3</v>
      </c>
      <c r="K3110">
        <f t="shared" si="342"/>
        <v>877</v>
      </c>
      <c r="L3110" s="6">
        <f t="shared" si="343"/>
        <v>5.3591790193842644E-2</v>
      </c>
      <c r="M3110" s="6">
        <f t="shared" si="344"/>
        <v>3.8768529076396809E-2</v>
      </c>
      <c r="N3110" s="6">
        <f t="shared" si="345"/>
        <v>1.4823261117445839E-2</v>
      </c>
      <c r="O3110">
        <f t="shared" si="346"/>
        <v>830</v>
      </c>
      <c r="P3110">
        <f t="shared" si="347"/>
        <v>47</v>
      </c>
      <c r="Q3110">
        <f t="shared" si="348"/>
        <v>830</v>
      </c>
    </row>
    <row r="3111" spans="1:17" hidden="1" x14ac:dyDescent="0.25">
      <c r="A3111">
        <v>2010</v>
      </c>
      <c r="B3111" s="1" t="s">
        <v>117</v>
      </c>
      <c r="C3111" t="s">
        <v>118</v>
      </c>
      <c r="D3111" t="s">
        <v>44</v>
      </c>
      <c r="E3111" s="1" t="s">
        <v>21</v>
      </c>
      <c r="F3111" t="s">
        <v>6</v>
      </c>
      <c r="G3111">
        <v>497</v>
      </c>
      <c r="H3111">
        <v>22</v>
      </c>
      <c r="I3111">
        <v>3</v>
      </c>
      <c r="K3111">
        <f t="shared" si="342"/>
        <v>522</v>
      </c>
      <c r="L3111" s="6">
        <f t="shared" si="343"/>
        <v>4.7892720306513412E-2</v>
      </c>
      <c r="M3111" s="6">
        <f t="shared" si="344"/>
        <v>4.2145593869731802E-2</v>
      </c>
      <c r="N3111" s="6">
        <f t="shared" si="345"/>
        <v>5.7471264367816091E-3</v>
      </c>
      <c r="O3111">
        <f t="shared" si="346"/>
        <v>497</v>
      </c>
      <c r="P3111">
        <f t="shared" si="347"/>
        <v>25</v>
      </c>
      <c r="Q3111">
        <f t="shared" si="348"/>
        <v>497</v>
      </c>
    </row>
    <row r="3112" spans="1:17" hidden="1" x14ac:dyDescent="0.25">
      <c r="A3112">
        <v>2010</v>
      </c>
      <c r="B3112" s="1" t="s">
        <v>117</v>
      </c>
      <c r="C3112" t="s">
        <v>118</v>
      </c>
      <c r="D3112" t="s">
        <v>44</v>
      </c>
      <c r="E3112" s="1" t="s">
        <v>21</v>
      </c>
      <c r="F3112" t="s">
        <v>7</v>
      </c>
      <c r="G3112">
        <v>7581</v>
      </c>
      <c r="H3112">
        <v>305</v>
      </c>
      <c r="I3112">
        <v>141</v>
      </c>
      <c r="J3112">
        <v>110</v>
      </c>
      <c r="K3112">
        <f t="shared" si="342"/>
        <v>7917</v>
      </c>
      <c r="L3112" s="6">
        <f t="shared" si="343"/>
        <v>5.6334470127573574E-2</v>
      </c>
      <c r="M3112" s="6">
        <f t="shared" si="344"/>
        <v>3.8524693697107489E-2</v>
      </c>
      <c r="N3112" s="6">
        <f t="shared" si="345"/>
        <v>1.7809776430466086E-2</v>
      </c>
      <c r="O3112">
        <f t="shared" si="346"/>
        <v>7471</v>
      </c>
      <c r="P3112">
        <f t="shared" si="347"/>
        <v>446</v>
      </c>
      <c r="Q3112">
        <f t="shared" si="348"/>
        <v>7471</v>
      </c>
    </row>
    <row r="3113" spans="1:17" hidden="1" x14ac:dyDescent="0.25">
      <c r="A3113">
        <v>2011</v>
      </c>
      <c r="B3113" s="1" t="s">
        <v>117</v>
      </c>
      <c r="C3113" t="s">
        <v>118</v>
      </c>
      <c r="D3113" t="s">
        <v>44</v>
      </c>
      <c r="E3113" s="1" t="s">
        <v>22</v>
      </c>
      <c r="F3113" t="s">
        <v>1</v>
      </c>
      <c r="G3113">
        <v>86</v>
      </c>
      <c r="H3113">
        <v>3</v>
      </c>
      <c r="J3113">
        <v>3</v>
      </c>
      <c r="K3113">
        <f t="shared" si="342"/>
        <v>86</v>
      </c>
      <c r="L3113" s="6">
        <f t="shared" si="343"/>
        <v>3.4883720930232558E-2</v>
      </c>
      <c r="M3113" s="6">
        <f t="shared" si="344"/>
        <v>3.4883720930232558E-2</v>
      </c>
      <c r="N3113" s="6">
        <f t="shared" si="345"/>
        <v>0</v>
      </c>
      <c r="O3113">
        <f t="shared" si="346"/>
        <v>83</v>
      </c>
      <c r="P3113">
        <f t="shared" si="347"/>
        <v>3</v>
      </c>
      <c r="Q3113">
        <f t="shared" si="348"/>
        <v>83</v>
      </c>
    </row>
    <row r="3114" spans="1:17" hidden="1" x14ac:dyDescent="0.25">
      <c r="A3114">
        <v>2011</v>
      </c>
      <c r="B3114" s="1" t="s">
        <v>117</v>
      </c>
      <c r="C3114" t="s">
        <v>118</v>
      </c>
      <c r="D3114" t="s">
        <v>44</v>
      </c>
      <c r="E3114" s="1" t="s">
        <v>22</v>
      </c>
      <c r="F3114" t="s">
        <v>4</v>
      </c>
      <c r="G3114">
        <v>1086</v>
      </c>
      <c r="H3114">
        <v>33</v>
      </c>
      <c r="I3114">
        <v>30</v>
      </c>
      <c r="J3114">
        <v>100</v>
      </c>
      <c r="K3114">
        <f t="shared" si="342"/>
        <v>1049</v>
      </c>
      <c r="L3114" s="6">
        <f t="shared" si="343"/>
        <v>6.0057197330791227E-2</v>
      </c>
      <c r="M3114" s="6">
        <f t="shared" si="344"/>
        <v>3.1458531935176358E-2</v>
      </c>
      <c r="N3114" s="6">
        <f t="shared" si="345"/>
        <v>2.8598665395614873E-2</v>
      </c>
      <c r="O3114">
        <f t="shared" si="346"/>
        <v>986</v>
      </c>
      <c r="P3114">
        <f t="shared" si="347"/>
        <v>63</v>
      </c>
      <c r="Q3114">
        <f t="shared" si="348"/>
        <v>986</v>
      </c>
    </row>
    <row r="3115" spans="1:17" hidden="1" x14ac:dyDescent="0.25">
      <c r="A3115">
        <v>2011</v>
      </c>
      <c r="B3115" s="1" t="s">
        <v>117</v>
      </c>
      <c r="C3115" t="s">
        <v>118</v>
      </c>
      <c r="D3115" t="s">
        <v>44</v>
      </c>
      <c r="E3115" s="1" t="s">
        <v>22</v>
      </c>
      <c r="F3115" t="s">
        <v>5</v>
      </c>
      <c r="G3115">
        <v>915</v>
      </c>
      <c r="H3115">
        <v>53</v>
      </c>
      <c r="I3115">
        <v>21</v>
      </c>
      <c r="J3115">
        <v>55</v>
      </c>
      <c r="K3115">
        <f t="shared" si="342"/>
        <v>934</v>
      </c>
      <c r="L3115" s="6">
        <f t="shared" si="343"/>
        <v>7.922912205567452E-2</v>
      </c>
      <c r="M3115" s="6">
        <f t="shared" si="344"/>
        <v>5.6745182012847964E-2</v>
      </c>
      <c r="N3115" s="6">
        <f t="shared" si="345"/>
        <v>2.2483940042826552E-2</v>
      </c>
      <c r="O3115">
        <f t="shared" si="346"/>
        <v>860</v>
      </c>
      <c r="P3115">
        <f t="shared" si="347"/>
        <v>74</v>
      </c>
      <c r="Q3115">
        <f t="shared" si="348"/>
        <v>860</v>
      </c>
    </row>
    <row r="3116" spans="1:17" hidden="1" x14ac:dyDescent="0.25">
      <c r="A3116">
        <v>2011</v>
      </c>
      <c r="B3116" s="1" t="s">
        <v>117</v>
      </c>
      <c r="C3116" t="s">
        <v>118</v>
      </c>
      <c r="D3116" t="s">
        <v>44</v>
      </c>
      <c r="E3116" s="1" t="s">
        <v>22</v>
      </c>
      <c r="F3116" t="s">
        <v>6</v>
      </c>
      <c r="G3116">
        <v>543</v>
      </c>
      <c r="H3116">
        <v>16</v>
      </c>
      <c r="I3116">
        <v>3</v>
      </c>
      <c r="J3116">
        <v>14</v>
      </c>
      <c r="K3116">
        <f t="shared" si="342"/>
        <v>548</v>
      </c>
      <c r="L3116" s="6">
        <f t="shared" si="343"/>
        <v>3.4671532846715328E-2</v>
      </c>
      <c r="M3116" s="6">
        <f t="shared" si="344"/>
        <v>2.9197080291970802E-2</v>
      </c>
      <c r="N3116" s="6">
        <f t="shared" si="345"/>
        <v>5.4744525547445258E-3</v>
      </c>
      <c r="O3116">
        <f t="shared" si="346"/>
        <v>529</v>
      </c>
      <c r="P3116">
        <f t="shared" si="347"/>
        <v>19</v>
      </c>
      <c r="Q3116">
        <f t="shared" si="348"/>
        <v>529</v>
      </c>
    </row>
    <row r="3117" spans="1:17" hidden="1" x14ac:dyDescent="0.25">
      <c r="A3117">
        <v>2011</v>
      </c>
      <c r="B3117" s="1" t="s">
        <v>117</v>
      </c>
      <c r="C3117" t="s">
        <v>118</v>
      </c>
      <c r="D3117" t="s">
        <v>44</v>
      </c>
      <c r="E3117" s="1" t="s">
        <v>22</v>
      </c>
      <c r="F3117" t="s">
        <v>7</v>
      </c>
      <c r="G3117">
        <v>7460</v>
      </c>
      <c r="H3117">
        <v>315</v>
      </c>
      <c r="I3117">
        <v>139</v>
      </c>
      <c r="J3117">
        <v>529</v>
      </c>
      <c r="K3117">
        <f t="shared" si="342"/>
        <v>7385</v>
      </c>
      <c r="L3117" s="6">
        <f t="shared" si="343"/>
        <v>6.1475964793500336E-2</v>
      </c>
      <c r="M3117" s="6">
        <f t="shared" si="344"/>
        <v>4.2654028436018961E-2</v>
      </c>
      <c r="N3117" s="6">
        <f t="shared" si="345"/>
        <v>1.8821936357481382E-2</v>
      </c>
      <c r="O3117">
        <f t="shared" si="346"/>
        <v>6931</v>
      </c>
      <c r="P3117">
        <f t="shared" si="347"/>
        <v>454</v>
      </c>
      <c r="Q3117">
        <f t="shared" si="348"/>
        <v>6931</v>
      </c>
    </row>
    <row r="3118" spans="1:17" hidden="1" x14ac:dyDescent="0.25">
      <c r="A3118">
        <v>2012</v>
      </c>
      <c r="B3118" s="1" t="s">
        <v>117</v>
      </c>
      <c r="C3118" t="s">
        <v>118</v>
      </c>
      <c r="D3118" t="s">
        <v>44</v>
      </c>
      <c r="E3118" s="1" t="s">
        <v>23</v>
      </c>
      <c r="F3118" t="s">
        <v>1</v>
      </c>
      <c r="G3118">
        <v>102</v>
      </c>
      <c r="H3118">
        <v>7</v>
      </c>
      <c r="J3118">
        <v>3</v>
      </c>
      <c r="K3118">
        <f t="shared" si="342"/>
        <v>106</v>
      </c>
      <c r="L3118" s="6">
        <f t="shared" si="343"/>
        <v>6.6037735849056603E-2</v>
      </c>
      <c r="M3118" s="6">
        <f t="shared" si="344"/>
        <v>6.6037735849056603E-2</v>
      </c>
      <c r="N3118" s="6">
        <f t="shared" si="345"/>
        <v>0</v>
      </c>
      <c r="O3118">
        <f t="shared" si="346"/>
        <v>99</v>
      </c>
      <c r="P3118">
        <f t="shared" si="347"/>
        <v>7</v>
      </c>
      <c r="Q3118">
        <f t="shared" si="348"/>
        <v>99</v>
      </c>
    </row>
    <row r="3119" spans="1:17" hidden="1" x14ac:dyDescent="0.25">
      <c r="A3119">
        <v>2012</v>
      </c>
      <c r="B3119" s="1" t="s">
        <v>117</v>
      </c>
      <c r="C3119" t="s">
        <v>118</v>
      </c>
      <c r="D3119" t="s">
        <v>44</v>
      </c>
      <c r="E3119" s="1" t="s">
        <v>23</v>
      </c>
      <c r="F3119" t="s">
        <v>4</v>
      </c>
      <c r="G3119">
        <v>1154</v>
      </c>
      <c r="H3119">
        <v>45</v>
      </c>
      <c r="I3119">
        <v>24</v>
      </c>
      <c r="J3119">
        <v>110</v>
      </c>
      <c r="K3119">
        <f t="shared" si="342"/>
        <v>1113</v>
      </c>
      <c r="L3119" s="6">
        <f t="shared" si="343"/>
        <v>6.1994609164420483E-2</v>
      </c>
      <c r="M3119" s="6">
        <f t="shared" si="344"/>
        <v>4.0431266846361183E-2</v>
      </c>
      <c r="N3119" s="6">
        <f t="shared" si="345"/>
        <v>2.15633423180593E-2</v>
      </c>
      <c r="O3119">
        <f t="shared" si="346"/>
        <v>1044</v>
      </c>
      <c r="P3119">
        <f t="shared" si="347"/>
        <v>69</v>
      </c>
      <c r="Q3119">
        <f t="shared" si="348"/>
        <v>1044</v>
      </c>
    </row>
    <row r="3120" spans="1:17" hidden="1" x14ac:dyDescent="0.25">
      <c r="A3120">
        <v>2012</v>
      </c>
      <c r="B3120" s="1" t="s">
        <v>117</v>
      </c>
      <c r="C3120" t="s">
        <v>118</v>
      </c>
      <c r="D3120" t="s">
        <v>44</v>
      </c>
      <c r="E3120" s="1" t="s">
        <v>23</v>
      </c>
      <c r="F3120" t="s">
        <v>5</v>
      </c>
      <c r="G3120">
        <v>984</v>
      </c>
      <c r="H3120">
        <v>50</v>
      </c>
      <c r="I3120">
        <v>27</v>
      </c>
      <c r="J3120">
        <v>66</v>
      </c>
      <c r="K3120">
        <f t="shared" si="342"/>
        <v>995</v>
      </c>
      <c r="L3120" s="6">
        <f t="shared" si="343"/>
        <v>7.7386934673366839E-2</v>
      </c>
      <c r="M3120" s="6">
        <f t="shared" si="344"/>
        <v>5.0251256281407038E-2</v>
      </c>
      <c r="N3120" s="6">
        <f t="shared" si="345"/>
        <v>2.7135678391959798E-2</v>
      </c>
      <c r="O3120">
        <f t="shared" si="346"/>
        <v>918</v>
      </c>
      <c r="P3120">
        <f t="shared" si="347"/>
        <v>77</v>
      </c>
      <c r="Q3120">
        <f t="shared" si="348"/>
        <v>918</v>
      </c>
    </row>
    <row r="3121" spans="1:17" hidden="1" x14ac:dyDescent="0.25">
      <c r="A3121">
        <v>2012</v>
      </c>
      <c r="B3121" s="1" t="s">
        <v>117</v>
      </c>
      <c r="C3121" t="s">
        <v>118</v>
      </c>
      <c r="D3121" t="s">
        <v>44</v>
      </c>
      <c r="E3121" s="1" t="s">
        <v>23</v>
      </c>
      <c r="F3121" t="s">
        <v>6</v>
      </c>
      <c r="G3121">
        <v>602</v>
      </c>
      <c r="H3121">
        <v>26</v>
      </c>
      <c r="I3121">
        <v>6</v>
      </c>
      <c r="J3121">
        <v>27</v>
      </c>
      <c r="K3121">
        <f t="shared" si="342"/>
        <v>607</v>
      </c>
      <c r="L3121" s="6">
        <f t="shared" si="343"/>
        <v>5.2718286655683691E-2</v>
      </c>
      <c r="M3121" s="6">
        <f t="shared" si="344"/>
        <v>4.2833607907743002E-2</v>
      </c>
      <c r="N3121" s="6">
        <f t="shared" si="345"/>
        <v>9.8846787479406912E-3</v>
      </c>
      <c r="O3121">
        <f t="shared" si="346"/>
        <v>575</v>
      </c>
      <c r="P3121">
        <f t="shared" si="347"/>
        <v>32</v>
      </c>
      <c r="Q3121">
        <f t="shared" si="348"/>
        <v>575</v>
      </c>
    </row>
    <row r="3122" spans="1:17" hidden="1" x14ac:dyDescent="0.25">
      <c r="A3122">
        <v>2012</v>
      </c>
      <c r="B3122" s="1" t="s">
        <v>117</v>
      </c>
      <c r="C3122" t="s">
        <v>118</v>
      </c>
      <c r="D3122" t="s">
        <v>44</v>
      </c>
      <c r="E3122" s="1" t="s">
        <v>23</v>
      </c>
      <c r="F3122" t="s">
        <v>7</v>
      </c>
      <c r="G3122">
        <v>7392</v>
      </c>
      <c r="H3122">
        <v>292</v>
      </c>
      <c r="I3122">
        <v>140</v>
      </c>
      <c r="J3122">
        <v>569</v>
      </c>
      <c r="K3122">
        <f t="shared" si="342"/>
        <v>7255</v>
      </c>
      <c r="L3122" s="6">
        <f t="shared" si="343"/>
        <v>5.9545141281874568E-2</v>
      </c>
      <c r="M3122" s="6">
        <f t="shared" si="344"/>
        <v>4.0248104755341144E-2</v>
      </c>
      <c r="N3122" s="6">
        <f t="shared" si="345"/>
        <v>1.9297036526533425E-2</v>
      </c>
      <c r="O3122">
        <f t="shared" si="346"/>
        <v>6823</v>
      </c>
      <c r="P3122">
        <f t="shared" si="347"/>
        <v>432</v>
      </c>
      <c r="Q3122">
        <f t="shared" si="348"/>
        <v>6823</v>
      </c>
    </row>
    <row r="3123" spans="1:17" hidden="1" x14ac:dyDescent="0.25">
      <c r="A3123">
        <v>2013</v>
      </c>
      <c r="B3123" s="1" t="s">
        <v>117</v>
      </c>
      <c r="C3123" t="s">
        <v>118</v>
      </c>
      <c r="D3123" t="s">
        <v>44</v>
      </c>
      <c r="E3123" s="1" t="s">
        <v>24</v>
      </c>
      <c r="F3123" t="s">
        <v>1</v>
      </c>
      <c r="G3123">
        <v>98</v>
      </c>
      <c r="J3123">
        <v>7</v>
      </c>
      <c r="K3123">
        <f t="shared" si="342"/>
        <v>91</v>
      </c>
      <c r="L3123" s="6">
        <f t="shared" si="343"/>
        <v>0</v>
      </c>
      <c r="M3123" s="6">
        <f t="shared" si="344"/>
        <v>0</v>
      </c>
      <c r="N3123" s="6">
        <f t="shared" si="345"/>
        <v>0</v>
      </c>
      <c r="O3123">
        <f t="shared" si="346"/>
        <v>91</v>
      </c>
      <c r="P3123">
        <f t="shared" si="347"/>
        <v>0</v>
      </c>
      <c r="Q3123">
        <f t="shared" si="348"/>
        <v>91</v>
      </c>
    </row>
    <row r="3124" spans="1:17" hidden="1" x14ac:dyDescent="0.25">
      <c r="A3124">
        <v>2013</v>
      </c>
      <c r="B3124" s="1" t="s">
        <v>117</v>
      </c>
      <c r="C3124" t="s">
        <v>118</v>
      </c>
      <c r="D3124" t="s">
        <v>44</v>
      </c>
      <c r="E3124" s="1" t="s">
        <v>24</v>
      </c>
      <c r="F3124" t="s">
        <v>4</v>
      </c>
      <c r="G3124">
        <v>1236</v>
      </c>
      <c r="H3124">
        <v>51</v>
      </c>
      <c r="I3124">
        <v>22</v>
      </c>
      <c r="J3124">
        <v>123</v>
      </c>
      <c r="K3124">
        <f t="shared" si="342"/>
        <v>1186</v>
      </c>
      <c r="L3124" s="6">
        <f t="shared" si="343"/>
        <v>6.1551433389544691E-2</v>
      </c>
      <c r="M3124" s="6">
        <f t="shared" si="344"/>
        <v>4.3001686340640811E-2</v>
      </c>
      <c r="N3124" s="6">
        <f t="shared" si="345"/>
        <v>1.8549747048903879E-2</v>
      </c>
      <c r="O3124">
        <f t="shared" si="346"/>
        <v>1113</v>
      </c>
      <c r="P3124">
        <f t="shared" si="347"/>
        <v>73</v>
      </c>
      <c r="Q3124">
        <f t="shared" si="348"/>
        <v>1113</v>
      </c>
    </row>
    <row r="3125" spans="1:17" hidden="1" x14ac:dyDescent="0.25">
      <c r="A3125">
        <v>2013</v>
      </c>
      <c r="B3125" s="1" t="s">
        <v>117</v>
      </c>
      <c r="C3125" t="s">
        <v>118</v>
      </c>
      <c r="D3125" t="s">
        <v>44</v>
      </c>
      <c r="E3125" s="1" t="s">
        <v>24</v>
      </c>
      <c r="F3125" t="s">
        <v>5</v>
      </c>
      <c r="G3125">
        <v>1038</v>
      </c>
      <c r="H3125">
        <v>43</v>
      </c>
      <c r="I3125">
        <v>20</v>
      </c>
      <c r="J3125">
        <v>104</v>
      </c>
      <c r="K3125">
        <f t="shared" si="342"/>
        <v>997</v>
      </c>
      <c r="L3125" s="6">
        <f t="shared" si="343"/>
        <v>6.318956870611836E-2</v>
      </c>
      <c r="M3125" s="6">
        <f t="shared" si="344"/>
        <v>4.3129388164493479E-2</v>
      </c>
      <c r="N3125" s="6">
        <f t="shared" si="345"/>
        <v>2.0060180541624874E-2</v>
      </c>
      <c r="O3125">
        <f t="shared" si="346"/>
        <v>934</v>
      </c>
      <c r="P3125">
        <f t="shared" si="347"/>
        <v>63</v>
      </c>
      <c r="Q3125">
        <f t="shared" si="348"/>
        <v>934</v>
      </c>
    </row>
    <row r="3126" spans="1:17" hidden="1" x14ac:dyDescent="0.25">
      <c r="A3126">
        <v>2013</v>
      </c>
      <c r="B3126" s="1" t="s">
        <v>117</v>
      </c>
      <c r="C3126" t="s">
        <v>118</v>
      </c>
      <c r="D3126" t="s">
        <v>44</v>
      </c>
      <c r="E3126" s="1" t="s">
        <v>24</v>
      </c>
      <c r="F3126" t="s">
        <v>6</v>
      </c>
      <c r="G3126">
        <v>673</v>
      </c>
      <c r="H3126">
        <v>25</v>
      </c>
      <c r="J3126">
        <v>29</v>
      </c>
      <c r="K3126">
        <f t="shared" si="342"/>
        <v>669</v>
      </c>
      <c r="L3126" s="6">
        <f t="shared" si="343"/>
        <v>3.7369207772795218E-2</v>
      </c>
      <c r="M3126" s="6">
        <f t="shared" si="344"/>
        <v>3.7369207772795218E-2</v>
      </c>
      <c r="N3126" s="6">
        <f t="shared" si="345"/>
        <v>0</v>
      </c>
      <c r="O3126">
        <f t="shared" si="346"/>
        <v>644</v>
      </c>
      <c r="P3126">
        <f t="shared" si="347"/>
        <v>25</v>
      </c>
      <c r="Q3126">
        <f t="shared" si="348"/>
        <v>644</v>
      </c>
    </row>
    <row r="3127" spans="1:17" hidden="1" x14ac:dyDescent="0.25">
      <c r="A3127">
        <v>2013</v>
      </c>
      <c r="B3127" s="1" t="s">
        <v>117</v>
      </c>
      <c r="C3127" t="s">
        <v>118</v>
      </c>
      <c r="D3127" t="s">
        <v>44</v>
      </c>
      <c r="E3127" s="1" t="s">
        <v>24</v>
      </c>
      <c r="F3127" t="s">
        <v>7</v>
      </c>
      <c r="G3127">
        <v>7435</v>
      </c>
      <c r="H3127">
        <v>294</v>
      </c>
      <c r="I3127">
        <v>135</v>
      </c>
      <c r="J3127">
        <v>716</v>
      </c>
      <c r="K3127">
        <f t="shared" si="342"/>
        <v>7148</v>
      </c>
      <c r="L3127" s="6">
        <f t="shared" si="343"/>
        <v>6.0016787912702853E-2</v>
      </c>
      <c r="M3127" s="6">
        <f t="shared" si="344"/>
        <v>4.1130386121992164E-2</v>
      </c>
      <c r="N3127" s="6">
        <f t="shared" si="345"/>
        <v>1.8886401790710688E-2</v>
      </c>
      <c r="O3127">
        <f t="shared" si="346"/>
        <v>6719</v>
      </c>
      <c r="P3127">
        <f t="shared" si="347"/>
        <v>429</v>
      </c>
      <c r="Q3127">
        <f t="shared" si="348"/>
        <v>6719</v>
      </c>
    </row>
    <row r="3128" spans="1:17" hidden="1" x14ac:dyDescent="0.25">
      <c r="A3128">
        <v>2014</v>
      </c>
      <c r="B3128" s="1" t="s">
        <v>117</v>
      </c>
      <c r="C3128" t="s">
        <v>118</v>
      </c>
      <c r="D3128" t="s">
        <v>44</v>
      </c>
      <c r="E3128" s="1" t="s">
        <v>8</v>
      </c>
      <c r="F3128" t="s">
        <v>1</v>
      </c>
      <c r="G3128">
        <v>106</v>
      </c>
      <c r="J3128">
        <v>11</v>
      </c>
      <c r="K3128">
        <f t="shared" si="342"/>
        <v>95</v>
      </c>
      <c r="L3128" s="6">
        <f t="shared" si="343"/>
        <v>0</v>
      </c>
      <c r="M3128" s="6">
        <f t="shared" si="344"/>
        <v>0</v>
      </c>
      <c r="N3128" s="6">
        <f t="shared" si="345"/>
        <v>0</v>
      </c>
      <c r="O3128">
        <f t="shared" si="346"/>
        <v>95</v>
      </c>
      <c r="P3128">
        <f t="shared" si="347"/>
        <v>0</v>
      </c>
      <c r="Q3128">
        <f t="shared" si="348"/>
        <v>95</v>
      </c>
    </row>
    <row r="3129" spans="1:17" hidden="1" x14ac:dyDescent="0.25">
      <c r="A3129">
        <v>2014</v>
      </c>
      <c r="B3129" s="1" t="s">
        <v>117</v>
      </c>
      <c r="C3129" t="s">
        <v>118</v>
      </c>
      <c r="D3129" t="s">
        <v>44</v>
      </c>
      <c r="E3129" s="1" t="s">
        <v>8</v>
      </c>
      <c r="F3129" t="s">
        <v>4</v>
      </c>
      <c r="G3129">
        <v>1322</v>
      </c>
      <c r="H3129">
        <v>44</v>
      </c>
      <c r="I3129">
        <v>36</v>
      </c>
      <c r="J3129">
        <v>136</v>
      </c>
      <c r="K3129">
        <f t="shared" si="342"/>
        <v>1266</v>
      </c>
      <c r="L3129" s="6">
        <f t="shared" si="343"/>
        <v>6.3191153238546599E-2</v>
      </c>
      <c r="M3129" s="6">
        <f t="shared" si="344"/>
        <v>3.4755134281200632E-2</v>
      </c>
      <c r="N3129" s="6">
        <f t="shared" si="345"/>
        <v>2.843601895734597E-2</v>
      </c>
      <c r="O3129">
        <f t="shared" si="346"/>
        <v>1186</v>
      </c>
      <c r="P3129">
        <f t="shared" si="347"/>
        <v>80</v>
      </c>
      <c r="Q3129">
        <f t="shared" si="348"/>
        <v>1186</v>
      </c>
    </row>
    <row r="3130" spans="1:17" hidden="1" x14ac:dyDescent="0.25">
      <c r="A3130">
        <v>2014</v>
      </c>
      <c r="B3130" s="1" t="s">
        <v>117</v>
      </c>
      <c r="C3130" t="s">
        <v>118</v>
      </c>
      <c r="D3130" t="s">
        <v>44</v>
      </c>
      <c r="E3130" s="1" t="s">
        <v>8</v>
      </c>
      <c r="F3130" t="s">
        <v>5</v>
      </c>
      <c r="G3130">
        <v>1137</v>
      </c>
      <c r="H3130">
        <v>56</v>
      </c>
      <c r="I3130">
        <v>31</v>
      </c>
      <c r="J3130">
        <v>116</v>
      </c>
      <c r="K3130">
        <f t="shared" si="342"/>
        <v>1108</v>
      </c>
      <c r="L3130" s="6">
        <f t="shared" si="343"/>
        <v>7.8519855595667876E-2</v>
      </c>
      <c r="M3130" s="6">
        <f t="shared" si="344"/>
        <v>5.0541516245487361E-2</v>
      </c>
      <c r="N3130" s="6">
        <f t="shared" si="345"/>
        <v>2.7978339350180504E-2</v>
      </c>
      <c r="O3130">
        <f t="shared" si="346"/>
        <v>1021</v>
      </c>
      <c r="P3130">
        <f t="shared" si="347"/>
        <v>87</v>
      </c>
      <c r="Q3130">
        <f t="shared" si="348"/>
        <v>1021</v>
      </c>
    </row>
    <row r="3131" spans="1:17" hidden="1" x14ac:dyDescent="0.25">
      <c r="A3131">
        <v>2014</v>
      </c>
      <c r="B3131" s="1" t="s">
        <v>117</v>
      </c>
      <c r="C3131" t="s">
        <v>118</v>
      </c>
      <c r="D3131" t="s">
        <v>44</v>
      </c>
      <c r="E3131" s="1" t="s">
        <v>8</v>
      </c>
      <c r="F3131" t="s">
        <v>6</v>
      </c>
      <c r="G3131">
        <v>770</v>
      </c>
      <c r="H3131">
        <v>53</v>
      </c>
      <c r="I3131">
        <v>3</v>
      </c>
      <c r="J3131">
        <v>40</v>
      </c>
      <c r="K3131">
        <f t="shared" si="342"/>
        <v>786</v>
      </c>
      <c r="L3131" s="6">
        <f t="shared" si="343"/>
        <v>7.124681933842239E-2</v>
      </c>
      <c r="M3131" s="6">
        <f t="shared" si="344"/>
        <v>6.7430025445292627E-2</v>
      </c>
      <c r="N3131" s="6">
        <f t="shared" si="345"/>
        <v>3.8167938931297708E-3</v>
      </c>
      <c r="O3131">
        <f t="shared" si="346"/>
        <v>730</v>
      </c>
      <c r="P3131">
        <f t="shared" si="347"/>
        <v>56</v>
      </c>
      <c r="Q3131">
        <f t="shared" si="348"/>
        <v>730</v>
      </c>
    </row>
    <row r="3132" spans="1:17" hidden="1" x14ac:dyDescent="0.25">
      <c r="A3132">
        <v>2014</v>
      </c>
      <c r="B3132" s="1" t="s">
        <v>117</v>
      </c>
      <c r="C3132" t="s">
        <v>118</v>
      </c>
      <c r="D3132" t="s">
        <v>44</v>
      </c>
      <c r="E3132" s="1" t="s">
        <v>8</v>
      </c>
      <c r="F3132" t="s">
        <v>7</v>
      </c>
      <c r="G3132">
        <v>7399</v>
      </c>
      <c r="H3132">
        <v>303</v>
      </c>
      <c r="I3132">
        <v>122</v>
      </c>
      <c r="J3132">
        <v>727</v>
      </c>
      <c r="K3132">
        <f t="shared" si="342"/>
        <v>7097</v>
      </c>
      <c r="L3132" s="6">
        <f t="shared" si="343"/>
        <v>5.988445822178385E-2</v>
      </c>
      <c r="M3132" s="6">
        <f t="shared" si="344"/>
        <v>4.2694096096942372E-2</v>
      </c>
      <c r="N3132" s="6">
        <f t="shared" si="345"/>
        <v>1.7190362124841482E-2</v>
      </c>
      <c r="O3132">
        <f t="shared" si="346"/>
        <v>6672</v>
      </c>
      <c r="P3132">
        <f t="shared" si="347"/>
        <v>425</v>
      </c>
      <c r="Q3132">
        <f t="shared" si="348"/>
        <v>6672</v>
      </c>
    </row>
    <row r="3133" spans="1:17" hidden="1" x14ac:dyDescent="0.25">
      <c r="A3133">
        <v>2015</v>
      </c>
      <c r="B3133" s="1" t="s">
        <v>117</v>
      </c>
      <c r="C3133" t="s">
        <v>118</v>
      </c>
      <c r="D3133" t="s">
        <v>44</v>
      </c>
      <c r="E3133" s="1" t="s">
        <v>9</v>
      </c>
      <c r="F3133" t="s">
        <v>1</v>
      </c>
      <c r="G3133">
        <v>101</v>
      </c>
      <c r="J3133">
        <v>9</v>
      </c>
      <c r="K3133">
        <f t="shared" si="342"/>
        <v>92</v>
      </c>
      <c r="L3133" s="6">
        <f t="shared" si="343"/>
        <v>0</v>
      </c>
      <c r="M3133" s="6">
        <f t="shared" si="344"/>
        <v>0</v>
      </c>
      <c r="N3133" s="6">
        <f t="shared" si="345"/>
        <v>0</v>
      </c>
      <c r="O3133">
        <f t="shared" si="346"/>
        <v>92</v>
      </c>
      <c r="P3133">
        <f t="shared" si="347"/>
        <v>0</v>
      </c>
      <c r="Q3133">
        <f t="shared" si="348"/>
        <v>92</v>
      </c>
    </row>
    <row r="3134" spans="1:17" hidden="1" x14ac:dyDescent="0.25">
      <c r="A3134">
        <v>2015</v>
      </c>
      <c r="B3134" s="1" t="s">
        <v>117</v>
      </c>
      <c r="C3134" t="s">
        <v>118</v>
      </c>
      <c r="D3134" t="s">
        <v>44</v>
      </c>
      <c r="E3134" s="1" t="s">
        <v>9</v>
      </c>
      <c r="F3134" t="s">
        <v>4</v>
      </c>
      <c r="G3134">
        <v>1392</v>
      </c>
      <c r="H3134">
        <v>31</v>
      </c>
      <c r="I3134">
        <v>41</v>
      </c>
      <c r="J3134">
        <v>167</v>
      </c>
      <c r="K3134">
        <f t="shared" si="342"/>
        <v>1297</v>
      </c>
      <c r="L3134" s="6">
        <f t="shared" si="343"/>
        <v>5.5512721665381647E-2</v>
      </c>
      <c r="M3134" s="6">
        <f t="shared" si="344"/>
        <v>2.3901310717039322E-2</v>
      </c>
      <c r="N3134" s="6">
        <f t="shared" si="345"/>
        <v>3.1611410948342328E-2</v>
      </c>
      <c r="O3134">
        <f t="shared" si="346"/>
        <v>1225</v>
      </c>
      <c r="P3134">
        <f t="shared" si="347"/>
        <v>72</v>
      </c>
      <c r="Q3134">
        <f t="shared" si="348"/>
        <v>1225</v>
      </c>
    </row>
    <row r="3135" spans="1:17" hidden="1" x14ac:dyDescent="0.25">
      <c r="A3135">
        <v>2015</v>
      </c>
      <c r="B3135" s="1" t="s">
        <v>117</v>
      </c>
      <c r="C3135" t="s">
        <v>118</v>
      </c>
      <c r="D3135" t="s">
        <v>44</v>
      </c>
      <c r="E3135" s="1" t="s">
        <v>9</v>
      </c>
      <c r="F3135" t="s">
        <v>5</v>
      </c>
      <c r="G3135">
        <v>1232</v>
      </c>
      <c r="H3135">
        <v>46</v>
      </c>
      <c r="I3135">
        <v>27</v>
      </c>
      <c r="J3135">
        <v>158</v>
      </c>
      <c r="K3135">
        <f t="shared" si="342"/>
        <v>1147</v>
      </c>
      <c r="L3135" s="6">
        <f t="shared" si="343"/>
        <v>6.3644289450741062E-2</v>
      </c>
      <c r="M3135" s="6">
        <f t="shared" si="344"/>
        <v>4.0104620749782043E-2</v>
      </c>
      <c r="N3135" s="6">
        <f t="shared" si="345"/>
        <v>2.3539668700959023E-2</v>
      </c>
      <c r="O3135">
        <f t="shared" si="346"/>
        <v>1074</v>
      </c>
      <c r="P3135">
        <f t="shared" si="347"/>
        <v>73</v>
      </c>
      <c r="Q3135">
        <f t="shared" si="348"/>
        <v>1074</v>
      </c>
    </row>
    <row r="3136" spans="1:17" hidden="1" x14ac:dyDescent="0.25">
      <c r="A3136">
        <v>2015</v>
      </c>
      <c r="B3136" s="1" t="s">
        <v>117</v>
      </c>
      <c r="C3136" t="s">
        <v>118</v>
      </c>
      <c r="D3136" t="s">
        <v>44</v>
      </c>
      <c r="E3136" s="1" t="s">
        <v>9</v>
      </c>
      <c r="F3136" t="s">
        <v>6</v>
      </c>
      <c r="G3136">
        <v>843</v>
      </c>
      <c r="H3136">
        <v>50</v>
      </c>
      <c r="J3136">
        <v>48</v>
      </c>
      <c r="K3136">
        <f t="shared" si="342"/>
        <v>845</v>
      </c>
      <c r="L3136" s="6">
        <f t="shared" si="343"/>
        <v>5.9171597633136092E-2</v>
      </c>
      <c r="M3136" s="6">
        <f t="shared" si="344"/>
        <v>5.9171597633136092E-2</v>
      </c>
      <c r="N3136" s="6">
        <f t="shared" si="345"/>
        <v>0</v>
      </c>
      <c r="O3136">
        <f t="shared" si="346"/>
        <v>795</v>
      </c>
      <c r="P3136">
        <f t="shared" si="347"/>
        <v>50</v>
      </c>
      <c r="Q3136">
        <f t="shared" si="348"/>
        <v>795</v>
      </c>
    </row>
    <row r="3137" spans="1:17" hidden="1" x14ac:dyDescent="0.25">
      <c r="A3137">
        <v>2015</v>
      </c>
      <c r="B3137" s="1" t="s">
        <v>117</v>
      </c>
      <c r="C3137" t="s">
        <v>118</v>
      </c>
      <c r="D3137" t="s">
        <v>44</v>
      </c>
      <c r="E3137" s="1" t="s">
        <v>9</v>
      </c>
      <c r="F3137" t="s">
        <v>7</v>
      </c>
      <c r="G3137">
        <v>7443</v>
      </c>
      <c r="H3137">
        <v>288</v>
      </c>
      <c r="I3137">
        <v>117</v>
      </c>
      <c r="J3137">
        <v>775</v>
      </c>
      <c r="K3137">
        <f t="shared" si="342"/>
        <v>7073</v>
      </c>
      <c r="L3137" s="6">
        <f t="shared" si="343"/>
        <v>5.7260002827654463E-2</v>
      </c>
      <c r="M3137" s="6">
        <f t="shared" si="344"/>
        <v>4.0718224232998729E-2</v>
      </c>
      <c r="N3137" s="6">
        <f t="shared" si="345"/>
        <v>1.6541778594655734E-2</v>
      </c>
      <c r="O3137">
        <f t="shared" si="346"/>
        <v>6668</v>
      </c>
      <c r="P3137">
        <f t="shared" si="347"/>
        <v>405</v>
      </c>
      <c r="Q3137">
        <f t="shared" si="348"/>
        <v>6668</v>
      </c>
    </row>
    <row r="3138" spans="1:17" hidden="1" x14ac:dyDescent="0.25">
      <c r="A3138">
        <v>2016</v>
      </c>
      <c r="B3138" s="1" t="s">
        <v>117</v>
      </c>
      <c r="C3138" t="s">
        <v>118</v>
      </c>
      <c r="D3138" t="s">
        <v>44</v>
      </c>
      <c r="E3138" s="1" t="s">
        <v>10</v>
      </c>
      <c r="F3138" t="s">
        <v>1</v>
      </c>
      <c r="G3138">
        <v>121</v>
      </c>
      <c r="J3138">
        <v>10</v>
      </c>
      <c r="K3138">
        <f t="shared" si="342"/>
        <v>111</v>
      </c>
      <c r="L3138" s="6">
        <f t="shared" si="343"/>
        <v>0</v>
      </c>
      <c r="M3138" s="6">
        <f t="shared" si="344"/>
        <v>0</v>
      </c>
      <c r="N3138" s="6">
        <f t="shared" si="345"/>
        <v>0</v>
      </c>
      <c r="O3138">
        <f t="shared" si="346"/>
        <v>111</v>
      </c>
      <c r="P3138">
        <f t="shared" si="347"/>
        <v>0</v>
      </c>
      <c r="Q3138">
        <f t="shared" si="348"/>
        <v>111</v>
      </c>
    </row>
    <row r="3139" spans="1:17" hidden="1" x14ac:dyDescent="0.25">
      <c r="A3139">
        <v>2016</v>
      </c>
      <c r="B3139" s="1" t="s">
        <v>117</v>
      </c>
      <c r="C3139" t="s">
        <v>118</v>
      </c>
      <c r="D3139" t="s">
        <v>44</v>
      </c>
      <c r="E3139" s="1" t="s">
        <v>10</v>
      </c>
      <c r="F3139" t="s">
        <v>4</v>
      </c>
      <c r="G3139">
        <v>1430</v>
      </c>
      <c r="H3139">
        <v>30</v>
      </c>
      <c r="I3139">
        <v>59</v>
      </c>
      <c r="J3139">
        <v>172</v>
      </c>
      <c r="K3139">
        <f t="shared" ref="K3139:K3202" si="349">(G3139-J3139)+H3139+I3139</f>
        <v>1347</v>
      </c>
      <c r="L3139" s="6">
        <f t="shared" ref="L3139:L3202" si="350">(H3139+I3139)/K3139</f>
        <v>6.6072754268745357E-2</v>
      </c>
      <c r="M3139" s="6">
        <f t="shared" ref="M3139:M3202" si="351">H3139/K3139</f>
        <v>2.2271714922048998E-2</v>
      </c>
      <c r="N3139" s="6">
        <f t="shared" ref="N3139:N3202" si="352">I3139/K3139</f>
        <v>4.3801039346696359E-2</v>
      </c>
      <c r="O3139">
        <f t="shared" ref="O3139:O3202" si="353">K3139-(I3139+H3139)</f>
        <v>1258</v>
      </c>
      <c r="P3139">
        <f t="shared" ref="P3139:P3202" si="354">H3139+I3139</f>
        <v>89</v>
      </c>
      <c r="Q3139">
        <f t="shared" si="348"/>
        <v>1258</v>
      </c>
    </row>
    <row r="3140" spans="1:17" hidden="1" x14ac:dyDescent="0.25">
      <c r="A3140">
        <v>2016</v>
      </c>
      <c r="B3140" s="1" t="s">
        <v>117</v>
      </c>
      <c r="C3140" t="s">
        <v>118</v>
      </c>
      <c r="D3140" t="s">
        <v>44</v>
      </c>
      <c r="E3140" s="1" t="s">
        <v>10</v>
      </c>
      <c r="F3140" t="s">
        <v>5</v>
      </c>
      <c r="G3140">
        <v>1386</v>
      </c>
      <c r="H3140">
        <v>62</v>
      </c>
      <c r="I3140">
        <v>15</v>
      </c>
      <c r="J3140">
        <v>217</v>
      </c>
      <c r="K3140">
        <f t="shared" si="349"/>
        <v>1246</v>
      </c>
      <c r="L3140" s="6">
        <f t="shared" si="350"/>
        <v>6.1797752808988762E-2</v>
      </c>
      <c r="M3140" s="6">
        <f t="shared" si="351"/>
        <v>4.9759229534510431E-2</v>
      </c>
      <c r="N3140" s="6">
        <f t="shared" si="352"/>
        <v>1.2038523274478331E-2</v>
      </c>
      <c r="O3140">
        <f t="shared" si="353"/>
        <v>1169</v>
      </c>
      <c r="P3140">
        <f t="shared" si="354"/>
        <v>77</v>
      </c>
      <c r="Q3140">
        <f t="shared" ref="Q3140:Q3203" si="355">K3140-P3140</f>
        <v>1169</v>
      </c>
    </row>
    <row r="3141" spans="1:17" hidden="1" x14ac:dyDescent="0.25">
      <c r="A3141">
        <v>2016</v>
      </c>
      <c r="B3141" s="1" t="s">
        <v>117</v>
      </c>
      <c r="C3141" t="s">
        <v>118</v>
      </c>
      <c r="D3141" t="s">
        <v>44</v>
      </c>
      <c r="E3141" s="1" t="s">
        <v>10</v>
      </c>
      <c r="F3141" t="s">
        <v>6</v>
      </c>
      <c r="G3141">
        <v>939</v>
      </c>
      <c r="H3141">
        <v>53</v>
      </c>
      <c r="I3141">
        <v>3</v>
      </c>
      <c r="J3141">
        <v>68</v>
      </c>
      <c r="K3141">
        <f t="shared" si="349"/>
        <v>927</v>
      </c>
      <c r="L3141" s="6">
        <f t="shared" si="350"/>
        <v>6.0409924487594392E-2</v>
      </c>
      <c r="M3141" s="6">
        <f t="shared" si="351"/>
        <v>5.7173678532901832E-2</v>
      </c>
      <c r="N3141" s="6">
        <f t="shared" si="352"/>
        <v>3.2362459546925568E-3</v>
      </c>
      <c r="O3141">
        <f t="shared" si="353"/>
        <v>871</v>
      </c>
      <c r="P3141">
        <f t="shared" si="354"/>
        <v>56</v>
      </c>
      <c r="Q3141">
        <f t="shared" si="355"/>
        <v>871</v>
      </c>
    </row>
    <row r="3142" spans="1:17" hidden="1" x14ac:dyDescent="0.25">
      <c r="A3142">
        <v>2016</v>
      </c>
      <c r="B3142" s="1" t="s">
        <v>117</v>
      </c>
      <c r="C3142" t="s">
        <v>118</v>
      </c>
      <c r="D3142" t="s">
        <v>44</v>
      </c>
      <c r="E3142" s="1" t="s">
        <v>10</v>
      </c>
      <c r="F3142" t="s">
        <v>7</v>
      </c>
      <c r="G3142">
        <v>7525</v>
      </c>
      <c r="H3142">
        <v>275</v>
      </c>
      <c r="I3142">
        <v>118</v>
      </c>
      <c r="J3142">
        <v>814</v>
      </c>
      <c r="K3142">
        <f t="shared" si="349"/>
        <v>7104</v>
      </c>
      <c r="L3142" s="6">
        <f t="shared" si="350"/>
        <v>5.5320945945945943E-2</v>
      </c>
      <c r="M3142" s="6">
        <f t="shared" si="351"/>
        <v>3.8710585585585586E-2</v>
      </c>
      <c r="N3142" s="6">
        <f t="shared" si="352"/>
        <v>1.6610360360360361E-2</v>
      </c>
      <c r="O3142">
        <f t="shared" si="353"/>
        <v>6711</v>
      </c>
      <c r="P3142">
        <f t="shared" si="354"/>
        <v>393</v>
      </c>
      <c r="Q3142">
        <f t="shared" si="355"/>
        <v>6711</v>
      </c>
    </row>
    <row r="3143" spans="1:17" hidden="1" x14ac:dyDescent="0.25">
      <c r="A3143">
        <v>2017</v>
      </c>
      <c r="B3143" s="1" t="s">
        <v>117</v>
      </c>
      <c r="C3143" t="s">
        <v>118</v>
      </c>
      <c r="D3143" t="s">
        <v>44</v>
      </c>
      <c r="E3143" s="1" t="s">
        <v>11</v>
      </c>
      <c r="F3143" t="s">
        <v>1</v>
      </c>
      <c r="G3143">
        <v>150</v>
      </c>
      <c r="J3143">
        <v>8</v>
      </c>
      <c r="K3143">
        <f t="shared" si="349"/>
        <v>142</v>
      </c>
      <c r="L3143" s="6">
        <f t="shared" si="350"/>
        <v>0</v>
      </c>
      <c r="M3143" s="6">
        <f t="shared" si="351"/>
        <v>0</v>
      </c>
      <c r="N3143" s="6">
        <f t="shared" si="352"/>
        <v>0</v>
      </c>
      <c r="O3143">
        <f t="shared" si="353"/>
        <v>142</v>
      </c>
      <c r="P3143">
        <f t="shared" si="354"/>
        <v>0</v>
      </c>
      <c r="Q3143">
        <f t="shared" si="355"/>
        <v>142</v>
      </c>
    </row>
    <row r="3144" spans="1:17" hidden="1" x14ac:dyDescent="0.25">
      <c r="A3144">
        <v>2017</v>
      </c>
      <c r="B3144" s="1" t="s">
        <v>117</v>
      </c>
      <c r="C3144" t="s">
        <v>118</v>
      </c>
      <c r="D3144" t="s">
        <v>44</v>
      </c>
      <c r="E3144" s="1" t="s">
        <v>11</v>
      </c>
      <c r="F3144" t="s">
        <v>4</v>
      </c>
      <c r="G3144">
        <v>1495</v>
      </c>
      <c r="H3144">
        <v>36</v>
      </c>
      <c r="I3144">
        <v>58</v>
      </c>
      <c r="J3144">
        <v>149</v>
      </c>
      <c r="K3144">
        <f t="shared" si="349"/>
        <v>1440</v>
      </c>
      <c r="L3144" s="6">
        <f t="shared" si="350"/>
        <v>6.5277777777777782E-2</v>
      </c>
      <c r="M3144" s="6">
        <f t="shared" si="351"/>
        <v>2.5000000000000001E-2</v>
      </c>
      <c r="N3144" s="6">
        <f t="shared" si="352"/>
        <v>4.027777777777778E-2</v>
      </c>
      <c r="O3144">
        <f t="shared" si="353"/>
        <v>1346</v>
      </c>
      <c r="P3144">
        <f t="shared" si="354"/>
        <v>94</v>
      </c>
      <c r="Q3144">
        <f t="shared" si="355"/>
        <v>1346</v>
      </c>
    </row>
    <row r="3145" spans="1:17" hidden="1" x14ac:dyDescent="0.25">
      <c r="A3145">
        <v>2017</v>
      </c>
      <c r="B3145" s="1" t="s">
        <v>117</v>
      </c>
      <c r="C3145" t="s">
        <v>118</v>
      </c>
      <c r="D3145" t="s">
        <v>44</v>
      </c>
      <c r="E3145" s="1" t="s">
        <v>11</v>
      </c>
      <c r="F3145" t="s">
        <v>5</v>
      </c>
      <c r="G3145">
        <v>1468</v>
      </c>
      <c r="H3145">
        <v>60</v>
      </c>
      <c r="I3145">
        <v>27</v>
      </c>
      <c r="J3145">
        <v>213</v>
      </c>
      <c r="K3145">
        <f t="shared" si="349"/>
        <v>1342</v>
      </c>
      <c r="L3145" s="6">
        <f t="shared" si="350"/>
        <v>6.4828614008941882E-2</v>
      </c>
      <c r="M3145" s="6">
        <f t="shared" si="351"/>
        <v>4.4709388971684055E-2</v>
      </c>
      <c r="N3145" s="6">
        <f t="shared" si="352"/>
        <v>2.0119225037257823E-2</v>
      </c>
      <c r="O3145">
        <f t="shared" si="353"/>
        <v>1255</v>
      </c>
      <c r="P3145">
        <f t="shared" si="354"/>
        <v>87</v>
      </c>
      <c r="Q3145">
        <f t="shared" si="355"/>
        <v>1255</v>
      </c>
    </row>
    <row r="3146" spans="1:17" hidden="1" x14ac:dyDescent="0.25">
      <c r="A3146">
        <v>2017</v>
      </c>
      <c r="B3146" s="1" t="s">
        <v>117</v>
      </c>
      <c r="C3146" t="s">
        <v>118</v>
      </c>
      <c r="D3146" t="s">
        <v>44</v>
      </c>
      <c r="E3146" s="1" t="s">
        <v>11</v>
      </c>
      <c r="F3146" t="s">
        <v>6</v>
      </c>
      <c r="G3146">
        <v>957</v>
      </c>
      <c r="H3146">
        <v>57</v>
      </c>
      <c r="J3146">
        <v>56</v>
      </c>
      <c r="K3146">
        <f t="shared" si="349"/>
        <v>958</v>
      </c>
      <c r="L3146" s="6">
        <f t="shared" si="350"/>
        <v>5.9498956158663886E-2</v>
      </c>
      <c r="M3146" s="6">
        <f t="shared" si="351"/>
        <v>5.9498956158663886E-2</v>
      </c>
      <c r="N3146" s="6">
        <f t="shared" si="352"/>
        <v>0</v>
      </c>
      <c r="O3146">
        <f t="shared" si="353"/>
        <v>901</v>
      </c>
      <c r="P3146">
        <f t="shared" si="354"/>
        <v>57</v>
      </c>
      <c r="Q3146">
        <f t="shared" si="355"/>
        <v>901</v>
      </c>
    </row>
    <row r="3147" spans="1:17" hidden="1" x14ac:dyDescent="0.25">
      <c r="A3147">
        <v>2017</v>
      </c>
      <c r="B3147" s="1" t="s">
        <v>117</v>
      </c>
      <c r="C3147" t="s">
        <v>118</v>
      </c>
      <c r="D3147" t="s">
        <v>44</v>
      </c>
      <c r="E3147" s="1" t="s">
        <v>11</v>
      </c>
      <c r="F3147" t="s">
        <v>7</v>
      </c>
      <c r="G3147">
        <v>7486</v>
      </c>
      <c r="H3147">
        <v>269</v>
      </c>
      <c r="I3147">
        <v>111</v>
      </c>
      <c r="J3147">
        <v>728</v>
      </c>
      <c r="K3147">
        <f t="shared" si="349"/>
        <v>7138</v>
      </c>
      <c r="L3147" s="6">
        <f t="shared" si="350"/>
        <v>5.3236200616419163E-2</v>
      </c>
      <c r="M3147" s="6">
        <f t="shared" si="351"/>
        <v>3.7685626225833567E-2</v>
      </c>
      <c r="N3147" s="6">
        <f t="shared" si="352"/>
        <v>1.5550574390585598E-2</v>
      </c>
      <c r="O3147">
        <f t="shared" si="353"/>
        <v>6758</v>
      </c>
      <c r="P3147">
        <f t="shared" si="354"/>
        <v>380</v>
      </c>
      <c r="Q3147">
        <f t="shared" si="355"/>
        <v>6758</v>
      </c>
    </row>
    <row r="3148" spans="1:17" hidden="1" x14ac:dyDescent="0.25">
      <c r="A3148">
        <v>2000</v>
      </c>
      <c r="B3148" s="1" t="s">
        <v>117</v>
      </c>
      <c r="C3148" t="s">
        <v>118</v>
      </c>
      <c r="D3148" t="s">
        <v>44</v>
      </c>
      <c r="E3148" s="1" t="s">
        <v>12</v>
      </c>
      <c r="F3148" t="s">
        <v>1</v>
      </c>
      <c r="G3148">
        <v>123</v>
      </c>
      <c r="H3148">
        <v>4</v>
      </c>
      <c r="K3148">
        <f t="shared" si="349"/>
        <v>127</v>
      </c>
      <c r="L3148" s="6">
        <f t="shared" si="350"/>
        <v>3.1496062992125984E-2</v>
      </c>
      <c r="M3148" s="6">
        <f t="shared" si="351"/>
        <v>3.1496062992125984E-2</v>
      </c>
      <c r="N3148" s="6">
        <f t="shared" si="352"/>
        <v>0</v>
      </c>
      <c r="O3148">
        <f t="shared" si="353"/>
        <v>123</v>
      </c>
      <c r="P3148">
        <f t="shared" si="354"/>
        <v>4</v>
      </c>
      <c r="Q3148">
        <f t="shared" si="355"/>
        <v>123</v>
      </c>
    </row>
    <row r="3149" spans="1:17" hidden="1" x14ac:dyDescent="0.25">
      <c r="A3149">
        <v>2000</v>
      </c>
      <c r="B3149" s="1" t="s">
        <v>117</v>
      </c>
      <c r="C3149" t="s">
        <v>118</v>
      </c>
      <c r="D3149" t="s">
        <v>44</v>
      </c>
      <c r="E3149" s="1" t="s">
        <v>12</v>
      </c>
      <c r="F3149" t="s">
        <v>4</v>
      </c>
      <c r="G3149">
        <v>682</v>
      </c>
      <c r="H3149">
        <v>23</v>
      </c>
      <c r="J3149">
        <v>4</v>
      </c>
      <c r="K3149">
        <f t="shared" si="349"/>
        <v>701</v>
      </c>
      <c r="L3149" s="6">
        <f t="shared" si="350"/>
        <v>3.2810271041369472E-2</v>
      </c>
      <c r="M3149" s="6">
        <f t="shared" si="351"/>
        <v>3.2810271041369472E-2</v>
      </c>
      <c r="N3149" s="6">
        <f t="shared" si="352"/>
        <v>0</v>
      </c>
      <c r="O3149">
        <f t="shared" si="353"/>
        <v>678</v>
      </c>
      <c r="P3149">
        <f t="shared" si="354"/>
        <v>23</v>
      </c>
      <c r="Q3149">
        <f t="shared" si="355"/>
        <v>678</v>
      </c>
    </row>
    <row r="3150" spans="1:17" hidden="1" x14ac:dyDescent="0.25">
      <c r="A3150">
        <v>2000</v>
      </c>
      <c r="B3150" s="1" t="s">
        <v>117</v>
      </c>
      <c r="C3150" t="s">
        <v>118</v>
      </c>
      <c r="D3150" t="s">
        <v>44</v>
      </c>
      <c r="E3150" s="1" t="s">
        <v>12</v>
      </c>
      <c r="F3150" t="s">
        <v>5</v>
      </c>
      <c r="G3150">
        <v>384</v>
      </c>
      <c r="H3150">
        <v>6</v>
      </c>
      <c r="K3150">
        <f t="shared" si="349"/>
        <v>390</v>
      </c>
      <c r="L3150" s="6">
        <f t="shared" si="350"/>
        <v>1.5384615384615385E-2</v>
      </c>
      <c r="M3150" s="6">
        <f t="shared" si="351"/>
        <v>1.5384615384615385E-2</v>
      </c>
      <c r="N3150" s="6">
        <f t="shared" si="352"/>
        <v>0</v>
      </c>
      <c r="O3150">
        <f t="shared" si="353"/>
        <v>384</v>
      </c>
      <c r="P3150">
        <f t="shared" si="354"/>
        <v>6</v>
      </c>
      <c r="Q3150">
        <f t="shared" si="355"/>
        <v>384</v>
      </c>
    </row>
    <row r="3151" spans="1:17" hidden="1" x14ac:dyDescent="0.25">
      <c r="A3151">
        <v>2000</v>
      </c>
      <c r="B3151" s="1" t="s">
        <v>117</v>
      </c>
      <c r="C3151" t="s">
        <v>118</v>
      </c>
      <c r="D3151" t="s">
        <v>44</v>
      </c>
      <c r="E3151" s="1" t="s">
        <v>12</v>
      </c>
      <c r="F3151" t="s">
        <v>6</v>
      </c>
      <c r="G3151">
        <v>212</v>
      </c>
      <c r="K3151">
        <f t="shared" si="349"/>
        <v>212</v>
      </c>
      <c r="L3151" s="6">
        <f t="shared" si="350"/>
        <v>0</v>
      </c>
      <c r="M3151" s="6">
        <f t="shared" si="351"/>
        <v>0</v>
      </c>
      <c r="N3151" s="6">
        <f t="shared" si="352"/>
        <v>0</v>
      </c>
      <c r="O3151">
        <f t="shared" si="353"/>
        <v>212</v>
      </c>
      <c r="P3151">
        <f t="shared" si="354"/>
        <v>0</v>
      </c>
      <c r="Q3151">
        <f t="shared" si="355"/>
        <v>212</v>
      </c>
    </row>
    <row r="3152" spans="1:17" hidden="1" x14ac:dyDescent="0.25">
      <c r="A3152">
        <v>2000</v>
      </c>
      <c r="B3152" s="1" t="s">
        <v>117</v>
      </c>
      <c r="C3152" t="s">
        <v>118</v>
      </c>
      <c r="D3152" t="s">
        <v>44</v>
      </c>
      <c r="E3152" s="1" t="s">
        <v>12</v>
      </c>
      <c r="F3152" t="s">
        <v>7</v>
      </c>
      <c r="G3152">
        <v>10606</v>
      </c>
      <c r="H3152">
        <v>175</v>
      </c>
      <c r="I3152">
        <v>12</v>
      </c>
      <c r="J3152">
        <v>133</v>
      </c>
      <c r="K3152">
        <f t="shared" si="349"/>
        <v>10660</v>
      </c>
      <c r="L3152" s="6">
        <f t="shared" si="350"/>
        <v>1.7542213883677299E-2</v>
      </c>
      <c r="M3152" s="6">
        <f t="shared" si="351"/>
        <v>1.6416510318949345E-2</v>
      </c>
      <c r="N3152" s="6">
        <f t="shared" si="352"/>
        <v>1.125703564727955E-3</v>
      </c>
      <c r="O3152">
        <f t="shared" si="353"/>
        <v>10473</v>
      </c>
      <c r="P3152">
        <f t="shared" si="354"/>
        <v>187</v>
      </c>
      <c r="Q3152">
        <f t="shared" si="355"/>
        <v>10473</v>
      </c>
    </row>
    <row r="3153" spans="1:17" hidden="1" x14ac:dyDescent="0.25">
      <c r="A3153">
        <v>2001</v>
      </c>
      <c r="B3153" s="1" t="s">
        <v>119</v>
      </c>
      <c r="C3153" t="s">
        <v>120</v>
      </c>
      <c r="D3153" t="s">
        <v>44</v>
      </c>
      <c r="E3153" s="1" t="s">
        <v>0</v>
      </c>
      <c r="F3153" t="s">
        <v>1</v>
      </c>
      <c r="G3153">
        <v>114</v>
      </c>
      <c r="K3153">
        <f t="shared" si="349"/>
        <v>114</v>
      </c>
      <c r="L3153" s="6">
        <f t="shared" si="350"/>
        <v>0</v>
      </c>
      <c r="M3153" s="6">
        <f t="shared" si="351"/>
        <v>0</v>
      </c>
      <c r="N3153" s="6">
        <f t="shared" si="352"/>
        <v>0</v>
      </c>
      <c r="O3153">
        <f t="shared" si="353"/>
        <v>114</v>
      </c>
      <c r="P3153">
        <f t="shared" si="354"/>
        <v>0</v>
      </c>
      <c r="Q3153">
        <f t="shared" si="355"/>
        <v>114</v>
      </c>
    </row>
    <row r="3154" spans="1:17" hidden="1" x14ac:dyDescent="0.25">
      <c r="A3154">
        <v>2001</v>
      </c>
      <c r="B3154" s="1" t="s">
        <v>119</v>
      </c>
      <c r="C3154" t="s">
        <v>120</v>
      </c>
      <c r="D3154" t="s">
        <v>44</v>
      </c>
      <c r="E3154" s="1" t="s">
        <v>0</v>
      </c>
      <c r="F3154" t="s">
        <v>4</v>
      </c>
      <c r="G3154">
        <v>623</v>
      </c>
      <c r="H3154">
        <v>22</v>
      </c>
      <c r="K3154">
        <f t="shared" si="349"/>
        <v>645</v>
      </c>
      <c r="L3154" s="6">
        <f t="shared" si="350"/>
        <v>3.4108527131782945E-2</v>
      </c>
      <c r="M3154" s="6">
        <f t="shared" si="351"/>
        <v>3.4108527131782945E-2</v>
      </c>
      <c r="N3154" s="6">
        <f t="shared" si="352"/>
        <v>0</v>
      </c>
      <c r="O3154">
        <f t="shared" si="353"/>
        <v>623</v>
      </c>
      <c r="P3154">
        <f t="shared" si="354"/>
        <v>22</v>
      </c>
      <c r="Q3154">
        <f t="shared" si="355"/>
        <v>623</v>
      </c>
    </row>
    <row r="3155" spans="1:17" hidden="1" x14ac:dyDescent="0.25">
      <c r="A3155">
        <v>2001</v>
      </c>
      <c r="B3155" s="1" t="s">
        <v>119</v>
      </c>
      <c r="C3155" t="s">
        <v>120</v>
      </c>
      <c r="D3155" t="s">
        <v>44</v>
      </c>
      <c r="E3155" s="1" t="s">
        <v>0</v>
      </c>
      <c r="F3155" t="s">
        <v>5</v>
      </c>
      <c r="G3155">
        <v>556</v>
      </c>
      <c r="H3155">
        <v>19</v>
      </c>
      <c r="I3155">
        <v>6</v>
      </c>
      <c r="K3155">
        <f t="shared" si="349"/>
        <v>581</v>
      </c>
      <c r="L3155" s="6">
        <f t="shared" si="350"/>
        <v>4.3029259896729774E-2</v>
      </c>
      <c r="M3155" s="6">
        <f t="shared" si="351"/>
        <v>3.2702237521514632E-2</v>
      </c>
      <c r="N3155" s="6">
        <f t="shared" si="352"/>
        <v>1.0327022375215147E-2</v>
      </c>
      <c r="O3155">
        <f t="shared" si="353"/>
        <v>556</v>
      </c>
      <c r="P3155">
        <f t="shared" si="354"/>
        <v>25</v>
      </c>
      <c r="Q3155">
        <f t="shared" si="355"/>
        <v>556</v>
      </c>
    </row>
    <row r="3156" spans="1:17" hidden="1" x14ac:dyDescent="0.25">
      <c r="A3156">
        <v>2001</v>
      </c>
      <c r="B3156" s="1" t="s">
        <v>119</v>
      </c>
      <c r="C3156" t="s">
        <v>120</v>
      </c>
      <c r="D3156" t="s">
        <v>44</v>
      </c>
      <c r="E3156" s="1" t="s">
        <v>0</v>
      </c>
      <c r="F3156" t="s">
        <v>6</v>
      </c>
      <c r="G3156">
        <v>303</v>
      </c>
      <c r="H3156">
        <v>8</v>
      </c>
      <c r="K3156">
        <f t="shared" si="349"/>
        <v>311</v>
      </c>
      <c r="L3156" s="6">
        <f t="shared" si="350"/>
        <v>2.5723472668810289E-2</v>
      </c>
      <c r="M3156" s="6">
        <f t="shared" si="351"/>
        <v>2.5723472668810289E-2</v>
      </c>
      <c r="N3156" s="6">
        <f t="shared" si="352"/>
        <v>0</v>
      </c>
      <c r="O3156">
        <f t="shared" si="353"/>
        <v>303</v>
      </c>
      <c r="P3156">
        <f t="shared" si="354"/>
        <v>8</v>
      </c>
      <c r="Q3156">
        <f t="shared" si="355"/>
        <v>303</v>
      </c>
    </row>
    <row r="3157" spans="1:17" hidden="1" x14ac:dyDescent="0.25">
      <c r="A3157">
        <v>2001</v>
      </c>
      <c r="B3157" s="1" t="s">
        <v>119</v>
      </c>
      <c r="C3157" t="s">
        <v>120</v>
      </c>
      <c r="D3157" t="s">
        <v>44</v>
      </c>
      <c r="E3157" s="1" t="s">
        <v>0</v>
      </c>
      <c r="F3157" t="s">
        <v>7</v>
      </c>
      <c r="G3157">
        <v>9958</v>
      </c>
      <c r="H3157">
        <v>105</v>
      </c>
      <c r="I3157">
        <v>29</v>
      </c>
      <c r="J3157">
        <v>22</v>
      </c>
      <c r="K3157">
        <f t="shared" si="349"/>
        <v>10070</v>
      </c>
      <c r="L3157" s="6">
        <f t="shared" si="350"/>
        <v>1.3306852035749751E-2</v>
      </c>
      <c r="M3157" s="6">
        <f t="shared" si="351"/>
        <v>1.0427010923535254E-2</v>
      </c>
      <c r="N3157" s="6">
        <f t="shared" si="352"/>
        <v>2.8798411122144987E-3</v>
      </c>
      <c r="O3157">
        <f t="shared" si="353"/>
        <v>9936</v>
      </c>
      <c r="P3157">
        <f t="shared" si="354"/>
        <v>134</v>
      </c>
      <c r="Q3157">
        <f t="shared" si="355"/>
        <v>9936</v>
      </c>
    </row>
    <row r="3158" spans="1:17" hidden="1" x14ac:dyDescent="0.25">
      <c r="A3158">
        <v>2002</v>
      </c>
      <c r="B3158" s="1" t="s">
        <v>119</v>
      </c>
      <c r="C3158" t="s">
        <v>120</v>
      </c>
      <c r="D3158" t="s">
        <v>44</v>
      </c>
      <c r="E3158" s="1" t="s">
        <v>13</v>
      </c>
      <c r="F3158" t="s">
        <v>1</v>
      </c>
      <c r="G3158">
        <v>129</v>
      </c>
      <c r="K3158">
        <f t="shared" si="349"/>
        <v>129</v>
      </c>
      <c r="L3158" s="6">
        <f t="shared" si="350"/>
        <v>0</v>
      </c>
      <c r="M3158" s="6">
        <f t="shared" si="351"/>
        <v>0</v>
      </c>
      <c r="N3158" s="6">
        <f t="shared" si="352"/>
        <v>0</v>
      </c>
      <c r="O3158">
        <f t="shared" si="353"/>
        <v>129</v>
      </c>
      <c r="P3158">
        <f t="shared" si="354"/>
        <v>0</v>
      </c>
      <c r="Q3158">
        <f t="shared" si="355"/>
        <v>129</v>
      </c>
    </row>
    <row r="3159" spans="1:17" hidden="1" x14ac:dyDescent="0.25">
      <c r="A3159">
        <v>2002</v>
      </c>
      <c r="B3159" s="1" t="s">
        <v>119</v>
      </c>
      <c r="C3159" t="s">
        <v>120</v>
      </c>
      <c r="D3159" t="s">
        <v>44</v>
      </c>
      <c r="E3159" s="1" t="s">
        <v>13</v>
      </c>
      <c r="F3159" t="s">
        <v>4</v>
      </c>
      <c r="G3159">
        <v>744</v>
      </c>
      <c r="H3159">
        <v>19</v>
      </c>
      <c r="I3159">
        <v>6</v>
      </c>
      <c r="K3159">
        <f t="shared" si="349"/>
        <v>769</v>
      </c>
      <c r="L3159" s="6">
        <f t="shared" si="350"/>
        <v>3.2509752925877766E-2</v>
      </c>
      <c r="M3159" s="6">
        <f t="shared" si="351"/>
        <v>2.47074122236671E-2</v>
      </c>
      <c r="N3159" s="6">
        <f t="shared" si="352"/>
        <v>7.8023407022106634E-3</v>
      </c>
      <c r="O3159">
        <f t="shared" si="353"/>
        <v>744</v>
      </c>
      <c r="P3159">
        <f t="shared" si="354"/>
        <v>25</v>
      </c>
      <c r="Q3159">
        <f t="shared" si="355"/>
        <v>744</v>
      </c>
    </row>
    <row r="3160" spans="1:17" hidden="1" x14ac:dyDescent="0.25">
      <c r="A3160">
        <v>2002</v>
      </c>
      <c r="B3160" s="1" t="s">
        <v>119</v>
      </c>
      <c r="C3160" t="s">
        <v>120</v>
      </c>
      <c r="D3160" t="s">
        <v>44</v>
      </c>
      <c r="E3160" s="1" t="s">
        <v>13</v>
      </c>
      <c r="F3160" t="s">
        <v>5</v>
      </c>
      <c r="G3160">
        <v>665</v>
      </c>
      <c r="H3160">
        <v>44</v>
      </c>
      <c r="I3160">
        <v>6</v>
      </c>
      <c r="K3160">
        <f t="shared" si="349"/>
        <v>715</v>
      </c>
      <c r="L3160" s="6">
        <f t="shared" si="350"/>
        <v>6.9930069930069935E-2</v>
      </c>
      <c r="M3160" s="6">
        <f t="shared" si="351"/>
        <v>6.1538461538461542E-2</v>
      </c>
      <c r="N3160" s="6">
        <f t="shared" si="352"/>
        <v>8.3916083916083916E-3</v>
      </c>
      <c r="O3160">
        <f t="shared" si="353"/>
        <v>665</v>
      </c>
      <c r="P3160">
        <f t="shared" si="354"/>
        <v>50</v>
      </c>
      <c r="Q3160">
        <f t="shared" si="355"/>
        <v>665</v>
      </c>
    </row>
    <row r="3161" spans="1:17" hidden="1" x14ac:dyDescent="0.25">
      <c r="A3161">
        <v>2002</v>
      </c>
      <c r="B3161" s="1" t="s">
        <v>119</v>
      </c>
      <c r="C3161" t="s">
        <v>120</v>
      </c>
      <c r="D3161" t="s">
        <v>44</v>
      </c>
      <c r="E3161" s="1" t="s">
        <v>13</v>
      </c>
      <c r="F3161" t="s">
        <v>6</v>
      </c>
      <c r="G3161">
        <v>342</v>
      </c>
      <c r="H3161">
        <v>13</v>
      </c>
      <c r="I3161">
        <v>3</v>
      </c>
      <c r="K3161">
        <f t="shared" si="349"/>
        <v>358</v>
      </c>
      <c r="L3161" s="6">
        <f t="shared" si="350"/>
        <v>4.4692737430167599E-2</v>
      </c>
      <c r="M3161" s="6">
        <f t="shared" si="351"/>
        <v>3.6312849162011177E-2</v>
      </c>
      <c r="N3161" s="6">
        <f t="shared" si="352"/>
        <v>8.3798882681564244E-3</v>
      </c>
      <c r="O3161">
        <f t="shared" si="353"/>
        <v>342</v>
      </c>
      <c r="P3161">
        <f t="shared" si="354"/>
        <v>16</v>
      </c>
      <c r="Q3161">
        <f t="shared" si="355"/>
        <v>342</v>
      </c>
    </row>
    <row r="3162" spans="1:17" hidden="1" x14ac:dyDescent="0.25">
      <c r="A3162">
        <v>2002</v>
      </c>
      <c r="B3162" s="1" t="s">
        <v>119</v>
      </c>
      <c r="C3162" t="s">
        <v>120</v>
      </c>
      <c r="D3162" t="s">
        <v>44</v>
      </c>
      <c r="E3162" s="1" t="s">
        <v>13</v>
      </c>
      <c r="F3162" t="s">
        <v>7</v>
      </c>
      <c r="G3162">
        <v>9654</v>
      </c>
      <c r="H3162">
        <v>116</v>
      </c>
      <c r="I3162">
        <v>35</v>
      </c>
      <c r="J3162">
        <v>17</v>
      </c>
      <c r="K3162">
        <f t="shared" si="349"/>
        <v>9788</v>
      </c>
      <c r="L3162" s="6">
        <f t="shared" si="350"/>
        <v>1.5427053534940744E-2</v>
      </c>
      <c r="M3162" s="6">
        <f t="shared" si="351"/>
        <v>1.1851246424192888E-2</v>
      </c>
      <c r="N3162" s="6">
        <f t="shared" si="352"/>
        <v>3.5758071107478543E-3</v>
      </c>
      <c r="O3162">
        <f t="shared" si="353"/>
        <v>9637</v>
      </c>
      <c r="P3162">
        <f t="shared" si="354"/>
        <v>151</v>
      </c>
      <c r="Q3162">
        <f t="shared" si="355"/>
        <v>9637</v>
      </c>
    </row>
    <row r="3163" spans="1:17" hidden="1" x14ac:dyDescent="0.25">
      <c r="A3163">
        <v>2003</v>
      </c>
      <c r="B3163" s="1" t="s">
        <v>119</v>
      </c>
      <c r="C3163" t="s">
        <v>120</v>
      </c>
      <c r="D3163" t="s">
        <v>44</v>
      </c>
      <c r="E3163" s="1" t="s">
        <v>14</v>
      </c>
      <c r="F3163" t="s">
        <v>1</v>
      </c>
      <c r="G3163">
        <v>148</v>
      </c>
      <c r="K3163">
        <f t="shared" si="349"/>
        <v>148</v>
      </c>
      <c r="L3163" s="6">
        <f t="shared" si="350"/>
        <v>0</v>
      </c>
      <c r="M3163" s="6">
        <f t="shared" si="351"/>
        <v>0</v>
      </c>
      <c r="N3163" s="6">
        <f t="shared" si="352"/>
        <v>0</v>
      </c>
      <c r="O3163">
        <f t="shared" si="353"/>
        <v>148</v>
      </c>
      <c r="P3163">
        <f t="shared" si="354"/>
        <v>0</v>
      </c>
      <c r="Q3163">
        <f t="shared" si="355"/>
        <v>148</v>
      </c>
    </row>
    <row r="3164" spans="1:17" hidden="1" x14ac:dyDescent="0.25">
      <c r="A3164">
        <v>2003</v>
      </c>
      <c r="B3164" s="1" t="s">
        <v>119</v>
      </c>
      <c r="C3164" t="s">
        <v>120</v>
      </c>
      <c r="D3164" t="s">
        <v>44</v>
      </c>
      <c r="E3164" s="1" t="s">
        <v>14</v>
      </c>
      <c r="F3164" t="s">
        <v>4</v>
      </c>
      <c r="G3164">
        <v>836</v>
      </c>
      <c r="H3164">
        <v>25</v>
      </c>
      <c r="I3164">
        <v>12</v>
      </c>
      <c r="J3164">
        <v>3</v>
      </c>
      <c r="K3164">
        <f t="shared" si="349"/>
        <v>870</v>
      </c>
      <c r="L3164" s="6">
        <f t="shared" si="350"/>
        <v>4.2528735632183907E-2</v>
      </c>
      <c r="M3164" s="6">
        <f t="shared" si="351"/>
        <v>2.8735632183908046E-2</v>
      </c>
      <c r="N3164" s="6">
        <f t="shared" si="352"/>
        <v>1.3793103448275862E-2</v>
      </c>
      <c r="O3164">
        <f t="shared" si="353"/>
        <v>833</v>
      </c>
      <c r="P3164">
        <f t="shared" si="354"/>
        <v>37</v>
      </c>
      <c r="Q3164">
        <f t="shared" si="355"/>
        <v>833</v>
      </c>
    </row>
    <row r="3165" spans="1:17" hidden="1" x14ac:dyDescent="0.25">
      <c r="A3165">
        <v>2003</v>
      </c>
      <c r="B3165" s="1" t="s">
        <v>119</v>
      </c>
      <c r="C3165" t="s">
        <v>120</v>
      </c>
      <c r="D3165" t="s">
        <v>44</v>
      </c>
      <c r="E3165" s="1" t="s">
        <v>14</v>
      </c>
      <c r="F3165" t="s">
        <v>5</v>
      </c>
      <c r="G3165">
        <v>786</v>
      </c>
      <c r="H3165">
        <v>44</v>
      </c>
      <c r="I3165">
        <v>19</v>
      </c>
      <c r="K3165">
        <f t="shared" si="349"/>
        <v>849</v>
      </c>
      <c r="L3165" s="6">
        <f t="shared" si="350"/>
        <v>7.4204946996466431E-2</v>
      </c>
      <c r="M3165" s="6">
        <f t="shared" si="351"/>
        <v>5.1825677267373381E-2</v>
      </c>
      <c r="N3165" s="6">
        <f t="shared" si="352"/>
        <v>2.237926972909305E-2</v>
      </c>
      <c r="O3165">
        <f t="shared" si="353"/>
        <v>786</v>
      </c>
      <c r="P3165">
        <f t="shared" si="354"/>
        <v>63</v>
      </c>
      <c r="Q3165">
        <f t="shared" si="355"/>
        <v>786</v>
      </c>
    </row>
    <row r="3166" spans="1:17" hidden="1" x14ac:dyDescent="0.25">
      <c r="A3166">
        <v>2003</v>
      </c>
      <c r="B3166" s="1" t="s">
        <v>119</v>
      </c>
      <c r="C3166" t="s">
        <v>120</v>
      </c>
      <c r="D3166" t="s">
        <v>44</v>
      </c>
      <c r="E3166" s="1" t="s">
        <v>14</v>
      </c>
      <c r="F3166" t="s">
        <v>6</v>
      </c>
      <c r="G3166">
        <v>386</v>
      </c>
      <c r="H3166">
        <v>15</v>
      </c>
      <c r="I3166">
        <v>6</v>
      </c>
      <c r="J3166">
        <v>5</v>
      </c>
      <c r="K3166">
        <f t="shared" si="349"/>
        <v>402</v>
      </c>
      <c r="L3166" s="6">
        <f t="shared" si="350"/>
        <v>5.2238805970149252E-2</v>
      </c>
      <c r="M3166" s="6">
        <f t="shared" si="351"/>
        <v>3.7313432835820892E-2</v>
      </c>
      <c r="N3166" s="6">
        <f t="shared" si="352"/>
        <v>1.4925373134328358E-2</v>
      </c>
      <c r="O3166">
        <f t="shared" si="353"/>
        <v>381</v>
      </c>
      <c r="P3166">
        <f t="shared" si="354"/>
        <v>21</v>
      </c>
      <c r="Q3166">
        <f t="shared" si="355"/>
        <v>381</v>
      </c>
    </row>
    <row r="3167" spans="1:17" hidden="1" x14ac:dyDescent="0.25">
      <c r="A3167">
        <v>2003</v>
      </c>
      <c r="B3167" s="1" t="s">
        <v>119</v>
      </c>
      <c r="C3167" t="s">
        <v>120</v>
      </c>
      <c r="D3167" t="s">
        <v>44</v>
      </c>
      <c r="E3167" s="1" t="s">
        <v>14</v>
      </c>
      <c r="F3167" t="s">
        <v>7</v>
      </c>
      <c r="G3167">
        <v>9302</v>
      </c>
      <c r="H3167">
        <v>111</v>
      </c>
      <c r="I3167">
        <v>50</v>
      </c>
      <c r="J3167">
        <v>101</v>
      </c>
      <c r="K3167">
        <f t="shared" si="349"/>
        <v>9362</v>
      </c>
      <c r="L3167" s="6">
        <f t="shared" si="350"/>
        <v>1.7197180089724418E-2</v>
      </c>
      <c r="M3167" s="6">
        <f t="shared" si="351"/>
        <v>1.1856440931424909E-2</v>
      </c>
      <c r="N3167" s="6">
        <f t="shared" si="352"/>
        <v>5.3407391582995086E-3</v>
      </c>
      <c r="O3167">
        <f t="shared" si="353"/>
        <v>9201</v>
      </c>
      <c r="P3167">
        <f t="shared" si="354"/>
        <v>161</v>
      </c>
      <c r="Q3167">
        <f t="shared" si="355"/>
        <v>9201</v>
      </c>
    </row>
    <row r="3168" spans="1:17" hidden="1" x14ac:dyDescent="0.25">
      <c r="A3168">
        <v>2004</v>
      </c>
      <c r="B3168" s="1" t="s">
        <v>119</v>
      </c>
      <c r="C3168" t="s">
        <v>120</v>
      </c>
      <c r="D3168" t="s">
        <v>44</v>
      </c>
      <c r="E3168" s="1" t="s">
        <v>15</v>
      </c>
      <c r="F3168" t="s">
        <v>1</v>
      </c>
      <c r="G3168">
        <v>133</v>
      </c>
      <c r="K3168">
        <f t="shared" si="349"/>
        <v>133</v>
      </c>
      <c r="L3168" s="6">
        <f t="shared" si="350"/>
        <v>0</v>
      </c>
      <c r="M3168" s="6">
        <f t="shared" si="351"/>
        <v>0</v>
      </c>
      <c r="N3168" s="6">
        <f t="shared" si="352"/>
        <v>0</v>
      </c>
      <c r="O3168">
        <f t="shared" si="353"/>
        <v>133</v>
      </c>
      <c r="P3168">
        <f t="shared" si="354"/>
        <v>0</v>
      </c>
      <c r="Q3168">
        <f t="shared" si="355"/>
        <v>133</v>
      </c>
    </row>
    <row r="3169" spans="1:17" hidden="1" x14ac:dyDescent="0.25">
      <c r="A3169">
        <v>2004</v>
      </c>
      <c r="B3169" s="1" t="s">
        <v>119</v>
      </c>
      <c r="C3169" t="s">
        <v>120</v>
      </c>
      <c r="D3169" t="s">
        <v>44</v>
      </c>
      <c r="E3169" s="1" t="s">
        <v>15</v>
      </c>
      <c r="F3169" t="s">
        <v>4</v>
      </c>
      <c r="G3169">
        <v>929</v>
      </c>
      <c r="H3169">
        <v>24</v>
      </c>
      <c r="I3169">
        <v>17</v>
      </c>
      <c r="J3169">
        <v>3</v>
      </c>
      <c r="K3169">
        <f t="shared" si="349"/>
        <v>967</v>
      </c>
      <c r="L3169" s="6">
        <f t="shared" si="350"/>
        <v>4.2399172699069287E-2</v>
      </c>
      <c r="M3169" s="6">
        <f t="shared" si="351"/>
        <v>2.481902792140641E-2</v>
      </c>
      <c r="N3169" s="6">
        <f t="shared" si="352"/>
        <v>1.7580144777662874E-2</v>
      </c>
      <c r="O3169">
        <f t="shared" si="353"/>
        <v>926</v>
      </c>
      <c r="P3169">
        <f t="shared" si="354"/>
        <v>41</v>
      </c>
      <c r="Q3169">
        <f t="shared" si="355"/>
        <v>926</v>
      </c>
    </row>
    <row r="3170" spans="1:17" hidden="1" x14ac:dyDescent="0.25">
      <c r="A3170">
        <v>2004</v>
      </c>
      <c r="B3170" s="1" t="s">
        <v>119</v>
      </c>
      <c r="C3170" t="s">
        <v>120</v>
      </c>
      <c r="D3170" t="s">
        <v>44</v>
      </c>
      <c r="E3170" s="1" t="s">
        <v>15</v>
      </c>
      <c r="F3170" t="s">
        <v>5</v>
      </c>
      <c r="G3170">
        <v>921</v>
      </c>
      <c r="H3170">
        <v>42</v>
      </c>
      <c r="I3170">
        <v>28</v>
      </c>
      <c r="K3170">
        <f t="shared" si="349"/>
        <v>991</v>
      </c>
      <c r="L3170" s="6">
        <f t="shared" si="350"/>
        <v>7.0635721493440967E-2</v>
      </c>
      <c r="M3170" s="6">
        <f t="shared" si="351"/>
        <v>4.238143289606458E-2</v>
      </c>
      <c r="N3170" s="6">
        <f t="shared" si="352"/>
        <v>2.8254288597376387E-2</v>
      </c>
      <c r="O3170">
        <f t="shared" si="353"/>
        <v>921</v>
      </c>
      <c r="P3170">
        <f t="shared" si="354"/>
        <v>70</v>
      </c>
      <c r="Q3170">
        <f t="shared" si="355"/>
        <v>921</v>
      </c>
    </row>
    <row r="3171" spans="1:17" hidden="1" x14ac:dyDescent="0.25">
      <c r="A3171">
        <v>2004</v>
      </c>
      <c r="B3171" s="1" t="s">
        <v>119</v>
      </c>
      <c r="C3171" t="s">
        <v>120</v>
      </c>
      <c r="D3171" t="s">
        <v>44</v>
      </c>
      <c r="E3171" s="1" t="s">
        <v>15</v>
      </c>
      <c r="F3171" t="s">
        <v>6</v>
      </c>
      <c r="G3171">
        <v>439</v>
      </c>
      <c r="H3171">
        <v>17</v>
      </c>
      <c r="I3171">
        <v>3</v>
      </c>
      <c r="J3171">
        <v>4</v>
      </c>
      <c r="K3171">
        <f t="shared" si="349"/>
        <v>455</v>
      </c>
      <c r="L3171" s="6">
        <f t="shared" si="350"/>
        <v>4.3956043956043959E-2</v>
      </c>
      <c r="M3171" s="6">
        <f t="shared" si="351"/>
        <v>3.7362637362637362E-2</v>
      </c>
      <c r="N3171" s="6">
        <f t="shared" si="352"/>
        <v>6.5934065934065934E-3</v>
      </c>
      <c r="O3171">
        <f t="shared" si="353"/>
        <v>435</v>
      </c>
      <c r="P3171">
        <f t="shared" si="354"/>
        <v>20</v>
      </c>
      <c r="Q3171">
        <f t="shared" si="355"/>
        <v>435</v>
      </c>
    </row>
    <row r="3172" spans="1:17" hidden="1" x14ac:dyDescent="0.25">
      <c r="A3172">
        <v>2004</v>
      </c>
      <c r="B3172" s="1" t="s">
        <v>119</v>
      </c>
      <c r="C3172" t="s">
        <v>120</v>
      </c>
      <c r="D3172" t="s">
        <v>44</v>
      </c>
      <c r="E3172" s="1" t="s">
        <v>15</v>
      </c>
      <c r="F3172" t="s">
        <v>7</v>
      </c>
      <c r="G3172">
        <v>8943</v>
      </c>
      <c r="H3172">
        <v>104</v>
      </c>
      <c r="I3172">
        <v>84</v>
      </c>
      <c r="J3172">
        <v>69</v>
      </c>
      <c r="K3172">
        <f t="shared" si="349"/>
        <v>9062</v>
      </c>
      <c r="L3172" s="6">
        <f t="shared" si="350"/>
        <v>2.0745972191569189E-2</v>
      </c>
      <c r="M3172" s="6">
        <f t="shared" si="351"/>
        <v>1.1476495254910615E-2</v>
      </c>
      <c r="N3172" s="6">
        <f t="shared" si="352"/>
        <v>9.2694769366585741E-3</v>
      </c>
      <c r="O3172">
        <f t="shared" si="353"/>
        <v>8874</v>
      </c>
      <c r="P3172">
        <f t="shared" si="354"/>
        <v>188</v>
      </c>
      <c r="Q3172">
        <f t="shared" si="355"/>
        <v>8874</v>
      </c>
    </row>
    <row r="3173" spans="1:17" hidden="1" x14ac:dyDescent="0.25">
      <c r="A3173">
        <v>2005</v>
      </c>
      <c r="B3173" s="1" t="s">
        <v>119</v>
      </c>
      <c r="C3173" t="s">
        <v>120</v>
      </c>
      <c r="D3173" t="s">
        <v>44</v>
      </c>
      <c r="E3173" s="1" t="s">
        <v>16</v>
      </c>
      <c r="F3173" t="s">
        <v>1</v>
      </c>
      <c r="G3173">
        <v>143</v>
      </c>
      <c r="K3173">
        <f t="shared" si="349"/>
        <v>143</v>
      </c>
      <c r="L3173" s="6">
        <f t="shared" si="350"/>
        <v>0</v>
      </c>
      <c r="M3173" s="6">
        <f t="shared" si="351"/>
        <v>0</v>
      </c>
      <c r="N3173" s="6">
        <f t="shared" si="352"/>
        <v>0</v>
      </c>
      <c r="O3173">
        <f t="shared" si="353"/>
        <v>143</v>
      </c>
      <c r="P3173">
        <f t="shared" si="354"/>
        <v>0</v>
      </c>
      <c r="Q3173">
        <f t="shared" si="355"/>
        <v>143</v>
      </c>
    </row>
    <row r="3174" spans="1:17" hidden="1" x14ac:dyDescent="0.25">
      <c r="A3174">
        <v>2005</v>
      </c>
      <c r="B3174" s="1" t="s">
        <v>119</v>
      </c>
      <c r="C3174" t="s">
        <v>120</v>
      </c>
      <c r="D3174" t="s">
        <v>44</v>
      </c>
      <c r="E3174" s="1" t="s">
        <v>16</v>
      </c>
      <c r="F3174" t="s">
        <v>4</v>
      </c>
      <c r="G3174">
        <v>1119</v>
      </c>
      <c r="H3174">
        <v>38</v>
      </c>
      <c r="I3174">
        <v>28</v>
      </c>
      <c r="J3174">
        <v>5</v>
      </c>
      <c r="K3174">
        <f t="shared" si="349"/>
        <v>1180</v>
      </c>
      <c r="L3174" s="6">
        <f t="shared" si="350"/>
        <v>5.5932203389830508E-2</v>
      </c>
      <c r="M3174" s="6">
        <f t="shared" si="351"/>
        <v>3.2203389830508473E-2</v>
      </c>
      <c r="N3174" s="6">
        <f t="shared" si="352"/>
        <v>2.3728813559322035E-2</v>
      </c>
      <c r="O3174">
        <f t="shared" si="353"/>
        <v>1114</v>
      </c>
      <c r="P3174">
        <f t="shared" si="354"/>
        <v>66</v>
      </c>
      <c r="Q3174">
        <f t="shared" si="355"/>
        <v>1114</v>
      </c>
    </row>
    <row r="3175" spans="1:17" hidden="1" x14ac:dyDescent="0.25">
      <c r="A3175">
        <v>2005</v>
      </c>
      <c r="B3175" s="1" t="s">
        <v>119</v>
      </c>
      <c r="C3175" t="s">
        <v>120</v>
      </c>
      <c r="D3175" t="s">
        <v>44</v>
      </c>
      <c r="E3175" s="1" t="s">
        <v>16</v>
      </c>
      <c r="F3175" t="s">
        <v>5</v>
      </c>
      <c r="G3175">
        <v>998</v>
      </c>
      <c r="H3175">
        <v>58</v>
      </c>
      <c r="I3175">
        <v>25</v>
      </c>
      <c r="K3175">
        <f t="shared" si="349"/>
        <v>1081</v>
      </c>
      <c r="L3175" s="6">
        <f t="shared" si="350"/>
        <v>7.6780758556891773E-2</v>
      </c>
      <c r="M3175" s="6">
        <f t="shared" si="351"/>
        <v>5.3654024051803882E-2</v>
      </c>
      <c r="N3175" s="6">
        <f t="shared" si="352"/>
        <v>2.3126734505087881E-2</v>
      </c>
      <c r="O3175">
        <f t="shared" si="353"/>
        <v>998</v>
      </c>
      <c r="P3175">
        <f t="shared" si="354"/>
        <v>83</v>
      </c>
      <c r="Q3175">
        <f t="shared" si="355"/>
        <v>998</v>
      </c>
    </row>
    <row r="3176" spans="1:17" hidden="1" x14ac:dyDescent="0.25">
      <c r="A3176">
        <v>2005</v>
      </c>
      <c r="B3176" s="1" t="s">
        <v>119</v>
      </c>
      <c r="C3176" t="s">
        <v>120</v>
      </c>
      <c r="D3176" t="s">
        <v>44</v>
      </c>
      <c r="E3176" s="1" t="s">
        <v>16</v>
      </c>
      <c r="F3176" t="s">
        <v>6</v>
      </c>
      <c r="G3176">
        <v>504</v>
      </c>
      <c r="H3176">
        <v>16</v>
      </c>
      <c r="J3176">
        <v>6</v>
      </c>
      <c r="K3176">
        <f t="shared" si="349"/>
        <v>514</v>
      </c>
      <c r="L3176" s="6">
        <f t="shared" si="350"/>
        <v>3.1128404669260701E-2</v>
      </c>
      <c r="M3176" s="6">
        <f t="shared" si="351"/>
        <v>3.1128404669260701E-2</v>
      </c>
      <c r="N3176" s="6">
        <f t="shared" si="352"/>
        <v>0</v>
      </c>
      <c r="O3176">
        <f t="shared" si="353"/>
        <v>498</v>
      </c>
      <c r="P3176">
        <f t="shared" si="354"/>
        <v>16</v>
      </c>
      <c r="Q3176">
        <f t="shared" si="355"/>
        <v>498</v>
      </c>
    </row>
    <row r="3177" spans="1:17" hidden="1" x14ac:dyDescent="0.25">
      <c r="A3177">
        <v>2005</v>
      </c>
      <c r="B3177" s="1" t="s">
        <v>119</v>
      </c>
      <c r="C3177" t="s">
        <v>120</v>
      </c>
      <c r="D3177" t="s">
        <v>44</v>
      </c>
      <c r="E3177" s="1" t="s">
        <v>16</v>
      </c>
      <c r="F3177" t="s">
        <v>7</v>
      </c>
      <c r="G3177">
        <v>8463</v>
      </c>
      <c r="H3177">
        <v>136</v>
      </c>
      <c r="I3177">
        <v>90</v>
      </c>
      <c r="J3177">
        <v>92</v>
      </c>
      <c r="K3177">
        <f t="shared" si="349"/>
        <v>8597</v>
      </c>
      <c r="L3177" s="6">
        <f t="shared" si="350"/>
        <v>2.6288240083750147E-2</v>
      </c>
      <c r="M3177" s="6">
        <f t="shared" si="351"/>
        <v>1.5819471908805397E-2</v>
      </c>
      <c r="N3177" s="6">
        <f t="shared" si="352"/>
        <v>1.0468768174944748E-2</v>
      </c>
      <c r="O3177">
        <f t="shared" si="353"/>
        <v>8371</v>
      </c>
      <c r="P3177">
        <f t="shared" si="354"/>
        <v>226</v>
      </c>
      <c r="Q3177">
        <f t="shared" si="355"/>
        <v>8371</v>
      </c>
    </row>
    <row r="3178" spans="1:17" hidden="1" x14ac:dyDescent="0.25">
      <c r="A3178">
        <v>2006</v>
      </c>
      <c r="B3178" s="1" t="s">
        <v>119</v>
      </c>
      <c r="C3178" t="s">
        <v>120</v>
      </c>
      <c r="D3178" t="s">
        <v>44</v>
      </c>
      <c r="E3178" s="1" t="s">
        <v>17</v>
      </c>
      <c r="F3178" t="s">
        <v>1</v>
      </c>
      <c r="G3178">
        <v>139</v>
      </c>
      <c r="K3178">
        <f t="shared" si="349"/>
        <v>139</v>
      </c>
      <c r="L3178" s="6">
        <f t="shared" si="350"/>
        <v>0</v>
      </c>
      <c r="M3178" s="6">
        <f t="shared" si="351"/>
        <v>0</v>
      </c>
      <c r="N3178" s="6">
        <f t="shared" si="352"/>
        <v>0</v>
      </c>
      <c r="O3178">
        <f t="shared" si="353"/>
        <v>139</v>
      </c>
      <c r="P3178">
        <f t="shared" si="354"/>
        <v>0</v>
      </c>
      <c r="Q3178">
        <f t="shared" si="355"/>
        <v>139</v>
      </c>
    </row>
    <row r="3179" spans="1:17" hidden="1" x14ac:dyDescent="0.25">
      <c r="A3179">
        <v>2006</v>
      </c>
      <c r="B3179" s="1" t="s">
        <v>119</v>
      </c>
      <c r="C3179" t="s">
        <v>120</v>
      </c>
      <c r="D3179" t="s">
        <v>44</v>
      </c>
      <c r="E3179" s="1" t="s">
        <v>17</v>
      </c>
      <c r="F3179" t="s">
        <v>4</v>
      </c>
      <c r="G3179">
        <v>1255</v>
      </c>
      <c r="H3179">
        <v>9</v>
      </c>
      <c r="I3179">
        <v>13</v>
      </c>
      <c r="K3179">
        <f t="shared" si="349"/>
        <v>1277</v>
      </c>
      <c r="L3179" s="6">
        <f t="shared" si="350"/>
        <v>1.7227877838684416E-2</v>
      </c>
      <c r="M3179" s="6">
        <f t="shared" si="351"/>
        <v>7.0477682067345343E-3</v>
      </c>
      <c r="N3179" s="6">
        <f t="shared" si="352"/>
        <v>1.0180109631949883E-2</v>
      </c>
      <c r="O3179">
        <f t="shared" si="353"/>
        <v>1255</v>
      </c>
      <c r="P3179">
        <f t="shared" si="354"/>
        <v>22</v>
      </c>
      <c r="Q3179">
        <f t="shared" si="355"/>
        <v>1255</v>
      </c>
    </row>
    <row r="3180" spans="1:17" hidden="1" x14ac:dyDescent="0.25">
      <c r="A3180">
        <v>2006</v>
      </c>
      <c r="B3180" s="1" t="s">
        <v>119</v>
      </c>
      <c r="C3180" t="s">
        <v>120</v>
      </c>
      <c r="D3180" t="s">
        <v>44</v>
      </c>
      <c r="E3180" s="1" t="s">
        <v>17</v>
      </c>
      <c r="F3180" t="s">
        <v>5</v>
      </c>
      <c r="G3180">
        <v>1014</v>
      </c>
      <c r="H3180">
        <v>12</v>
      </c>
      <c r="I3180">
        <v>20</v>
      </c>
      <c r="K3180">
        <f t="shared" si="349"/>
        <v>1046</v>
      </c>
      <c r="L3180" s="6">
        <f t="shared" si="350"/>
        <v>3.0592734225621414E-2</v>
      </c>
      <c r="M3180" s="6">
        <f t="shared" si="351"/>
        <v>1.1472275334608031E-2</v>
      </c>
      <c r="N3180" s="6">
        <f t="shared" si="352"/>
        <v>1.9120458891013385E-2</v>
      </c>
      <c r="O3180">
        <f t="shared" si="353"/>
        <v>1014</v>
      </c>
      <c r="P3180">
        <f t="shared" si="354"/>
        <v>32</v>
      </c>
      <c r="Q3180">
        <f t="shared" si="355"/>
        <v>1014</v>
      </c>
    </row>
    <row r="3181" spans="1:17" hidden="1" x14ac:dyDescent="0.25">
      <c r="A3181">
        <v>2006</v>
      </c>
      <c r="B3181" s="1" t="s">
        <v>119</v>
      </c>
      <c r="C3181" t="s">
        <v>120</v>
      </c>
      <c r="D3181" t="s">
        <v>44</v>
      </c>
      <c r="E3181" s="1" t="s">
        <v>17</v>
      </c>
      <c r="F3181" t="s">
        <v>6</v>
      </c>
      <c r="G3181">
        <v>563</v>
      </c>
      <c r="H3181">
        <v>7</v>
      </c>
      <c r="J3181">
        <v>7</v>
      </c>
      <c r="K3181">
        <f t="shared" si="349"/>
        <v>563</v>
      </c>
      <c r="L3181" s="6">
        <f t="shared" si="350"/>
        <v>1.2433392539964476E-2</v>
      </c>
      <c r="M3181" s="6">
        <f t="shared" si="351"/>
        <v>1.2433392539964476E-2</v>
      </c>
      <c r="N3181" s="6">
        <f t="shared" si="352"/>
        <v>0</v>
      </c>
      <c r="O3181">
        <f t="shared" si="353"/>
        <v>556</v>
      </c>
      <c r="P3181">
        <f t="shared" si="354"/>
        <v>7</v>
      </c>
      <c r="Q3181">
        <f t="shared" si="355"/>
        <v>556</v>
      </c>
    </row>
    <row r="3182" spans="1:17" hidden="1" x14ac:dyDescent="0.25">
      <c r="A3182">
        <v>2006</v>
      </c>
      <c r="B3182" s="1" t="s">
        <v>119</v>
      </c>
      <c r="C3182" t="s">
        <v>120</v>
      </c>
      <c r="D3182" t="s">
        <v>44</v>
      </c>
      <c r="E3182" s="1" t="s">
        <v>17</v>
      </c>
      <c r="F3182" t="s">
        <v>7</v>
      </c>
      <c r="G3182">
        <v>8137</v>
      </c>
      <c r="H3182">
        <v>117</v>
      </c>
      <c r="I3182">
        <v>103</v>
      </c>
      <c r="J3182">
        <v>72</v>
      </c>
      <c r="K3182">
        <f t="shared" si="349"/>
        <v>8285</v>
      </c>
      <c r="L3182" s="6">
        <f t="shared" si="350"/>
        <v>2.6554013277006638E-2</v>
      </c>
      <c r="M3182" s="6">
        <f t="shared" si="351"/>
        <v>1.412190706095353E-2</v>
      </c>
      <c r="N3182" s="6">
        <f t="shared" si="352"/>
        <v>1.2432106216053108E-2</v>
      </c>
      <c r="O3182">
        <f t="shared" si="353"/>
        <v>8065</v>
      </c>
      <c r="P3182">
        <f t="shared" si="354"/>
        <v>220</v>
      </c>
      <c r="Q3182">
        <f t="shared" si="355"/>
        <v>8065</v>
      </c>
    </row>
    <row r="3183" spans="1:17" hidden="1" x14ac:dyDescent="0.25">
      <c r="A3183">
        <v>2007</v>
      </c>
      <c r="B3183" s="1" t="s">
        <v>119</v>
      </c>
      <c r="C3183" t="s">
        <v>120</v>
      </c>
      <c r="D3183" t="s">
        <v>44</v>
      </c>
      <c r="E3183" s="1" t="s">
        <v>18</v>
      </c>
      <c r="F3183" t="s">
        <v>1</v>
      </c>
      <c r="G3183">
        <v>146</v>
      </c>
      <c r="H3183">
        <v>3</v>
      </c>
      <c r="K3183">
        <f t="shared" si="349"/>
        <v>149</v>
      </c>
      <c r="L3183" s="6">
        <f t="shared" si="350"/>
        <v>2.0134228187919462E-2</v>
      </c>
      <c r="M3183" s="6">
        <f t="shared" si="351"/>
        <v>2.0134228187919462E-2</v>
      </c>
      <c r="N3183" s="6">
        <f t="shared" si="352"/>
        <v>0</v>
      </c>
      <c r="O3183">
        <f t="shared" si="353"/>
        <v>146</v>
      </c>
      <c r="P3183">
        <f t="shared" si="354"/>
        <v>3</v>
      </c>
      <c r="Q3183">
        <f t="shared" si="355"/>
        <v>146</v>
      </c>
    </row>
    <row r="3184" spans="1:17" hidden="1" x14ac:dyDescent="0.25">
      <c r="A3184">
        <v>2007</v>
      </c>
      <c r="B3184" s="1" t="s">
        <v>119</v>
      </c>
      <c r="C3184" t="s">
        <v>120</v>
      </c>
      <c r="D3184" t="s">
        <v>44</v>
      </c>
      <c r="E3184" s="1" t="s">
        <v>18</v>
      </c>
      <c r="F3184" t="s">
        <v>4</v>
      </c>
      <c r="G3184">
        <v>1409</v>
      </c>
      <c r="H3184">
        <v>40</v>
      </c>
      <c r="I3184">
        <v>40</v>
      </c>
      <c r="J3184">
        <v>6</v>
      </c>
      <c r="K3184">
        <f t="shared" si="349"/>
        <v>1483</v>
      </c>
      <c r="L3184" s="6">
        <f t="shared" si="350"/>
        <v>5.3944706675657449E-2</v>
      </c>
      <c r="M3184" s="6">
        <f t="shared" si="351"/>
        <v>2.6972353337828724E-2</v>
      </c>
      <c r="N3184" s="6">
        <f t="shared" si="352"/>
        <v>2.6972353337828724E-2</v>
      </c>
      <c r="O3184">
        <f t="shared" si="353"/>
        <v>1403</v>
      </c>
      <c r="P3184">
        <f t="shared" si="354"/>
        <v>80</v>
      </c>
      <c r="Q3184">
        <f t="shared" si="355"/>
        <v>1403</v>
      </c>
    </row>
    <row r="3185" spans="1:17" hidden="1" x14ac:dyDescent="0.25">
      <c r="A3185">
        <v>2007</v>
      </c>
      <c r="B3185" s="1" t="s">
        <v>119</v>
      </c>
      <c r="C3185" t="s">
        <v>120</v>
      </c>
      <c r="D3185" t="s">
        <v>44</v>
      </c>
      <c r="E3185" s="1" t="s">
        <v>18</v>
      </c>
      <c r="F3185" t="s">
        <v>5</v>
      </c>
      <c r="G3185">
        <v>1193</v>
      </c>
      <c r="H3185">
        <v>52</v>
      </c>
      <c r="I3185">
        <v>31</v>
      </c>
      <c r="K3185">
        <f t="shared" si="349"/>
        <v>1276</v>
      </c>
      <c r="L3185" s="6">
        <f t="shared" si="350"/>
        <v>6.5047021943573674E-2</v>
      </c>
      <c r="M3185" s="6">
        <f t="shared" si="351"/>
        <v>4.0752351097178681E-2</v>
      </c>
      <c r="N3185" s="6">
        <f t="shared" si="352"/>
        <v>2.4294670846394983E-2</v>
      </c>
      <c r="O3185">
        <f t="shared" si="353"/>
        <v>1193</v>
      </c>
      <c r="P3185">
        <f t="shared" si="354"/>
        <v>83</v>
      </c>
      <c r="Q3185">
        <f t="shared" si="355"/>
        <v>1193</v>
      </c>
    </row>
    <row r="3186" spans="1:17" hidden="1" x14ac:dyDescent="0.25">
      <c r="A3186">
        <v>2007</v>
      </c>
      <c r="B3186" s="1" t="s">
        <v>119</v>
      </c>
      <c r="C3186" t="s">
        <v>120</v>
      </c>
      <c r="D3186" t="s">
        <v>44</v>
      </c>
      <c r="E3186" s="1" t="s">
        <v>18</v>
      </c>
      <c r="F3186" t="s">
        <v>6</v>
      </c>
      <c r="G3186">
        <v>568</v>
      </c>
      <c r="H3186">
        <v>14</v>
      </c>
      <c r="I3186">
        <v>18</v>
      </c>
      <c r="J3186">
        <v>5</v>
      </c>
      <c r="K3186">
        <f t="shared" si="349"/>
        <v>595</v>
      </c>
      <c r="L3186" s="6">
        <f t="shared" si="350"/>
        <v>5.378151260504202E-2</v>
      </c>
      <c r="M3186" s="6">
        <f t="shared" si="351"/>
        <v>2.3529411764705882E-2</v>
      </c>
      <c r="N3186" s="6">
        <f t="shared" si="352"/>
        <v>3.0252100840336135E-2</v>
      </c>
      <c r="O3186">
        <f t="shared" si="353"/>
        <v>563</v>
      </c>
      <c r="P3186">
        <f t="shared" si="354"/>
        <v>32</v>
      </c>
      <c r="Q3186">
        <f t="shared" si="355"/>
        <v>563</v>
      </c>
    </row>
    <row r="3187" spans="1:17" hidden="1" x14ac:dyDescent="0.25">
      <c r="A3187">
        <v>2007</v>
      </c>
      <c r="B3187" s="1" t="s">
        <v>119</v>
      </c>
      <c r="C3187" t="s">
        <v>120</v>
      </c>
      <c r="D3187" t="s">
        <v>44</v>
      </c>
      <c r="E3187" s="1" t="s">
        <v>18</v>
      </c>
      <c r="F3187" t="s">
        <v>7</v>
      </c>
      <c r="G3187">
        <v>7844</v>
      </c>
      <c r="H3187">
        <v>121</v>
      </c>
      <c r="I3187">
        <v>92</v>
      </c>
      <c r="J3187">
        <v>66</v>
      </c>
      <c r="K3187">
        <f t="shared" si="349"/>
        <v>7991</v>
      </c>
      <c r="L3187" s="6">
        <f t="shared" si="350"/>
        <v>2.6654986860217746E-2</v>
      </c>
      <c r="M3187" s="6">
        <f t="shared" si="351"/>
        <v>1.514203478913778E-2</v>
      </c>
      <c r="N3187" s="6">
        <f t="shared" si="352"/>
        <v>1.1512952071079965E-2</v>
      </c>
      <c r="O3187">
        <f t="shared" si="353"/>
        <v>7778</v>
      </c>
      <c r="P3187">
        <f t="shared" si="354"/>
        <v>213</v>
      </c>
      <c r="Q3187">
        <f t="shared" si="355"/>
        <v>7778</v>
      </c>
    </row>
    <row r="3188" spans="1:17" hidden="1" x14ac:dyDescent="0.25">
      <c r="A3188">
        <v>2008</v>
      </c>
      <c r="B3188" s="1" t="s">
        <v>119</v>
      </c>
      <c r="C3188" t="s">
        <v>120</v>
      </c>
      <c r="D3188" t="s">
        <v>44</v>
      </c>
      <c r="E3188" s="1" t="s">
        <v>19</v>
      </c>
      <c r="F3188" t="s">
        <v>1</v>
      </c>
      <c r="G3188">
        <v>148</v>
      </c>
      <c r="H3188">
        <v>4</v>
      </c>
      <c r="K3188">
        <f t="shared" si="349"/>
        <v>152</v>
      </c>
      <c r="L3188" s="6">
        <f t="shared" si="350"/>
        <v>2.6315789473684209E-2</v>
      </c>
      <c r="M3188" s="6">
        <f t="shared" si="351"/>
        <v>2.6315789473684209E-2</v>
      </c>
      <c r="N3188" s="6">
        <f t="shared" si="352"/>
        <v>0</v>
      </c>
      <c r="O3188">
        <f t="shared" si="353"/>
        <v>148</v>
      </c>
      <c r="P3188">
        <f t="shared" si="354"/>
        <v>4</v>
      </c>
      <c r="Q3188">
        <f t="shared" si="355"/>
        <v>148</v>
      </c>
    </row>
    <row r="3189" spans="1:17" hidden="1" x14ac:dyDescent="0.25">
      <c r="A3189">
        <v>2008</v>
      </c>
      <c r="B3189" s="1" t="s">
        <v>119</v>
      </c>
      <c r="C3189" t="s">
        <v>120</v>
      </c>
      <c r="D3189" t="s">
        <v>44</v>
      </c>
      <c r="E3189" s="1" t="s">
        <v>19</v>
      </c>
      <c r="F3189" t="s">
        <v>4</v>
      </c>
      <c r="G3189">
        <v>1451</v>
      </c>
      <c r="H3189">
        <v>39</v>
      </c>
      <c r="I3189">
        <v>48</v>
      </c>
      <c r="J3189">
        <v>6</v>
      </c>
      <c r="K3189">
        <f t="shared" si="349"/>
        <v>1532</v>
      </c>
      <c r="L3189" s="6">
        <f t="shared" si="350"/>
        <v>5.6788511749347258E-2</v>
      </c>
      <c r="M3189" s="6">
        <f t="shared" si="351"/>
        <v>2.5456919060052218E-2</v>
      </c>
      <c r="N3189" s="6">
        <f t="shared" si="352"/>
        <v>3.1331592689295036E-2</v>
      </c>
      <c r="O3189">
        <f t="shared" si="353"/>
        <v>1445</v>
      </c>
      <c r="P3189">
        <f t="shared" si="354"/>
        <v>87</v>
      </c>
      <c r="Q3189">
        <f t="shared" si="355"/>
        <v>1445</v>
      </c>
    </row>
    <row r="3190" spans="1:17" hidden="1" x14ac:dyDescent="0.25">
      <c r="A3190">
        <v>2008</v>
      </c>
      <c r="B3190" s="1" t="s">
        <v>119</v>
      </c>
      <c r="C3190" t="s">
        <v>120</v>
      </c>
      <c r="D3190" t="s">
        <v>44</v>
      </c>
      <c r="E3190" s="1" t="s">
        <v>19</v>
      </c>
      <c r="F3190" t="s">
        <v>5</v>
      </c>
      <c r="G3190">
        <v>1228</v>
      </c>
      <c r="H3190">
        <v>58</v>
      </c>
      <c r="I3190">
        <v>38</v>
      </c>
      <c r="K3190">
        <f t="shared" si="349"/>
        <v>1324</v>
      </c>
      <c r="L3190" s="6">
        <f t="shared" si="350"/>
        <v>7.2507552870090641E-2</v>
      </c>
      <c r="M3190" s="6">
        <f t="shared" si="351"/>
        <v>4.3806646525679761E-2</v>
      </c>
      <c r="N3190" s="6">
        <f t="shared" si="352"/>
        <v>2.8700906344410877E-2</v>
      </c>
      <c r="O3190">
        <f t="shared" si="353"/>
        <v>1228</v>
      </c>
      <c r="P3190">
        <f t="shared" si="354"/>
        <v>96</v>
      </c>
      <c r="Q3190">
        <f t="shared" si="355"/>
        <v>1228</v>
      </c>
    </row>
    <row r="3191" spans="1:17" hidden="1" x14ac:dyDescent="0.25">
      <c r="A3191">
        <v>2008</v>
      </c>
      <c r="B3191" s="1" t="s">
        <v>119</v>
      </c>
      <c r="C3191" t="s">
        <v>120</v>
      </c>
      <c r="D3191" t="s">
        <v>44</v>
      </c>
      <c r="E3191" s="1" t="s">
        <v>19</v>
      </c>
      <c r="F3191" t="s">
        <v>6</v>
      </c>
      <c r="G3191">
        <v>644</v>
      </c>
      <c r="H3191">
        <v>13</v>
      </c>
      <c r="I3191">
        <v>12</v>
      </c>
      <c r="J3191">
        <v>5</v>
      </c>
      <c r="K3191">
        <f t="shared" si="349"/>
        <v>664</v>
      </c>
      <c r="L3191" s="6">
        <f t="shared" si="350"/>
        <v>3.7650602409638557E-2</v>
      </c>
      <c r="M3191" s="6">
        <f t="shared" si="351"/>
        <v>1.9578313253012049E-2</v>
      </c>
      <c r="N3191" s="6">
        <f t="shared" si="352"/>
        <v>1.8072289156626505E-2</v>
      </c>
      <c r="O3191">
        <f t="shared" si="353"/>
        <v>639</v>
      </c>
      <c r="P3191">
        <f t="shared" si="354"/>
        <v>25</v>
      </c>
      <c r="Q3191">
        <f t="shared" si="355"/>
        <v>639</v>
      </c>
    </row>
    <row r="3192" spans="1:17" hidden="1" x14ac:dyDescent="0.25">
      <c r="A3192">
        <v>2008</v>
      </c>
      <c r="B3192" s="1" t="s">
        <v>119</v>
      </c>
      <c r="C3192" t="s">
        <v>120</v>
      </c>
      <c r="D3192" t="s">
        <v>44</v>
      </c>
      <c r="E3192" s="1" t="s">
        <v>19</v>
      </c>
      <c r="F3192" t="s">
        <v>7</v>
      </c>
      <c r="G3192">
        <v>7433</v>
      </c>
      <c r="H3192">
        <v>163</v>
      </c>
      <c r="I3192">
        <v>119</v>
      </c>
      <c r="J3192">
        <v>47</v>
      </c>
      <c r="K3192">
        <f t="shared" si="349"/>
        <v>7668</v>
      </c>
      <c r="L3192" s="6">
        <f t="shared" si="350"/>
        <v>3.6776212832550864E-2</v>
      </c>
      <c r="M3192" s="6">
        <f t="shared" si="351"/>
        <v>2.125717266562337E-2</v>
      </c>
      <c r="N3192" s="6">
        <f t="shared" si="352"/>
        <v>1.551904016692749E-2</v>
      </c>
      <c r="O3192">
        <f t="shared" si="353"/>
        <v>7386</v>
      </c>
      <c r="P3192">
        <f t="shared" si="354"/>
        <v>282</v>
      </c>
      <c r="Q3192">
        <f t="shared" si="355"/>
        <v>7386</v>
      </c>
    </row>
    <row r="3193" spans="1:17" hidden="1" x14ac:dyDescent="0.25">
      <c r="A3193">
        <v>2009</v>
      </c>
      <c r="B3193" s="1" t="s">
        <v>119</v>
      </c>
      <c r="C3193" t="s">
        <v>120</v>
      </c>
      <c r="D3193" t="s">
        <v>44</v>
      </c>
      <c r="E3193" s="1" t="s">
        <v>20</v>
      </c>
      <c r="F3193" t="s">
        <v>1</v>
      </c>
      <c r="G3193">
        <v>159</v>
      </c>
      <c r="H3193">
        <v>4</v>
      </c>
      <c r="K3193">
        <f t="shared" si="349"/>
        <v>163</v>
      </c>
      <c r="L3193" s="6">
        <f t="shared" si="350"/>
        <v>2.4539877300613498E-2</v>
      </c>
      <c r="M3193" s="6">
        <f t="shared" si="351"/>
        <v>2.4539877300613498E-2</v>
      </c>
      <c r="N3193" s="6">
        <f t="shared" si="352"/>
        <v>0</v>
      </c>
      <c r="O3193">
        <f t="shared" si="353"/>
        <v>159</v>
      </c>
      <c r="P3193">
        <f t="shared" si="354"/>
        <v>4</v>
      </c>
      <c r="Q3193">
        <f t="shared" si="355"/>
        <v>159</v>
      </c>
    </row>
    <row r="3194" spans="1:17" hidden="1" x14ac:dyDescent="0.25">
      <c r="A3194">
        <v>2009</v>
      </c>
      <c r="B3194" s="1" t="s">
        <v>119</v>
      </c>
      <c r="C3194" t="s">
        <v>120</v>
      </c>
      <c r="D3194" t="s">
        <v>44</v>
      </c>
      <c r="E3194" s="1" t="s">
        <v>20</v>
      </c>
      <c r="F3194" t="s">
        <v>4</v>
      </c>
      <c r="G3194">
        <v>1510</v>
      </c>
      <c r="H3194">
        <v>41</v>
      </c>
      <c r="I3194">
        <v>56</v>
      </c>
      <c r="K3194">
        <f t="shared" si="349"/>
        <v>1607</v>
      </c>
      <c r="L3194" s="6">
        <f t="shared" si="350"/>
        <v>6.0360920970752956E-2</v>
      </c>
      <c r="M3194" s="6">
        <f t="shared" si="351"/>
        <v>2.5513378967019291E-2</v>
      </c>
      <c r="N3194" s="6">
        <f t="shared" si="352"/>
        <v>3.4847542003733668E-2</v>
      </c>
      <c r="O3194">
        <f t="shared" si="353"/>
        <v>1510</v>
      </c>
      <c r="P3194">
        <f t="shared" si="354"/>
        <v>97</v>
      </c>
      <c r="Q3194">
        <f t="shared" si="355"/>
        <v>1510</v>
      </c>
    </row>
    <row r="3195" spans="1:17" hidden="1" x14ac:dyDescent="0.25">
      <c r="A3195">
        <v>2009</v>
      </c>
      <c r="B3195" s="1" t="s">
        <v>119</v>
      </c>
      <c r="C3195" t="s">
        <v>120</v>
      </c>
      <c r="D3195" t="s">
        <v>44</v>
      </c>
      <c r="E3195" s="1" t="s">
        <v>20</v>
      </c>
      <c r="F3195" t="s">
        <v>5</v>
      </c>
      <c r="G3195">
        <v>1318</v>
      </c>
      <c r="H3195">
        <v>61</v>
      </c>
      <c r="I3195">
        <v>29</v>
      </c>
      <c r="K3195">
        <f t="shared" si="349"/>
        <v>1408</v>
      </c>
      <c r="L3195" s="6">
        <f t="shared" si="350"/>
        <v>6.3920454545454544E-2</v>
      </c>
      <c r="M3195" s="6">
        <f t="shared" si="351"/>
        <v>4.332386363636364E-2</v>
      </c>
      <c r="N3195" s="6">
        <f t="shared" si="352"/>
        <v>2.0596590909090908E-2</v>
      </c>
      <c r="O3195">
        <f t="shared" si="353"/>
        <v>1318</v>
      </c>
      <c r="P3195">
        <f t="shared" si="354"/>
        <v>90</v>
      </c>
      <c r="Q3195">
        <f t="shared" si="355"/>
        <v>1318</v>
      </c>
    </row>
    <row r="3196" spans="1:17" hidden="1" x14ac:dyDescent="0.25">
      <c r="A3196">
        <v>2009</v>
      </c>
      <c r="B3196" s="1" t="s">
        <v>119</v>
      </c>
      <c r="C3196" t="s">
        <v>120</v>
      </c>
      <c r="D3196" t="s">
        <v>44</v>
      </c>
      <c r="E3196" s="1" t="s">
        <v>20</v>
      </c>
      <c r="F3196" t="s">
        <v>6</v>
      </c>
      <c r="G3196">
        <v>726</v>
      </c>
      <c r="H3196">
        <v>12</v>
      </c>
      <c r="I3196">
        <v>10</v>
      </c>
      <c r="J3196">
        <v>5</v>
      </c>
      <c r="K3196">
        <f t="shared" si="349"/>
        <v>743</v>
      </c>
      <c r="L3196" s="6">
        <f t="shared" si="350"/>
        <v>2.9609690444145357E-2</v>
      </c>
      <c r="M3196" s="6">
        <f t="shared" si="351"/>
        <v>1.6150740242261104E-2</v>
      </c>
      <c r="N3196" s="6">
        <f t="shared" si="352"/>
        <v>1.3458950201884253E-2</v>
      </c>
      <c r="O3196">
        <f t="shared" si="353"/>
        <v>721</v>
      </c>
      <c r="P3196">
        <f t="shared" si="354"/>
        <v>22</v>
      </c>
      <c r="Q3196">
        <f t="shared" si="355"/>
        <v>721</v>
      </c>
    </row>
    <row r="3197" spans="1:17" hidden="1" x14ac:dyDescent="0.25">
      <c r="A3197">
        <v>2009</v>
      </c>
      <c r="B3197" s="1" t="s">
        <v>119</v>
      </c>
      <c r="C3197" t="s">
        <v>120</v>
      </c>
      <c r="D3197" t="s">
        <v>44</v>
      </c>
      <c r="E3197" s="1" t="s">
        <v>20</v>
      </c>
      <c r="F3197" t="s">
        <v>7</v>
      </c>
      <c r="G3197">
        <v>7173</v>
      </c>
      <c r="H3197">
        <v>191</v>
      </c>
      <c r="I3197">
        <v>169</v>
      </c>
      <c r="J3197">
        <v>32</v>
      </c>
      <c r="K3197">
        <f t="shared" si="349"/>
        <v>7501</v>
      </c>
      <c r="L3197" s="6">
        <f t="shared" si="350"/>
        <v>4.7993600853219569E-2</v>
      </c>
      <c r="M3197" s="6">
        <f t="shared" si="351"/>
        <v>2.5463271563791495E-2</v>
      </c>
      <c r="N3197" s="6">
        <f t="shared" si="352"/>
        <v>2.2530329289428077E-2</v>
      </c>
      <c r="O3197">
        <f t="shared" si="353"/>
        <v>7141</v>
      </c>
      <c r="P3197">
        <f t="shared" si="354"/>
        <v>360</v>
      </c>
      <c r="Q3197">
        <f t="shared" si="355"/>
        <v>7141</v>
      </c>
    </row>
    <row r="3198" spans="1:17" hidden="1" x14ac:dyDescent="0.25">
      <c r="A3198">
        <v>2010</v>
      </c>
      <c r="B3198" s="1" t="s">
        <v>119</v>
      </c>
      <c r="C3198" t="s">
        <v>120</v>
      </c>
      <c r="D3198" t="s">
        <v>44</v>
      </c>
      <c r="E3198" s="1" t="s">
        <v>21</v>
      </c>
      <c r="F3198" t="s">
        <v>1</v>
      </c>
      <c r="G3198">
        <v>154</v>
      </c>
      <c r="H3198">
        <v>4</v>
      </c>
      <c r="J3198">
        <v>12</v>
      </c>
      <c r="K3198">
        <f t="shared" si="349"/>
        <v>146</v>
      </c>
      <c r="L3198" s="6">
        <f t="shared" si="350"/>
        <v>2.7397260273972601E-2</v>
      </c>
      <c r="M3198" s="6">
        <f t="shared" si="351"/>
        <v>2.7397260273972601E-2</v>
      </c>
      <c r="N3198" s="6">
        <f t="shared" si="352"/>
        <v>0</v>
      </c>
      <c r="O3198">
        <f t="shared" si="353"/>
        <v>142</v>
      </c>
      <c r="P3198">
        <f t="shared" si="354"/>
        <v>4</v>
      </c>
      <c r="Q3198">
        <f t="shared" si="355"/>
        <v>142</v>
      </c>
    </row>
    <row r="3199" spans="1:17" hidden="1" x14ac:dyDescent="0.25">
      <c r="A3199">
        <v>2010</v>
      </c>
      <c r="B3199" s="1" t="s">
        <v>119</v>
      </c>
      <c r="C3199" t="s">
        <v>120</v>
      </c>
      <c r="D3199" t="s">
        <v>44</v>
      </c>
      <c r="E3199" s="1" t="s">
        <v>21</v>
      </c>
      <c r="F3199" t="s">
        <v>4</v>
      </c>
      <c r="G3199">
        <v>1520</v>
      </c>
      <c r="H3199">
        <v>115</v>
      </c>
      <c r="I3199">
        <v>84</v>
      </c>
      <c r="J3199">
        <v>118</v>
      </c>
      <c r="K3199">
        <f t="shared" si="349"/>
        <v>1601</v>
      </c>
      <c r="L3199" s="6">
        <f t="shared" si="350"/>
        <v>0.12429731417863835</v>
      </c>
      <c r="M3199" s="6">
        <f t="shared" si="351"/>
        <v>7.1830106183635223E-2</v>
      </c>
      <c r="N3199" s="6">
        <f t="shared" si="352"/>
        <v>5.2467207995003123E-2</v>
      </c>
      <c r="O3199">
        <f t="shared" si="353"/>
        <v>1402</v>
      </c>
      <c r="P3199">
        <f t="shared" si="354"/>
        <v>199</v>
      </c>
      <c r="Q3199">
        <f t="shared" si="355"/>
        <v>1402</v>
      </c>
    </row>
    <row r="3200" spans="1:17" hidden="1" x14ac:dyDescent="0.25">
      <c r="A3200">
        <v>2010</v>
      </c>
      <c r="B3200" s="1" t="s">
        <v>119</v>
      </c>
      <c r="C3200" t="s">
        <v>120</v>
      </c>
      <c r="D3200" t="s">
        <v>44</v>
      </c>
      <c r="E3200" s="1" t="s">
        <v>21</v>
      </c>
      <c r="F3200" t="s">
        <v>5</v>
      </c>
      <c r="G3200">
        <v>1476</v>
      </c>
      <c r="H3200">
        <v>138</v>
      </c>
      <c r="I3200">
        <v>29</v>
      </c>
      <c r="J3200">
        <v>117</v>
      </c>
      <c r="K3200">
        <f t="shared" si="349"/>
        <v>1526</v>
      </c>
      <c r="L3200" s="6">
        <f t="shared" si="350"/>
        <v>0.10943643512450851</v>
      </c>
      <c r="M3200" s="6">
        <f t="shared" si="351"/>
        <v>9.0432503276539969E-2</v>
      </c>
      <c r="N3200" s="6">
        <f t="shared" si="352"/>
        <v>1.9003931847968544E-2</v>
      </c>
      <c r="O3200">
        <f t="shared" si="353"/>
        <v>1359</v>
      </c>
      <c r="P3200">
        <f t="shared" si="354"/>
        <v>167</v>
      </c>
      <c r="Q3200">
        <f t="shared" si="355"/>
        <v>1359</v>
      </c>
    </row>
    <row r="3201" spans="1:17" hidden="1" x14ac:dyDescent="0.25">
      <c r="A3201">
        <v>2010</v>
      </c>
      <c r="B3201" s="1" t="s">
        <v>119</v>
      </c>
      <c r="C3201" t="s">
        <v>120</v>
      </c>
      <c r="D3201" t="s">
        <v>44</v>
      </c>
      <c r="E3201" s="1" t="s">
        <v>21</v>
      </c>
      <c r="F3201" t="s">
        <v>6</v>
      </c>
      <c r="G3201">
        <v>770</v>
      </c>
      <c r="H3201">
        <v>51</v>
      </c>
      <c r="I3201">
        <v>25</v>
      </c>
      <c r="J3201">
        <v>75</v>
      </c>
      <c r="K3201">
        <f t="shared" si="349"/>
        <v>771</v>
      </c>
      <c r="L3201" s="6">
        <f t="shared" si="350"/>
        <v>9.8573281452658881E-2</v>
      </c>
      <c r="M3201" s="6">
        <f t="shared" si="351"/>
        <v>6.6147859922178989E-2</v>
      </c>
      <c r="N3201" s="6">
        <f t="shared" si="352"/>
        <v>3.2425421530479899E-2</v>
      </c>
      <c r="O3201">
        <f t="shared" si="353"/>
        <v>695</v>
      </c>
      <c r="P3201">
        <f t="shared" si="354"/>
        <v>76</v>
      </c>
      <c r="Q3201">
        <f t="shared" si="355"/>
        <v>695</v>
      </c>
    </row>
    <row r="3202" spans="1:17" hidden="1" x14ac:dyDescent="0.25">
      <c r="A3202">
        <v>2010</v>
      </c>
      <c r="B3202" s="1" t="s">
        <v>119</v>
      </c>
      <c r="C3202" t="s">
        <v>120</v>
      </c>
      <c r="D3202" t="s">
        <v>44</v>
      </c>
      <c r="E3202" s="1" t="s">
        <v>21</v>
      </c>
      <c r="F3202" t="s">
        <v>7</v>
      </c>
      <c r="G3202">
        <v>6864</v>
      </c>
      <c r="H3202">
        <v>305</v>
      </c>
      <c r="I3202">
        <v>172</v>
      </c>
      <c r="J3202">
        <v>472</v>
      </c>
      <c r="K3202">
        <f t="shared" si="349"/>
        <v>6869</v>
      </c>
      <c r="L3202" s="6">
        <f t="shared" si="350"/>
        <v>6.9442422477798804E-2</v>
      </c>
      <c r="M3202" s="6">
        <f t="shared" si="351"/>
        <v>4.4402387538215168E-2</v>
      </c>
      <c r="N3202" s="6">
        <f t="shared" si="352"/>
        <v>2.5040034939583636E-2</v>
      </c>
      <c r="O3202">
        <f t="shared" si="353"/>
        <v>6392</v>
      </c>
      <c r="P3202">
        <f t="shared" si="354"/>
        <v>477</v>
      </c>
      <c r="Q3202">
        <f t="shared" si="355"/>
        <v>6392</v>
      </c>
    </row>
    <row r="3203" spans="1:17" hidden="1" x14ac:dyDescent="0.25">
      <c r="A3203">
        <v>2011</v>
      </c>
      <c r="B3203" s="1" t="s">
        <v>119</v>
      </c>
      <c r="C3203" t="s">
        <v>120</v>
      </c>
      <c r="D3203" t="s">
        <v>44</v>
      </c>
      <c r="E3203" s="1" t="s">
        <v>22</v>
      </c>
      <c r="F3203" t="s">
        <v>1</v>
      </c>
      <c r="G3203">
        <v>184</v>
      </c>
      <c r="H3203">
        <v>3</v>
      </c>
      <c r="J3203">
        <v>20</v>
      </c>
      <c r="K3203">
        <f t="shared" ref="K3203:K3266" si="356">(G3203-J3203)+H3203+I3203</f>
        <v>167</v>
      </c>
      <c r="L3203" s="6">
        <f t="shared" ref="L3203:L3266" si="357">(H3203+I3203)/K3203</f>
        <v>1.7964071856287425E-2</v>
      </c>
      <c r="M3203" s="6">
        <f t="shared" ref="M3203:M3266" si="358">H3203/K3203</f>
        <v>1.7964071856287425E-2</v>
      </c>
      <c r="N3203" s="6">
        <f t="shared" ref="N3203:N3266" si="359">I3203/K3203</f>
        <v>0</v>
      </c>
      <c r="O3203">
        <f t="shared" ref="O3203:O3266" si="360">K3203-(I3203+H3203)</f>
        <v>164</v>
      </c>
      <c r="P3203">
        <f t="shared" ref="P3203:P3266" si="361">H3203+I3203</f>
        <v>3</v>
      </c>
      <c r="Q3203">
        <f t="shared" si="355"/>
        <v>164</v>
      </c>
    </row>
    <row r="3204" spans="1:17" hidden="1" x14ac:dyDescent="0.25">
      <c r="A3204">
        <v>2011</v>
      </c>
      <c r="B3204" s="1" t="s">
        <v>119</v>
      </c>
      <c r="C3204" t="s">
        <v>120</v>
      </c>
      <c r="D3204" t="s">
        <v>44</v>
      </c>
      <c r="E3204" s="1" t="s">
        <v>22</v>
      </c>
      <c r="F3204" t="s">
        <v>4</v>
      </c>
      <c r="G3204">
        <v>1547</v>
      </c>
      <c r="H3204">
        <v>143</v>
      </c>
      <c r="I3204">
        <v>119</v>
      </c>
      <c r="J3204">
        <v>120</v>
      </c>
      <c r="K3204">
        <f t="shared" si="356"/>
        <v>1689</v>
      </c>
      <c r="L3204" s="6">
        <f t="shared" si="357"/>
        <v>0.15512137359384251</v>
      </c>
      <c r="M3204" s="6">
        <f t="shared" si="358"/>
        <v>8.4665482534043809E-2</v>
      </c>
      <c r="N3204" s="6">
        <f t="shared" si="359"/>
        <v>7.04558910597987E-2</v>
      </c>
      <c r="O3204">
        <f t="shared" si="360"/>
        <v>1427</v>
      </c>
      <c r="P3204">
        <f t="shared" si="361"/>
        <v>262</v>
      </c>
      <c r="Q3204">
        <f t="shared" ref="Q3204:Q3267" si="362">K3204-P3204</f>
        <v>1427</v>
      </c>
    </row>
    <row r="3205" spans="1:17" hidden="1" x14ac:dyDescent="0.25">
      <c r="A3205">
        <v>2011</v>
      </c>
      <c r="B3205" s="1" t="s">
        <v>119</v>
      </c>
      <c r="C3205" t="s">
        <v>120</v>
      </c>
      <c r="D3205" t="s">
        <v>44</v>
      </c>
      <c r="E3205" s="1" t="s">
        <v>22</v>
      </c>
      <c r="F3205" t="s">
        <v>5</v>
      </c>
      <c r="G3205">
        <v>1607</v>
      </c>
      <c r="H3205">
        <v>189</v>
      </c>
      <c r="I3205">
        <v>35</v>
      </c>
      <c r="J3205">
        <v>167</v>
      </c>
      <c r="K3205">
        <f t="shared" si="356"/>
        <v>1664</v>
      </c>
      <c r="L3205" s="6">
        <f t="shared" si="357"/>
        <v>0.13461538461538461</v>
      </c>
      <c r="M3205" s="6">
        <f t="shared" si="358"/>
        <v>0.11358173076923077</v>
      </c>
      <c r="N3205" s="6">
        <f t="shared" si="359"/>
        <v>2.1033653846153848E-2</v>
      </c>
      <c r="O3205">
        <f t="shared" si="360"/>
        <v>1440</v>
      </c>
      <c r="P3205">
        <f t="shared" si="361"/>
        <v>224</v>
      </c>
      <c r="Q3205">
        <f t="shared" si="362"/>
        <v>1440</v>
      </c>
    </row>
    <row r="3206" spans="1:17" hidden="1" x14ac:dyDescent="0.25">
      <c r="A3206">
        <v>2011</v>
      </c>
      <c r="B3206" s="1" t="s">
        <v>119</v>
      </c>
      <c r="C3206" t="s">
        <v>120</v>
      </c>
      <c r="D3206" t="s">
        <v>44</v>
      </c>
      <c r="E3206" s="1" t="s">
        <v>22</v>
      </c>
      <c r="F3206" t="s">
        <v>6</v>
      </c>
      <c r="G3206">
        <v>794</v>
      </c>
      <c r="H3206">
        <v>74</v>
      </c>
      <c r="I3206">
        <v>25</v>
      </c>
      <c r="J3206">
        <v>109</v>
      </c>
      <c r="K3206">
        <f t="shared" si="356"/>
        <v>784</v>
      </c>
      <c r="L3206" s="6">
        <f t="shared" si="357"/>
        <v>0.12627551020408162</v>
      </c>
      <c r="M3206" s="6">
        <f t="shared" si="358"/>
        <v>9.438775510204081E-2</v>
      </c>
      <c r="N3206" s="6">
        <f t="shared" si="359"/>
        <v>3.1887755102040817E-2</v>
      </c>
      <c r="O3206">
        <f t="shared" si="360"/>
        <v>685</v>
      </c>
      <c r="P3206">
        <f t="shared" si="361"/>
        <v>99</v>
      </c>
      <c r="Q3206">
        <f t="shared" si="362"/>
        <v>685</v>
      </c>
    </row>
    <row r="3207" spans="1:17" hidden="1" x14ac:dyDescent="0.25">
      <c r="A3207">
        <v>2011</v>
      </c>
      <c r="B3207" s="1" t="s">
        <v>119</v>
      </c>
      <c r="C3207" t="s">
        <v>120</v>
      </c>
      <c r="D3207" t="s">
        <v>44</v>
      </c>
      <c r="E3207" s="1" t="s">
        <v>22</v>
      </c>
      <c r="F3207" t="s">
        <v>7</v>
      </c>
      <c r="G3207">
        <v>6540</v>
      </c>
      <c r="H3207">
        <v>478</v>
      </c>
      <c r="I3207">
        <v>202</v>
      </c>
      <c r="J3207">
        <v>559</v>
      </c>
      <c r="K3207">
        <f t="shared" si="356"/>
        <v>6661</v>
      </c>
      <c r="L3207" s="6">
        <f t="shared" si="357"/>
        <v>0.10208677375769404</v>
      </c>
      <c r="M3207" s="6">
        <f t="shared" si="358"/>
        <v>7.1760996847320221E-2</v>
      </c>
      <c r="N3207" s="6">
        <f t="shared" si="359"/>
        <v>3.0325776910373817E-2</v>
      </c>
      <c r="O3207">
        <f t="shared" si="360"/>
        <v>5981</v>
      </c>
      <c r="P3207">
        <f t="shared" si="361"/>
        <v>680</v>
      </c>
      <c r="Q3207">
        <f t="shared" si="362"/>
        <v>5981</v>
      </c>
    </row>
    <row r="3208" spans="1:17" hidden="1" x14ac:dyDescent="0.25">
      <c r="A3208">
        <v>2012</v>
      </c>
      <c r="B3208" s="1" t="s">
        <v>119</v>
      </c>
      <c r="C3208" t="s">
        <v>120</v>
      </c>
      <c r="D3208" t="s">
        <v>44</v>
      </c>
      <c r="E3208" s="1" t="s">
        <v>23</v>
      </c>
      <c r="F3208" t="s">
        <v>1</v>
      </c>
      <c r="G3208">
        <v>215</v>
      </c>
      <c r="H3208">
        <v>14</v>
      </c>
      <c r="J3208">
        <v>24</v>
      </c>
      <c r="K3208">
        <f t="shared" si="356"/>
        <v>205</v>
      </c>
      <c r="L3208" s="6">
        <f t="shared" si="357"/>
        <v>6.8292682926829273E-2</v>
      </c>
      <c r="M3208" s="6">
        <f t="shared" si="358"/>
        <v>6.8292682926829273E-2</v>
      </c>
      <c r="N3208" s="6">
        <f t="shared" si="359"/>
        <v>0</v>
      </c>
      <c r="O3208">
        <f t="shared" si="360"/>
        <v>191</v>
      </c>
      <c r="P3208">
        <f t="shared" si="361"/>
        <v>14</v>
      </c>
      <c r="Q3208">
        <f t="shared" si="362"/>
        <v>191</v>
      </c>
    </row>
    <row r="3209" spans="1:17" hidden="1" x14ac:dyDescent="0.25">
      <c r="A3209">
        <v>2012</v>
      </c>
      <c r="B3209" s="1" t="s">
        <v>119</v>
      </c>
      <c r="C3209" t="s">
        <v>120</v>
      </c>
      <c r="D3209" t="s">
        <v>44</v>
      </c>
      <c r="E3209" s="1" t="s">
        <v>23</v>
      </c>
      <c r="F3209" t="s">
        <v>4</v>
      </c>
      <c r="G3209">
        <v>1621</v>
      </c>
      <c r="H3209">
        <v>145</v>
      </c>
      <c r="I3209">
        <v>131</v>
      </c>
      <c r="J3209">
        <v>139</v>
      </c>
      <c r="K3209">
        <f t="shared" si="356"/>
        <v>1758</v>
      </c>
      <c r="L3209" s="6">
        <f t="shared" si="357"/>
        <v>0.15699658703071673</v>
      </c>
      <c r="M3209" s="6">
        <f t="shared" si="358"/>
        <v>8.2480091012514217E-2</v>
      </c>
      <c r="N3209" s="6">
        <f t="shared" si="359"/>
        <v>7.4516496018202497E-2</v>
      </c>
      <c r="O3209">
        <f t="shared" si="360"/>
        <v>1482</v>
      </c>
      <c r="P3209">
        <f t="shared" si="361"/>
        <v>276</v>
      </c>
      <c r="Q3209">
        <f t="shared" si="362"/>
        <v>1482</v>
      </c>
    </row>
    <row r="3210" spans="1:17" hidden="1" x14ac:dyDescent="0.25">
      <c r="A3210">
        <v>2012</v>
      </c>
      <c r="B3210" s="1" t="s">
        <v>119</v>
      </c>
      <c r="C3210" t="s">
        <v>120</v>
      </c>
      <c r="D3210" t="s">
        <v>44</v>
      </c>
      <c r="E3210" s="1" t="s">
        <v>23</v>
      </c>
      <c r="F3210" t="s">
        <v>5</v>
      </c>
      <c r="G3210">
        <v>1661</v>
      </c>
      <c r="H3210">
        <v>213</v>
      </c>
      <c r="I3210">
        <v>37</v>
      </c>
      <c r="J3210">
        <v>187</v>
      </c>
      <c r="K3210">
        <f t="shared" si="356"/>
        <v>1724</v>
      </c>
      <c r="L3210" s="6">
        <f t="shared" si="357"/>
        <v>0.14501160092807425</v>
      </c>
      <c r="M3210" s="6">
        <f t="shared" si="358"/>
        <v>0.12354988399071926</v>
      </c>
      <c r="N3210" s="6">
        <f t="shared" si="359"/>
        <v>2.1461716937354988E-2</v>
      </c>
      <c r="O3210">
        <f t="shared" si="360"/>
        <v>1474</v>
      </c>
      <c r="P3210">
        <f t="shared" si="361"/>
        <v>250</v>
      </c>
      <c r="Q3210">
        <f t="shared" si="362"/>
        <v>1474</v>
      </c>
    </row>
    <row r="3211" spans="1:17" hidden="1" x14ac:dyDescent="0.25">
      <c r="A3211">
        <v>2012</v>
      </c>
      <c r="B3211" s="1" t="s">
        <v>119</v>
      </c>
      <c r="C3211" t="s">
        <v>120</v>
      </c>
      <c r="D3211" t="s">
        <v>44</v>
      </c>
      <c r="E3211" s="1" t="s">
        <v>23</v>
      </c>
      <c r="F3211" t="s">
        <v>6</v>
      </c>
      <c r="G3211">
        <v>877</v>
      </c>
      <c r="H3211">
        <v>85</v>
      </c>
      <c r="I3211">
        <v>28</v>
      </c>
      <c r="J3211">
        <v>130</v>
      </c>
      <c r="K3211">
        <f t="shared" si="356"/>
        <v>860</v>
      </c>
      <c r="L3211" s="6">
        <f t="shared" si="357"/>
        <v>0.1313953488372093</v>
      </c>
      <c r="M3211" s="6">
        <f t="shared" si="358"/>
        <v>9.8837209302325577E-2</v>
      </c>
      <c r="N3211" s="6">
        <f t="shared" si="359"/>
        <v>3.255813953488372E-2</v>
      </c>
      <c r="O3211">
        <f t="shared" si="360"/>
        <v>747</v>
      </c>
      <c r="P3211">
        <f t="shared" si="361"/>
        <v>113</v>
      </c>
      <c r="Q3211">
        <f t="shared" si="362"/>
        <v>747</v>
      </c>
    </row>
    <row r="3212" spans="1:17" hidden="1" x14ac:dyDescent="0.25">
      <c r="A3212">
        <v>2012</v>
      </c>
      <c r="B3212" s="1" t="s">
        <v>119</v>
      </c>
      <c r="C3212" t="s">
        <v>120</v>
      </c>
      <c r="D3212" t="s">
        <v>44</v>
      </c>
      <c r="E3212" s="1" t="s">
        <v>23</v>
      </c>
      <c r="F3212" t="s">
        <v>7</v>
      </c>
      <c r="G3212">
        <v>6278</v>
      </c>
      <c r="H3212">
        <v>548</v>
      </c>
      <c r="I3212">
        <v>196</v>
      </c>
      <c r="J3212">
        <v>549</v>
      </c>
      <c r="K3212">
        <f t="shared" si="356"/>
        <v>6473</v>
      </c>
      <c r="L3212" s="6">
        <f t="shared" si="357"/>
        <v>0.11493897729028271</v>
      </c>
      <c r="M3212" s="6">
        <f t="shared" si="358"/>
        <v>8.4659354240692111E-2</v>
      </c>
      <c r="N3212" s="6">
        <f t="shared" si="359"/>
        <v>3.0279623049590608E-2</v>
      </c>
      <c r="O3212">
        <f t="shared" si="360"/>
        <v>5729</v>
      </c>
      <c r="P3212">
        <f t="shared" si="361"/>
        <v>744</v>
      </c>
      <c r="Q3212">
        <f t="shared" si="362"/>
        <v>5729</v>
      </c>
    </row>
    <row r="3213" spans="1:17" hidden="1" x14ac:dyDescent="0.25">
      <c r="A3213">
        <v>2013</v>
      </c>
      <c r="B3213" s="1" t="s">
        <v>119</v>
      </c>
      <c r="C3213" t="s">
        <v>120</v>
      </c>
      <c r="D3213" t="s">
        <v>44</v>
      </c>
      <c r="E3213" s="1" t="s">
        <v>24</v>
      </c>
      <c r="F3213" t="s">
        <v>1</v>
      </c>
      <c r="G3213">
        <v>229</v>
      </c>
      <c r="H3213">
        <v>17</v>
      </c>
      <c r="J3213">
        <v>19</v>
      </c>
      <c r="K3213">
        <f t="shared" si="356"/>
        <v>227</v>
      </c>
      <c r="L3213" s="6">
        <f t="shared" si="357"/>
        <v>7.4889867841409691E-2</v>
      </c>
      <c r="M3213" s="6">
        <f t="shared" si="358"/>
        <v>7.4889867841409691E-2</v>
      </c>
      <c r="N3213" s="6">
        <f t="shared" si="359"/>
        <v>0</v>
      </c>
      <c r="O3213">
        <f t="shared" si="360"/>
        <v>210</v>
      </c>
      <c r="P3213">
        <f t="shared" si="361"/>
        <v>17</v>
      </c>
      <c r="Q3213">
        <f t="shared" si="362"/>
        <v>210</v>
      </c>
    </row>
    <row r="3214" spans="1:17" hidden="1" x14ac:dyDescent="0.25">
      <c r="A3214">
        <v>2013</v>
      </c>
      <c r="B3214" s="1" t="s">
        <v>119</v>
      </c>
      <c r="C3214" t="s">
        <v>120</v>
      </c>
      <c r="D3214" t="s">
        <v>44</v>
      </c>
      <c r="E3214" s="1" t="s">
        <v>24</v>
      </c>
      <c r="F3214" t="s">
        <v>4</v>
      </c>
      <c r="G3214">
        <v>1762</v>
      </c>
      <c r="H3214">
        <v>158</v>
      </c>
      <c r="I3214">
        <v>91</v>
      </c>
      <c r="J3214">
        <v>173</v>
      </c>
      <c r="K3214">
        <f t="shared" si="356"/>
        <v>1838</v>
      </c>
      <c r="L3214" s="6">
        <f t="shared" si="357"/>
        <v>0.13547334058759522</v>
      </c>
      <c r="M3214" s="6">
        <f t="shared" si="358"/>
        <v>8.5963003264417845E-2</v>
      </c>
      <c r="N3214" s="6">
        <f t="shared" si="359"/>
        <v>4.9510337323177368E-2</v>
      </c>
      <c r="O3214">
        <f t="shared" si="360"/>
        <v>1589</v>
      </c>
      <c r="P3214">
        <f t="shared" si="361"/>
        <v>249</v>
      </c>
      <c r="Q3214">
        <f t="shared" si="362"/>
        <v>1589</v>
      </c>
    </row>
    <row r="3215" spans="1:17" hidden="1" x14ac:dyDescent="0.25">
      <c r="A3215">
        <v>2013</v>
      </c>
      <c r="B3215" s="1" t="s">
        <v>119</v>
      </c>
      <c r="C3215" t="s">
        <v>120</v>
      </c>
      <c r="D3215" t="s">
        <v>44</v>
      </c>
      <c r="E3215" s="1" t="s">
        <v>24</v>
      </c>
      <c r="F3215" t="s">
        <v>5</v>
      </c>
      <c r="G3215">
        <v>1801</v>
      </c>
      <c r="H3215">
        <v>259</v>
      </c>
      <c r="I3215">
        <v>29</v>
      </c>
      <c r="J3215">
        <v>190</v>
      </c>
      <c r="K3215">
        <f t="shared" si="356"/>
        <v>1899</v>
      </c>
      <c r="L3215" s="6">
        <f t="shared" si="357"/>
        <v>0.15165876777251186</v>
      </c>
      <c r="M3215" s="6">
        <f t="shared" si="358"/>
        <v>0.13638757240652974</v>
      </c>
      <c r="N3215" s="6">
        <f t="shared" si="359"/>
        <v>1.5271195365982097E-2</v>
      </c>
      <c r="O3215">
        <f t="shared" si="360"/>
        <v>1611</v>
      </c>
      <c r="P3215">
        <f t="shared" si="361"/>
        <v>288</v>
      </c>
      <c r="Q3215">
        <f t="shared" si="362"/>
        <v>1611</v>
      </c>
    </row>
    <row r="3216" spans="1:17" hidden="1" x14ac:dyDescent="0.25">
      <c r="A3216">
        <v>2013</v>
      </c>
      <c r="B3216" s="1" t="s">
        <v>119</v>
      </c>
      <c r="C3216" t="s">
        <v>120</v>
      </c>
      <c r="D3216" t="s">
        <v>44</v>
      </c>
      <c r="E3216" s="1" t="s">
        <v>24</v>
      </c>
      <c r="F3216" t="s">
        <v>6</v>
      </c>
      <c r="G3216">
        <v>968</v>
      </c>
      <c r="H3216">
        <v>90</v>
      </c>
      <c r="I3216">
        <v>9</v>
      </c>
      <c r="J3216">
        <v>135</v>
      </c>
      <c r="K3216">
        <f t="shared" si="356"/>
        <v>932</v>
      </c>
      <c r="L3216" s="6">
        <f t="shared" si="357"/>
        <v>0.10622317596566523</v>
      </c>
      <c r="M3216" s="6">
        <f t="shared" si="358"/>
        <v>9.6566523605150209E-2</v>
      </c>
      <c r="N3216" s="6">
        <f t="shared" si="359"/>
        <v>9.6566523605150223E-3</v>
      </c>
      <c r="O3216">
        <f t="shared" si="360"/>
        <v>833</v>
      </c>
      <c r="P3216">
        <f t="shared" si="361"/>
        <v>99</v>
      </c>
      <c r="Q3216">
        <f t="shared" si="362"/>
        <v>833</v>
      </c>
    </row>
    <row r="3217" spans="1:17" hidden="1" x14ac:dyDescent="0.25">
      <c r="A3217">
        <v>2013</v>
      </c>
      <c r="B3217" s="1" t="s">
        <v>119</v>
      </c>
      <c r="C3217" t="s">
        <v>120</v>
      </c>
      <c r="D3217" t="s">
        <v>44</v>
      </c>
      <c r="E3217" s="1" t="s">
        <v>24</v>
      </c>
      <c r="F3217" t="s">
        <v>7</v>
      </c>
      <c r="G3217">
        <v>5955</v>
      </c>
      <c r="H3217">
        <v>613</v>
      </c>
      <c r="I3217">
        <v>209</v>
      </c>
      <c r="J3217">
        <v>535</v>
      </c>
      <c r="K3217">
        <f t="shared" si="356"/>
        <v>6242</v>
      </c>
      <c r="L3217" s="6">
        <f t="shared" si="357"/>
        <v>0.13168856135853893</v>
      </c>
      <c r="M3217" s="6">
        <f t="shared" si="358"/>
        <v>9.8205703300224281E-2</v>
      </c>
      <c r="N3217" s="6">
        <f t="shared" si="359"/>
        <v>3.3482858058314642E-2</v>
      </c>
      <c r="O3217">
        <f t="shared" si="360"/>
        <v>5420</v>
      </c>
      <c r="P3217">
        <f t="shared" si="361"/>
        <v>822</v>
      </c>
      <c r="Q3217">
        <f t="shared" si="362"/>
        <v>5420</v>
      </c>
    </row>
    <row r="3218" spans="1:17" hidden="1" x14ac:dyDescent="0.25">
      <c r="A3218">
        <v>2014</v>
      </c>
      <c r="B3218" s="1" t="s">
        <v>119</v>
      </c>
      <c r="C3218" t="s">
        <v>120</v>
      </c>
      <c r="D3218" t="s">
        <v>44</v>
      </c>
      <c r="E3218" s="1" t="s">
        <v>8</v>
      </c>
      <c r="F3218" t="s">
        <v>1</v>
      </c>
      <c r="G3218">
        <v>219</v>
      </c>
      <c r="H3218">
        <v>17</v>
      </c>
      <c r="J3218">
        <v>16</v>
      </c>
      <c r="K3218">
        <f t="shared" si="356"/>
        <v>220</v>
      </c>
      <c r="L3218" s="6">
        <f t="shared" si="357"/>
        <v>7.7272727272727271E-2</v>
      </c>
      <c r="M3218" s="6">
        <f t="shared" si="358"/>
        <v>7.7272727272727271E-2</v>
      </c>
      <c r="N3218" s="6">
        <f t="shared" si="359"/>
        <v>0</v>
      </c>
      <c r="O3218">
        <f t="shared" si="360"/>
        <v>203</v>
      </c>
      <c r="P3218">
        <f t="shared" si="361"/>
        <v>17</v>
      </c>
      <c r="Q3218">
        <f t="shared" si="362"/>
        <v>203</v>
      </c>
    </row>
    <row r="3219" spans="1:17" hidden="1" x14ac:dyDescent="0.25">
      <c r="A3219">
        <v>2014</v>
      </c>
      <c r="B3219" s="1" t="s">
        <v>119</v>
      </c>
      <c r="C3219" t="s">
        <v>120</v>
      </c>
      <c r="D3219" t="s">
        <v>44</v>
      </c>
      <c r="E3219" s="1" t="s">
        <v>8</v>
      </c>
      <c r="F3219" t="s">
        <v>4</v>
      </c>
      <c r="G3219">
        <v>1824</v>
      </c>
      <c r="H3219">
        <v>179</v>
      </c>
      <c r="I3219">
        <v>120</v>
      </c>
      <c r="J3219">
        <v>200</v>
      </c>
      <c r="K3219">
        <f t="shared" si="356"/>
        <v>1923</v>
      </c>
      <c r="L3219" s="6">
        <f t="shared" si="357"/>
        <v>0.15548621944877794</v>
      </c>
      <c r="M3219" s="6">
        <f t="shared" si="358"/>
        <v>9.3083723348933958E-2</v>
      </c>
      <c r="N3219" s="6">
        <f t="shared" si="359"/>
        <v>6.2402496099843996E-2</v>
      </c>
      <c r="O3219">
        <f t="shared" si="360"/>
        <v>1624</v>
      </c>
      <c r="P3219">
        <f t="shared" si="361"/>
        <v>299</v>
      </c>
      <c r="Q3219">
        <f t="shared" si="362"/>
        <v>1624</v>
      </c>
    </row>
    <row r="3220" spans="1:17" hidden="1" x14ac:dyDescent="0.25">
      <c r="A3220">
        <v>2014</v>
      </c>
      <c r="B3220" s="1" t="s">
        <v>119</v>
      </c>
      <c r="C3220" t="s">
        <v>120</v>
      </c>
      <c r="D3220" t="s">
        <v>44</v>
      </c>
      <c r="E3220" s="1" t="s">
        <v>8</v>
      </c>
      <c r="F3220" t="s">
        <v>5</v>
      </c>
      <c r="G3220">
        <v>1886</v>
      </c>
      <c r="H3220">
        <v>269</v>
      </c>
      <c r="I3220">
        <v>44</v>
      </c>
      <c r="J3220">
        <v>160</v>
      </c>
      <c r="K3220">
        <f t="shared" si="356"/>
        <v>2039</v>
      </c>
      <c r="L3220" s="6">
        <f t="shared" si="357"/>
        <v>0.1535066208925944</v>
      </c>
      <c r="M3220" s="6">
        <f t="shared" si="358"/>
        <v>0.13192741539970573</v>
      </c>
      <c r="N3220" s="6">
        <f t="shared" si="359"/>
        <v>2.1579205492888671E-2</v>
      </c>
      <c r="O3220">
        <f t="shared" si="360"/>
        <v>1726</v>
      </c>
      <c r="P3220">
        <f t="shared" si="361"/>
        <v>313</v>
      </c>
      <c r="Q3220">
        <f t="shared" si="362"/>
        <v>1726</v>
      </c>
    </row>
    <row r="3221" spans="1:17" hidden="1" x14ac:dyDescent="0.25">
      <c r="A3221">
        <v>2014</v>
      </c>
      <c r="B3221" s="1" t="s">
        <v>119</v>
      </c>
      <c r="C3221" t="s">
        <v>120</v>
      </c>
      <c r="D3221" t="s">
        <v>44</v>
      </c>
      <c r="E3221" s="1" t="s">
        <v>8</v>
      </c>
      <c r="F3221" t="s">
        <v>6</v>
      </c>
      <c r="G3221">
        <v>1058</v>
      </c>
      <c r="H3221">
        <v>91</v>
      </c>
      <c r="I3221">
        <v>18</v>
      </c>
      <c r="J3221">
        <v>156</v>
      </c>
      <c r="K3221">
        <f t="shared" si="356"/>
        <v>1011</v>
      </c>
      <c r="L3221" s="6">
        <f t="shared" si="357"/>
        <v>0.10781404549950543</v>
      </c>
      <c r="M3221" s="6">
        <f t="shared" si="358"/>
        <v>9.0009891196834821E-2</v>
      </c>
      <c r="N3221" s="6">
        <f t="shared" si="359"/>
        <v>1.7804154302670624E-2</v>
      </c>
      <c r="O3221">
        <f t="shared" si="360"/>
        <v>902</v>
      </c>
      <c r="P3221">
        <f t="shared" si="361"/>
        <v>109</v>
      </c>
      <c r="Q3221">
        <f t="shared" si="362"/>
        <v>902</v>
      </c>
    </row>
    <row r="3222" spans="1:17" hidden="1" x14ac:dyDescent="0.25">
      <c r="A3222">
        <v>2014</v>
      </c>
      <c r="B3222" s="1" t="s">
        <v>119</v>
      </c>
      <c r="C3222" t="s">
        <v>120</v>
      </c>
      <c r="D3222" t="s">
        <v>44</v>
      </c>
      <c r="E3222" s="1" t="s">
        <v>8</v>
      </c>
      <c r="F3222" t="s">
        <v>7</v>
      </c>
      <c r="G3222">
        <v>5613</v>
      </c>
      <c r="H3222">
        <v>652</v>
      </c>
      <c r="I3222">
        <v>234</v>
      </c>
      <c r="J3222">
        <v>521</v>
      </c>
      <c r="K3222">
        <f t="shared" si="356"/>
        <v>5978</v>
      </c>
      <c r="L3222" s="6">
        <f t="shared" si="357"/>
        <v>0.14821010371361659</v>
      </c>
      <c r="M3222" s="6">
        <f t="shared" si="358"/>
        <v>0.10906657745065239</v>
      </c>
      <c r="N3222" s="6">
        <f t="shared" si="359"/>
        <v>3.9143526262964204E-2</v>
      </c>
      <c r="O3222">
        <f t="shared" si="360"/>
        <v>5092</v>
      </c>
      <c r="P3222">
        <f t="shared" si="361"/>
        <v>886</v>
      </c>
      <c r="Q3222">
        <f t="shared" si="362"/>
        <v>5092</v>
      </c>
    </row>
    <row r="3223" spans="1:17" hidden="1" x14ac:dyDescent="0.25">
      <c r="A3223">
        <v>2015</v>
      </c>
      <c r="B3223" s="1" t="s">
        <v>119</v>
      </c>
      <c r="C3223" t="s">
        <v>120</v>
      </c>
      <c r="D3223" t="s">
        <v>44</v>
      </c>
      <c r="E3223" s="1" t="s">
        <v>9</v>
      </c>
      <c r="F3223" t="s">
        <v>1</v>
      </c>
      <c r="G3223">
        <v>278</v>
      </c>
      <c r="H3223">
        <v>12</v>
      </c>
      <c r="I3223">
        <v>3</v>
      </c>
      <c r="J3223">
        <v>24</v>
      </c>
      <c r="K3223">
        <f t="shared" si="356"/>
        <v>269</v>
      </c>
      <c r="L3223" s="6">
        <f t="shared" si="357"/>
        <v>5.5762081784386616E-2</v>
      </c>
      <c r="M3223" s="6">
        <f t="shared" si="358"/>
        <v>4.4609665427509292E-2</v>
      </c>
      <c r="N3223" s="6">
        <f t="shared" si="359"/>
        <v>1.1152416356877323E-2</v>
      </c>
      <c r="O3223">
        <f t="shared" si="360"/>
        <v>254</v>
      </c>
      <c r="P3223">
        <f t="shared" si="361"/>
        <v>15</v>
      </c>
      <c r="Q3223">
        <f t="shared" si="362"/>
        <v>254</v>
      </c>
    </row>
    <row r="3224" spans="1:17" hidden="1" x14ac:dyDescent="0.25">
      <c r="A3224">
        <v>2015</v>
      </c>
      <c r="B3224" s="1" t="s">
        <v>119</v>
      </c>
      <c r="C3224" t="s">
        <v>120</v>
      </c>
      <c r="D3224" t="s">
        <v>44</v>
      </c>
      <c r="E3224" s="1" t="s">
        <v>9</v>
      </c>
      <c r="F3224" t="s">
        <v>4</v>
      </c>
      <c r="G3224">
        <v>1948</v>
      </c>
      <c r="H3224">
        <v>174</v>
      </c>
      <c r="I3224">
        <v>149</v>
      </c>
      <c r="J3224">
        <v>181</v>
      </c>
      <c r="K3224">
        <f t="shared" si="356"/>
        <v>2090</v>
      </c>
      <c r="L3224" s="6">
        <f t="shared" si="357"/>
        <v>0.15454545454545454</v>
      </c>
      <c r="M3224" s="6">
        <f t="shared" si="358"/>
        <v>8.3253588516746413E-2</v>
      </c>
      <c r="N3224" s="6">
        <f t="shared" si="359"/>
        <v>7.1291866028708128E-2</v>
      </c>
      <c r="O3224">
        <f t="shared" si="360"/>
        <v>1767</v>
      </c>
      <c r="P3224">
        <f t="shared" si="361"/>
        <v>323</v>
      </c>
      <c r="Q3224">
        <f t="shared" si="362"/>
        <v>1767</v>
      </c>
    </row>
    <row r="3225" spans="1:17" hidden="1" x14ac:dyDescent="0.25">
      <c r="A3225">
        <v>2015</v>
      </c>
      <c r="B3225" s="1" t="s">
        <v>119</v>
      </c>
      <c r="C3225" t="s">
        <v>120</v>
      </c>
      <c r="D3225" t="s">
        <v>44</v>
      </c>
      <c r="E3225" s="1" t="s">
        <v>9</v>
      </c>
      <c r="F3225" t="s">
        <v>5</v>
      </c>
      <c r="G3225">
        <v>1981</v>
      </c>
      <c r="H3225">
        <v>246</v>
      </c>
      <c r="I3225">
        <v>43</v>
      </c>
      <c r="J3225">
        <v>180</v>
      </c>
      <c r="K3225">
        <f t="shared" si="356"/>
        <v>2090</v>
      </c>
      <c r="L3225" s="6">
        <f t="shared" si="357"/>
        <v>0.1382775119617225</v>
      </c>
      <c r="M3225" s="6">
        <f t="shared" si="358"/>
        <v>0.11770334928229666</v>
      </c>
      <c r="N3225" s="6">
        <f t="shared" si="359"/>
        <v>2.0574162679425839E-2</v>
      </c>
      <c r="O3225">
        <f t="shared" si="360"/>
        <v>1801</v>
      </c>
      <c r="P3225">
        <f t="shared" si="361"/>
        <v>289</v>
      </c>
      <c r="Q3225">
        <f t="shared" si="362"/>
        <v>1801</v>
      </c>
    </row>
    <row r="3226" spans="1:17" hidden="1" x14ac:dyDescent="0.25">
      <c r="A3226">
        <v>2015</v>
      </c>
      <c r="B3226" s="1" t="s">
        <v>119</v>
      </c>
      <c r="C3226" t="s">
        <v>120</v>
      </c>
      <c r="D3226" t="s">
        <v>44</v>
      </c>
      <c r="E3226" s="1" t="s">
        <v>9</v>
      </c>
      <c r="F3226" t="s">
        <v>6</v>
      </c>
      <c r="G3226">
        <v>1139</v>
      </c>
      <c r="H3226">
        <v>107</v>
      </c>
      <c r="I3226">
        <v>26</v>
      </c>
      <c r="J3226">
        <v>160</v>
      </c>
      <c r="K3226">
        <f t="shared" si="356"/>
        <v>1112</v>
      </c>
      <c r="L3226" s="6">
        <f t="shared" si="357"/>
        <v>0.1196043165467626</v>
      </c>
      <c r="M3226" s="6">
        <f t="shared" si="358"/>
        <v>9.6223021582733811E-2</v>
      </c>
      <c r="N3226" s="6">
        <f t="shared" si="359"/>
        <v>2.3381294964028777E-2</v>
      </c>
      <c r="O3226">
        <f t="shared" si="360"/>
        <v>979</v>
      </c>
      <c r="P3226">
        <f t="shared" si="361"/>
        <v>133</v>
      </c>
      <c r="Q3226">
        <f t="shared" si="362"/>
        <v>979</v>
      </c>
    </row>
    <row r="3227" spans="1:17" hidden="1" x14ac:dyDescent="0.25">
      <c r="A3227">
        <v>2015</v>
      </c>
      <c r="B3227" s="1" t="s">
        <v>119</v>
      </c>
      <c r="C3227" t="s">
        <v>120</v>
      </c>
      <c r="D3227" t="s">
        <v>44</v>
      </c>
      <c r="E3227" s="1" t="s">
        <v>9</v>
      </c>
      <c r="F3227" t="s">
        <v>7</v>
      </c>
      <c r="G3227">
        <v>5257</v>
      </c>
      <c r="H3227">
        <v>688</v>
      </c>
      <c r="I3227">
        <v>300</v>
      </c>
      <c r="J3227">
        <v>505</v>
      </c>
      <c r="K3227">
        <f t="shared" si="356"/>
        <v>5740</v>
      </c>
      <c r="L3227" s="6">
        <f t="shared" si="357"/>
        <v>0.17212543554006968</v>
      </c>
      <c r="M3227" s="6">
        <f t="shared" si="358"/>
        <v>0.11986062717770035</v>
      </c>
      <c r="N3227" s="6">
        <f t="shared" si="359"/>
        <v>5.2264808362369339E-2</v>
      </c>
      <c r="O3227">
        <f t="shared" si="360"/>
        <v>4752</v>
      </c>
      <c r="P3227">
        <f t="shared" si="361"/>
        <v>988</v>
      </c>
      <c r="Q3227">
        <f t="shared" si="362"/>
        <v>4752</v>
      </c>
    </row>
    <row r="3228" spans="1:17" hidden="1" x14ac:dyDescent="0.25">
      <c r="A3228">
        <v>2016</v>
      </c>
      <c r="B3228" s="1" t="s">
        <v>119</v>
      </c>
      <c r="C3228" t="s">
        <v>120</v>
      </c>
      <c r="D3228" t="s">
        <v>44</v>
      </c>
      <c r="E3228" s="1" t="s">
        <v>10</v>
      </c>
      <c r="F3228" t="s">
        <v>1</v>
      </c>
      <c r="G3228">
        <v>251</v>
      </c>
      <c r="H3228">
        <v>12</v>
      </c>
      <c r="J3228">
        <v>23</v>
      </c>
      <c r="K3228">
        <f t="shared" si="356"/>
        <v>240</v>
      </c>
      <c r="L3228" s="6">
        <f t="shared" si="357"/>
        <v>0.05</v>
      </c>
      <c r="M3228" s="6">
        <f t="shared" si="358"/>
        <v>0.05</v>
      </c>
      <c r="N3228" s="6">
        <f t="shared" si="359"/>
        <v>0</v>
      </c>
      <c r="O3228">
        <f t="shared" si="360"/>
        <v>228</v>
      </c>
      <c r="P3228">
        <f t="shared" si="361"/>
        <v>12</v>
      </c>
      <c r="Q3228">
        <f t="shared" si="362"/>
        <v>228</v>
      </c>
    </row>
    <row r="3229" spans="1:17" hidden="1" x14ac:dyDescent="0.25">
      <c r="A3229">
        <v>2016</v>
      </c>
      <c r="B3229" s="1" t="s">
        <v>119</v>
      </c>
      <c r="C3229" t="s">
        <v>120</v>
      </c>
      <c r="D3229" t="s">
        <v>44</v>
      </c>
      <c r="E3229" s="1" t="s">
        <v>10</v>
      </c>
      <c r="F3229" t="s">
        <v>4</v>
      </c>
      <c r="G3229">
        <v>2053</v>
      </c>
      <c r="H3229">
        <v>193</v>
      </c>
      <c r="I3229">
        <v>162</v>
      </c>
      <c r="J3229">
        <v>209</v>
      </c>
      <c r="K3229">
        <f t="shared" si="356"/>
        <v>2199</v>
      </c>
      <c r="L3229" s="6">
        <f t="shared" si="357"/>
        <v>0.16143701682582992</v>
      </c>
      <c r="M3229" s="6">
        <f t="shared" si="358"/>
        <v>8.776716689404275E-2</v>
      </c>
      <c r="N3229" s="6">
        <f t="shared" si="359"/>
        <v>7.3669849931787171E-2</v>
      </c>
      <c r="O3229">
        <f t="shared" si="360"/>
        <v>1844</v>
      </c>
      <c r="P3229">
        <f t="shared" si="361"/>
        <v>355</v>
      </c>
      <c r="Q3229">
        <f t="shared" si="362"/>
        <v>1844</v>
      </c>
    </row>
    <row r="3230" spans="1:17" hidden="1" x14ac:dyDescent="0.25">
      <c r="A3230">
        <v>2016</v>
      </c>
      <c r="B3230" s="1" t="s">
        <v>119</v>
      </c>
      <c r="C3230" t="s">
        <v>120</v>
      </c>
      <c r="D3230" t="s">
        <v>44</v>
      </c>
      <c r="E3230" s="1" t="s">
        <v>10</v>
      </c>
      <c r="F3230" t="s">
        <v>5</v>
      </c>
      <c r="G3230">
        <v>2099</v>
      </c>
      <c r="H3230">
        <v>269</v>
      </c>
      <c r="I3230">
        <v>50</v>
      </c>
      <c r="J3230">
        <v>226</v>
      </c>
      <c r="K3230">
        <f t="shared" si="356"/>
        <v>2192</v>
      </c>
      <c r="L3230" s="6">
        <f t="shared" si="357"/>
        <v>0.14552919708029197</v>
      </c>
      <c r="M3230" s="6">
        <f t="shared" si="358"/>
        <v>0.12271897810218978</v>
      </c>
      <c r="N3230" s="6">
        <f t="shared" si="359"/>
        <v>2.281021897810219E-2</v>
      </c>
      <c r="O3230">
        <f t="shared" si="360"/>
        <v>1873</v>
      </c>
      <c r="P3230">
        <f t="shared" si="361"/>
        <v>319</v>
      </c>
      <c r="Q3230">
        <f t="shared" si="362"/>
        <v>1873</v>
      </c>
    </row>
    <row r="3231" spans="1:17" hidden="1" x14ac:dyDescent="0.25">
      <c r="A3231">
        <v>2016</v>
      </c>
      <c r="B3231" s="1" t="s">
        <v>119</v>
      </c>
      <c r="C3231" t="s">
        <v>120</v>
      </c>
      <c r="D3231" t="s">
        <v>44</v>
      </c>
      <c r="E3231" s="1" t="s">
        <v>10</v>
      </c>
      <c r="F3231" t="s">
        <v>6</v>
      </c>
      <c r="G3231">
        <v>1220</v>
      </c>
      <c r="H3231">
        <v>118</v>
      </c>
      <c r="I3231">
        <v>46</v>
      </c>
      <c r="J3231">
        <v>191</v>
      </c>
      <c r="K3231">
        <f t="shared" si="356"/>
        <v>1193</v>
      </c>
      <c r="L3231" s="6">
        <f t="shared" si="357"/>
        <v>0.13746856663872589</v>
      </c>
      <c r="M3231" s="6">
        <f t="shared" si="358"/>
        <v>9.8910310142497904E-2</v>
      </c>
      <c r="N3231" s="6">
        <f t="shared" si="359"/>
        <v>3.8558256496227995E-2</v>
      </c>
      <c r="O3231">
        <f t="shared" si="360"/>
        <v>1029</v>
      </c>
      <c r="P3231">
        <f t="shared" si="361"/>
        <v>164</v>
      </c>
      <c r="Q3231">
        <f t="shared" si="362"/>
        <v>1029</v>
      </c>
    </row>
    <row r="3232" spans="1:17" hidden="1" x14ac:dyDescent="0.25">
      <c r="A3232">
        <v>2016</v>
      </c>
      <c r="B3232" s="1" t="s">
        <v>119</v>
      </c>
      <c r="C3232" t="s">
        <v>120</v>
      </c>
      <c r="D3232" t="s">
        <v>44</v>
      </c>
      <c r="E3232" s="1" t="s">
        <v>10</v>
      </c>
      <c r="F3232" t="s">
        <v>7</v>
      </c>
      <c r="G3232">
        <v>4912</v>
      </c>
      <c r="H3232">
        <v>693</v>
      </c>
      <c r="I3232">
        <v>351</v>
      </c>
      <c r="J3232">
        <v>543</v>
      </c>
      <c r="K3232">
        <f t="shared" si="356"/>
        <v>5413</v>
      </c>
      <c r="L3232" s="6">
        <f t="shared" si="357"/>
        <v>0.19286901902826528</v>
      </c>
      <c r="M3232" s="6">
        <f t="shared" si="358"/>
        <v>0.12802512469979679</v>
      </c>
      <c r="N3232" s="6">
        <f t="shared" si="359"/>
        <v>6.4843894328468502E-2</v>
      </c>
      <c r="O3232">
        <f t="shared" si="360"/>
        <v>4369</v>
      </c>
      <c r="P3232">
        <f t="shared" si="361"/>
        <v>1044</v>
      </c>
      <c r="Q3232">
        <f t="shared" si="362"/>
        <v>4369</v>
      </c>
    </row>
    <row r="3233" spans="1:17" hidden="1" x14ac:dyDescent="0.25">
      <c r="A3233">
        <v>2017</v>
      </c>
      <c r="B3233" s="1" t="s">
        <v>119</v>
      </c>
      <c r="C3233" t="s">
        <v>120</v>
      </c>
      <c r="D3233" t="s">
        <v>44</v>
      </c>
      <c r="E3233" s="1" t="s">
        <v>11</v>
      </c>
      <c r="F3233" t="s">
        <v>1</v>
      </c>
      <c r="G3233">
        <v>284</v>
      </c>
      <c r="H3233">
        <v>10</v>
      </c>
      <c r="I3233">
        <v>3</v>
      </c>
      <c r="J3233">
        <v>29</v>
      </c>
      <c r="K3233">
        <f t="shared" si="356"/>
        <v>268</v>
      </c>
      <c r="L3233" s="6">
        <f t="shared" si="357"/>
        <v>4.8507462686567165E-2</v>
      </c>
      <c r="M3233" s="6">
        <f t="shared" si="358"/>
        <v>3.7313432835820892E-2</v>
      </c>
      <c r="N3233" s="6">
        <f t="shared" si="359"/>
        <v>1.1194029850746268E-2</v>
      </c>
      <c r="O3233">
        <f t="shared" si="360"/>
        <v>255</v>
      </c>
      <c r="P3233">
        <f t="shared" si="361"/>
        <v>13</v>
      </c>
      <c r="Q3233">
        <f t="shared" si="362"/>
        <v>255</v>
      </c>
    </row>
    <row r="3234" spans="1:17" hidden="1" x14ac:dyDescent="0.25">
      <c r="A3234">
        <v>2017</v>
      </c>
      <c r="B3234" s="1" t="s">
        <v>119</v>
      </c>
      <c r="C3234" t="s">
        <v>120</v>
      </c>
      <c r="D3234" t="s">
        <v>44</v>
      </c>
      <c r="E3234" s="1" t="s">
        <v>11</v>
      </c>
      <c r="F3234" t="s">
        <v>4</v>
      </c>
      <c r="G3234">
        <v>2248</v>
      </c>
      <c r="H3234">
        <v>235</v>
      </c>
      <c r="I3234">
        <v>231</v>
      </c>
      <c r="J3234">
        <v>220</v>
      </c>
      <c r="K3234">
        <f t="shared" si="356"/>
        <v>2494</v>
      </c>
      <c r="L3234" s="6">
        <f t="shared" si="357"/>
        <v>0.18684843624699279</v>
      </c>
      <c r="M3234" s="6">
        <f t="shared" si="358"/>
        <v>9.4226142742582203E-2</v>
      </c>
      <c r="N3234" s="6">
        <f t="shared" si="359"/>
        <v>9.2622293504410591E-2</v>
      </c>
      <c r="O3234">
        <f t="shared" si="360"/>
        <v>2028</v>
      </c>
      <c r="P3234">
        <f t="shared" si="361"/>
        <v>466</v>
      </c>
      <c r="Q3234">
        <f t="shared" si="362"/>
        <v>2028</v>
      </c>
    </row>
    <row r="3235" spans="1:17" hidden="1" x14ac:dyDescent="0.25">
      <c r="A3235">
        <v>2017</v>
      </c>
      <c r="B3235" s="1" t="s">
        <v>119</v>
      </c>
      <c r="C3235" t="s">
        <v>120</v>
      </c>
      <c r="D3235" t="s">
        <v>44</v>
      </c>
      <c r="E3235" s="1" t="s">
        <v>11</v>
      </c>
      <c r="F3235" t="s">
        <v>5</v>
      </c>
      <c r="G3235">
        <v>2229</v>
      </c>
      <c r="H3235">
        <v>304</v>
      </c>
      <c r="I3235">
        <v>128</v>
      </c>
      <c r="J3235">
        <v>224</v>
      </c>
      <c r="K3235">
        <f t="shared" si="356"/>
        <v>2437</v>
      </c>
      <c r="L3235" s="6">
        <f t="shared" si="357"/>
        <v>0.17726713171932704</v>
      </c>
      <c r="M3235" s="6">
        <f t="shared" si="358"/>
        <v>0.12474353713582273</v>
      </c>
      <c r="N3235" s="6">
        <f t="shared" si="359"/>
        <v>5.2523594583504307E-2</v>
      </c>
      <c r="O3235">
        <f t="shared" si="360"/>
        <v>2005</v>
      </c>
      <c r="P3235">
        <f t="shared" si="361"/>
        <v>432</v>
      </c>
      <c r="Q3235">
        <f t="shared" si="362"/>
        <v>2005</v>
      </c>
    </row>
    <row r="3236" spans="1:17" hidden="1" x14ac:dyDescent="0.25">
      <c r="A3236">
        <v>2017</v>
      </c>
      <c r="B3236" s="1" t="s">
        <v>119</v>
      </c>
      <c r="C3236" t="s">
        <v>120</v>
      </c>
      <c r="D3236" t="s">
        <v>44</v>
      </c>
      <c r="E3236" s="1" t="s">
        <v>11</v>
      </c>
      <c r="F3236" t="s">
        <v>6</v>
      </c>
      <c r="G3236">
        <v>1276</v>
      </c>
      <c r="H3236">
        <v>113</v>
      </c>
      <c r="I3236">
        <v>91</v>
      </c>
      <c r="J3236">
        <v>215</v>
      </c>
      <c r="K3236">
        <f t="shared" si="356"/>
        <v>1265</v>
      </c>
      <c r="L3236" s="6">
        <f t="shared" si="357"/>
        <v>0.16126482213438736</v>
      </c>
      <c r="M3236" s="6">
        <f t="shared" si="358"/>
        <v>8.9328063241106717E-2</v>
      </c>
      <c r="N3236" s="6">
        <f t="shared" si="359"/>
        <v>7.1936758893280633E-2</v>
      </c>
      <c r="O3236">
        <f t="shared" si="360"/>
        <v>1061</v>
      </c>
      <c r="P3236">
        <f t="shared" si="361"/>
        <v>204</v>
      </c>
      <c r="Q3236">
        <f t="shared" si="362"/>
        <v>1061</v>
      </c>
    </row>
    <row r="3237" spans="1:17" hidden="1" x14ac:dyDescent="0.25">
      <c r="A3237">
        <v>2017</v>
      </c>
      <c r="B3237" s="1" t="s">
        <v>129</v>
      </c>
      <c r="C3237" t="s">
        <v>130</v>
      </c>
      <c r="D3237" t="s">
        <v>44</v>
      </c>
      <c r="E3237" s="1" t="s">
        <v>11</v>
      </c>
      <c r="F3237" t="s">
        <v>7</v>
      </c>
      <c r="G3237">
        <v>1516</v>
      </c>
      <c r="H3237">
        <v>174</v>
      </c>
      <c r="I3237">
        <v>23</v>
      </c>
      <c r="J3237">
        <v>141</v>
      </c>
      <c r="K3237">
        <f t="shared" si="356"/>
        <v>1572</v>
      </c>
      <c r="L3237" s="6">
        <f t="shared" si="357"/>
        <v>0.12531806615776081</v>
      </c>
      <c r="M3237" s="6">
        <f t="shared" si="358"/>
        <v>0.11068702290076336</v>
      </c>
      <c r="N3237" s="6">
        <f t="shared" si="359"/>
        <v>1.4631043256997456E-2</v>
      </c>
      <c r="O3237">
        <f t="shared" si="360"/>
        <v>1375</v>
      </c>
      <c r="P3237">
        <f t="shared" si="361"/>
        <v>197</v>
      </c>
      <c r="Q3237">
        <f t="shared" si="362"/>
        <v>1375</v>
      </c>
    </row>
    <row r="3238" spans="1:17" hidden="1" x14ac:dyDescent="0.25">
      <c r="A3238">
        <v>2000</v>
      </c>
      <c r="B3238" s="1" t="s">
        <v>119</v>
      </c>
      <c r="C3238" t="s">
        <v>120</v>
      </c>
      <c r="D3238" t="s">
        <v>44</v>
      </c>
      <c r="E3238" s="1" t="s">
        <v>12</v>
      </c>
      <c r="F3238" t="s">
        <v>1</v>
      </c>
      <c r="G3238">
        <v>99</v>
      </c>
      <c r="K3238">
        <f t="shared" si="356"/>
        <v>99</v>
      </c>
      <c r="L3238" s="6">
        <f t="shared" si="357"/>
        <v>0</v>
      </c>
      <c r="M3238" s="6">
        <f t="shared" si="358"/>
        <v>0</v>
      </c>
      <c r="N3238" s="6">
        <f t="shared" si="359"/>
        <v>0</v>
      </c>
      <c r="O3238">
        <f t="shared" si="360"/>
        <v>99</v>
      </c>
      <c r="P3238">
        <f t="shared" si="361"/>
        <v>0</v>
      </c>
      <c r="Q3238">
        <f t="shared" si="362"/>
        <v>99</v>
      </c>
    </row>
    <row r="3239" spans="1:17" hidden="1" x14ac:dyDescent="0.25">
      <c r="A3239">
        <v>2000</v>
      </c>
      <c r="B3239" s="1" t="s">
        <v>119</v>
      </c>
      <c r="C3239" t="s">
        <v>120</v>
      </c>
      <c r="D3239" t="s">
        <v>44</v>
      </c>
      <c r="E3239" s="1" t="s">
        <v>12</v>
      </c>
      <c r="F3239" t="s">
        <v>4</v>
      </c>
      <c r="G3239">
        <v>510</v>
      </c>
      <c r="H3239">
        <v>31</v>
      </c>
      <c r="K3239">
        <f t="shared" si="356"/>
        <v>541</v>
      </c>
      <c r="L3239" s="6">
        <f t="shared" si="357"/>
        <v>5.730129390018484E-2</v>
      </c>
      <c r="M3239" s="6">
        <f t="shared" si="358"/>
        <v>5.730129390018484E-2</v>
      </c>
      <c r="N3239" s="6">
        <f t="shared" si="359"/>
        <v>0</v>
      </c>
      <c r="O3239">
        <f t="shared" si="360"/>
        <v>510</v>
      </c>
      <c r="P3239">
        <f t="shared" si="361"/>
        <v>31</v>
      </c>
      <c r="Q3239">
        <f t="shared" si="362"/>
        <v>510</v>
      </c>
    </row>
    <row r="3240" spans="1:17" hidden="1" x14ac:dyDescent="0.25">
      <c r="A3240">
        <v>2000</v>
      </c>
      <c r="B3240" s="1" t="s">
        <v>119</v>
      </c>
      <c r="C3240" t="s">
        <v>120</v>
      </c>
      <c r="D3240" t="s">
        <v>44</v>
      </c>
      <c r="E3240" s="1" t="s">
        <v>12</v>
      </c>
      <c r="F3240" t="s">
        <v>5</v>
      </c>
      <c r="G3240">
        <v>485</v>
      </c>
      <c r="H3240">
        <v>30</v>
      </c>
      <c r="K3240">
        <f t="shared" si="356"/>
        <v>515</v>
      </c>
      <c r="L3240" s="6">
        <f t="shared" si="357"/>
        <v>5.8252427184466021E-2</v>
      </c>
      <c r="M3240" s="6">
        <f t="shared" si="358"/>
        <v>5.8252427184466021E-2</v>
      </c>
      <c r="N3240" s="6">
        <f t="shared" si="359"/>
        <v>0</v>
      </c>
      <c r="O3240">
        <f t="shared" si="360"/>
        <v>485</v>
      </c>
      <c r="P3240">
        <f t="shared" si="361"/>
        <v>30</v>
      </c>
      <c r="Q3240">
        <f t="shared" si="362"/>
        <v>485</v>
      </c>
    </row>
    <row r="3241" spans="1:17" hidden="1" x14ac:dyDescent="0.25">
      <c r="A3241">
        <v>2000</v>
      </c>
      <c r="B3241" s="1" t="s">
        <v>119</v>
      </c>
      <c r="C3241" t="s">
        <v>120</v>
      </c>
      <c r="D3241" t="s">
        <v>44</v>
      </c>
      <c r="E3241" s="1" t="s">
        <v>12</v>
      </c>
      <c r="F3241" t="s">
        <v>6</v>
      </c>
      <c r="G3241">
        <v>252</v>
      </c>
      <c r="H3241">
        <v>13</v>
      </c>
      <c r="K3241">
        <f t="shared" si="356"/>
        <v>265</v>
      </c>
      <c r="L3241" s="6">
        <f t="shared" si="357"/>
        <v>4.9056603773584909E-2</v>
      </c>
      <c r="M3241" s="6">
        <f t="shared" si="358"/>
        <v>4.9056603773584909E-2</v>
      </c>
      <c r="N3241" s="6">
        <f t="shared" si="359"/>
        <v>0</v>
      </c>
      <c r="O3241">
        <f t="shared" si="360"/>
        <v>252</v>
      </c>
      <c r="P3241">
        <f t="shared" si="361"/>
        <v>13</v>
      </c>
      <c r="Q3241">
        <f t="shared" si="362"/>
        <v>252</v>
      </c>
    </row>
    <row r="3242" spans="1:17" hidden="1" x14ac:dyDescent="0.25">
      <c r="A3242">
        <v>2000</v>
      </c>
      <c r="B3242" s="1" t="s">
        <v>119</v>
      </c>
      <c r="C3242" t="s">
        <v>120</v>
      </c>
      <c r="D3242" t="s">
        <v>44</v>
      </c>
      <c r="E3242" s="1" t="s">
        <v>12</v>
      </c>
      <c r="F3242" t="s">
        <v>7</v>
      </c>
      <c r="G3242">
        <v>10122</v>
      </c>
      <c r="H3242">
        <v>114</v>
      </c>
      <c r="I3242">
        <v>25</v>
      </c>
      <c r="J3242">
        <v>26</v>
      </c>
      <c r="K3242">
        <f t="shared" si="356"/>
        <v>10235</v>
      </c>
      <c r="L3242" s="6">
        <f t="shared" si="357"/>
        <v>1.3580850024425989E-2</v>
      </c>
      <c r="M3242" s="6">
        <f t="shared" si="358"/>
        <v>1.1138251099169516E-2</v>
      </c>
      <c r="N3242" s="6">
        <f t="shared" si="359"/>
        <v>2.4425989252564728E-3</v>
      </c>
      <c r="O3242">
        <f t="shared" si="360"/>
        <v>10096</v>
      </c>
      <c r="P3242">
        <f t="shared" si="361"/>
        <v>139</v>
      </c>
      <c r="Q3242">
        <f t="shared" si="362"/>
        <v>10096</v>
      </c>
    </row>
    <row r="3243" spans="1:17" hidden="1" x14ac:dyDescent="0.25">
      <c r="A3243">
        <v>2001</v>
      </c>
      <c r="B3243" s="1" t="s">
        <v>121</v>
      </c>
      <c r="C3243" t="s">
        <v>122</v>
      </c>
      <c r="D3243" t="s">
        <v>44</v>
      </c>
      <c r="E3243" s="1" t="s">
        <v>0</v>
      </c>
      <c r="F3243" t="s">
        <v>1</v>
      </c>
      <c r="G3243">
        <v>49</v>
      </c>
      <c r="J3243">
        <v>3</v>
      </c>
      <c r="K3243">
        <f t="shared" si="356"/>
        <v>46</v>
      </c>
      <c r="L3243" s="6">
        <f t="shared" si="357"/>
        <v>0</v>
      </c>
      <c r="M3243" s="6">
        <f t="shared" si="358"/>
        <v>0</v>
      </c>
      <c r="N3243" s="6">
        <f t="shared" si="359"/>
        <v>0</v>
      </c>
      <c r="O3243">
        <f t="shared" si="360"/>
        <v>46</v>
      </c>
      <c r="P3243">
        <f t="shared" si="361"/>
        <v>0</v>
      </c>
      <c r="Q3243">
        <f t="shared" si="362"/>
        <v>46</v>
      </c>
    </row>
    <row r="3244" spans="1:17" hidden="1" x14ac:dyDescent="0.25">
      <c r="A3244">
        <v>2001</v>
      </c>
      <c r="B3244" s="1" t="s">
        <v>121</v>
      </c>
      <c r="C3244" t="s">
        <v>122</v>
      </c>
      <c r="D3244" t="s">
        <v>44</v>
      </c>
      <c r="E3244" s="1" t="s">
        <v>0</v>
      </c>
      <c r="F3244" t="s">
        <v>4</v>
      </c>
      <c r="G3244">
        <v>685</v>
      </c>
      <c r="H3244">
        <v>17</v>
      </c>
      <c r="J3244">
        <v>17</v>
      </c>
      <c r="K3244">
        <f t="shared" si="356"/>
        <v>685</v>
      </c>
      <c r="L3244" s="6">
        <f t="shared" si="357"/>
        <v>2.4817518248175182E-2</v>
      </c>
      <c r="M3244" s="6">
        <f t="shared" si="358"/>
        <v>2.4817518248175182E-2</v>
      </c>
      <c r="N3244" s="6">
        <f t="shared" si="359"/>
        <v>0</v>
      </c>
      <c r="O3244">
        <f t="shared" si="360"/>
        <v>668</v>
      </c>
      <c r="P3244">
        <f t="shared" si="361"/>
        <v>17</v>
      </c>
      <c r="Q3244">
        <f t="shared" si="362"/>
        <v>668</v>
      </c>
    </row>
    <row r="3245" spans="1:17" hidden="1" x14ac:dyDescent="0.25">
      <c r="A3245">
        <v>2001</v>
      </c>
      <c r="B3245" s="1" t="s">
        <v>121</v>
      </c>
      <c r="C3245" t="s">
        <v>122</v>
      </c>
      <c r="D3245" t="s">
        <v>44</v>
      </c>
      <c r="E3245" s="1" t="s">
        <v>0</v>
      </c>
      <c r="F3245" t="s">
        <v>5</v>
      </c>
      <c r="G3245">
        <v>424</v>
      </c>
      <c r="H3245">
        <v>20</v>
      </c>
      <c r="I3245">
        <v>4</v>
      </c>
      <c r="J3245">
        <v>11</v>
      </c>
      <c r="K3245">
        <f t="shared" si="356"/>
        <v>437</v>
      </c>
      <c r="L3245" s="6">
        <f t="shared" si="357"/>
        <v>5.4919908466819219E-2</v>
      </c>
      <c r="M3245" s="6">
        <f t="shared" si="358"/>
        <v>4.5766590389016017E-2</v>
      </c>
      <c r="N3245" s="6">
        <f t="shared" si="359"/>
        <v>9.1533180778032037E-3</v>
      </c>
      <c r="O3245">
        <f t="shared" si="360"/>
        <v>413</v>
      </c>
      <c r="P3245">
        <f t="shared" si="361"/>
        <v>24</v>
      </c>
      <c r="Q3245">
        <f t="shared" si="362"/>
        <v>413</v>
      </c>
    </row>
    <row r="3246" spans="1:17" hidden="1" x14ac:dyDescent="0.25">
      <c r="A3246">
        <v>2001</v>
      </c>
      <c r="B3246" s="1" t="s">
        <v>121</v>
      </c>
      <c r="C3246" t="s">
        <v>122</v>
      </c>
      <c r="D3246" t="s">
        <v>44</v>
      </c>
      <c r="E3246" s="1" t="s">
        <v>0</v>
      </c>
      <c r="F3246" t="s">
        <v>6</v>
      </c>
      <c r="G3246">
        <v>195</v>
      </c>
      <c r="H3246">
        <v>7</v>
      </c>
      <c r="I3246">
        <v>3</v>
      </c>
      <c r="J3246">
        <v>12</v>
      </c>
      <c r="K3246">
        <f t="shared" si="356"/>
        <v>193</v>
      </c>
      <c r="L3246" s="6">
        <f t="shared" si="357"/>
        <v>5.181347150259067E-2</v>
      </c>
      <c r="M3246" s="6">
        <f t="shared" si="358"/>
        <v>3.6269430051813469E-2</v>
      </c>
      <c r="N3246" s="6">
        <f t="shared" si="359"/>
        <v>1.5544041450777202E-2</v>
      </c>
      <c r="O3246">
        <f t="shared" si="360"/>
        <v>183</v>
      </c>
      <c r="P3246">
        <f t="shared" si="361"/>
        <v>10</v>
      </c>
      <c r="Q3246">
        <f t="shared" si="362"/>
        <v>183</v>
      </c>
    </row>
    <row r="3247" spans="1:17" hidden="1" x14ac:dyDescent="0.25">
      <c r="A3247">
        <v>2001</v>
      </c>
      <c r="B3247" s="1" t="s">
        <v>121</v>
      </c>
      <c r="C3247" t="s">
        <v>122</v>
      </c>
      <c r="D3247" t="s">
        <v>44</v>
      </c>
      <c r="E3247" s="1" t="s">
        <v>0</v>
      </c>
      <c r="F3247" t="s">
        <v>7</v>
      </c>
      <c r="G3247">
        <v>5280</v>
      </c>
      <c r="H3247">
        <v>46</v>
      </c>
      <c r="I3247">
        <v>47</v>
      </c>
      <c r="J3247">
        <v>288</v>
      </c>
      <c r="K3247">
        <f t="shared" si="356"/>
        <v>5085</v>
      </c>
      <c r="L3247" s="6">
        <f t="shared" si="357"/>
        <v>1.8289085545722714E-2</v>
      </c>
      <c r="M3247" s="6">
        <f t="shared" si="358"/>
        <v>9.0462143559488697E-3</v>
      </c>
      <c r="N3247" s="6">
        <f t="shared" si="359"/>
        <v>9.2428711897738439E-3</v>
      </c>
      <c r="O3247">
        <f t="shared" si="360"/>
        <v>4992</v>
      </c>
      <c r="P3247">
        <f t="shared" si="361"/>
        <v>93</v>
      </c>
      <c r="Q3247">
        <f t="shared" si="362"/>
        <v>4992</v>
      </c>
    </row>
    <row r="3248" spans="1:17" hidden="1" x14ac:dyDescent="0.25">
      <c r="A3248">
        <v>2002</v>
      </c>
      <c r="B3248" s="1" t="s">
        <v>121</v>
      </c>
      <c r="C3248" t="s">
        <v>122</v>
      </c>
      <c r="D3248" t="s">
        <v>44</v>
      </c>
      <c r="E3248" s="1" t="s">
        <v>13</v>
      </c>
      <c r="F3248" t="s">
        <v>1</v>
      </c>
      <c r="G3248">
        <v>43</v>
      </c>
      <c r="K3248">
        <f t="shared" si="356"/>
        <v>43</v>
      </c>
      <c r="L3248" s="6">
        <f t="shared" si="357"/>
        <v>0</v>
      </c>
      <c r="M3248" s="6">
        <f t="shared" si="358"/>
        <v>0</v>
      </c>
      <c r="N3248" s="6">
        <f t="shared" si="359"/>
        <v>0</v>
      </c>
      <c r="O3248">
        <f t="shared" si="360"/>
        <v>43</v>
      </c>
      <c r="P3248">
        <f t="shared" si="361"/>
        <v>0</v>
      </c>
      <c r="Q3248">
        <f t="shared" si="362"/>
        <v>43</v>
      </c>
    </row>
    <row r="3249" spans="1:17" hidden="1" x14ac:dyDescent="0.25">
      <c r="A3249">
        <v>2002</v>
      </c>
      <c r="B3249" s="1" t="s">
        <v>121</v>
      </c>
      <c r="C3249" t="s">
        <v>122</v>
      </c>
      <c r="D3249" t="s">
        <v>44</v>
      </c>
      <c r="E3249" s="1" t="s">
        <v>13</v>
      </c>
      <c r="F3249" t="s">
        <v>4</v>
      </c>
      <c r="G3249">
        <v>728</v>
      </c>
      <c r="H3249">
        <v>14</v>
      </c>
      <c r="J3249">
        <v>26</v>
      </c>
      <c r="K3249">
        <f t="shared" si="356"/>
        <v>716</v>
      </c>
      <c r="L3249" s="6">
        <f t="shared" si="357"/>
        <v>1.9553072625698324E-2</v>
      </c>
      <c r="M3249" s="6">
        <f t="shared" si="358"/>
        <v>1.9553072625698324E-2</v>
      </c>
      <c r="N3249" s="6">
        <f t="shared" si="359"/>
        <v>0</v>
      </c>
      <c r="O3249">
        <f t="shared" si="360"/>
        <v>702</v>
      </c>
      <c r="P3249">
        <f t="shared" si="361"/>
        <v>14</v>
      </c>
      <c r="Q3249">
        <f t="shared" si="362"/>
        <v>702</v>
      </c>
    </row>
    <row r="3250" spans="1:17" hidden="1" x14ac:dyDescent="0.25">
      <c r="A3250">
        <v>2002</v>
      </c>
      <c r="B3250" s="1" t="s">
        <v>121</v>
      </c>
      <c r="C3250" t="s">
        <v>122</v>
      </c>
      <c r="D3250" t="s">
        <v>44</v>
      </c>
      <c r="E3250" s="1" t="s">
        <v>13</v>
      </c>
      <c r="F3250" t="s">
        <v>5</v>
      </c>
      <c r="G3250">
        <v>469</v>
      </c>
      <c r="H3250">
        <v>20</v>
      </c>
      <c r="I3250">
        <v>11</v>
      </c>
      <c r="J3250">
        <v>18</v>
      </c>
      <c r="K3250">
        <f t="shared" si="356"/>
        <v>482</v>
      </c>
      <c r="L3250" s="6">
        <f t="shared" si="357"/>
        <v>6.4315352697095429E-2</v>
      </c>
      <c r="M3250" s="6">
        <f t="shared" si="358"/>
        <v>4.1493775933609957E-2</v>
      </c>
      <c r="N3250" s="6">
        <f t="shared" si="359"/>
        <v>2.2821576763485476E-2</v>
      </c>
      <c r="O3250">
        <f t="shared" si="360"/>
        <v>451</v>
      </c>
      <c r="P3250">
        <f t="shared" si="361"/>
        <v>31</v>
      </c>
      <c r="Q3250">
        <f t="shared" si="362"/>
        <v>451</v>
      </c>
    </row>
    <row r="3251" spans="1:17" hidden="1" x14ac:dyDescent="0.25">
      <c r="A3251">
        <v>2002</v>
      </c>
      <c r="B3251" s="1" t="s">
        <v>121</v>
      </c>
      <c r="C3251" t="s">
        <v>122</v>
      </c>
      <c r="D3251" t="s">
        <v>44</v>
      </c>
      <c r="E3251" s="1" t="s">
        <v>13</v>
      </c>
      <c r="F3251" t="s">
        <v>6</v>
      </c>
      <c r="G3251">
        <v>199</v>
      </c>
      <c r="H3251">
        <v>15</v>
      </c>
      <c r="I3251">
        <v>3</v>
      </c>
      <c r="J3251">
        <v>14</v>
      </c>
      <c r="K3251">
        <f t="shared" si="356"/>
        <v>203</v>
      </c>
      <c r="L3251" s="6">
        <f t="shared" si="357"/>
        <v>8.8669950738916259E-2</v>
      </c>
      <c r="M3251" s="6">
        <f t="shared" si="358"/>
        <v>7.3891625615763554E-2</v>
      </c>
      <c r="N3251" s="6">
        <f t="shared" si="359"/>
        <v>1.4778325123152709E-2</v>
      </c>
      <c r="O3251">
        <f t="shared" si="360"/>
        <v>185</v>
      </c>
      <c r="P3251">
        <f t="shared" si="361"/>
        <v>18</v>
      </c>
      <c r="Q3251">
        <f t="shared" si="362"/>
        <v>185</v>
      </c>
    </row>
    <row r="3252" spans="1:17" hidden="1" x14ac:dyDescent="0.25">
      <c r="A3252">
        <v>2002</v>
      </c>
      <c r="B3252" s="1" t="s">
        <v>121</v>
      </c>
      <c r="C3252" t="s">
        <v>122</v>
      </c>
      <c r="D3252" t="s">
        <v>44</v>
      </c>
      <c r="E3252" s="1" t="s">
        <v>13</v>
      </c>
      <c r="F3252" t="s">
        <v>7</v>
      </c>
      <c r="G3252">
        <v>5135</v>
      </c>
      <c r="H3252">
        <v>56</v>
      </c>
      <c r="I3252">
        <v>61</v>
      </c>
      <c r="J3252">
        <v>277</v>
      </c>
      <c r="K3252">
        <f t="shared" si="356"/>
        <v>4975</v>
      </c>
      <c r="L3252" s="6">
        <f t="shared" si="357"/>
        <v>2.3517587939698492E-2</v>
      </c>
      <c r="M3252" s="6">
        <f t="shared" si="358"/>
        <v>1.1256281407035176E-2</v>
      </c>
      <c r="N3252" s="6">
        <f t="shared" si="359"/>
        <v>1.2261306532663316E-2</v>
      </c>
      <c r="O3252">
        <f t="shared" si="360"/>
        <v>4858</v>
      </c>
      <c r="P3252">
        <f t="shared" si="361"/>
        <v>117</v>
      </c>
      <c r="Q3252">
        <f t="shared" si="362"/>
        <v>4858</v>
      </c>
    </row>
    <row r="3253" spans="1:17" hidden="1" x14ac:dyDescent="0.25">
      <c r="A3253">
        <v>2003</v>
      </c>
      <c r="B3253" s="1" t="s">
        <v>121</v>
      </c>
      <c r="C3253" t="s">
        <v>122</v>
      </c>
      <c r="D3253" t="s">
        <v>44</v>
      </c>
      <c r="E3253" s="1" t="s">
        <v>14</v>
      </c>
      <c r="F3253" t="s">
        <v>1</v>
      </c>
      <c r="G3253">
        <v>38</v>
      </c>
      <c r="K3253">
        <f t="shared" si="356"/>
        <v>38</v>
      </c>
      <c r="L3253" s="6">
        <f t="shared" si="357"/>
        <v>0</v>
      </c>
      <c r="M3253" s="6">
        <f t="shared" si="358"/>
        <v>0</v>
      </c>
      <c r="N3253" s="6">
        <f t="shared" si="359"/>
        <v>0</v>
      </c>
      <c r="O3253">
        <f t="shared" si="360"/>
        <v>38</v>
      </c>
      <c r="P3253">
        <f t="shared" si="361"/>
        <v>0</v>
      </c>
      <c r="Q3253">
        <f t="shared" si="362"/>
        <v>38</v>
      </c>
    </row>
    <row r="3254" spans="1:17" hidden="1" x14ac:dyDescent="0.25">
      <c r="A3254">
        <v>2003</v>
      </c>
      <c r="B3254" s="1" t="s">
        <v>121</v>
      </c>
      <c r="C3254" t="s">
        <v>122</v>
      </c>
      <c r="D3254" t="s">
        <v>44</v>
      </c>
      <c r="E3254" s="1" t="s">
        <v>14</v>
      </c>
      <c r="F3254" t="s">
        <v>4</v>
      </c>
      <c r="G3254">
        <v>736</v>
      </c>
      <c r="H3254">
        <v>14</v>
      </c>
      <c r="J3254">
        <v>23</v>
      </c>
      <c r="K3254">
        <f t="shared" si="356"/>
        <v>727</v>
      </c>
      <c r="L3254" s="6">
        <f t="shared" si="357"/>
        <v>1.9257221458046769E-2</v>
      </c>
      <c r="M3254" s="6">
        <f t="shared" si="358"/>
        <v>1.9257221458046769E-2</v>
      </c>
      <c r="N3254" s="6">
        <f t="shared" si="359"/>
        <v>0</v>
      </c>
      <c r="O3254">
        <f t="shared" si="360"/>
        <v>713</v>
      </c>
      <c r="P3254">
        <f t="shared" si="361"/>
        <v>14</v>
      </c>
      <c r="Q3254">
        <f t="shared" si="362"/>
        <v>713</v>
      </c>
    </row>
    <row r="3255" spans="1:17" hidden="1" x14ac:dyDescent="0.25">
      <c r="A3255">
        <v>2003</v>
      </c>
      <c r="B3255" s="1" t="s">
        <v>121</v>
      </c>
      <c r="C3255" t="s">
        <v>122</v>
      </c>
      <c r="D3255" t="s">
        <v>44</v>
      </c>
      <c r="E3255" s="1" t="s">
        <v>14</v>
      </c>
      <c r="F3255" t="s">
        <v>5</v>
      </c>
      <c r="G3255">
        <v>478</v>
      </c>
      <c r="H3255">
        <v>24</v>
      </c>
      <c r="I3255">
        <v>11</v>
      </c>
      <c r="J3255">
        <v>21</v>
      </c>
      <c r="K3255">
        <f t="shared" si="356"/>
        <v>492</v>
      </c>
      <c r="L3255" s="6">
        <f t="shared" si="357"/>
        <v>7.113821138211382E-2</v>
      </c>
      <c r="M3255" s="6">
        <f t="shared" si="358"/>
        <v>4.878048780487805E-2</v>
      </c>
      <c r="N3255" s="6">
        <f t="shared" si="359"/>
        <v>2.2357723577235773E-2</v>
      </c>
      <c r="O3255">
        <f t="shared" si="360"/>
        <v>457</v>
      </c>
      <c r="P3255">
        <f t="shared" si="361"/>
        <v>35</v>
      </c>
      <c r="Q3255">
        <f t="shared" si="362"/>
        <v>457</v>
      </c>
    </row>
    <row r="3256" spans="1:17" hidden="1" x14ac:dyDescent="0.25">
      <c r="A3256">
        <v>2003</v>
      </c>
      <c r="B3256" s="1" t="s">
        <v>121</v>
      </c>
      <c r="C3256" t="s">
        <v>122</v>
      </c>
      <c r="D3256" t="s">
        <v>44</v>
      </c>
      <c r="E3256" s="1" t="s">
        <v>14</v>
      </c>
      <c r="F3256" t="s">
        <v>6</v>
      </c>
      <c r="G3256">
        <v>216</v>
      </c>
      <c r="H3256">
        <v>22</v>
      </c>
      <c r="J3256">
        <v>16</v>
      </c>
      <c r="K3256">
        <f t="shared" si="356"/>
        <v>222</v>
      </c>
      <c r="L3256" s="6">
        <f t="shared" si="357"/>
        <v>9.90990990990991E-2</v>
      </c>
      <c r="M3256" s="6">
        <f t="shared" si="358"/>
        <v>9.90990990990991E-2</v>
      </c>
      <c r="N3256" s="6">
        <f t="shared" si="359"/>
        <v>0</v>
      </c>
      <c r="O3256">
        <f t="shared" si="360"/>
        <v>200</v>
      </c>
      <c r="P3256">
        <f t="shared" si="361"/>
        <v>22</v>
      </c>
      <c r="Q3256">
        <f t="shared" si="362"/>
        <v>200</v>
      </c>
    </row>
    <row r="3257" spans="1:17" hidden="1" x14ac:dyDescent="0.25">
      <c r="A3257">
        <v>2003</v>
      </c>
      <c r="B3257" s="1" t="s">
        <v>121</v>
      </c>
      <c r="C3257" t="s">
        <v>122</v>
      </c>
      <c r="D3257" t="s">
        <v>44</v>
      </c>
      <c r="E3257" s="1" t="s">
        <v>14</v>
      </c>
      <c r="F3257" t="s">
        <v>7</v>
      </c>
      <c r="G3257">
        <v>4907</v>
      </c>
      <c r="H3257">
        <v>58</v>
      </c>
      <c r="I3257">
        <v>78</v>
      </c>
      <c r="J3257">
        <v>297</v>
      </c>
      <c r="K3257">
        <f t="shared" si="356"/>
        <v>4746</v>
      </c>
      <c r="L3257" s="6">
        <f t="shared" si="357"/>
        <v>2.8655710071639275E-2</v>
      </c>
      <c r="M3257" s="6">
        <f t="shared" si="358"/>
        <v>1.2220817530552043E-2</v>
      </c>
      <c r="N3257" s="6">
        <f t="shared" si="359"/>
        <v>1.643489254108723E-2</v>
      </c>
      <c r="O3257">
        <f t="shared" si="360"/>
        <v>4610</v>
      </c>
      <c r="P3257">
        <f t="shared" si="361"/>
        <v>136</v>
      </c>
      <c r="Q3257">
        <f t="shared" si="362"/>
        <v>4610</v>
      </c>
    </row>
    <row r="3258" spans="1:17" hidden="1" x14ac:dyDescent="0.25">
      <c r="A3258">
        <v>2004</v>
      </c>
      <c r="B3258" s="1" t="s">
        <v>121</v>
      </c>
      <c r="C3258" t="s">
        <v>122</v>
      </c>
      <c r="D3258" t="s">
        <v>44</v>
      </c>
      <c r="E3258" s="1" t="s">
        <v>15</v>
      </c>
      <c r="F3258" t="s">
        <v>1</v>
      </c>
      <c r="G3258">
        <v>57</v>
      </c>
      <c r="K3258">
        <f t="shared" si="356"/>
        <v>57</v>
      </c>
      <c r="L3258" s="6">
        <f t="shared" si="357"/>
        <v>0</v>
      </c>
      <c r="M3258" s="6">
        <f t="shared" si="358"/>
        <v>0</v>
      </c>
      <c r="N3258" s="6">
        <f t="shared" si="359"/>
        <v>0</v>
      </c>
      <c r="O3258">
        <f t="shared" si="360"/>
        <v>57</v>
      </c>
      <c r="P3258">
        <f t="shared" si="361"/>
        <v>0</v>
      </c>
      <c r="Q3258">
        <f t="shared" si="362"/>
        <v>57</v>
      </c>
    </row>
    <row r="3259" spans="1:17" hidden="1" x14ac:dyDescent="0.25">
      <c r="A3259">
        <v>2004</v>
      </c>
      <c r="B3259" s="1" t="s">
        <v>121</v>
      </c>
      <c r="C3259" t="s">
        <v>122</v>
      </c>
      <c r="D3259" t="s">
        <v>44</v>
      </c>
      <c r="E3259" s="1" t="s">
        <v>15</v>
      </c>
      <c r="F3259" t="s">
        <v>4</v>
      </c>
      <c r="G3259">
        <v>728</v>
      </c>
      <c r="H3259">
        <v>6</v>
      </c>
      <c r="I3259">
        <v>4</v>
      </c>
      <c r="J3259">
        <v>17</v>
      </c>
      <c r="K3259">
        <f t="shared" si="356"/>
        <v>721</v>
      </c>
      <c r="L3259" s="6">
        <f t="shared" si="357"/>
        <v>1.3869625520110958E-2</v>
      </c>
      <c r="M3259" s="6">
        <f t="shared" si="358"/>
        <v>8.321775312066574E-3</v>
      </c>
      <c r="N3259" s="6">
        <f t="shared" si="359"/>
        <v>5.5478502080443829E-3</v>
      </c>
      <c r="O3259">
        <f t="shared" si="360"/>
        <v>711</v>
      </c>
      <c r="P3259">
        <f t="shared" si="361"/>
        <v>10</v>
      </c>
      <c r="Q3259">
        <f t="shared" si="362"/>
        <v>711</v>
      </c>
    </row>
    <row r="3260" spans="1:17" hidden="1" x14ac:dyDescent="0.25">
      <c r="A3260">
        <v>2004</v>
      </c>
      <c r="B3260" s="1" t="s">
        <v>121</v>
      </c>
      <c r="C3260" t="s">
        <v>122</v>
      </c>
      <c r="D3260" t="s">
        <v>44</v>
      </c>
      <c r="E3260" s="1" t="s">
        <v>15</v>
      </c>
      <c r="F3260" t="s">
        <v>5</v>
      </c>
      <c r="G3260">
        <v>492</v>
      </c>
      <c r="H3260">
        <v>29</v>
      </c>
      <c r="I3260">
        <v>11</v>
      </c>
      <c r="J3260">
        <v>26</v>
      </c>
      <c r="K3260">
        <f t="shared" si="356"/>
        <v>506</v>
      </c>
      <c r="L3260" s="6">
        <f t="shared" si="357"/>
        <v>7.9051383399209488E-2</v>
      </c>
      <c r="M3260" s="6">
        <f t="shared" si="358"/>
        <v>5.731225296442688E-2</v>
      </c>
      <c r="N3260" s="6">
        <f t="shared" si="359"/>
        <v>2.1739130434782608E-2</v>
      </c>
      <c r="O3260">
        <f t="shared" si="360"/>
        <v>466</v>
      </c>
      <c r="P3260">
        <f t="shared" si="361"/>
        <v>40</v>
      </c>
      <c r="Q3260">
        <f t="shared" si="362"/>
        <v>466</v>
      </c>
    </row>
    <row r="3261" spans="1:17" hidden="1" x14ac:dyDescent="0.25">
      <c r="A3261">
        <v>2004</v>
      </c>
      <c r="B3261" s="1" t="s">
        <v>121</v>
      </c>
      <c r="C3261" t="s">
        <v>122</v>
      </c>
      <c r="D3261" t="s">
        <v>44</v>
      </c>
      <c r="E3261" s="1" t="s">
        <v>15</v>
      </c>
      <c r="F3261" t="s">
        <v>6</v>
      </c>
      <c r="G3261">
        <v>283</v>
      </c>
      <c r="H3261">
        <v>19</v>
      </c>
      <c r="I3261">
        <v>4</v>
      </c>
      <c r="J3261">
        <v>25</v>
      </c>
      <c r="K3261">
        <f t="shared" si="356"/>
        <v>281</v>
      </c>
      <c r="L3261" s="6">
        <f t="shared" si="357"/>
        <v>8.1850533807829182E-2</v>
      </c>
      <c r="M3261" s="6">
        <f t="shared" si="358"/>
        <v>6.7615658362989328E-2</v>
      </c>
      <c r="N3261" s="6">
        <f t="shared" si="359"/>
        <v>1.4234875444839857E-2</v>
      </c>
      <c r="O3261">
        <f t="shared" si="360"/>
        <v>258</v>
      </c>
      <c r="P3261">
        <f t="shared" si="361"/>
        <v>23</v>
      </c>
      <c r="Q3261">
        <f t="shared" si="362"/>
        <v>258</v>
      </c>
    </row>
    <row r="3262" spans="1:17" hidden="1" x14ac:dyDescent="0.25">
      <c r="A3262">
        <v>2004</v>
      </c>
      <c r="B3262" s="1" t="s">
        <v>121</v>
      </c>
      <c r="C3262" t="s">
        <v>122</v>
      </c>
      <c r="D3262" t="s">
        <v>44</v>
      </c>
      <c r="E3262" s="1" t="s">
        <v>15</v>
      </c>
      <c r="F3262" t="s">
        <v>7</v>
      </c>
      <c r="G3262">
        <v>4829</v>
      </c>
      <c r="H3262">
        <v>63</v>
      </c>
      <c r="I3262">
        <v>99</v>
      </c>
      <c r="J3262">
        <v>340</v>
      </c>
      <c r="K3262">
        <f t="shared" si="356"/>
        <v>4651</v>
      </c>
      <c r="L3262" s="6">
        <f t="shared" si="357"/>
        <v>3.4831219092668245E-2</v>
      </c>
      <c r="M3262" s="6">
        <f t="shared" si="358"/>
        <v>1.3545474091593205E-2</v>
      </c>
      <c r="N3262" s="6">
        <f t="shared" si="359"/>
        <v>2.1285745001075038E-2</v>
      </c>
      <c r="O3262">
        <f t="shared" si="360"/>
        <v>4489</v>
      </c>
      <c r="P3262">
        <f t="shared" si="361"/>
        <v>162</v>
      </c>
      <c r="Q3262">
        <f t="shared" si="362"/>
        <v>4489</v>
      </c>
    </row>
    <row r="3263" spans="1:17" hidden="1" x14ac:dyDescent="0.25">
      <c r="A3263">
        <v>2005</v>
      </c>
      <c r="B3263" s="1" t="s">
        <v>121</v>
      </c>
      <c r="C3263" t="s">
        <v>122</v>
      </c>
      <c r="D3263" t="s">
        <v>44</v>
      </c>
      <c r="E3263" s="1" t="s">
        <v>16</v>
      </c>
      <c r="F3263" t="s">
        <v>1</v>
      </c>
      <c r="G3263">
        <v>60</v>
      </c>
      <c r="H3263">
        <v>3</v>
      </c>
      <c r="I3263">
        <v>3</v>
      </c>
      <c r="J3263">
        <v>4</v>
      </c>
      <c r="K3263">
        <f t="shared" si="356"/>
        <v>62</v>
      </c>
      <c r="L3263" s="6">
        <f t="shared" si="357"/>
        <v>9.6774193548387094E-2</v>
      </c>
      <c r="M3263" s="6">
        <f t="shared" si="358"/>
        <v>4.8387096774193547E-2</v>
      </c>
      <c r="N3263" s="6">
        <f t="shared" si="359"/>
        <v>4.8387096774193547E-2</v>
      </c>
      <c r="O3263">
        <f t="shared" si="360"/>
        <v>56</v>
      </c>
      <c r="P3263">
        <f t="shared" si="361"/>
        <v>6</v>
      </c>
      <c r="Q3263">
        <f t="shared" si="362"/>
        <v>56</v>
      </c>
    </row>
    <row r="3264" spans="1:17" hidden="1" x14ac:dyDescent="0.25">
      <c r="A3264">
        <v>2005</v>
      </c>
      <c r="B3264" s="1" t="s">
        <v>121</v>
      </c>
      <c r="C3264" t="s">
        <v>122</v>
      </c>
      <c r="D3264" t="s">
        <v>44</v>
      </c>
      <c r="E3264" s="1" t="s">
        <v>16</v>
      </c>
      <c r="F3264" t="s">
        <v>4</v>
      </c>
      <c r="G3264">
        <v>751</v>
      </c>
      <c r="H3264">
        <v>23</v>
      </c>
      <c r="I3264">
        <v>11</v>
      </c>
      <c r="J3264">
        <v>31</v>
      </c>
      <c r="K3264">
        <f t="shared" si="356"/>
        <v>754</v>
      </c>
      <c r="L3264" s="6">
        <f t="shared" si="357"/>
        <v>4.5092838196286469E-2</v>
      </c>
      <c r="M3264" s="6">
        <f t="shared" si="358"/>
        <v>3.0503978779840849E-2</v>
      </c>
      <c r="N3264" s="6">
        <f t="shared" si="359"/>
        <v>1.4588859416445624E-2</v>
      </c>
      <c r="O3264">
        <f t="shared" si="360"/>
        <v>720</v>
      </c>
      <c r="P3264">
        <f t="shared" si="361"/>
        <v>34</v>
      </c>
      <c r="Q3264">
        <f t="shared" si="362"/>
        <v>720</v>
      </c>
    </row>
    <row r="3265" spans="1:17" hidden="1" x14ac:dyDescent="0.25">
      <c r="A3265">
        <v>2005</v>
      </c>
      <c r="B3265" s="1" t="s">
        <v>121</v>
      </c>
      <c r="C3265" t="s">
        <v>122</v>
      </c>
      <c r="D3265" t="s">
        <v>44</v>
      </c>
      <c r="E3265" s="1" t="s">
        <v>16</v>
      </c>
      <c r="F3265" t="s">
        <v>5</v>
      </c>
      <c r="G3265">
        <v>551</v>
      </c>
      <c r="H3265">
        <v>29</v>
      </c>
      <c r="I3265">
        <v>7</v>
      </c>
      <c r="J3265">
        <v>37</v>
      </c>
      <c r="K3265">
        <f t="shared" si="356"/>
        <v>550</v>
      </c>
      <c r="L3265" s="6">
        <f t="shared" si="357"/>
        <v>6.545454545454546E-2</v>
      </c>
      <c r="M3265" s="6">
        <f t="shared" si="358"/>
        <v>5.2727272727272727E-2</v>
      </c>
      <c r="N3265" s="6">
        <f t="shared" si="359"/>
        <v>1.2727272727272728E-2</v>
      </c>
      <c r="O3265">
        <f t="shared" si="360"/>
        <v>514</v>
      </c>
      <c r="P3265">
        <f t="shared" si="361"/>
        <v>36</v>
      </c>
      <c r="Q3265">
        <f t="shared" si="362"/>
        <v>514</v>
      </c>
    </row>
    <row r="3266" spans="1:17" hidden="1" x14ac:dyDescent="0.25">
      <c r="A3266">
        <v>2005</v>
      </c>
      <c r="B3266" s="1" t="s">
        <v>121</v>
      </c>
      <c r="C3266" t="s">
        <v>122</v>
      </c>
      <c r="D3266" t="s">
        <v>44</v>
      </c>
      <c r="E3266" s="1" t="s">
        <v>16</v>
      </c>
      <c r="F3266" t="s">
        <v>6</v>
      </c>
      <c r="G3266">
        <v>316</v>
      </c>
      <c r="H3266">
        <v>18</v>
      </c>
      <c r="I3266">
        <v>5</v>
      </c>
      <c r="J3266">
        <v>32</v>
      </c>
      <c r="K3266">
        <f t="shared" si="356"/>
        <v>307</v>
      </c>
      <c r="L3266" s="6">
        <f t="shared" si="357"/>
        <v>7.4918566775244305E-2</v>
      </c>
      <c r="M3266" s="6">
        <f t="shared" si="358"/>
        <v>5.8631921824104233E-2</v>
      </c>
      <c r="N3266" s="6">
        <f t="shared" si="359"/>
        <v>1.6286644951140065E-2</v>
      </c>
      <c r="O3266">
        <f t="shared" si="360"/>
        <v>284</v>
      </c>
      <c r="P3266">
        <f t="shared" si="361"/>
        <v>23</v>
      </c>
      <c r="Q3266">
        <f t="shared" si="362"/>
        <v>284</v>
      </c>
    </row>
    <row r="3267" spans="1:17" hidden="1" x14ac:dyDescent="0.25">
      <c r="A3267">
        <v>2005</v>
      </c>
      <c r="B3267" s="1" t="s">
        <v>121</v>
      </c>
      <c r="C3267" t="s">
        <v>122</v>
      </c>
      <c r="D3267" t="s">
        <v>44</v>
      </c>
      <c r="E3267" s="1" t="s">
        <v>16</v>
      </c>
      <c r="F3267" t="s">
        <v>7</v>
      </c>
      <c r="G3267">
        <v>4660</v>
      </c>
      <c r="H3267">
        <v>79</v>
      </c>
      <c r="I3267">
        <v>86</v>
      </c>
      <c r="J3267">
        <v>419</v>
      </c>
      <c r="K3267">
        <f t="shared" ref="K3267:K3330" si="363">(G3267-J3267)+H3267+I3267</f>
        <v>4406</v>
      </c>
      <c r="L3267" s="6">
        <f t="shared" ref="L3267:L3330" si="364">(H3267+I3267)/K3267</f>
        <v>3.7448933272809806E-2</v>
      </c>
      <c r="M3267" s="6">
        <f t="shared" ref="M3267:M3330" si="365">H3267/K3267</f>
        <v>1.7930095324557423E-2</v>
      </c>
      <c r="N3267" s="6">
        <f t="shared" ref="N3267:N3330" si="366">I3267/K3267</f>
        <v>1.9518837948252384E-2</v>
      </c>
      <c r="O3267">
        <f t="shared" ref="O3267:O3330" si="367">K3267-(I3267+H3267)</f>
        <v>4241</v>
      </c>
      <c r="P3267">
        <f t="shared" ref="P3267:P3330" si="368">H3267+I3267</f>
        <v>165</v>
      </c>
      <c r="Q3267">
        <f t="shared" si="362"/>
        <v>4241</v>
      </c>
    </row>
    <row r="3268" spans="1:17" hidden="1" x14ac:dyDescent="0.25">
      <c r="A3268">
        <v>2006</v>
      </c>
      <c r="B3268" s="1" t="s">
        <v>121</v>
      </c>
      <c r="C3268" t="s">
        <v>122</v>
      </c>
      <c r="D3268" t="s">
        <v>44</v>
      </c>
      <c r="E3268" s="1" t="s">
        <v>17</v>
      </c>
      <c r="F3268" t="s">
        <v>1</v>
      </c>
      <c r="G3268">
        <v>55</v>
      </c>
      <c r="K3268">
        <f t="shared" si="363"/>
        <v>55</v>
      </c>
      <c r="L3268" s="6">
        <f t="shared" si="364"/>
        <v>0</v>
      </c>
      <c r="M3268" s="6">
        <f t="shared" si="365"/>
        <v>0</v>
      </c>
      <c r="N3268" s="6">
        <f t="shared" si="366"/>
        <v>0</v>
      </c>
      <c r="O3268">
        <f t="shared" si="367"/>
        <v>55</v>
      </c>
      <c r="P3268">
        <f t="shared" si="368"/>
        <v>0</v>
      </c>
      <c r="Q3268">
        <f t="shared" ref="Q3268:Q3331" si="369">K3268-P3268</f>
        <v>55</v>
      </c>
    </row>
    <row r="3269" spans="1:17" hidden="1" x14ac:dyDescent="0.25">
      <c r="A3269">
        <v>2006</v>
      </c>
      <c r="B3269" s="1" t="s">
        <v>121</v>
      </c>
      <c r="C3269" t="s">
        <v>122</v>
      </c>
      <c r="D3269" t="s">
        <v>44</v>
      </c>
      <c r="E3269" s="1" t="s">
        <v>17</v>
      </c>
      <c r="F3269" t="s">
        <v>4</v>
      </c>
      <c r="G3269">
        <v>791</v>
      </c>
      <c r="H3269">
        <v>5</v>
      </c>
      <c r="I3269">
        <v>15</v>
      </c>
      <c r="J3269">
        <v>34</v>
      </c>
      <c r="K3269">
        <f t="shared" si="363"/>
        <v>777</v>
      </c>
      <c r="L3269" s="6">
        <f t="shared" si="364"/>
        <v>2.5740025740025738E-2</v>
      </c>
      <c r="M3269" s="6">
        <f t="shared" si="365"/>
        <v>6.4350064350064346E-3</v>
      </c>
      <c r="N3269" s="6">
        <f t="shared" si="366"/>
        <v>1.9305019305019305E-2</v>
      </c>
      <c r="O3269">
        <f t="shared" si="367"/>
        <v>757</v>
      </c>
      <c r="P3269">
        <f t="shared" si="368"/>
        <v>20</v>
      </c>
      <c r="Q3269">
        <f t="shared" si="369"/>
        <v>757</v>
      </c>
    </row>
    <row r="3270" spans="1:17" hidden="1" x14ac:dyDescent="0.25">
      <c r="A3270">
        <v>2006</v>
      </c>
      <c r="B3270" s="1" t="s">
        <v>121</v>
      </c>
      <c r="C3270" t="s">
        <v>122</v>
      </c>
      <c r="D3270" t="s">
        <v>44</v>
      </c>
      <c r="E3270" s="1" t="s">
        <v>17</v>
      </c>
      <c r="F3270" t="s">
        <v>5</v>
      </c>
      <c r="G3270">
        <v>633</v>
      </c>
      <c r="I3270">
        <v>13</v>
      </c>
      <c r="J3270">
        <v>64</v>
      </c>
      <c r="K3270">
        <f t="shared" si="363"/>
        <v>582</v>
      </c>
      <c r="L3270" s="6">
        <f t="shared" si="364"/>
        <v>2.2336769759450172E-2</v>
      </c>
      <c r="M3270" s="6">
        <f t="shared" si="365"/>
        <v>0</v>
      </c>
      <c r="N3270" s="6">
        <f t="shared" si="366"/>
        <v>2.2336769759450172E-2</v>
      </c>
      <c r="O3270">
        <f t="shared" si="367"/>
        <v>569</v>
      </c>
      <c r="P3270">
        <f t="shared" si="368"/>
        <v>13</v>
      </c>
      <c r="Q3270">
        <f t="shared" si="369"/>
        <v>569</v>
      </c>
    </row>
    <row r="3271" spans="1:17" hidden="1" x14ac:dyDescent="0.25">
      <c r="A3271">
        <v>2006</v>
      </c>
      <c r="B3271" s="1" t="s">
        <v>121</v>
      </c>
      <c r="C3271" t="s">
        <v>122</v>
      </c>
      <c r="D3271" t="s">
        <v>44</v>
      </c>
      <c r="E3271" s="1" t="s">
        <v>17</v>
      </c>
      <c r="F3271" t="s">
        <v>6</v>
      </c>
      <c r="G3271">
        <v>359</v>
      </c>
      <c r="H3271">
        <v>5</v>
      </c>
      <c r="J3271">
        <v>31</v>
      </c>
      <c r="K3271">
        <f t="shared" si="363"/>
        <v>333</v>
      </c>
      <c r="L3271" s="6">
        <f t="shared" si="364"/>
        <v>1.5015015015015015E-2</v>
      </c>
      <c r="M3271" s="6">
        <f t="shared" si="365"/>
        <v>1.5015015015015015E-2</v>
      </c>
      <c r="N3271" s="6">
        <f t="shared" si="366"/>
        <v>0</v>
      </c>
      <c r="O3271">
        <f t="shared" si="367"/>
        <v>328</v>
      </c>
      <c r="P3271">
        <f t="shared" si="368"/>
        <v>5</v>
      </c>
      <c r="Q3271">
        <f t="shared" si="369"/>
        <v>328</v>
      </c>
    </row>
    <row r="3272" spans="1:17" hidden="1" x14ac:dyDescent="0.25">
      <c r="A3272">
        <v>2006</v>
      </c>
      <c r="B3272" s="1" t="s">
        <v>121</v>
      </c>
      <c r="C3272" t="s">
        <v>122</v>
      </c>
      <c r="D3272" t="s">
        <v>44</v>
      </c>
      <c r="E3272" s="1" t="s">
        <v>17</v>
      </c>
      <c r="F3272" t="s">
        <v>7</v>
      </c>
      <c r="G3272">
        <v>4556</v>
      </c>
      <c r="H3272">
        <v>45</v>
      </c>
      <c r="I3272">
        <v>79</v>
      </c>
      <c r="J3272">
        <v>443</v>
      </c>
      <c r="K3272">
        <f t="shared" si="363"/>
        <v>4237</v>
      </c>
      <c r="L3272" s="6">
        <f t="shared" si="364"/>
        <v>2.9265990087325937E-2</v>
      </c>
      <c r="M3272" s="6">
        <f t="shared" si="365"/>
        <v>1.062072220911022E-2</v>
      </c>
      <c r="N3272" s="6">
        <f t="shared" si="366"/>
        <v>1.8645267878215719E-2</v>
      </c>
      <c r="O3272">
        <f t="shared" si="367"/>
        <v>4113</v>
      </c>
      <c r="P3272">
        <f t="shared" si="368"/>
        <v>124</v>
      </c>
      <c r="Q3272">
        <f t="shared" si="369"/>
        <v>4113</v>
      </c>
    </row>
    <row r="3273" spans="1:17" hidden="1" x14ac:dyDescent="0.25">
      <c r="A3273">
        <v>2007</v>
      </c>
      <c r="B3273" s="1" t="s">
        <v>121</v>
      </c>
      <c r="C3273" t="s">
        <v>122</v>
      </c>
      <c r="D3273" t="s">
        <v>44</v>
      </c>
      <c r="E3273" s="1" t="s">
        <v>18</v>
      </c>
      <c r="F3273" t="s">
        <v>1</v>
      </c>
      <c r="G3273">
        <v>49</v>
      </c>
      <c r="K3273">
        <f t="shared" si="363"/>
        <v>49</v>
      </c>
      <c r="L3273" s="6">
        <f t="shared" si="364"/>
        <v>0</v>
      </c>
      <c r="M3273" s="6">
        <f t="shared" si="365"/>
        <v>0</v>
      </c>
      <c r="N3273" s="6">
        <f t="shared" si="366"/>
        <v>0</v>
      </c>
      <c r="O3273">
        <f t="shared" si="367"/>
        <v>49</v>
      </c>
      <c r="P3273">
        <f t="shared" si="368"/>
        <v>0</v>
      </c>
      <c r="Q3273">
        <f t="shared" si="369"/>
        <v>49</v>
      </c>
    </row>
    <row r="3274" spans="1:17" hidden="1" x14ac:dyDescent="0.25">
      <c r="A3274">
        <v>2007</v>
      </c>
      <c r="B3274" s="1" t="s">
        <v>121</v>
      </c>
      <c r="C3274" t="s">
        <v>122</v>
      </c>
      <c r="D3274" t="s">
        <v>44</v>
      </c>
      <c r="E3274" s="1" t="s">
        <v>18</v>
      </c>
      <c r="F3274" t="s">
        <v>4</v>
      </c>
      <c r="G3274">
        <v>840</v>
      </c>
      <c r="H3274">
        <v>27</v>
      </c>
      <c r="I3274">
        <v>24</v>
      </c>
      <c r="J3274">
        <v>52</v>
      </c>
      <c r="K3274">
        <f t="shared" si="363"/>
        <v>839</v>
      </c>
      <c r="L3274" s="6">
        <f t="shared" si="364"/>
        <v>6.0786650774731825E-2</v>
      </c>
      <c r="M3274" s="6">
        <f t="shared" si="365"/>
        <v>3.2181168057210968E-2</v>
      </c>
      <c r="N3274" s="6">
        <f t="shared" si="366"/>
        <v>2.8605482717520857E-2</v>
      </c>
      <c r="O3274">
        <f t="shared" si="367"/>
        <v>788</v>
      </c>
      <c r="P3274">
        <f t="shared" si="368"/>
        <v>51</v>
      </c>
      <c r="Q3274">
        <f t="shared" si="369"/>
        <v>788</v>
      </c>
    </row>
    <row r="3275" spans="1:17" hidden="1" x14ac:dyDescent="0.25">
      <c r="A3275">
        <v>2007</v>
      </c>
      <c r="B3275" s="1" t="s">
        <v>121</v>
      </c>
      <c r="C3275" t="s">
        <v>122</v>
      </c>
      <c r="D3275" t="s">
        <v>44</v>
      </c>
      <c r="E3275" s="1" t="s">
        <v>18</v>
      </c>
      <c r="F3275" t="s">
        <v>5</v>
      </c>
      <c r="G3275">
        <v>663</v>
      </c>
      <c r="H3275">
        <v>38</v>
      </c>
      <c r="I3275">
        <v>13</v>
      </c>
      <c r="J3275">
        <v>69</v>
      </c>
      <c r="K3275">
        <f t="shared" si="363"/>
        <v>645</v>
      </c>
      <c r="L3275" s="6">
        <f t="shared" si="364"/>
        <v>7.9069767441860464E-2</v>
      </c>
      <c r="M3275" s="6">
        <f t="shared" si="365"/>
        <v>5.8914728682170542E-2</v>
      </c>
      <c r="N3275" s="6">
        <f t="shared" si="366"/>
        <v>2.0155038759689922E-2</v>
      </c>
      <c r="O3275">
        <f t="shared" si="367"/>
        <v>594</v>
      </c>
      <c r="P3275">
        <f t="shared" si="368"/>
        <v>51</v>
      </c>
      <c r="Q3275">
        <f t="shared" si="369"/>
        <v>594</v>
      </c>
    </row>
    <row r="3276" spans="1:17" hidden="1" x14ac:dyDescent="0.25">
      <c r="A3276">
        <v>2007</v>
      </c>
      <c r="B3276" s="1" t="s">
        <v>121</v>
      </c>
      <c r="C3276" t="s">
        <v>122</v>
      </c>
      <c r="D3276" t="s">
        <v>44</v>
      </c>
      <c r="E3276" s="1" t="s">
        <v>18</v>
      </c>
      <c r="F3276" t="s">
        <v>6</v>
      </c>
      <c r="G3276">
        <v>394</v>
      </c>
      <c r="H3276">
        <v>17</v>
      </c>
      <c r="J3276">
        <v>45</v>
      </c>
      <c r="K3276">
        <f t="shared" si="363"/>
        <v>366</v>
      </c>
      <c r="L3276" s="6">
        <f t="shared" si="364"/>
        <v>4.6448087431693992E-2</v>
      </c>
      <c r="M3276" s="6">
        <f t="shared" si="365"/>
        <v>4.6448087431693992E-2</v>
      </c>
      <c r="N3276" s="6">
        <f t="shared" si="366"/>
        <v>0</v>
      </c>
      <c r="O3276">
        <f t="shared" si="367"/>
        <v>349</v>
      </c>
      <c r="P3276">
        <f t="shared" si="368"/>
        <v>17</v>
      </c>
      <c r="Q3276">
        <f t="shared" si="369"/>
        <v>349</v>
      </c>
    </row>
    <row r="3277" spans="1:17" hidden="1" x14ac:dyDescent="0.25">
      <c r="A3277">
        <v>2007</v>
      </c>
      <c r="B3277" s="1" t="s">
        <v>121</v>
      </c>
      <c r="C3277" t="s">
        <v>122</v>
      </c>
      <c r="D3277" t="s">
        <v>44</v>
      </c>
      <c r="E3277" s="1" t="s">
        <v>18</v>
      </c>
      <c r="F3277" t="s">
        <v>7</v>
      </c>
      <c r="G3277">
        <v>4481</v>
      </c>
      <c r="H3277">
        <v>75</v>
      </c>
      <c r="I3277">
        <v>65</v>
      </c>
      <c r="J3277">
        <v>475</v>
      </c>
      <c r="K3277">
        <f t="shared" si="363"/>
        <v>4146</v>
      </c>
      <c r="L3277" s="6">
        <f t="shared" si="364"/>
        <v>3.3767486734201643E-2</v>
      </c>
      <c r="M3277" s="6">
        <f t="shared" si="365"/>
        <v>1.8089725036179449E-2</v>
      </c>
      <c r="N3277" s="6">
        <f t="shared" si="366"/>
        <v>1.5677761698022191E-2</v>
      </c>
      <c r="O3277">
        <f t="shared" si="367"/>
        <v>4006</v>
      </c>
      <c r="P3277">
        <f t="shared" si="368"/>
        <v>140</v>
      </c>
      <c r="Q3277">
        <f t="shared" si="369"/>
        <v>4006</v>
      </c>
    </row>
    <row r="3278" spans="1:17" hidden="1" x14ac:dyDescent="0.25">
      <c r="A3278">
        <v>2008</v>
      </c>
      <c r="B3278" s="1" t="s">
        <v>121</v>
      </c>
      <c r="C3278" t="s">
        <v>122</v>
      </c>
      <c r="D3278" t="s">
        <v>44</v>
      </c>
      <c r="E3278" s="1" t="s">
        <v>19</v>
      </c>
      <c r="F3278" t="s">
        <v>1</v>
      </c>
      <c r="G3278">
        <v>56</v>
      </c>
      <c r="J3278">
        <v>3</v>
      </c>
      <c r="K3278">
        <f t="shared" si="363"/>
        <v>53</v>
      </c>
      <c r="L3278" s="6">
        <f t="shared" si="364"/>
        <v>0</v>
      </c>
      <c r="M3278" s="6">
        <f t="shared" si="365"/>
        <v>0</v>
      </c>
      <c r="N3278" s="6">
        <f t="shared" si="366"/>
        <v>0</v>
      </c>
      <c r="O3278">
        <f t="shared" si="367"/>
        <v>53</v>
      </c>
      <c r="P3278">
        <f t="shared" si="368"/>
        <v>0</v>
      </c>
      <c r="Q3278">
        <f t="shared" si="369"/>
        <v>53</v>
      </c>
    </row>
    <row r="3279" spans="1:17" hidden="1" x14ac:dyDescent="0.25">
      <c r="A3279">
        <v>2008</v>
      </c>
      <c r="B3279" s="1" t="s">
        <v>121</v>
      </c>
      <c r="C3279" t="s">
        <v>122</v>
      </c>
      <c r="D3279" t="s">
        <v>44</v>
      </c>
      <c r="E3279" s="1" t="s">
        <v>19</v>
      </c>
      <c r="F3279" t="s">
        <v>4</v>
      </c>
      <c r="G3279">
        <v>969</v>
      </c>
      <c r="H3279">
        <v>24</v>
      </c>
      <c r="I3279">
        <v>28</v>
      </c>
      <c r="J3279">
        <v>47</v>
      </c>
      <c r="K3279">
        <f t="shared" si="363"/>
        <v>974</v>
      </c>
      <c r="L3279" s="6">
        <f t="shared" si="364"/>
        <v>5.3388090349075976E-2</v>
      </c>
      <c r="M3279" s="6">
        <f t="shared" si="365"/>
        <v>2.4640657084188913E-2</v>
      </c>
      <c r="N3279" s="6">
        <f t="shared" si="366"/>
        <v>2.8747433264887063E-2</v>
      </c>
      <c r="O3279">
        <f t="shared" si="367"/>
        <v>922</v>
      </c>
      <c r="P3279">
        <f t="shared" si="368"/>
        <v>52</v>
      </c>
      <c r="Q3279">
        <f t="shared" si="369"/>
        <v>922</v>
      </c>
    </row>
    <row r="3280" spans="1:17" hidden="1" x14ac:dyDescent="0.25">
      <c r="A3280">
        <v>2008</v>
      </c>
      <c r="B3280" s="1" t="s">
        <v>121</v>
      </c>
      <c r="C3280" t="s">
        <v>122</v>
      </c>
      <c r="D3280" t="s">
        <v>44</v>
      </c>
      <c r="E3280" s="1" t="s">
        <v>19</v>
      </c>
      <c r="F3280" t="s">
        <v>5</v>
      </c>
      <c r="G3280">
        <v>725</v>
      </c>
      <c r="H3280">
        <v>33</v>
      </c>
      <c r="I3280">
        <v>20</v>
      </c>
      <c r="J3280">
        <v>61</v>
      </c>
      <c r="K3280">
        <f t="shared" si="363"/>
        <v>717</v>
      </c>
      <c r="L3280" s="6">
        <f t="shared" si="364"/>
        <v>7.3919107391910738E-2</v>
      </c>
      <c r="M3280" s="6">
        <f t="shared" si="365"/>
        <v>4.6025104602510462E-2</v>
      </c>
      <c r="N3280" s="6">
        <f t="shared" si="366"/>
        <v>2.7894002789400279E-2</v>
      </c>
      <c r="O3280">
        <f t="shared" si="367"/>
        <v>664</v>
      </c>
      <c r="P3280">
        <f t="shared" si="368"/>
        <v>53</v>
      </c>
      <c r="Q3280">
        <f t="shared" si="369"/>
        <v>664</v>
      </c>
    </row>
    <row r="3281" spans="1:17" hidden="1" x14ac:dyDescent="0.25">
      <c r="A3281">
        <v>2008</v>
      </c>
      <c r="B3281" s="1" t="s">
        <v>121</v>
      </c>
      <c r="C3281" t="s">
        <v>122</v>
      </c>
      <c r="D3281" t="s">
        <v>44</v>
      </c>
      <c r="E3281" s="1" t="s">
        <v>19</v>
      </c>
      <c r="F3281" t="s">
        <v>6</v>
      </c>
      <c r="G3281">
        <v>465</v>
      </c>
      <c r="H3281">
        <v>21</v>
      </c>
      <c r="J3281">
        <v>38</v>
      </c>
      <c r="K3281">
        <f t="shared" si="363"/>
        <v>448</v>
      </c>
      <c r="L3281" s="6">
        <f t="shared" si="364"/>
        <v>4.6875E-2</v>
      </c>
      <c r="M3281" s="6">
        <f t="shared" si="365"/>
        <v>4.6875E-2</v>
      </c>
      <c r="N3281" s="6">
        <f t="shared" si="366"/>
        <v>0</v>
      </c>
      <c r="O3281">
        <f t="shared" si="367"/>
        <v>427</v>
      </c>
      <c r="P3281">
        <f t="shared" si="368"/>
        <v>21</v>
      </c>
      <c r="Q3281">
        <f t="shared" si="369"/>
        <v>427</v>
      </c>
    </row>
    <row r="3282" spans="1:17" hidden="1" x14ac:dyDescent="0.25">
      <c r="A3282">
        <v>2008</v>
      </c>
      <c r="B3282" s="1" t="s">
        <v>121</v>
      </c>
      <c r="C3282" t="s">
        <v>122</v>
      </c>
      <c r="D3282" t="s">
        <v>44</v>
      </c>
      <c r="E3282" s="1" t="s">
        <v>19</v>
      </c>
      <c r="F3282" t="s">
        <v>7</v>
      </c>
      <c r="G3282">
        <v>4289</v>
      </c>
      <c r="H3282">
        <v>76</v>
      </c>
      <c r="I3282">
        <v>94</v>
      </c>
      <c r="J3282">
        <v>477</v>
      </c>
      <c r="K3282">
        <f t="shared" si="363"/>
        <v>3982</v>
      </c>
      <c r="L3282" s="6">
        <f t="shared" si="364"/>
        <v>4.2692114515318937E-2</v>
      </c>
      <c r="M3282" s="6">
        <f t="shared" si="365"/>
        <v>1.9085886489201405E-2</v>
      </c>
      <c r="N3282" s="6">
        <f t="shared" si="366"/>
        <v>2.3606228026117528E-2</v>
      </c>
      <c r="O3282">
        <f t="shared" si="367"/>
        <v>3812</v>
      </c>
      <c r="P3282">
        <f t="shared" si="368"/>
        <v>170</v>
      </c>
      <c r="Q3282">
        <f t="shared" si="369"/>
        <v>3812</v>
      </c>
    </row>
    <row r="3283" spans="1:17" hidden="1" x14ac:dyDescent="0.25">
      <c r="A3283">
        <v>2009</v>
      </c>
      <c r="B3283" s="1" t="s">
        <v>121</v>
      </c>
      <c r="C3283" t="s">
        <v>122</v>
      </c>
      <c r="D3283" t="s">
        <v>44</v>
      </c>
      <c r="E3283" s="1" t="s">
        <v>20</v>
      </c>
      <c r="F3283" t="s">
        <v>1</v>
      </c>
      <c r="G3283">
        <v>56</v>
      </c>
      <c r="H3283">
        <v>3</v>
      </c>
      <c r="I3283">
        <v>3</v>
      </c>
      <c r="J3283">
        <v>3</v>
      </c>
      <c r="K3283">
        <f t="shared" si="363"/>
        <v>59</v>
      </c>
      <c r="L3283" s="6">
        <f t="shared" si="364"/>
        <v>0.10169491525423729</v>
      </c>
      <c r="M3283" s="6">
        <f t="shared" si="365"/>
        <v>5.0847457627118647E-2</v>
      </c>
      <c r="N3283" s="6">
        <f t="shared" si="366"/>
        <v>5.0847457627118647E-2</v>
      </c>
      <c r="O3283">
        <f t="shared" si="367"/>
        <v>53</v>
      </c>
      <c r="P3283">
        <f t="shared" si="368"/>
        <v>6</v>
      </c>
      <c r="Q3283">
        <f t="shared" si="369"/>
        <v>53</v>
      </c>
    </row>
    <row r="3284" spans="1:17" hidden="1" x14ac:dyDescent="0.25">
      <c r="A3284">
        <v>2009</v>
      </c>
      <c r="B3284" s="1" t="s">
        <v>121</v>
      </c>
      <c r="C3284" t="s">
        <v>122</v>
      </c>
      <c r="D3284" t="s">
        <v>44</v>
      </c>
      <c r="E3284" s="1" t="s">
        <v>20</v>
      </c>
      <c r="F3284" t="s">
        <v>4</v>
      </c>
      <c r="G3284">
        <v>1030</v>
      </c>
      <c r="H3284">
        <v>15</v>
      </c>
      <c r="I3284">
        <v>35</v>
      </c>
      <c r="J3284">
        <v>56</v>
      </c>
      <c r="K3284">
        <f t="shared" si="363"/>
        <v>1024</v>
      </c>
      <c r="L3284" s="6">
        <f t="shared" si="364"/>
        <v>4.8828125E-2</v>
      </c>
      <c r="M3284" s="6">
        <f t="shared" si="365"/>
        <v>1.46484375E-2</v>
      </c>
      <c r="N3284" s="6">
        <f t="shared" si="366"/>
        <v>3.41796875E-2</v>
      </c>
      <c r="O3284">
        <f t="shared" si="367"/>
        <v>974</v>
      </c>
      <c r="P3284">
        <f t="shared" si="368"/>
        <v>50</v>
      </c>
      <c r="Q3284">
        <f t="shared" si="369"/>
        <v>974</v>
      </c>
    </row>
    <row r="3285" spans="1:17" hidden="1" x14ac:dyDescent="0.25">
      <c r="A3285">
        <v>2009</v>
      </c>
      <c r="B3285" s="1" t="s">
        <v>121</v>
      </c>
      <c r="C3285" t="s">
        <v>122</v>
      </c>
      <c r="D3285" t="s">
        <v>44</v>
      </c>
      <c r="E3285" s="1" t="s">
        <v>20</v>
      </c>
      <c r="F3285" t="s">
        <v>5</v>
      </c>
      <c r="G3285">
        <v>758</v>
      </c>
      <c r="H3285">
        <v>36</v>
      </c>
      <c r="I3285">
        <v>32</v>
      </c>
      <c r="J3285">
        <v>78</v>
      </c>
      <c r="K3285">
        <f t="shared" si="363"/>
        <v>748</v>
      </c>
      <c r="L3285" s="6">
        <f t="shared" si="364"/>
        <v>9.0909090909090912E-2</v>
      </c>
      <c r="M3285" s="6">
        <f t="shared" si="365"/>
        <v>4.8128342245989303E-2</v>
      </c>
      <c r="N3285" s="6">
        <f t="shared" si="366"/>
        <v>4.2780748663101602E-2</v>
      </c>
      <c r="O3285">
        <f t="shared" si="367"/>
        <v>680</v>
      </c>
      <c r="P3285">
        <f t="shared" si="368"/>
        <v>68</v>
      </c>
      <c r="Q3285">
        <f t="shared" si="369"/>
        <v>680</v>
      </c>
    </row>
    <row r="3286" spans="1:17" hidden="1" x14ac:dyDescent="0.25">
      <c r="A3286">
        <v>2009</v>
      </c>
      <c r="B3286" s="1" t="s">
        <v>121</v>
      </c>
      <c r="C3286" t="s">
        <v>122</v>
      </c>
      <c r="D3286" t="s">
        <v>44</v>
      </c>
      <c r="E3286" s="1" t="s">
        <v>20</v>
      </c>
      <c r="F3286" t="s">
        <v>6</v>
      </c>
      <c r="G3286">
        <v>489</v>
      </c>
      <c r="H3286">
        <v>18</v>
      </c>
      <c r="J3286">
        <v>49</v>
      </c>
      <c r="K3286">
        <f t="shared" si="363"/>
        <v>458</v>
      </c>
      <c r="L3286" s="6">
        <f t="shared" si="364"/>
        <v>3.9301310043668124E-2</v>
      </c>
      <c r="M3286" s="6">
        <f t="shared" si="365"/>
        <v>3.9301310043668124E-2</v>
      </c>
      <c r="N3286" s="6">
        <f t="shared" si="366"/>
        <v>0</v>
      </c>
      <c r="O3286">
        <f t="shared" si="367"/>
        <v>440</v>
      </c>
      <c r="P3286">
        <f t="shared" si="368"/>
        <v>18</v>
      </c>
      <c r="Q3286">
        <f t="shared" si="369"/>
        <v>440</v>
      </c>
    </row>
    <row r="3287" spans="1:17" hidden="1" x14ac:dyDescent="0.25">
      <c r="A3287">
        <v>2009</v>
      </c>
      <c r="B3287" s="1" t="s">
        <v>121</v>
      </c>
      <c r="C3287" t="s">
        <v>122</v>
      </c>
      <c r="D3287" t="s">
        <v>44</v>
      </c>
      <c r="E3287" s="1" t="s">
        <v>20</v>
      </c>
      <c r="F3287" t="s">
        <v>7</v>
      </c>
      <c r="G3287">
        <v>4213</v>
      </c>
      <c r="H3287">
        <v>81</v>
      </c>
      <c r="I3287">
        <v>114</v>
      </c>
      <c r="J3287">
        <v>510</v>
      </c>
      <c r="K3287">
        <f t="shared" si="363"/>
        <v>3898</v>
      </c>
      <c r="L3287" s="6">
        <f t="shared" si="364"/>
        <v>5.0025654181631608E-2</v>
      </c>
      <c r="M3287" s="6">
        <f t="shared" si="365"/>
        <v>2.077988712160082E-2</v>
      </c>
      <c r="N3287" s="6">
        <f t="shared" si="366"/>
        <v>2.9245767060030785E-2</v>
      </c>
      <c r="O3287">
        <f t="shared" si="367"/>
        <v>3703</v>
      </c>
      <c r="P3287">
        <f t="shared" si="368"/>
        <v>195</v>
      </c>
      <c r="Q3287">
        <f t="shared" si="369"/>
        <v>3703</v>
      </c>
    </row>
    <row r="3288" spans="1:17" hidden="1" x14ac:dyDescent="0.25">
      <c r="A3288">
        <v>2010</v>
      </c>
      <c r="B3288" s="1" t="s">
        <v>121</v>
      </c>
      <c r="C3288" t="s">
        <v>122</v>
      </c>
      <c r="D3288" t="s">
        <v>44</v>
      </c>
      <c r="E3288" s="1" t="s">
        <v>21</v>
      </c>
      <c r="F3288" t="s">
        <v>1</v>
      </c>
      <c r="G3288">
        <v>52</v>
      </c>
      <c r="H3288">
        <v>6</v>
      </c>
      <c r="I3288">
        <v>3</v>
      </c>
      <c r="K3288">
        <f t="shared" si="363"/>
        <v>61</v>
      </c>
      <c r="L3288" s="6">
        <f t="shared" si="364"/>
        <v>0.14754098360655737</v>
      </c>
      <c r="M3288" s="6">
        <f t="shared" si="365"/>
        <v>9.8360655737704916E-2</v>
      </c>
      <c r="N3288" s="6">
        <f t="shared" si="366"/>
        <v>4.9180327868852458E-2</v>
      </c>
      <c r="O3288">
        <f t="shared" si="367"/>
        <v>52</v>
      </c>
      <c r="P3288">
        <f t="shared" si="368"/>
        <v>9</v>
      </c>
      <c r="Q3288">
        <f t="shared" si="369"/>
        <v>52</v>
      </c>
    </row>
    <row r="3289" spans="1:17" hidden="1" x14ac:dyDescent="0.25">
      <c r="A3289">
        <v>2010</v>
      </c>
      <c r="B3289" s="1" t="s">
        <v>121</v>
      </c>
      <c r="C3289" t="s">
        <v>122</v>
      </c>
      <c r="D3289" t="s">
        <v>44</v>
      </c>
      <c r="E3289" s="1" t="s">
        <v>21</v>
      </c>
      <c r="F3289" t="s">
        <v>4</v>
      </c>
      <c r="G3289">
        <v>1050</v>
      </c>
      <c r="H3289">
        <v>37</v>
      </c>
      <c r="I3289">
        <v>40</v>
      </c>
      <c r="J3289">
        <v>55</v>
      </c>
      <c r="K3289">
        <f t="shared" si="363"/>
        <v>1072</v>
      </c>
      <c r="L3289" s="6">
        <f t="shared" si="364"/>
        <v>7.1828358208955223E-2</v>
      </c>
      <c r="M3289" s="6">
        <f t="shared" si="365"/>
        <v>3.4514925373134331E-2</v>
      </c>
      <c r="N3289" s="6">
        <f t="shared" si="366"/>
        <v>3.7313432835820892E-2</v>
      </c>
      <c r="O3289">
        <f t="shared" si="367"/>
        <v>995</v>
      </c>
      <c r="P3289">
        <f t="shared" si="368"/>
        <v>77</v>
      </c>
      <c r="Q3289">
        <f t="shared" si="369"/>
        <v>995</v>
      </c>
    </row>
    <row r="3290" spans="1:17" hidden="1" x14ac:dyDescent="0.25">
      <c r="A3290">
        <v>2010</v>
      </c>
      <c r="B3290" s="1" t="s">
        <v>121</v>
      </c>
      <c r="C3290" t="s">
        <v>122</v>
      </c>
      <c r="D3290" t="s">
        <v>44</v>
      </c>
      <c r="E3290" s="1" t="s">
        <v>21</v>
      </c>
      <c r="F3290" t="s">
        <v>5</v>
      </c>
      <c r="G3290">
        <v>787</v>
      </c>
      <c r="H3290">
        <v>68</v>
      </c>
      <c r="I3290">
        <v>29</v>
      </c>
      <c r="J3290">
        <v>87</v>
      </c>
      <c r="K3290">
        <f t="shared" si="363"/>
        <v>797</v>
      </c>
      <c r="L3290" s="6">
        <f t="shared" si="364"/>
        <v>0.12170639899623588</v>
      </c>
      <c r="M3290" s="6">
        <f t="shared" si="365"/>
        <v>8.5319949811794235E-2</v>
      </c>
      <c r="N3290" s="6">
        <f t="shared" si="366"/>
        <v>3.6386449184441658E-2</v>
      </c>
      <c r="O3290">
        <f t="shared" si="367"/>
        <v>700</v>
      </c>
      <c r="P3290">
        <f t="shared" si="368"/>
        <v>97</v>
      </c>
      <c r="Q3290">
        <f t="shared" si="369"/>
        <v>700</v>
      </c>
    </row>
    <row r="3291" spans="1:17" hidden="1" x14ac:dyDescent="0.25">
      <c r="A3291">
        <v>2010</v>
      </c>
      <c r="B3291" s="1" t="s">
        <v>121</v>
      </c>
      <c r="C3291" t="s">
        <v>122</v>
      </c>
      <c r="D3291" t="s">
        <v>44</v>
      </c>
      <c r="E3291" s="1" t="s">
        <v>21</v>
      </c>
      <c r="F3291" t="s">
        <v>6</v>
      </c>
      <c r="G3291">
        <v>541</v>
      </c>
      <c r="H3291">
        <v>53</v>
      </c>
      <c r="J3291">
        <v>46</v>
      </c>
      <c r="K3291">
        <f t="shared" si="363"/>
        <v>548</v>
      </c>
      <c r="L3291" s="6">
        <f t="shared" si="364"/>
        <v>9.6715328467153291E-2</v>
      </c>
      <c r="M3291" s="6">
        <f t="shared" si="365"/>
        <v>9.6715328467153291E-2</v>
      </c>
      <c r="N3291" s="6">
        <f t="shared" si="366"/>
        <v>0</v>
      </c>
      <c r="O3291">
        <f t="shared" si="367"/>
        <v>495</v>
      </c>
      <c r="P3291">
        <f t="shared" si="368"/>
        <v>53</v>
      </c>
      <c r="Q3291">
        <f t="shared" si="369"/>
        <v>495</v>
      </c>
    </row>
    <row r="3292" spans="1:17" hidden="1" x14ac:dyDescent="0.25">
      <c r="A3292">
        <v>2010</v>
      </c>
      <c r="B3292" s="1" t="s">
        <v>121</v>
      </c>
      <c r="C3292" t="s">
        <v>122</v>
      </c>
      <c r="D3292" t="s">
        <v>44</v>
      </c>
      <c r="E3292" s="1" t="s">
        <v>21</v>
      </c>
      <c r="F3292" t="s">
        <v>7</v>
      </c>
      <c r="G3292">
        <v>4132</v>
      </c>
      <c r="H3292">
        <v>88</v>
      </c>
      <c r="I3292">
        <v>122</v>
      </c>
      <c r="J3292">
        <v>533</v>
      </c>
      <c r="K3292">
        <f t="shared" si="363"/>
        <v>3809</v>
      </c>
      <c r="L3292" s="6">
        <f t="shared" si="364"/>
        <v>5.5132580729850354E-2</v>
      </c>
      <c r="M3292" s="6">
        <f t="shared" si="365"/>
        <v>2.3103176686794433E-2</v>
      </c>
      <c r="N3292" s="6">
        <f t="shared" si="366"/>
        <v>3.2029404043055917E-2</v>
      </c>
      <c r="O3292">
        <f t="shared" si="367"/>
        <v>3599</v>
      </c>
      <c r="P3292">
        <f t="shared" si="368"/>
        <v>210</v>
      </c>
      <c r="Q3292">
        <f t="shared" si="369"/>
        <v>3599</v>
      </c>
    </row>
    <row r="3293" spans="1:17" hidden="1" x14ac:dyDescent="0.25">
      <c r="A3293">
        <v>2011</v>
      </c>
      <c r="B3293" s="1" t="s">
        <v>121</v>
      </c>
      <c r="C3293" t="s">
        <v>122</v>
      </c>
      <c r="D3293" t="s">
        <v>44</v>
      </c>
      <c r="E3293" s="1" t="s">
        <v>22</v>
      </c>
      <c r="F3293" t="s">
        <v>1</v>
      </c>
      <c r="G3293">
        <v>48</v>
      </c>
      <c r="H3293">
        <v>10</v>
      </c>
      <c r="J3293">
        <v>3</v>
      </c>
      <c r="K3293">
        <f t="shared" si="363"/>
        <v>55</v>
      </c>
      <c r="L3293" s="6">
        <f t="shared" si="364"/>
        <v>0.18181818181818182</v>
      </c>
      <c r="M3293" s="6">
        <f t="shared" si="365"/>
        <v>0.18181818181818182</v>
      </c>
      <c r="N3293" s="6">
        <f t="shared" si="366"/>
        <v>0</v>
      </c>
      <c r="O3293">
        <f t="shared" si="367"/>
        <v>45</v>
      </c>
      <c r="P3293">
        <f t="shared" si="368"/>
        <v>10</v>
      </c>
      <c r="Q3293">
        <f t="shared" si="369"/>
        <v>45</v>
      </c>
    </row>
    <row r="3294" spans="1:17" hidden="1" x14ac:dyDescent="0.25">
      <c r="A3294">
        <v>2011</v>
      </c>
      <c r="B3294" s="1" t="s">
        <v>121</v>
      </c>
      <c r="C3294" t="s">
        <v>122</v>
      </c>
      <c r="D3294" t="s">
        <v>44</v>
      </c>
      <c r="E3294" s="1" t="s">
        <v>22</v>
      </c>
      <c r="F3294" t="s">
        <v>4</v>
      </c>
      <c r="G3294">
        <v>1154</v>
      </c>
      <c r="H3294">
        <v>70</v>
      </c>
      <c r="I3294">
        <v>72</v>
      </c>
      <c r="J3294">
        <v>77</v>
      </c>
      <c r="K3294">
        <f t="shared" si="363"/>
        <v>1219</v>
      </c>
      <c r="L3294" s="6">
        <f t="shared" si="364"/>
        <v>0.11648892534864644</v>
      </c>
      <c r="M3294" s="6">
        <f t="shared" si="365"/>
        <v>5.742411812961444E-2</v>
      </c>
      <c r="N3294" s="6">
        <f t="shared" si="366"/>
        <v>5.9064807219031991E-2</v>
      </c>
      <c r="O3294">
        <f t="shared" si="367"/>
        <v>1077</v>
      </c>
      <c r="P3294">
        <f t="shared" si="368"/>
        <v>142</v>
      </c>
      <c r="Q3294">
        <f t="shared" si="369"/>
        <v>1077</v>
      </c>
    </row>
    <row r="3295" spans="1:17" hidden="1" x14ac:dyDescent="0.25">
      <c r="A3295">
        <v>2011</v>
      </c>
      <c r="B3295" s="1" t="s">
        <v>121</v>
      </c>
      <c r="C3295" t="s">
        <v>122</v>
      </c>
      <c r="D3295" t="s">
        <v>44</v>
      </c>
      <c r="E3295" s="1" t="s">
        <v>22</v>
      </c>
      <c r="F3295" t="s">
        <v>5</v>
      </c>
      <c r="G3295">
        <v>854</v>
      </c>
      <c r="H3295">
        <v>77</v>
      </c>
      <c r="I3295">
        <v>53</v>
      </c>
      <c r="J3295">
        <v>102</v>
      </c>
      <c r="K3295">
        <f t="shared" si="363"/>
        <v>882</v>
      </c>
      <c r="L3295" s="6">
        <f t="shared" si="364"/>
        <v>0.14739229024943309</v>
      </c>
      <c r="M3295" s="6">
        <f t="shared" si="365"/>
        <v>8.7301587301587297E-2</v>
      </c>
      <c r="N3295" s="6">
        <f t="shared" si="366"/>
        <v>6.0090702947845805E-2</v>
      </c>
      <c r="O3295">
        <f t="shared" si="367"/>
        <v>752</v>
      </c>
      <c r="P3295">
        <f t="shared" si="368"/>
        <v>130</v>
      </c>
      <c r="Q3295">
        <f t="shared" si="369"/>
        <v>752</v>
      </c>
    </row>
    <row r="3296" spans="1:17" hidden="1" x14ac:dyDescent="0.25">
      <c r="A3296">
        <v>2011</v>
      </c>
      <c r="B3296" s="1" t="s">
        <v>121</v>
      </c>
      <c r="C3296" t="s">
        <v>122</v>
      </c>
      <c r="D3296" t="s">
        <v>44</v>
      </c>
      <c r="E3296" s="1" t="s">
        <v>22</v>
      </c>
      <c r="F3296" t="s">
        <v>6</v>
      </c>
      <c r="G3296">
        <v>585</v>
      </c>
      <c r="H3296">
        <v>52</v>
      </c>
      <c r="I3296">
        <v>3</v>
      </c>
      <c r="J3296">
        <v>58</v>
      </c>
      <c r="K3296">
        <f t="shared" si="363"/>
        <v>582</v>
      </c>
      <c r="L3296" s="6">
        <f t="shared" si="364"/>
        <v>9.4501718213058417E-2</v>
      </c>
      <c r="M3296" s="6">
        <f t="shared" si="365"/>
        <v>8.9347079037800689E-2</v>
      </c>
      <c r="N3296" s="6">
        <f t="shared" si="366"/>
        <v>5.1546391752577319E-3</v>
      </c>
      <c r="O3296">
        <f t="shared" si="367"/>
        <v>527</v>
      </c>
      <c r="P3296">
        <f t="shared" si="368"/>
        <v>55</v>
      </c>
      <c r="Q3296">
        <f t="shared" si="369"/>
        <v>527</v>
      </c>
    </row>
    <row r="3297" spans="1:17" hidden="1" x14ac:dyDescent="0.25">
      <c r="A3297">
        <v>2011</v>
      </c>
      <c r="B3297" s="1" t="s">
        <v>121</v>
      </c>
      <c r="C3297" t="s">
        <v>122</v>
      </c>
      <c r="D3297" t="s">
        <v>44</v>
      </c>
      <c r="E3297" s="1" t="s">
        <v>22</v>
      </c>
      <c r="F3297" t="s">
        <v>7</v>
      </c>
      <c r="G3297">
        <v>4011</v>
      </c>
      <c r="H3297">
        <v>146</v>
      </c>
      <c r="I3297">
        <v>134</v>
      </c>
      <c r="J3297">
        <v>575</v>
      </c>
      <c r="K3297">
        <f t="shared" si="363"/>
        <v>3716</v>
      </c>
      <c r="L3297" s="6">
        <f t="shared" si="364"/>
        <v>7.5349838536060282E-2</v>
      </c>
      <c r="M3297" s="6">
        <f t="shared" si="365"/>
        <v>3.9289558665231435E-2</v>
      </c>
      <c r="N3297" s="6">
        <f t="shared" si="366"/>
        <v>3.6060279870828847E-2</v>
      </c>
      <c r="O3297">
        <f t="shared" si="367"/>
        <v>3436</v>
      </c>
      <c r="P3297">
        <f t="shared" si="368"/>
        <v>280</v>
      </c>
      <c r="Q3297">
        <f t="shared" si="369"/>
        <v>3436</v>
      </c>
    </row>
    <row r="3298" spans="1:17" hidden="1" x14ac:dyDescent="0.25">
      <c r="A3298">
        <v>2012</v>
      </c>
      <c r="B3298" s="1" t="s">
        <v>121</v>
      </c>
      <c r="C3298" t="s">
        <v>122</v>
      </c>
      <c r="D3298" t="s">
        <v>44</v>
      </c>
      <c r="E3298" s="1" t="s">
        <v>23</v>
      </c>
      <c r="F3298" t="s">
        <v>1</v>
      </c>
      <c r="G3298">
        <v>54</v>
      </c>
      <c r="H3298">
        <v>13</v>
      </c>
      <c r="J3298">
        <v>8</v>
      </c>
      <c r="K3298">
        <f t="shared" si="363"/>
        <v>59</v>
      </c>
      <c r="L3298" s="6">
        <f t="shared" si="364"/>
        <v>0.22033898305084745</v>
      </c>
      <c r="M3298" s="6">
        <f t="shared" si="365"/>
        <v>0.22033898305084745</v>
      </c>
      <c r="N3298" s="6">
        <f t="shared" si="366"/>
        <v>0</v>
      </c>
      <c r="O3298">
        <f t="shared" si="367"/>
        <v>46</v>
      </c>
      <c r="P3298">
        <f t="shared" si="368"/>
        <v>13</v>
      </c>
      <c r="Q3298">
        <f t="shared" si="369"/>
        <v>46</v>
      </c>
    </row>
    <row r="3299" spans="1:17" hidden="1" x14ac:dyDescent="0.25">
      <c r="A3299">
        <v>2012</v>
      </c>
      <c r="B3299" s="1" t="s">
        <v>121</v>
      </c>
      <c r="C3299" t="s">
        <v>122</v>
      </c>
      <c r="D3299" t="s">
        <v>44</v>
      </c>
      <c r="E3299" s="1" t="s">
        <v>23</v>
      </c>
      <c r="F3299" t="s">
        <v>4</v>
      </c>
      <c r="G3299">
        <v>1286</v>
      </c>
      <c r="H3299">
        <v>82</v>
      </c>
      <c r="I3299">
        <v>82</v>
      </c>
      <c r="J3299">
        <v>108</v>
      </c>
      <c r="K3299">
        <f t="shared" si="363"/>
        <v>1342</v>
      </c>
      <c r="L3299" s="6">
        <f t="shared" si="364"/>
        <v>0.12220566318926974</v>
      </c>
      <c r="M3299" s="6">
        <f t="shared" si="365"/>
        <v>6.1102831594634872E-2</v>
      </c>
      <c r="N3299" s="6">
        <f t="shared" si="366"/>
        <v>6.1102831594634872E-2</v>
      </c>
      <c r="O3299">
        <f t="shared" si="367"/>
        <v>1178</v>
      </c>
      <c r="P3299">
        <f t="shared" si="368"/>
        <v>164</v>
      </c>
      <c r="Q3299">
        <f t="shared" si="369"/>
        <v>1178</v>
      </c>
    </row>
    <row r="3300" spans="1:17" hidden="1" x14ac:dyDescent="0.25">
      <c r="A3300">
        <v>2012</v>
      </c>
      <c r="B3300" s="1" t="s">
        <v>121</v>
      </c>
      <c r="C3300" t="s">
        <v>122</v>
      </c>
      <c r="D3300" t="s">
        <v>44</v>
      </c>
      <c r="E3300" s="1" t="s">
        <v>23</v>
      </c>
      <c r="F3300" t="s">
        <v>5</v>
      </c>
      <c r="G3300">
        <v>912</v>
      </c>
      <c r="H3300">
        <v>72</v>
      </c>
      <c r="I3300">
        <v>47</v>
      </c>
      <c r="J3300">
        <v>119</v>
      </c>
      <c r="K3300">
        <f t="shared" si="363"/>
        <v>912</v>
      </c>
      <c r="L3300" s="6">
        <f t="shared" si="364"/>
        <v>0.13048245614035087</v>
      </c>
      <c r="M3300" s="6">
        <f t="shared" si="365"/>
        <v>7.8947368421052627E-2</v>
      </c>
      <c r="N3300" s="6">
        <f t="shared" si="366"/>
        <v>5.1535087719298246E-2</v>
      </c>
      <c r="O3300">
        <f t="shared" si="367"/>
        <v>793</v>
      </c>
      <c r="P3300">
        <f t="shared" si="368"/>
        <v>119</v>
      </c>
      <c r="Q3300">
        <f t="shared" si="369"/>
        <v>793</v>
      </c>
    </row>
    <row r="3301" spans="1:17" hidden="1" x14ac:dyDescent="0.25">
      <c r="A3301">
        <v>2012</v>
      </c>
      <c r="B3301" s="1" t="s">
        <v>121</v>
      </c>
      <c r="C3301" t="s">
        <v>122</v>
      </c>
      <c r="D3301" t="s">
        <v>44</v>
      </c>
      <c r="E3301" s="1" t="s">
        <v>23</v>
      </c>
      <c r="F3301" t="s">
        <v>6</v>
      </c>
      <c r="G3301">
        <v>667</v>
      </c>
      <c r="H3301">
        <v>47</v>
      </c>
      <c r="J3301">
        <v>80</v>
      </c>
      <c r="K3301">
        <f t="shared" si="363"/>
        <v>634</v>
      </c>
      <c r="L3301" s="6">
        <f t="shared" si="364"/>
        <v>7.4132492113564666E-2</v>
      </c>
      <c r="M3301" s="6">
        <f t="shared" si="365"/>
        <v>7.4132492113564666E-2</v>
      </c>
      <c r="N3301" s="6">
        <f t="shared" si="366"/>
        <v>0</v>
      </c>
      <c r="O3301">
        <f t="shared" si="367"/>
        <v>587</v>
      </c>
      <c r="P3301">
        <f t="shared" si="368"/>
        <v>47</v>
      </c>
      <c r="Q3301">
        <f t="shared" si="369"/>
        <v>587</v>
      </c>
    </row>
    <row r="3302" spans="1:17" hidden="1" x14ac:dyDescent="0.25">
      <c r="A3302">
        <v>2012</v>
      </c>
      <c r="B3302" s="1" t="s">
        <v>121</v>
      </c>
      <c r="C3302" t="s">
        <v>122</v>
      </c>
      <c r="D3302" t="s">
        <v>44</v>
      </c>
      <c r="E3302" s="1" t="s">
        <v>23</v>
      </c>
      <c r="F3302" t="s">
        <v>7</v>
      </c>
      <c r="G3302">
        <v>3929</v>
      </c>
      <c r="H3302">
        <v>171</v>
      </c>
      <c r="I3302">
        <v>133</v>
      </c>
      <c r="J3302">
        <v>621</v>
      </c>
      <c r="K3302">
        <f t="shared" si="363"/>
        <v>3612</v>
      </c>
      <c r="L3302" s="6">
        <f t="shared" si="364"/>
        <v>8.416389811738649E-2</v>
      </c>
      <c r="M3302" s="6">
        <f t="shared" si="365"/>
        <v>4.7342192691029898E-2</v>
      </c>
      <c r="N3302" s="6">
        <f t="shared" si="366"/>
        <v>3.6821705426356592E-2</v>
      </c>
      <c r="O3302">
        <f t="shared" si="367"/>
        <v>3308</v>
      </c>
      <c r="P3302">
        <f t="shared" si="368"/>
        <v>304</v>
      </c>
      <c r="Q3302">
        <f t="shared" si="369"/>
        <v>3308</v>
      </c>
    </row>
    <row r="3303" spans="1:17" hidden="1" x14ac:dyDescent="0.25">
      <c r="A3303">
        <v>2013</v>
      </c>
      <c r="B3303" s="1" t="s">
        <v>121</v>
      </c>
      <c r="C3303" t="s">
        <v>122</v>
      </c>
      <c r="D3303" t="s">
        <v>44</v>
      </c>
      <c r="E3303" s="1" t="s">
        <v>24</v>
      </c>
      <c r="F3303" t="s">
        <v>1</v>
      </c>
      <c r="G3303">
        <v>54</v>
      </c>
      <c r="H3303">
        <v>8</v>
      </c>
      <c r="I3303">
        <v>3</v>
      </c>
      <c r="J3303">
        <v>5</v>
      </c>
      <c r="K3303">
        <f t="shared" si="363"/>
        <v>60</v>
      </c>
      <c r="L3303" s="6">
        <f t="shared" si="364"/>
        <v>0.18333333333333332</v>
      </c>
      <c r="M3303" s="6">
        <f t="shared" si="365"/>
        <v>0.13333333333333333</v>
      </c>
      <c r="N3303" s="6">
        <f t="shared" si="366"/>
        <v>0.05</v>
      </c>
      <c r="O3303">
        <f t="shared" si="367"/>
        <v>49</v>
      </c>
      <c r="P3303">
        <f t="shared" si="368"/>
        <v>11</v>
      </c>
      <c r="Q3303">
        <f t="shared" si="369"/>
        <v>49</v>
      </c>
    </row>
    <row r="3304" spans="1:17" hidden="1" x14ac:dyDescent="0.25">
      <c r="A3304">
        <v>2013</v>
      </c>
      <c r="B3304" s="1" t="s">
        <v>121</v>
      </c>
      <c r="C3304" t="s">
        <v>122</v>
      </c>
      <c r="D3304" t="s">
        <v>44</v>
      </c>
      <c r="E3304" s="1" t="s">
        <v>24</v>
      </c>
      <c r="F3304" t="s">
        <v>4</v>
      </c>
      <c r="G3304">
        <v>1387</v>
      </c>
      <c r="H3304">
        <v>72</v>
      </c>
      <c r="I3304">
        <v>88</v>
      </c>
      <c r="J3304">
        <v>134</v>
      </c>
      <c r="K3304">
        <f t="shared" si="363"/>
        <v>1413</v>
      </c>
      <c r="L3304" s="6">
        <f t="shared" si="364"/>
        <v>0.11323425336164189</v>
      </c>
      <c r="M3304" s="6">
        <f t="shared" si="365"/>
        <v>5.0955414012738856E-2</v>
      </c>
      <c r="N3304" s="6">
        <f t="shared" si="366"/>
        <v>6.2278839348903041E-2</v>
      </c>
      <c r="O3304">
        <f t="shared" si="367"/>
        <v>1253</v>
      </c>
      <c r="P3304">
        <f t="shared" si="368"/>
        <v>160</v>
      </c>
      <c r="Q3304">
        <f t="shared" si="369"/>
        <v>1253</v>
      </c>
    </row>
    <row r="3305" spans="1:17" hidden="1" x14ac:dyDescent="0.25">
      <c r="A3305">
        <v>2013</v>
      </c>
      <c r="B3305" s="1" t="s">
        <v>121</v>
      </c>
      <c r="C3305" t="s">
        <v>122</v>
      </c>
      <c r="D3305" t="s">
        <v>44</v>
      </c>
      <c r="E3305" s="1" t="s">
        <v>24</v>
      </c>
      <c r="F3305" t="s">
        <v>5</v>
      </c>
      <c r="G3305">
        <v>978</v>
      </c>
      <c r="H3305">
        <v>81</v>
      </c>
      <c r="I3305">
        <v>51</v>
      </c>
      <c r="J3305">
        <v>155</v>
      </c>
      <c r="K3305">
        <f t="shared" si="363"/>
        <v>955</v>
      </c>
      <c r="L3305" s="6">
        <f t="shared" si="364"/>
        <v>0.13821989528795811</v>
      </c>
      <c r="M3305" s="6">
        <f t="shared" si="365"/>
        <v>8.4816753926701571E-2</v>
      </c>
      <c r="N3305" s="6">
        <f t="shared" si="366"/>
        <v>5.3403141361256547E-2</v>
      </c>
      <c r="O3305">
        <f t="shared" si="367"/>
        <v>823</v>
      </c>
      <c r="P3305">
        <f t="shared" si="368"/>
        <v>132</v>
      </c>
      <c r="Q3305">
        <f t="shared" si="369"/>
        <v>823</v>
      </c>
    </row>
    <row r="3306" spans="1:17" hidden="1" x14ac:dyDescent="0.25">
      <c r="A3306">
        <v>2013</v>
      </c>
      <c r="B3306" s="1" t="s">
        <v>121</v>
      </c>
      <c r="C3306" t="s">
        <v>122</v>
      </c>
      <c r="D3306" t="s">
        <v>44</v>
      </c>
      <c r="E3306" s="1" t="s">
        <v>24</v>
      </c>
      <c r="F3306" t="s">
        <v>6</v>
      </c>
      <c r="G3306">
        <v>700</v>
      </c>
      <c r="H3306">
        <v>47</v>
      </c>
      <c r="I3306">
        <v>13</v>
      </c>
      <c r="J3306">
        <v>104</v>
      </c>
      <c r="K3306">
        <f t="shared" si="363"/>
        <v>656</v>
      </c>
      <c r="L3306" s="6">
        <f t="shared" si="364"/>
        <v>9.1463414634146339E-2</v>
      </c>
      <c r="M3306" s="6">
        <f t="shared" si="365"/>
        <v>7.1646341463414628E-2</v>
      </c>
      <c r="N3306" s="6">
        <f t="shared" si="366"/>
        <v>1.9817073170731708E-2</v>
      </c>
      <c r="O3306">
        <f t="shared" si="367"/>
        <v>596</v>
      </c>
      <c r="P3306">
        <f t="shared" si="368"/>
        <v>60</v>
      </c>
      <c r="Q3306">
        <f t="shared" si="369"/>
        <v>596</v>
      </c>
    </row>
    <row r="3307" spans="1:17" hidden="1" x14ac:dyDescent="0.25">
      <c r="A3307">
        <v>2013</v>
      </c>
      <c r="B3307" s="1" t="s">
        <v>121</v>
      </c>
      <c r="C3307" t="s">
        <v>122</v>
      </c>
      <c r="D3307" t="s">
        <v>44</v>
      </c>
      <c r="E3307" s="1" t="s">
        <v>24</v>
      </c>
      <c r="F3307" t="s">
        <v>7</v>
      </c>
      <c r="G3307">
        <v>3879</v>
      </c>
      <c r="H3307">
        <v>189</v>
      </c>
      <c r="I3307">
        <v>151</v>
      </c>
      <c r="J3307">
        <v>639</v>
      </c>
      <c r="K3307">
        <f t="shared" si="363"/>
        <v>3580</v>
      </c>
      <c r="L3307" s="6">
        <f t="shared" si="364"/>
        <v>9.4972067039106142E-2</v>
      </c>
      <c r="M3307" s="6">
        <f t="shared" si="365"/>
        <v>5.2793296089385475E-2</v>
      </c>
      <c r="N3307" s="6">
        <f t="shared" si="366"/>
        <v>4.2178770949720668E-2</v>
      </c>
      <c r="O3307">
        <f t="shared" si="367"/>
        <v>3240</v>
      </c>
      <c r="P3307">
        <f t="shared" si="368"/>
        <v>340</v>
      </c>
      <c r="Q3307">
        <f t="shared" si="369"/>
        <v>3240</v>
      </c>
    </row>
    <row r="3308" spans="1:17" hidden="1" x14ac:dyDescent="0.25">
      <c r="A3308">
        <v>2014</v>
      </c>
      <c r="B3308" s="1" t="s">
        <v>121</v>
      </c>
      <c r="C3308" t="s">
        <v>122</v>
      </c>
      <c r="D3308" t="s">
        <v>44</v>
      </c>
      <c r="E3308" s="1" t="s">
        <v>8</v>
      </c>
      <c r="F3308" t="s">
        <v>1</v>
      </c>
      <c r="G3308">
        <v>49</v>
      </c>
      <c r="H3308">
        <v>6</v>
      </c>
      <c r="J3308">
        <v>4</v>
      </c>
      <c r="K3308">
        <f t="shared" si="363"/>
        <v>51</v>
      </c>
      <c r="L3308" s="6">
        <f t="shared" si="364"/>
        <v>0.11764705882352941</v>
      </c>
      <c r="M3308" s="6">
        <f t="shared" si="365"/>
        <v>0.11764705882352941</v>
      </c>
      <c r="N3308" s="6">
        <f t="shared" si="366"/>
        <v>0</v>
      </c>
      <c r="O3308">
        <f t="shared" si="367"/>
        <v>45</v>
      </c>
      <c r="P3308">
        <f t="shared" si="368"/>
        <v>6</v>
      </c>
      <c r="Q3308">
        <f t="shared" si="369"/>
        <v>45</v>
      </c>
    </row>
    <row r="3309" spans="1:17" hidden="1" x14ac:dyDescent="0.25">
      <c r="A3309">
        <v>2014</v>
      </c>
      <c r="B3309" s="1" t="s">
        <v>121</v>
      </c>
      <c r="C3309" t="s">
        <v>122</v>
      </c>
      <c r="D3309" t="s">
        <v>44</v>
      </c>
      <c r="E3309" s="1" t="s">
        <v>8</v>
      </c>
      <c r="F3309" t="s">
        <v>4</v>
      </c>
      <c r="G3309">
        <v>1446</v>
      </c>
      <c r="H3309">
        <v>63</v>
      </c>
      <c r="I3309">
        <v>119</v>
      </c>
      <c r="J3309">
        <v>176</v>
      </c>
      <c r="K3309">
        <f t="shared" si="363"/>
        <v>1452</v>
      </c>
      <c r="L3309" s="6">
        <f t="shared" si="364"/>
        <v>0.12534435261707988</v>
      </c>
      <c r="M3309" s="6">
        <f t="shared" si="365"/>
        <v>4.3388429752066117E-2</v>
      </c>
      <c r="N3309" s="6">
        <f t="shared" si="366"/>
        <v>8.1955922865013769E-2</v>
      </c>
      <c r="O3309">
        <f t="shared" si="367"/>
        <v>1270</v>
      </c>
      <c r="P3309">
        <f t="shared" si="368"/>
        <v>182</v>
      </c>
      <c r="Q3309">
        <f t="shared" si="369"/>
        <v>1270</v>
      </c>
    </row>
    <row r="3310" spans="1:17" hidden="1" x14ac:dyDescent="0.25">
      <c r="A3310">
        <v>2014</v>
      </c>
      <c r="B3310" s="1" t="s">
        <v>121</v>
      </c>
      <c r="C3310" t="s">
        <v>122</v>
      </c>
      <c r="D3310" t="s">
        <v>44</v>
      </c>
      <c r="E3310" s="1" t="s">
        <v>8</v>
      </c>
      <c r="F3310" t="s">
        <v>5</v>
      </c>
      <c r="G3310">
        <v>1070</v>
      </c>
      <c r="H3310">
        <v>72</v>
      </c>
      <c r="I3310">
        <v>49</v>
      </c>
      <c r="J3310">
        <v>162</v>
      </c>
      <c r="K3310">
        <f t="shared" si="363"/>
        <v>1029</v>
      </c>
      <c r="L3310" s="6">
        <f t="shared" si="364"/>
        <v>0.11758989310009718</v>
      </c>
      <c r="M3310" s="6">
        <f t="shared" si="365"/>
        <v>6.9970845481049565E-2</v>
      </c>
      <c r="N3310" s="6">
        <f t="shared" si="366"/>
        <v>4.7619047619047616E-2</v>
      </c>
      <c r="O3310">
        <f t="shared" si="367"/>
        <v>908</v>
      </c>
      <c r="P3310">
        <f t="shared" si="368"/>
        <v>121</v>
      </c>
      <c r="Q3310">
        <f t="shared" si="369"/>
        <v>908</v>
      </c>
    </row>
    <row r="3311" spans="1:17" hidden="1" x14ac:dyDescent="0.25">
      <c r="A3311">
        <v>2014</v>
      </c>
      <c r="B3311" s="1" t="s">
        <v>121</v>
      </c>
      <c r="C3311" t="s">
        <v>122</v>
      </c>
      <c r="D3311" t="s">
        <v>44</v>
      </c>
      <c r="E3311" s="1" t="s">
        <v>8</v>
      </c>
      <c r="F3311" t="s">
        <v>6</v>
      </c>
      <c r="G3311">
        <v>800</v>
      </c>
      <c r="H3311">
        <v>30</v>
      </c>
      <c r="I3311">
        <v>18</v>
      </c>
      <c r="J3311">
        <v>111</v>
      </c>
      <c r="K3311">
        <f t="shared" si="363"/>
        <v>737</v>
      </c>
      <c r="L3311" s="6">
        <f t="shared" si="364"/>
        <v>6.5128900949796467E-2</v>
      </c>
      <c r="M3311" s="6">
        <f t="shared" si="365"/>
        <v>4.0705563093622797E-2</v>
      </c>
      <c r="N3311" s="6">
        <f t="shared" si="366"/>
        <v>2.4423337856173677E-2</v>
      </c>
      <c r="O3311">
        <f t="shared" si="367"/>
        <v>689</v>
      </c>
      <c r="P3311">
        <f t="shared" si="368"/>
        <v>48</v>
      </c>
      <c r="Q3311">
        <f t="shared" si="369"/>
        <v>689</v>
      </c>
    </row>
    <row r="3312" spans="1:17" hidden="1" x14ac:dyDescent="0.25">
      <c r="A3312">
        <v>2014</v>
      </c>
      <c r="B3312" s="1" t="s">
        <v>121</v>
      </c>
      <c r="C3312" t="s">
        <v>122</v>
      </c>
      <c r="D3312" t="s">
        <v>44</v>
      </c>
      <c r="E3312" s="1" t="s">
        <v>8</v>
      </c>
      <c r="F3312" t="s">
        <v>7</v>
      </c>
      <c r="G3312">
        <v>3758</v>
      </c>
      <c r="H3312">
        <v>216</v>
      </c>
      <c r="I3312">
        <v>149</v>
      </c>
      <c r="J3312">
        <v>608</v>
      </c>
      <c r="K3312">
        <f t="shared" si="363"/>
        <v>3515</v>
      </c>
      <c r="L3312" s="6">
        <f t="shared" si="364"/>
        <v>0.10384068278805121</v>
      </c>
      <c r="M3312" s="6">
        <f t="shared" si="365"/>
        <v>6.1450924608819346E-2</v>
      </c>
      <c r="N3312" s="6">
        <f t="shared" si="366"/>
        <v>4.2389758179231865E-2</v>
      </c>
      <c r="O3312">
        <f t="shared" si="367"/>
        <v>3150</v>
      </c>
      <c r="P3312">
        <f t="shared" si="368"/>
        <v>365</v>
      </c>
      <c r="Q3312">
        <f t="shared" si="369"/>
        <v>3150</v>
      </c>
    </row>
    <row r="3313" spans="1:17" hidden="1" x14ac:dyDescent="0.25">
      <c r="A3313">
        <v>2015</v>
      </c>
      <c r="B3313" s="1" t="s">
        <v>121</v>
      </c>
      <c r="C3313" t="s">
        <v>122</v>
      </c>
      <c r="D3313" t="s">
        <v>44</v>
      </c>
      <c r="E3313" s="1" t="s">
        <v>9</v>
      </c>
      <c r="F3313" t="s">
        <v>1</v>
      </c>
      <c r="G3313">
        <v>51</v>
      </c>
      <c r="H3313">
        <v>3</v>
      </c>
      <c r="K3313">
        <f t="shared" si="363"/>
        <v>54</v>
      </c>
      <c r="L3313" s="6">
        <f t="shared" si="364"/>
        <v>5.5555555555555552E-2</v>
      </c>
      <c r="M3313" s="6">
        <f t="shared" si="365"/>
        <v>5.5555555555555552E-2</v>
      </c>
      <c r="N3313" s="6">
        <f t="shared" si="366"/>
        <v>0</v>
      </c>
      <c r="O3313">
        <f t="shared" si="367"/>
        <v>51</v>
      </c>
      <c r="P3313">
        <f t="shared" si="368"/>
        <v>3</v>
      </c>
      <c r="Q3313">
        <f t="shared" si="369"/>
        <v>51</v>
      </c>
    </row>
    <row r="3314" spans="1:17" hidden="1" x14ac:dyDescent="0.25">
      <c r="A3314">
        <v>2015</v>
      </c>
      <c r="B3314" s="1" t="s">
        <v>121</v>
      </c>
      <c r="C3314" t="s">
        <v>122</v>
      </c>
      <c r="D3314" t="s">
        <v>44</v>
      </c>
      <c r="E3314" s="1" t="s">
        <v>9</v>
      </c>
      <c r="F3314" t="s">
        <v>4</v>
      </c>
      <c r="G3314">
        <v>1567</v>
      </c>
      <c r="H3314">
        <v>87</v>
      </c>
      <c r="I3314">
        <v>138</v>
      </c>
      <c r="J3314">
        <v>241</v>
      </c>
      <c r="K3314">
        <f t="shared" si="363"/>
        <v>1551</v>
      </c>
      <c r="L3314" s="6">
        <f t="shared" si="364"/>
        <v>0.14506769825918761</v>
      </c>
      <c r="M3314" s="6">
        <f t="shared" si="365"/>
        <v>5.6092843326885883E-2</v>
      </c>
      <c r="N3314" s="6">
        <f t="shared" si="366"/>
        <v>8.8974854932301742E-2</v>
      </c>
      <c r="O3314">
        <f t="shared" si="367"/>
        <v>1326</v>
      </c>
      <c r="P3314">
        <f t="shared" si="368"/>
        <v>225</v>
      </c>
      <c r="Q3314">
        <f t="shared" si="369"/>
        <v>1326</v>
      </c>
    </row>
    <row r="3315" spans="1:17" hidden="1" x14ac:dyDescent="0.25">
      <c r="A3315">
        <v>2015</v>
      </c>
      <c r="B3315" s="1" t="s">
        <v>121</v>
      </c>
      <c r="C3315" t="s">
        <v>122</v>
      </c>
      <c r="D3315" t="s">
        <v>44</v>
      </c>
      <c r="E3315" s="1" t="s">
        <v>9</v>
      </c>
      <c r="F3315" t="s">
        <v>5</v>
      </c>
      <c r="G3315">
        <v>1224</v>
      </c>
      <c r="H3315">
        <v>90</v>
      </c>
      <c r="I3315">
        <v>37</v>
      </c>
      <c r="J3315">
        <v>288</v>
      </c>
      <c r="K3315">
        <f t="shared" si="363"/>
        <v>1063</v>
      </c>
      <c r="L3315" s="6">
        <f t="shared" si="364"/>
        <v>0.11947318908748825</v>
      </c>
      <c r="M3315" s="6">
        <f t="shared" si="365"/>
        <v>8.4666039510818442E-2</v>
      </c>
      <c r="N3315" s="6">
        <f t="shared" si="366"/>
        <v>3.4807149576669805E-2</v>
      </c>
      <c r="O3315">
        <f t="shared" si="367"/>
        <v>936</v>
      </c>
      <c r="P3315">
        <f t="shared" si="368"/>
        <v>127</v>
      </c>
      <c r="Q3315">
        <f t="shared" si="369"/>
        <v>936</v>
      </c>
    </row>
    <row r="3316" spans="1:17" hidden="1" x14ac:dyDescent="0.25">
      <c r="A3316">
        <v>2015</v>
      </c>
      <c r="B3316" s="1" t="s">
        <v>121</v>
      </c>
      <c r="C3316" t="s">
        <v>122</v>
      </c>
      <c r="D3316" t="s">
        <v>44</v>
      </c>
      <c r="E3316" s="1" t="s">
        <v>9</v>
      </c>
      <c r="F3316" t="s">
        <v>6</v>
      </c>
      <c r="G3316">
        <v>900</v>
      </c>
      <c r="H3316">
        <v>31</v>
      </c>
      <c r="I3316">
        <v>11</v>
      </c>
      <c r="J3316">
        <v>139</v>
      </c>
      <c r="K3316">
        <f t="shared" si="363"/>
        <v>803</v>
      </c>
      <c r="L3316" s="6">
        <f t="shared" si="364"/>
        <v>5.2303860523038606E-2</v>
      </c>
      <c r="M3316" s="6">
        <f t="shared" si="365"/>
        <v>3.8605230386052306E-2</v>
      </c>
      <c r="N3316" s="6">
        <f t="shared" si="366"/>
        <v>1.3698630136986301E-2</v>
      </c>
      <c r="O3316">
        <f t="shared" si="367"/>
        <v>761</v>
      </c>
      <c r="P3316">
        <f t="shared" si="368"/>
        <v>42</v>
      </c>
      <c r="Q3316">
        <f t="shared" si="369"/>
        <v>761</v>
      </c>
    </row>
    <row r="3317" spans="1:17" hidden="1" x14ac:dyDescent="0.25">
      <c r="A3317">
        <v>2015</v>
      </c>
      <c r="B3317" s="1" t="s">
        <v>121</v>
      </c>
      <c r="C3317" t="s">
        <v>122</v>
      </c>
      <c r="D3317" t="s">
        <v>44</v>
      </c>
      <c r="E3317" s="1" t="s">
        <v>9</v>
      </c>
      <c r="F3317" t="s">
        <v>7</v>
      </c>
      <c r="G3317">
        <v>3788</v>
      </c>
      <c r="H3317">
        <v>192</v>
      </c>
      <c r="I3317">
        <v>143</v>
      </c>
      <c r="J3317">
        <v>688</v>
      </c>
      <c r="K3317">
        <f t="shared" si="363"/>
        <v>3435</v>
      </c>
      <c r="L3317" s="6">
        <f t="shared" si="364"/>
        <v>9.75254730713246E-2</v>
      </c>
      <c r="M3317" s="6">
        <f t="shared" si="365"/>
        <v>5.589519650655022E-2</v>
      </c>
      <c r="N3317" s="6">
        <f t="shared" si="366"/>
        <v>4.1630276564774381E-2</v>
      </c>
      <c r="O3317">
        <f t="shared" si="367"/>
        <v>3100</v>
      </c>
      <c r="P3317">
        <f t="shared" si="368"/>
        <v>335</v>
      </c>
      <c r="Q3317">
        <f t="shared" si="369"/>
        <v>3100</v>
      </c>
    </row>
    <row r="3318" spans="1:17" hidden="1" x14ac:dyDescent="0.25">
      <c r="A3318">
        <v>2016</v>
      </c>
      <c r="B3318" s="1" t="s">
        <v>121</v>
      </c>
      <c r="C3318" t="s">
        <v>122</v>
      </c>
      <c r="D3318" t="s">
        <v>44</v>
      </c>
      <c r="E3318" s="1" t="s">
        <v>10</v>
      </c>
      <c r="F3318" t="s">
        <v>1</v>
      </c>
      <c r="G3318">
        <v>55</v>
      </c>
      <c r="K3318">
        <f t="shared" si="363"/>
        <v>55</v>
      </c>
      <c r="L3318" s="6">
        <f t="shared" si="364"/>
        <v>0</v>
      </c>
      <c r="M3318" s="6">
        <f t="shared" si="365"/>
        <v>0</v>
      </c>
      <c r="N3318" s="6">
        <f t="shared" si="366"/>
        <v>0</v>
      </c>
      <c r="O3318">
        <f t="shared" si="367"/>
        <v>55</v>
      </c>
      <c r="P3318">
        <f t="shared" si="368"/>
        <v>0</v>
      </c>
      <c r="Q3318">
        <f t="shared" si="369"/>
        <v>55</v>
      </c>
    </row>
    <row r="3319" spans="1:17" hidden="1" x14ac:dyDescent="0.25">
      <c r="A3319">
        <v>2016</v>
      </c>
      <c r="B3319" s="1" t="s">
        <v>121</v>
      </c>
      <c r="C3319" t="s">
        <v>122</v>
      </c>
      <c r="D3319" t="s">
        <v>44</v>
      </c>
      <c r="E3319" s="1" t="s">
        <v>10</v>
      </c>
      <c r="F3319" t="s">
        <v>4</v>
      </c>
      <c r="G3319">
        <v>1636</v>
      </c>
      <c r="H3319">
        <v>101</v>
      </c>
      <c r="I3319">
        <v>118</v>
      </c>
      <c r="J3319">
        <v>277</v>
      </c>
      <c r="K3319">
        <f t="shared" si="363"/>
        <v>1578</v>
      </c>
      <c r="L3319" s="6">
        <f t="shared" si="364"/>
        <v>0.13878326996197718</v>
      </c>
      <c r="M3319" s="6">
        <f t="shared" si="365"/>
        <v>6.4005069708491763E-2</v>
      </c>
      <c r="N3319" s="6">
        <f t="shared" si="366"/>
        <v>7.477820025348543E-2</v>
      </c>
      <c r="O3319">
        <f t="shared" si="367"/>
        <v>1359</v>
      </c>
      <c r="P3319">
        <f t="shared" si="368"/>
        <v>219</v>
      </c>
      <c r="Q3319">
        <f t="shared" si="369"/>
        <v>1359</v>
      </c>
    </row>
    <row r="3320" spans="1:17" hidden="1" x14ac:dyDescent="0.25">
      <c r="A3320">
        <v>2016</v>
      </c>
      <c r="B3320" s="1" t="s">
        <v>121</v>
      </c>
      <c r="C3320" t="s">
        <v>122</v>
      </c>
      <c r="D3320" t="s">
        <v>44</v>
      </c>
      <c r="E3320" s="1" t="s">
        <v>10</v>
      </c>
      <c r="F3320" t="s">
        <v>5</v>
      </c>
      <c r="G3320">
        <v>1320</v>
      </c>
      <c r="H3320">
        <v>65</v>
      </c>
      <c r="I3320">
        <v>69</v>
      </c>
      <c r="J3320">
        <v>299</v>
      </c>
      <c r="K3320">
        <f t="shared" si="363"/>
        <v>1155</v>
      </c>
      <c r="L3320" s="6">
        <f t="shared" si="364"/>
        <v>0.11601731601731602</v>
      </c>
      <c r="M3320" s="6">
        <f t="shared" si="365"/>
        <v>5.627705627705628E-2</v>
      </c>
      <c r="N3320" s="6">
        <f t="shared" si="366"/>
        <v>5.9740259740259739E-2</v>
      </c>
      <c r="O3320">
        <f t="shared" si="367"/>
        <v>1021</v>
      </c>
      <c r="P3320">
        <f t="shared" si="368"/>
        <v>134</v>
      </c>
      <c r="Q3320">
        <f t="shared" si="369"/>
        <v>1021</v>
      </c>
    </row>
    <row r="3321" spans="1:17" hidden="1" x14ac:dyDescent="0.25">
      <c r="A3321">
        <v>2016</v>
      </c>
      <c r="B3321" s="1" t="s">
        <v>121</v>
      </c>
      <c r="C3321" t="s">
        <v>122</v>
      </c>
      <c r="D3321" t="s">
        <v>44</v>
      </c>
      <c r="E3321" s="1" t="s">
        <v>10</v>
      </c>
      <c r="F3321" t="s">
        <v>6</v>
      </c>
      <c r="G3321">
        <v>956</v>
      </c>
      <c r="H3321">
        <v>49</v>
      </c>
      <c r="I3321">
        <v>22</v>
      </c>
      <c r="J3321">
        <v>151</v>
      </c>
      <c r="K3321">
        <f t="shared" si="363"/>
        <v>876</v>
      </c>
      <c r="L3321" s="6">
        <f t="shared" si="364"/>
        <v>8.1050228310502279E-2</v>
      </c>
      <c r="M3321" s="6">
        <f t="shared" si="365"/>
        <v>5.5936073059360727E-2</v>
      </c>
      <c r="N3321" s="6">
        <f t="shared" si="366"/>
        <v>2.5114155251141551E-2</v>
      </c>
      <c r="O3321">
        <f t="shared" si="367"/>
        <v>805</v>
      </c>
      <c r="P3321">
        <f t="shared" si="368"/>
        <v>71</v>
      </c>
      <c r="Q3321">
        <f t="shared" si="369"/>
        <v>805</v>
      </c>
    </row>
    <row r="3322" spans="1:17" hidden="1" x14ac:dyDescent="0.25">
      <c r="A3322">
        <v>2016</v>
      </c>
      <c r="B3322" s="1" t="s">
        <v>121</v>
      </c>
      <c r="C3322" t="s">
        <v>122</v>
      </c>
      <c r="D3322" t="s">
        <v>44</v>
      </c>
      <c r="E3322" s="1" t="s">
        <v>10</v>
      </c>
      <c r="F3322" t="s">
        <v>7</v>
      </c>
      <c r="G3322">
        <v>3649</v>
      </c>
      <c r="H3322">
        <v>205</v>
      </c>
      <c r="I3322">
        <v>167</v>
      </c>
      <c r="J3322">
        <v>620</v>
      </c>
      <c r="K3322">
        <f t="shared" si="363"/>
        <v>3401</v>
      </c>
      <c r="L3322" s="6">
        <f t="shared" si="364"/>
        <v>0.10937959423698912</v>
      </c>
      <c r="M3322" s="6">
        <f t="shared" si="365"/>
        <v>6.027638929726551E-2</v>
      </c>
      <c r="N3322" s="6">
        <f t="shared" si="366"/>
        <v>4.9103204939723609E-2</v>
      </c>
      <c r="O3322">
        <f t="shared" si="367"/>
        <v>3029</v>
      </c>
      <c r="P3322">
        <f t="shared" si="368"/>
        <v>372</v>
      </c>
      <c r="Q3322">
        <f t="shared" si="369"/>
        <v>3029</v>
      </c>
    </row>
    <row r="3323" spans="1:17" hidden="1" x14ac:dyDescent="0.25">
      <c r="A3323">
        <v>2017</v>
      </c>
      <c r="B3323" s="1" t="s">
        <v>121</v>
      </c>
      <c r="C3323" t="s">
        <v>122</v>
      </c>
      <c r="D3323" t="s">
        <v>44</v>
      </c>
      <c r="E3323" s="1" t="s">
        <v>11</v>
      </c>
      <c r="F3323" t="s">
        <v>1</v>
      </c>
      <c r="G3323">
        <v>115</v>
      </c>
      <c r="H3323">
        <v>3</v>
      </c>
      <c r="J3323">
        <v>13</v>
      </c>
      <c r="K3323">
        <f t="shared" si="363"/>
        <v>105</v>
      </c>
      <c r="L3323" s="6">
        <f t="shared" si="364"/>
        <v>2.8571428571428571E-2</v>
      </c>
      <c r="M3323" s="6">
        <f t="shared" si="365"/>
        <v>2.8571428571428571E-2</v>
      </c>
      <c r="N3323" s="6">
        <f t="shared" si="366"/>
        <v>0</v>
      </c>
      <c r="O3323">
        <f t="shared" si="367"/>
        <v>102</v>
      </c>
      <c r="P3323">
        <f t="shared" si="368"/>
        <v>3</v>
      </c>
      <c r="Q3323">
        <f t="shared" si="369"/>
        <v>102</v>
      </c>
    </row>
    <row r="3324" spans="1:17" hidden="1" x14ac:dyDescent="0.25">
      <c r="A3324">
        <v>2017</v>
      </c>
      <c r="B3324" s="1" t="s">
        <v>121</v>
      </c>
      <c r="C3324" t="s">
        <v>122</v>
      </c>
      <c r="D3324" t="s">
        <v>44</v>
      </c>
      <c r="E3324" s="1" t="s">
        <v>11</v>
      </c>
      <c r="F3324" t="s">
        <v>4</v>
      </c>
      <c r="G3324">
        <v>1637</v>
      </c>
      <c r="H3324">
        <v>80</v>
      </c>
      <c r="I3324">
        <v>116</v>
      </c>
      <c r="J3324">
        <v>298</v>
      </c>
      <c r="K3324">
        <f t="shared" si="363"/>
        <v>1535</v>
      </c>
      <c r="L3324" s="6">
        <f t="shared" si="364"/>
        <v>0.1276872964169381</v>
      </c>
      <c r="M3324" s="6">
        <f t="shared" si="365"/>
        <v>5.2117263843648211E-2</v>
      </c>
      <c r="N3324" s="6">
        <f t="shared" si="366"/>
        <v>7.5570032573289897E-2</v>
      </c>
      <c r="O3324">
        <f t="shared" si="367"/>
        <v>1339</v>
      </c>
      <c r="P3324">
        <f t="shared" si="368"/>
        <v>196</v>
      </c>
      <c r="Q3324">
        <f t="shared" si="369"/>
        <v>1339</v>
      </c>
    </row>
    <row r="3325" spans="1:17" hidden="1" x14ac:dyDescent="0.25">
      <c r="A3325">
        <v>2017</v>
      </c>
      <c r="B3325" s="1" t="s">
        <v>121</v>
      </c>
      <c r="C3325" t="s">
        <v>122</v>
      </c>
      <c r="D3325" t="s">
        <v>44</v>
      </c>
      <c r="E3325" s="1" t="s">
        <v>11</v>
      </c>
      <c r="F3325" t="s">
        <v>5</v>
      </c>
      <c r="G3325">
        <v>1393</v>
      </c>
      <c r="H3325">
        <v>78</v>
      </c>
      <c r="I3325">
        <v>82</v>
      </c>
      <c r="J3325">
        <v>339</v>
      </c>
      <c r="K3325">
        <f t="shared" si="363"/>
        <v>1214</v>
      </c>
      <c r="L3325" s="6">
        <f t="shared" si="364"/>
        <v>0.13179571663920922</v>
      </c>
      <c r="M3325" s="6">
        <f t="shared" si="365"/>
        <v>6.4250411861614495E-2</v>
      </c>
      <c r="N3325" s="6">
        <f t="shared" si="366"/>
        <v>6.7545304777594725E-2</v>
      </c>
      <c r="O3325">
        <f t="shared" si="367"/>
        <v>1054</v>
      </c>
      <c r="P3325">
        <f t="shared" si="368"/>
        <v>160</v>
      </c>
      <c r="Q3325">
        <f t="shared" si="369"/>
        <v>1054</v>
      </c>
    </row>
    <row r="3326" spans="1:17" hidden="1" x14ac:dyDescent="0.25">
      <c r="A3326">
        <v>2017</v>
      </c>
      <c r="B3326" s="1" t="s">
        <v>121</v>
      </c>
      <c r="C3326" t="s">
        <v>122</v>
      </c>
      <c r="D3326" t="s">
        <v>44</v>
      </c>
      <c r="E3326" s="1" t="s">
        <v>11</v>
      </c>
      <c r="F3326" t="s">
        <v>6</v>
      </c>
      <c r="G3326">
        <v>957</v>
      </c>
      <c r="H3326">
        <v>49</v>
      </c>
      <c r="I3326">
        <v>29</v>
      </c>
      <c r="J3326">
        <v>187</v>
      </c>
      <c r="K3326">
        <f t="shared" si="363"/>
        <v>848</v>
      </c>
      <c r="L3326" s="6">
        <f t="shared" si="364"/>
        <v>9.1981132075471692E-2</v>
      </c>
      <c r="M3326" s="6">
        <f t="shared" si="365"/>
        <v>5.7783018867924529E-2</v>
      </c>
      <c r="N3326" s="6">
        <f t="shared" si="366"/>
        <v>3.4198113207547169E-2</v>
      </c>
      <c r="O3326">
        <f t="shared" si="367"/>
        <v>770</v>
      </c>
      <c r="P3326">
        <f t="shared" si="368"/>
        <v>78</v>
      </c>
      <c r="Q3326">
        <f t="shared" si="369"/>
        <v>770</v>
      </c>
    </row>
    <row r="3327" spans="1:17" hidden="1" x14ac:dyDescent="0.25">
      <c r="A3327">
        <v>2017</v>
      </c>
      <c r="B3327" s="1" t="s">
        <v>113</v>
      </c>
      <c r="C3327" t="s">
        <v>114</v>
      </c>
      <c r="D3327" t="s">
        <v>44</v>
      </c>
      <c r="E3327" s="1" t="s">
        <v>11</v>
      </c>
      <c r="F3327" t="s">
        <v>7</v>
      </c>
      <c r="G3327">
        <v>7646</v>
      </c>
      <c r="H3327">
        <v>443</v>
      </c>
      <c r="I3327">
        <v>101</v>
      </c>
      <c r="J3327">
        <v>293</v>
      </c>
      <c r="K3327">
        <f t="shared" si="363"/>
        <v>7897</v>
      </c>
      <c r="L3327" s="6">
        <f t="shared" si="364"/>
        <v>6.8886919083196149E-2</v>
      </c>
      <c r="M3327" s="6">
        <f t="shared" si="365"/>
        <v>5.6097252121058629E-2</v>
      </c>
      <c r="N3327" s="6">
        <f t="shared" si="366"/>
        <v>1.2789666962137521E-2</v>
      </c>
      <c r="O3327">
        <f t="shared" si="367"/>
        <v>7353</v>
      </c>
      <c r="P3327">
        <f t="shared" si="368"/>
        <v>544</v>
      </c>
      <c r="Q3327">
        <f t="shared" si="369"/>
        <v>7353</v>
      </c>
    </row>
    <row r="3328" spans="1:17" hidden="1" x14ac:dyDescent="0.25">
      <c r="A3328">
        <v>2000</v>
      </c>
      <c r="B3328" s="1" t="s">
        <v>121</v>
      </c>
      <c r="C3328" t="s">
        <v>122</v>
      </c>
      <c r="D3328" t="s">
        <v>44</v>
      </c>
      <c r="E3328" s="1" t="s">
        <v>12</v>
      </c>
      <c r="F3328" t="s">
        <v>1</v>
      </c>
      <c r="G3328">
        <v>49</v>
      </c>
      <c r="H3328">
        <v>5</v>
      </c>
      <c r="K3328">
        <f t="shared" si="363"/>
        <v>54</v>
      </c>
      <c r="L3328" s="6">
        <f t="shared" si="364"/>
        <v>9.2592592592592587E-2</v>
      </c>
      <c r="M3328" s="6">
        <f t="shared" si="365"/>
        <v>9.2592592592592587E-2</v>
      </c>
      <c r="N3328" s="6">
        <f t="shared" si="366"/>
        <v>0</v>
      </c>
      <c r="O3328">
        <f t="shared" si="367"/>
        <v>49</v>
      </c>
      <c r="P3328">
        <f t="shared" si="368"/>
        <v>5</v>
      </c>
      <c r="Q3328">
        <f t="shared" si="369"/>
        <v>49</v>
      </c>
    </row>
    <row r="3329" spans="1:17" hidden="1" x14ac:dyDescent="0.25">
      <c r="A3329">
        <v>2000</v>
      </c>
      <c r="B3329" s="1" t="s">
        <v>121</v>
      </c>
      <c r="C3329" t="s">
        <v>122</v>
      </c>
      <c r="D3329" t="s">
        <v>44</v>
      </c>
      <c r="E3329" s="1" t="s">
        <v>12</v>
      </c>
      <c r="F3329" t="s">
        <v>4</v>
      </c>
      <c r="G3329">
        <v>646</v>
      </c>
      <c r="H3329">
        <v>29</v>
      </c>
      <c r="J3329">
        <v>13</v>
      </c>
      <c r="K3329">
        <f t="shared" si="363"/>
        <v>662</v>
      </c>
      <c r="L3329" s="6">
        <f t="shared" si="364"/>
        <v>4.3806646525679761E-2</v>
      </c>
      <c r="M3329" s="6">
        <f t="shared" si="365"/>
        <v>4.3806646525679761E-2</v>
      </c>
      <c r="N3329" s="6">
        <f t="shared" si="366"/>
        <v>0</v>
      </c>
      <c r="O3329">
        <f t="shared" si="367"/>
        <v>633</v>
      </c>
      <c r="P3329">
        <f t="shared" si="368"/>
        <v>29</v>
      </c>
      <c r="Q3329">
        <f t="shared" si="369"/>
        <v>633</v>
      </c>
    </row>
    <row r="3330" spans="1:17" hidden="1" x14ac:dyDescent="0.25">
      <c r="A3330">
        <v>2000</v>
      </c>
      <c r="B3330" s="1" t="s">
        <v>121</v>
      </c>
      <c r="C3330" t="s">
        <v>122</v>
      </c>
      <c r="D3330" t="s">
        <v>44</v>
      </c>
      <c r="E3330" s="1" t="s">
        <v>12</v>
      </c>
      <c r="F3330" t="s">
        <v>5</v>
      </c>
      <c r="G3330">
        <v>375</v>
      </c>
      <c r="H3330">
        <v>22</v>
      </c>
      <c r="I3330">
        <v>7</v>
      </c>
      <c r="J3330">
        <v>5</v>
      </c>
      <c r="K3330">
        <f t="shared" si="363"/>
        <v>399</v>
      </c>
      <c r="L3330" s="6">
        <f t="shared" si="364"/>
        <v>7.2681704260651625E-2</v>
      </c>
      <c r="M3330" s="6">
        <f t="shared" si="365"/>
        <v>5.5137844611528819E-2</v>
      </c>
      <c r="N3330" s="6">
        <f t="shared" si="366"/>
        <v>1.7543859649122806E-2</v>
      </c>
      <c r="O3330">
        <f t="shared" si="367"/>
        <v>370</v>
      </c>
      <c r="P3330">
        <f t="shared" si="368"/>
        <v>29</v>
      </c>
      <c r="Q3330">
        <f t="shared" si="369"/>
        <v>370</v>
      </c>
    </row>
    <row r="3331" spans="1:17" hidden="1" x14ac:dyDescent="0.25">
      <c r="A3331">
        <v>2000</v>
      </c>
      <c r="B3331" s="1" t="s">
        <v>121</v>
      </c>
      <c r="C3331" t="s">
        <v>122</v>
      </c>
      <c r="D3331" t="s">
        <v>44</v>
      </c>
      <c r="E3331" s="1" t="s">
        <v>12</v>
      </c>
      <c r="F3331" t="s">
        <v>6</v>
      </c>
      <c r="G3331">
        <v>170</v>
      </c>
      <c r="H3331">
        <v>4</v>
      </c>
      <c r="J3331">
        <v>6</v>
      </c>
      <c r="K3331">
        <f t="shared" ref="K3331:K3394" si="370">(G3331-J3331)+H3331+I3331</f>
        <v>168</v>
      </c>
      <c r="L3331" s="6">
        <f t="shared" ref="L3331:L3394" si="371">(H3331+I3331)/K3331</f>
        <v>2.3809523809523808E-2</v>
      </c>
      <c r="M3331" s="6">
        <f t="shared" ref="M3331:M3394" si="372">H3331/K3331</f>
        <v>2.3809523809523808E-2</v>
      </c>
      <c r="N3331" s="6">
        <f t="shared" ref="N3331:N3394" si="373">I3331/K3331</f>
        <v>0</v>
      </c>
      <c r="O3331">
        <f t="shared" ref="O3331:O3394" si="374">K3331-(I3331+H3331)</f>
        <v>164</v>
      </c>
      <c r="P3331">
        <f t="shared" ref="P3331:P3394" si="375">H3331+I3331</f>
        <v>4</v>
      </c>
      <c r="Q3331">
        <f t="shared" si="369"/>
        <v>164</v>
      </c>
    </row>
    <row r="3332" spans="1:17" hidden="1" x14ac:dyDescent="0.25">
      <c r="A3332">
        <v>2000</v>
      </c>
      <c r="B3332" s="1" t="s">
        <v>121</v>
      </c>
      <c r="C3332" t="s">
        <v>122</v>
      </c>
      <c r="D3332" t="s">
        <v>44</v>
      </c>
      <c r="E3332" s="1" t="s">
        <v>12</v>
      </c>
      <c r="F3332" t="s">
        <v>7</v>
      </c>
      <c r="G3332">
        <v>5418</v>
      </c>
      <c r="H3332">
        <v>48</v>
      </c>
      <c r="I3332">
        <v>17</v>
      </c>
      <c r="J3332">
        <v>268</v>
      </c>
      <c r="K3332">
        <f t="shared" si="370"/>
        <v>5215</v>
      </c>
      <c r="L3332" s="6">
        <f t="shared" si="371"/>
        <v>1.2464046021093002E-2</v>
      </c>
      <c r="M3332" s="6">
        <f t="shared" si="372"/>
        <v>9.2042186001917541E-3</v>
      </c>
      <c r="N3332" s="6">
        <f t="shared" si="373"/>
        <v>3.2598274209012464E-3</v>
      </c>
      <c r="O3332">
        <f t="shared" si="374"/>
        <v>5150</v>
      </c>
      <c r="P3332">
        <f t="shared" si="375"/>
        <v>65</v>
      </c>
      <c r="Q3332">
        <f t="shared" ref="Q3332:Q3395" si="376">K3332-P3332</f>
        <v>5150</v>
      </c>
    </row>
    <row r="3333" spans="1:17" hidden="1" x14ac:dyDescent="0.25">
      <c r="A3333">
        <v>2001</v>
      </c>
      <c r="B3333" s="1" t="s">
        <v>123</v>
      </c>
      <c r="C3333" t="s">
        <v>124</v>
      </c>
      <c r="D3333" t="s">
        <v>44</v>
      </c>
      <c r="E3333" s="1" t="s">
        <v>0</v>
      </c>
      <c r="F3333" t="s">
        <v>1</v>
      </c>
      <c r="G3333">
        <v>49</v>
      </c>
      <c r="K3333">
        <f t="shared" si="370"/>
        <v>49</v>
      </c>
      <c r="L3333" s="6">
        <f t="shared" si="371"/>
        <v>0</v>
      </c>
      <c r="M3333" s="6">
        <f t="shared" si="372"/>
        <v>0</v>
      </c>
      <c r="N3333" s="6">
        <f t="shared" si="373"/>
        <v>0</v>
      </c>
      <c r="O3333">
        <f t="shared" si="374"/>
        <v>49</v>
      </c>
      <c r="P3333">
        <f t="shared" si="375"/>
        <v>0</v>
      </c>
      <c r="Q3333">
        <f t="shared" si="376"/>
        <v>49</v>
      </c>
    </row>
    <row r="3334" spans="1:17" hidden="1" x14ac:dyDescent="0.25">
      <c r="A3334">
        <v>2001</v>
      </c>
      <c r="B3334" s="1" t="s">
        <v>123</v>
      </c>
      <c r="C3334" t="s">
        <v>124</v>
      </c>
      <c r="D3334" t="s">
        <v>44</v>
      </c>
      <c r="E3334" s="1" t="s">
        <v>0</v>
      </c>
      <c r="F3334" t="s">
        <v>4</v>
      </c>
      <c r="G3334">
        <v>345</v>
      </c>
      <c r="K3334">
        <f t="shared" si="370"/>
        <v>345</v>
      </c>
      <c r="L3334" s="6">
        <f t="shared" si="371"/>
        <v>0</v>
      </c>
      <c r="M3334" s="6">
        <f t="shared" si="372"/>
        <v>0</v>
      </c>
      <c r="N3334" s="6">
        <f t="shared" si="373"/>
        <v>0</v>
      </c>
      <c r="O3334">
        <f t="shared" si="374"/>
        <v>345</v>
      </c>
      <c r="P3334">
        <f t="shared" si="375"/>
        <v>0</v>
      </c>
      <c r="Q3334">
        <f t="shared" si="376"/>
        <v>345</v>
      </c>
    </row>
    <row r="3335" spans="1:17" hidden="1" x14ac:dyDescent="0.25">
      <c r="A3335">
        <v>2001</v>
      </c>
      <c r="B3335" s="1" t="s">
        <v>123</v>
      </c>
      <c r="C3335" t="s">
        <v>124</v>
      </c>
      <c r="D3335" t="s">
        <v>44</v>
      </c>
      <c r="E3335" s="1" t="s">
        <v>0</v>
      </c>
      <c r="F3335" t="s">
        <v>5</v>
      </c>
      <c r="G3335">
        <v>162</v>
      </c>
      <c r="H3335">
        <v>3</v>
      </c>
      <c r="J3335">
        <v>5</v>
      </c>
      <c r="K3335">
        <f t="shared" si="370"/>
        <v>160</v>
      </c>
      <c r="L3335" s="6">
        <f t="shared" si="371"/>
        <v>1.8749999999999999E-2</v>
      </c>
      <c r="M3335" s="6">
        <f t="shared" si="372"/>
        <v>1.8749999999999999E-2</v>
      </c>
      <c r="N3335" s="6">
        <f t="shared" si="373"/>
        <v>0</v>
      </c>
      <c r="O3335">
        <f t="shared" si="374"/>
        <v>157</v>
      </c>
      <c r="P3335">
        <f t="shared" si="375"/>
        <v>3</v>
      </c>
      <c r="Q3335">
        <f t="shared" si="376"/>
        <v>157</v>
      </c>
    </row>
    <row r="3336" spans="1:17" hidden="1" x14ac:dyDescent="0.25">
      <c r="A3336">
        <v>2001</v>
      </c>
      <c r="B3336" s="1" t="s">
        <v>123</v>
      </c>
      <c r="C3336" t="s">
        <v>124</v>
      </c>
      <c r="D3336" t="s">
        <v>44</v>
      </c>
      <c r="E3336" s="1" t="s">
        <v>0</v>
      </c>
      <c r="F3336" t="s">
        <v>6</v>
      </c>
      <c r="G3336">
        <v>140</v>
      </c>
      <c r="H3336">
        <v>3</v>
      </c>
      <c r="K3336">
        <f t="shared" si="370"/>
        <v>143</v>
      </c>
      <c r="L3336" s="6">
        <f t="shared" si="371"/>
        <v>2.097902097902098E-2</v>
      </c>
      <c r="M3336" s="6">
        <f t="shared" si="372"/>
        <v>2.097902097902098E-2</v>
      </c>
      <c r="N3336" s="6">
        <f t="shared" si="373"/>
        <v>0</v>
      </c>
      <c r="O3336">
        <f t="shared" si="374"/>
        <v>140</v>
      </c>
      <c r="P3336">
        <f t="shared" si="375"/>
        <v>3</v>
      </c>
      <c r="Q3336">
        <f t="shared" si="376"/>
        <v>140</v>
      </c>
    </row>
    <row r="3337" spans="1:17" hidden="1" x14ac:dyDescent="0.25">
      <c r="A3337">
        <v>2001</v>
      </c>
      <c r="B3337" s="1" t="s">
        <v>123</v>
      </c>
      <c r="C3337" t="s">
        <v>124</v>
      </c>
      <c r="D3337" t="s">
        <v>44</v>
      </c>
      <c r="E3337" s="1" t="s">
        <v>0</v>
      </c>
      <c r="F3337" t="s">
        <v>7</v>
      </c>
      <c r="G3337">
        <v>8709</v>
      </c>
      <c r="H3337">
        <v>71</v>
      </c>
      <c r="I3337">
        <v>24</v>
      </c>
      <c r="J3337">
        <v>162</v>
      </c>
      <c r="K3337">
        <f t="shared" si="370"/>
        <v>8642</v>
      </c>
      <c r="L3337" s="6">
        <f t="shared" si="371"/>
        <v>1.0992825734783615E-2</v>
      </c>
      <c r="M3337" s="6">
        <f t="shared" si="372"/>
        <v>8.2156908123119654E-3</v>
      </c>
      <c r="N3337" s="6">
        <f t="shared" si="373"/>
        <v>2.77713492247165E-3</v>
      </c>
      <c r="O3337">
        <f t="shared" si="374"/>
        <v>8547</v>
      </c>
      <c r="P3337">
        <f t="shared" si="375"/>
        <v>95</v>
      </c>
      <c r="Q3337">
        <f t="shared" si="376"/>
        <v>8547</v>
      </c>
    </row>
    <row r="3338" spans="1:17" hidden="1" x14ac:dyDescent="0.25">
      <c r="A3338">
        <v>2002</v>
      </c>
      <c r="B3338" s="1" t="s">
        <v>123</v>
      </c>
      <c r="C3338" t="s">
        <v>124</v>
      </c>
      <c r="D3338" t="s">
        <v>44</v>
      </c>
      <c r="E3338" s="1" t="s">
        <v>13</v>
      </c>
      <c r="F3338" t="s">
        <v>1</v>
      </c>
      <c r="G3338">
        <v>58</v>
      </c>
      <c r="K3338">
        <f t="shared" si="370"/>
        <v>58</v>
      </c>
      <c r="L3338" s="6">
        <f t="shared" si="371"/>
        <v>0</v>
      </c>
      <c r="M3338" s="6">
        <f t="shared" si="372"/>
        <v>0</v>
      </c>
      <c r="N3338" s="6">
        <f t="shared" si="373"/>
        <v>0</v>
      </c>
      <c r="O3338">
        <f t="shared" si="374"/>
        <v>58</v>
      </c>
      <c r="P3338">
        <f t="shared" si="375"/>
        <v>0</v>
      </c>
      <c r="Q3338">
        <f t="shared" si="376"/>
        <v>58</v>
      </c>
    </row>
    <row r="3339" spans="1:17" hidden="1" x14ac:dyDescent="0.25">
      <c r="A3339">
        <v>2002</v>
      </c>
      <c r="B3339" s="1" t="s">
        <v>123</v>
      </c>
      <c r="C3339" t="s">
        <v>124</v>
      </c>
      <c r="D3339" t="s">
        <v>44</v>
      </c>
      <c r="E3339" s="1" t="s">
        <v>13</v>
      </c>
      <c r="F3339" t="s">
        <v>4</v>
      </c>
      <c r="G3339">
        <v>390</v>
      </c>
      <c r="H3339">
        <v>6</v>
      </c>
      <c r="J3339">
        <v>3</v>
      </c>
      <c r="K3339">
        <f t="shared" si="370"/>
        <v>393</v>
      </c>
      <c r="L3339" s="6">
        <f t="shared" si="371"/>
        <v>1.5267175572519083E-2</v>
      </c>
      <c r="M3339" s="6">
        <f t="shared" si="372"/>
        <v>1.5267175572519083E-2</v>
      </c>
      <c r="N3339" s="6">
        <f t="shared" si="373"/>
        <v>0</v>
      </c>
      <c r="O3339">
        <f t="shared" si="374"/>
        <v>387</v>
      </c>
      <c r="P3339">
        <f t="shared" si="375"/>
        <v>6</v>
      </c>
      <c r="Q3339">
        <f t="shared" si="376"/>
        <v>387</v>
      </c>
    </row>
    <row r="3340" spans="1:17" hidden="1" x14ac:dyDescent="0.25">
      <c r="A3340">
        <v>2002</v>
      </c>
      <c r="B3340" s="1" t="s">
        <v>123</v>
      </c>
      <c r="C3340" t="s">
        <v>124</v>
      </c>
      <c r="D3340" t="s">
        <v>44</v>
      </c>
      <c r="E3340" s="1" t="s">
        <v>13</v>
      </c>
      <c r="F3340" t="s">
        <v>5</v>
      </c>
      <c r="G3340">
        <v>185</v>
      </c>
      <c r="H3340">
        <v>3</v>
      </c>
      <c r="K3340">
        <f t="shared" si="370"/>
        <v>188</v>
      </c>
      <c r="L3340" s="6">
        <f t="shared" si="371"/>
        <v>1.5957446808510637E-2</v>
      </c>
      <c r="M3340" s="6">
        <f t="shared" si="372"/>
        <v>1.5957446808510637E-2</v>
      </c>
      <c r="N3340" s="6">
        <f t="shared" si="373"/>
        <v>0</v>
      </c>
      <c r="O3340">
        <f t="shared" si="374"/>
        <v>185</v>
      </c>
      <c r="P3340">
        <f t="shared" si="375"/>
        <v>3</v>
      </c>
      <c r="Q3340">
        <f t="shared" si="376"/>
        <v>185</v>
      </c>
    </row>
    <row r="3341" spans="1:17" hidden="1" x14ac:dyDescent="0.25">
      <c r="A3341">
        <v>2002</v>
      </c>
      <c r="B3341" s="1" t="s">
        <v>123</v>
      </c>
      <c r="C3341" t="s">
        <v>124</v>
      </c>
      <c r="D3341" t="s">
        <v>44</v>
      </c>
      <c r="E3341" s="1" t="s">
        <v>13</v>
      </c>
      <c r="F3341" t="s">
        <v>6</v>
      </c>
      <c r="G3341">
        <v>154</v>
      </c>
      <c r="I3341">
        <v>3</v>
      </c>
      <c r="J3341">
        <v>4</v>
      </c>
      <c r="K3341">
        <f t="shared" si="370"/>
        <v>153</v>
      </c>
      <c r="L3341" s="6">
        <f t="shared" si="371"/>
        <v>1.9607843137254902E-2</v>
      </c>
      <c r="M3341" s="6">
        <f t="shared" si="372"/>
        <v>0</v>
      </c>
      <c r="N3341" s="6">
        <f t="shared" si="373"/>
        <v>1.9607843137254902E-2</v>
      </c>
      <c r="O3341">
        <f t="shared" si="374"/>
        <v>150</v>
      </c>
      <c r="P3341">
        <f t="shared" si="375"/>
        <v>3</v>
      </c>
      <c r="Q3341">
        <f t="shared" si="376"/>
        <v>150</v>
      </c>
    </row>
    <row r="3342" spans="1:17" hidden="1" x14ac:dyDescent="0.25">
      <c r="A3342">
        <v>2002</v>
      </c>
      <c r="B3342" s="1" t="s">
        <v>123</v>
      </c>
      <c r="C3342" t="s">
        <v>124</v>
      </c>
      <c r="D3342" t="s">
        <v>44</v>
      </c>
      <c r="E3342" s="1" t="s">
        <v>13</v>
      </c>
      <c r="F3342" t="s">
        <v>7</v>
      </c>
      <c r="G3342">
        <v>8518</v>
      </c>
      <c r="H3342">
        <v>67</v>
      </c>
      <c r="I3342">
        <v>32</v>
      </c>
      <c r="J3342">
        <v>146</v>
      </c>
      <c r="K3342">
        <f t="shared" si="370"/>
        <v>8471</v>
      </c>
      <c r="L3342" s="6">
        <f t="shared" si="371"/>
        <v>1.1686931885255578E-2</v>
      </c>
      <c r="M3342" s="6">
        <f t="shared" si="372"/>
        <v>7.9093377405265019E-3</v>
      </c>
      <c r="N3342" s="6">
        <f t="shared" si="373"/>
        <v>3.7775941447290755E-3</v>
      </c>
      <c r="O3342">
        <f t="shared" si="374"/>
        <v>8372</v>
      </c>
      <c r="P3342">
        <f t="shared" si="375"/>
        <v>99</v>
      </c>
      <c r="Q3342">
        <f t="shared" si="376"/>
        <v>8372</v>
      </c>
    </row>
    <row r="3343" spans="1:17" hidden="1" x14ac:dyDescent="0.25">
      <c r="A3343">
        <v>2003</v>
      </c>
      <c r="B3343" s="1" t="s">
        <v>123</v>
      </c>
      <c r="C3343" t="s">
        <v>124</v>
      </c>
      <c r="D3343" t="s">
        <v>44</v>
      </c>
      <c r="E3343" s="1" t="s">
        <v>14</v>
      </c>
      <c r="F3343" t="s">
        <v>1</v>
      </c>
      <c r="G3343">
        <v>55</v>
      </c>
      <c r="K3343">
        <f t="shared" si="370"/>
        <v>55</v>
      </c>
      <c r="L3343" s="6">
        <f t="shared" si="371"/>
        <v>0</v>
      </c>
      <c r="M3343" s="6">
        <f t="shared" si="372"/>
        <v>0</v>
      </c>
      <c r="N3343" s="6">
        <f t="shared" si="373"/>
        <v>0</v>
      </c>
      <c r="O3343">
        <f t="shared" si="374"/>
        <v>55</v>
      </c>
      <c r="P3343">
        <f t="shared" si="375"/>
        <v>0</v>
      </c>
      <c r="Q3343">
        <f t="shared" si="376"/>
        <v>55</v>
      </c>
    </row>
    <row r="3344" spans="1:17" hidden="1" x14ac:dyDescent="0.25">
      <c r="A3344">
        <v>2003</v>
      </c>
      <c r="B3344" s="1" t="s">
        <v>123</v>
      </c>
      <c r="C3344" t="s">
        <v>124</v>
      </c>
      <c r="D3344" t="s">
        <v>44</v>
      </c>
      <c r="E3344" s="1" t="s">
        <v>14</v>
      </c>
      <c r="F3344" t="s">
        <v>4</v>
      </c>
      <c r="G3344">
        <v>437</v>
      </c>
      <c r="H3344">
        <v>5</v>
      </c>
      <c r="J3344">
        <v>4</v>
      </c>
      <c r="K3344">
        <f t="shared" si="370"/>
        <v>438</v>
      </c>
      <c r="L3344" s="6">
        <f t="shared" si="371"/>
        <v>1.1415525114155251E-2</v>
      </c>
      <c r="M3344" s="6">
        <f t="shared" si="372"/>
        <v>1.1415525114155251E-2</v>
      </c>
      <c r="N3344" s="6">
        <f t="shared" si="373"/>
        <v>0</v>
      </c>
      <c r="O3344">
        <f t="shared" si="374"/>
        <v>433</v>
      </c>
      <c r="P3344">
        <f t="shared" si="375"/>
        <v>5</v>
      </c>
      <c r="Q3344">
        <f t="shared" si="376"/>
        <v>433</v>
      </c>
    </row>
    <row r="3345" spans="1:17" hidden="1" x14ac:dyDescent="0.25">
      <c r="A3345">
        <v>2003</v>
      </c>
      <c r="B3345" s="1" t="s">
        <v>123</v>
      </c>
      <c r="C3345" t="s">
        <v>124</v>
      </c>
      <c r="D3345" t="s">
        <v>44</v>
      </c>
      <c r="E3345" s="1" t="s">
        <v>14</v>
      </c>
      <c r="F3345" t="s">
        <v>5</v>
      </c>
      <c r="G3345">
        <v>202</v>
      </c>
      <c r="K3345">
        <f t="shared" si="370"/>
        <v>202</v>
      </c>
      <c r="L3345" s="6">
        <f t="shared" si="371"/>
        <v>0</v>
      </c>
      <c r="M3345" s="6">
        <f t="shared" si="372"/>
        <v>0</v>
      </c>
      <c r="N3345" s="6">
        <f t="shared" si="373"/>
        <v>0</v>
      </c>
      <c r="O3345">
        <f t="shared" si="374"/>
        <v>202</v>
      </c>
      <c r="P3345">
        <f t="shared" si="375"/>
        <v>0</v>
      </c>
      <c r="Q3345">
        <f t="shared" si="376"/>
        <v>202</v>
      </c>
    </row>
    <row r="3346" spans="1:17" hidden="1" x14ac:dyDescent="0.25">
      <c r="A3346">
        <v>2003</v>
      </c>
      <c r="B3346" s="1" t="s">
        <v>123</v>
      </c>
      <c r="C3346" t="s">
        <v>124</v>
      </c>
      <c r="D3346" t="s">
        <v>44</v>
      </c>
      <c r="E3346" s="1" t="s">
        <v>14</v>
      </c>
      <c r="F3346" t="s">
        <v>6</v>
      </c>
      <c r="G3346">
        <v>175</v>
      </c>
      <c r="I3346">
        <v>3</v>
      </c>
      <c r="J3346">
        <v>3</v>
      </c>
      <c r="K3346">
        <f t="shared" si="370"/>
        <v>175</v>
      </c>
      <c r="L3346" s="6">
        <f t="shared" si="371"/>
        <v>1.7142857142857144E-2</v>
      </c>
      <c r="M3346" s="6">
        <f t="shared" si="372"/>
        <v>0</v>
      </c>
      <c r="N3346" s="6">
        <f t="shared" si="373"/>
        <v>1.7142857142857144E-2</v>
      </c>
      <c r="O3346">
        <f t="shared" si="374"/>
        <v>172</v>
      </c>
      <c r="P3346">
        <f t="shared" si="375"/>
        <v>3</v>
      </c>
      <c r="Q3346">
        <f t="shared" si="376"/>
        <v>172</v>
      </c>
    </row>
    <row r="3347" spans="1:17" hidden="1" x14ac:dyDescent="0.25">
      <c r="A3347">
        <v>2003</v>
      </c>
      <c r="B3347" s="1" t="s">
        <v>123</v>
      </c>
      <c r="C3347" t="s">
        <v>124</v>
      </c>
      <c r="D3347" t="s">
        <v>44</v>
      </c>
      <c r="E3347" s="1" t="s">
        <v>14</v>
      </c>
      <c r="F3347" t="s">
        <v>7</v>
      </c>
      <c r="G3347">
        <v>8291</v>
      </c>
      <c r="H3347">
        <v>69</v>
      </c>
      <c r="I3347">
        <v>32</v>
      </c>
      <c r="J3347">
        <v>122</v>
      </c>
      <c r="K3347">
        <f t="shared" si="370"/>
        <v>8270</v>
      </c>
      <c r="L3347" s="6">
        <f t="shared" si="371"/>
        <v>1.2212817412333736E-2</v>
      </c>
      <c r="M3347" s="6">
        <f t="shared" si="372"/>
        <v>8.3434099153567119E-3</v>
      </c>
      <c r="N3347" s="6">
        <f t="shared" si="373"/>
        <v>3.8694074969770256E-3</v>
      </c>
      <c r="O3347">
        <f t="shared" si="374"/>
        <v>8169</v>
      </c>
      <c r="P3347">
        <f t="shared" si="375"/>
        <v>101</v>
      </c>
      <c r="Q3347">
        <f t="shared" si="376"/>
        <v>8169</v>
      </c>
    </row>
    <row r="3348" spans="1:17" hidden="1" x14ac:dyDescent="0.25">
      <c r="A3348">
        <v>2004</v>
      </c>
      <c r="B3348" s="1" t="s">
        <v>123</v>
      </c>
      <c r="C3348" t="s">
        <v>124</v>
      </c>
      <c r="D3348" t="s">
        <v>44</v>
      </c>
      <c r="E3348" s="1" t="s">
        <v>15</v>
      </c>
      <c r="F3348" t="s">
        <v>1</v>
      </c>
      <c r="G3348">
        <v>50</v>
      </c>
      <c r="K3348">
        <f t="shared" si="370"/>
        <v>50</v>
      </c>
      <c r="L3348" s="6">
        <f t="shared" si="371"/>
        <v>0</v>
      </c>
      <c r="M3348" s="6">
        <f t="shared" si="372"/>
        <v>0</v>
      </c>
      <c r="N3348" s="6">
        <f t="shared" si="373"/>
        <v>0</v>
      </c>
      <c r="O3348">
        <f t="shared" si="374"/>
        <v>50</v>
      </c>
      <c r="P3348">
        <f t="shared" si="375"/>
        <v>0</v>
      </c>
      <c r="Q3348">
        <f t="shared" si="376"/>
        <v>50</v>
      </c>
    </row>
    <row r="3349" spans="1:17" hidden="1" x14ac:dyDescent="0.25">
      <c r="A3349">
        <v>2004</v>
      </c>
      <c r="B3349" s="1" t="s">
        <v>123</v>
      </c>
      <c r="C3349" t="s">
        <v>124</v>
      </c>
      <c r="D3349" t="s">
        <v>44</v>
      </c>
      <c r="E3349" s="1" t="s">
        <v>15</v>
      </c>
      <c r="F3349" t="s">
        <v>4</v>
      </c>
      <c r="G3349">
        <v>517</v>
      </c>
      <c r="H3349">
        <v>4</v>
      </c>
      <c r="J3349">
        <v>4</v>
      </c>
      <c r="K3349">
        <f t="shared" si="370"/>
        <v>517</v>
      </c>
      <c r="L3349" s="6">
        <f t="shared" si="371"/>
        <v>7.7369439071566732E-3</v>
      </c>
      <c r="M3349" s="6">
        <f t="shared" si="372"/>
        <v>7.7369439071566732E-3</v>
      </c>
      <c r="N3349" s="6">
        <f t="shared" si="373"/>
        <v>0</v>
      </c>
      <c r="O3349">
        <f t="shared" si="374"/>
        <v>513</v>
      </c>
      <c r="P3349">
        <f t="shared" si="375"/>
        <v>4</v>
      </c>
      <c r="Q3349">
        <f t="shared" si="376"/>
        <v>513</v>
      </c>
    </row>
    <row r="3350" spans="1:17" hidden="1" x14ac:dyDescent="0.25">
      <c r="A3350">
        <v>2004</v>
      </c>
      <c r="B3350" s="1" t="s">
        <v>123</v>
      </c>
      <c r="C3350" t="s">
        <v>124</v>
      </c>
      <c r="D3350" t="s">
        <v>44</v>
      </c>
      <c r="E3350" s="1" t="s">
        <v>15</v>
      </c>
      <c r="F3350" t="s">
        <v>5</v>
      </c>
      <c r="G3350">
        <v>210</v>
      </c>
      <c r="J3350">
        <v>3</v>
      </c>
      <c r="K3350">
        <f t="shared" si="370"/>
        <v>207</v>
      </c>
      <c r="L3350" s="6">
        <f t="shared" si="371"/>
        <v>0</v>
      </c>
      <c r="M3350" s="6">
        <f t="shared" si="372"/>
        <v>0</v>
      </c>
      <c r="N3350" s="6">
        <f t="shared" si="373"/>
        <v>0</v>
      </c>
      <c r="O3350">
        <f t="shared" si="374"/>
        <v>207</v>
      </c>
      <c r="P3350">
        <f t="shared" si="375"/>
        <v>0</v>
      </c>
      <c r="Q3350">
        <f t="shared" si="376"/>
        <v>207</v>
      </c>
    </row>
    <row r="3351" spans="1:17" hidden="1" x14ac:dyDescent="0.25">
      <c r="A3351">
        <v>2004</v>
      </c>
      <c r="B3351" s="1" t="s">
        <v>123</v>
      </c>
      <c r="C3351" t="s">
        <v>124</v>
      </c>
      <c r="D3351" t="s">
        <v>44</v>
      </c>
      <c r="E3351" s="1" t="s">
        <v>15</v>
      </c>
      <c r="F3351" t="s">
        <v>6</v>
      </c>
      <c r="G3351">
        <v>173</v>
      </c>
      <c r="I3351">
        <v>3</v>
      </c>
      <c r="J3351">
        <v>3</v>
      </c>
      <c r="K3351">
        <f t="shared" si="370"/>
        <v>173</v>
      </c>
      <c r="L3351" s="6">
        <f t="shared" si="371"/>
        <v>1.7341040462427744E-2</v>
      </c>
      <c r="M3351" s="6">
        <f t="shared" si="372"/>
        <v>0</v>
      </c>
      <c r="N3351" s="6">
        <f t="shared" si="373"/>
        <v>1.7341040462427744E-2</v>
      </c>
      <c r="O3351">
        <f t="shared" si="374"/>
        <v>170</v>
      </c>
      <c r="P3351">
        <f t="shared" si="375"/>
        <v>3</v>
      </c>
      <c r="Q3351">
        <f t="shared" si="376"/>
        <v>170</v>
      </c>
    </row>
    <row r="3352" spans="1:17" hidden="1" x14ac:dyDescent="0.25">
      <c r="A3352">
        <v>2004</v>
      </c>
      <c r="B3352" s="1" t="s">
        <v>123</v>
      </c>
      <c r="C3352" t="s">
        <v>124</v>
      </c>
      <c r="D3352" t="s">
        <v>44</v>
      </c>
      <c r="E3352" s="1" t="s">
        <v>15</v>
      </c>
      <c r="F3352" t="s">
        <v>7</v>
      </c>
      <c r="G3352">
        <v>7971</v>
      </c>
      <c r="H3352">
        <v>74</v>
      </c>
      <c r="I3352">
        <v>26</v>
      </c>
      <c r="J3352">
        <v>139</v>
      </c>
      <c r="K3352">
        <f t="shared" si="370"/>
        <v>7932</v>
      </c>
      <c r="L3352" s="6">
        <f t="shared" si="371"/>
        <v>1.2607160867372668E-2</v>
      </c>
      <c r="M3352" s="6">
        <f t="shared" si="372"/>
        <v>9.3292990418557733E-3</v>
      </c>
      <c r="N3352" s="6">
        <f t="shared" si="373"/>
        <v>3.2778618255168935E-3</v>
      </c>
      <c r="O3352">
        <f t="shared" si="374"/>
        <v>7832</v>
      </c>
      <c r="P3352">
        <f t="shared" si="375"/>
        <v>100</v>
      </c>
      <c r="Q3352">
        <f t="shared" si="376"/>
        <v>7832</v>
      </c>
    </row>
    <row r="3353" spans="1:17" hidden="1" x14ac:dyDescent="0.25">
      <c r="A3353">
        <v>2005</v>
      </c>
      <c r="B3353" s="1" t="s">
        <v>123</v>
      </c>
      <c r="C3353" t="s">
        <v>124</v>
      </c>
      <c r="D3353" t="s">
        <v>44</v>
      </c>
      <c r="E3353" s="1" t="s">
        <v>16</v>
      </c>
      <c r="F3353" t="s">
        <v>1</v>
      </c>
      <c r="G3353">
        <v>45</v>
      </c>
      <c r="K3353">
        <f t="shared" si="370"/>
        <v>45</v>
      </c>
      <c r="L3353" s="6">
        <f t="shared" si="371"/>
        <v>0</v>
      </c>
      <c r="M3353" s="6">
        <f t="shared" si="372"/>
        <v>0</v>
      </c>
      <c r="N3353" s="6">
        <f t="shared" si="373"/>
        <v>0</v>
      </c>
      <c r="O3353">
        <f t="shared" si="374"/>
        <v>45</v>
      </c>
      <c r="P3353">
        <f t="shared" si="375"/>
        <v>0</v>
      </c>
      <c r="Q3353">
        <f t="shared" si="376"/>
        <v>45</v>
      </c>
    </row>
    <row r="3354" spans="1:17" hidden="1" x14ac:dyDescent="0.25">
      <c r="A3354">
        <v>2005</v>
      </c>
      <c r="B3354" s="1" t="s">
        <v>123</v>
      </c>
      <c r="C3354" t="s">
        <v>124</v>
      </c>
      <c r="D3354" t="s">
        <v>44</v>
      </c>
      <c r="E3354" s="1" t="s">
        <v>16</v>
      </c>
      <c r="F3354" t="s">
        <v>4</v>
      </c>
      <c r="G3354">
        <v>590</v>
      </c>
      <c r="H3354">
        <v>3</v>
      </c>
      <c r="J3354">
        <v>9</v>
      </c>
      <c r="K3354">
        <f t="shared" si="370"/>
        <v>584</v>
      </c>
      <c r="L3354" s="6">
        <f t="shared" si="371"/>
        <v>5.1369863013698627E-3</v>
      </c>
      <c r="M3354" s="6">
        <f t="shared" si="372"/>
        <v>5.1369863013698627E-3</v>
      </c>
      <c r="N3354" s="6">
        <f t="shared" si="373"/>
        <v>0</v>
      </c>
      <c r="O3354">
        <f t="shared" si="374"/>
        <v>581</v>
      </c>
      <c r="P3354">
        <f t="shared" si="375"/>
        <v>3</v>
      </c>
      <c r="Q3354">
        <f t="shared" si="376"/>
        <v>581</v>
      </c>
    </row>
    <row r="3355" spans="1:17" hidden="1" x14ac:dyDescent="0.25">
      <c r="A3355">
        <v>2005</v>
      </c>
      <c r="B3355" s="1" t="s">
        <v>123</v>
      </c>
      <c r="C3355" t="s">
        <v>124</v>
      </c>
      <c r="D3355" t="s">
        <v>44</v>
      </c>
      <c r="E3355" s="1" t="s">
        <v>16</v>
      </c>
      <c r="F3355" t="s">
        <v>5</v>
      </c>
      <c r="G3355">
        <v>259</v>
      </c>
      <c r="H3355">
        <v>17</v>
      </c>
      <c r="J3355">
        <v>9</v>
      </c>
      <c r="K3355">
        <f t="shared" si="370"/>
        <v>267</v>
      </c>
      <c r="L3355" s="6">
        <f t="shared" si="371"/>
        <v>6.3670411985018729E-2</v>
      </c>
      <c r="M3355" s="6">
        <f t="shared" si="372"/>
        <v>6.3670411985018729E-2</v>
      </c>
      <c r="N3355" s="6">
        <f t="shared" si="373"/>
        <v>0</v>
      </c>
      <c r="O3355">
        <f t="shared" si="374"/>
        <v>250</v>
      </c>
      <c r="P3355">
        <f t="shared" si="375"/>
        <v>17</v>
      </c>
      <c r="Q3355">
        <f t="shared" si="376"/>
        <v>250</v>
      </c>
    </row>
    <row r="3356" spans="1:17" hidden="1" x14ac:dyDescent="0.25">
      <c r="A3356">
        <v>2005</v>
      </c>
      <c r="B3356" s="1" t="s">
        <v>123</v>
      </c>
      <c r="C3356" t="s">
        <v>124</v>
      </c>
      <c r="D3356" t="s">
        <v>44</v>
      </c>
      <c r="E3356" s="1" t="s">
        <v>16</v>
      </c>
      <c r="F3356" t="s">
        <v>6</v>
      </c>
      <c r="G3356">
        <v>191</v>
      </c>
      <c r="I3356">
        <v>3</v>
      </c>
      <c r="J3356">
        <v>5</v>
      </c>
      <c r="K3356">
        <f t="shared" si="370"/>
        <v>189</v>
      </c>
      <c r="L3356" s="6">
        <f t="shared" si="371"/>
        <v>1.5873015873015872E-2</v>
      </c>
      <c r="M3356" s="6">
        <f t="shared" si="372"/>
        <v>0</v>
      </c>
      <c r="N3356" s="6">
        <f t="shared" si="373"/>
        <v>1.5873015873015872E-2</v>
      </c>
      <c r="O3356">
        <f t="shared" si="374"/>
        <v>186</v>
      </c>
      <c r="P3356">
        <f t="shared" si="375"/>
        <v>3</v>
      </c>
      <c r="Q3356">
        <f t="shared" si="376"/>
        <v>186</v>
      </c>
    </row>
    <row r="3357" spans="1:17" hidden="1" x14ac:dyDescent="0.25">
      <c r="A3357">
        <v>2005</v>
      </c>
      <c r="B3357" s="1" t="s">
        <v>123</v>
      </c>
      <c r="C3357" t="s">
        <v>124</v>
      </c>
      <c r="D3357" t="s">
        <v>44</v>
      </c>
      <c r="E3357" s="1" t="s">
        <v>16</v>
      </c>
      <c r="F3357" t="s">
        <v>7</v>
      </c>
      <c r="G3357">
        <v>7689</v>
      </c>
      <c r="H3357">
        <v>90</v>
      </c>
      <c r="I3357">
        <v>24</v>
      </c>
      <c r="J3357">
        <v>133</v>
      </c>
      <c r="K3357">
        <f t="shared" si="370"/>
        <v>7670</v>
      </c>
      <c r="L3357" s="6">
        <f t="shared" si="371"/>
        <v>1.4863102998696219E-2</v>
      </c>
      <c r="M3357" s="6">
        <f t="shared" si="372"/>
        <v>1.1734028683181226E-2</v>
      </c>
      <c r="N3357" s="6">
        <f t="shared" si="373"/>
        <v>3.1290743155149934E-3</v>
      </c>
      <c r="O3357">
        <f t="shared" si="374"/>
        <v>7556</v>
      </c>
      <c r="P3357">
        <f t="shared" si="375"/>
        <v>114</v>
      </c>
      <c r="Q3357">
        <f t="shared" si="376"/>
        <v>7556</v>
      </c>
    </row>
    <row r="3358" spans="1:17" hidden="1" x14ac:dyDescent="0.25">
      <c r="A3358">
        <v>2006</v>
      </c>
      <c r="B3358" s="1" t="s">
        <v>123</v>
      </c>
      <c r="C3358" t="s">
        <v>124</v>
      </c>
      <c r="D3358" t="s">
        <v>44</v>
      </c>
      <c r="E3358" s="1" t="s">
        <v>17</v>
      </c>
      <c r="F3358" t="s">
        <v>1</v>
      </c>
      <c r="G3358">
        <v>58</v>
      </c>
      <c r="K3358">
        <f t="shared" si="370"/>
        <v>58</v>
      </c>
      <c r="L3358" s="6">
        <f t="shared" si="371"/>
        <v>0</v>
      </c>
      <c r="M3358" s="6">
        <f t="shared" si="372"/>
        <v>0</v>
      </c>
      <c r="N3358" s="6">
        <f t="shared" si="373"/>
        <v>0</v>
      </c>
      <c r="O3358">
        <f t="shared" si="374"/>
        <v>58</v>
      </c>
      <c r="P3358">
        <f t="shared" si="375"/>
        <v>0</v>
      </c>
      <c r="Q3358">
        <f t="shared" si="376"/>
        <v>58</v>
      </c>
    </row>
    <row r="3359" spans="1:17" hidden="1" x14ac:dyDescent="0.25">
      <c r="A3359">
        <v>2006</v>
      </c>
      <c r="B3359" s="1" t="s">
        <v>123</v>
      </c>
      <c r="C3359" t="s">
        <v>124</v>
      </c>
      <c r="D3359" t="s">
        <v>44</v>
      </c>
      <c r="E3359" s="1" t="s">
        <v>17</v>
      </c>
      <c r="F3359" t="s">
        <v>4</v>
      </c>
      <c r="G3359">
        <v>628</v>
      </c>
      <c r="H3359">
        <v>4</v>
      </c>
      <c r="I3359">
        <v>3</v>
      </c>
      <c r="J3359">
        <v>7</v>
      </c>
      <c r="K3359">
        <f t="shared" si="370"/>
        <v>628</v>
      </c>
      <c r="L3359" s="6">
        <f t="shared" si="371"/>
        <v>1.1146496815286623E-2</v>
      </c>
      <c r="M3359" s="6">
        <f t="shared" si="372"/>
        <v>6.369426751592357E-3</v>
      </c>
      <c r="N3359" s="6">
        <f t="shared" si="373"/>
        <v>4.7770700636942673E-3</v>
      </c>
      <c r="O3359">
        <f t="shared" si="374"/>
        <v>621</v>
      </c>
      <c r="P3359">
        <f t="shared" si="375"/>
        <v>7</v>
      </c>
      <c r="Q3359">
        <f t="shared" si="376"/>
        <v>621</v>
      </c>
    </row>
    <row r="3360" spans="1:17" hidden="1" x14ac:dyDescent="0.25">
      <c r="A3360">
        <v>2006</v>
      </c>
      <c r="B3360" s="1" t="s">
        <v>123</v>
      </c>
      <c r="C3360" t="s">
        <v>124</v>
      </c>
      <c r="D3360" t="s">
        <v>44</v>
      </c>
      <c r="E3360" s="1" t="s">
        <v>17</v>
      </c>
      <c r="F3360" t="s">
        <v>5</v>
      </c>
      <c r="G3360">
        <v>282</v>
      </c>
      <c r="H3360">
        <v>7</v>
      </c>
      <c r="J3360">
        <v>9</v>
      </c>
      <c r="K3360">
        <f t="shared" si="370"/>
        <v>280</v>
      </c>
      <c r="L3360" s="6">
        <f t="shared" si="371"/>
        <v>2.5000000000000001E-2</v>
      </c>
      <c r="M3360" s="6">
        <f t="shared" si="372"/>
        <v>2.5000000000000001E-2</v>
      </c>
      <c r="N3360" s="6">
        <f t="shared" si="373"/>
        <v>0</v>
      </c>
      <c r="O3360">
        <f t="shared" si="374"/>
        <v>273</v>
      </c>
      <c r="P3360">
        <f t="shared" si="375"/>
        <v>7</v>
      </c>
      <c r="Q3360">
        <f t="shared" si="376"/>
        <v>273</v>
      </c>
    </row>
    <row r="3361" spans="1:17" hidden="1" x14ac:dyDescent="0.25">
      <c r="A3361">
        <v>2006</v>
      </c>
      <c r="B3361" s="1" t="s">
        <v>123</v>
      </c>
      <c r="C3361" t="s">
        <v>124</v>
      </c>
      <c r="D3361" t="s">
        <v>44</v>
      </c>
      <c r="E3361" s="1" t="s">
        <v>17</v>
      </c>
      <c r="F3361" t="s">
        <v>6</v>
      </c>
      <c r="G3361">
        <v>237</v>
      </c>
      <c r="I3361">
        <v>4</v>
      </c>
      <c r="J3361">
        <v>4</v>
      </c>
      <c r="K3361">
        <f t="shared" si="370"/>
        <v>237</v>
      </c>
      <c r="L3361" s="6">
        <f t="shared" si="371"/>
        <v>1.6877637130801686E-2</v>
      </c>
      <c r="M3361" s="6">
        <f t="shared" si="372"/>
        <v>0</v>
      </c>
      <c r="N3361" s="6">
        <f t="shared" si="373"/>
        <v>1.6877637130801686E-2</v>
      </c>
      <c r="O3361">
        <f t="shared" si="374"/>
        <v>233</v>
      </c>
      <c r="P3361">
        <f t="shared" si="375"/>
        <v>4</v>
      </c>
      <c r="Q3361">
        <f t="shared" si="376"/>
        <v>233</v>
      </c>
    </row>
    <row r="3362" spans="1:17" hidden="1" x14ac:dyDescent="0.25">
      <c r="A3362">
        <v>2006</v>
      </c>
      <c r="B3362" s="1" t="s">
        <v>123</v>
      </c>
      <c r="C3362" t="s">
        <v>124</v>
      </c>
      <c r="D3362" t="s">
        <v>44</v>
      </c>
      <c r="E3362" s="1" t="s">
        <v>17</v>
      </c>
      <c r="F3362" t="s">
        <v>7</v>
      </c>
      <c r="G3362">
        <v>7476</v>
      </c>
      <c r="H3362">
        <v>78</v>
      </c>
      <c r="I3362">
        <v>31</v>
      </c>
      <c r="J3362">
        <v>142</v>
      </c>
      <c r="K3362">
        <f t="shared" si="370"/>
        <v>7443</v>
      </c>
      <c r="L3362" s="6">
        <f t="shared" si="371"/>
        <v>1.4644632540642214E-2</v>
      </c>
      <c r="M3362" s="6">
        <f t="shared" si="372"/>
        <v>1.0479645304312777E-2</v>
      </c>
      <c r="N3362" s="6">
        <f t="shared" si="373"/>
        <v>4.1649872363294371E-3</v>
      </c>
      <c r="O3362">
        <f t="shared" si="374"/>
        <v>7334</v>
      </c>
      <c r="P3362">
        <f t="shared" si="375"/>
        <v>109</v>
      </c>
      <c r="Q3362">
        <f t="shared" si="376"/>
        <v>7334</v>
      </c>
    </row>
    <row r="3363" spans="1:17" hidden="1" x14ac:dyDescent="0.25">
      <c r="A3363">
        <v>2007</v>
      </c>
      <c r="B3363" s="1" t="s">
        <v>123</v>
      </c>
      <c r="C3363" t="s">
        <v>124</v>
      </c>
      <c r="D3363" t="s">
        <v>44</v>
      </c>
      <c r="E3363" s="1" t="s">
        <v>18</v>
      </c>
      <c r="F3363" t="s">
        <v>1</v>
      </c>
      <c r="G3363">
        <v>49</v>
      </c>
      <c r="K3363">
        <f t="shared" si="370"/>
        <v>49</v>
      </c>
      <c r="L3363" s="6">
        <f t="shared" si="371"/>
        <v>0</v>
      </c>
      <c r="M3363" s="6">
        <f t="shared" si="372"/>
        <v>0</v>
      </c>
      <c r="N3363" s="6">
        <f t="shared" si="373"/>
        <v>0</v>
      </c>
      <c r="O3363">
        <f t="shared" si="374"/>
        <v>49</v>
      </c>
      <c r="P3363">
        <f t="shared" si="375"/>
        <v>0</v>
      </c>
      <c r="Q3363">
        <f t="shared" si="376"/>
        <v>49</v>
      </c>
    </row>
    <row r="3364" spans="1:17" hidden="1" x14ac:dyDescent="0.25">
      <c r="A3364">
        <v>2007</v>
      </c>
      <c r="B3364" s="1" t="s">
        <v>123</v>
      </c>
      <c r="C3364" t="s">
        <v>124</v>
      </c>
      <c r="D3364" t="s">
        <v>44</v>
      </c>
      <c r="E3364" s="1" t="s">
        <v>18</v>
      </c>
      <c r="F3364" t="s">
        <v>4</v>
      </c>
      <c r="G3364">
        <v>672</v>
      </c>
      <c r="H3364">
        <v>12</v>
      </c>
      <c r="I3364">
        <v>3</v>
      </c>
      <c r="J3364">
        <v>7</v>
      </c>
      <c r="K3364">
        <f t="shared" si="370"/>
        <v>680</v>
      </c>
      <c r="L3364" s="6">
        <f t="shared" si="371"/>
        <v>2.2058823529411766E-2</v>
      </c>
      <c r="M3364" s="6">
        <f t="shared" si="372"/>
        <v>1.7647058823529412E-2</v>
      </c>
      <c r="N3364" s="6">
        <f t="shared" si="373"/>
        <v>4.4117647058823529E-3</v>
      </c>
      <c r="O3364">
        <f t="shared" si="374"/>
        <v>665</v>
      </c>
      <c r="P3364">
        <f t="shared" si="375"/>
        <v>15</v>
      </c>
      <c r="Q3364">
        <f t="shared" si="376"/>
        <v>665</v>
      </c>
    </row>
    <row r="3365" spans="1:17" hidden="1" x14ac:dyDescent="0.25">
      <c r="A3365">
        <v>2007</v>
      </c>
      <c r="B3365" s="1" t="s">
        <v>123</v>
      </c>
      <c r="C3365" t="s">
        <v>124</v>
      </c>
      <c r="D3365" t="s">
        <v>44</v>
      </c>
      <c r="E3365" s="1" t="s">
        <v>18</v>
      </c>
      <c r="F3365" t="s">
        <v>5</v>
      </c>
      <c r="G3365">
        <v>354</v>
      </c>
      <c r="H3365">
        <v>10</v>
      </c>
      <c r="J3365">
        <v>9</v>
      </c>
      <c r="K3365">
        <f t="shared" si="370"/>
        <v>355</v>
      </c>
      <c r="L3365" s="6">
        <f t="shared" si="371"/>
        <v>2.8169014084507043E-2</v>
      </c>
      <c r="M3365" s="6">
        <f t="shared" si="372"/>
        <v>2.8169014084507043E-2</v>
      </c>
      <c r="N3365" s="6">
        <f t="shared" si="373"/>
        <v>0</v>
      </c>
      <c r="O3365">
        <f t="shared" si="374"/>
        <v>345</v>
      </c>
      <c r="P3365">
        <f t="shared" si="375"/>
        <v>10</v>
      </c>
      <c r="Q3365">
        <f t="shared" si="376"/>
        <v>345</v>
      </c>
    </row>
    <row r="3366" spans="1:17" hidden="1" x14ac:dyDescent="0.25">
      <c r="A3366">
        <v>2007</v>
      </c>
      <c r="B3366" s="1" t="s">
        <v>123</v>
      </c>
      <c r="C3366" t="s">
        <v>124</v>
      </c>
      <c r="D3366" t="s">
        <v>44</v>
      </c>
      <c r="E3366" s="1" t="s">
        <v>18</v>
      </c>
      <c r="F3366" t="s">
        <v>6</v>
      </c>
      <c r="G3366">
        <v>283</v>
      </c>
      <c r="I3366">
        <v>3</v>
      </c>
      <c r="J3366">
        <v>4</v>
      </c>
      <c r="K3366">
        <f t="shared" si="370"/>
        <v>282</v>
      </c>
      <c r="L3366" s="6">
        <f t="shared" si="371"/>
        <v>1.0638297872340425E-2</v>
      </c>
      <c r="M3366" s="6">
        <f t="shared" si="372"/>
        <v>0</v>
      </c>
      <c r="N3366" s="6">
        <f t="shared" si="373"/>
        <v>1.0638297872340425E-2</v>
      </c>
      <c r="O3366">
        <f t="shared" si="374"/>
        <v>279</v>
      </c>
      <c r="P3366">
        <f t="shared" si="375"/>
        <v>3</v>
      </c>
      <c r="Q3366">
        <f t="shared" si="376"/>
        <v>279</v>
      </c>
    </row>
    <row r="3367" spans="1:17" hidden="1" x14ac:dyDescent="0.25">
      <c r="A3367">
        <v>2007</v>
      </c>
      <c r="B3367" s="1" t="s">
        <v>123</v>
      </c>
      <c r="C3367" t="s">
        <v>124</v>
      </c>
      <c r="D3367" t="s">
        <v>44</v>
      </c>
      <c r="E3367" s="1" t="s">
        <v>18</v>
      </c>
      <c r="F3367" t="s">
        <v>7</v>
      </c>
      <c r="G3367">
        <v>7299</v>
      </c>
      <c r="H3367">
        <v>100</v>
      </c>
      <c r="I3367">
        <v>56</v>
      </c>
      <c r="J3367">
        <v>120</v>
      </c>
      <c r="K3367">
        <f t="shared" si="370"/>
        <v>7335</v>
      </c>
      <c r="L3367" s="6">
        <f t="shared" si="371"/>
        <v>2.1267893660531698E-2</v>
      </c>
      <c r="M3367" s="6">
        <f t="shared" si="372"/>
        <v>1.3633265167007498E-2</v>
      </c>
      <c r="N3367" s="6">
        <f t="shared" si="373"/>
        <v>7.634628493524199E-3</v>
      </c>
      <c r="O3367">
        <f t="shared" si="374"/>
        <v>7179</v>
      </c>
      <c r="P3367">
        <f t="shared" si="375"/>
        <v>156</v>
      </c>
      <c r="Q3367">
        <f t="shared" si="376"/>
        <v>7179</v>
      </c>
    </row>
    <row r="3368" spans="1:17" hidden="1" x14ac:dyDescent="0.25">
      <c r="A3368">
        <v>2008</v>
      </c>
      <c r="B3368" s="1" t="s">
        <v>123</v>
      </c>
      <c r="C3368" t="s">
        <v>124</v>
      </c>
      <c r="D3368" t="s">
        <v>44</v>
      </c>
      <c r="E3368" s="1" t="s">
        <v>19</v>
      </c>
      <c r="F3368" t="s">
        <v>1</v>
      </c>
      <c r="G3368">
        <v>51</v>
      </c>
      <c r="K3368">
        <f t="shared" si="370"/>
        <v>51</v>
      </c>
      <c r="L3368" s="6">
        <f t="shared" si="371"/>
        <v>0</v>
      </c>
      <c r="M3368" s="6">
        <f t="shared" si="372"/>
        <v>0</v>
      </c>
      <c r="N3368" s="6">
        <f t="shared" si="373"/>
        <v>0</v>
      </c>
      <c r="O3368">
        <f t="shared" si="374"/>
        <v>51</v>
      </c>
      <c r="P3368">
        <f t="shared" si="375"/>
        <v>0</v>
      </c>
      <c r="Q3368">
        <f t="shared" si="376"/>
        <v>51</v>
      </c>
    </row>
    <row r="3369" spans="1:17" hidden="1" x14ac:dyDescent="0.25">
      <c r="A3369">
        <v>2008</v>
      </c>
      <c r="B3369" s="1" t="s">
        <v>123</v>
      </c>
      <c r="C3369" t="s">
        <v>124</v>
      </c>
      <c r="D3369" t="s">
        <v>44</v>
      </c>
      <c r="E3369" s="1" t="s">
        <v>19</v>
      </c>
      <c r="F3369" t="s">
        <v>4</v>
      </c>
      <c r="G3369">
        <v>678</v>
      </c>
      <c r="H3369">
        <v>16</v>
      </c>
      <c r="I3369">
        <v>7</v>
      </c>
      <c r="K3369">
        <f t="shared" si="370"/>
        <v>701</v>
      </c>
      <c r="L3369" s="6">
        <f t="shared" si="371"/>
        <v>3.2810271041369472E-2</v>
      </c>
      <c r="M3369" s="6">
        <f t="shared" si="372"/>
        <v>2.2824536376604851E-2</v>
      </c>
      <c r="N3369" s="6">
        <f t="shared" si="373"/>
        <v>9.9857346647646214E-3</v>
      </c>
      <c r="O3369">
        <f t="shared" si="374"/>
        <v>678</v>
      </c>
      <c r="P3369">
        <f t="shared" si="375"/>
        <v>23</v>
      </c>
      <c r="Q3369">
        <f t="shared" si="376"/>
        <v>678</v>
      </c>
    </row>
    <row r="3370" spans="1:17" hidden="1" x14ac:dyDescent="0.25">
      <c r="A3370">
        <v>2008</v>
      </c>
      <c r="B3370" s="1" t="s">
        <v>123</v>
      </c>
      <c r="C3370" t="s">
        <v>124</v>
      </c>
      <c r="D3370" t="s">
        <v>44</v>
      </c>
      <c r="E3370" s="1" t="s">
        <v>19</v>
      </c>
      <c r="F3370" t="s">
        <v>5</v>
      </c>
      <c r="G3370">
        <v>357</v>
      </c>
      <c r="H3370">
        <v>13</v>
      </c>
      <c r="I3370">
        <v>3</v>
      </c>
      <c r="J3370">
        <v>4</v>
      </c>
      <c r="K3370">
        <f t="shared" si="370"/>
        <v>369</v>
      </c>
      <c r="L3370" s="6">
        <f t="shared" si="371"/>
        <v>4.3360433604336043E-2</v>
      </c>
      <c r="M3370" s="6">
        <f t="shared" si="372"/>
        <v>3.5230352303523033E-2</v>
      </c>
      <c r="N3370" s="6">
        <f t="shared" si="373"/>
        <v>8.130081300813009E-3</v>
      </c>
      <c r="O3370">
        <f t="shared" si="374"/>
        <v>353</v>
      </c>
      <c r="P3370">
        <f t="shared" si="375"/>
        <v>16</v>
      </c>
      <c r="Q3370">
        <f t="shared" si="376"/>
        <v>353</v>
      </c>
    </row>
    <row r="3371" spans="1:17" hidden="1" x14ac:dyDescent="0.25">
      <c r="A3371">
        <v>2008</v>
      </c>
      <c r="B3371" s="1" t="s">
        <v>123</v>
      </c>
      <c r="C3371" t="s">
        <v>124</v>
      </c>
      <c r="D3371" t="s">
        <v>44</v>
      </c>
      <c r="E3371" s="1" t="s">
        <v>19</v>
      </c>
      <c r="F3371" t="s">
        <v>6</v>
      </c>
      <c r="G3371">
        <v>289</v>
      </c>
      <c r="H3371">
        <v>7</v>
      </c>
      <c r="I3371">
        <v>3</v>
      </c>
      <c r="K3371">
        <f t="shared" si="370"/>
        <v>299</v>
      </c>
      <c r="L3371" s="6">
        <f t="shared" si="371"/>
        <v>3.3444816053511704E-2</v>
      </c>
      <c r="M3371" s="6">
        <f t="shared" si="372"/>
        <v>2.3411371237458192E-2</v>
      </c>
      <c r="N3371" s="6">
        <f t="shared" si="373"/>
        <v>1.0033444816053512E-2</v>
      </c>
      <c r="O3371">
        <f t="shared" si="374"/>
        <v>289</v>
      </c>
      <c r="P3371">
        <f t="shared" si="375"/>
        <v>10</v>
      </c>
      <c r="Q3371">
        <f t="shared" si="376"/>
        <v>289</v>
      </c>
    </row>
    <row r="3372" spans="1:17" hidden="1" x14ac:dyDescent="0.25">
      <c r="A3372">
        <v>2008</v>
      </c>
      <c r="B3372" s="1" t="s">
        <v>123</v>
      </c>
      <c r="C3372" t="s">
        <v>124</v>
      </c>
      <c r="D3372" t="s">
        <v>44</v>
      </c>
      <c r="E3372" s="1" t="s">
        <v>19</v>
      </c>
      <c r="F3372" t="s">
        <v>7</v>
      </c>
      <c r="G3372">
        <v>7107</v>
      </c>
      <c r="H3372">
        <v>280</v>
      </c>
      <c r="I3372">
        <v>72</v>
      </c>
      <c r="J3372">
        <v>46</v>
      </c>
      <c r="K3372">
        <f t="shared" si="370"/>
        <v>7413</v>
      </c>
      <c r="L3372" s="6">
        <f t="shared" si="371"/>
        <v>4.7484149467152299E-2</v>
      </c>
      <c r="M3372" s="6">
        <f t="shared" si="372"/>
        <v>3.7771482530689328E-2</v>
      </c>
      <c r="N3372" s="6">
        <f t="shared" si="373"/>
        <v>9.7126669364629697E-3</v>
      </c>
      <c r="O3372">
        <f t="shared" si="374"/>
        <v>7061</v>
      </c>
      <c r="P3372">
        <f t="shared" si="375"/>
        <v>352</v>
      </c>
      <c r="Q3372">
        <f t="shared" si="376"/>
        <v>7061</v>
      </c>
    </row>
    <row r="3373" spans="1:17" hidden="1" x14ac:dyDescent="0.25">
      <c r="A3373">
        <v>2009</v>
      </c>
      <c r="B3373" s="1" t="s">
        <v>123</v>
      </c>
      <c r="C3373" t="s">
        <v>124</v>
      </c>
      <c r="D3373" t="s">
        <v>44</v>
      </c>
      <c r="E3373" s="1" t="s">
        <v>20</v>
      </c>
      <c r="F3373" t="s">
        <v>1</v>
      </c>
      <c r="G3373">
        <v>49</v>
      </c>
      <c r="K3373">
        <f t="shared" si="370"/>
        <v>49</v>
      </c>
      <c r="L3373" s="6">
        <f t="shared" si="371"/>
        <v>0</v>
      </c>
      <c r="M3373" s="6">
        <f t="shared" si="372"/>
        <v>0</v>
      </c>
      <c r="N3373" s="6">
        <f t="shared" si="373"/>
        <v>0</v>
      </c>
      <c r="O3373">
        <f t="shared" si="374"/>
        <v>49</v>
      </c>
      <c r="P3373">
        <f t="shared" si="375"/>
        <v>0</v>
      </c>
      <c r="Q3373">
        <f t="shared" si="376"/>
        <v>49</v>
      </c>
    </row>
    <row r="3374" spans="1:17" hidden="1" x14ac:dyDescent="0.25">
      <c r="A3374">
        <v>2009</v>
      </c>
      <c r="B3374" s="1" t="s">
        <v>123</v>
      </c>
      <c r="C3374" t="s">
        <v>124</v>
      </c>
      <c r="D3374" t="s">
        <v>44</v>
      </c>
      <c r="E3374" s="1" t="s">
        <v>20</v>
      </c>
      <c r="F3374" t="s">
        <v>4</v>
      </c>
      <c r="G3374">
        <v>655</v>
      </c>
      <c r="H3374">
        <v>16</v>
      </c>
      <c r="I3374">
        <v>19</v>
      </c>
      <c r="J3374">
        <v>3</v>
      </c>
      <c r="K3374">
        <f t="shared" si="370"/>
        <v>687</v>
      </c>
      <c r="L3374" s="6">
        <f t="shared" si="371"/>
        <v>5.0946142649199416E-2</v>
      </c>
      <c r="M3374" s="6">
        <f t="shared" si="372"/>
        <v>2.3289665211062592E-2</v>
      </c>
      <c r="N3374" s="6">
        <f t="shared" si="373"/>
        <v>2.7656477438136828E-2</v>
      </c>
      <c r="O3374">
        <f t="shared" si="374"/>
        <v>652</v>
      </c>
      <c r="P3374">
        <f t="shared" si="375"/>
        <v>35</v>
      </c>
      <c r="Q3374">
        <f t="shared" si="376"/>
        <v>652</v>
      </c>
    </row>
    <row r="3375" spans="1:17" hidden="1" x14ac:dyDescent="0.25">
      <c r="A3375">
        <v>2009</v>
      </c>
      <c r="B3375" s="1" t="s">
        <v>123</v>
      </c>
      <c r="C3375" t="s">
        <v>124</v>
      </c>
      <c r="D3375" t="s">
        <v>44</v>
      </c>
      <c r="E3375" s="1" t="s">
        <v>20</v>
      </c>
      <c r="F3375" t="s">
        <v>5</v>
      </c>
      <c r="G3375">
        <v>354</v>
      </c>
      <c r="H3375">
        <v>17</v>
      </c>
      <c r="I3375">
        <v>4</v>
      </c>
      <c r="K3375">
        <f t="shared" si="370"/>
        <v>375</v>
      </c>
      <c r="L3375" s="6">
        <f t="shared" si="371"/>
        <v>5.6000000000000001E-2</v>
      </c>
      <c r="M3375" s="6">
        <f t="shared" si="372"/>
        <v>4.5333333333333337E-2</v>
      </c>
      <c r="N3375" s="6">
        <f t="shared" si="373"/>
        <v>1.0666666666666666E-2</v>
      </c>
      <c r="O3375">
        <f t="shared" si="374"/>
        <v>354</v>
      </c>
      <c r="P3375">
        <f t="shared" si="375"/>
        <v>21</v>
      </c>
      <c r="Q3375">
        <f t="shared" si="376"/>
        <v>354</v>
      </c>
    </row>
    <row r="3376" spans="1:17" hidden="1" x14ac:dyDescent="0.25">
      <c r="A3376">
        <v>2009</v>
      </c>
      <c r="B3376" s="1" t="s">
        <v>123</v>
      </c>
      <c r="C3376" t="s">
        <v>124</v>
      </c>
      <c r="D3376" t="s">
        <v>44</v>
      </c>
      <c r="E3376" s="1" t="s">
        <v>20</v>
      </c>
      <c r="F3376" t="s">
        <v>6</v>
      </c>
      <c r="G3376">
        <v>314</v>
      </c>
      <c r="H3376">
        <v>14</v>
      </c>
      <c r="I3376">
        <v>7</v>
      </c>
      <c r="K3376">
        <f t="shared" si="370"/>
        <v>335</v>
      </c>
      <c r="L3376" s="6">
        <f t="shared" si="371"/>
        <v>6.2686567164179099E-2</v>
      </c>
      <c r="M3376" s="6">
        <f t="shared" si="372"/>
        <v>4.1791044776119404E-2</v>
      </c>
      <c r="N3376" s="6">
        <f t="shared" si="373"/>
        <v>2.0895522388059702E-2</v>
      </c>
      <c r="O3376">
        <f t="shared" si="374"/>
        <v>314</v>
      </c>
      <c r="P3376">
        <f t="shared" si="375"/>
        <v>21</v>
      </c>
      <c r="Q3376">
        <f t="shared" si="376"/>
        <v>314</v>
      </c>
    </row>
    <row r="3377" spans="1:17" hidden="1" x14ac:dyDescent="0.25">
      <c r="A3377">
        <v>2009</v>
      </c>
      <c r="B3377" s="1" t="s">
        <v>123</v>
      </c>
      <c r="C3377" t="s">
        <v>124</v>
      </c>
      <c r="D3377" t="s">
        <v>44</v>
      </c>
      <c r="E3377" s="1" t="s">
        <v>20</v>
      </c>
      <c r="F3377" t="s">
        <v>7</v>
      </c>
      <c r="G3377">
        <v>6999</v>
      </c>
      <c r="H3377">
        <v>320</v>
      </c>
      <c r="I3377">
        <v>105</v>
      </c>
      <c r="J3377">
        <v>55</v>
      </c>
      <c r="K3377">
        <f t="shared" si="370"/>
        <v>7369</v>
      </c>
      <c r="L3377" s="6">
        <f t="shared" si="371"/>
        <v>5.7674039896865245E-2</v>
      </c>
      <c r="M3377" s="6">
        <f t="shared" si="372"/>
        <v>4.3425159451757359E-2</v>
      </c>
      <c r="N3377" s="6">
        <f t="shared" si="373"/>
        <v>1.4248880445107885E-2</v>
      </c>
      <c r="O3377">
        <f t="shared" si="374"/>
        <v>6944</v>
      </c>
      <c r="P3377">
        <f t="shared" si="375"/>
        <v>425</v>
      </c>
      <c r="Q3377">
        <f t="shared" si="376"/>
        <v>6944</v>
      </c>
    </row>
    <row r="3378" spans="1:17" hidden="1" x14ac:dyDescent="0.25">
      <c r="A3378">
        <v>2010</v>
      </c>
      <c r="B3378" s="1" t="s">
        <v>123</v>
      </c>
      <c r="C3378" t="s">
        <v>124</v>
      </c>
      <c r="D3378" t="s">
        <v>44</v>
      </c>
      <c r="E3378" s="1" t="s">
        <v>21</v>
      </c>
      <c r="F3378" t="s">
        <v>1</v>
      </c>
      <c r="G3378">
        <v>73</v>
      </c>
      <c r="K3378">
        <f t="shared" si="370"/>
        <v>73</v>
      </c>
      <c r="L3378" s="6">
        <f t="shared" si="371"/>
        <v>0</v>
      </c>
      <c r="M3378" s="6">
        <f t="shared" si="372"/>
        <v>0</v>
      </c>
      <c r="N3378" s="6">
        <f t="shared" si="373"/>
        <v>0</v>
      </c>
      <c r="O3378">
        <f t="shared" si="374"/>
        <v>73</v>
      </c>
      <c r="P3378">
        <f t="shared" si="375"/>
        <v>0</v>
      </c>
      <c r="Q3378">
        <f t="shared" si="376"/>
        <v>73</v>
      </c>
    </row>
    <row r="3379" spans="1:17" hidden="1" x14ac:dyDescent="0.25">
      <c r="A3379">
        <v>2010</v>
      </c>
      <c r="B3379" s="1" t="s">
        <v>123</v>
      </c>
      <c r="C3379" t="s">
        <v>124</v>
      </c>
      <c r="D3379" t="s">
        <v>44</v>
      </c>
      <c r="E3379" s="1" t="s">
        <v>21</v>
      </c>
      <c r="F3379" t="s">
        <v>4</v>
      </c>
      <c r="G3379">
        <v>635</v>
      </c>
      <c r="H3379">
        <v>25</v>
      </c>
      <c r="I3379">
        <v>15</v>
      </c>
      <c r="J3379">
        <v>27</v>
      </c>
      <c r="K3379">
        <f t="shared" si="370"/>
        <v>648</v>
      </c>
      <c r="L3379" s="6">
        <f t="shared" si="371"/>
        <v>6.1728395061728392E-2</v>
      </c>
      <c r="M3379" s="6">
        <f t="shared" si="372"/>
        <v>3.8580246913580245E-2</v>
      </c>
      <c r="N3379" s="6">
        <f t="shared" si="373"/>
        <v>2.3148148148148147E-2</v>
      </c>
      <c r="O3379">
        <f t="shared" si="374"/>
        <v>608</v>
      </c>
      <c r="P3379">
        <f t="shared" si="375"/>
        <v>40</v>
      </c>
      <c r="Q3379">
        <f t="shared" si="376"/>
        <v>608</v>
      </c>
    </row>
    <row r="3380" spans="1:17" hidden="1" x14ac:dyDescent="0.25">
      <c r="A3380">
        <v>2010</v>
      </c>
      <c r="B3380" s="1" t="s">
        <v>123</v>
      </c>
      <c r="C3380" t="s">
        <v>124</v>
      </c>
      <c r="D3380" t="s">
        <v>44</v>
      </c>
      <c r="E3380" s="1" t="s">
        <v>21</v>
      </c>
      <c r="F3380" t="s">
        <v>5</v>
      </c>
      <c r="G3380">
        <v>369</v>
      </c>
      <c r="H3380">
        <v>40</v>
      </c>
      <c r="J3380">
        <v>8</v>
      </c>
      <c r="K3380">
        <f t="shared" si="370"/>
        <v>401</v>
      </c>
      <c r="L3380" s="6">
        <f t="shared" si="371"/>
        <v>9.9750623441396513E-2</v>
      </c>
      <c r="M3380" s="6">
        <f t="shared" si="372"/>
        <v>9.9750623441396513E-2</v>
      </c>
      <c r="N3380" s="6">
        <f t="shared" si="373"/>
        <v>0</v>
      </c>
      <c r="O3380">
        <f t="shared" si="374"/>
        <v>361</v>
      </c>
      <c r="P3380">
        <f t="shared" si="375"/>
        <v>40</v>
      </c>
      <c r="Q3380">
        <f t="shared" si="376"/>
        <v>361</v>
      </c>
    </row>
    <row r="3381" spans="1:17" hidden="1" x14ac:dyDescent="0.25">
      <c r="A3381">
        <v>2010</v>
      </c>
      <c r="B3381" s="1" t="s">
        <v>123</v>
      </c>
      <c r="C3381" t="s">
        <v>124</v>
      </c>
      <c r="D3381" t="s">
        <v>44</v>
      </c>
      <c r="E3381" s="1" t="s">
        <v>21</v>
      </c>
      <c r="F3381" t="s">
        <v>6</v>
      </c>
      <c r="G3381">
        <v>300</v>
      </c>
      <c r="H3381">
        <v>16</v>
      </c>
      <c r="K3381">
        <f t="shared" si="370"/>
        <v>316</v>
      </c>
      <c r="L3381" s="6">
        <f t="shared" si="371"/>
        <v>5.0632911392405063E-2</v>
      </c>
      <c r="M3381" s="6">
        <f t="shared" si="372"/>
        <v>5.0632911392405063E-2</v>
      </c>
      <c r="N3381" s="6">
        <f t="shared" si="373"/>
        <v>0</v>
      </c>
      <c r="O3381">
        <f t="shared" si="374"/>
        <v>300</v>
      </c>
      <c r="P3381">
        <f t="shared" si="375"/>
        <v>16</v>
      </c>
      <c r="Q3381">
        <f t="shared" si="376"/>
        <v>300</v>
      </c>
    </row>
    <row r="3382" spans="1:17" hidden="1" x14ac:dyDescent="0.25">
      <c r="A3382">
        <v>2010</v>
      </c>
      <c r="B3382" s="1" t="s">
        <v>123</v>
      </c>
      <c r="C3382" t="s">
        <v>124</v>
      </c>
      <c r="D3382" t="s">
        <v>44</v>
      </c>
      <c r="E3382" s="1" t="s">
        <v>21</v>
      </c>
      <c r="F3382" t="s">
        <v>7</v>
      </c>
      <c r="G3382">
        <v>6881</v>
      </c>
      <c r="H3382">
        <v>448</v>
      </c>
      <c r="I3382">
        <v>126</v>
      </c>
      <c r="J3382">
        <v>135</v>
      </c>
      <c r="K3382">
        <f t="shared" si="370"/>
        <v>7320</v>
      </c>
      <c r="L3382" s="6">
        <f t="shared" si="371"/>
        <v>7.8415300546448088E-2</v>
      </c>
      <c r="M3382" s="6">
        <f t="shared" si="372"/>
        <v>6.1202185792349727E-2</v>
      </c>
      <c r="N3382" s="6">
        <f t="shared" si="373"/>
        <v>1.7213114754098362E-2</v>
      </c>
      <c r="O3382">
        <f t="shared" si="374"/>
        <v>6746</v>
      </c>
      <c r="P3382">
        <f t="shared" si="375"/>
        <v>574</v>
      </c>
      <c r="Q3382">
        <f t="shared" si="376"/>
        <v>6746</v>
      </c>
    </row>
    <row r="3383" spans="1:17" hidden="1" x14ac:dyDescent="0.25">
      <c r="A3383">
        <v>2011</v>
      </c>
      <c r="B3383" s="1" t="s">
        <v>123</v>
      </c>
      <c r="C3383" t="s">
        <v>124</v>
      </c>
      <c r="D3383" t="s">
        <v>44</v>
      </c>
      <c r="E3383" s="1" t="s">
        <v>22</v>
      </c>
      <c r="F3383" t="s">
        <v>1</v>
      </c>
      <c r="G3383">
        <v>75</v>
      </c>
      <c r="K3383">
        <f t="shared" si="370"/>
        <v>75</v>
      </c>
      <c r="L3383" s="6">
        <f t="shared" si="371"/>
        <v>0</v>
      </c>
      <c r="M3383" s="6">
        <f t="shared" si="372"/>
        <v>0</v>
      </c>
      <c r="N3383" s="6">
        <f t="shared" si="373"/>
        <v>0</v>
      </c>
      <c r="O3383">
        <f t="shared" si="374"/>
        <v>75</v>
      </c>
      <c r="P3383">
        <f t="shared" si="375"/>
        <v>0</v>
      </c>
      <c r="Q3383">
        <f t="shared" si="376"/>
        <v>75</v>
      </c>
    </row>
    <row r="3384" spans="1:17" hidden="1" x14ac:dyDescent="0.25">
      <c r="A3384">
        <v>2011</v>
      </c>
      <c r="B3384" s="1" t="s">
        <v>123</v>
      </c>
      <c r="C3384" t="s">
        <v>124</v>
      </c>
      <c r="D3384" t="s">
        <v>44</v>
      </c>
      <c r="E3384" s="1" t="s">
        <v>22</v>
      </c>
      <c r="F3384" t="s">
        <v>4</v>
      </c>
      <c r="G3384">
        <v>628</v>
      </c>
      <c r="H3384">
        <v>45</v>
      </c>
      <c r="I3384">
        <v>24</v>
      </c>
      <c r="J3384">
        <v>35</v>
      </c>
      <c r="K3384">
        <f t="shared" si="370"/>
        <v>662</v>
      </c>
      <c r="L3384" s="6">
        <f t="shared" si="371"/>
        <v>0.10422960725075529</v>
      </c>
      <c r="M3384" s="6">
        <f t="shared" si="372"/>
        <v>6.7975830815709973E-2</v>
      </c>
      <c r="N3384" s="6">
        <f t="shared" si="373"/>
        <v>3.6253776435045321E-2</v>
      </c>
      <c r="O3384">
        <f t="shared" si="374"/>
        <v>593</v>
      </c>
      <c r="P3384">
        <f t="shared" si="375"/>
        <v>69</v>
      </c>
      <c r="Q3384">
        <f t="shared" si="376"/>
        <v>593</v>
      </c>
    </row>
    <row r="3385" spans="1:17" hidden="1" x14ac:dyDescent="0.25">
      <c r="A3385">
        <v>2011</v>
      </c>
      <c r="B3385" s="1" t="s">
        <v>123</v>
      </c>
      <c r="C3385" t="s">
        <v>124</v>
      </c>
      <c r="D3385" t="s">
        <v>44</v>
      </c>
      <c r="E3385" s="1" t="s">
        <v>22</v>
      </c>
      <c r="F3385" t="s">
        <v>5</v>
      </c>
      <c r="G3385">
        <v>411</v>
      </c>
      <c r="H3385">
        <v>57</v>
      </c>
      <c r="I3385">
        <v>3</v>
      </c>
      <c r="J3385">
        <v>24</v>
      </c>
      <c r="K3385">
        <f t="shared" si="370"/>
        <v>447</v>
      </c>
      <c r="L3385" s="6">
        <f t="shared" si="371"/>
        <v>0.13422818791946309</v>
      </c>
      <c r="M3385" s="6">
        <f t="shared" si="372"/>
        <v>0.12751677852348994</v>
      </c>
      <c r="N3385" s="6">
        <f t="shared" si="373"/>
        <v>6.7114093959731542E-3</v>
      </c>
      <c r="O3385">
        <f t="shared" si="374"/>
        <v>387</v>
      </c>
      <c r="P3385">
        <f t="shared" si="375"/>
        <v>60</v>
      </c>
      <c r="Q3385">
        <f t="shared" si="376"/>
        <v>387</v>
      </c>
    </row>
    <row r="3386" spans="1:17" hidden="1" x14ac:dyDescent="0.25">
      <c r="A3386">
        <v>2011</v>
      </c>
      <c r="B3386" s="1" t="s">
        <v>123</v>
      </c>
      <c r="C3386" t="s">
        <v>124</v>
      </c>
      <c r="D3386" t="s">
        <v>44</v>
      </c>
      <c r="E3386" s="1" t="s">
        <v>22</v>
      </c>
      <c r="F3386" t="s">
        <v>6</v>
      </c>
      <c r="G3386">
        <v>311</v>
      </c>
      <c r="H3386">
        <v>24</v>
      </c>
      <c r="J3386">
        <v>4</v>
      </c>
      <c r="K3386">
        <f t="shared" si="370"/>
        <v>331</v>
      </c>
      <c r="L3386" s="6">
        <f t="shared" si="371"/>
        <v>7.2507552870090641E-2</v>
      </c>
      <c r="M3386" s="6">
        <f t="shared" si="372"/>
        <v>7.2507552870090641E-2</v>
      </c>
      <c r="N3386" s="6">
        <f t="shared" si="373"/>
        <v>0</v>
      </c>
      <c r="O3386">
        <f t="shared" si="374"/>
        <v>307</v>
      </c>
      <c r="P3386">
        <f t="shared" si="375"/>
        <v>24</v>
      </c>
      <c r="Q3386">
        <f t="shared" si="376"/>
        <v>307</v>
      </c>
    </row>
    <row r="3387" spans="1:17" hidden="1" x14ac:dyDescent="0.25">
      <c r="A3387">
        <v>2011</v>
      </c>
      <c r="B3387" s="1" t="s">
        <v>123</v>
      </c>
      <c r="C3387" t="s">
        <v>124</v>
      </c>
      <c r="D3387" t="s">
        <v>44</v>
      </c>
      <c r="E3387" s="1" t="s">
        <v>22</v>
      </c>
      <c r="F3387" t="s">
        <v>7</v>
      </c>
      <c r="G3387">
        <v>6825</v>
      </c>
      <c r="H3387">
        <v>611</v>
      </c>
      <c r="I3387">
        <v>118</v>
      </c>
      <c r="J3387">
        <v>247</v>
      </c>
      <c r="K3387">
        <f t="shared" si="370"/>
        <v>7307</v>
      </c>
      <c r="L3387" s="6">
        <f t="shared" si="371"/>
        <v>9.9767346380183392E-2</v>
      </c>
      <c r="M3387" s="6">
        <f t="shared" si="372"/>
        <v>8.3618448063500758E-2</v>
      </c>
      <c r="N3387" s="6">
        <f t="shared" si="373"/>
        <v>1.6148898316682633E-2</v>
      </c>
      <c r="O3387">
        <f t="shared" si="374"/>
        <v>6578</v>
      </c>
      <c r="P3387">
        <f t="shared" si="375"/>
        <v>729</v>
      </c>
      <c r="Q3387">
        <f t="shared" si="376"/>
        <v>6578</v>
      </c>
    </row>
    <row r="3388" spans="1:17" hidden="1" x14ac:dyDescent="0.25">
      <c r="A3388">
        <v>2012</v>
      </c>
      <c r="B3388" s="1" t="s">
        <v>123</v>
      </c>
      <c r="C3388" t="s">
        <v>124</v>
      </c>
      <c r="D3388" t="s">
        <v>44</v>
      </c>
      <c r="E3388" s="1" t="s">
        <v>23</v>
      </c>
      <c r="F3388" t="s">
        <v>1</v>
      </c>
      <c r="G3388">
        <v>65</v>
      </c>
      <c r="J3388">
        <v>3</v>
      </c>
      <c r="K3388">
        <f t="shared" si="370"/>
        <v>62</v>
      </c>
      <c r="L3388" s="6">
        <f t="shared" si="371"/>
        <v>0</v>
      </c>
      <c r="M3388" s="6">
        <f t="shared" si="372"/>
        <v>0</v>
      </c>
      <c r="N3388" s="6">
        <f t="shared" si="373"/>
        <v>0</v>
      </c>
      <c r="O3388">
        <f t="shared" si="374"/>
        <v>62</v>
      </c>
      <c r="P3388">
        <f t="shared" si="375"/>
        <v>0</v>
      </c>
      <c r="Q3388">
        <f t="shared" si="376"/>
        <v>62</v>
      </c>
    </row>
    <row r="3389" spans="1:17" hidden="1" x14ac:dyDescent="0.25">
      <c r="A3389">
        <v>2012</v>
      </c>
      <c r="B3389" s="1" t="s">
        <v>123</v>
      </c>
      <c r="C3389" t="s">
        <v>124</v>
      </c>
      <c r="D3389" t="s">
        <v>44</v>
      </c>
      <c r="E3389" s="1" t="s">
        <v>23</v>
      </c>
      <c r="F3389" t="s">
        <v>4</v>
      </c>
      <c r="G3389">
        <v>633</v>
      </c>
      <c r="H3389">
        <v>55</v>
      </c>
      <c r="I3389">
        <v>39</v>
      </c>
      <c r="J3389">
        <v>34</v>
      </c>
      <c r="K3389">
        <f t="shared" si="370"/>
        <v>693</v>
      </c>
      <c r="L3389" s="6">
        <f t="shared" si="371"/>
        <v>0.13564213564213565</v>
      </c>
      <c r="M3389" s="6">
        <f t="shared" si="372"/>
        <v>7.9365079365079361E-2</v>
      </c>
      <c r="N3389" s="6">
        <f t="shared" si="373"/>
        <v>5.627705627705628E-2</v>
      </c>
      <c r="O3389">
        <f t="shared" si="374"/>
        <v>599</v>
      </c>
      <c r="P3389">
        <f t="shared" si="375"/>
        <v>94</v>
      </c>
      <c r="Q3389">
        <f t="shared" si="376"/>
        <v>599</v>
      </c>
    </row>
    <row r="3390" spans="1:17" hidden="1" x14ac:dyDescent="0.25">
      <c r="A3390">
        <v>2012</v>
      </c>
      <c r="B3390" s="1" t="s">
        <v>123</v>
      </c>
      <c r="C3390" t="s">
        <v>124</v>
      </c>
      <c r="D3390" t="s">
        <v>44</v>
      </c>
      <c r="E3390" s="1" t="s">
        <v>23</v>
      </c>
      <c r="F3390" t="s">
        <v>5</v>
      </c>
      <c r="G3390">
        <v>461</v>
      </c>
      <c r="H3390">
        <v>58</v>
      </c>
      <c r="J3390">
        <v>30</v>
      </c>
      <c r="K3390">
        <f t="shared" si="370"/>
        <v>489</v>
      </c>
      <c r="L3390" s="6">
        <f t="shared" si="371"/>
        <v>0.11860940695296524</v>
      </c>
      <c r="M3390" s="6">
        <f t="shared" si="372"/>
        <v>0.11860940695296524</v>
      </c>
      <c r="N3390" s="6">
        <f t="shared" si="373"/>
        <v>0</v>
      </c>
      <c r="O3390">
        <f t="shared" si="374"/>
        <v>431</v>
      </c>
      <c r="P3390">
        <f t="shared" si="375"/>
        <v>58</v>
      </c>
      <c r="Q3390">
        <f t="shared" si="376"/>
        <v>431</v>
      </c>
    </row>
    <row r="3391" spans="1:17" hidden="1" x14ac:dyDescent="0.25">
      <c r="A3391">
        <v>2012</v>
      </c>
      <c r="B3391" s="1" t="s">
        <v>123</v>
      </c>
      <c r="C3391" t="s">
        <v>124</v>
      </c>
      <c r="D3391" t="s">
        <v>44</v>
      </c>
      <c r="E3391" s="1" t="s">
        <v>23</v>
      </c>
      <c r="F3391" t="s">
        <v>6</v>
      </c>
      <c r="G3391">
        <v>326</v>
      </c>
      <c r="H3391">
        <v>29</v>
      </c>
      <c r="I3391">
        <v>3</v>
      </c>
      <c r="J3391">
        <v>3</v>
      </c>
      <c r="K3391">
        <f t="shared" si="370"/>
        <v>355</v>
      </c>
      <c r="L3391" s="6">
        <f t="shared" si="371"/>
        <v>9.014084507042254E-2</v>
      </c>
      <c r="M3391" s="6">
        <f t="shared" si="372"/>
        <v>8.1690140845070425E-2</v>
      </c>
      <c r="N3391" s="6">
        <f t="shared" si="373"/>
        <v>8.4507042253521118E-3</v>
      </c>
      <c r="O3391">
        <f t="shared" si="374"/>
        <v>323</v>
      </c>
      <c r="P3391">
        <f t="shared" si="375"/>
        <v>32</v>
      </c>
      <c r="Q3391">
        <f t="shared" si="376"/>
        <v>323</v>
      </c>
    </row>
    <row r="3392" spans="1:17" hidden="1" x14ac:dyDescent="0.25">
      <c r="A3392">
        <v>2012</v>
      </c>
      <c r="B3392" s="1" t="s">
        <v>123</v>
      </c>
      <c r="C3392" t="s">
        <v>124</v>
      </c>
      <c r="D3392" t="s">
        <v>44</v>
      </c>
      <c r="E3392" s="1" t="s">
        <v>23</v>
      </c>
      <c r="F3392" t="s">
        <v>7</v>
      </c>
      <c r="G3392">
        <v>6689</v>
      </c>
      <c r="H3392">
        <v>722</v>
      </c>
      <c r="I3392">
        <v>131</v>
      </c>
      <c r="J3392">
        <v>209</v>
      </c>
      <c r="K3392">
        <f t="shared" si="370"/>
        <v>7333</v>
      </c>
      <c r="L3392" s="6">
        <f t="shared" si="371"/>
        <v>0.11632346924860221</v>
      </c>
      <c r="M3392" s="6">
        <f t="shared" si="372"/>
        <v>9.8459020864584759E-2</v>
      </c>
      <c r="N3392" s="6">
        <f t="shared" si="373"/>
        <v>1.7864448384017455E-2</v>
      </c>
      <c r="O3392">
        <f t="shared" si="374"/>
        <v>6480</v>
      </c>
      <c r="P3392">
        <f t="shared" si="375"/>
        <v>853</v>
      </c>
      <c r="Q3392">
        <f t="shared" si="376"/>
        <v>6480</v>
      </c>
    </row>
    <row r="3393" spans="1:17" hidden="1" x14ac:dyDescent="0.25">
      <c r="A3393">
        <v>2013</v>
      </c>
      <c r="B3393" s="1" t="s">
        <v>123</v>
      </c>
      <c r="C3393" t="s">
        <v>124</v>
      </c>
      <c r="D3393" t="s">
        <v>44</v>
      </c>
      <c r="E3393" s="1" t="s">
        <v>24</v>
      </c>
      <c r="F3393" t="s">
        <v>1</v>
      </c>
      <c r="G3393">
        <v>65</v>
      </c>
      <c r="K3393">
        <f t="shared" si="370"/>
        <v>65</v>
      </c>
      <c r="L3393" s="6">
        <f t="shared" si="371"/>
        <v>0</v>
      </c>
      <c r="M3393" s="6">
        <f t="shared" si="372"/>
        <v>0</v>
      </c>
      <c r="N3393" s="6">
        <f t="shared" si="373"/>
        <v>0</v>
      </c>
      <c r="O3393">
        <f t="shared" si="374"/>
        <v>65</v>
      </c>
      <c r="P3393">
        <f t="shared" si="375"/>
        <v>0</v>
      </c>
      <c r="Q3393">
        <f t="shared" si="376"/>
        <v>65</v>
      </c>
    </row>
    <row r="3394" spans="1:17" hidden="1" x14ac:dyDescent="0.25">
      <c r="A3394">
        <v>2013</v>
      </c>
      <c r="B3394" s="1" t="s">
        <v>123</v>
      </c>
      <c r="C3394" t="s">
        <v>124</v>
      </c>
      <c r="D3394" t="s">
        <v>44</v>
      </c>
      <c r="E3394" s="1" t="s">
        <v>24</v>
      </c>
      <c r="F3394" t="s">
        <v>4</v>
      </c>
      <c r="G3394">
        <v>591</v>
      </c>
      <c r="H3394">
        <v>77</v>
      </c>
      <c r="I3394">
        <v>39</v>
      </c>
      <c r="J3394">
        <v>51</v>
      </c>
      <c r="K3394">
        <f t="shared" si="370"/>
        <v>656</v>
      </c>
      <c r="L3394" s="6">
        <f t="shared" si="371"/>
        <v>0.17682926829268292</v>
      </c>
      <c r="M3394" s="6">
        <f t="shared" si="372"/>
        <v>0.1173780487804878</v>
      </c>
      <c r="N3394" s="6">
        <f t="shared" si="373"/>
        <v>5.9451219512195119E-2</v>
      </c>
      <c r="O3394">
        <f t="shared" si="374"/>
        <v>540</v>
      </c>
      <c r="P3394">
        <f t="shared" si="375"/>
        <v>116</v>
      </c>
      <c r="Q3394">
        <f t="shared" si="376"/>
        <v>540</v>
      </c>
    </row>
    <row r="3395" spans="1:17" hidden="1" x14ac:dyDescent="0.25">
      <c r="A3395">
        <v>2013</v>
      </c>
      <c r="B3395" s="1" t="s">
        <v>123</v>
      </c>
      <c r="C3395" t="s">
        <v>124</v>
      </c>
      <c r="D3395" t="s">
        <v>44</v>
      </c>
      <c r="E3395" s="1" t="s">
        <v>24</v>
      </c>
      <c r="F3395" t="s">
        <v>5</v>
      </c>
      <c r="G3395">
        <v>492</v>
      </c>
      <c r="H3395">
        <v>59</v>
      </c>
      <c r="I3395">
        <v>16</v>
      </c>
      <c r="J3395">
        <v>52</v>
      </c>
      <c r="K3395">
        <f t="shared" ref="K3395:K3458" si="377">(G3395-J3395)+H3395+I3395</f>
        <v>515</v>
      </c>
      <c r="L3395" s="6">
        <f t="shared" ref="L3395:L3458" si="378">(H3395+I3395)/K3395</f>
        <v>0.14563106796116504</v>
      </c>
      <c r="M3395" s="6">
        <f t="shared" ref="M3395:M3458" si="379">H3395/K3395</f>
        <v>0.1145631067961165</v>
      </c>
      <c r="N3395" s="6">
        <f t="shared" ref="N3395:N3458" si="380">I3395/K3395</f>
        <v>3.1067961165048542E-2</v>
      </c>
      <c r="O3395">
        <f t="shared" ref="O3395:O3458" si="381">K3395-(I3395+H3395)</f>
        <v>440</v>
      </c>
      <c r="P3395">
        <f t="shared" ref="P3395:P3458" si="382">H3395+I3395</f>
        <v>75</v>
      </c>
      <c r="Q3395">
        <f t="shared" si="376"/>
        <v>440</v>
      </c>
    </row>
    <row r="3396" spans="1:17" hidden="1" x14ac:dyDescent="0.25">
      <c r="A3396">
        <v>2013</v>
      </c>
      <c r="B3396" s="1" t="s">
        <v>123</v>
      </c>
      <c r="C3396" t="s">
        <v>124</v>
      </c>
      <c r="D3396" t="s">
        <v>44</v>
      </c>
      <c r="E3396" s="1" t="s">
        <v>24</v>
      </c>
      <c r="F3396" t="s">
        <v>6</v>
      </c>
      <c r="G3396">
        <v>377</v>
      </c>
      <c r="H3396">
        <v>26</v>
      </c>
      <c r="J3396">
        <v>21</v>
      </c>
      <c r="K3396">
        <f t="shared" si="377"/>
        <v>382</v>
      </c>
      <c r="L3396" s="6">
        <f t="shared" si="378"/>
        <v>6.8062827225130892E-2</v>
      </c>
      <c r="M3396" s="6">
        <f t="shared" si="379"/>
        <v>6.8062827225130892E-2</v>
      </c>
      <c r="N3396" s="6">
        <f t="shared" si="380"/>
        <v>0</v>
      </c>
      <c r="O3396">
        <f t="shared" si="381"/>
        <v>356</v>
      </c>
      <c r="P3396">
        <f t="shared" si="382"/>
        <v>26</v>
      </c>
      <c r="Q3396">
        <f t="shared" ref="Q3396:Q3459" si="383">K3396-P3396</f>
        <v>356</v>
      </c>
    </row>
    <row r="3397" spans="1:17" hidden="1" x14ac:dyDescent="0.25">
      <c r="A3397">
        <v>2013</v>
      </c>
      <c r="B3397" s="1" t="s">
        <v>123</v>
      </c>
      <c r="C3397" t="s">
        <v>124</v>
      </c>
      <c r="D3397" t="s">
        <v>44</v>
      </c>
      <c r="E3397" s="1" t="s">
        <v>24</v>
      </c>
      <c r="F3397" t="s">
        <v>7</v>
      </c>
      <c r="G3397">
        <v>6622</v>
      </c>
      <c r="H3397">
        <v>772</v>
      </c>
      <c r="I3397">
        <v>147</v>
      </c>
      <c r="J3397">
        <v>304</v>
      </c>
      <c r="K3397">
        <f t="shared" si="377"/>
        <v>7237</v>
      </c>
      <c r="L3397" s="6">
        <f t="shared" si="378"/>
        <v>0.12698632029846621</v>
      </c>
      <c r="M3397" s="6">
        <f t="shared" si="379"/>
        <v>0.10667403620284649</v>
      </c>
      <c r="N3397" s="6">
        <f t="shared" si="380"/>
        <v>2.0312284095619731E-2</v>
      </c>
      <c r="O3397">
        <f t="shared" si="381"/>
        <v>6318</v>
      </c>
      <c r="P3397">
        <f t="shared" si="382"/>
        <v>919</v>
      </c>
      <c r="Q3397">
        <f t="shared" si="383"/>
        <v>6318</v>
      </c>
    </row>
    <row r="3398" spans="1:17" hidden="1" x14ac:dyDescent="0.25">
      <c r="A3398">
        <v>2014</v>
      </c>
      <c r="B3398" s="1" t="s">
        <v>123</v>
      </c>
      <c r="C3398" t="s">
        <v>124</v>
      </c>
      <c r="D3398" t="s">
        <v>44</v>
      </c>
      <c r="E3398" s="1" t="s">
        <v>8</v>
      </c>
      <c r="F3398" t="s">
        <v>1</v>
      </c>
      <c r="G3398">
        <v>69</v>
      </c>
      <c r="K3398">
        <f t="shared" si="377"/>
        <v>69</v>
      </c>
      <c r="L3398" s="6">
        <f t="shared" si="378"/>
        <v>0</v>
      </c>
      <c r="M3398" s="6">
        <f t="shared" si="379"/>
        <v>0</v>
      </c>
      <c r="N3398" s="6">
        <f t="shared" si="380"/>
        <v>0</v>
      </c>
      <c r="O3398">
        <f t="shared" si="381"/>
        <v>69</v>
      </c>
      <c r="P3398">
        <f t="shared" si="382"/>
        <v>0</v>
      </c>
      <c r="Q3398">
        <f t="shared" si="383"/>
        <v>69</v>
      </c>
    </row>
    <row r="3399" spans="1:17" hidden="1" x14ac:dyDescent="0.25">
      <c r="A3399">
        <v>2014</v>
      </c>
      <c r="B3399" s="1" t="s">
        <v>123</v>
      </c>
      <c r="C3399" t="s">
        <v>124</v>
      </c>
      <c r="D3399" t="s">
        <v>44</v>
      </c>
      <c r="E3399" s="1" t="s">
        <v>8</v>
      </c>
      <c r="F3399" t="s">
        <v>4</v>
      </c>
      <c r="G3399">
        <v>609</v>
      </c>
      <c r="H3399">
        <v>82</v>
      </c>
      <c r="I3399">
        <v>43</v>
      </c>
      <c r="J3399">
        <v>49</v>
      </c>
      <c r="K3399">
        <f t="shared" si="377"/>
        <v>685</v>
      </c>
      <c r="L3399" s="6">
        <f t="shared" si="378"/>
        <v>0.18248175182481752</v>
      </c>
      <c r="M3399" s="6">
        <f t="shared" si="379"/>
        <v>0.11970802919708029</v>
      </c>
      <c r="N3399" s="6">
        <f t="shared" si="380"/>
        <v>6.2773722627737227E-2</v>
      </c>
      <c r="O3399">
        <f t="shared" si="381"/>
        <v>560</v>
      </c>
      <c r="P3399">
        <f t="shared" si="382"/>
        <v>125</v>
      </c>
      <c r="Q3399">
        <f t="shared" si="383"/>
        <v>560</v>
      </c>
    </row>
    <row r="3400" spans="1:17" hidden="1" x14ac:dyDescent="0.25">
      <c r="A3400">
        <v>2014</v>
      </c>
      <c r="B3400" s="1" t="s">
        <v>123</v>
      </c>
      <c r="C3400" t="s">
        <v>124</v>
      </c>
      <c r="D3400" t="s">
        <v>44</v>
      </c>
      <c r="E3400" s="1" t="s">
        <v>8</v>
      </c>
      <c r="F3400" t="s">
        <v>5</v>
      </c>
      <c r="G3400">
        <v>505</v>
      </c>
      <c r="H3400">
        <v>58</v>
      </c>
      <c r="I3400">
        <v>13</v>
      </c>
      <c r="J3400">
        <v>62</v>
      </c>
      <c r="K3400">
        <f t="shared" si="377"/>
        <v>514</v>
      </c>
      <c r="L3400" s="6">
        <f t="shared" si="378"/>
        <v>0.13813229571984437</v>
      </c>
      <c r="M3400" s="6">
        <f t="shared" si="379"/>
        <v>0.11284046692607004</v>
      </c>
      <c r="N3400" s="6">
        <f t="shared" si="380"/>
        <v>2.5291828793774319E-2</v>
      </c>
      <c r="O3400">
        <f t="shared" si="381"/>
        <v>443</v>
      </c>
      <c r="P3400">
        <f t="shared" si="382"/>
        <v>71</v>
      </c>
      <c r="Q3400">
        <f t="shared" si="383"/>
        <v>443</v>
      </c>
    </row>
    <row r="3401" spans="1:17" hidden="1" x14ac:dyDescent="0.25">
      <c r="A3401">
        <v>2014</v>
      </c>
      <c r="B3401" s="1" t="s">
        <v>123</v>
      </c>
      <c r="C3401" t="s">
        <v>124</v>
      </c>
      <c r="D3401" t="s">
        <v>44</v>
      </c>
      <c r="E3401" s="1" t="s">
        <v>8</v>
      </c>
      <c r="F3401" t="s">
        <v>6</v>
      </c>
      <c r="G3401">
        <v>417</v>
      </c>
      <c r="H3401">
        <v>37</v>
      </c>
      <c r="I3401">
        <v>7</v>
      </c>
      <c r="J3401">
        <v>23</v>
      </c>
      <c r="K3401">
        <f t="shared" si="377"/>
        <v>438</v>
      </c>
      <c r="L3401" s="6">
        <f t="shared" si="378"/>
        <v>0.1004566210045662</v>
      </c>
      <c r="M3401" s="6">
        <f t="shared" si="379"/>
        <v>8.4474885844748854E-2</v>
      </c>
      <c r="N3401" s="6">
        <f t="shared" si="380"/>
        <v>1.5981735159817351E-2</v>
      </c>
      <c r="O3401">
        <f t="shared" si="381"/>
        <v>394</v>
      </c>
      <c r="P3401">
        <f t="shared" si="382"/>
        <v>44</v>
      </c>
      <c r="Q3401">
        <f t="shared" si="383"/>
        <v>394</v>
      </c>
    </row>
    <row r="3402" spans="1:17" hidden="1" x14ac:dyDescent="0.25">
      <c r="A3402">
        <v>2014</v>
      </c>
      <c r="B3402" s="1" t="s">
        <v>123</v>
      </c>
      <c r="C3402" t="s">
        <v>124</v>
      </c>
      <c r="D3402" t="s">
        <v>44</v>
      </c>
      <c r="E3402" s="1" t="s">
        <v>8</v>
      </c>
      <c r="F3402" t="s">
        <v>7</v>
      </c>
      <c r="G3402">
        <v>6579</v>
      </c>
      <c r="H3402">
        <v>781</v>
      </c>
      <c r="I3402">
        <v>148</v>
      </c>
      <c r="J3402">
        <v>365</v>
      </c>
      <c r="K3402">
        <f t="shared" si="377"/>
        <v>7143</v>
      </c>
      <c r="L3402" s="6">
        <f t="shared" si="378"/>
        <v>0.13005739885202297</v>
      </c>
      <c r="M3402" s="6">
        <f t="shared" si="379"/>
        <v>0.10933781324373512</v>
      </c>
      <c r="N3402" s="6">
        <f t="shared" si="380"/>
        <v>2.0719585608287835E-2</v>
      </c>
      <c r="O3402">
        <f t="shared" si="381"/>
        <v>6214</v>
      </c>
      <c r="P3402">
        <f t="shared" si="382"/>
        <v>929</v>
      </c>
      <c r="Q3402">
        <f t="shared" si="383"/>
        <v>6214</v>
      </c>
    </row>
    <row r="3403" spans="1:17" hidden="1" x14ac:dyDescent="0.25">
      <c r="A3403">
        <v>2015</v>
      </c>
      <c r="B3403" s="1" t="s">
        <v>123</v>
      </c>
      <c r="C3403" t="s">
        <v>124</v>
      </c>
      <c r="D3403" t="s">
        <v>44</v>
      </c>
      <c r="E3403" s="1" t="s">
        <v>9</v>
      </c>
      <c r="F3403" t="s">
        <v>1</v>
      </c>
      <c r="G3403">
        <v>72</v>
      </c>
      <c r="H3403">
        <v>3</v>
      </c>
      <c r="K3403">
        <f t="shared" si="377"/>
        <v>75</v>
      </c>
      <c r="L3403" s="6">
        <f t="shared" si="378"/>
        <v>0.04</v>
      </c>
      <c r="M3403" s="6">
        <f t="shared" si="379"/>
        <v>0.04</v>
      </c>
      <c r="N3403" s="6">
        <f t="shared" si="380"/>
        <v>0</v>
      </c>
      <c r="O3403">
        <f t="shared" si="381"/>
        <v>72</v>
      </c>
      <c r="P3403">
        <f t="shared" si="382"/>
        <v>3</v>
      </c>
      <c r="Q3403">
        <f t="shared" si="383"/>
        <v>72</v>
      </c>
    </row>
    <row r="3404" spans="1:17" hidden="1" x14ac:dyDescent="0.25">
      <c r="A3404">
        <v>2015</v>
      </c>
      <c r="B3404" s="1" t="s">
        <v>123</v>
      </c>
      <c r="C3404" t="s">
        <v>124</v>
      </c>
      <c r="D3404" t="s">
        <v>44</v>
      </c>
      <c r="E3404" s="1" t="s">
        <v>9</v>
      </c>
      <c r="F3404" t="s">
        <v>4</v>
      </c>
      <c r="G3404">
        <v>652</v>
      </c>
      <c r="H3404">
        <v>81</v>
      </c>
      <c r="I3404">
        <v>39</v>
      </c>
      <c r="J3404">
        <v>56</v>
      </c>
      <c r="K3404">
        <f t="shared" si="377"/>
        <v>716</v>
      </c>
      <c r="L3404" s="6">
        <f t="shared" si="378"/>
        <v>0.16759776536312848</v>
      </c>
      <c r="M3404" s="6">
        <f t="shared" si="379"/>
        <v>0.11312849162011174</v>
      </c>
      <c r="N3404" s="6">
        <f t="shared" si="380"/>
        <v>5.4469273743016758E-2</v>
      </c>
      <c r="O3404">
        <f t="shared" si="381"/>
        <v>596</v>
      </c>
      <c r="P3404">
        <f t="shared" si="382"/>
        <v>120</v>
      </c>
      <c r="Q3404">
        <f t="shared" si="383"/>
        <v>596</v>
      </c>
    </row>
    <row r="3405" spans="1:17" hidden="1" x14ac:dyDescent="0.25">
      <c r="A3405">
        <v>2015</v>
      </c>
      <c r="B3405" s="1" t="s">
        <v>123</v>
      </c>
      <c r="C3405" t="s">
        <v>124</v>
      </c>
      <c r="D3405" t="s">
        <v>44</v>
      </c>
      <c r="E3405" s="1" t="s">
        <v>9</v>
      </c>
      <c r="F3405" t="s">
        <v>5</v>
      </c>
      <c r="G3405">
        <v>512</v>
      </c>
      <c r="H3405">
        <v>75</v>
      </c>
      <c r="I3405">
        <v>12</v>
      </c>
      <c r="J3405">
        <v>66</v>
      </c>
      <c r="K3405">
        <f t="shared" si="377"/>
        <v>533</v>
      </c>
      <c r="L3405" s="6">
        <f t="shared" si="378"/>
        <v>0.16322701688555347</v>
      </c>
      <c r="M3405" s="6">
        <f t="shared" si="379"/>
        <v>0.14071294559099437</v>
      </c>
      <c r="N3405" s="6">
        <f t="shared" si="380"/>
        <v>2.2514071294559099E-2</v>
      </c>
      <c r="O3405">
        <f t="shared" si="381"/>
        <v>446</v>
      </c>
      <c r="P3405">
        <f t="shared" si="382"/>
        <v>87</v>
      </c>
      <c r="Q3405">
        <f t="shared" si="383"/>
        <v>446</v>
      </c>
    </row>
    <row r="3406" spans="1:17" hidden="1" x14ac:dyDescent="0.25">
      <c r="A3406">
        <v>2015</v>
      </c>
      <c r="B3406" s="1" t="s">
        <v>123</v>
      </c>
      <c r="C3406" t="s">
        <v>124</v>
      </c>
      <c r="D3406" t="s">
        <v>44</v>
      </c>
      <c r="E3406" s="1" t="s">
        <v>9</v>
      </c>
      <c r="F3406" t="s">
        <v>6</v>
      </c>
      <c r="G3406">
        <v>451</v>
      </c>
      <c r="H3406">
        <v>58</v>
      </c>
      <c r="I3406">
        <v>7</v>
      </c>
      <c r="J3406">
        <v>23</v>
      </c>
      <c r="K3406">
        <f t="shared" si="377"/>
        <v>493</v>
      </c>
      <c r="L3406" s="6">
        <f t="shared" si="378"/>
        <v>0.13184584178498987</v>
      </c>
      <c r="M3406" s="6">
        <f t="shared" si="379"/>
        <v>0.11764705882352941</v>
      </c>
      <c r="N3406" s="6">
        <f t="shared" si="380"/>
        <v>1.4198782961460446E-2</v>
      </c>
      <c r="O3406">
        <f t="shared" si="381"/>
        <v>428</v>
      </c>
      <c r="P3406">
        <f t="shared" si="382"/>
        <v>65</v>
      </c>
      <c r="Q3406">
        <f t="shared" si="383"/>
        <v>428</v>
      </c>
    </row>
    <row r="3407" spans="1:17" hidden="1" x14ac:dyDescent="0.25">
      <c r="A3407">
        <v>2015</v>
      </c>
      <c r="B3407" s="1" t="s">
        <v>123</v>
      </c>
      <c r="C3407" t="s">
        <v>124</v>
      </c>
      <c r="D3407" t="s">
        <v>44</v>
      </c>
      <c r="E3407" s="1" t="s">
        <v>9</v>
      </c>
      <c r="F3407" t="s">
        <v>7</v>
      </c>
      <c r="G3407">
        <v>6533</v>
      </c>
      <c r="H3407">
        <v>770</v>
      </c>
      <c r="I3407">
        <v>175</v>
      </c>
      <c r="J3407">
        <v>375</v>
      </c>
      <c r="K3407">
        <f t="shared" si="377"/>
        <v>7103</v>
      </c>
      <c r="L3407" s="6">
        <f t="shared" si="378"/>
        <v>0.13304237646065042</v>
      </c>
      <c r="M3407" s="6">
        <f t="shared" si="379"/>
        <v>0.10840489933830776</v>
      </c>
      <c r="N3407" s="6">
        <f t="shared" si="380"/>
        <v>2.4637477122342672E-2</v>
      </c>
      <c r="O3407">
        <f t="shared" si="381"/>
        <v>6158</v>
      </c>
      <c r="P3407">
        <f t="shared" si="382"/>
        <v>945</v>
      </c>
      <c r="Q3407">
        <f t="shared" si="383"/>
        <v>6158</v>
      </c>
    </row>
    <row r="3408" spans="1:17" hidden="1" x14ac:dyDescent="0.25">
      <c r="A3408">
        <v>2016</v>
      </c>
      <c r="B3408" s="1" t="s">
        <v>123</v>
      </c>
      <c r="C3408" t="s">
        <v>124</v>
      </c>
      <c r="D3408" t="s">
        <v>44</v>
      </c>
      <c r="E3408" s="1" t="s">
        <v>10</v>
      </c>
      <c r="F3408" t="s">
        <v>1</v>
      </c>
      <c r="G3408">
        <v>62</v>
      </c>
      <c r="H3408">
        <v>3</v>
      </c>
      <c r="I3408">
        <v>7</v>
      </c>
      <c r="K3408">
        <f t="shared" si="377"/>
        <v>72</v>
      </c>
      <c r="L3408" s="6">
        <f t="shared" si="378"/>
        <v>0.1388888888888889</v>
      </c>
      <c r="M3408" s="6">
        <f t="shared" si="379"/>
        <v>4.1666666666666664E-2</v>
      </c>
      <c r="N3408" s="6">
        <f t="shared" si="380"/>
        <v>9.7222222222222224E-2</v>
      </c>
      <c r="O3408">
        <f t="shared" si="381"/>
        <v>62</v>
      </c>
      <c r="P3408">
        <f t="shared" si="382"/>
        <v>10</v>
      </c>
      <c r="Q3408">
        <f t="shared" si="383"/>
        <v>62</v>
      </c>
    </row>
    <row r="3409" spans="1:17" hidden="1" x14ac:dyDescent="0.25">
      <c r="A3409">
        <v>2016</v>
      </c>
      <c r="B3409" s="1" t="s">
        <v>123</v>
      </c>
      <c r="C3409" t="s">
        <v>124</v>
      </c>
      <c r="D3409" t="s">
        <v>44</v>
      </c>
      <c r="E3409" s="1" t="s">
        <v>10</v>
      </c>
      <c r="F3409" t="s">
        <v>4</v>
      </c>
      <c r="G3409">
        <v>672</v>
      </c>
      <c r="H3409">
        <v>81</v>
      </c>
      <c r="I3409">
        <v>46</v>
      </c>
      <c r="J3409">
        <v>72</v>
      </c>
      <c r="K3409">
        <f t="shared" si="377"/>
        <v>727</v>
      </c>
      <c r="L3409" s="6">
        <f t="shared" si="378"/>
        <v>0.17469050894085281</v>
      </c>
      <c r="M3409" s="6">
        <f t="shared" si="379"/>
        <v>0.11141678129298486</v>
      </c>
      <c r="N3409" s="6">
        <f t="shared" si="380"/>
        <v>6.3273727647867956E-2</v>
      </c>
      <c r="O3409">
        <f t="shared" si="381"/>
        <v>600</v>
      </c>
      <c r="P3409">
        <f t="shared" si="382"/>
        <v>127</v>
      </c>
      <c r="Q3409">
        <f t="shared" si="383"/>
        <v>600</v>
      </c>
    </row>
    <row r="3410" spans="1:17" hidden="1" x14ac:dyDescent="0.25">
      <c r="A3410">
        <v>2016</v>
      </c>
      <c r="B3410" s="1" t="s">
        <v>123</v>
      </c>
      <c r="C3410" t="s">
        <v>124</v>
      </c>
      <c r="D3410" t="s">
        <v>44</v>
      </c>
      <c r="E3410" s="1" t="s">
        <v>10</v>
      </c>
      <c r="F3410" t="s">
        <v>5</v>
      </c>
      <c r="G3410">
        <v>544</v>
      </c>
      <c r="H3410">
        <v>87</v>
      </c>
      <c r="I3410">
        <v>24</v>
      </c>
      <c r="J3410">
        <v>82</v>
      </c>
      <c r="K3410">
        <f t="shared" si="377"/>
        <v>573</v>
      </c>
      <c r="L3410" s="6">
        <f t="shared" si="378"/>
        <v>0.193717277486911</v>
      </c>
      <c r="M3410" s="6">
        <f t="shared" si="379"/>
        <v>0.15183246073298429</v>
      </c>
      <c r="N3410" s="6">
        <f t="shared" si="380"/>
        <v>4.1884816753926704E-2</v>
      </c>
      <c r="O3410">
        <f t="shared" si="381"/>
        <v>462</v>
      </c>
      <c r="P3410">
        <f t="shared" si="382"/>
        <v>111</v>
      </c>
      <c r="Q3410">
        <f t="shared" si="383"/>
        <v>462</v>
      </c>
    </row>
    <row r="3411" spans="1:17" hidden="1" x14ac:dyDescent="0.25">
      <c r="A3411">
        <v>2016</v>
      </c>
      <c r="B3411" s="1" t="s">
        <v>123</v>
      </c>
      <c r="C3411" t="s">
        <v>124</v>
      </c>
      <c r="D3411" t="s">
        <v>44</v>
      </c>
      <c r="E3411" s="1" t="s">
        <v>10</v>
      </c>
      <c r="F3411" t="s">
        <v>6</v>
      </c>
      <c r="G3411">
        <v>470</v>
      </c>
      <c r="H3411">
        <v>51</v>
      </c>
      <c r="I3411">
        <v>10</v>
      </c>
      <c r="J3411">
        <v>21</v>
      </c>
      <c r="K3411">
        <f t="shared" si="377"/>
        <v>510</v>
      </c>
      <c r="L3411" s="6">
        <f t="shared" si="378"/>
        <v>0.11960784313725491</v>
      </c>
      <c r="M3411" s="6">
        <f t="shared" si="379"/>
        <v>0.1</v>
      </c>
      <c r="N3411" s="6">
        <f t="shared" si="380"/>
        <v>1.9607843137254902E-2</v>
      </c>
      <c r="O3411">
        <f t="shared" si="381"/>
        <v>449</v>
      </c>
      <c r="P3411">
        <f t="shared" si="382"/>
        <v>61</v>
      </c>
      <c r="Q3411">
        <f t="shared" si="383"/>
        <v>449</v>
      </c>
    </row>
    <row r="3412" spans="1:17" hidden="1" x14ac:dyDescent="0.25">
      <c r="A3412">
        <v>2016</v>
      </c>
      <c r="B3412" s="1" t="s">
        <v>123</v>
      </c>
      <c r="C3412" t="s">
        <v>124</v>
      </c>
      <c r="D3412" t="s">
        <v>44</v>
      </c>
      <c r="E3412" s="1" t="s">
        <v>10</v>
      </c>
      <c r="F3412" t="s">
        <v>7</v>
      </c>
      <c r="G3412">
        <v>6565</v>
      </c>
      <c r="H3412">
        <v>743</v>
      </c>
      <c r="I3412">
        <v>215</v>
      </c>
      <c r="J3412">
        <v>420</v>
      </c>
      <c r="K3412">
        <f t="shared" si="377"/>
        <v>7103</v>
      </c>
      <c r="L3412" s="6">
        <f t="shared" si="378"/>
        <v>0.1348725890468816</v>
      </c>
      <c r="M3412" s="6">
        <f t="shared" si="379"/>
        <v>0.10460368858228918</v>
      </c>
      <c r="N3412" s="6">
        <f t="shared" si="380"/>
        <v>3.0268900464592425E-2</v>
      </c>
      <c r="O3412">
        <f t="shared" si="381"/>
        <v>6145</v>
      </c>
      <c r="P3412">
        <f t="shared" si="382"/>
        <v>958</v>
      </c>
      <c r="Q3412">
        <f t="shared" si="383"/>
        <v>6145</v>
      </c>
    </row>
    <row r="3413" spans="1:17" hidden="1" x14ac:dyDescent="0.25">
      <c r="A3413">
        <v>2017</v>
      </c>
      <c r="B3413" s="1" t="s">
        <v>123</v>
      </c>
      <c r="C3413" t="s">
        <v>124</v>
      </c>
      <c r="D3413" t="s">
        <v>44</v>
      </c>
      <c r="E3413" s="1" t="s">
        <v>11</v>
      </c>
      <c r="F3413" t="s">
        <v>1</v>
      </c>
      <c r="G3413">
        <v>71</v>
      </c>
      <c r="H3413">
        <v>3</v>
      </c>
      <c r="I3413">
        <v>3</v>
      </c>
      <c r="J3413">
        <v>4</v>
      </c>
      <c r="K3413">
        <f t="shared" si="377"/>
        <v>73</v>
      </c>
      <c r="L3413" s="6">
        <f t="shared" si="378"/>
        <v>8.2191780821917804E-2</v>
      </c>
      <c r="M3413" s="6">
        <f t="shared" si="379"/>
        <v>4.1095890410958902E-2</v>
      </c>
      <c r="N3413" s="6">
        <f t="shared" si="380"/>
        <v>4.1095890410958902E-2</v>
      </c>
      <c r="O3413">
        <f t="shared" si="381"/>
        <v>67</v>
      </c>
      <c r="P3413">
        <f t="shared" si="382"/>
        <v>6</v>
      </c>
      <c r="Q3413">
        <f t="shared" si="383"/>
        <v>67</v>
      </c>
    </row>
    <row r="3414" spans="1:17" hidden="1" x14ac:dyDescent="0.25">
      <c r="A3414">
        <v>2017</v>
      </c>
      <c r="B3414" s="1" t="s">
        <v>123</v>
      </c>
      <c r="C3414" t="s">
        <v>124</v>
      </c>
      <c r="D3414" t="s">
        <v>44</v>
      </c>
      <c r="E3414" s="1" t="s">
        <v>11</v>
      </c>
      <c r="F3414" t="s">
        <v>4</v>
      </c>
      <c r="G3414">
        <v>687</v>
      </c>
      <c r="H3414">
        <v>78</v>
      </c>
      <c r="I3414">
        <v>41</v>
      </c>
      <c r="J3414">
        <v>82</v>
      </c>
      <c r="K3414">
        <f t="shared" si="377"/>
        <v>724</v>
      </c>
      <c r="L3414" s="6">
        <f t="shared" si="378"/>
        <v>0.1643646408839779</v>
      </c>
      <c r="M3414" s="6">
        <f t="shared" si="379"/>
        <v>0.10773480662983426</v>
      </c>
      <c r="N3414" s="6">
        <f t="shared" si="380"/>
        <v>5.6629834254143648E-2</v>
      </c>
      <c r="O3414">
        <f t="shared" si="381"/>
        <v>605</v>
      </c>
      <c r="P3414">
        <f t="shared" si="382"/>
        <v>119</v>
      </c>
      <c r="Q3414">
        <f t="shared" si="383"/>
        <v>605</v>
      </c>
    </row>
    <row r="3415" spans="1:17" hidden="1" x14ac:dyDescent="0.25">
      <c r="A3415">
        <v>2017</v>
      </c>
      <c r="B3415" s="1" t="s">
        <v>123</v>
      </c>
      <c r="C3415" t="s">
        <v>124</v>
      </c>
      <c r="D3415" t="s">
        <v>44</v>
      </c>
      <c r="E3415" s="1" t="s">
        <v>11</v>
      </c>
      <c r="F3415" t="s">
        <v>5</v>
      </c>
      <c r="G3415">
        <v>638</v>
      </c>
      <c r="H3415">
        <v>74</v>
      </c>
      <c r="I3415">
        <v>15</v>
      </c>
      <c r="J3415">
        <v>93</v>
      </c>
      <c r="K3415">
        <f t="shared" si="377"/>
        <v>634</v>
      </c>
      <c r="L3415" s="6">
        <f t="shared" si="378"/>
        <v>0.14037854889589904</v>
      </c>
      <c r="M3415" s="6">
        <f t="shared" si="379"/>
        <v>0.1167192429022082</v>
      </c>
      <c r="N3415" s="6">
        <f t="shared" si="380"/>
        <v>2.365930599369085E-2</v>
      </c>
      <c r="O3415">
        <f t="shared" si="381"/>
        <v>545</v>
      </c>
      <c r="P3415">
        <f t="shared" si="382"/>
        <v>89</v>
      </c>
      <c r="Q3415">
        <f t="shared" si="383"/>
        <v>545</v>
      </c>
    </row>
    <row r="3416" spans="1:17" hidden="1" x14ac:dyDescent="0.25">
      <c r="A3416">
        <v>2017</v>
      </c>
      <c r="B3416" s="1" t="s">
        <v>123</v>
      </c>
      <c r="C3416" t="s">
        <v>124</v>
      </c>
      <c r="D3416" t="s">
        <v>44</v>
      </c>
      <c r="E3416" s="1" t="s">
        <v>11</v>
      </c>
      <c r="F3416" t="s">
        <v>6</v>
      </c>
      <c r="G3416">
        <v>522</v>
      </c>
      <c r="H3416">
        <v>47</v>
      </c>
      <c r="I3416">
        <v>10</v>
      </c>
      <c r="J3416">
        <v>27</v>
      </c>
      <c r="K3416">
        <f t="shared" si="377"/>
        <v>552</v>
      </c>
      <c r="L3416" s="6">
        <f t="shared" si="378"/>
        <v>0.10326086956521739</v>
      </c>
      <c r="M3416" s="6">
        <f t="shared" si="379"/>
        <v>8.5144927536231887E-2</v>
      </c>
      <c r="N3416" s="6">
        <f t="shared" si="380"/>
        <v>1.8115942028985508E-2</v>
      </c>
      <c r="O3416">
        <f t="shared" si="381"/>
        <v>495</v>
      </c>
      <c r="P3416">
        <f t="shared" si="382"/>
        <v>57</v>
      </c>
      <c r="Q3416">
        <f t="shared" si="383"/>
        <v>495</v>
      </c>
    </row>
    <row r="3417" spans="1:17" hidden="1" x14ac:dyDescent="0.25">
      <c r="A3417">
        <v>2017</v>
      </c>
      <c r="B3417" s="1" t="s">
        <v>139</v>
      </c>
      <c r="C3417" t="s">
        <v>140</v>
      </c>
      <c r="D3417" t="s">
        <v>44</v>
      </c>
      <c r="E3417" s="1" t="s">
        <v>11</v>
      </c>
      <c r="F3417" t="s">
        <v>7</v>
      </c>
      <c r="G3417">
        <v>2831</v>
      </c>
      <c r="H3417">
        <v>46</v>
      </c>
      <c r="I3417">
        <v>24</v>
      </c>
      <c r="J3417">
        <v>722</v>
      </c>
      <c r="K3417">
        <f t="shared" si="377"/>
        <v>2179</v>
      </c>
      <c r="L3417" s="6">
        <f t="shared" si="378"/>
        <v>3.2124827902707667E-2</v>
      </c>
      <c r="M3417" s="6">
        <f t="shared" si="379"/>
        <v>2.1110601193207894E-2</v>
      </c>
      <c r="N3417" s="6">
        <f t="shared" si="380"/>
        <v>1.101422670949977E-2</v>
      </c>
      <c r="O3417">
        <f t="shared" si="381"/>
        <v>2109</v>
      </c>
      <c r="P3417">
        <f t="shared" si="382"/>
        <v>70</v>
      </c>
      <c r="Q3417">
        <f t="shared" si="383"/>
        <v>2109</v>
      </c>
    </row>
    <row r="3418" spans="1:17" hidden="1" x14ac:dyDescent="0.25">
      <c r="A3418">
        <v>2000</v>
      </c>
      <c r="B3418" s="1" t="s">
        <v>123</v>
      </c>
      <c r="C3418" t="s">
        <v>124</v>
      </c>
      <c r="D3418" t="s">
        <v>44</v>
      </c>
      <c r="E3418" s="1" t="s">
        <v>12</v>
      </c>
      <c r="F3418" t="s">
        <v>1</v>
      </c>
      <c r="G3418">
        <v>54</v>
      </c>
      <c r="K3418">
        <f t="shared" si="377"/>
        <v>54</v>
      </c>
      <c r="L3418" s="6">
        <f t="shared" si="378"/>
        <v>0</v>
      </c>
      <c r="M3418" s="6">
        <f t="shared" si="379"/>
        <v>0</v>
      </c>
      <c r="N3418" s="6">
        <f t="shared" si="380"/>
        <v>0</v>
      </c>
      <c r="O3418">
        <f t="shared" si="381"/>
        <v>54</v>
      </c>
      <c r="P3418">
        <f t="shared" si="382"/>
        <v>0</v>
      </c>
      <c r="Q3418">
        <f t="shared" si="383"/>
        <v>54</v>
      </c>
    </row>
    <row r="3419" spans="1:17" hidden="1" x14ac:dyDescent="0.25">
      <c r="A3419">
        <v>2000</v>
      </c>
      <c r="B3419" s="1" t="s">
        <v>123</v>
      </c>
      <c r="C3419" t="s">
        <v>124</v>
      </c>
      <c r="D3419" t="s">
        <v>44</v>
      </c>
      <c r="E3419" s="1" t="s">
        <v>12</v>
      </c>
      <c r="F3419" t="s">
        <v>4</v>
      </c>
      <c r="G3419">
        <v>331</v>
      </c>
      <c r="H3419">
        <v>7</v>
      </c>
      <c r="J3419">
        <v>9</v>
      </c>
      <c r="K3419">
        <f t="shared" si="377"/>
        <v>329</v>
      </c>
      <c r="L3419" s="6">
        <f t="shared" si="378"/>
        <v>2.1276595744680851E-2</v>
      </c>
      <c r="M3419" s="6">
        <f t="shared" si="379"/>
        <v>2.1276595744680851E-2</v>
      </c>
      <c r="N3419" s="6">
        <f t="shared" si="380"/>
        <v>0</v>
      </c>
      <c r="O3419">
        <f t="shared" si="381"/>
        <v>322</v>
      </c>
      <c r="P3419">
        <f t="shared" si="382"/>
        <v>7</v>
      </c>
      <c r="Q3419">
        <f t="shared" si="383"/>
        <v>322</v>
      </c>
    </row>
    <row r="3420" spans="1:17" hidden="1" x14ac:dyDescent="0.25">
      <c r="A3420">
        <v>2000</v>
      </c>
      <c r="B3420" s="1" t="s">
        <v>123</v>
      </c>
      <c r="C3420" t="s">
        <v>124</v>
      </c>
      <c r="D3420" t="s">
        <v>44</v>
      </c>
      <c r="E3420" s="1" t="s">
        <v>12</v>
      </c>
      <c r="F3420" t="s">
        <v>5</v>
      </c>
      <c r="G3420">
        <v>137</v>
      </c>
      <c r="H3420">
        <v>3</v>
      </c>
      <c r="K3420">
        <f t="shared" si="377"/>
        <v>140</v>
      </c>
      <c r="L3420" s="6">
        <f t="shared" si="378"/>
        <v>2.1428571428571429E-2</v>
      </c>
      <c r="M3420" s="6">
        <f t="shared" si="379"/>
        <v>2.1428571428571429E-2</v>
      </c>
      <c r="N3420" s="6">
        <f t="shared" si="380"/>
        <v>0</v>
      </c>
      <c r="O3420">
        <f t="shared" si="381"/>
        <v>137</v>
      </c>
      <c r="P3420">
        <f t="shared" si="382"/>
        <v>3</v>
      </c>
      <c r="Q3420">
        <f t="shared" si="383"/>
        <v>137</v>
      </c>
    </row>
    <row r="3421" spans="1:17" hidden="1" x14ac:dyDescent="0.25">
      <c r="A3421">
        <v>2000</v>
      </c>
      <c r="B3421" s="1" t="s">
        <v>123</v>
      </c>
      <c r="C3421" t="s">
        <v>124</v>
      </c>
      <c r="D3421" t="s">
        <v>44</v>
      </c>
      <c r="E3421" s="1" t="s">
        <v>12</v>
      </c>
      <c r="F3421" t="s">
        <v>6</v>
      </c>
      <c r="G3421">
        <v>128</v>
      </c>
      <c r="H3421">
        <v>3</v>
      </c>
      <c r="K3421">
        <f t="shared" si="377"/>
        <v>131</v>
      </c>
      <c r="L3421" s="6">
        <f t="shared" si="378"/>
        <v>2.2900763358778626E-2</v>
      </c>
      <c r="M3421" s="6">
        <f t="shared" si="379"/>
        <v>2.2900763358778626E-2</v>
      </c>
      <c r="N3421" s="6">
        <f t="shared" si="380"/>
        <v>0</v>
      </c>
      <c r="O3421">
        <f t="shared" si="381"/>
        <v>128</v>
      </c>
      <c r="P3421">
        <f t="shared" si="382"/>
        <v>3</v>
      </c>
      <c r="Q3421">
        <f t="shared" si="383"/>
        <v>128</v>
      </c>
    </row>
    <row r="3422" spans="1:17" hidden="1" x14ac:dyDescent="0.25">
      <c r="A3422">
        <v>2000</v>
      </c>
      <c r="B3422" s="1" t="s">
        <v>123</v>
      </c>
      <c r="C3422" t="s">
        <v>124</v>
      </c>
      <c r="D3422" t="s">
        <v>44</v>
      </c>
      <c r="E3422" s="1" t="s">
        <v>12</v>
      </c>
      <c r="F3422" t="s">
        <v>7</v>
      </c>
      <c r="G3422">
        <v>8925</v>
      </c>
      <c r="H3422">
        <v>65</v>
      </c>
      <c r="I3422">
        <v>6</v>
      </c>
      <c r="J3422">
        <v>140</v>
      </c>
      <c r="K3422">
        <f t="shared" si="377"/>
        <v>8856</v>
      </c>
      <c r="L3422" s="6">
        <f t="shared" si="378"/>
        <v>8.0171635049683838E-3</v>
      </c>
      <c r="M3422" s="6">
        <f t="shared" si="379"/>
        <v>7.3396567299006321E-3</v>
      </c>
      <c r="N3422" s="6">
        <f t="shared" si="380"/>
        <v>6.7750677506775068E-4</v>
      </c>
      <c r="O3422">
        <f t="shared" si="381"/>
        <v>8785</v>
      </c>
      <c r="P3422">
        <f t="shared" si="382"/>
        <v>71</v>
      </c>
      <c r="Q3422">
        <f t="shared" si="383"/>
        <v>8785</v>
      </c>
    </row>
    <row r="3423" spans="1:17" hidden="1" x14ac:dyDescent="0.25">
      <c r="A3423">
        <v>2000</v>
      </c>
      <c r="B3423" s="1" t="s">
        <v>125</v>
      </c>
      <c r="C3423" t="s">
        <v>126</v>
      </c>
      <c r="D3423" t="s">
        <v>42</v>
      </c>
      <c r="E3423" s="1" t="s">
        <v>12</v>
      </c>
      <c r="F3423" t="s">
        <v>1</v>
      </c>
      <c r="G3423">
        <v>877</v>
      </c>
      <c r="I3423">
        <v>71</v>
      </c>
      <c r="J3423">
        <v>5</v>
      </c>
      <c r="K3423">
        <f t="shared" si="377"/>
        <v>943</v>
      </c>
      <c r="L3423" s="6">
        <f t="shared" si="378"/>
        <v>7.5291622481442208E-2</v>
      </c>
      <c r="M3423" s="6">
        <f t="shared" si="379"/>
        <v>0</v>
      </c>
      <c r="N3423" s="6">
        <f t="shared" si="380"/>
        <v>7.5291622481442208E-2</v>
      </c>
      <c r="O3423">
        <f t="shared" si="381"/>
        <v>872</v>
      </c>
      <c r="P3423">
        <f t="shared" si="382"/>
        <v>71</v>
      </c>
      <c r="Q3423">
        <f t="shared" si="383"/>
        <v>872</v>
      </c>
    </row>
    <row r="3424" spans="1:17" hidden="1" x14ac:dyDescent="0.25">
      <c r="A3424">
        <v>2000</v>
      </c>
      <c r="B3424" s="1" t="s">
        <v>125</v>
      </c>
      <c r="C3424" t="s">
        <v>126</v>
      </c>
      <c r="D3424" t="s">
        <v>42</v>
      </c>
      <c r="E3424" s="1" t="s">
        <v>12</v>
      </c>
      <c r="F3424" t="s">
        <v>4</v>
      </c>
      <c r="G3424">
        <v>13985</v>
      </c>
      <c r="H3424">
        <v>32</v>
      </c>
      <c r="I3424">
        <v>655</v>
      </c>
      <c r="J3424">
        <v>151</v>
      </c>
      <c r="K3424">
        <f t="shared" si="377"/>
        <v>14521</v>
      </c>
      <c r="L3424" s="6">
        <f t="shared" si="378"/>
        <v>4.7310791267819022E-2</v>
      </c>
      <c r="M3424" s="6">
        <f t="shared" si="379"/>
        <v>2.2037049789959367E-3</v>
      </c>
      <c r="N3424" s="6">
        <f t="shared" si="380"/>
        <v>4.5107086288823081E-2</v>
      </c>
      <c r="O3424">
        <f t="shared" si="381"/>
        <v>13834</v>
      </c>
      <c r="P3424">
        <f t="shared" si="382"/>
        <v>687</v>
      </c>
      <c r="Q3424">
        <f t="shared" si="383"/>
        <v>13834</v>
      </c>
    </row>
    <row r="3425" spans="1:17" hidden="1" x14ac:dyDescent="0.25">
      <c r="A3425">
        <v>2000</v>
      </c>
      <c r="B3425" s="1" t="s">
        <v>125</v>
      </c>
      <c r="C3425" t="s">
        <v>126</v>
      </c>
      <c r="D3425" t="s">
        <v>42</v>
      </c>
      <c r="E3425" s="1" t="s">
        <v>12</v>
      </c>
      <c r="F3425" t="s">
        <v>5</v>
      </c>
      <c r="G3425">
        <v>10295</v>
      </c>
      <c r="H3425">
        <v>16</v>
      </c>
      <c r="I3425">
        <v>1256</v>
      </c>
      <c r="J3425">
        <v>97</v>
      </c>
      <c r="K3425">
        <f t="shared" si="377"/>
        <v>11470</v>
      </c>
      <c r="L3425" s="6">
        <f t="shared" si="378"/>
        <v>0.1108979947689625</v>
      </c>
      <c r="M3425" s="6">
        <f t="shared" si="379"/>
        <v>1.3949433304272015E-3</v>
      </c>
      <c r="N3425" s="6">
        <f t="shared" si="380"/>
        <v>0.10950305143853531</v>
      </c>
      <c r="O3425">
        <f t="shared" si="381"/>
        <v>10198</v>
      </c>
      <c r="P3425">
        <f t="shared" si="382"/>
        <v>1272</v>
      </c>
      <c r="Q3425">
        <f t="shared" si="383"/>
        <v>10198</v>
      </c>
    </row>
    <row r="3426" spans="1:17" hidden="1" x14ac:dyDescent="0.25">
      <c r="A3426">
        <v>2000</v>
      </c>
      <c r="B3426" s="1" t="s">
        <v>125</v>
      </c>
      <c r="C3426" t="s">
        <v>126</v>
      </c>
      <c r="D3426" t="s">
        <v>42</v>
      </c>
      <c r="E3426" s="1" t="s">
        <v>12</v>
      </c>
      <c r="F3426" t="s">
        <v>6</v>
      </c>
      <c r="G3426">
        <v>4388</v>
      </c>
      <c r="H3426">
        <v>47</v>
      </c>
      <c r="I3426">
        <v>112</v>
      </c>
      <c r="J3426">
        <v>54</v>
      </c>
      <c r="K3426">
        <f t="shared" si="377"/>
        <v>4493</v>
      </c>
      <c r="L3426" s="6">
        <f t="shared" si="378"/>
        <v>3.5388381927442689E-2</v>
      </c>
      <c r="M3426" s="6">
        <f t="shared" si="379"/>
        <v>1.046071667037614E-2</v>
      </c>
      <c r="N3426" s="6">
        <f t="shared" si="380"/>
        <v>2.4927665257066547E-2</v>
      </c>
      <c r="O3426">
        <f t="shared" si="381"/>
        <v>4334</v>
      </c>
      <c r="P3426">
        <f t="shared" si="382"/>
        <v>159</v>
      </c>
      <c r="Q3426">
        <f t="shared" si="383"/>
        <v>4334</v>
      </c>
    </row>
    <row r="3427" spans="1:17" hidden="1" x14ac:dyDescent="0.25">
      <c r="A3427">
        <v>2001</v>
      </c>
      <c r="B3427" s="1" t="s">
        <v>125</v>
      </c>
      <c r="C3427" t="s">
        <v>126</v>
      </c>
      <c r="D3427" t="s">
        <v>42</v>
      </c>
      <c r="E3427" s="1" t="s">
        <v>0</v>
      </c>
      <c r="F3427" t="s">
        <v>7</v>
      </c>
      <c r="G3427">
        <v>15042</v>
      </c>
      <c r="H3427">
        <v>514</v>
      </c>
      <c r="I3427">
        <v>608</v>
      </c>
      <c r="J3427">
        <v>139</v>
      </c>
      <c r="K3427">
        <f t="shared" si="377"/>
        <v>16025</v>
      </c>
      <c r="L3427" s="6">
        <f t="shared" si="378"/>
        <v>7.0015600624024968E-2</v>
      </c>
      <c r="M3427" s="6">
        <f t="shared" si="379"/>
        <v>3.2074882995319812E-2</v>
      </c>
      <c r="N3427" s="6">
        <f t="shared" si="380"/>
        <v>3.7940717628705149E-2</v>
      </c>
      <c r="O3427">
        <f t="shared" si="381"/>
        <v>14903</v>
      </c>
      <c r="P3427">
        <f t="shared" si="382"/>
        <v>1122</v>
      </c>
      <c r="Q3427">
        <f t="shared" si="383"/>
        <v>14903</v>
      </c>
    </row>
    <row r="3428" spans="1:17" hidden="1" x14ac:dyDescent="0.25">
      <c r="A3428">
        <v>2001</v>
      </c>
      <c r="B3428" s="1" t="s">
        <v>125</v>
      </c>
      <c r="C3428" t="s">
        <v>126</v>
      </c>
      <c r="D3428" t="s">
        <v>42</v>
      </c>
      <c r="E3428" s="1" t="s">
        <v>0</v>
      </c>
      <c r="F3428" t="s">
        <v>1</v>
      </c>
      <c r="G3428">
        <v>848</v>
      </c>
      <c r="H3428">
        <v>3</v>
      </c>
      <c r="I3428">
        <v>68</v>
      </c>
      <c r="J3428">
        <v>3</v>
      </c>
      <c r="K3428">
        <f t="shared" si="377"/>
        <v>916</v>
      </c>
      <c r="L3428" s="6">
        <f t="shared" si="378"/>
        <v>7.7510917030567686E-2</v>
      </c>
      <c r="M3428" s="6">
        <f t="shared" si="379"/>
        <v>3.2751091703056767E-3</v>
      </c>
      <c r="N3428" s="6">
        <f t="shared" si="380"/>
        <v>7.4235807860262015E-2</v>
      </c>
      <c r="O3428">
        <f t="shared" si="381"/>
        <v>845</v>
      </c>
      <c r="P3428">
        <f t="shared" si="382"/>
        <v>71</v>
      </c>
      <c r="Q3428">
        <f t="shared" si="383"/>
        <v>845</v>
      </c>
    </row>
    <row r="3429" spans="1:17" hidden="1" x14ac:dyDescent="0.25">
      <c r="A3429">
        <v>2001</v>
      </c>
      <c r="B3429" s="1" t="s">
        <v>125</v>
      </c>
      <c r="C3429" t="s">
        <v>126</v>
      </c>
      <c r="D3429" t="s">
        <v>42</v>
      </c>
      <c r="E3429" s="1" t="s">
        <v>0</v>
      </c>
      <c r="F3429" t="s">
        <v>4</v>
      </c>
      <c r="G3429">
        <v>13814</v>
      </c>
      <c r="H3429">
        <v>27</v>
      </c>
      <c r="I3429">
        <v>1188</v>
      </c>
      <c r="J3429">
        <v>91</v>
      </c>
      <c r="K3429">
        <f t="shared" si="377"/>
        <v>14938</v>
      </c>
      <c r="L3429" s="6">
        <f t="shared" si="378"/>
        <v>8.1336189583612259E-2</v>
      </c>
      <c r="M3429" s="6">
        <f t="shared" si="379"/>
        <v>1.8074708796358282E-3</v>
      </c>
      <c r="N3429" s="6">
        <f t="shared" si="380"/>
        <v>7.9528718703976431E-2</v>
      </c>
      <c r="O3429">
        <f t="shared" si="381"/>
        <v>13723</v>
      </c>
      <c r="P3429">
        <f t="shared" si="382"/>
        <v>1215</v>
      </c>
      <c r="Q3429">
        <f t="shared" si="383"/>
        <v>13723</v>
      </c>
    </row>
    <row r="3430" spans="1:17" hidden="1" x14ac:dyDescent="0.25">
      <c r="A3430">
        <v>2001</v>
      </c>
      <c r="B3430" s="1" t="s">
        <v>125</v>
      </c>
      <c r="C3430" t="s">
        <v>126</v>
      </c>
      <c r="D3430" t="s">
        <v>42</v>
      </c>
      <c r="E3430" s="1" t="s">
        <v>0</v>
      </c>
      <c r="F3430" t="s">
        <v>5</v>
      </c>
      <c r="G3430">
        <v>10952</v>
      </c>
      <c r="H3430">
        <v>32</v>
      </c>
      <c r="I3430">
        <v>1080</v>
      </c>
      <c r="J3430">
        <v>71</v>
      </c>
      <c r="K3430">
        <f t="shared" si="377"/>
        <v>11993</v>
      </c>
      <c r="L3430" s="6">
        <f t="shared" si="378"/>
        <v>9.2720753773034265E-2</v>
      </c>
      <c r="M3430" s="6">
        <f t="shared" si="379"/>
        <v>2.6682231301592596E-3</v>
      </c>
      <c r="N3430" s="6">
        <f t="shared" si="380"/>
        <v>9.0052530642875009E-2</v>
      </c>
      <c r="O3430">
        <f t="shared" si="381"/>
        <v>10881</v>
      </c>
      <c r="P3430">
        <f t="shared" si="382"/>
        <v>1112</v>
      </c>
      <c r="Q3430">
        <f t="shared" si="383"/>
        <v>10881</v>
      </c>
    </row>
    <row r="3431" spans="1:17" hidden="1" x14ac:dyDescent="0.25">
      <c r="A3431">
        <v>2001</v>
      </c>
      <c r="B3431" s="1" t="s">
        <v>125</v>
      </c>
      <c r="C3431" t="s">
        <v>126</v>
      </c>
      <c r="D3431" t="s">
        <v>42</v>
      </c>
      <c r="E3431" s="1" t="s">
        <v>0</v>
      </c>
      <c r="F3431" t="s">
        <v>6</v>
      </c>
      <c r="G3431">
        <v>4459</v>
      </c>
      <c r="H3431">
        <v>56</v>
      </c>
      <c r="I3431">
        <v>187</v>
      </c>
      <c r="J3431">
        <v>51</v>
      </c>
      <c r="K3431">
        <f t="shared" si="377"/>
        <v>4651</v>
      </c>
      <c r="L3431" s="6">
        <f t="shared" si="378"/>
        <v>5.2246828639002367E-2</v>
      </c>
      <c r="M3431" s="6">
        <f t="shared" si="379"/>
        <v>1.2040421414749517E-2</v>
      </c>
      <c r="N3431" s="6">
        <f t="shared" si="380"/>
        <v>4.0206407224252852E-2</v>
      </c>
      <c r="O3431">
        <f t="shared" si="381"/>
        <v>4408</v>
      </c>
      <c r="P3431">
        <f t="shared" si="382"/>
        <v>243</v>
      </c>
      <c r="Q3431">
        <f t="shared" si="383"/>
        <v>4408</v>
      </c>
    </row>
    <row r="3432" spans="1:17" hidden="1" x14ac:dyDescent="0.25">
      <c r="A3432">
        <v>2002</v>
      </c>
      <c r="B3432" s="1" t="s">
        <v>125</v>
      </c>
      <c r="C3432" t="s">
        <v>126</v>
      </c>
      <c r="D3432" t="s">
        <v>42</v>
      </c>
      <c r="E3432" s="1" t="s">
        <v>13</v>
      </c>
      <c r="F3432" t="s">
        <v>7</v>
      </c>
      <c r="G3432">
        <v>14099</v>
      </c>
      <c r="H3432">
        <v>483</v>
      </c>
      <c r="I3432">
        <v>544</v>
      </c>
      <c r="J3432">
        <v>186</v>
      </c>
      <c r="K3432">
        <f t="shared" si="377"/>
        <v>14940</v>
      </c>
      <c r="L3432" s="6">
        <f t="shared" si="378"/>
        <v>6.8741633199464525E-2</v>
      </c>
      <c r="M3432" s="6">
        <f t="shared" si="379"/>
        <v>3.2329317269076306E-2</v>
      </c>
      <c r="N3432" s="6">
        <f t="shared" si="380"/>
        <v>3.6412315930388219E-2</v>
      </c>
      <c r="O3432">
        <f t="shared" si="381"/>
        <v>13913</v>
      </c>
      <c r="P3432">
        <f t="shared" si="382"/>
        <v>1027</v>
      </c>
      <c r="Q3432">
        <f t="shared" si="383"/>
        <v>13913</v>
      </c>
    </row>
    <row r="3433" spans="1:17" hidden="1" x14ac:dyDescent="0.25">
      <c r="A3433">
        <v>2002</v>
      </c>
      <c r="B3433" s="1" t="s">
        <v>125</v>
      </c>
      <c r="C3433" t="s">
        <v>126</v>
      </c>
      <c r="D3433" t="s">
        <v>42</v>
      </c>
      <c r="E3433" s="1" t="s">
        <v>13</v>
      </c>
      <c r="F3433" t="s">
        <v>1</v>
      </c>
      <c r="G3433">
        <v>797</v>
      </c>
      <c r="H3433">
        <v>3</v>
      </c>
      <c r="I3433">
        <v>67</v>
      </c>
      <c r="J3433">
        <v>3</v>
      </c>
      <c r="K3433">
        <f t="shared" si="377"/>
        <v>864</v>
      </c>
      <c r="L3433" s="6">
        <f t="shared" si="378"/>
        <v>8.1018518518518517E-2</v>
      </c>
      <c r="M3433" s="6">
        <f t="shared" si="379"/>
        <v>3.472222222222222E-3</v>
      </c>
      <c r="N3433" s="6">
        <f t="shared" si="380"/>
        <v>7.7546296296296294E-2</v>
      </c>
      <c r="O3433">
        <f t="shared" si="381"/>
        <v>794</v>
      </c>
      <c r="P3433">
        <f t="shared" si="382"/>
        <v>70</v>
      </c>
      <c r="Q3433">
        <f t="shared" si="383"/>
        <v>794</v>
      </c>
    </row>
    <row r="3434" spans="1:17" hidden="1" x14ac:dyDescent="0.25">
      <c r="A3434">
        <v>2002</v>
      </c>
      <c r="B3434" s="1" t="s">
        <v>125</v>
      </c>
      <c r="C3434" t="s">
        <v>126</v>
      </c>
      <c r="D3434" t="s">
        <v>42</v>
      </c>
      <c r="E3434" s="1" t="s">
        <v>13</v>
      </c>
      <c r="F3434" t="s">
        <v>4</v>
      </c>
      <c r="G3434">
        <v>13538</v>
      </c>
      <c r="H3434">
        <v>26</v>
      </c>
      <c r="I3434">
        <v>1201</v>
      </c>
      <c r="J3434">
        <v>108</v>
      </c>
      <c r="K3434">
        <f t="shared" si="377"/>
        <v>14657</v>
      </c>
      <c r="L3434" s="6">
        <f t="shared" si="378"/>
        <v>8.3714266220918335E-2</v>
      </c>
      <c r="M3434" s="6">
        <f t="shared" si="379"/>
        <v>1.7738964317391007E-3</v>
      </c>
      <c r="N3434" s="6">
        <f t="shared" si="380"/>
        <v>8.1940369789179235E-2</v>
      </c>
      <c r="O3434">
        <f t="shared" si="381"/>
        <v>13430</v>
      </c>
      <c r="P3434">
        <f t="shared" si="382"/>
        <v>1227</v>
      </c>
      <c r="Q3434">
        <f t="shared" si="383"/>
        <v>13430</v>
      </c>
    </row>
    <row r="3435" spans="1:17" hidden="1" x14ac:dyDescent="0.25">
      <c r="A3435">
        <v>2002</v>
      </c>
      <c r="B3435" s="1" t="s">
        <v>125</v>
      </c>
      <c r="C3435" t="s">
        <v>126</v>
      </c>
      <c r="D3435" t="s">
        <v>42</v>
      </c>
      <c r="E3435" s="1" t="s">
        <v>13</v>
      </c>
      <c r="F3435" t="s">
        <v>5</v>
      </c>
      <c r="G3435">
        <v>11119</v>
      </c>
      <c r="H3435">
        <v>43</v>
      </c>
      <c r="I3435">
        <v>1250</v>
      </c>
      <c r="J3435">
        <v>121</v>
      </c>
      <c r="K3435">
        <f t="shared" si="377"/>
        <v>12291</v>
      </c>
      <c r="L3435" s="6">
        <f t="shared" si="378"/>
        <v>0.10519892604344643</v>
      </c>
      <c r="M3435" s="6">
        <f t="shared" si="379"/>
        <v>3.4984948336180947E-3</v>
      </c>
      <c r="N3435" s="6">
        <f t="shared" si="380"/>
        <v>0.10170043120982833</v>
      </c>
      <c r="O3435">
        <f t="shared" si="381"/>
        <v>10998</v>
      </c>
      <c r="P3435">
        <f t="shared" si="382"/>
        <v>1293</v>
      </c>
      <c r="Q3435">
        <f t="shared" si="383"/>
        <v>10998</v>
      </c>
    </row>
    <row r="3436" spans="1:17" hidden="1" x14ac:dyDescent="0.25">
      <c r="A3436">
        <v>2002</v>
      </c>
      <c r="B3436" s="1" t="s">
        <v>125</v>
      </c>
      <c r="C3436" t="s">
        <v>126</v>
      </c>
      <c r="D3436" t="s">
        <v>42</v>
      </c>
      <c r="E3436" s="1" t="s">
        <v>13</v>
      </c>
      <c r="F3436" t="s">
        <v>6</v>
      </c>
      <c r="G3436">
        <v>4648</v>
      </c>
      <c r="H3436">
        <v>68</v>
      </c>
      <c r="I3436">
        <v>298</v>
      </c>
      <c r="J3436">
        <v>50</v>
      </c>
      <c r="K3436">
        <f t="shared" si="377"/>
        <v>4964</v>
      </c>
      <c r="L3436" s="6">
        <f t="shared" si="378"/>
        <v>7.3730862207896861E-2</v>
      </c>
      <c r="M3436" s="6">
        <f t="shared" si="379"/>
        <v>1.3698630136986301E-2</v>
      </c>
      <c r="N3436" s="6">
        <f t="shared" si="380"/>
        <v>6.0032232070910553E-2</v>
      </c>
      <c r="O3436">
        <f t="shared" si="381"/>
        <v>4598</v>
      </c>
      <c r="P3436">
        <f t="shared" si="382"/>
        <v>366</v>
      </c>
      <c r="Q3436">
        <f t="shared" si="383"/>
        <v>4598</v>
      </c>
    </row>
    <row r="3437" spans="1:17" hidden="1" x14ac:dyDescent="0.25">
      <c r="A3437">
        <v>2003</v>
      </c>
      <c r="B3437" s="1" t="s">
        <v>125</v>
      </c>
      <c r="C3437" t="s">
        <v>126</v>
      </c>
      <c r="D3437" t="s">
        <v>42</v>
      </c>
      <c r="E3437" s="1" t="s">
        <v>14</v>
      </c>
      <c r="F3437" t="s">
        <v>7</v>
      </c>
      <c r="G3437">
        <v>13523</v>
      </c>
      <c r="H3437">
        <v>516</v>
      </c>
      <c r="I3437">
        <v>613</v>
      </c>
      <c r="J3437">
        <v>165</v>
      </c>
      <c r="K3437">
        <f t="shared" si="377"/>
        <v>14487</v>
      </c>
      <c r="L3437" s="6">
        <f t="shared" si="378"/>
        <v>7.7931938979774976E-2</v>
      </c>
      <c r="M3437" s="6">
        <f t="shared" si="379"/>
        <v>3.5618140401739488E-2</v>
      </c>
      <c r="N3437" s="6">
        <f t="shared" si="380"/>
        <v>4.231379857803548E-2</v>
      </c>
      <c r="O3437">
        <f t="shared" si="381"/>
        <v>13358</v>
      </c>
      <c r="P3437">
        <f t="shared" si="382"/>
        <v>1129</v>
      </c>
      <c r="Q3437">
        <f t="shared" si="383"/>
        <v>13358</v>
      </c>
    </row>
    <row r="3438" spans="1:17" hidden="1" x14ac:dyDescent="0.25">
      <c r="A3438">
        <v>2003</v>
      </c>
      <c r="B3438" s="1" t="s">
        <v>125</v>
      </c>
      <c r="C3438" t="s">
        <v>126</v>
      </c>
      <c r="D3438" t="s">
        <v>42</v>
      </c>
      <c r="E3438" s="1" t="s">
        <v>14</v>
      </c>
      <c r="F3438" t="s">
        <v>1</v>
      </c>
      <c r="G3438">
        <v>802</v>
      </c>
      <c r="H3438">
        <v>5</v>
      </c>
      <c r="I3438">
        <v>63</v>
      </c>
      <c r="J3438">
        <v>5</v>
      </c>
      <c r="K3438">
        <f t="shared" si="377"/>
        <v>865</v>
      </c>
      <c r="L3438" s="6">
        <f t="shared" si="378"/>
        <v>7.8612716763005783E-2</v>
      </c>
      <c r="M3438" s="6">
        <f t="shared" si="379"/>
        <v>5.7803468208092483E-3</v>
      </c>
      <c r="N3438" s="6">
        <f t="shared" si="380"/>
        <v>7.2832369942196537E-2</v>
      </c>
      <c r="O3438">
        <f t="shared" si="381"/>
        <v>797</v>
      </c>
      <c r="P3438">
        <f t="shared" si="382"/>
        <v>68</v>
      </c>
      <c r="Q3438">
        <f t="shared" si="383"/>
        <v>797</v>
      </c>
    </row>
    <row r="3439" spans="1:17" hidden="1" x14ac:dyDescent="0.25">
      <c r="A3439">
        <v>2003</v>
      </c>
      <c r="B3439" s="1" t="s">
        <v>125</v>
      </c>
      <c r="C3439" t="s">
        <v>126</v>
      </c>
      <c r="D3439" t="s">
        <v>42</v>
      </c>
      <c r="E3439" s="1" t="s">
        <v>14</v>
      </c>
      <c r="F3439" t="s">
        <v>4</v>
      </c>
      <c r="G3439">
        <v>13051</v>
      </c>
      <c r="H3439">
        <v>35</v>
      </c>
      <c r="I3439">
        <v>1235</v>
      </c>
      <c r="J3439">
        <v>96</v>
      </c>
      <c r="K3439">
        <f t="shared" si="377"/>
        <v>14225</v>
      </c>
      <c r="L3439" s="6">
        <f t="shared" si="378"/>
        <v>8.9279437609841833E-2</v>
      </c>
      <c r="M3439" s="6">
        <f t="shared" si="379"/>
        <v>2.4604569420035149E-3</v>
      </c>
      <c r="N3439" s="6">
        <f t="shared" si="380"/>
        <v>8.6818980667838316E-2</v>
      </c>
      <c r="O3439">
        <f t="shared" si="381"/>
        <v>12955</v>
      </c>
      <c r="P3439">
        <f t="shared" si="382"/>
        <v>1270</v>
      </c>
      <c r="Q3439">
        <f t="shared" si="383"/>
        <v>12955</v>
      </c>
    </row>
    <row r="3440" spans="1:17" hidden="1" x14ac:dyDescent="0.25">
      <c r="A3440">
        <v>2003</v>
      </c>
      <c r="B3440" s="1" t="s">
        <v>125</v>
      </c>
      <c r="C3440" t="s">
        <v>126</v>
      </c>
      <c r="D3440" t="s">
        <v>42</v>
      </c>
      <c r="E3440" s="1" t="s">
        <v>14</v>
      </c>
      <c r="F3440" t="s">
        <v>5</v>
      </c>
      <c r="G3440">
        <v>11698</v>
      </c>
      <c r="H3440">
        <v>54</v>
      </c>
      <c r="I3440">
        <v>1163</v>
      </c>
      <c r="J3440">
        <v>133</v>
      </c>
      <c r="K3440">
        <f t="shared" si="377"/>
        <v>12782</v>
      </c>
      <c r="L3440" s="6">
        <f t="shared" si="378"/>
        <v>9.5212016898763893E-2</v>
      </c>
      <c r="M3440" s="6">
        <f t="shared" si="379"/>
        <v>4.2246909716789236E-3</v>
      </c>
      <c r="N3440" s="6">
        <f t="shared" si="380"/>
        <v>9.0987325927084958E-2</v>
      </c>
      <c r="O3440">
        <f t="shared" si="381"/>
        <v>11565</v>
      </c>
      <c r="P3440">
        <f t="shared" si="382"/>
        <v>1217</v>
      </c>
      <c r="Q3440">
        <f t="shared" si="383"/>
        <v>11565</v>
      </c>
    </row>
    <row r="3441" spans="1:17" hidden="1" x14ac:dyDescent="0.25">
      <c r="A3441">
        <v>2003</v>
      </c>
      <c r="B3441" s="1" t="s">
        <v>125</v>
      </c>
      <c r="C3441" t="s">
        <v>126</v>
      </c>
      <c r="D3441" t="s">
        <v>42</v>
      </c>
      <c r="E3441" s="1" t="s">
        <v>14</v>
      </c>
      <c r="F3441" t="s">
        <v>6</v>
      </c>
      <c r="G3441">
        <v>4849</v>
      </c>
      <c r="H3441">
        <v>74</v>
      </c>
      <c r="I3441">
        <v>323</v>
      </c>
      <c r="J3441">
        <v>49</v>
      </c>
      <c r="K3441">
        <f t="shared" si="377"/>
        <v>5197</v>
      </c>
      <c r="L3441" s="6">
        <f t="shared" si="378"/>
        <v>7.6390225129882625E-2</v>
      </c>
      <c r="M3441" s="6">
        <f t="shared" si="379"/>
        <v>1.4238984029247642E-2</v>
      </c>
      <c r="N3441" s="6">
        <f t="shared" si="380"/>
        <v>6.2151241100634982E-2</v>
      </c>
      <c r="O3441">
        <f t="shared" si="381"/>
        <v>4800</v>
      </c>
      <c r="P3441">
        <f t="shared" si="382"/>
        <v>397</v>
      </c>
      <c r="Q3441">
        <f t="shared" si="383"/>
        <v>4800</v>
      </c>
    </row>
    <row r="3442" spans="1:17" hidden="1" x14ac:dyDescent="0.25">
      <c r="A3442">
        <v>2004</v>
      </c>
      <c r="B3442" s="1" t="s">
        <v>125</v>
      </c>
      <c r="C3442" t="s">
        <v>126</v>
      </c>
      <c r="D3442" t="s">
        <v>42</v>
      </c>
      <c r="E3442" s="1" t="s">
        <v>15</v>
      </c>
      <c r="F3442" t="s">
        <v>7</v>
      </c>
      <c r="G3442">
        <v>12477</v>
      </c>
      <c r="H3442">
        <v>500</v>
      </c>
      <c r="I3442">
        <v>701</v>
      </c>
      <c r="J3442">
        <v>131</v>
      </c>
      <c r="K3442">
        <f t="shared" si="377"/>
        <v>13547</v>
      </c>
      <c r="L3442" s="6">
        <f t="shared" si="378"/>
        <v>8.8654314608400384E-2</v>
      </c>
      <c r="M3442" s="6">
        <f t="shared" si="379"/>
        <v>3.6908540636303243E-2</v>
      </c>
      <c r="N3442" s="6">
        <f t="shared" si="380"/>
        <v>5.1745773972097141E-2</v>
      </c>
      <c r="O3442">
        <f t="shared" si="381"/>
        <v>12346</v>
      </c>
      <c r="P3442">
        <f t="shared" si="382"/>
        <v>1201</v>
      </c>
      <c r="Q3442">
        <f t="shared" si="383"/>
        <v>12346</v>
      </c>
    </row>
    <row r="3443" spans="1:17" hidden="1" x14ac:dyDescent="0.25">
      <c r="A3443">
        <v>2004</v>
      </c>
      <c r="B3443" s="1" t="s">
        <v>125</v>
      </c>
      <c r="C3443" t="s">
        <v>126</v>
      </c>
      <c r="D3443" t="s">
        <v>42</v>
      </c>
      <c r="E3443" s="1" t="s">
        <v>15</v>
      </c>
      <c r="F3443" t="s">
        <v>1</v>
      </c>
      <c r="G3443">
        <v>772</v>
      </c>
      <c r="I3443">
        <v>50</v>
      </c>
      <c r="K3443">
        <f t="shared" si="377"/>
        <v>822</v>
      </c>
      <c r="L3443" s="6">
        <f t="shared" si="378"/>
        <v>6.0827250608272508E-2</v>
      </c>
      <c r="M3443" s="6">
        <f t="shared" si="379"/>
        <v>0</v>
      </c>
      <c r="N3443" s="6">
        <f t="shared" si="380"/>
        <v>6.0827250608272508E-2</v>
      </c>
      <c r="O3443">
        <f t="shared" si="381"/>
        <v>772</v>
      </c>
      <c r="P3443">
        <f t="shared" si="382"/>
        <v>50</v>
      </c>
      <c r="Q3443">
        <f t="shared" si="383"/>
        <v>772</v>
      </c>
    </row>
    <row r="3444" spans="1:17" hidden="1" x14ac:dyDescent="0.25">
      <c r="A3444">
        <v>2004</v>
      </c>
      <c r="B3444" s="1" t="s">
        <v>125</v>
      </c>
      <c r="C3444" t="s">
        <v>126</v>
      </c>
      <c r="D3444" t="s">
        <v>42</v>
      </c>
      <c r="E3444" s="1" t="s">
        <v>15</v>
      </c>
      <c r="F3444" t="s">
        <v>4</v>
      </c>
      <c r="G3444">
        <v>12287</v>
      </c>
      <c r="H3444">
        <v>23</v>
      </c>
      <c r="I3444">
        <v>1244</v>
      </c>
      <c r="J3444">
        <v>65</v>
      </c>
      <c r="K3444">
        <f t="shared" si="377"/>
        <v>13489</v>
      </c>
      <c r="L3444" s="6">
        <f t="shared" si="378"/>
        <v>9.3928386092371557E-2</v>
      </c>
      <c r="M3444" s="6">
        <f t="shared" si="379"/>
        <v>1.705093038772333E-3</v>
      </c>
      <c r="N3444" s="6">
        <f t="shared" si="380"/>
        <v>9.2223293053599234E-2</v>
      </c>
      <c r="O3444">
        <f t="shared" si="381"/>
        <v>12222</v>
      </c>
      <c r="P3444">
        <f t="shared" si="382"/>
        <v>1267</v>
      </c>
      <c r="Q3444">
        <f t="shared" si="383"/>
        <v>12222</v>
      </c>
    </row>
    <row r="3445" spans="1:17" hidden="1" x14ac:dyDescent="0.25">
      <c r="A3445">
        <v>2004</v>
      </c>
      <c r="B3445" s="1" t="s">
        <v>125</v>
      </c>
      <c r="C3445" t="s">
        <v>126</v>
      </c>
      <c r="D3445" t="s">
        <v>42</v>
      </c>
      <c r="E3445" s="1" t="s">
        <v>15</v>
      </c>
      <c r="F3445" t="s">
        <v>5</v>
      </c>
      <c r="G3445">
        <v>11938</v>
      </c>
      <c r="H3445">
        <v>78</v>
      </c>
      <c r="I3445">
        <v>1299</v>
      </c>
      <c r="J3445">
        <v>117</v>
      </c>
      <c r="K3445">
        <f t="shared" si="377"/>
        <v>13198</v>
      </c>
      <c r="L3445" s="6">
        <f t="shared" si="378"/>
        <v>0.10433398999848462</v>
      </c>
      <c r="M3445" s="6">
        <f t="shared" si="379"/>
        <v>5.9099863615699345E-3</v>
      </c>
      <c r="N3445" s="6">
        <f t="shared" si="380"/>
        <v>9.8424003636914684E-2</v>
      </c>
      <c r="O3445">
        <f t="shared" si="381"/>
        <v>11821</v>
      </c>
      <c r="P3445">
        <f t="shared" si="382"/>
        <v>1377</v>
      </c>
      <c r="Q3445">
        <f t="shared" si="383"/>
        <v>11821</v>
      </c>
    </row>
    <row r="3446" spans="1:17" hidden="1" x14ac:dyDescent="0.25">
      <c r="A3446">
        <v>2004</v>
      </c>
      <c r="B3446" s="1" t="s">
        <v>125</v>
      </c>
      <c r="C3446" t="s">
        <v>126</v>
      </c>
      <c r="D3446" t="s">
        <v>42</v>
      </c>
      <c r="E3446" s="1" t="s">
        <v>15</v>
      </c>
      <c r="F3446" t="s">
        <v>6</v>
      </c>
      <c r="G3446">
        <v>5036</v>
      </c>
      <c r="H3446">
        <v>71</v>
      </c>
      <c r="I3446">
        <v>419</v>
      </c>
      <c r="J3446">
        <v>63</v>
      </c>
      <c r="K3446">
        <f t="shared" si="377"/>
        <v>5463</v>
      </c>
      <c r="L3446" s="6">
        <f t="shared" si="378"/>
        <v>8.9694307157239611E-2</v>
      </c>
      <c r="M3446" s="6">
        <f t="shared" si="379"/>
        <v>1.2996522057477576E-2</v>
      </c>
      <c r="N3446" s="6">
        <f t="shared" si="380"/>
        <v>7.6697785099762036E-2</v>
      </c>
      <c r="O3446">
        <f t="shared" si="381"/>
        <v>4973</v>
      </c>
      <c r="P3446">
        <f t="shared" si="382"/>
        <v>490</v>
      </c>
      <c r="Q3446">
        <f t="shared" si="383"/>
        <v>4973</v>
      </c>
    </row>
    <row r="3447" spans="1:17" hidden="1" x14ac:dyDescent="0.25">
      <c r="A3447">
        <v>2005</v>
      </c>
      <c r="B3447" s="1" t="s">
        <v>125</v>
      </c>
      <c r="C3447" t="s">
        <v>126</v>
      </c>
      <c r="D3447" t="s">
        <v>42</v>
      </c>
      <c r="E3447" s="1" t="s">
        <v>16</v>
      </c>
      <c r="F3447" t="s">
        <v>7</v>
      </c>
      <c r="G3447">
        <v>11589</v>
      </c>
      <c r="H3447">
        <v>516</v>
      </c>
      <c r="I3447">
        <v>814</v>
      </c>
      <c r="J3447">
        <v>174</v>
      </c>
      <c r="K3447">
        <f t="shared" si="377"/>
        <v>12745</v>
      </c>
      <c r="L3447" s="6">
        <f t="shared" si="378"/>
        <v>0.10435464888191448</v>
      </c>
      <c r="M3447" s="6">
        <f t="shared" si="379"/>
        <v>4.0486465280502155E-2</v>
      </c>
      <c r="N3447" s="6">
        <f t="shared" si="380"/>
        <v>6.3868183601412318E-2</v>
      </c>
      <c r="O3447">
        <f t="shared" si="381"/>
        <v>11415</v>
      </c>
      <c r="P3447">
        <f t="shared" si="382"/>
        <v>1330</v>
      </c>
      <c r="Q3447">
        <f t="shared" si="383"/>
        <v>11415</v>
      </c>
    </row>
    <row r="3448" spans="1:17" hidden="1" x14ac:dyDescent="0.25">
      <c r="A3448">
        <v>2005</v>
      </c>
      <c r="B3448" s="1" t="s">
        <v>125</v>
      </c>
      <c r="C3448" t="s">
        <v>126</v>
      </c>
      <c r="D3448" t="s">
        <v>42</v>
      </c>
      <c r="E3448" s="1" t="s">
        <v>16</v>
      </c>
      <c r="F3448" t="s">
        <v>1</v>
      </c>
      <c r="G3448">
        <v>805</v>
      </c>
      <c r="H3448">
        <v>9</v>
      </c>
      <c r="I3448">
        <v>54</v>
      </c>
      <c r="J3448">
        <v>20</v>
      </c>
      <c r="K3448">
        <f t="shared" si="377"/>
        <v>848</v>
      </c>
      <c r="L3448" s="6">
        <f t="shared" si="378"/>
        <v>7.4292452830188677E-2</v>
      </c>
      <c r="M3448" s="6">
        <f t="shared" si="379"/>
        <v>1.0613207547169811E-2</v>
      </c>
      <c r="N3448" s="6">
        <f t="shared" si="380"/>
        <v>6.3679245283018868E-2</v>
      </c>
      <c r="O3448">
        <f t="shared" si="381"/>
        <v>785</v>
      </c>
      <c r="P3448">
        <f t="shared" si="382"/>
        <v>63</v>
      </c>
      <c r="Q3448">
        <f t="shared" si="383"/>
        <v>785</v>
      </c>
    </row>
    <row r="3449" spans="1:17" hidden="1" x14ac:dyDescent="0.25">
      <c r="A3449">
        <v>2005</v>
      </c>
      <c r="B3449" s="1" t="s">
        <v>125</v>
      </c>
      <c r="C3449" t="s">
        <v>126</v>
      </c>
      <c r="D3449" t="s">
        <v>42</v>
      </c>
      <c r="E3449" s="1" t="s">
        <v>16</v>
      </c>
      <c r="F3449" t="s">
        <v>4</v>
      </c>
      <c r="G3449">
        <v>11782</v>
      </c>
      <c r="H3449">
        <v>33</v>
      </c>
      <c r="I3449">
        <v>1235</v>
      </c>
      <c r="J3449">
        <v>121</v>
      </c>
      <c r="K3449">
        <f t="shared" si="377"/>
        <v>12929</v>
      </c>
      <c r="L3449" s="6">
        <f t="shared" si="378"/>
        <v>9.8074096991259962E-2</v>
      </c>
      <c r="M3449" s="6">
        <f t="shared" si="379"/>
        <v>2.5524015778482481E-3</v>
      </c>
      <c r="N3449" s="6">
        <f t="shared" si="380"/>
        <v>9.5521695413411711E-2</v>
      </c>
      <c r="O3449">
        <f t="shared" si="381"/>
        <v>11661</v>
      </c>
      <c r="P3449">
        <f t="shared" si="382"/>
        <v>1268</v>
      </c>
      <c r="Q3449">
        <f t="shared" si="383"/>
        <v>11661</v>
      </c>
    </row>
    <row r="3450" spans="1:17" hidden="1" x14ac:dyDescent="0.25">
      <c r="A3450">
        <v>2005</v>
      </c>
      <c r="B3450" s="1" t="s">
        <v>125</v>
      </c>
      <c r="C3450" t="s">
        <v>126</v>
      </c>
      <c r="D3450" t="s">
        <v>42</v>
      </c>
      <c r="E3450" s="1" t="s">
        <v>16</v>
      </c>
      <c r="F3450" t="s">
        <v>5</v>
      </c>
      <c r="G3450">
        <v>11922</v>
      </c>
      <c r="H3450">
        <v>94</v>
      </c>
      <c r="I3450">
        <v>1420</v>
      </c>
      <c r="J3450">
        <v>181</v>
      </c>
      <c r="K3450">
        <f t="shared" si="377"/>
        <v>13255</v>
      </c>
      <c r="L3450" s="6">
        <f t="shared" si="378"/>
        <v>0.11422104866088269</v>
      </c>
      <c r="M3450" s="6">
        <f t="shared" si="379"/>
        <v>7.0916635231987931E-3</v>
      </c>
      <c r="N3450" s="6">
        <f t="shared" si="380"/>
        <v>0.1071293851376839</v>
      </c>
      <c r="O3450">
        <f t="shared" si="381"/>
        <v>11741</v>
      </c>
      <c r="P3450">
        <f t="shared" si="382"/>
        <v>1514</v>
      </c>
      <c r="Q3450">
        <f t="shared" si="383"/>
        <v>11741</v>
      </c>
    </row>
    <row r="3451" spans="1:17" hidden="1" x14ac:dyDescent="0.25">
      <c r="A3451">
        <v>2005</v>
      </c>
      <c r="B3451" s="1" t="s">
        <v>125</v>
      </c>
      <c r="C3451" t="s">
        <v>126</v>
      </c>
      <c r="D3451" t="s">
        <v>42</v>
      </c>
      <c r="E3451" s="1" t="s">
        <v>16</v>
      </c>
      <c r="F3451" t="s">
        <v>6</v>
      </c>
      <c r="G3451">
        <v>5021</v>
      </c>
      <c r="H3451">
        <v>71</v>
      </c>
      <c r="I3451">
        <v>485</v>
      </c>
      <c r="J3451">
        <v>79</v>
      </c>
      <c r="K3451">
        <f t="shared" si="377"/>
        <v>5498</v>
      </c>
      <c r="L3451" s="6">
        <f t="shared" si="378"/>
        <v>0.10112768279374318</v>
      </c>
      <c r="M3451" s="6">
        <f t="shared" si="379"/>
        <v>1.2913786831575118E-2</v>
      </c>
      <c r="N3451" s="6">
        <f t="shared" si="380"/>
        <v>8.8213895962168068E-2</v>
      </c>
      <c r="O3451">
        <f t="shared" si="381"/>
        <v>4942</v>
      </c>
      <c r="P3451">
        <f t="shared" si="382"/>
        <v>556</v>
      </c>
      <c r="Q3451">
        <f t="shared" si="383"/>
        <v>4942</v>
      </c>
    </row>
    <row r="3452" spans="1:17" hidden="1" x14ac:dyDescent="0.25">
      <c r="A3452">
        <v>2006</v>
      </c>
      <c r="B3452" s="1" t="s">
        <v>125</v>
      </c>
      <c r="C3452" t="s">
        <v>126</v>
      </c>
      <c r="D3452" t="s">
        <v>42</v>
      </c>
      <c r="E3452" s="1" t="s">
        <v>17</v>
      </c>
      <c r="F3452" t="s">
        <v>7</v>
      </c>
      <c r="G3452">
        <v>10966</v>
      </c>
      <c r="H3452">
        <v>553</v>
      </c>
      <c r="I3452">
        <v>880</v>
      </c>
      <c r="J3452">
        <v>9</v>
      </c>
      <c r="K3452">
        <f t="shared" si="377"/>
        <v>12390</v>
      </c>
      <c r="L3452" s="6">
        <f t="shared" si="378"/>
        <v>0.11565778853914448</v>
      </c>
      <c r="M3452" s="6">
        <f t="shared" si="379"/>
        <v>4.463276836158192E-2</v>
      </c>
      <c r="N3452" s="6">
        <f t="shared" si="380"/>
        <v>7.1025020177562556E-2</v>
      </c>
      <c r="O3452">
        <f t="shared" si="381"/>
        <v>10957</v>
      </c>
      <c r="P3452">
        <f t="shared" si="382"/>
        <v>1433</v>
      </c>
      <c r="Q3452">
        <f t="shared" si="383"/>
        <v>10957</v>
      </c>
    </row>
    <row r="3453" spans="1:17" hidden="1" x14ac:dyDescent="0.25">
      <c r="A3453">
        <v>2006</v>
      </c>
      <c r="B3453" s="1" t="s">
        <v>125</v>
      </c>
      <c r="C3453" t="s">
        <v>126</v>
      </c>
      <c r="D3453" t="s">
        <v>42</v>
      </c>
      <c r="E3453" s="1" t="s">
        <v>17</v>
      </c>
      <c r="F3453" t="s">
        <v>1</v>
      </c>
      <c r="G3453">
        <v>780</v>
      </c>
      <c r="H3453">
        <v>5</v>
      </c>
      <c r="I3453">
        <v>48</v>
      </c>
      <c r="K3453">
        <f t="shared" si="377"/>
        <v>833</v>
      </c>
      <c r="L3453" s="6">
        <f t="shared" si="378"/>
        <v>6.3625450180072027E-2</v>
      </c>
      <c r="M3453" s="6">
        <f t="shared" si="379"/>
        <v>6.0024009603841539E-3</v>
      </c>
      <c r="N3453" s="6">
        <f t="shared" si="380"/>
        <v>5.7623049219687875E-2</v>
      </c>
      <c r="O3453">
        <f t="shared" si="381"/>
        <v>780</v>
      </c>
      <c r="P3453">
        <f t="shared" si="382"/>
        <v>53</v>
      </c>
      <c r="Q3453">
        <f t="shared" si="383"/>
        <v>780</v>
      </c>
    </row>
    <row r="3454" spans="1:17" hidden="1" x14ac:dyDescent="0.25">
      <c r="A3454">
        <v>2006</v>
      </c>
      <c r="B3454" s="1" t="s">
        <v>125</v>
      </c>
      <c r="C3454" t="s">
        <v>126</v>
      </c>
      <c r="D3454" t="s">
        <v>42</v>
      </c>
      <c r="E3454" s="1" t="s">
        <v>17</v>
      </c>
      <c r="F3454" t="s">
        <v>4</v>
      </c>
      <c r="G3454">
        <v>12251</v>
      </c>
      <c r="H3454">
        <v>31</v>
      </c>
      <c r="I3454">
        <v>1343</v>
      </c>
      <c r="J3454">
        <v>16</v>
      </c>
      <c r="K3454">
        <f t="shared" si="377"/>
        <v>13609</v>
      </c>
      <c r="L3454" s="6">
        <f t="shared" si="378"/>
        <v>0.10096259828054964</v>
      </c>
      <c r="M3454" s="6">
        <f t="shared" si="379"/>
        <v>2.2779043280182231E-3</v>
      </c>
      <c r="N3454" s="6">
        <f t="shared" si="380"/>
        <v>9.8684693952531419E-2</v>
      </c>
      <c r="O3454">
        <f t="shared" si="381"/>
        <v>12235</v>
      </c>
      <c r="P3454">
        <f t="shared" si="382"/>
        <v>1374</v>
      </c>
      <c r="Q3454">
        <f t="shared" si="383"/>
        <v>12235</v>
      </c>
    </row>
    <row r="3455" spans="1:17" hidden="1" x14ac:dyDescent="0.25">
      <c r="A3455">
        <v>2006</v>
      </c>
      <c r="B3455" s="1" t="s">
        <v>125</v>
      </c>
      <c r="C3455" t="s">
        <v>126</v>
      </c>
      <c r="D3455" t="s">
        <v>42</v>
      </c>
      <c r="E3455" s="1" t="s">
        <v>17</v>
      </c>
      <c r="F3455" t="s">
        <v>5</v>
      </c>
      <c r="G3455">
        <v>12069</v>
      </c>
      <c r="H3455">
        <v>99</v>
      </c>
      <c r="I3455">
        <v>1326</v>
      </c>
      <c r="J3455">
        <v>27</v>
      </c>
      <c r="K3455">
        <f t="shared" si="377"/>
        <v>13467</v>
      </c>
      <c r="L3455" s="6">
        <f t="shared" si="378"/>
        <v>0.10581421251949209</v>
      </c>
      <c r="M3455" s="6">
        <f t="shared" si="379"/>
        <v>7.3513031855647138E-3</v>
      </c>
      <c r="N3455" s="6">
        <f t="shared" si="380"/>
        <v>9.8462909333927373E-2</v>
      </c>
      <c r="O3455">
        <f t="shared" si="381"/>
        <v>12042</v>
      </c>
      <c r="P3455">
        <f t="shared" si="382"/>
        <v>1425</v>
      </c>
      <c r="Q3455">
        <f t="shared" si="383"/>
        <v>12042</v>
      </c>
    </row>
    <row r="3456" spans="1:17" hidden="1" x14ac:dyDescent="0.25">
      <c r="A3456">
        <v>2006</v>
      </c>
      <c r="B3456" s="1" t="s">
        <v>125</v>
      </c>
      <c r="C3456" t="s">
        <v>126</v>
      </c>
      <c r="D3456" t="s">
        <v>42</v>
      </c>
      <c r="E3456" s="1" t="s">
        <v>17</v>
      </c>
      <c r="F3456" t="s">
        <v>6</v>
      </c>
      <c r="G3456">
        <v>5201</v>
      </c>
      <c r="H3456">
        <v>79</v>
      </c>
      <c r="I3456">
        <v>501</v>
      </c>
      <c r="J3456">
        <v>14</v>
      </c>
      <c r="K3456">
        <f t="shared" si="377"/>
        <v>5767</v>
      </c>
      <c r="L3456" s="6">
        <f t="shared" si="378"/>
        <v>0.10057222125888678</v>
      </c>
      <c r="M3456" s="6">
        <f t="shared" si="379"/>
        <v>1.3698630136986301E-2</v>
      </c>
      <c r="N3456" s="6">
        <f t="shared" si="380"/>
        <v>8.6873591121900462E-2</v>
      </c>
      <c r="O3456">
        <f t="shared" si="381"/>
        <v>5187</v>
      </c>
      <c r="P3456">
        <f t="shared" si="382"/>
        <v>580</v>
      </c>
      <c r="Q3456">
        <f t="shared" si="383"/>
        <v>5187</v>
      </c>
    </row>
    <row r="3457" spans="1:17" hidden="1" x14ac:dyDescent="0.25">
      <c r="A3457">
        <v>2007</v>
      </c>
      <c r="B3457" s="1" t="s">
        <v>125</v>
      </c>
      <c r="C3457" t="s">
        <v>126</v>
      </c>
      <c r="D3457" t="s">
        <v>42</v>
      </c>
      <c r="E3457" s="1" t="s">
        <v>18</v>
      </c>
      <c r="F3457" t="s">
        <v>7</v>
      </c>
      <c r="G3457">
        <v>10594</v>
      </c>
      <c r="H3457">
        <v>547</v>
      </c>
      <c r="I3457">
        <v>961</v>
      </c>
      <c r="J3457">
        <v>165</v>
      </c>
      <c r="K3457">
        <f t="shared" si="377"/>
        <v>11937</v>
      </c>
      <c r="L3457" s="6">
        <f t="shared" si="378"/>
        <v>0.12632989863449778</v>
      </c>
      <c r="M3457" s="6">
        <f t="shared" si="379"/>
        <v>4.5823908854821141E-2</v>
      </c>
      <c r="N3457" s="6">
        <f t="shared" si="380"/>
        <v>8.0505989779676629E-2</v>
      </c>
      <c r="O3457">
        <f t="shared" si="381"/>
        <v>10429</v>
      </c>
      <c r="P3457">
        <f t="shared" si="382"/>
        <v>1508</v>
      </c>
      <c r="Q3457">
        <f t="shared" si="383"/>
        <v>10429</v>
      </c>
    </row>
    <row r="3458" spans="1:17" hidden="1" x14ac:dyDescent="0.25">
      <c r="A3458">
        <v>2007</v>
      </c>
      <c r="B3458" s="1" t="s">
        <v>125</v>
      </c>
      <c r="C3458" t="s">
        <v>126</v>
      </c>
      <c r="D3458" t="s">
        <v>42</v>
      </c>
      <c r="E3458" s="1" t="s">
        <v>18</v>
      </c>
      <c r="F3458" t="s">
        <v>1</v>
      </c>
      <c r="G3458">
        <v>756</v>
      </c>
      <c r="I3458">
        <v>51</v>
      </c>
      <c r="J3458">
        <v>3</v>
      </c>
      <c r="K3458">
        <f t="shared" si="377"/>
        <v>804</v>
      </c>
      <c r="L3458" s="6">
        <f t="shared" si="378"/>
        <v>6.3432835820895525E-2</v>
      </c>
      <c r="M3458" s="6">
        <f t="shared" si="379"/>
        <v>0</v>
      </c>
      <c r="N3458" s="6">
        <f t="shared" si="380"/>
        <v>6.3432835820895525E-2</v>
      </c>
      <c r="O3458">
        <f t="shared" si="381"/>
        <v>753</v>
      </c>
      <c r="P3458">
        <f t="shared" si="382"/>
        <v>51</v>
      </c>
      <c r="Q3458">
        <f t="shared" si="383"/>
        <v>753</v>
      </c>
    </row>
    <row r="3459" spans="1:17" hidden="1" x14ac:dyDescent="0.25">
      <c r="A3459">
        <v>2007</v>
      </c>
      <c r="B3459" s="1" t="s">
        <v>125</v>
      </c>
      <c r="C3459" t="s">
        <v>126</v>
      </c>
      <c r="D3459" t="s">
        <v>42</v>
      </c>
      <c r="E3459" s="1" t="s">
        <v>18</v>
      </c>
      <c r="F3459" t="s">
        <v>4</v>
      </c>
      <c r="G3459">
        <v>11903</v>
      </c>
      <c r="H3459">
        <v>41</v>
      </c>
      <c r="I3459">
        <v>1508</v>
      </c>
      <c r="J3459">
        <v>111</v>
      </c>
      <c r="K3459">
        <f t="shared" ref="K3459:K3509" si="384">(G3459-J3459)+H3459+I3459</f>
        <v>13341</v>
      </c>
      <c r="L3459" s="6">
        <f t="shared" ref="L3459:L3509" si="385">(H3459+I3459)/K3459</f>
        <v>0.1161082377632861</v>
      </c>
      <c r="M3459" s="6">
        <f t="shared" ref="M3459:M3509" si="386">H3459/K3459</f>
        <v>3.0732328910876247E-3</v>
      </c>
      <c r="N3459" s="6">
        <f t="shared" ref="N3459:N3509" si="387">I3459/K3459</f>
        <v>0.11303500487219849</v>
      </c>
      <c r="O3459">
        <f t="shared" ref="O3459:O3509" si="388">K3459-(I3459+H3459)</f>
        <v>11792</v>
      </c>
      <c r="P3459">
        <f t="shared" ref="P3459:P3509" si="389">H3459+I3459</f>
        <v>1549</v>
      </c>
      <c r="Q3459">
        <f t="shared" si="383"/>
        <v>11792</v>
      </c>
    </row>
    <row r="3460" spans="1:17" hidden="1" x14ac:dyDescent="0.25">
      <c r="A3460">
        <v>2007</v>
      </c>
      <c r="B3460" s="1" t="s">
        <v>125</v>
      </c>
      <c r="C3460" t="s">
        <v>126</v>
      </c>
      <c r="D3460" t="s">
        <v>42</v>
      </c>
      <c r="E3460" s="1" t="s">
        <v>18</v>
      </c>
      <c r="F3460" t="s">
        <v>5</v>
      </c>
      <c r="G3460">
        <v>12123</v>
      </c>
      <c r="H3460">
        <v>112</v>
      </c>
      <c r="I3460">
        <v>1305</v>
      </c>
      <c r="J3460">
        <v>138</v>
      </c>
      <c r="K3460">
        <f t="shared" si="384"/>
        <v>13402</v>
      </c>
      <c r="L3460" s="6">
        <f t="shared" si="385"/>
        <v>0.10573048798686763</v>
      </c>
      <c r="M3460" s="6">
        <f t="shared" si="386"/>
        <v>8.3569616475152961E-3</v>
      </c>
      <c r="N3460" s="6">
        <f t="shared" si="387"/>
        <v>9.737352633935234E-2</v>
      </c>
      <c r="O3460">
        <f t="shared" si="388"/>
        <v>11985</v>
      </c>
      <c r="P3460">
        <f t="shared" si="389"/>
        <v>1417</v>
      </c>
      <c r="Q3460">
        <f t="shared" ref="Q3460:Q3523" si="390">K3460-P3460</f>
        <v>11985</v>
      </c>
    </row>
    <row r="3461" spans="1:17" hidden="1" x14ac:dyDescent="0.25">
      <c r="A3461">
        <v>2007</v>
      </c>
      <c r="B3461" s="1" t="s">
        <v>125</v>
      </c>
      <c r="C3461" t="s">
        <v>126</v>
      </c>
      <c r="D3461" t="s">
        <v>42</v>
      </c>
      <c r="E3461" s="1" t="s">
        <v>18</v>
      </c>
      <c r="F3461" t="s">
        <v>6</v>
      </c>
      <c r="G3461">
        <v>5282</v>
      </c>
      <c r="H3461">
        <v>86</v>
      </c>
      <c r="I3461">
        <v>501</v>
      </c>
      <c r="J3461">
        <v>70</v>
      </c>
      <c r="K3461">
        <f t="shared" si="384"/>
        <v>5799</v>
      </c>
      <c r="L3461" s="6">
        <f t="shared" si="385"/>
        <v>0.10122434902569409</v>
      </c>
      <c r="M3461" s="6">
        <f t="shared" si="386"/>
        <v>1.4830143128125538E-2</v>
      </c>
      <c r="N3461" s="6">
        <f t="shared" si="387"/>
        <v>8.6394205897568549E-2</v>
      </c>
      <c r="O3461">
        <f t="shared" si="388"/>
        <v>5212</v>
      </c>
      <c r="P3461">
        <f t="shared" si="389"/>
        <v>587</v>
      </c>
      <c r="Q3461">
        <f t="shared" si="390"/>
        <v>5212</v>
      </c>
    </row>
    <row r="3462" spans="1:17" hidden="1" x14ac:dyDescent="0.25">
      <c r="A3462">
        <v>2008</v>
      </c>
      <c r="B3462" s="1" t="s">
        <v>125</v>
      </c>
      <c r="C3462" t="s">
        <v>126</v>
      </c>
      <c r="D3462" t="s">
        <v>42</v>
      </c>
      <c r="E3462" s="1" t="s">
        <v>19</v>
      </c>
      <c r="F3462" t="s">
        <v>7</v>
      </c>
      <c r="G3462">
        <v>10038</v>
      </c>
      <c r="H3462">
        <v>600</v>
      </c>
      <c r="I3462">
        <v>1143</v>
      </c>
      <c r="J3462">
        <v>190</v>
      </c>
      <c r="K3462">
        <f t="shared" si="384"/>
        <v>11591</v>
      </c>
      <c r="L3462" s="6">
        <f t="shared" si="385"/>
        <v>0.15037529117418688</v>
      </c>
      <c r="M3462" s="6">
        <f t="shared" si="386"/>
        <v>5.176429988784402E-2</v>
      </c>
      <c r="N3462" s="6">
        <f t="shared" si="387"/>
        <v>9.8610991286342847E-2</v>
      </c>
      <c r="O3462">
        <f t="shared" si="388"/>
        <v>9848</v>
      </c>
      <c r="P3462">
        <f t="shared" si="389"/>
        <v>1743</v>
      </c>
      <c r="Q3462">
        <f t="shared" si="390"/>
        <v>9848</v>
      </c>
    </row>
    <row r="3463" spans="1:17" hidden="1" x14ac:dyDescent="0.25">
      <c r="A3463">
        <v>2008</v>
      </c>
      <c r="B3463" s="1" t="s">
        <v>125</v>
      </c>
      <c r="C3463" t="s">
        <v>126</v>
      </c>
      <c r="D3463" t="s">
        <v>42</v>
      </c>
      <c r="E3463" s="1" t="s">
        <v>19</v>
      </c>
      <c r="F3463" t="s">
        <v>1</v>
      </c>
      <c r="G3463">
        <v>716</v>
      </c>
      <c r="H3463">
        <v>3</v>
      </c>
      <c r="I3463">
        <v>40</v>
      </c>
      <c r="J3463">
        <v>4</v>
      </c>
      <c r="K3463">
        <f t="shared" si="384"/>
        <v>755</v>
      </c>
      <c r="L3463" s="6">
        <f t="shared" si="385"/>
        <v>5.6953642384105961E-2</v>
      </c>
      <c r="M3463" s="6">
        <f t="shared" si="386"/>
        <v>3.9735099337748344E-3</v>
      </c>
      <c r="N3463" s="6">
        <f t="shared" si="387"/>
        <v>5.2980132450331126E-2</v>
      </c>
      <c r="O3463">
        <f t="shared" si="388"/>
        <v>712</v>
      </c>
      <c r="P3463">
        <f t="shared" si="389"/>
        <v>43</v>
      </c>
      <c r="Q3463">
        <f t="shared" si="390"/>
        <v>712</v>
      </c>
    </row>
    <row r="3464" spans="1:17" hidden="1" x14ac:dyDescent="0.25">
      <c r="A3464">
        <v>2008</v>
      </c>
      <c r="B3464" s="1" t="s">
        <v>125</v>
      </c>
      <c r="C3464" t="s">
        <v>126</v>
      </c>
      <c r="D3464" t="s">
        <v>42</v>
      </c>
      <c r="E3464" s="1" t="s">
        <v>19</v>
      </c>
      <c r="F3464" t="s">
        <v>4</v>
      </c>
      <c r="G3464">
        <v>11596</v>
      </c>
      <c r="H3464">
        <v>49</v>
      </c>
      <c r="I3464">
        <v>1749</v>
      </c>
      <c r="J3464">
        <v>123</v>
      </c>
      <c r="K3464">
        <f t="shared" si="384"/>
        <v>13271</v>
      </c>
      <c r="L3464" s="6">
        <f t="shared" si="385"/>
        <v>0.13548338482405245</v>
      </c>
      <c r="M3464" s="6">
        <f t="shared" si="386"/>
        <v>3.6922613216788486E-3</v>
      </c>
      <c r="N3464" s="6">
        <f t="shared" si="387"/>
        <v>0.1317911235023736</v>
      </c>
      <c r="O3464">
        <f t="shared" si="388"/>
        <v>11473</v>
      </c>
      <c r="P3464">
        <f t="shared" si="389"/>
        <v>1798</v>
      </c>
      <c r="Q3464">
        <f t="shared" si="390"/>
        <v>11473</v>
      </c>
    </row>
    <row r="3465" spans="1:17" hidden="1" x14ac:dyDescent="0.25">
      <c r="A3465">
        <v>2008</v>
      </c>
      <c r="B3465" s="1" t="s">
        <v>125</v>
      </c>
      <c r="C3465" t="s">
        <v>126</v>
      </c>
      <c r="D3465" t="s">
        <v>42</v>
      </c>
      <c r="E3465" s="1" t="s">
        <v>19</v>
      </c>
      <c r="F3465" t="s">
        <v>5</v>
      </c>
      <c r="G3465">
        <v>12004</v>
      </c>
      <c r="H3465">
        <v>134</v>
      </c>
      <c r="I3465">
        <v>1336</v>
      </c>
      <c r="J3465">
        <v>160</v>
      </c>
      <c r="K3465">
        <f t="shared" si="384"/>
        <v>13314</v>
      </c>
      <c r="L3465" s="6">
        <f t="shared" si="385"/>
        <v>0.11041009463722397</v>
      </c>
      <c r="M3465" s="6">
        <f t="shared" si="386"/>
        <v>1.0064593660808172E-2</v>
      </c>
      <c r="N3465" s="6">
        <f t="shared" si="387"/>
        <v>0.1003455009764158</v>
      </c>
      <c r="O3465">
        <f t="shared" si="388"/>
        <v>11844</v>
      </c>
      <c r="P3465">
        <f t="shared" si="389"/>
        <v>1470</v>
      </c>
      <c r="Q3465">
        <f t="shared" si="390"/>
        <v>11844</v>
      </c>
    </row>
    <row r="3466" spans="1:17" hidden="1" x14ac:dyDescent="0.25">
      <c r="A3466">
        <v>2008</v>
      </c>
      <c r="B3466" s="1" t="s">
        <v>125</v>
      </c>
      <c r="C3466" t="s">
        <v>126</v>
      </c>
      <c r="D3466" t="s">
        <v>42</v>
      </c>
      <c r="E3466" s="1" t="s">
        <v>19</v>
      </c>
      <c r="F3466" t="s">
        <v>6</v>
      </c>
      <c r="G3466">
        <v>5327</v>
      </c>
      <c r="H3466">
        <v>138</v>
      </c>
      <c r="I3466">
        <v>590</v>
      </c>
      <c r="J3466">
        <v>82</v>
      </c>
      <c r="K3466">
        <f t="shared" si="384"/>
        <v>5973</v>
      </c>
      <c r="L3466" s="6">
        <f t="shared" si="385"/>
        <v>0.12188180143981249</v>
      </c>
      <c r="M3466" s="6">
        <f t="shared" si="386"/>
        <v>2.3103967855349072E-2</v>
      </c>
      <c r="N3466" s="6">
        <f t="shared" si="387"/>
        <v>9.8777833584463418E-2</v>
      </c>
      <c r="O3466">
        <f t="shared" si="388"/>
        <v>5245</v>
      </c>
      <c r="P3466">
        <f t="shared" si="389"/>
        <v>728</v>
      </c>
      <c r="Q3466">
        <f t="shared" si="390"/>
        <v>5245</v>
      </c>
    </row>
    <row r="3467" spans="1:17" hidden="1" x14ac:dyDescent="0.25">
      <c r="A3467">
        <v>2009</v>
      </c>
      <c r="B3467" s="1" t="s">
        <v>125</v>
      </c>
      <c r="C3467" t="s">
        <v>126</v>
      </c>
      <c r="D3467" t="s">
        <v>42</v>
      </c>
      <c r="E3467" s="1" t="s">
        <v>20</v>
      </c>
      <c r="F3467" t="s">
        <v>7</v>
      </c>
      <c r="G3467">
        <v>9626</v>
      </c>
      <c r="H3467">
        <v>644</v>
      </c>
      <c r="I3467">
        <v>1283</v>
      </c>
      <c r="J3467">
        <v>172</v>
      </c>
      <c r="K3467">
        <f t="shared" si="384"/>
        <v>11381</v>
      </c>
      <c r="L3467" s="6">
        <f t="shared" si="385"/>
        <v>0.16931728319128372</v>
      </c>
      <c r="M3467" s="6">
        <f t="shared" si="386"/>
        <v>5.6585537299007116E-2</v>
      </c>
      <c r="N3467" s="6">
        <f t="shared" si="387"/>
        <v>0.11273174589227661</v>
      </c>
      <c r="O3467">
        <f t="shared" si="388"/>
        <v>9454</v>
      </c>
      <c r="P3467">
        <f t="shared" si="389"/>
        <v>1927</v>
      </c>
      <c r="Q3467">
        <f t="shared" si="390"/>
        <v>9454</v>
      </c>
    </row>
    <row r="3468" spans="1:17" hidden="1" x14ac:dyDescent="0.25">
      <c r="A3468">
        <v>2009</v>
      </c>
      <c r="B3468" s="1" t="s">
        <v>125</v>
      </c>
      <c r="C3468" t="s">
        <v>126</v>
      </c>
      <c r="D3468" t="s">
        <v>42</v>
      </c>
      <c r="E3468" s="1" t="s">
        <v>20</v>
      </c>
      <c r="F3468" t="s">
        <v>1</v>
      </c>
      <c r="G3468">
        <v>666</v>
      </c>
      <c r="H3468">
        <v>6</v>
      </c>
      <c r="I3468">
        <v>53</v>
      </c>
      <c r="J3468">
        <v>7</v>
      </c>
      <c r="K3468">
        <f t="shared" si="384"/>
        <v>718</v>
      </c>
      <c r="L3468" s="6">
        <f t="shared" si="385"/>
        <v>8.2172701949860719E-2</v>
      </c>
      <c r="M3468" s="6">
        <f t="shared" si="386"/>
        <v>8.356545961002786E-3</v>
      </c>
      <c r="N3468" s="6">
        <f t="shared" si="387"/>
        <v>7.3816155988857934E-2</v>
      </c>
      <c r="O3468">
        <f t="shared" si="388"/>
        <v>659</v>
      </c>
      <c r="P3468">
        <f t="shared" si="389"/>
        <v>59</v>
      </c>
      <c r="Q3468">
        <f t="shared" si="390"/>
        <v>659</v>
      </c>
    </row>
    <row r="3469" spans="1:17" hidden="1" x14ac:dyDescent="0.25">
      <c r="A3469">
        <v>2009</v>
      </c>
      <c r="B3469" s="1" t="s">
        <v>125</v>
      </c>
      <c r="C3469" t="s">
        <v>126</v>
      </c>
      <c r="D3469" t="s">
        <v>42</v>
      </c>
      <c r="E3469" s="1" t="s">
        <v>20</v>
      </c>
      <c r="F3469" t="s">
        <v>4</v>
      </c>
      <c r="G3469">
        <v>11410</v>
      </c>
      <c r="H3469">
        <v>58</v>
      </c>
      <c r="I3469">
        <v>1988</v>
      </c>
      <c r="J3469">
        <v>105</v>
      </c>
      <c r="K3469">
        <f t="shared" si="384"/>
        <v>13351</v>
      </c>
      <c r="L3469" s="6">
        <f t="shared" si="385"/>
        <v>0.15324694779417272</v>
      </c>
      <c r="M3469" s="6">
        <f t="shared" si="386"/>
        <v>4.3442438768631561E-3</v>
      </c>
      <c r="N3469" s="6">
        <f t="shared" si="387"/>
        <v>0.14890270391730956</v>
      </c>
      <c r="O3469">
        <f t="shared" si="388"/>
        <v>11305</v>
      </c>
      <c r="P3469">
        <f t="shared" si="389"/>
        <v>2046</v>
      </c>
      <c r="Q3469">
        <f t="shared" si="390"/>
        <v>11305</v>
      </c>
    </row>
    <row r="3470" spans="1:17" hidden="1" x14ac:dyDescent="0.25">
      <c r="A3470">
        <v>2009</v>
      </c>
      <c r="B3470" s="1" t="s">
        <v>125</v>
      </c>
      <c r="C3470" t="s">
        <v>126</v>
      </c>
      <c r="D3470" t="s">
        <v>42</v>
      </c>
      <c r="E3470" s="1" t="s">
        <v>20</v>
      </c>
      <c r="F3470" t="s">
        <v>5</v>
      </c>
      <c r="G3470">
        <v>11548</v>
      </c>
      <c r="H3470">
        <v>120</v>
      </c>
      <c r="I3470">
        <v>1459</v>
      </c>
      <c r="J3470">
        <v>155</v>
      </c>
      <c r="K3470">
        <f t="shared" si="384"/>
        <v>12972</v>
      </c>
      <c r="L3470" s="6">
        <f t="shared" si="385"/>
        <v>0.12172371261177922</v>
      </c>
      <c r="M3470" s="6">
        <f t="shared" si="386"/>
        <v>9.2506938020351526E-3</v>
      </c>
      <c r="N3470" s="6">
        <f t="shared" si="387"/>
        <v>0.11247301880974406</v>
      </c>
      <c r="O3470">
        <f t="shared" si="388"/>
        <v>11393</v>
      </c>
      <c r="P3470">
        <f t="shared" si="389"/>
        <v>1579</v>
      </c>
      <c r="Q3470">
        <f t="shared" si="390"/>
        <v>11393</v>
      </c>
    </row>
    <row r="3471" spans="1:17" hidden="1" x14ac:dyDescent="0.25">
      <c r="A3471">
        <v>2009</v>
      </c>
      <c r="B3471" s="1" t="s">
        <v>125</v>
      </c>
      <c r="C3471" t="s">
        <v>126</v>
      </c>
      <c r="D3471" t="s">
        <v>42</v>
      </c>
      <c r="E3471" s="1" t="s">
        <v>20</v>
      </c>
      <c r="F3471" t="s">
        <v>6</v>
      </c>
      <c r="G3471">
        <v>5310</v>
      </c>
      <c r="H3471">
        <v>166</v>
      </c>
      <c r="I3471">
        <v>698</v>
      </c>
      <c r="J3471">
        <v>78</v>
      </c>
      <c r="K3471">
        <f t="shared" si="384"/>
        <v>6096</v>
      </c>
      <c r="L3471" s="6">
        <f t="shared" si="385"/>
        <v>0.14173228346456693</v>
      </c>
      <c r="M3471" s="6">
        <f t="shared" si="386"/>
        <v>2.7230971128608925E-2</v>
      </c>
      <c r="N3471" s="6">
        <f t="shared" si="387"/>
        <v>0.11450131233595801</v>
      </c>
      <c r="O3471">
        <f t="shared" si="388"/>
        <v>5232</v>
      </c>
      <c r="P3471">
        <f t="shared" si="389"/>
        <v>864</v>
      </c>
      <c r="Q3471">
        <f t="shared" si="390"/>
        <v>5232</v>
      </c>
    </row>
    <row r="3472" spans="1:17" hidden="1" x14ac:dyDescent="0.25">
      <c r="A3472">
        <v>2010</v>
      </c>
      <c r="B3472" s="1" t="s">
        <v>125</v>
      </c>
      <c r="C3472" t="s">
        <v>126</v>
      </c>
      <c r="D3472" t="s">
        <v>42</v>
      </c>
      <c r="E3472" s="1" t="s">
        <v>21</v>
      </c>
      <c r="F3472" t="s">
        <v>7</v>
      </c>
      <c r="G3472">
        <v>9401</v>
      </c>
      <c r="H3472">
        <v>1093</v>
      </c>
      <c r="I3472">
        <v>1481</v>
      </c>
      <c r="J3472">
        <v>289</v>
      </c>
      <c r="K3472">
        <f t="shared" si="384"/>
        <v>11686</v>
      </c>
      <c r="L3472" s="6">
        <f t="shared" si="385"/>
        <v>0.22026356323806265</v>
      </c>
      <c r="M3472" s="6">
        <f t="shared" si="386"/>
        <v>9.3530720520280677E-2</v>
      </c>
      <c r="N3472" s="6">
        <f t="shared" si="387"/>
        <v>0.12673284271778196</v>
      </c>
      <c r="O3472">
        <f t="shared" si="388"/>
        <v>9112</v>
      </c>
      <c r="P3472">
        <f t="shared" si="389"/>
        <v>2574</v>
      </c>
      <c r="Q3472">
        <f t="shared" si="390"/>
        <v>9112</v>
      </c>
    </row>
    <row r="3473" spans="1:17" hidden="1" x14ac:dyDescent="0.25">
      <c r="A3473">
        <v>2010</v>
      </c>
      <c r="B3473" s="1" t="s">
        <v>125</v>
      </c>
      <c r="C3473" t="s">
        <v>126</v>
      </c>
      <c r="D3473" t="s">
        <v>42</v>
      </c>
      <c r="E3473" s="1" t="s">
        <v>21</v>
      </c>
      <c r="F3473" t="s">
        <v>1</v>
      </c>
      <c r="G3473">
        <v>685</v>
      </c>
      <c r="H3473">
        <v>19</v>
      </c>
      <c r="I3473">
        <v>62</v>
      </c>
      <c r="J3473">
        <v>10</v>
      </c>
      <c r="K3473">
        <f t="shared" si="384"/>
        <v>756</v>
      </c>
      <c r="L3473" s="6">
        <f t="shared" si="385"/>
        <v>0.10714285714285714</v>
      </c>
      <c r="M3473" s="6">
        <f t="shared" si="386"/>
        <v>2.5132275132275131E-2</v>
      </c>
      <c r="N3473" s="6">
        <f t="shared" si="387"/>
        <v>8.2010582010582006E-2</v>
      </c>
      <c r="O3473">
        <f t="shared" si="388"/>
        <v>675</v>
      </c>
      <c r="P3473">
        <f t="shared" si="389"/>
        <v>81</v>
      </c>
      <c r="Q3473">
        <f t="shared" si="390"/>
        <v>675</v>
      </c>
    </row>
    <row r="3474" spans="1:17" hidden="1" x14ac:dyDescent="0.25">
      <c r="A3474">
        <v>2010</v>
      </c>
      <c r="B3474" s="1" t="s">
        <v>125</v>
      </c>
      <c r="C3474" t="s">
        <v>126</v>
      </c>
      <c r="D3474" t="s">
        <v>42</v>
      </c>
      <c r="E3474" s="1" t="s">
        <v>21</v>
      </c>
      <c r="F3474" t="s">
        <v>4</v>
      </c>
      <c r="G3474">
        <v>11276</v>
      </c>
      <c r="H3474">
        <v>166</v>
      </c>
      <c r="I3474">
        <v>2210</v>
      </c>
      <c r="J3474">
        <v>207</v>
      </c>
      <c r="K3474">
        <f t="shared" si="384"/>
        <v>13445</v>
      </c>
      <c r="L3474" s="6">
        <f t="shared" si="385"/>
        <v>0.17671997024916325</v>
      </c>
      <c r="M3474" s="6">
        <f t="shared" si="386"/>
        <v>1.2346597248047601E-2</v>
      </c>
      <c r="N3474" s="6">
        <f t="shared" si="387"/>
        <v>0.16437337300111565</v>
      </c>
      <c r="O3474">
        <f t="shared" si="388"/>
        <v>11069</v>
      </c>
      <c r="P3474">
        <f t="shared" si="389"/>
        <v>2376</v>
      </c>
      <c r="Q3474">
        <f t="shared" si="390"/>
        <v>11069</v>
      </c>
    </row>
    <row r="3475" spans="1:17" hidden="1" x14ac:dyDescent="0.25">
      <c r="A3475">
        <v>2010</v>
      </c>
      <c r="B3475" s="1" t="s">
        <v>125</v>
      </c>
      <c r="C3475" t="s">
        <v>126</v>
      </c>
      <c r="D3475" t="s">
        <v>42</v>
      </c>
      <c r="E3475" s="1" t="s">
        <v>21</v>
      </c>
      <c r="F3475" t="s">
        <v>5</v>
      </c>
      <c r="G3475">
        <v>11463</v>
      </c>
      <c r="H3475">
        <v>253</v>
      </c>
      <c r="I3475">
        <v>1572</v>
      </c>
      <c r="J3475">
        <v>338</v>
      </c>
      <c r="K3475">
        <f t="shared" si="384"/>
        <v>12950</v>
      </c>
      <c r="L3475" s="6">
        <f t="shared" si="385"/>
        <v>0.14092664092664092</v>
      </c>
      <c r="M3475" s="6">
        <f t="shared" si="386"/>
        <v>1.9536679536679535E-2</v>
      </c>
      <c r="N3475" s="6">
        <f t="shared" si="387"/>
        <v>0.12138996138996139</v>
      </c>
      <c r="O3475">
        <f t="shared" si="388"/>
        <v>11125</v>
      </c>
      <c r="P3475">
        <f t="shared" si="389"/>
        <v>1825</v>
      </c>
      <c r="Q3475">
        <f t="shared" si="390"/>
        <v>11125</v>
      </c>
    </row>
    <row r="3476" spans="1:17" hidden="1" x14ac:dyDescent="0.25">
      <c r="A3476">
        <v>2010</v>
      </c>
      <c r="B3476" s="1" t="s">
        <v>125</v>
      </c>
      <c r="C3476" t="s">
        <v>126</v>
      </c>
      <c r="D3476" t="s">
        <v>42</v>
      </c>
      <c r="E3476" s="1" t="s">
        <v>21</v>
      </c>
      <c r="F3476" t="s">
        <v>6</v>
      </c>
      <c r="G3476">
        <v>5271</v>
      </c>
      <c r="H3476">
        <v>264</v>
      </c>
      <c r="I3476">
        <v>741</v>
      </c>
      <c r="J3476">
        <v>210</v>
      </c>
      <c r="K3476">
        <f t="shared" si="384"/>
        <v>6066</v>
      </c>
      <c r="L3476" s="6">
        <f t="shared" si="385"/>
        <v>0.16567754698318496</v>
      </c>
      <c r="M3476" s="6">
        <f t="shared" si="386"/>
        <v>4.3521266073194856E-2</v>
      </c>
      <c r="N3476" s="6">
        <f t="shared" si="387"/>
        <v>0.1221562809099901</v>
      </c>
      <c r="O3476">
        <f t="shared" si="388"/>
        <v>5061</v>
      </c>
      <c r="P3476">
        <f t="shared" si="389"/>
        <v>1005</v>
      </c>
      <c r="Q3476">
        <f t="shared" si="390"/>
        <v>5061</v>
      </c>
    </row>
    <row r="3477" spans="1:17" hidden="1" x14ac:dyDescent="0.25">
      <c r="A3477">
        <v>2011</v>
      </c>
      <c r="B3477" s="1" t="s">
        <v>125</v>
      </c>
      <c r="C3477" t="s">
        <v>126</v>
      </c>
      <c r="D3477" t="s">
        <v>42</v>
      </c>
      <c r="E3477" s="1" t="s">
        <v>22</v>
      </c>
      <c r="F3477" t="s">
        <v>7</v>
      </c>
      <c r="G3477">
        <v>9205</v>
      </c>
      <c r="H3477">
        <v>1290</v>
      </c>
      <c r="I3477">
        <v>1475</v>
      </c>
      <c r="J3477">
        <v>368</v>
      </c>
      <c r="K3477">
        <f t="shared" si="384"/>
        <v>11602</v>
      </c>
      <c r="L3477" s="6">
        <f t="shared" si="385"/>
        <v>0.23832097914152733</v>
      </c>
      <c r="M3477" s="6">
        <f t="shared" si="386"/>
        <v>0.11118772625409412</v>
      </c>
      <c r="N3477" s="6">
        <f t="shared" si="387"/>
        <v>0.12713325288743321</v>
      </c>
      <c r="O3477">
        <f t="shared" si="388"/>
        <v>8837</v>
      </c>
      <c r="P3477">
        <f t="shared" si="389"/>
        <v>2765</v>
      </c>
      <c r="Q3477">
        <f t="shared" si="390"/>
        <v>8837</v>
      </c>
    </row>
    <row r="3478" spans="1:17" hidden="1" x14ac:dyDescent="0.25">
      <c r="A3478">
        <v>2011</v>
      </c>
      <c r="B3478" s="1" t="s">
        <v>125</v>
      </c>
      <c r="C3478" t="s">
        <v>126</v>
      </c>
      <c r="D3478" t="s">
        <v>42</v>
      </c>
      <c r="E3478" s="1" t="s">
        <v>22</v>
      </c>
      <c r="F3478" t="s">
        <v>1</v>
      </c>
      <c r="G3478">
        <v>664</v>
      </c>
      <c r="H3478">
        <v>23</v>
      </c>
      <c r="I3478">
        <v>56</v>
      </c>
      <c r="J3478">
        <v>13</v>
      </c>
      <c r="K3478">
        <f t="shared" si="384"/>
        <v>730</v>
      </c>
      <c r="L3478" s="6">
        <f t="shared" si="385"/>
        <v>0.10821917808219178</v>
      </c>
      <c r="M3478" s="6">
        <f t="shared" si="386"/>
        <v>3.1506849315068496E-2</v>
      </c>
      <c r="N3478" s="6">
        <f t="shared" si="387"/>
        <v>7.6712328767123292E-2</v>
      </c>
      <c r="O3478">
        <f t="shared" si="388"/>
        <v>651</v>
      </c>
      <c r="P3478">
        <f t="shared" si="389"/>
        <v>79</v>
      </c>
      <c r="Q3478">
        <f t="shared" si="390"/>
        <v>651</v>
      </c>
    </row>
    <row r="3479" spans="1:17" hidden="1" x14ac:dyDescent="0.25">
      <c r="A3479">
        <v>2011</v>
      </c>
      <c r="B3479" s="1" t="s">
        <v>125</v>
      </c>
      <c r="C3479" t="s">
        <v>126</v>
      </c>
      <c r="D3479" t="s">
        <v>42</v>
      </c>
      <c r="E3479" s="1" t="s">
        <v>22</v>
      </c>
      <c r="F3479" t="s">
        <v>4</v>
      </c>
      <c r="G3479">
        <v>11472</v>
      </c>
      <c r="H3479">
        <v>232</v>
      </c>
      <c r="I3479">
        <v>2500</v>
      </c>
      <c r="J3479">
        <v>251</v>
      </c>
      <c r="K3479">
        <f t="shared" si="384"/>
        <v>13953</v>
      </c>
      <c r="L3479" s="6">
        <f t="shared" si="385"/>
        <v>0.19580018633985521</v>
      </c>
      <c r="M3479" s="6">
        <f t="shared" si="386"/>
        <v>1.6627248620368379E-2</v>
      </c>
      <c r="N3479" s="6">
        <f t="shared" si="387"/>
        <v>0.17917293771948684</v>
      </c>
      <c r="O3479">
        <f t="shared" si="388"/>
        <v>11221</v>
      </c>
      <c r="P3479">
        <f t="shared" si="389"/>
        <v>2732</v>
      </c>
      <c r="Q3479">
        <f t="shared" si="390"/>
        <v>11221</v>
      </c>
    </row>
    <row r="3480" spans="1:17" hidden="1" x14ac:dyDescent="0.25">
      <c r="A3480">
        <v>2011</v>
      </c>
      <c r="B3480" s="1" t="s">
        <v>125</v>
      </c>
      <c r="C3480" t="s">
        <v>126</v>
      </c>
      <c r="D3480" t="s">
        <v>42</v>
      </c>
      <c r="E3480" s="1" t="s">
        <v>22</v>
      </c>
      <c r="F3480" t="s">
        <v>5</v>
      </c>
      <c r="G3480">
        <v>11269</v>
      </c>
      <c r="H3480">
        <v>346</v>
      </c>
      <c r="I3480">
        <v>1724</v>
      </c>
      <c r="J3480">
        <v>422</v>
      </c>
      <c r="K3480">
        <f t="shared" si="384"/>
        <v>12917</v>
      </c>
      <c r="L3480" s="6">
        <f t="shared" si="385"/>
        <v>0.16025392893086629</v>
      </c>
      <c r="M3480" s="6">
        <f t="shared" si="386"/>
        <v>2.6786405512115818E-2</v>
      </c>
      <c r="N3480" s="6">
        <f t="shared" si="387"/>
        <v>0.13346752341875048</v>
      </c>
      <c r="O3480">
        <f t="shared" si="388"/>
        <v>10847</v>
      </c>
      <c r="P3480">
        <f t="shared" si="389"/>
        <v>2070</v>
      </c>
      <c r="Q3480">
        <f t="shared" si="390"/>
        <v>10847</v>
      </c>
    </row>
    <row r="3481" spans="1:17" hidden="1" x14ac:dyDescent="0.25">
      <c r="A3481">
        <v>2011</v>
      </c>
      <c r="B3481" s="1" t="s">
        <v>125</v>
      </c>
      <c r="C3481" t="s">
        <v>126</v>
      </c>
      <c r="D3481" t="s">
        <v>42</v>
      </c>
      <c r="E3481" s="1" t="s">
        <v>22</v>
      </c>
      <c r="F3481" t="s">
        <v>6</v>
      </c>
      <c r="G3481">
        <v>5249</v>
      </c>
      <c r="H3481">
        <v>336</v>
      </c>
      <c r="I3481">
        <v>810</v>
      </c>
      <c r="J3481">
        <v>256</v>
      </c>
      <c r="K3481">
        <f t="shared" si="384"/>
        <v>6139</v>
      </c>
      <c r="L3481" s="6">
        <f t="shared" si="385"/>
        <v>0.18667535429223001</v>
      </c>
      <c r="M3481" s="6">
        <f t="shared" si="386"/>
        <v>5.4732041049030788E-2</v>
      </c>
      <c r="N3481" s="6">
        <f t="shared" si="387"/>
        <v>0.13194331324319922</v>
      </c>
      <c r="O3481">
        <f t="shared" si="388"/>
        <v>4993</v>
      </c>
      <c r="P3481">
        <f t="shared" si="389"/>
        <v>1146</v>
      </c>
      <c r="Q3481">
        <f t="shared" si="390"/>
        <v>4993</v>
      </c>
    </row>
    <row r="3482" spans="1:17" hidden="1" x14ac:dyDescent="0.25">
      <c r="A3482">
        <v>2012</v>
      </c>
      <c r="B3482" s="1" t="s">
        <v>125</v>
      </c>
      <c r="C3482" t="s">
        <v>126</v>
      </c>
      <c r="D3482" t="s">
        <v>42</v>
      </c>
      <c r="E3482" s="1" t="s">
        <v>23</v>
      </c>
      <c r="F3482" t="s">
        <v>7</v>
      </c>
      <c r="G3482">
        <v>9147</v>
      </c>
      <c r="H3482">
        <v>1343</v>
      </c>
      <c r="I3482">
        <v>1651</v>
      </c>
      <c r="J3482">
        <v>358</v>
      </c>
      <c r="K3482">
        <f t="shared" si="384"/>
        <v>11783</v>
      </c>
      <c r="L3482" s="6">
        <f t="shared" si="385"/>
        <v>0.25409488245777817</v>
      </c>
      <c r="M3482" s="6">
        <f t="shared" si="386"/>
        <v>0.11397776457608419</v>
      </c>
      <c r="N3482" s="6">
        <f t="shared" si="387"/>
        <v>0.14011711788169395</v>
      </c>
      <c r="O3482">
        <f t="shared" si="388"/>
        <v>8789</v>
      </c>
      <c r="P3482">
        <f t="shared" si="389"/>
        <v>2994</v>
      </c>
      <c r="Q3482">
        <f t="shared" si="390"/>
        <v>8789</v>
      </c>
    </row>
    <row r="3483" spans="1:17" hidden="1" x14ac:dyDescent="0.25">
      <c r="A3483">
        <v>2012</v>
      </c>
      <c r="B3483" s="1" t="s">
        <v>125</v>
      </c>
      <c r="C3483" t="s">
        <v>126</v>
      </c>
      <c r="D3483" t="s">
        <v>42</v>
      </c>
      <c r="E3483" s="1" t="s">
        <v>23</v>
      </c>
      <c r="F3483" t="s">
        <v>1</v>
      </c>
      <c r="G3483">
        <v>658</v>
      </c>
      <c r="H3483">
        <v>32</v>
      </c>
      <c r="I3483">
        <v>73</v>
      </c>
      <c r="J3483">
        <v>18</v>
      </c>
      <c r="K3483">
        <f t="shared" si="384"/>
        <v>745</v>
      </c>
      <c r="L3483" s="6">
        <f t="shared" si="385"/>
        <v>0.14093959731543623</v>
      </c>
      <c r="M3483" s="6">
        <f t="shared" si="386"/>
        <v>4.2953020134228186E-2</v>
      </c>
      <c r="N3483" s="6">
        <f t="shared" si="387"/>
        <v>9.7986577181208054E-2</v>
      </c>
      <c r="O3483">
        <f t="shared" si="388"/>
        <v>640</v>
      </c>
      <c r="P3483">
        <f t="shared" si="389"/>
        <v>105</v>
      </c>
      <c r="Q3483">
        <f t="shared" si="390"/>
        <v>640</v>
      </c>
    </row>
    <row r="3484" spans="1:17" hidden="1" x14ac:dyDescent="0.25">
      <c r="A3484">
        <v>2012</v>
      </c>
      <c r="B3484" s="1" t="s">
        <v>125</v>
      </c>
      <c r="C3484" t="s">
        <v>126</v>
      </c>
      <c r="D3484" t="s">
        <v>42</v>
      </c>
      <c r="E3484" s="1" t="s">
        <v>23</v>
      </c>
      <c r="F3484" t="s">
        <v>4</v>
      </c>
      <c r="G3484">
        <v>11775</v>
      </c>
      <c r="H3484">
        <v>284</v>
      </c>
      <c r="I3484">
        <v>2736</v>
      </c>
      <c r="J3484">
        <v>233</v>
      </c>
      <c r="K3484">
        <f t="shared" si="384"/>
        <v>14562</v>
      </c>
      <c r="L3484" s="6">
        <f t="shared" si="385"/>
        <v>0.20738909490454607</v>
      </c>
      <c r="M3484" s="6">
        <f t="shared" si="386"/>
        <v>1.9502815547314929E-2</v>
      </c>
      <c r="N3484" s="6">
        <f t="shared" si="387"/>
        <v>0.18788627935723115</v>
      </c>
      <c r="O3484">
        <f t="shared" si="388"/>
        <v>11542</v>
      </c>
      <c r="P3484">
        <f t="shared" si="389"/>
        <v>3020</v>
      </c>
      <c r="Q3484">
        <f t="shared" si="390"/>
        <v>11542</v>
      </c>
    </row>
    <row r="3485" spans="1:17" hidden="1" x14ac:dyDescent="0.25">
      <c r="A3485">
        <v>2012</v>
      </c>
      <c r="B3485" s="1" t="s">
        <v>125</v>
      </c>
      <c r="C3485" t="s">
        <v>126</v>
      </c>
      <c r="D3485" t="s">
        <v>42</v>
      </c>
      <c r="E3485" s="1" t="s">
        <v>23</v>
      </c>
      <c r="F3485" t="s">
        <v>5</v>
      </c>
      <c r="G3485">
        <v>11170</v>
      </c>
      <c r="H3485">
        <v>347</v>
      </c>
      <c r="I3485">
        <v>1742</v>
      </c>
      <c r="J3485">
        <v>375</v>
      </c>
      <c r="K3485">
        <f t="shared" si="384"/>
        <v>12884</v>
      </c>
      <c r="L3485" s="6">
        <f t="shared" si="385"/>
        <v>0.16213908723998757</v>
      </c>
      <c r="M3485" s="6">
        <f t="shared" si="386"/>
        <v>2.6932629618131015E-2</v>
      </c>
      <c r="N3485" s="6">
        <f t="shared" si="387"/>
        <v>0.13520645762185657</v>
      </c>
      <c r="O3485">
        <f t="shared" si="388"/>
        <v>10795</v>
      </c>
      <c r="P3485">
        <f t="shared" si="389"/>
        <v>2089</v>
      </c>
      <c r="Q3485">
        <f t="shared" si="390"/>
        <v>10795</v>
      </c>
    </row>
    <row r="3486" spans="1:17" hidden="1" x14ac:dyDescent="0.25">
      <c r="A3486">
        <v>2012</v>
      </c>
      <c r="B3486" s="1" t="s">
        <v>125</v>
      </c>
      <c r="C3486" t="s">
        <v>126</v>
      </c>
      <c r="D3486" t="s">
        <v>42</v>
      </c>
      <c r="E3486" s="1" t="s">
        <v>23</v>
      </c>
      <c r="F3486" t="s">
        <v>6</v>
      </c>
      <c r="G3486">
        <v>5114</v>
      </c>
      <c r="H3486">
        <v>388</v>
      </c>
      <c r="I3486">
        <v>824</v>
      </c>
      <c r="J3486">
        <v>239</v>
      </c>
      <c r="K3486">
        <f t="shared" si="384"/>
        <v>6087</v>
      </c>
      <c r="L3486" s="6">
        <f t="shared" si="385"/>
        <v>0.19911286347954657</v>
      </c>
      <c r="M3486" s="6">
        <f t="shared" si="386"/>
        <v>6.3742401839986862E-2</v>
      </c>
      <c r="N3486" s="6">
        <f t="shared" si="387"/>
        <v>0.13537046163955971</v>
      </c>
      <c r="O3486">
        <f t="shared" si="388"/>
        <v>4875</v>
      </c>
      <c r="P3486">
        <f t="shared" si="389"/>
        <v>1212</v>
      </c>
      <c r="Q3486">
        <f t="shared" si="390"/>
        <v>4875</v>
      </c>
    </row>
    <row r="3487" spans="1:17" hidden="1" x14ac:dyDescent="0.25">
      <c r="A3487">
        <v>2013</v>
      </c>
      <c r="B3487" s="1" t="s">
        <v>125</v>
      </c>
      <c r="C3487" t="s">
        <v>126</v>
      </c>
      <c r="D3487" t="s">
        <v>42</v>
      </c>
      <c r="E3487" s="1" t="s">
        <v>24</v>
      </c>
      <c r="F3487" t="s">
        <v>7</v>
      </c>
      <c r="G3487">
        <v>8968</v>
      </c>
      <c r="H3487">
        <v>1432</v>
      </c>
      <c r="I3487">
        <v>1898</v>
      </c>
      <c r="J3487">
        <v>382</v>
      </c>
      <c r="K3487">
        <f t="shared" si="384"/>
        <v>11916</v>
      </c>
      <c r="L3487" s="6">
        <f t="shared" si="385"/>
        <v>0.27945619335347432</v>
      </c>
      <c r="M3487" s="6">
        <f t="shared" si="386"/>
        <v>0.12017455521987244</v>
      </c>
      <c r="N3487" s="6">
        <f t="shared" si="387"/>
        <v>0.15928163813360188</v>
      </c>
      <c r="O3487">
        <f t="shared" si="388"/>
        <v>8586</v>
      </c>
      <c r="P3487">
        <f t="shared" si="389"/>
        <v>3330</v>
      </c>
      <c r="Q3487">
        <f t="shared" si="390"/>
        <v>8586</v>
      </c>
    </row>
    <row r="3488" spans="1:17" hidden="1" x14ac:dyDescent="0.25">
      <c r="A3488">
        <v>2013</v>
      </c>
      <c r="B3488" s="1" t="s">
        <v>125</v>
      </c>
      <c r="C3488" t="s">
        <v>126</v>
      </c>
      <c r="D3488" t="s">
        <v>42</v>
      </c>
      <c r="E3488" s="1" t="s">
        <v>24</v>
      </c>
      <c r="F3488" t="s">
        <v>1</v>
      </c>
      <c r="G3488">
        <v>662</v>
      </c>
      <c r="H3488">
        <v>45</v>
      </c>
      <c r="I3488">
        <v>73</v>
      </c>
      <c r="J3488">
        <v>15</v>
      </c>
      <c r="K3488">
        <f t="shared" si="384"/>
        <v>765</v>
      </c>
      <c r="L3488" s="6">
        <f t="shared" si="385"/>
        <v>0.1542483660130719</v>
      </c>
      <c r="M3488" s="6">
        <f t="shared" si="386"/>
        <v>5.8823529411764705E-2</v>
      </c>
      <c r="N3488" s="6">
        <f t="shared" si="387"/>
        <v>9.5424836601307184E-2</v>
      </c>
      <c r="O3488">
        <f t="shared" si="388"/>
        <v>647</v>
      </c>
      <c r="P3488">
        <f t="shared" si="389"/>
        <v>118</v>
      </c>
      <c r="Q3488">
        <f t="shared" si="390"/>
        <v>647</v>
      </c>
    </row>
    <row r="3489" spans="1:17" hidden="1" x14ac:dyDescent="0.25">
      <c r="A3489">
        <v>2013</v>
      </c>
      <c r="B3489" s="1" t="s">
        <v>125</v>
      </c>
      <c r="C3489" t="s">
        <v>126</v>
      </c>
      <c r="D3489" t="s">
        <v>42</v>
      </c>
      <c r="E3489" s="1" t="s">
        <v>24</v>
      </c>
      <c r="F3489" t="s">
        <v>4</v>
      </c>
      <c r="G3489">
        <v>11917</v>
      </c>
      <c r="H3489">
        <v>317</v>
      </c>
      <c r="I3489">
        <v>3059</v>
      </c>
      <c r="J3489">
        <v>265</v>
      </c>
      <c r="K3489">
        <f t="shared" si="384"/>
        <v>15028</v>
      </c>
      <c r="L3489" s="6">
        <f t="shared" si="385"/>
        <v>0.22464732499334575</v>
      </c>
      <c r="M3489" s="6">
        <f t="shared" si="386"/>
        <v>2.1093957945169019E-2</v>
      </c>
      <c r="N3489" s="6">
        <f t="shared" si="387"/>
        <v>0.20355336704817673</v>
      </c>
      <c r="O3489">
        <f t="shared" si="388"/>
        <v>11652</v>
      </c>
      <c r="P3489">
        <f t="shared" si="389"/>
        <v>3376</v>
      </c>
      <c r="Q3489">
        <f t="shared" si="390"/>
        <v>11652</v>
      </c>
    </row>
    <row r="3490" spans="1:17" hidden="1" x14ac:dyDescent="0.25">
      <c r="A3490">
        <v>2013</v>
      </c>
      <c r="B3490" s="1" t="s">
        <v>125</v>
      </c>
      <c r="C3490" t="s">
        <v>126</v>
      </c>
      <c r="D3490" t="s">
        <v>42</v>
      </c>
      <c r="E3490" s="1" t="s">
        <v>24</v>
      </c>
      <c r="F3490" t="s">
        <v>5</v>
      </c>
      <c r="G3490">
        <v>11213</v>
      </c>
      <c r="H3490">
        <v>463</v>
      </c>
      <c r="I3490">
        <v>1880</v>
      </c>
      <c r="J3490">
        <v>450</v>
      </c>
      <c r="K3490">
        <f t="shared" si="384"/>
        <v>13106</v>
      </c>
      <c r="L3490" s="6">
        <f t="shared" si="385"/>
        <v>0.17877308103158859</v>
      </c>
      <c r="M3490" s="6">
        <f t="shared" si="386"/>
        <v>3.532733099343812E-2</v>
      </c>
      <c r="N3490" s="6">
        <f t="shared" si="387"/>
        <v>0.14344575003815047</v>
      </c>
      <c r="O3490">
        <f t="shared" si="388"/>
        <v>10763</v>
      </c>
      <c r="P3490">
        <f t="shared" si="389"/>
        <v>2343</v>
      </c>
      <c r="Q3490">
        <f t="shared" si="390"/>
        <v>10763</v>
      </c>
    </row>
    <row r="3491" spans="1:17" hidden="1" x14ac:dyDescent="0.25">
      <c r="A3491">
        <v>2013</v>
      </c>
      <c r="B3491" s="1" t="s">
        <v>125</v>
      </c>
      <c r="C3491" t="s">
        <v>126</v>
      </c>
      <c r="D3491" t="s">
        <v>42</v>
      </c>
      <c r="E3491" s="1" t="s">
        <v>24</v>
      </c>
      <c r="F3491" t="s">
        <v>6</v>
      </c>
      <c r="G3491">
        <v>5153</v>
      </c>
      <c r="H3491">
        <v>427</v>
      </c>
      <c r="I3491">
        <v>918</v>
      </c>
      <c r="J3491">
        <v>229</v>
      </c>
      <c r="K3491">
        <f t="shared" si="384"/>
        <v>6269</v>
      </c>
      <c r="L3491" s="6">
        <f t="shared" si="385"/>
        <v>0.21454777476471526</v>
      </c>
      <c r="M3491" s="6">
        <f t="shared" si="386"/>
        <v>6.8112936672515556E-2</v>
      </c>
      <c r="N3491" s="6">
        <f t="shared" si="387"/>
        <v>0.1464348380921997</v>
      </c>
      <c r="O3491">
        <f t="shared" si="388"/>
        <v>4924</v>
      </c>
      <c r="P3491">
        <f t="shared" si="389"/>
        <v>1345</v>
      </c>
      <c r="Q3491">
        <f t="shared" si="390"/>
        <v>4924</v>
      </c>
    </row>
    <row r="3492" spans="1:17" hidden="1" x14ac:dyDescent="0.25">
      <c r="A3492">
        <v>2014</v>
      </c>
      <c r="B3492" s="1" t="s">
        <v>125</v>
      </c>
      <c r="C3492" t="s">
        <v>126</v>
      </c>
      <c r="D3492" t="s">
        <v>42</v>
      </c>
      <c r="E3492" s="1" t="s">
        <v>8</v>
      </c>
      <c r="F3492" t="s">
        <v>7</v>
      </c>
      <c r="G3492">
        <v>8688</v>
      </c>
      <c r="H3492">
        <v>1405</v>
      </c>
      <c r="I3492">
        <v>1914</v>
      </c>
      <c r="J3492">
        <v>352</v>
      </c>
      <c r="K3492">
        <f t="shared" si="384"/>
        <v>11655</v>
      </c>
      <c r="L3492" s="6">
        <f t="shared" si="385"/>
        <v>0.28477048477048478</v>
      </c>
      <c r="M3492" s="6">
        <f t="shared" si="386"/>
        <v>0.12054912054912055</v>
      </c>
      <c r="N3492" s="6">
        <f t="shared" si="387"/>
        <v>0.16422136422136421</v>
      </c>
      <c r="O3492">
        <f t="shared" si="388"/>
        <v>8336</v>
      </c>
      <c r="P3492">
        <f t="shared" si="389"/>
        <v>3319</v>
      </c>
      <c r="Q3492">
        <f t="shared" si="390"/>
        <v>8336</v>
      </c>
    </row>
    <row r="3493" spans="1:17" hidden="1" x14ac:dyDescent="0.25">
      <c r="A3493">
        <v>2014</v>
      </c>
      <c r="B3493" s="1" t="s">
        <v>125</v>
      </c>
      <c r="C3493" t="s">
        <v>126</v>
      </c>
      <c r="D3493" t="s">
        <v>42</v>
      </c>
      <c r="E3493" s="1" t="s">
        <v>8</v>
      </c>
      <c r="F3493" t="s">
        <v>1</v>
      </c>
      <c r="G3493">
        <v>678</v>
      </c>
      <c r="H3493">
        <v>43</v>
      </c>
      <c r="I3493">
        <v>64</v>
      </c>
      <c r="J3493">
        <v>17</v>
      </c>
      <c r="K3493">
        <f t="shared" si="384"/>
        <v>768</v>
      </c>
      <c r="L3493" s="6">
        <f t="shared" si="385"/>
        <v>0.13932291666666666</v>
      </c>
      <c r="M3493" s="6">
        <f t="shared" si="386"/>
        <v>5.5989583333333336E-2</v>
      </c>
      <c r="N3493" s="6">
        <f t="shared" si="387"/>
        <v>8.3333333333333329E-2</v>
      </c>
      <c r="O3493">
        <f t="shared" si="388"/>
        <v>661</v>
      </c>
      <c r="P3493">
        <f t="shared" si="389"/>
        <v>107</v>
      </c>
      <c r="Q3493">
        <f t="shared" si="390"/>
        <v>661</v>
      </c>
    </row>
    <row r="3494" spans="1:17" hidden="1" x14ac:dyDescent="0.25">
      <c r="A3494">
        <v>2014</v>
      </c>
      <c r="B3494" s="1" t="s">
        <v>125</v>
      </c>
      <c r="C3494" t="s">
        <v>126</v>
      </c>
      <c r="D3494" t="s">
        <v>42</v>
      </c>
      <c r="E3494" s="1" t="s">
        <v>8</v>
      </c>
      <c r="F3494" t="s">
        <v>4</v>
      </c>
      <c r="G3494">
        <v>11818</v>
      </c>
      <c r="H3494">
        <v>370</v>
      </c>
      <c r="I3494">
        <v>3483</v>
      </c>
      <c r="J3494">
        <v>269</v>
      </c>
      <c r="K3494">
        <f t="shared" si="384"/>
        <v>15402</v>
      </c>
      <c r="L3494" s="6">
        <f t="shared" si="385"/>
        <v>0.25016231658226207</v>
      </c>
      <c r="M3494" s="6">
        <f t="shared" si="386"/>
        <v>2.4022854174782497E-2</v>
      </c>
      <c r="N3494" s="6">
        <f t="shared" si="387"/>
        <v>0.22613946240747954</v>
      </c>
      <c r="O3494">
        <f t="shared" si="388"/>
        <v>11549</v>
      </c>
      <c r="P3494">
        <f t="shared" si="389"/>
        <v>3853</v>
      </c>
      <c r="Q3494">
        <f t="shared" si="390"/>
        <v>11549</v>
      </c>
    </row>
    <row r="3495" spans="1:17" hidden="1" x14ac:dyDescent="0.25">
      <c r="A3495">
        <v>2014</v>
      </c>
      <c r="B3495" s="1" t="s">
        <v>125</v>
      </c>
      <c r="C3495" t="s">
        <v>126</v>
      </c>
      <c r="D3495" t="s">
        <v>42</v>
      </c>
      <c r="E3495" s="1" t="s">
        <v>8</v>
      </c>
      <c r="F3495" t="s">
        <v>5</v>
      </c>
      <c r="G3495">
        <v>11429</v>
      </c>
      <c r="H3495">
        <v>467</v>
      </c>
      <c r="I3495">
        <v>2039</v>
      </c>
      <c r="J3495">
        <v>403</v>
      </c>
      <c r="K3495">
        <f t="shared" si="384"/>
        <v>13532</v>
      </c>
      <c r="L3495" s="6">
        <f t="shared" si="385"/>
        <v>0.18519065917824415</v>
      </c>
      <c r="M3495" s="6">
        <f t="shared" si="386"/>
        <v>3.4510789240319244E-2</v>
      </c>
      <c r="N3495" s="6">
        <f t="shared" si="387"/>
        <v>0.15067986993792493</v>
      </c>
      <c r="O3495">
        <f t="shared" si="388"/>
        <v>11026</v>
      </c>
      <c r="P3495">
        <f t="shared" si="389"/>
        <v>2506</v>
      </c>
      <c r="Q3495">
        <f t="shared" si="390"/>
        <v>11026</v>
      </c>
    </row>
    <row r="3496" spans="1:17" hidden="1" x14ac:dyDescent="0.25">
      <c r="A3496">
        <v>2014</v>
      </c>
      <c r="B3496" s="1" t="s">
        <v>125</v>
      </c>
      <c r="C3496" t="s">
        <v>126</v>
      </c>
      <c r="D3496" t="s">
        <v>42</v>
      </c>
      <c r="E3496" s="1" t="s">
        <v>8</v>
      </c>
      <c r="F3496" t="s">
        <v>6</v>
      </c>
      <c r="G3496">
        <v>5252</v>
      </c>
      <c r="H3496">
        <v>476</v>
      </c>
      <c r="I3496">
        <v>1106</v>
      </c>
      <c r="J3496">
        <v>178</v>
      </c>
      <c r="K3496">
        <f t="shared" si="384"/>
        <v>6656</v>
      </c>
      <c r="L3496" s="6">
        <f t="shared" si="385"/>
        <v>0.23768028846153846</v>
      </c>
      <c r="M3496" s="6">
        <f t="shared" si="386"/>
        <v>7.1514423076923073E-2</v>
      </c>
      <c r="N3496" s="6">
        <f t="shared" si="387"/>
        <v>0.16616586538461539</v>
      </c>
      <c r="O3496">
        <f t="shared" si="388"/>
        <v>5074</v>
      </c>
      <c r="P3496">
        <f t="shared" si="389"/>
        <v>1582</v>
      </c>
      <c r="Q3496">
        <f t="shared" si="390"/>
        <v>5074</v>
      </c>
    </row>
    <row r="3497" spans="1:17" hidden="1" x14ac:dyDescent="0.25">
      <c r="A3497">
        <v>2015</v>
      </c>
      <c r="B3497" s="1" t="s">
        <v>125</v>
      </c>
      <c r="C3497" t="s">
        <v>126</v>
      </c>
      <c r="D3497" t="s">
        <v>42</v>
      </c>
      <c r="E3497" s="1" t="s">
        <v>9</v>
      </c>
      <c r="F3497" t="s">
        <v>7</v>
      </c>
      <c r="G3497">
        <v>8494</v>
      </c>
      <c r="H3497">
        <v>1490</v>
      </c>
      <c r="I3497">
        <v>1982</v>
      </c>
      <c r="J3497">
        <v>350</v>
      </c>
      <c r="K3497">
        <f t="shared" si="384"/>
        <v>11616</v>
      </c>
      <c r="L3497" s="6">
        <f t="shared" si="385"/>
        <v>0.29889807162534437</v>
      </c>
      <c r="M3497" s="6">
        <f t="shared" si="386"/>
        <v>0.12827134986225897</v>
      </c>
      <c r="N3497" s="6">
        <f t="shared" si="387"/>
        <v>0.17062672176308541</v>
      </c>
      <c r="O3497">
        <f t="shared" si="388"/>
        <v>8144</v>
      </c>
      <c r="P3497">
        <f t="shared" si="389"/>
        <v>3472</v>
      </c>
      <c r="Q3497">
        <f t="shared" si="390"/>
        <v>8144</v>
      </c>
    </row>
    <row r="3498" spans="1:17" hidden="1" x14ac:dyDescent="0.25">
      <c r="A3498">
        <v>2015</v>
      </c>
      <c r="B3498" s="1" t="s">
        <v>125</v>
      </c>
      <c r="C3498" t="s">
        <v>126</v>
      </c>
      <c r="D3498" t="s">
        <v>42</v>
      </c>
      <c r="E3498" s="1" t="s">
        <v>9</v>
      </c>
      <c r="F3498" t="s">
        <v>1</v>
      </c>
      <c r="G3498">
        <v>692</v>
      </c>
      <c r="H3498">
        <v>49</v>
      </c>
      <c r="I3498">
        <v>83</v>
      </c>
      <c r="J3498">
        <v>19</v>
      </c>
      <c r="K3498">
        <f t="shared" si="384"/>
        <v>805</v>
      </c>
      <c r="L3498" s="6">
        <f t="shared" si="385"/>
        <v>0.1639751552795031</v>
      </c>
      <c r="M3498" s="6">
        <f t="shared" si="386"/>
        <v>6.0869565217391307E-2</v>
      </c>
      <c r="N3498" s="6">
        <f t="shared" si="387"/>
        <v>0.1031055900621118</v>
      </c>
      <c r="O3498">
        <f t="shared" si="388"/>
        <v>673</v>
      </c>
      <c r="P3498">
        <f t="shared" si="389"/>
        <v>132</v>
      </c>
      <c r="Q3498">
        <f t="shared" si="390"/>
        <v>673</v>
      </c>
    </row>
    <row r="3499" spans="1:17" hidden="1" x14ac:dyDescent="0.25">
      <c r="A3499">
        <v>2015</v>
      </c>
      <c r="B3499" s="1" t="s">
        <v>125</v>
      </c>
      <c r="C3499" t="s">
        <v>126</v>
      </c>
      <c r="D3499" t="s">
        <v>42</v>
      </c>
      <c r="E3499" s="1" t="s">
        <v>9</v>
      </c>
      <c r="F3499" t="s">
        <v>4</v>
      </c>
      <c r="G3499">
        <v>11947</v>
      </c>
      <c r="H3499">
        <v>424</v>
      </c>
      <c r="I3499">
        <v>3662</v>
      </c>
      <c r="J3499">
        <v>243</v>
      </c>
      <c r="K3499">
        <f t="shared" si="384"/>
        <v>15790</v>
      </c>
      <c r="L3499" s="6">
        <f t="shared" si="385"/>
        <v>0.25877137428752373</v>
      </c>
      <c r="M3499" s="6">
        <f t="shared" si="386"/>
        <v>2.6852438252058266E-2</v>
      </c>
      <c r="N3499" s="6">
        <f t="shared" si="387"/>
        <v>0.23191893603546548</v>
      </c>
      <c r="O3499">
        <f t="shared" si="388"/>
        <v>11704</v>
      </c>
      <c r="P3499">
        <f t="shared" si="389"/>
        <v>4086</v>
      </c>
      <c r="Q3499">
        <f t="shared" si="390"/>
        <v>11704</v>
      </c>
    </row>
    <row r="3500" spans="1:17" hidden="1" x14ac:dyDescent="0.25">
      <c r="A3500">
        <v>2015</v>
      </c>
      <c r="B3500" s="1" t="s">
        <v>125</v>
      </c>
      <c r="C3500" t="s">
        <v>126</v>
      </c>
      <c r="D3500" t="s">
        <v>42</v>
      </c>
      <c r="E3500" s="1" t="s">
        <v>9</v>
      </c>
      <c r="F3500" t="s">
        <v>5</v>
      </c>
      <c r="G3500">
        <v>11458</v>
      </c>
      <c r="H3500">
        <v>585</v>
      </c>
      <c r="I3500">
        <v>2332</v>
      </c>
      <c r="J3500">
        <v>401</v>
      </c>
      <c r="K3500">
        <f t="shared" si="384"/>
        <v>13974</v>
      </c>
      <c r="L3500" s="6">
        <f t="shared" si="385"/>
        <v>0.20874481179333046</v>
      </c>
      <c r="M3500" s="6">
        <f t="shared" si="386"/>
        <v>4.1863460712752251E-2</v>
      </c>
      <c r="N3500" s="6">
        <f t="shared" si="387"/>
        <v>0.16688135108057822</v>
      </c>
      <c r="O3500">
        <f t="shared" si="388"/>
        <v>11057</v>
      </c>
      <c r="P3500">
        <f t="shared" si="389"/>
        <v>2917</v>
      </c>
      <c r="Q3500">
        <f t="shared" si="390"/>
        <v>11057</v>
      </c>
    </row>
    <row r="3501" spans="1:17" hidden="1" x14ac:dyDescent="0.25">
      <c r="A3501">
        <v>2015</v>
      </c>
      <c r="B3501" s="1" t="s">
        <v>125</v>
      </c>
      <c r="C3501" t="s">
        <v>126</v>
      </c>
      <c r="D3501" t="s">
        <v>42</v>
      </c>
      <c r="E3501" s="1" t="s">
        <v>9</v>
      </c>
      <c r="F3501" t="s">
        <v>6</v>
      </c>
      <c r="G3501">
        <v>5274</v>
      </c>
      <c r="H3501">
        <v>516</v>
      </c>
      <c r="I3501">
        <v>1104</v>
      </c>
      <c r="J3501">
        <v>179</v>
      </c>
      <c r="K3501">
        <f t="shared" si="384"/>
        <v>6715</v>
      </c>
      <c r="L3501" s="6">
        <f t="shared" si="385"/>
        <v>0.24125093075204765</v>
      </c>
      <c r="M3501" s="6">
        <f t="shared" si="386"/>
        <v>7.684288905435592E-2</v>
      </c>
      <c r="N3501" s="6">
        <f t="shared" si="387"/>
        <v>0.16440804169769174</v>
      </c>
      <c r="O3501">
        <f t="shared" si="388"/>
        <v>5095</v>
      </c>
      <c r="P3501">
        <f t="shared" si="389"/>
        <v>1620</v>
      </c>
      <c r="Q3501">
        <f t="shared" si="390"/>
        <v>5095</v>
      </c>
    </row>
    <row r="3502" spans="1:17" hidden="1" x14ac:dyDescent="0.25">
      <c r="A3502">
        <v>2016</v>
      </c>
      <c r="B3502" s="1" t="s">
        <v>125</v>
      </c>
      <c r="C3502" t="s">
        <v>126</v>
      </c>
      <c r="D3502" t="s">
        <v>42</v>
      </c>
      <c r="E3502" s="1" t="s">
        <v>10</v>
      </c>
      <c r="F3502" t="s">
        <v>7</v>
      </c>
      <c r="G3502">
        <v>8302</v>
      </c>
      <c r="H3502">
        <v>1398</v>
      </c>
      <c r="I3502">
        <v>2016</v>
      </c>
      <c r="J3502">
        <v>360</v>
      </c>
      <c r="K3502">
        <f t="shared" si="384"/>
        <v>11356</v>
      </c>
      <c r="L3502" s="6">
        <f t="shared" si="385"/>
        <v>0.30063402606551604</v>
      </c>
      <c r="M3502" s="6">
        <f t="shared" si="386"/>
        <v>0.12310672772102853</v>
      </c>
      <c r="N3502" s="6">
        <f t="shared" si="387"/>
        <v>0.17752729834448749</v>
      </c>
      <c r="O3502">
        <f t="shared" si="388"/>
        <v>7942</v>
      </c>
      <c r="P3502">
        <f t="shared" si="389"/>
        <v>3414</v>
      </c>
      <c r="Q3502">
        <f t="shared" si="390"/>
        <v>7942</v>
      </c>
    </row>
    <row r="3503" spans="1:17" hidden="1" x14ac:dyDescent="0.25">
      <c r="A3503">
        <v>2016</v>
      </c>
      <c r="B3503" s="1" t="s">
        <v>125</v>
      </c>
      <c r="C3503" t="s">
        <v>126</v>
      </c>
      <c r="D3503" t="s">
        <v>42</v>
      </c>
      <c r="E3503" s="1" t="s">
        <v>10</v>
      </c>
      <c r="F3503" t="s">
        <v>1</v>
      </c>
      <c r="G3503">
        <v>719</v>
      </c>
      <c r="H3503">
        <v>53</v>
      </c>
      <c r="I3503">
        <v>82</v>
      </c>
      <c r="J3503">
        <v>19</v>
      </c>
      <c r="K3503">
        <f t="shared" si="384"/>
        <v>835</v>
      </c>
      <c r="L3503" s="6">
        <f t="shared" si="385"/>
        <v>0.16167664670658682</v>
      </c>
      <c r="M3503" s="6">
        <f t="shared" si="386"/>
        <v>6.3473053892215567E-2</v>
      </c>
      <c r="N3503" s="6">
        <f t="shared" si="387"/>
        <v>9.8203592814371257E-2</v>
      </c>
      <c r="O3503">
        <f t="shared" si="388"/>
        <v>700</v>
      </c>
      <c r="P3503">
        <f t="shared" si="389"/>
        <v>135</v>
      </c>
      <c r="Q3503">
        <f t="shared" si="390"/>
        <v>700</v>
      </c>
    </row>
    <row r="3504" spans="1:17" hidden="1" x14ac:dyDescent="0.25">
      <c r="A3504">
        <v>2016</v>
      </c>
      <c r="B3504" s="1" t="s">
        <v>125</v>
      </c>
      <c r="C3504" t="s">
        <v>126</v>
      </c>
      <c r="D3504" t="s">
        <v>42</v>
      </c>
      <c r="E3504" s="1" t="s">
        <v>10</v>
      </c>
      <c r="F3504" t="s">
        <v>4</v>
      </c>
      <c r="G3504">
        <v>12028</v>
      </c>
      <c r="H3504">
        <v>478</v>
      </c>
      <c r="I3504">
        <v>3915</v>
      </c>
      <c r="J3504">
        <v>271</v>
      </c>
      <c r="K3504">
        <f t="shared" si="384"/>
        <v>16150</v>
      </c>
      <c r="L3504" s="6">
        <f t="shared" si="385"/>
        <v>0.2720123839009288</v>
      </c>
      <c r="M3504" s="6">
        <f t="shared" si="386"/>
        <v>2.959752321981424E-2</v>
      </c>
      <c r="N3504" s="6">
        <f t="shared" si="387"/>
        <v>0.24241486068111456</v>
      </c>
      <c r="O3504">
        <f t="shared" si="388"/>
        <v>11757</v>
      </c>
      <c r="P3504">
        <f t="shared" si="389"/>
        <v>4393</v>
      </c>
      <c r="Q3504">
        <f t="shared" si="390"/>
        <v>11757</v>
      </c>
    </row>
    <row r="3505" spans="1:18" hidden="1" x14ac:dyDescent="0.25">
      <c r="A3505">
        <v>2016</v>
      </c>
      <c r="B3505" s="1" t="s">
        <v>125</v>
      </c>
      <c r="C3505" t="s">
        <v>126</v>
      </c>
      <c r="D3505" t="s">
        <v>42</v>
      </c>
      <c r="E3505" s="1" t="s">
        <v>10</v>
      </c>
      <c r="F3505" t="s">
        <v>5</v>
      </c>
      <c r="G3505">
        <v>11415</v>
      </c>
      <c r="H3505">
        <v>630</v>
      </c>
      <c r="I3505">
        <v>2485</v>
      </c>
      <c r="J3505">
        <v>385</v>
      </c>
      <c r="K3505">
        <f t="shared" si="384"/>
        <v>14145</v>
      </c>
      <c r="L3505" s="6">
        <f t="shared" si="385"/>
        <v>0.22021915871332626</v>
      </c>
      <c r="M3505" s="6">
        <f t="shared" si="386"/>
        <v>4.4538706256627786E-2</v>
      </c>
      <c r="N3505" s="6">
        <f t="shared" si="387"/>
        <v>0.17568045245669847</v>
      </c>
      <c r="O3505">
        <f t="shared" si="388"/>
        <v>11030</v>
      </c>
      <c r="P3505">
        <f t="shared" si="389"/>
        <v>3115</v>
      </c>
      <c r="Q3505">
        <f t="shared" si="390"/>
        <v>11030</v>
      </c>
    </row>
    <row r="3506" spans="1:18" hidden="1" x14ac:dyDescent="0.25">
      <c r="A3506">
        <v>2016</v>
      </c>
      <c r="B3506" s="1" t="s">
        <v>125</v>
      </c>
      <c r="C3506" t="s">
        <v>126</v>
      </c>
      <c r="D3506" t="s">
        <v>42</v>
      </c>
      <c r="E3506" s="1" t="s">
        <v>10</v>
      </c>
      <c r="F3506" t="s">
        <v>6</v>
      </c>
      <c r="G3506">
        <v>5182</v>
      </c>
      <c r="H3506">
        <v>591</v>
      </c>
      <c r="I3506">
        <v>1217</v>
      </c>
      <c r="J3506">
        <v>211</v>
      </c>
      <c r="K3506">
        <f t="shared" si="384"/>
        <v>6779</v>
      </c>
      <c r="L3506" s="6">
        <f t="shared" si="385"/>
        <v>0.26670600383537396</v>
      </c>
      <c r="M3506" s="6">
        <f t="shared" si="386"/>
        <v>8.7181000147514384E-2</v>
      </c>
      <c r="N3506" s="6">
        <f t="shared" si="387"/>
        <v>0.17952500368785956</v>
      </c>
      <c r="O3506">
        <f t="shared" si="388"/>
        <v>4971</v>
      </c>
      <c r="P3506">
        <f t="shared" si="389"/>
        <v>1808</v>
      </c>
      <c r="Q3506">
        <f t="shared" si="390"/>
        <v>4971</v>
      </c>
    </row>
    <row r="3507" spans="1:18" hidden="1" x14ac:dyDescent="0.25">
      <c r="A3507">
        <v>2017</v>
      </c>
      <c r="B3507" s="1" t="s">
        <v>125</v>
      </c>
      <c r="C3507" t="s">
        <v>126</v>
      </c>
      <c r="D3507" t="s">
        <v>42</v>
      </c>
      <c r="E3507" s="1" t="s">
        <v>11</v>
      </c>
      <c r="F3507" t="s">
        <v>7</v>
      </c>
      <c r="G3507">
        <v>7924</v>
      </c>
      <c r="H3507">
        <v>1424</v>
      </c>
      <c r="I3507">
        <v>2044</v>
      </c>
      <c r="J3507">
        <v>328</v>
      </c>
      <c r="K3507">
        <f t="shared" si="384"/>
        <v>11064</v>
      </c>
      <c r="L3507" s="6">
        <f t="shared" si="385"/>
        <v>0.31344902386117135</v>
      </c>
      <c r="M3507" s="6">
        <f t="shared" si="386"/>
        <v>0.128705712219812</v>
      </c>
      <c r="N3507" s="6">
        <f t="shared" si="387"/>
        <v>0.18474331164135938</v>
      </c>
      <c r="O3507">
        <f t="shared" si="388"/>
        <v>7596</v>
      </c>
      <c r="P3507">
        <f t="shared" si="389"/>
        <v>3468</v>
      </c>
      <c r="Q3507">
        <f t="shared" si="390"/>
        <v>7596</v>
      </c>
      <c r="R3507" s="6">
        <f>I3507/P3507</f>
        <v>0.5893886966551326</v>
      </c>
    </row>
    <row r="3508" spans="1:18" hidden="1" x14ac:dyDescent="0.25">
      <c r="A3508">
        <v>2017</v>
      </c>
      <c r="B3508" s="1" t="s">
        <v>125</v>
      </c>
      <c r="C3508" t="s">
        <v>126</v>
      </c>
      <c r="D3508" t="s">
        <v>42</v>
      </c>
      <c r="E3508" s="1" t="s">
        <v>11</v>
      </c>
      <c r="F3508" t="s">
        <v>1</v>
      </c>
      <c r="G3508">
        <v>710</v>
      </c>
      <c r="H3508">
        <v>70</v>
      </c>
      <c r="I3508">
        <v>106</v>
      </c>
      <c r="J3508">
        <v>13</v>
      </c>
      <c r="K3508">
        <f t="shared" si="384"/>
        <v>873</v>
      </c>
      <c r="L3508" s="6">
        <f t="shared" si="385"/>
        <v>0.2016036655211913</v>
      </c>
      <c r="M3508" s="6">
        <f t="shared" si="386"/>
        <v>8.0183276059564726E-2</v>
      </c>
      <c r="N3508" s="6">
        <f t="shared" si="387"/>
        <v>0.12142038946162657</v>
      </c>
      <c r="O3508">
        <f t="shared" si="388"/>
        <v>697</v>
      </c>
      <c r="P3508">
        <f t="shared" si="389"/>
        <v>176</v>
      </c>
      <c r="Q3508">
        <f t="shared" si="390"/>
        <v>697</v>
      </c>
      <c r="R3508" s="6">
        <f>I3508/P3508</f>
        <v>0.60227272727272729</v>
      </c>
    </row>
    <row r="3509" spans="1:18" hidden="1" x14ac:dyDescent="0.25">
      <c r="A3509">
        <v>2017</v>
      </c>
      <c r="B3509" s="1" t="s">
        <v>125</v>
      </c>
      <c r="C3509" t="s">
        <v>126</v>
      </c>
      <c r="D3509" t="s">
        <v>42</v>
      </c>
      <c r="E3509" s="1" t="s">
        <v>11</v>
      </c>
      <c r="F3509" t="s">
        <v>4</v>
      </c>
      <c r="G3509">
        <v>12162</v>
      </c>
      <c r="H3509">
        <v>504</v>
      </c>
      <c r="I3509">
        <v>4035</v>
      </c>
      <c r="J3509">
        <v>285</v>
      </c>
      <c r="K3509">
        <f t="shared" si="384"/>
        <v>16416</v>
      </c>
      <c r="L3509" s="6">
        <f t="shared" si="385"/>
        <v>0.27649853801169588</v>
      </c>
      <c r="M3509" s="6">
        <f t="shared" si="386"/>
        <v>3.0701754385964911E-2</v>
      </c>
      <c r="N3509" s="6">
        <f t="shared" si="387"/>
        <v>0.24579678362573099</v>
      </c>
      <c r="O3509">
        <f t="shared" si="388"/>
        <v>11877</v>
      </c>
      <c r="P3509">
        <f t="shared" si="389"/>
        <v>4539</v>
      </c>
      <c r="Q3509">
        <f t="shared" si="390"/>
        <v>11877</v>
      </c>
      <c r="R3509" s="6">
        <f>I3509/P3509</f>
        <v>0.88896232650363516</v>
      </c>
    </row>
    <row r="3510" spans="1:18" hidden="1" x14ac:dyDescent="0.25">
      <c r="A3510">
        <v>2017</v>
      </c>
      <c r="B3510" s="1" t="s">
        <v>125</v>
      </c>
      <c r="C3510" t="s">
        <v>126</v>
      </c>
      <c r="D3510" t="s">
        <v>42</v>
      </c>
      <c r="E3510" s="1" t="s">
        <v>11</v>
      </c>
      <c r="F3510" t="s">
        <v>5</v>
      </c>
      <c r="G3510">
        <v>11227</v>
      </c>
      <c r="H3510">
        <v>687</v>
      </c>
      <c r="I3510">
        <v>3049</v>
      </c>
      <c r="J3510">
        <v>369</v>
      </c>
      <c r="K3510">
        <f t="shared" ref="K3510:K3542" si="391">(G3510-J3510)+H3510+I3510</f>
        <v>14594</v>
      </c>
      <c r="L3510" s="6">
        <f t="shared" ref="L3510:L3542" si="392">(H3510+I3510)/K3510</f>
        <v>0.25599561463615184</v>
      </c>
      <c r="M3510" s="6">
        <f t="shared" ref="M3510:M3542" si="393">H3510/K3510</f>
        <v>4.7074140057557903E-2</v>
      </c>
      <c r="N3510" s="6">
        <f t="shared" ref="N3510:N3542" si="394">I3510/K3510</f>
        <v>0.20892147457859395</v>
      </c>
      <c r="O3510">
        <f t="shared" ref="O3510:O3523" si="395">K3510-(I3510+H3510)</f>
        <v>10858</v>
      </c>
      <c r="P3510">
        <f t="shared" ref="P3510:P3523" si="396">H3510+I3510</f>
        <v>3736</v>
      </c>
      <c r="Q3510">
        <f t="shared" si="390"/>
        <v>10858</v>
      </c>
      <c r="R3510" s="6">
        <f>I3510/P3510</f>
        <v>0.8161134903640257</v>
      </c>
    </row>
    <row r="3511" spans="1:18" hidden="1" x14ac:dyDescent="0.25">
      <c r="A3511">
        <v>2017</v>
      </c>
      <c r="B3511" s="1" t="s">
        <v>125</v>
      </c>
      <c r="C3511" t="s">
        <v>126</v>
      </c>
      <c r="D3511" t="s">
        <v>42</v>
      </c>
      <c r="E3511" s="1" t="s">
        <v>11</v>
      </c>
      <c r="F3511" t="s">
        <v>6</v>
      </c>
      <c r="G3511">
        <v>5087</v>
      </c>
      <c r="H3511">
        <v>620</v>
      </c>
      <c r="I3511">
        <v>1396</v>
      </c>
      <c r="J3511">
        <v>176</v>
      </c>
      <c r="K3511">
        <f t="shared" si="391"/>
        <v>6927</v>
      </c>
      <c r="L3511" s="6">
        <f t="shared" si="392"/>
        <v>0.29103508012126461</v>
      </c>
      <c r="M3511" s="6">
        <f t="shared" si="393"/>
        <v>8.9504836148404793E-2</v>
      </c>
      <c r="N3511" s="6">
        <f t="shared" si="394"/>
        <v>0.20153024397285982</v>
      </c>
      <c r="O3511">
        <f t="shared" si="395"/>
        <v>4911</v>
      </c>
      <c r="P3511">
        <f t="shared" si="396"/>
        <v>2016</v>
      </c>
      <c r="Q3511">
        <f t="shared" si="390"/>
        <v>4911</v>
      </c>
      <c r="R3511" s="6">
        <f>I3511/P3511</f>
        <v>0.69246031746031744</v>
      </c>
    </row>
    <row r="3512" spans="1:18" hidden="1" x14ac:dyDescent="0.25">
      <c r="A3512">
        <v>2017</v>
      </c>
      <c r="B3512" s="1" t="s">
        <v>81</v>
      </c>
      <c r="C3512" t="s">
        <v>82</v>
      </c>
      <c r="D3512" t="s">
        <v>44</v>
      </c>
      <c r="E3512" s="1" t="s">
        <v>11</v>
      </c>
      <c r="F3512" t="s">
        <v>7</v>
      </c>
      <c r="G3512">
        <v>18560</v>
      </c>
      <c r="H3512">
        <v>515</v>
      </c>
      <c r="I3512">
        <v>163</v>
      </c>
      <c r="J3512">
        <v>1318</v>
      </c>
      <c r="K3512">
        <f t="shared" si="391"/>
        <v>17920</v>
      </c>
      <c r="L3512" s="6">
        <f t="shared" si="392"/>
        <v>3.7834821428571426E-2</v>
      </c>
      <c r="M3512" s="6">
        <f t="shared" si="393"/>
        <v>2.8738839285714284E-2</v>
      </c>
      <c r="N3512" s="6">
        <f t="shared" si="394"/>
        <v>9.0959821428571435E-3</v>
      </c>
      <c r="O3512">
        <f t="shared" si="395"/>
        <v>17242</v>
      </c>
      <c r="P3512">
        <f t="shared" si="396"/>
        <v>678</v>
      </c>
      <c r="Q3512">
        <f t="shared" si="390"/>
        <v>17242</v>
      </c>
    </row>
    <row r="3513" spans="1:18" hidden="1" x14ac:dyDescent="0.25">
      <c r="A3513">
        <v>2001</v>
      </c>
      <c r="B3513" s="1" t="s">
        <v>127</v>
      </c>
      <c r="C3513" t="s">
        <v>128</v>
      </c>
      <c r="D3513" t="s">
        <v>44</v>
      </c>
      <c r="E3513" s="1" t="s">
        <v>0</v>
      </c>
      <c r="F3513" t="s">
        <v>1</v>
      </c>
      <c r="G3513">
        <v>3</v>
      </c>
      <c r="K3513">
        <f t="shared" si="391"/>
        <v>3</v>
      </c>
      <c r="L3513" s="6">
        <f t="shared" si="392"/>
        <v>0</v>
      </c>
      <c r="M3513" s="6">
        <f t="shared" si="393"/>
        <v>0</v>
      </c>
      <c r="N3513" s="6">
        <f t="shared" si="394"/>
        <v>0</v>
      </c>
      <c r="O3513">
        <f t="shared" si="395"/>
        <v>3</v>
      </c>
      <c r="P3513">
        <f t="shared" si="396"/>
        <v>0</v>
      </c>
      <c r="Q3513">
        <f t="shared" si="390"/>
        <v>3</v>
      </c>
    </row>
    <row r="3514" spans="1:18" hidden="1" x14ac:dyDescent="0.25">
      <c r="A3514">
        <v>2001</v>
      </c>
      <c r="B3514" s="1" t="s">
        <v>127</v>
      </c>
      <c r="C3514" t="s">
        <v>128</v>
      </c>
      <c r="D3514" t="s">
        <v>44</v>
      </c>
      <c r="E3514" s="1" t="s">
        <v>0</v>
      </c>
      <c r="F3514" t="s">
        <v>4</v>
      </c>
      <c r="G3514">
        <v>11</v>
      </c>
      <c r="K3514">
        <f t="shared" si="391"/>
        <v>11</v>
      </c>
      <c r="L3514" s="6">
        <f t="shared" si="392"/>
        <v>0</v>
      </c>
      <c r="M3514" s="6">
        <f t="shared" si="393"/>
        <v>0</v>
      </c>
      <c r="N3514" s="6">
        <f t="shared" si="394"/>
        <v>0</v>
      </c>
      <c r="O3514">
        <f t="shared" si="395"/>
        <v>11</v>
      </c>
      <c r="P3514">
        <f t="shared" si="396"/>
        <v>0</v>
      </c>
      <c r="Q3514">
        <f t="shared" si="390"/>
        <v>11</v>
      </c>
    </row>
    <row r="3515" spans="1:18" hidden="1" x14ac:dyDescent="0.25">
      <c r="A3515">
        <v>2001</v>
      </c>
      <c r="B3515" s="1" t="s">
        <v>127</v>
      </c>
      <c r="C3515" t="s">
        <v>128</v>
      </c>
      <c r="D3515" t="s">
        <v>44</v>
      </c>
      <c r="E3515" s="1" t="s">
        <v>0</v>
      </c>
      <c r="F3515" t="s">
        <v>5</v>
      </c>
      <c r="G3515">
        <v>3</v>
      </c>
      <c r="K3515">
        <f t="shared" si="391"/>
        <v>3</v>
      </c>
      <c r="L3515" s="6">
        <f t="shared" si="392"/>
        <v>0</v>
      </c>
      <c r="M3515" s="6">
        <f t="shared" si="393"/>
        <v>0</v>
      </c>
      <c r="N3515" s="6">
        <f t="shared" si="394"/>
        <v>0</v>
      </c>
      <c r="O3515">
        <f t="shared" si="395"/>
        <v>3</v>
      </c>
      <c r="P3515">
        <f t="shared" si="396"/>
        <v>0</v>
      </c>
      <c r="Q3515">
        <f t="shared" si="390"/>
        <v>3</v>
      </c>
    </row>
    <row r="3516" spans="1:18" hidden="1" x14ac:dyDescent="0.25">
      <c r="A3516">
        <v>2001</v>
      </c>
      <c r="B3516" s="1" t="s">
        <v>127</v>
      </c>
      <c r="C3516" t="s">
        <v>128</v>
      </c>
      <c r="D3516" t="s">
        <v>44</v>
      </c>
      <c r="E3516" s="1" t="s">
        <v>0</v>
      </c>
      <c r="F3516" t="s">
        <v>6</v>
      </c>
      <c r="G3516">
        <v>7</v>
      </c>
      <c r="K3516">
        <f t="shared" si="391"/>
        <v>7</v>
      </c>
      <c r="L3516" s="6">
        <f t="shared" si="392"/>
        <v>0</v>
      </c>
      <c r="M3516" s="6">
        <f t="shared" si="393"/>
        <v>0</v>
      </c>
      <c r="N3516" s="6">
        <f t="shared" si="394"/>
        <v>0</v>
      </c>
      <c r="O3516">
        <f t="shared" si="395"/>
        <v>7</v>
      </c>
      <c r="P3516">
        <f t="shared" si="396"/>
        <v>0</v>
      </c>
      <c r="Q3516">
        <f t="shared" si="390"/>
        <v>7</v>
      </c>
    </row>
    <row r="3517" spans="1:18" hidden="1" x14ac:dyDescent="0.25">
      <c r="A3517">
        <v>2001</v>
      </c>
      <c r="B3517" s="1" t="s">
        <v>127</v>
      </c>
      <c r="C3517" t="s">
        <v>128</v>
      </c>
      <c r="D3517" t="s">
        <v>44</v>
      </c>
      <c r="E3517" s="1" t="s">
        <v>0</v>
      </c>
      <c r="F3517" t="s">
        <v>7</v>
      </c>
      <c r="G3517">
        <v>1144</v>
      </c>
      <c r="H3517">
        <v>9</v>
      </c>
      <c r="I3517">
        <v>8</v>
      </c>
      <c r="J3517">
        <v>31</v>
      </c>
      <c r="K3517">
        <f t="shared" si="391"/>
        <v>1130</v>
      </c>
      <c r="L3517" s="6">
        <f t="shared" si="392"/>
        <v>1.5044247787610619E-2</v>
      </c>
      <c r="M3517" s="6">
        <f t="shared" si="393"/>
        <v>7.9646017699115043E-3</v>
      </c>
      <c r="N3517" s="6">
        <f t="shared" si="394"/>
        <v>7.0796460176991149E-3</v>
      </c>
      <c r="O3517">
        <f t="shared" si="395"/>
        <v>1113</v>
      </c>
      <c r="P3517">
        <f t="shared" si="396"/>
        <v>17</v>
      </c>
      <c r="Q3517">
        <f t="shared" si="390"/>
        <v>1113</v>
      </c>
    </row>
    <row r="3518" spans="1:18" hidden="1" x14ac:dyDescent="0.25">
      <c r="A3518">
        <v>2002</v>
      </c>
      <c r="B3518" s="1" t="s">
        <v>127</v>
      </c>
      <c r="C3518" t="s">
        <v>128</v>
      </c>
      <c r="D3518" t="s">
        <v>44</v>
      </c>
      <c r="E3518" s="1" t="s">
        <v>13</v>
      </c>
      <c r="F3518" t="s">
        <v>1</v>
      </c>
      <c r="G3518">
        <v>6</v>
      </c>
      <c r="K3518">
        <f t="shared" si="391"/>
        <v>6</v>
      </c>
      <c r="L3518" s="6">
        <f t="shared" si="392"/>
        <v>0</v>
      </c>
      <c r="M3518" s="6">
        <f t="shared" si="393"/>
        <v>0</v>
      </c>
      <c r="N3518" s="6">
        <f t="shared" si="394"/>
        <v>0</v>
      </c>
      <c r="O3518">
        <f t="shared" si="395"/>
        <v>6</v>
      </c>
      <c r="P3518">
        <f t="shared" si="396"/>
        <v>0</v>
      </c>
      <c r="Q3518">
        <f t="shared" si="390"/>
        <v>6</v>
      </c>
    </row>
    <row r="3519" spans="1:18" hidden="1" x14ac:dyDescent="0.25">
      <c r="A3519">
        <v>2002</v>
      </c>
      <c r="B3519" s="1" t="s">
        <v>127</v>
      </c>
      <c r="C3519" t="s">
        <v>128</v>
      </c>
      <c r="D3519" t="s">
        <v>44</v>
      </c>
      <c r="E3519" s="1" t="s">
        <v>13</v>
      </c>
      <c r="F3519" t="s">
        <v>4</v>
      </c>
      <c r="G3519">
        <v>12</v>
      </c>
      <c r="K3519">
        <f t="shared" si="391"/>
        <v>12</v>
      </c>
      <c r="L3519" s="6">
        <f t="shared" si="392"/>
        <v>0</v>
      </c>
      <c r="M3519" s="6">
        <f t="shared" si="393"/>
        <v>0</v>
      </c>
      <c r="N3519" s="6">
        <f t="shared" si="394"/>
        <v>0</v>
      </c>
      <c r="O3519">
        <f t="shared" si="395"/>
        <v>12</v>
      </c>
      <c r="P3519">
        <f t="shared" si="396"/>
        <v>0</v>
      </c>
      <c r="Q3519">
        <f t="shared" si="390"/>
        <v>12</v>
      </c>
    </row>
    <row r="3520" spans="1:18" hidden="1" x14ac:dyDescent="0.25">
      <c r="A3520">
        <v>2002</v>
      </c>
      <c r="B3520" s="1" t="s">
        <v>127</v>
      </c>
      <c r="C3520" t="s">
        <v>128</v>
      </c>
      <c r="D3520" t="s">
        <v>44</v>
      </c>
      <c r="E3520" s="1" t="s">
        <v>13</v>
      </c>
      <c r="F3520" t="s">
        <v>5</v>
      </c>
      <c r="G3520">
        <v>8</v>
      </c>
      <c r="K3520">
        <f t="shared" si="391"/>
        <v>8</v>
      </c>
      <c r="L3520" s="6">
        <f t="shared" si="392"/>
        <v>0</v>
      </c>
      <c r="M3520" s="6">
        <f t="shared" si="393"/>
        <v>0</v>
      </c>
      <c r="N3520" s="6">
        <f t="shared" si="394"/>
        <v>0</v>
      </c>
      <c r="O3520">
        <f t="shared" si="395"/>
        <v>8</v>
      </c>
      <c r="P3520">
        <f t="shared" si="396"/>
        <v>0</v>
      </c>
      <c r="Q3520">
        <f t="shared" si="390"/>
        <v>8</v>
      </c>
    </row>
    <row r="3521" spans="1:17" hidden="1" x14ac:dyDescent="0.25">
      <c r="A3521">
        <v>2002</v>
      </c>
      <c r="B3521" s="1" t="s">
        <v>127</v>
      </c>
      <c r="C3521" t="s">
        <v>128</v>
      </c>
      <c r="D3521" t="s">
        <v>44</v>
      </c>
      <c r="E3521" s="1" t="s">
        <v>13</v>
      </c>
      <c r="F3521" t="s">
        <v>6</v>
      </c>
      <c r="G3521">
        <v>14</v>
      </c>
      <c r="K3521">
        <f t="shared" si="391"/>
        <v>14</v>
      </c>
      <c r="L3521" s="6">
        <f t="shared" si="392"/>
        <v>0</v>
      </c>
      <c r="M3521" s="6">
        <f t="shared" si="393"/>
        <v>0</v>
      </c>
      <c r="N3521" s="6">
        <f t="shared" si="394"/>
        <v>0</v>
      </c>
      <c r="O3521">
        <f t="shared" si="395"/>
        <v>14</v>
      </c>
      <c r="P3521">
        <f t="shared" si="396"/>
        <v>0</v>
      </c>
      <c r="Q3521">
        <f t="shared" si="390"/>
        <v>14</v>
      </c>
    </row>
    <row r="3522" spans="1:17" hidden="1" x14ac:dyDescent="0.25">
      <c r="A3522">
        <v>2002</v>
      </c>
      <c r="B3522" s="1" t="s">
        <v>127</v>
      </c>
      <c r="C3522" t="s">
        <v>128</v>
      </c>
      <c r="D3522" t="s">
        <v>44</v>
      </c>
      <c r="E3522" s="1" t="s">
        <v>13</v>
      </c>
      <c r="F3522" t="s">
        <v>7</v>
      </c>
      <c r="G3522">
        <v>1200</v>
      </c>
      <c r="H3522">
        <v>8</v>
      </c>
      <c r="I3522">
        <v>5</v>
      </c>
      <c r="J3522">
        <v>30</v>
      </c>
      <c r="K3522">
        <f t="shared" si="391"/>
        <v>1183</v>
      </c>
      <c r="L3522" s="6">
        <f t="shared" si="392"/>
        <v>1.098901098901099E-2</v>
      </c>
      <c r="M3522" s="6">
        <f t="shared" si="393"/>
        <v>6.762468300929839E-3</v>
      </c>
      <c r="N3522" s="6">
        <f t="shared" si="394"/>
        <v>4.22654268808115E-3</v>
      </c>
      <c r="O3522">
        <f t="shared" si="395"/>
        <v>1170</v>
      </c>
      <c r="P3522">
        <f t="shared" si="396"/>
        <v>13</v>
      </c>
      <c r="Q3522">
        <f t="shared" si="390"/>
        <v>1170</v>
      </c>
    </row>
    <row r="3523" spans="1:17" hidden="1" x14ac:dyDescent="0.25">
      <c r="A3523">
        <v>2003</v>
      </c>
      <c r="B3523" s="1" t="s">
        <v>127</v>
      </c>
      <c r="C3523" t="s">
        <v>128</v>
      </c>
      <c r="D3523" t="s">
        <v>44</v>
      </c>
      <c r="E3523" s="1" t="s">
        <v>14</v>
      </c>
      <c r="F3523" t="s">
        <v>1</v>
      </c>
      <c r="G3523">
        <v>8</v>
      </c>
      <c r="K3523">
        <f t="shared" si="391"/>
        <v>8</v>
      </c>
      <c r="L3523" s="6">
        <f t="shared" si="392"/>
        <v>0</v>
      </c>
      <c r="M3523" s="6">
        <f t="shared" si="393"/>
        <v>0</v>
      </c>
      <c r="N3523" s="6">
        <f t="shared" si="394"/>
        <v>0</v>
      </c>
      <c r="O3523">
        <f t="shared" si="395"/>
        <v>8</v>
      </c>
      <c r="P3523">
        <f t="shared" si="396"/>
        <v>0</v>
      </c>
      <c r="Q3523">
        <f t="shared" si="390"/>
        <v>8</v>
      </c>
    </row>
    <row r="3524" spans="1:17" hidden="1" x14ac:dyDescent="0.25">
      <c r="A3524">
        <v>2003</v>
      </c>
      <c r="B3524" s="1" t="s">
        <v>127</v>
      </c>
      <c r="C3524" t="s">
        <v>128</v>
      </c>
      <c r="D3524" t="s">
        <v>44</v>
      </c>
      <c r="E3524" s="1" t="s">
        <v>14</v>
      </c>
      <c r="F3524" t="s">
        <v>4</v>
      </c>
      <c r="G3524">
        <v>12</v>
      </c>
      <c r="K3524">
        <f t="shared" si="391"/>
        <v>12</v>
      </c>
      <c r="L3524" s="6">
        <f t="shared" si="392"/>
        <v>0</v>
      </c>
      <c r="M3524" s="6">
        <f t="shared" si="393"/>
        <v>0</v>
      </c>
      <c r="N3524" s="6">
        <f t="shared" si="394"/>
        <v>0</v>
      </c>
      <c r="O3524">
        <f t="shared" ref="O3524:O3587" si="397">K3524-(I3524+H3524)</f>
        <v>12</v>
      </c>
      <c r="P3524">
        <f t="shared" ref="P3524:P3587" si="398">H3524+I3524</f>
        <v>0</v>
      </c>
      <c r="Q3524">
        <f t="shared" ref="Q3524:Q3587" si="399">K3524-P3524</f>
        <v>12</v>
      </c>
    </row>
    <row r="3525" spans="1:17" hidden="1" x14ac:dyDescent="0.25">
      <c r="A3525">
        <v>2003</v>
      </c>
      <c r="B3525" s="1" t="s">
        <v>127</v>
      </c>
      <c r="C3525" t="s">
        <v>128</v>
      </c>
      <c r="D3525" t="s">
        <v>44</v>
      </c>
      <c r="E3525" s="1" t="s">
        <v>14</v>
      </c>
      <c r="F3525" t="s">
        <v>5</v>
      </c>
      <c r="G3525">
        <v>12</v>
      </c>
      <c r="K3525">
        <f t="shared" si="391"/>
        <v>12</v>
      </c>
      <c r="L3525" s="6">
        <f t="shared" si="392"/>
        <v>0</v>
      </c>
      <c r="M3525" s="6">
        <f t="shared" si="393"/>
        <v>0</v>
      </c>
      <c r="N3525" s="6">
        <f t="shared" si="394"/>
        <v>0</v>
      </c>
      <c r="O3525">
        <f t="shared" si="397"/>
        <v>12</v>
      </c>
      <c r="P3525">
        <f t="shared" si="398"/>
        <v>0</v>
      </c>
      <c r="Q3525">
        <f t="shared" si="399"/>
        <v>12</v>
      </c>
    </row>
    <row r="3526" spans="1:17" hidden="1" x14ac:dyDescent="0.25">
      <c r="A3526">
        <v>2003</v>
      </c>
      <c r="B3526" s="1" t="s">
        <v>127</v>
      </c>
      <c r="C3526" t="s">
        <v>128</v>
      </c>
      <c r="D3526" t="s">
        <v>44</v>
      </c>
      <c r="E3526" s="1" t="s">
        <v>14</v>
      </c>
      <c r="F3526" t="s">
        <v>6</v>
      </c>
      <c r="G3526">
        <v>21</v>
      </c>
      <c r="K3526">
        <f t="shared" si="391"/>
        <v>21</v>
      </c>
      <c r="L3526" s="6">
        <f t="shared" si="392"/>
        <v>0</v>
      </c>
      <c r="M3526" s="6">
        <f t="shared" si="393"/>
        <v>0</v>
      </c>
      <c r="N3526" s="6">
        <f t="shared" si="394"/>
        <v>0</v>
      </c>
      <c r="O3526">
        <f t="shared" si="397"/>
        <v>21</v>
      </c>
      <c r="P3526">
        <f t="shared" si="398"/>
        <v>0</v>
      </c>
      <c r="Q3526">
        <f t="shared" si="399"/>
        <v>21</v>
      </c>
    </row>
    <row r="3527" spans="1:17" hidden="1" x14ac:dyDescent="0.25">
      <c r="A3527">
        <v>2003</v>
      </c>
      <c r="B3527" s="1" t="s">
        <v>127</v>
      </c>
      <c r="C3527" t="s">
        <v>128</v>
      </c>
      <c r="D3527" t="s">
        <v>44</v>
      </c>
      <c r="E3527" s="1" t="s">
        <v>14</v>
      </c>
      <c r="F3527" t="s">
        <v>7</v>
      </c>
      <c r="G3527">
        <v>1258</v>
      </c>
      <c r="H3527">
        <v>7</v>
      </c>
      <c r="I3527">
        <v>4</v>
      </c>
      <c r="J3527">
        <v>30</v>
      </c>
      <c r="K3527">
        <f t="shared" si="391"/>
        <v>1239</v>
      </c>
      <c r="L3527" s="6">
        <f t="shared" si="392"/>
        <v>8.8781275221953195E-3</v>
      </c>
      <c r="M3527" s="6">
        <f t="shared" si="393"/>
        <v>5.6497175141242938E-3</v>
      </c>
      <c r="N3527" s="6">
        <f t="shared" si="394"/>
        <v>3.2284100080710249E-3</v>
      </c>
      <c r="O3527">
        <f t="shared" si="397"/>
        <v>1228</v>
      </c>
      <c r="P3527">
        <f t="shared" si="398"/>
        <v>11</v>
      </c>
      <c r="Q3527">
        <f t="shared" si="399"/>
        <v>1228</v>
      </c>
    </row>
    <row r="3528" spans="1:17" hidden="1" x14ac:dyDescent="0.25">
      <c r="A3528">
        <v>2004</v>
      </c>
      <c r="B3528" s="1" t="s">
        <v>127</v>
      </c>
      <c r="C3528" t="s">
        <v>128</v>
      </c>
      <c r="D3528" t="s">
        <v>44</v>
      </c>
      <c r="E3528" s="1" t="s">
        <v>15</v>
      </c>
      <c r="F3528" t="s">
        <v>1</v>
      </c>
      <c r="G3528">
        <v>5</v>
      </c>
      <c r="K3528">
        <f t="shared" si="391"/>
        <v>5</v>
      </c>
      <c r="L3528" s="6">
        <f t="shared" si="392"/>
        <v>0</v>
      </c>
      <c r="M3528" s="6">
        <f t="shared" si="393"/>
        <v>0</v>
      </c>
      <c r="N3528" s="6">
        <f t="shared" si="394"/>
        <v>0</v>
      </c>
      <c r="O3528">
        <f t="shared" si="397"/>
        <v>5</v>
      </c>
      <c r="P3528">
        <f t="shared" si="398"/>
        <v>0</v>
      </c>
      <c r="Q3528">
        <f t="shared" si="399"/>
        <v>5</v>
      </c>
    </row>
    <row r="3529" spans="1:17" hidden="1" x14ac:dyDescent="0.25">
      <c r="A3529">
        <v>2004</v>
      </c>
      <c r="B3529" s="1" t="s">
        <v>127</v>
      </c>
      <c r="C3529" t="s">
        <v>128</v>
      </c>
      <c r="D3529" t="s">
        <v>44</v>
      </c>
      <c r="E3529" s="1" t="s">
        <v>15</v>
      </c>
      <c r="F3529" t="s">
        <v>4</v>
      </c>
      <c r="G3529">
        <v>19</v>
      </c>
      <c r="K3529">
        <f t="shared" si="391"/>
        <v>19</v>
      </c>
      <c r="L3529" s="6">
        <f t="shared" si="392"/>
        <v>0</v>
      </c>
      <c r="M3529" s="6">
        <f t="shared" si="393"/>
        <v>0</v>
      </c>
      <c r="N3529" s="6">
        <f t="shared" si="394"/>
        <v>0</v>
      </c>
      <c r="O3529">
        <f t="shared" si="397"/>
        <v>19</v>
      </c>
      <c r="P3529">
        <f t="shared" si="398"/>
        <v>0</v>
      </c>
      <c r="Q3529">
        <f t="shared" si="399"/>
        <v>19</v>
      </c>
    </row>
    <row r="3530" spans="1:17" hidden="1" x14ac:dyDescent="0.25">
      <c r="A3530">
        <v>2004</v>
      </c>
      <c r="B3530" s="1" t="s">
        <v>127</v>
      </c>
      <c r="C3530" t="s">
        <v>128</v>
      </c>
      <c r="D3530" t="s">
        <v>44</v>
      </c>
      <c r="E3530" s="1" t="s">
        <v>15</v>
      </c>
      <c r="F3530" t="s">
        <v>5</v>
      </c>
      <c r="G3530">
        <v>14</v>
      </c>
      <c r="K3530">
        <f t="shared" si="391"/>
        <v>14</v>
      </c>
      <c r="L3530" s="6">
        <f t="shared" si="392"/>
        <v>0</v>
      </c>
      <c r="M3530" s="6">
        <f t="shared" si="393"/>
        <v>0</v>
      </c>
      <c r="N3530" s="6">
        <f t="shared" si="394"/>
        <v>0</v>
      </c>
      <c r="O3530">
        <f t="shared" si="397"/>
        <v>14</v>
      </c>
      <c r="P3530">
        <f t="shared" si="398"/>
        <v>0</v>
      </c>
      <c r="Q3530">
        <f t="shared" si="399"/>
        <v>14</v>
      </c>
    </row>
    <row r="3531" spans="1:17" hidden="1" x14ac:dyDescent="0.25">
      <c r="A3531">
        <v>2004</v>
      </c>
      <c r="B3531" s="1" t="s">
        <v>127</v>
      </c>
      <c r="C3531" t="s">
        <v>128</v>
      </c>
      <c r="D3531" t="s">
        <v>44</v>
      </c>
      <c r="E3531" s="1" t="s">
        <v>15</v>
      </c>
      <c r="F3531" t="s">
        <v>6</v>
      </c>
      <c r="G3531">
        <v>25</v>
      </c>
      <c r="K3531">
        <f t="shared" si="391"/>
        <v>25</v>
      </c>
      <c r="L3531" s="6">
        <f t="shared" si="392"/>
        <v>0</v>
      </c>
      <c r="M3531" s="6">
        <f t="shared" si="393"/>
        <v>0</v>
      </c>
      <c r="N3531" s="6">
        <f t="shared" si="394"/>
        <v>0</v>
      </c>
      <c r="O3531">
        <f t="shared" si="397"/>
        <v>25</v>
      </c>
      <c r="P3531">
        <f t="shared" si="398"/>
        <v>0</v>
      </c>
      <c r="Q3531">
        <f t="shared" si="399"/>
        <v>25</v>
      </c>
    </row>
    <row r="3532" spans="1:17" hidden="1" x14ac:dyDescent="0.25">
      <c r="A3532">
        <v>2004</v>
      </c>
      <c r="B3532" s="1" t="s">
        <v>127</v>
      </c>
      <c r="C3532" t="s">
        <v>128</v>
      </c>
      <c r="D3532" t="s">
        <v>44</v>
      </c>
      <c r="E3532" s="1" t="s">
        <v>15</v>
      </c>
      <c r="F3532" t="s">
        <v>7</v>
      </c>
      <c r="G3532">
        <v>1304</v>
      </c>
      <c r="H3532">
        <v>6</v>
      </c>
      <c r="I3532">
        <v>6</v>
      </c>
      <c r="J3532">
        <v>29</v>
      </c>
      <c r="K3532">
        <f t="shared" si="391"/>
        <v>1287</v>
      </c>
      <c r="L3532" s="6">
        <f t="shared" si="392"/>
        <v>9.324009324009324E-3</v>
      </c>
      <c r="M3532" s="6">
        <f t="shared" si="393"/>
        <v>4.662004662004662E-3</v>
      </c>
      <c r="N3532" s="6">
        <f t="shared" si="394"/>
        <v>4.662004662004662E-3</v>
      </c>
      <c r="O3532">
        <f t="shared" si="397"/>
        <v>1275</v>
      </c>
      <c r="P3532">
        <f t="shared" si="398"/>
        <v>12</v>
      </c>
      <c r="Q3532">
        <f t="shared" si="399"/>
        <v>1275</v>
      </c>
    </row>
    <row r="3533" spans="1:17" hidden="1" x14ac:dyDescent="0.25">
      <c r="A3533">
        <v>2005</v>
      </c>
      <c r="B3533" s="1" t="s">
        <v>127</v>
      </c>
      <c r="C3533" t="s">
        <v>128</v>
      </c>
      <c r="D3533" t="s">
        <v>44</v>
      </c>
      <c r="E3533" s="1" t="s">
        <v>16</v>
      </c>
      <c r="F3533" t="s">
        <v>1</v>
      </c>
      <c r="G3533">
        <v>9</v>
      </c>
      <c r="K3533">
        <f t="shared" si="391"/>
        <v>9</v>
      </c>
      <c r="L3533" s="6">
        <f t="shared" si="392"/>
        <v>0</v>
      </c>
      <c r="M3533" s="6">
        <f t="shared" si="393"/>
        <v>0</v>
      </c>
      <c r="N3533" s="6">
        <f t="shared" si="394"/>
        <v>0</v>
      </c>
      <c r="O3533">
        <f t="shared" si="397"/>
        <v>9</v>
      </c>
      <c r="P3533">
        <f t="shared" si="398"/>
        <v>0</v>
      </c>
      <c r="Q3533">
        <f t="shared" si="399"/>
        <v>9</v>
      </c>
    </row>
    <row r="3534" spans="1:17" hidden="1" x14ac:dyDescent="0.25">
      <c r="A3534">
        <v>2005</v>
      </c>
      <c r="B3534" s="1" t="s">
        <v>127</v>
      </c>
      <c r="C3534" t="s">
        <v>128</v>
      </c>
      <c r="D3534" t="s">
        <v>44</v>
      </c>
      <c r="E3534" s="1" t="s">
        <v>16</v>
      </c>
      <c r="F3534" t="s">
        <v>4</v>
      </c>
      <c r="G3534">
        <v>16</v>
      </c>
      <c r="K3534">
        <f t="shared" si="391"/>
        <v>16</v>
      </c>
      <c r="L3534" s="6">
        <f t="shared" si="392"/>
        <v>0</v>
      </c>
      <c r="M3534" s="6">
        <f t="shared" si="393"/>
        <v>0</v>
      </c>
      <c r="N3534" s="6">
        <f t="shared" si="394"/>
        <v>0</v>
      </c>
      <c r="O3534">
        <f t="shared" si="397"/>
        <v>16</v>
      </c>
      <c r="P3534">
        <f t="shared" si="398"/>
        <v>0</v>
      </c>
      <c r="Q3534">
        <f t="shared" si="399"/>
        <v>16</v>
      </c>
    </row>
    <row r="3535" spans="1:17" hidden="1" x14ac:dyDescent="0.25">
      <c r="A3535">
        <v>2005</v>
      </c>
      <c r="B3535" s="1" t="s">
        <v>127</v>
      </c>
      <c r="C3535" t="s">
        <v>128</v>
      </c>
      <c r="D3535" t="s">
        <v>44</v>
      </c>
      <c r="E3535" s="1" t="s">
        <v>16</v>
      </c>
      <c r="F3535" t="s">
        <v>5</v>
      </c>
      <c r="G3535">
        <v>15</v>
      </c>
      <c r="K3535">
        <f t="shared" si="391"/>
        <v>15</v>
      </c>
      <c r="L3535" s="6">
        <f t="shared" si="392"/>
        <v>0</v>
      </c>
      <c r="M3535" s="6">
        <f t="shared" si="393"/>
        <v>0</v>
      </c>
      <c r="N3535" s="6">
        <f t="shared" si="394"/>
        <v>0</v>
      </c>
      <c r="O3535">
        <f t="shared" si="397"/>
        <v>15</v>
      </c>
      <c r="P3535">
        <f t="shared" si="398"/>
        <v>0</v>
      </c>
      <c r="Q3535">
        <f t="shared" si="399"/>
        <v>15</v>
      </c>
    </row>
    <row r="3536" spans="1:17" hidden="1" x14ac:dyDescent="0.25">
      <c r="A3536">
        <v>2005</v>
      </c>
      <c r="B3536" s="1" t="s">
        <v>127</v>
      </c>
      <c r="C3536" t="s">
        <v>128</v>
      </c>
      <c r="D3536" t="s">
        <v>44</v>
      </c>
      <c r="E3536" s="1" t="s">
        <v>16</v>
      </c>
      <c r="F3536" t="s">
        <v>6</v>
      </c>
      <c r="G3536">
        <v>25</v>
      </c>
      <c r="K3536">
        <f t="shared" si="391"/>
        <v>25</v>
      </c>
      <c r="L3536" s="6">
        <f t="shared" si="392"/>
        <v>0</v>
      </c>
      <c r="M3536" s="6">
        <f t="shared" si="393"/>
        <v>0</v>
      </c>
      <c r="N3536" s="6">
        <f t="shared" si="394"/>
        <v>0</v>
      </c>
      <c r="O3536">
        <f t="shared" si="397"/>
        <v>25</v>
      </c>
      <c r="P3536">
        <f t="shared" si="398"/>
        <v>0</v>
      </c>
      <c r="Q3536">
        <f t="shared" si="399"/>
        <v>25</v>
      </c>
    </row>
    <row r="3537" spans="1:17" hidden="1" x14ac:dyDescent="0.25">
      <c r="A3537">
        <v>2005</v>
      </c>
      <c r="B3537" s="1" t="s">
        <v>127</v>
      </c>
      <c r="C3537" t="s">
        <v>128</v>
      </c>
      <c r="D3537" t="s">
        <v>44</v>
      </c>
      <c r="E3537" s="1" t="s">
        <v>16</v>
      </c>
      <c r="F3537" t="s">
        <v>7</v>
      </c>
      <c r="G3537">
        <v>1383</v>
      </c>
      <c r="H3537">
        <v>4</v>
      </c>
      <c r="I3537">
        <v>9</v>
      </c>
      <c r="J3537">
        <v>26</v>
      </c>
      <c r="K3537">
        <f t="shared" si="391"/>
        <v>1370</v>
      </c>
      <c r="L3537" s="6">
        <f t="shared" si="392"/>
        <v>9.4890510948905105E-3</v>
      </c>
      <c r="M3537" s="6">
        <f t="shared" si="393"/>
        <v>2.9197080291970801E-3</v>
      </c>
      <c r="N3537" s="6">
        <f t="shared" si="394"/>
        <v>6.5693430656934308E-3</v>
      </c>
      <c r="O3537">
        <f t="shared" si="397"/>
        <v>1357</v>
      </c>
      <c r="P3537">
        <f t="shared" si="398"/>
        <v>13</v>
      </c>
      <c r="Q3537">
        <f t="shared" si="399"/>
        <v>1357</v>
      </c>
    </row>
    <row r="3538" spans="1:17" hidden="1" x14ac:dyDescent="0.25">
      <c r="A3538">
        <v>2006</v>
      </c>
      <c r="B3538" s="1" t="s">
        <v>127</v>
      </c>
      <c r="C3538" t="s">
        <v>128</v>
      </c>
      <c r="D3538" t="s">
        <v>44</v>
      </c>
      <c r="E3538" s="1" t="s">
        <v>17</v>
      </c>
      <c r="F3538" t="s">
        <v>1</v>
      </c>
      <c r="G3538">
        <v>10</v>
      </c>
      <c r="K3538">
        <f t="shared" si="391"/>
        <v>10</v>
      </c>
      <c r="L3538" s="6">
        <f t="shared" si="392"/>
        <v>0</v>
      </c>
      <c r="M3538" s="6">
        <f t="shared" si="393"/>
        <v>0</v>
      </c>
      <c r="N3538" s="6">
        <f t="shared" si="394"/>
        <v>0</v>
      </c>
      <c r="O3538">
        <f t="shared" si="397"/>
        <v>10</v>
      </c>
      <c r="P3538">
        <f t="shared" si="398"/>
        <v>0</v>
      </c>
      <c r="Q3538">
        <f t="shared" si="399"/>
        <v>10</v>
      </c>
    </row>
    <row r="3539" spans="1:17" hidden="1" x14ac:dyDescent="0.25">
      <c r="A3539">
        <v>2006</v>
      </c>
      <c r="B3539" s="1" t="s">
        <v>127</v>
      </c>
      <c r="C3539" t="s">
        <v>128</v>
      </c>
      <c r="D3539" t="s">
        <v>44</v>
      </c>
      <c r="E3539" s="1" t="s">
        <v>17</v>
      </c>
      <c r="F3539" t="s">
        <v>4</v>
      </c>
      <c r="G3539">
        <v>14</v>
      </c>
      <c r="K3539">
        <f t="shared" si="391"/>
        <v>14</v>
      </c>
      <c r="L3539" s="6">
        <f t="shared" si="392"/>
        <v>0</v>
      </c>
      <c r="M3539" s="6">
        <f t="shared" si="393"/>
        <v>0</v>
      </c>
      <c r="N3539" s="6">
        <f t="shared" si="394"/>
        <v>0</v>
      </c>
      <c r="O3539">
        <f t="shared" si="397"/>
        <v>14</v>
      </c>
      <c r="P3539">
        <f t="shared" si="398"/>
        <v>0</v>
      </c>
      <c r="Q3539">
        <f t="shared" si="399"/>
        <v>14</v>
      </c>
    </row>
    <row r="3540" spans="1:17" hidden="1" x14ac:dyDescent="0.25">
      <c r="A3540">
        <v>2006</v>
      </c>
      <c r="B3540" s="1" t="s">
        <v>127</v>
      </c>
      <c r="C3540" t="s">
        <v>128</v>
      </c>
      <c r="D3540" t="s">
        <v>44</v>
      </c>
      <c r="E3540" s="1" t="s">
        <v>17</v>
      </c>
      <c r="F3540" t="s">
        <v>5</v>
      </c>
      <c r="G3540">
        <v>16</v>
      </c>
      <c r="K3540">
        <f t="shared" si="391"/>
        <v>16</v>
      </c>
      <c r="L3540" s="6">
        <f t="shared" si="392"/>
        <v>0</v>
      </c>
      <c r="M3540" s="6">
        <f t="shared" si="393"/>
        <v>0</v>
      </c>
      <c r="N3540" s="6">
        <f t="shared" si="394"/>
        <v>0</v>
      </c>
      <c r="O3540">
        <f t="shared" si="397"/>
        <v>16</v>
      </c>
      <c r="P3540">
        <f t="shared" si="398"/>
        <v>0</v>
      </c>
      <c r="Q3540">
        <f t="shared" si="399"/>
        <v>16</v>
      </c>
    </row>
    <row r="3541" spans="1:17" hidden="1" x14ac:dyDescent="0.25">
      <c r="A3541">
        <v>2006</v>
      </c>
      <c r="B3541" s="1" t="s">
        <v>127</v>
      </c>
      <c r="C3541" t="s">
        <v>128</v>
      </c>
      <c r="D3541" t="s">
        <v>44</v>
      </c>
      <c r="E3541" s="1" t="s">
        <v>17</v>
      </c>
      <c r="F3541" t="s">
        <v>6</v>
      </c>
      <c r="G3541">
        <v>39</v>
      </c>
      <c r="K3541">
        <f t="shared" si="391"/>
        <v>39</v>
      </c>
      <c r="L3541" s="6">
        <f t="shared" si="392"/>
        <v>0</v>
      </c>
      <c r="M3541" s="6">
        <f t="shared" si="393"/>
        <v>0</v>
      </c>
      <c r="N3541" s="6">
        <f t="shared" si="394"/>
        <v>0</v>
      </c>
      <c r="O3541">
        <f t="shared" si="397"/>
        <v>39</v>
      </c>
      <c r="P3541">
        <f t="shared" si="398"/>
        <v>0</v>
      </c>
      <c r="Q3541">
        <f t="shared" si="399"/>
        <v>39</v>
      </c>
    </row>
    <row r="3542" spans="1:17" hidden="1" x14ac:dyDescent="0.25">
      <c r="A3542">
        <v>2006</v>
      </c>
      <c r="B3542" s="1" t="s">
        <v>127</v>
      </c>
      <c r="C3542" t="s">
        <v>128</v>
      </c>
      <c r="D3542" t="s">
        <v>44</v>
      </c>
      <c r="E3542" s="1" t="s">
        <v>17</v>
      </c>
      <c r="F3542" t="s">
        <v>7</v>
      </c>
      <c r="G3542">
        <v>1394</v>
      </c>
      <c r="H3542">
        <v>13</v>
      </c>
      <c r="I3542">
        <v>15</v>
      </c>
      <c r="J3542">
        <v>26</v>
      </c>
      <c r="K3542">
        <f t="shared" si="391"/>
        <v>1396</v>
      </c>
      <c r="L3542" s="6">
        <f t="shared" si="392"/>
        <v>2.0057306590257881E-2</v>
      </c>
      <c r="M3542" s="6">
        <f t="shared" si="393"/>
        <v>9.3123209169054446E-3</v>
      </c>
      <c r="N3542" s="6">
        <f t="shared" si="394"/>
        <v>1.0744985673352435E-2</v>
      </c>
      <c r="O3542">
        <f t="shared" si="397"/>
        <v>1368</v>
      </c>
      <c r="P3542">
        <f t="shared" si="398"/>
        <v>28</v>
      </c>
      <c r="Q3542">
        <f t="shared" si="399"/>
        <v>1368</v>
      </c>
    </row>
    <row r="3543" spans="1:17" hidden="1" x14ac:dyDescent="0.25">
      <c r="A3543">
        <v>2007</v>
      </c>
      <c r="B3543" s="1" t="s">
        <v>127</v>
      </c>
      <c r="C3543" t="s">
        <v>128</v>
      </c>
      <c r="D3543" t="s">
        <v>44</v>
      </c>
      <c r="E3543" s="1" t="s">
        <v>18</v>
      </c>
      <c r="F3543" t="s">
        <v>1</v>
      </c>
      <c r="G3543">
        <v>4</v>
      </c>
      <c r="K3543">
        <f t="shared" ref="K3543:K3606" si="400">(G3543-J3543)+H3543+I3543</f>
        <v>4</v>
      </c>
      <c r="L3543" s="6">
        <f t="shared" ref="L3543:L3606" si="401">(H3543+I3543)/K3543</f>
        <v>0</v>
      </c>
      <c r="M3543" s="6">
        <f t="shared" ref="M3543:M3606" si="402">H3543/K3543</f>
        <v>0</v>
      </c>
      <c r="N3543" s="6">
        <f t="shared" ref="N3543:N3606" si="403">I3543/K3543</f>
        <v>0</v>
      </c>
      <c r="O3543">
        <f t="shared" si="397"/>
        <v>4</v>
      </c>
      <c r="P3543">
        <f t="shared" si="398"/>
        <v>0</v>
      </c>
      <c r="Q3543">
        <f t="shared" si="399"/>
        <v>4</v>
      </c>
    </row>
    <row r="3544" spans="1:17" hidden="1" x14ac:dyDescent="0.25">
      <c r="A3544">
        <v>2007</v>
      </c>
      <c r="B3544" s="1" t="s">
        <v>127</v>
      </c>
      <c r="C3544" t="s">
        <v>128</v>
      </c>
      <c r="D3544" t="s">
        <v>44</v>
      </c>
      <c r="E3544" s="1" t="s">
        <v>18</v>
      </c>
      <c r="F3544" t="s">
        <v>4</v>
      </c>
      <c r="G3544">
        <v>23</v>
      </c>
      <c r="K3544">
        <f t="shared" si="400"/>
        <v>23</v>
      </c>
      <c r="L3544" s="6">
        <f t="shared" si="401"/>
        <v>0</v>
      </c>
      <c r="M3544" s="6">
        <f t="shared" si="402"/>
        <v>0</v>
      </c>
      <c r="N3544" s="6">
        <f t="shared" si="403"/>
        <v>0</v>
      </c>
      <c r="O3544">
        <f t="shared" si="397"/>
        <v>23</v>
      </c>
      <c r="P3544">
        <f t="shared" si="398"/>
        <v>0</v>
      </c>
      <c r="Q3544">
        <f t="shared" si="399"/>
        <v>23</v>
      </c>
    </row>
    <row r="3545" spans="1:17" hidden="1" x14ac:dyDescent="0.25">
      <c r="A3545">
        <v>2007</v>
      </c>
      <c r="B3545" s="1" t="s">
        <v>127</v>
      </c>
      <c r="C3545" t="s">
        <v>128</v>
      </c>
      <c r="D3545" t="s">
        <v>44</v>
      </c>
      <c r="E3545" s="1" t="s">
        <v>18</v>
      </c>
      <c r="F3545" t="s">
        <v>5</v>
      </c>
      <c r="G3545">
        <v>18</v>
      </c>
      <c r="K3545">
        <f t="shared" si="400"/>
        <v>18</v>
      </c>
      <c r="L3545" s="6">
        <f t="shared" si="401"/>
        <v>0</v>
      </c>
      <c r="M3545" s="6">
        <f t="shared" si="402"/>
        <v>0</v>
      </c>
      <c r="N3545" s="6">
        <f t="shared" si="403"/>
        <v>0</v>
      </c>
      <c r="O3545">
        <f t="shared" si="397"/>
        <v>18</v>
      </c>
      <c r="P3545">
        <f t="shared" si="398"/>
        <v>0</v>
      </c>
      <c r="Q3545">
        <f t="shared" si="399"/>
        <v>18</v>
      </c>
    </row>
    <row r="3546" spans="1:17" hidden="1" x14ac:dyDescent="0.25">
      <c r="A3546">
        <v>2007</v>
      </c>
      <c r="B3546" s="1" t="s">
        <v>127</v>
      </c>
      <c r="C3546" t="s">
        <v>128</v>
      </c>
      <c r="D3546" t="s">
        <v>44</v>
      </c>
      <c r="E3546" s="1" t="s">
        <v>18</v>
      </c>
      <c r="F3546" t="s">
        <v>6</v>
      </c>
      <c r="G3546">
        <v>42</v>
      </c>
      <c r="K3546">
        <f t="shared" si="400"/>
        <v>42</v>
      </c>
      <c r="L3546" s="6">
        <f t="shared" si="401"/>
        <v>0</v>
      </c>
      <c r="M3546" s="6">
        <f t="shared" si="402"/>
        <v>0</v>
      </c>
      <c r="N3546" s="6">
        <f t="shared" si="403"/>
        <v>0</v>
      </c>
      <c r="O3546">
        <f t="shared" si="397"/>
        <v>42</v>
      </c>
      <c r="P3546">
        <f t="shared" si="398"/>
        <v>0</v>
      </c>
      <c r="Q3546">
        <f t="shared" si="399"/>
        <v>42</v>
      </c>
    </row>
    <row r="3547" spans="1:17" hidden="1" x14ac:dyDescent="0.25">
      <c r="A3547">
        <v>2007</v>
      </c>
      <c r="B3547" s="1" t="s">
        <v>127</v>
      </c>
      <c r="C3547" t="s">
        <v>128</v>
      </c>
      <c r="D3547" t="s">
        <v>44</v>
      </c>
      <c r="E3547" s="1" t="s">
        <v>18</v>
      </c>
      <c r="F3547" t="s">
        <v>7</v>
      </c>
      <c r="G3547">
        <v>1449</v>
      </c>
      <c r="H3547">
        <v>17</v>
      </c>
      <c r="I3547">
        <v>20</v>
      </c>
      <c r="J3547">
        <v>36</v>
      </c>
      <c r="K3547">
        <f t="shared" si="400"/>
        <v>1450</v>
      </c>
      <c r="L3547" s="6">
        <f t="shared" si="401"/>
        <v>2.5517241379310347E-2</v>
      </c>
      <c r="M3547" s="6">
        <f t="shared" si="402"/>
        <v>1.1724137931034483E-2</v>
      </c>
      <c r="N3547" s="6">
        <f t="shared" si="403"/>
        <v>1.3793103448275862E-2</v>
      </c>
      <c r="O3547">
        <f t="shared" si="397"/>
        <v>1413</v>
      </c>
      <c r="P3547">
        <f t="shared" si="398"/>
        <v>37</v>
      </c>
      <c r="Q3547">
        <f t="shared" si="399"/>
        <v>1413</v>
      </c>
    </row>
    <row r="3548" spans="1:17" hidden="1" x14ac:dyDescent="0.25">
      <c r="A3548">
        <v>2008</v>
      </c>
      <c r="B3548" s="1" t="s">
        <v>127</v>
      </c>
      <c r="C3548" t="s">
        <v>128</v>
      </c>
      <c r="D3548" t="s">
        <v>44</v>
      </c>
      <c r="E3548" s="1" t="s">
        <v>19</v>
      </c>
      <c r="F3548" t="s">
        <v>1</v>
      </c>
      <c r="G3548">
        <v>4</v>
      </c>
      <c r="K3548">
        <f t="shared" si="400"/>
        <v>4</v>
      </c>
      <c r="L3548" s="6">
        <f t="shared" si="401"/>
        <v>0</v>
      </c>
      <c r="M3548" s="6">
        <f t="shared" si="402"/>
        <v>0</v>
      </c>
      <c r="N3548" s="6">
        <f t="shared" si="403"/>
        <v>0</v>
      </c>
      <c r="O3548">
        <f t="shared" si="397"/>
        <v>4</v>
      </c>
      <c r="P3548">
        <f t="shared" si="398"/>
        <v>0</v>
      </c>
      <c r="Q3548">
        <f t="shared" si="399"/>
        <v>4</v>
      </c>
    </row>
    <row r="3549" spans="1:17" hidden="1" x14ac:dyDescent="0.25">
      <c r="A3549">
        <v>2008</v>
      </c>
      <c r="B3549" s="1" t="s">
        <v>127</v>
      </c>
      <c r="C3549" t="s">
        <v>128</v>
      </c>
      <c r="D3549" t="s">
        <v>44</v>
      </c>
      <c r="E3549" s="1" t="s">
        <v>19</v>
      </c>
      <c r="F3549" t="s">
        <v>4</v>
      </c>
      <c r="G3549">
        <v>25</v>
      </c>
      <c r="K3549">
        <f t="shared" si="400"/>
        <v>25</v>
      </c>
      <c r="L3549" s="6">
        <f t="shared" si="401"/>
        <v>0</v>
      </c>
      <c r="M3549" s="6">
        <f t="shared" si="402"/>
        <v>0</v>
      </c>
      <c r="N3549" s="6">
        <f t="shared" si="403"/>
        <v>0</v>
      </c>
      <c r="O3549">
        <f t="shared" si="397"/>
        <v>25</v>
      </c>
      <c r="P3549">
        <f t="shared" si="398"/>
        <v>0</v>
      </c>
      <c r="Q3549">
        <f t="shared" si="399"/>
        <v>25</v>
      </c>
    </row>
    <row r="3550" spans="1:17" hidden="1" x14ac:dyDescent="0.25">
      <c r="A3550">
        <v>2008</v>
      </c>
      <c r="B3550" s="1" t="s">
        <v>127</v>
      </c>
      <c r="C3550" t="s">
        <v>128</v>
      </c>
      <c r="D3550" t="s">
        <v>44</v>
      </c>
      <c r="E3550" s="1" t="s">
        <v>19</v>
      </c>
      <c r="F3550" t="s">
        <v>5</v>
      </c>
      <c r="G3550">
        <v>23</v>
      </c>
      <c r="K3550">
        <f t="shared" si="400"/>
        <v>23</v>
      </c>
      <c r="L3550" s="6">
        <f t="shared" si="401"/>
        <v>0</v>
      </c>
      <c r="M3550" s="6">
        <f t="shared" si="402"/>
        <v>0</v>
      </c>
      <c r="N3550" s="6">
        <f t="shared" si="403"/>
        <v>0</v>
      </c>
      <c r="O3550">
        <f t="shared" si="397"/>
        <v>23</v>
      </c>
      <c r="P3550">
        <f t="shared" si="398"/>
        <v>0</v>
      </c>
      <c r="Q3550">
        <f t="shared" si="399"/>
        <v>23</v>
      </c>
    </row>
    <row r="3551" spans="1:17" hidden="1" x14ac:dyDescent="0.25">
      <c r="A3551">
        <v>2008</v>
      </c>
      <c r="B3551" s="1" t="s">
        <v>127</v>
      </c>
      <c r="C3551" t="s">
        <v>128</v>
      </c>
      <c r="D3551" t="s">
        <v>44</v>
      </c>
      <c r="E3551" s="1" t="s">
        <v>19</v>
      </c>
      <c r="F3551" t="s">
        <v>6</v>
      </c>
      <c r="G3551">
        <v>29</v>
      </c>
      <c r="K3551">
        <f t="shared" si="400"/>
        <v>29</v>
      </c>
      <c r="L3551" s="6">
        <f t="shared" si="401"/>
        <v>0</v>
      </c>
      <c r="M3551" s="6">
        <f t="shared" si="402"/>
        <v>0</v>
      </c>
      <c r="N3551" s="6">
        <f t="shared" si="403"/>
        <v>0</v>
      </c>
      <c r="O3551">
        <f t="shared" si="397"/>
        <v>29</v>
      </c>
      <c r="P3551">
        <f t="shared" si="398"/>
        <v>0</v>
      </c>
      <c r="Q3551">
        <f t="shared" si="399"/>
        <v>29</v>
      </c>
    </row>
    <row r="3552" spans="1:17" hidden="1" x14ac:dyDescent="0.25">
      <c r="A3552">
        <v>2008</v>
      </c>
      <c r="B3552" s="1" t="s">
        <v>127</v>
      </c>
      <c r="C3552" t="s">
        <v>128</v>
      </c>
      <c r="D3552" t="s">
        <v>44</v>
      </c>
      <c r="E3552" s="1" t="s">
        <v>19</v>
      </c>
      <c r="F3552" t="s">
        <v>7</v>
      </c>
      <c r="G3552">
        <v>1444</v>
      </c>
      <c r="H3552">
        <v>22</v>
      </c>
      <c r="I3552">
        <v>16</v>
      </c>
      <c r="J3552">
        <v>22</v>
      </c>
      <c r="K3552">
        <f t="shared" si="400"/>
        <v>1460</v>
      </c>
      <c r="L3552" s="6">
        <f t="shared" si="401"/>
        <v>2.6027397260273973E-2</v>
      </c>
      <c r="M3552" s="6">
        <f t="shared" si="402"/>
        <v>1.5068493150684932E-2</v>
      </c>
      <c r="N3552" s="6">
        <f t="shared" si="403"/>
        <v>1.0958904109589041E-2</v>
      </c>
      <c r="O3552">
        <f t="shared" si="397"/>
        <v>1422</v>
      </c>
      <c r="P3552">
        <f t="shared" si="398"/>
        <v>38</v>
      </c>
      <c r="Q3552">
        <f t="shared" si="399"/>
        <v>1422</v>
      </c>
    </row>
    <row r="3553" spans="1:17" hidden="1" x14ac:dyDescent="0.25">
      <c r="A3553">
        <v>2009</v>
      </c>
      <c r="B3553" s="1" t="s">
        <v>127</v>
      </c>
      <c r="C3553" t="s">
        <v>128</v>
      </c>
      <c r="D3553" t="s">
        <v>44</v>
      </c>
      <c r="E3553" s="1" t="s">
        <v>20</v>
      </c>
      <c r="F3553" t="s">
        <v>1</v>
      </c>
      <c r="G3553">
        <v>7</v>
      </c>
      <c r="K3553">
        <f t="shared" si="400"/>
        <v>7</v>
      </c>
      <c r="L3553" s="6">
        <f t="shared" si="401"/>
        <v>0</v>
      </c>
      <c r="M3553" s="6">
        <f t="shared" si="402"/>
        <v>0</v>
      </c>
      <c r="N3553" s="6">
        <f t="shared" si="403"/>
        <v>0</v>
      </c>
      <c r="O3553">
        <f t="shared" si="397"/>
        <v>7</v>
      </c>
      <c r="P3553">
        <f t="shared" si="398"/>
        <v>0</v>
      </c>
      <c r="Q3553">
        <f t="shared" si="399"/>
        <v>7</v>
      </c>
    </row>
    <row r="3554" spans="1:17" hidden="1" x14ac:dyDescent="0.25">
      <c r="A3554">
        <v>2009</v>
      </c>
      <c r="B3554" s="1" t="s">
        <v>127</v>
      </c>
      <c r="C3554" t="s">
        <v>128</v>
      </c>
      <c r="D3554" t="s">
        <v>44</v>
      </c>
      <c r="E3554" s="1" t="s">
        <v>20</v>
      </c>
      <c r="F3554" t="s">
        <v>4</v>
      </c>
      <c r="G3554">
        <v>34</v>
      </c>
      <c r="K3554">
        <f t="shared" si="400"/>
        <v>34</v>
      </c>
      <c r="L3554" s="6">
        <f t="shared" si="401"/>
        <v>0</v>
      </c>
      <c r="M3554" s="6">
        <f t="shared" si="402"/>
        <v>0</v>
      </c>
      <c r="N3554" s="6">
        <f t="shared" si="403"/>
        <v>0</v>
      </c>
      <c r="O3554">
        <f t="shared" si="397"/>
        <v>34</v>
      </c>
      <c r="P3554">
        <f t="shared" si="398"/>
        <v>0</v>
      </c>
      <c r="Q3554">
        <f t="shared" si="399"/>
        <v>34</v>
      </c>
    </row>
    <row r="3555" spans="1:17" hidden="1" x14ac:dyDescent="0.25">
      <c r="A3555">
        <v>2009</v>
      </c>
      <c r="B3555" s="1" t="s">
        <v>127</v>
      </c>
      <c r="C3555" t="s">
        <v>128</v>
      </c>
      <c r="D3555" t="s">
        <v>44</v>
      </c>
      <c r="E3555" s="1" t="s">
        <v>20</v>
      </c>
      <c r="F3555" t="s">
        <v>5</v>
      </c>
      <c r="G3555">
        <v>25</v>
      </c>
      <c r="K3555">
        <f t="shared" si="400"/>
        <v>25</v>
      </c>
      <c r="L3555" s="6">
        <f t="shared" si="401"/>
        <v>0</v>
      </c>
      <c r="M3555" s="6">
        <f t="shared" si="402"/>
        <v>0</v>
      </c>
      <c r="N3555" s="6">
        <f t="shared" si="403"/>
        <v>0</v>
      </c>
      <c r="O3555">
        <f t="shared" si="397"/>
        <v>25</v>
      </c>
      <c r="P3555">
        <f t="shared" si="398"/>
        <v>0</v>
      </c>
      <c r="Q3555">
        <f t="shared" si="399"/>
        <v>25</v>
      </c>
    </row>
    <row r="3556" spans="1:17" hidden="1" x14ac:dyDescent="0.25">
      <c r="A3556">
        <v>2009</v>
      </c>
      <c r="B3556" s="1" t="s">
        <v>127</v>
      </c>
      <c r="C3556" t="s">
        <v>128</v>
      </c>
      <c r="D3556" t="s">
        <v>44</v>
      </c>
      <c r="E3556" s="1" t="s">
        <v>20</v>
      </c>
      <c r="F3556" t="s">
        <v>6</v>
      </c>
      <c r="G3556">
        <v>25</v>
      </c>
      <c r="K3556">
        <f t="shared" si="400"/>
        <v>25</v>
      </c>
      <c r="L3556" s="6">
        <f t="shared" si="401"/>
        <v>0</v>
      </c>
      <c r="M3556" s="6">
        <f t="shared" si="402"/>
        <v>0</v>
      </c>
      <c r="N3556" s="6">
        <f t="shared" si="403"/>
        <v>0</v>
      </c>
      <c r="O3556">
        <f t="shared" si="397"/>
        <v>25</v>
      </c>
      <c r="P3556">
        <f t="shared" si="398"/>
        <v>0</v>
      </c>
      <c r="Q3556">
        <f t="shared" si="399"/>
        <v>25</v>
      </c>
    </row>
    <row r="3557" spans="1:17" hidden="1" x14ac:dyDescent="0.25">
      <c r="A3557">
        <v>2009</v>
      </c>
      <c r="B3557" s="1" t="s">
        <v>127</v>
      </c>
      <c r="C3557" t="s">
        <v>128</v>
      </c>
      <c r="D3557" t="s">
        <v>44</v>
      </c>
      <c r="E3557" s="1" t="s">
        <v>20</v>
      </c>
      <c r="F3557" t="s">
        <v>7</v>
      </c>
      <c r="G3557">
        <v>1452</v>
      </c>
      <c r="H3557">
        <v>24</v>
      </c>
      <c r="I3557">
        <v>20</v>
      </c>
      <c r="J3557">
        <v>32</v>
      </c>
      <c r="K3557">
        <f t="shared" si="400"/>
        <v>1464</v>
      </c>
      <c r="L3557" s="6">
        <f t="shared" si="401"/>
        <v>3.0054644808743168E-2</v>
      </c>
      <c r="M3557" s="6">
        <f t="shared" si="402"/>
        <v>1.6393442622950821E-2</v>
      </c>
      <c r="N3557" s="6">
        <f t="shared" si="403"/>
        <v>1.3661202185792349E-2</v>
      </c>
      <c r="O3557">
        <f t="shared" si="397"/>
        <v>1420</v>
      </c>
      <c r="P3557">
        <f t="shared" si="398"/>
        <v>44</v>
      </c>
      <c r="Q3557">
        <f t="shared" si="399"/>
        <v>1420</v>
      </c>
    </row>
    <row r="3558" spans="1:17" hidden="1" x14ac:dyDescent="0.25">
      <c r="A3558">
        <v>2010</v>
      </c>
      <c r="B3558" s="1" t="s">
        <v>127</v>
      </c>
      <c r="C3558" t="s">
        <v>128</v>
      </c>
      <c r="D3558" t="s">
        <v>44</v>
      </c>
      <c r="E3558" s="1" t="s">
        <v>21</v>
      </c>
      <c r="F3558" t="s">
        <v>1</v>
      </c>
      <c r="G3558">
        <v>6</v>
      </c>
      <c r="K3558">
        <f t="shared" si="400"/>
        <v>6</v>
      </c>
      <c r="L3558" s="6">
        <f t="shared" si="401"/>
        <v>0</v>
      </c>
      <c r="M3558" s="6">
        <f t="shared" si="402"/>
        <v>0</v>
      </c>
      <c r="N3558" s="6">
        <f t="shared" si="403"/>
        <v>0</v>
      </c>
      <c r="O3558">
        <f t="shared" si="397"/>
        <v>6</v>
      </c>
      <c r="P3558">
        <f t="shared" si="398"/>
        <v>0</v>
      </c>
      <c r="Q3558">
        <f t="shared" si="399"/>
        <v>6</v>
      </c>
    </row>
    <row r="3559" spans="1:17" hidden="1" x14ac:dyDescent="0.25">
      <c r="A3559">
        <v>2010</v>
      </c>
      <c r="B3559" s="1" t="s">
        <v>127</v>
      </c>
      <c r="C3559" t="s">
        <v>128</v>
      </c>
      <c r="D3559" t="s">
        <v>44</v>
      </c>
      <c r="E3559" s="1" t="s">
        <v>21</v>
      </c>
      <c r="F3559" t="s">
        <v>4</v>
      </c>
      <c r="G3559">
        <v>33</v>
      </c>
      <c r="K3559">
        <f t="shared" si="400"/>
        <v>33</v>
      </c>
      <c r="L3559" s="6">
        <f t="shared" si="401"/>
        <v>0</v>
      </c>
      <c r="M3559" s="6">
        <f t="shared" si="402"/>
        <v>0</v>
      </c>
      <c r="N3559" s="6">
        <f t="shared" si="403"/>
        <v>0</v>
      </c>
      <c r="O3559">
        <f t="shared" si="397"/>
        <v>33</v>
      </c>
      <c r="P3559">
        <f t="shared" si="398"/>
        <v>0</v>
      </c>
      <c r="Q3559">
        <f t="shared" si="399"/>
        <v>33</v>
      </c>
    </row>
    <row r="3560" spans="1:17" hidden="1" x14ac:dyDescent="0.25">
      <c r="A3560">
        <v>2010</v>
      </c>
      <c r="B3560" s="1" t="s">
        <v>127</v>
      </c>
      <c r="C3560" t="s">
        <v>128</v>
      </c>
      <c r="D3560" t="s">
        <v>44</v>
      </c>
      <c r="E3560" s="1" t="s">
        <v>21</v>
      </c>
      <c r="F3560" t="s">
        <v>5</v>
      </c>
      <c r="G3560">
        <v>28</v>
      </c>
      <c r="K3560">
        <f t="shared" si="400"/>
        <v>28</v>
      </c>
      <c r="L3560" s="6">
        <f t="shared" si="401"/>
        <v>0</v>
      </c>
      <c r="M3560" s="6">
        <f t="shared" si="402"/>
        <v>0</v>
      </c>
      <c r="N3560" s="6">
        <f t="shared" si="403"/>
        <v>0</v>
      </c>
      <c r="O3560">
        <f t="shared" si="397"/>
        <v>28</v>
      </c>
      <c r="P3560">
        <f t="shared" si="398"/>
        <v>0</v>
      </c>
      <c r="Q3560">
        <f t="shared" si="399"/>
        <v>28</v>
      </c>
    </row>
    <row r="3561" spans="1:17" hidden="1" x14ac:dyDescent="0.25">
      <c r="A3561">
        <v>2010</v>
      </c>
      <c r="B3561" s="1" t="s">
        <v>127</v>
      </c>
      <c r="C3561" t="s">
        <v>128</v>
      </c>
      <c r="D3561" t="s">
        <v>44</v>
      </c>
      <c r="E3561" s="1" t="s">
        <v>21</v>
      </c>
      <c r="F3561" t="s">
        <v>6</v>
      </c>
      <c r="G3561">
        <v>28</v>
      </c>
      <c r="K3561">
        <f t="shared" si="400"/>
        <v>28</v>
      </c>
      <c r="L3561" s="6">
        <f t="shared" si="401"/>
        <v>0</v>
      </c>
      <c r="M3561" s="6">
        <f t="shared" si="402"/>
        <v>0</v>
      </c>
      <c r="N3561" s="6">
        <f t="shared" si="403"/>
        <v>0</v>
      </c>
      <c r="O3561">
        <f t="shared" si="397"/>
        <v>28</v>
      </c>
      <c r="P3561">
        <f t="shared" si="398"/>
        <v>0</v>
      </c>
      <c r="Q3561">
        <f t="shared" si="399"/>
        <v>28</v>
      </c>
    </row>
    <row r="3562" spans="1:17" hidden="1" x14ac:dyDescent="0.25">
      <c r="A3562">
        <v>2010</v>
      </c>
      <c r="B3562" s="1" t="s">
        <v>127</v>
      </c>
      <c r="C3562" t="s">
        <v>128</v>
      </c>
      <c r="D3562" t="s">
        <v>44</v>
      </c>
      <c r="E3562" s="1" t="s">
        <v>21</v>
      </c>
      <c r="F3562" t="s">
        <v>7</v>
      </c>
      <c r="G3562">
        <v>1450</v>
      </c>
      <c r="H3562">
        <v>37</v>
      </c>
      <c r="I3562">
        <v>12</v>
      </c>
      <c r="J3562">
        <v>27</v>
      </c>
      <c r="K3562">
        <f t="shared" si="400"/>
        <v>1472</v>
      </c>
      <c r="L3562" s="6">
        <f t="shared" si="401"/>
        <v>3.3288043478260872E-2</v>
      </c>
      <c r="M3562" s="6">
        <f t="shared" si="402"/>
        <v>2.5135869565217392E-2</v>
      </c>
      <c r="N3562" s="6">
        <f t="shared" si="403"/>
        <v>8.152173913043478E-3</v>
      </c>
      <c r="O3562">
        <f t="shared" si="397"/>
        <v>1423</v>
      </c>
      <c r="P3562">
        <f t="shared" si="398"/>
        <v>49</v>
      </c>
      <c r="Q3562">
        <f t="shared" si="399"/>
        <v>1423</v>
      </c>
    </row>
    <row r="3563" spans="1:17" hidden="1" x14ac:dyDescent="0.25">
      <c r="A3563">
        <v>2011</v>
      </c>
      <c r="B3563" s="1" t="s">
        <v>127</v>
      </c>
      <c r="C3563" t="s">
        <v>128</v>
      </c>
      <c r="D3563" t="s">
        <v>44</v>
      </c>
      <c r="E3563" s="1" t="s">
        <v>22</v>
      </c>
      <c r="F3563" t="s">
        <v>1</v>
      </c>
      <c r="G3563">
        <v>8</v>
      </c>
      <c r="K3563">
        <f t="shared" si="400"/>
        <v>8</v>
      </c>
      <c r="L3563" s="6">
        <f t="shared" si="401"/>
        <v>0</v>
      </c>
      <c r="M3563" s="6">
        <f t="shared" si="402"/>
        <v>0</v>
      </c>
      <c r="N3563" s="6">
        <f t="shared" si="403"/>
        <v>0</v>
      </c>
      <c r="O3563">
        <f t="shared" si="397"/>
        <v>8</v>
      </c>
      <c r="P3563">
        <f t="shared" si="398"/>
        <v>0</v>
      </c>
      <c r="Q3563">
        <f t="shared" si="399"/>
        <v>8</v>
      </c>
    </row>
    <row r="3564" spans="1:17" hidden="1" x14ac:dyDescent="0.25">
      <c r="A3564">
        <v>2011</v>
      </c>
      <c r="B3564" s="1" t="s">
        <v>127</v>
      </c>
      <c r="C3564" t="s">
        <v>128</v>
      </c>
      <c r="D3564" t="s">
        <v>44</v>
      </c>
      <c r="E3564" s="1" t="s">
        <v>22</v>
      </c>
      <c r="F3564" t="s">
        <v>4</v>
      </c>
      <c r="G3564">
        <v>34</v>
      </c>
      <c r="K3564">
        <f t="shared" si="400"/>
        <v>34</v>
      </c>
      <c r="L3564" s="6">
        <f t="shared" si="401"/>
        <v>0</v>
      </c>
      <c r="M3564" s="6">
        <f t="shared" si="402"/>
        <v>0</v>
      </c>
      <c r="N3564" s="6">
        <f t="shared" si="403"/>
        <v>0</v>
      </c>
      <c r="O3564">
        <f t="shared" si="397"/>
        <v>34</v>
      </c>
      <c r="P3564">
        <f t="shared" si="398"/>
        <v>0</v>
      </c>
      <c r="Q3564">
        <f t="shared" si="399"/>
        <v>34</v>
      </c>
    </row>
    <row r="3565" spans="1:17" hidden="1" x14ac:dyDescent="0.25">
      <c r="A3565">
        <v>2011</v>
      </c>
      <c r="B3565" s="1" t="s">
        <v>127</v>
      </c>
      <c r="C3565" t="s">
        <v>128</v>
      </c>
      <c r="D3565" t="s">
        <v>44</v>
      </c>
      <c r="E3565" s="1" t="s">
        <v>22</v>
      </c>
      <c r="F3565" t="s">
        <v>5</v>
      </c>
      <c r="G3565">
        <v>31</v>
      </c>
      <c r="K3565">
        <f t="shared" si="400"/>
        <v>31</v>
      </c>
      <c r="L3565" s="6">
        <f t="shared" si="401"/>
        <v>0</v>
      </c>
      <c r="M3565" s="6">
        <f t="shared" si="402"/>
        <v>0</v>
      </c>
      <c r="N3565" s="6">
        <f t="shared" si="403"/>
        <v>0</v>
      </c>
      <c r="O3565">
        <f t="shared" si="397"/>
        <v>31</v>
      </c>
      <c r="P3565">
        <f t="shared" si="398"/>
        <v>0</v>
      </c>
      <c r="Q3565">
        <f t="shared" si="399"/>
        <v>31</v>
      </c>
    </row>
    <row r="3566" spans="1:17" hidden="1" x14ac:dyDescent="0.25">
      <c r="A3566">
        <v>2011</v>
      </c>
      <c r="B3566" s="1" t="s">
        <v>127</v>
      </c>
      <c r="C3566" t="s">
        <v>128</v>
      </c>
      <c r="D3566" t="s">
        <v>44</v>
      </c>
      <c r="E3566" s="1" t="s">
        <v>22</v>
      </c>
      <c r="F3566" t="s">
        <v>6</v>
      </c>
      <c r="G3566">
        <v>30</v>
      </c>
      <c r="K3566">
        <f t="shared" si="400"/>
        <v>30</v>
      </c>
      <c r="L3566" s="6">
        <f t="shared" si="401"/>
        <v>0</v>
      </c>
      <c r="M3566" s="6">
        <f t="shared" si="402"/>
        <v>0</v>
      </c>
      <c r="N3566" s="6">
        <f t="shared" si="403"/>
        <v>0</v>
      </c>
      <c r="O3566">
        <f t="shared" si="397"/>
        <v>30</v>
      </c>
      <c r="P3566">
        <f t="shared" si="398"/>
        <v>0</v>
      </c>
      <c r="Q3566">
        <f t="shared" si="399"/>
        <v>30</v>
      </c>
    </row>
    <row r="3567" spans="1:17" hidden="1" x14ac:dyDescent="0.25">
      <c r="A3567">
        <v>2011</v>
      </c>
      <c r="B3567" s="1" t="s">
        <v>127</v>
      </c>
      <c r="C3567" t="s">
        <v>128</v>
      </c>
      <c r="D3567" t="s">
        <v>44</v>
      </c>
      <c r="E3567" s="1" t="s">
        <v>22</v>
      </c>
      <c r="F3567" t="s">
        <v>7</v>
      </c>
      <c r="G3567">
        <v>1493</v>
      </c>
      <c r="H3567">
        <v>78</v>
      </c>
      <c r="I3567">
        <v>12</v>
      </c>
      <c r="J3567">
        <v>28</v>
      </c>
      <c r="K3567">
        <f t="shared" si="400"/>
        <v>1555</v>
      </c>
      <c r="L3567" s="6">
        <f t="shared" si="401"/>
        <v>5.7877813504823149E-2</v>
      </c>
      <c r="M3567" s="6">
        <f t="shared" si="402"/>
        <v>5.0160771704180061E-2</v>
      </c>
      <c r="N3567" s="6">
        <f t="shared" si="403"/>
        <v>7.7170418006430866E-3</v>
      </c>
      <c r="O3567">
        <f t="shared" si="397"/>
        <v>1465</v>
      </c>
      <c r="P3567">
        <f t="shared" si="398"/>
        <v>90</v>
      </c>
      <c r="Q3567">
        <f t="shared" si="399"/>
        <v>1465</v>
      </c>
    </row>
    <row r="3568" spans="1:17" hidden="1" x14ac:dyDescent="0.25">
      <c r="A3568">
        <v>2012</v>
      </c>
      <c r="B3568" s="1" t="s">
        <v>127</v>
      </c>
      <c r="C3568" t="s">
        <v>128</v>
      </c>
      <c r="D3568" t="s">
        <v>44</v>
      </c>
      <c r="E3568" s="1" t="s">
        <v>23</v>
      </c>
      <c r="F3568" t="s">
        <v>1</v>
      </c>
      <c r="G3568">
        <v>12</v>
      </c>
      <c r="K3568">
        <f t="shared" si="400"/>
        <v>12</v>
      </c>
      <c r="L3568" s="6">
        <f t="shared" si="401"/>
        <v>0</v>
      </c>
      <c r="M3568" s="6">
        <f t="shared" si="402"/>
        <v>0</v>
      </c>
      <c r="N3568" s="6">
        <f t="shared" si="403"/>
        <v>0</v>
      </c>
      <c r="O3568">
        <f t="shared" si="397"/>
        <v>12</v>
      </c>
      <c r="P3568">
        <f t="shared" si="398"/>
        <v>0</v>
      </c>
      <c r="Q3568">
        <f t="shared" si="399"/>
        <v>12</v>
      </c>
    </row>
    <row r="3569" spans="1:17" hidden="1" x14ac:dyDescent="0.25">
      <c r="A3569">
        <v>2012</v>
      </c>
      <c r="B3569" s="1" t="s">
        <v>127</v>
      </c>
      <c r="C3569" t="s">
        <v>128</v>
      </c>
      <c r="D3569" t="s">
        <v>44</v>
      </c>
      <c r="E3569" s="1" t="s">
        <v>23</v>
      </c>
      <c r="F3569" t="s">
        <v>4</v>
      </c>
      <c r="G3569">
        <v>33</v>
      </c>
      <c r="K3569">
        <f t="shared" si="400"/>
        <v>33</v>
      </c>
      <c r="L3569" s="6">
        <f t="shared" si="401"/>
        <v>0</v>
      </c>
      <c r="M3569" s="6">
        <f t="shared" si="402"/>
        <v>0</v>
      </c>
      <c r="N3569" s="6">
        <f t="shared" si="403"/>
        <v>0</v>
      </c>
      <c r="O3569">
        <f t="shared" si="397"/>
        <v>33</v>
      </c>
      <c r="P3569">
        <f t="shared" si="398"/>
        <v>0</v>
      </c>
      <c r="Q3569">
        <f t="shared" si="399"/>
        <v>33</v>
      </c>
    </row>
    <row r="3570" spans="1:17" hidden="1" x14ac:dyDescent="0.25">
      <c r="A3570">
        <v>2012</v>
      </c>
      <c r="B3570" s="1" t="s">
        <v>127</v>
      </c>
      <c r="C3570" t="s">
        <v>128</v>
      </c>
      <c r="D3570" t="s">
        <v>44</v>
      </c>
      <c r="E3570" s="1" t="s">
        <v>23</v>
      </c>
      <c r="F3570" t="s">
        <v>5</v>
      </c>
      <c r="G3570">
        <v>26</v>
      </c>
      <c r="K3570">
        <f t="shared" si="400"/>
        <v>26</v>
      </c>
      <c r="L3570" s="6">
        <f t="shared" si="401"/>
        <v>0</v>
      </c>
      <c r="M3570" s="6">
        <f t="shared" si="402"/>
        <v>0</v>
      </c>
      <c r="N3570" s="6">
        <f t="shared" si="403"/>
        <v>0</v>
      </c>
      <c r="O3570">
        <f t="shared" si="397"/>
        <v>26</v>
      </c>
      <c r="P3570">
        <f t="shared" si="398"/>
        <v>0</v>
      </c>
      <c r="Q3570">
        <f t="shared" si="399"/>
        <v>26</v>
      </c>
    </row>
    <row r="3571" spans="1:17" hidden="1" x14ac:dyDescent="0.25">
      <c r="A3571">
        <v>2012</v>
      </c>
      <c r="B3571" s="1" t="s">
        <v>127</v>
      </c>
      <c r="C3571" t="s">
        <v>128</v>
      </c>
      <c r="D3571" t="s">
        <v>44</v>
      </c>
      <c r="E3571" s="1" t="s">
        <v>23</v>
      </c>
      <c r="F3571" t="s">
        <v>6</v>
      </c>
      <c r="G3571">
        <v>38</v>
      </c>
      <c r="K3571">
        <f t="shared" si="400"/>
        <v>38</v>
      </c>
      <c r="L3571" s="6">
        <f t="shared" si="401"/>
        <v>0</v>
      </c>
      <c r="M3571" s="6">
        <f t="shared" si="402"/>
        <v>0</v>
      </c>
      <c r="N3571" s="6">
        <f t="shared" si="403"/>
        <v>0</v>
      </c>
      <c r="O3571">
        <f t="shared" si="397"/>
        <v>38</v>
      </c>
      <c r="P3571">
        <f t="shared" si="398"/>
        <v>0</v>
      </c>
      <c r="Q3571">
        <f t="shared" si="399"/>
        <v>38</v>
      </c>
    </row>
    <row r="3572" spans="1:17" hidden="1" x14ac:dyDescent="0.25">
      <c r="A3572">
        <v>2012</v>
      </c>
      <c r="B3572" s="1" t="s">
        <v>127</v>
      </c>
      <c r="C3572" t="s">
        <v>128</v>
      </c>
      <c r="D3572" t="s">
        <v>44</v>
      </c>
      <c r="E3572" s="1" t="s">
        <v>23</v>
      </c>
      <c r="F3572" t="s">
        <v>7</v>
      </c>
      <c r="G3572">
        <v>1518</v>
      </c>
      <c r="H3572">
        <v>91</v>
      </c>
      <c r="I3572">
        <v>17</v>
      </c>
      <c r="J3572">
        <v>28</v>
      </c>
      <c r="K3572">
        <f t="shared" si="400"/>
        <v>1598</v>
      </c>
      <c r="L3572" s="6">
        <f t="shared" si="401"/>
        <v>6.7584480600750937E-2</v>
      </c>
      <c r="M3572" s="6">
        <f t="shared" si="402"/>
        <v>5.694618272841051E-2</v>
      </c>
      <c r="N3572" s="6">
        <f t="shared" si="403"/>
        <v>1.0638297872340425E-2</v>
      </c>
      <c r="O3572">
        <f t="shared" si="397"/>
        <v>1490</v>
      </c>
      <c r="P3572">
        <f t="shared" si="398"/>
        <v>108</v>
      </c>
      <c r="Q3572">
        <f t="shared" si="399"/>
        <v>1490</v>
      </c>
    </row>
    <row r="3573" spans="1:17" hidden="1" x14ac:dyDescent="0.25">
      <c r="A3573">
        <v>2013</v>
      </c>
      <c r="B3573" s="1" t="s">
        <v>127</v>
      </c>
      <c r="C3573" t="s">
        <v>128</v>
      </c>
      <c r="D3573" t="s">
        <v>44</v>
      </c>
      <c r="E3573" s="1" t="s">
        <v>24</v>
      </c>
      <c r="F3573" t="s">
        <v>1</v>
      </c>
      <c r="G3573">
        <v>10</v>
      </c>
      <c r="K3573">
        <f t="shared" si="400"/>
        <v>10</v>
      </c>
      <c r="L3573" s="6">
        <f t="shared" si="401"/>
        <v>0</v>
      </c>
      <c r="M3573" s="6">
        <f t="shared" si="402"/>
        <v>0</v>
      </c>
      <c r="N3573" s="6">
        <f t="shared" si="403"/>
        <v>0</v>
      </c>
      <c r="O3573">
        <f t="shared" si="397"/>
        <v>10</v>
      </c>
      <c r="P3573">
        <f t="shared" si="398"/>
        <v>0</v>
      </c>
      <c r="Q3573">
        <f t="shared" si="399"/>
        <v>10</v>
      </c>
    </row>
    <row r="3574" spans="1:17" hidden="1" x14ac:dyDescent="0.25">
      <c r="A3574">
        <v>2013</v>
      </c>
      <c r="B3574" s="1" t="s">
        <v>127</v>
      </c>
      <c r="C3574" t="s">
        <v>128</v>
      </c>
      <c r="D3574" t="s">
        <v>44</v>
      </c>
      <c r="E3574" s="1" t="s">
        <v>24</v>
      </c>
      <c r="F3574" t="s">
        <v>4</v>
      </c>
      <c r="G3574">
        <v>37</v>
      </c>
      <c r="K3574">
        <f t="shared" si="400"/>
        <v>37</v>
      </c>
      <c r="L3574" s="6">
        <f t="shared" si="401"/>
        <v>0</v>
      </c>
      <c r="M3574" s="6">
        <f t="shared" si="402"/>
        <v>0</v>
      </c>
      <c r="N3574" s="6">
        <f t="shared" si="403"/>
        <v>0</v>
      </c>
      <c r="O3574">
        <f t="shared" si="397"/>
        <v>37</v>
      </c>
      <c r="P3574">
        <f t="shared" si="398"/>
        <v>0</v>
      </c>
      <c r="Q3574">
        <f t="shared" si="399"/>
        <v>37</v>
      </c>
    </row>
    <row r="3575" spans="1:17" hidden="1" x14ac:dyDescent="0.25">
      <c r="A3575">
        <v>2013</v>
      </c>
      <c r="B3575" s="1" t="s">
        <v>127</v>
      </c>
      <c r="C3575" t="s">
        <v>128</v>
      </c>
      <c r="D3575" t="s">
        <v>44</v>
      </c>
      <c r="E3575" s="1" t="s">
        <v>24</v>
      </c>
      <c r="F3575" t="s">
        <v>5</v>
      </c>
      <c r="G3575">
        <v>29</v>
      </c>
      <c r="K3575">
        <f t="shared" si="400"/>
        <v>29</v>
      </c>
      <c r="L3575" s="6">
        <f t="shared" si="401"/>
        <v>0</v>
      </c>
      <c r="M3575" s="6">
        <f t="shared" si="402"/>
        <v>0</v>
      </c>
      <c r="N3575" s="6">
        <f t="shared" si="403"/>
        <v>0</v>
      </c>
      <c r="O3575">
        <f t="shared" si="397"/>
        <v>29</v>
      </c>
      <c r="P3575">
        <f t="shared" si="398"/>
        <v>0</v>
      </c>
      <c r="Q3575">
        <f t="shared" si="399"/>
        <v>29</v>
      </c>
    </row>
    <row r="3576" spans="1:17" hidden="1" x14ac:dyDescent="0.25">
      <c r="A3576">
        <v>2013</v>
      </c>
      <c r="B3576" s="1" t="s">
        <v>127</v>
      </c>
      <c r="C3576" t="s">
        <v>128</v>
      </c>
      <c r="D3576" t="s">
        <v>44</v>
      </c>
      <c r="E3576" s="1" t="s">
        <v>24</v>
      </c>
      <c r="F3576" t="s">
        <v>6</v>
      </c>
      <c r="G3576">
        <v>41</v>
      </c>
      <c r="K3576">
        <f t="shared" si="400"/>
        <v>41</v>
      </c>
      <c r="L3576" s="6">
        <f t="shared" si="401"/>
        <v>0</v>
      </c>
      <c r="M3576" s="6">
        <f t="shared" si="402"/>
        <v>0</v>
      </c>
      <c r="N3576" s="6">
        <f t="shared" si="403"/>
        <v>0</v>
      </c>
      <c r="O3576">
        <f t="shared" si="397"/>
        <v>41</v>
      </c>
      <c r="P3576">
        <f t="shared" si="398"/>
        <v>0</v>
      </c>
      <c r="Q3576">
        <f t="shared" si="399"/>
        <v>41</v>
      </c>
    </row>
    <row r="3577" spans="1:17" hidden="1" x14ac:dyDescent="0.25">
      <c r="A3577">
        <v>2013</v>
      </c>
      <c r="B3577" s="1" t="s">
        <v>127</v>
      </c>
      <c r="C3577" t="s">
        <v>128</v>
      </c>
      <c r="D3577" t="s">
        <v>44</v>
      </c>
      <c r="E3577" s="1" t="s">
        <v>24</v>
      </c>
      <c r="F3577" t="s">
        <v>7</v>
      </c>
      <c r="G3577">
        <v>1513</v>
      </c>
      <c r="H3577">
        <v>83</v>
      </c>
      <c r="I3577">
        <v>27</v>
      </c>
      <c r="J3577">
        <v>25</v>
      </c>
      <c r="K3577">
        <f t="shared" si="400"/>
        <v>1598</v>
      </c>
      <c r="L3577" s="6">
        <f t="shared" si="401"/>
        <v>6.8836045056320405E-2</v>
      </c>
      <c r="M3577" s="6">
        <f t="shared" si="402"/>
        <v>5.1939924906132667E-2</v>
      </c>
      <c r="N3577" s="6">
        <f t="shared" si="403"/>
        <v>1.6896120150187734E-2</v>
      </c>
      <c r="O3577">
        <f t="shared" si="397"/>
        <v>1488</v>
      </c>
      <c r="P3577">
        <f t="shared" si="398"/>
        <v>110</v>
      </c>
      <c r="Q3577">
        <f t="shared" si="399"/>
        <v>1488</v>
      </c>
    </row>
    <row r="3578" spans="1:17" hidden="1" x14ac:dyDescent="0.25">
      <c r="A3578">
        <v>2014</v>
      </c>
      <c r="B3578" s="1" t="s">
        <v>127</v>
      </c>
      <c r="C3578" t="s">
        <v>128</v>
      </c>
      <c r="D3578" t="s">
        <v>44</v>
      </c>
      <c r="E3578" s="1" t="s">
        <v>8</v>
      </c>
      <c r="F3578" t="s">
        <v>1</v>
      </c>
      <c r="G3578">
        <v>9</v>
      </c>
      <c r="K3578">
        <f t="shared" si="400"/>
        <v>9</v>
      </c>
      <c r="L3578" s="6">
        <f t="shared" si="401"/>
        <v>0</v>
      </c>
      <c r="M3578" s="6">
        <f t="shared" si="402"/>
        <v>0</v>
      </c>
      <c r="N3578" s="6">
        <f t="shared" si="403"/>
        <v>0</v>
      </c>
      <c r="O3578">
        <f t="shared" si="397"/>
        <v>9</v>
      </c>
      <c r="P3578">
        <f t="shared" si="398"/>
        <v>0</v>
      </c>
      <c r="Q3578">
        <f t="shared" si="399"/>
        <v>9</v>
      </c>
    </row>
    <row r="3579" spans="1:17" hidden="1" x14ac:dyDescent="0.25">
      <c r="A3579">
        <v>2014</v>
      </c>
      <c r="B3579" s="1" t="s">
        <v>127</v>
      </c>
      <c r="C3579" t="s">
        <v>128</v>
      </c>
      <c r="D3579" t="s">
        <v>44</v>
      </c>
      <c r="E3579" s="1" t="s">
        <v>8</v>
      </c>
      <c r="F3579" t="s">
        <v>4</v>
      </c>
      <c r="G3579">
        <v>44</v>
      </c>
      <c r="H3579">
        <v>4</v>
      </c>
      <c r="K3579">
        <f t="shared" si="400"/>
        <v>48</v>
      </c>
      <c r="L3579" s="6">
        <f t="shared" si="401"/>
        <v>8.3333333333333329E-2</v>
      </c>
      <c r="M3579" s="6">
        <f t="shared" si="402"/>
        <v>8.3333333333333329E-2</v>
      </c>
      <c r="N3579" s="6">
        <f t="shared" si="403"/>
        <v>0</v>
      </c>
      <c r="O3579">
        <f t="shared" si="397"/>
        <v>44</v>
      </c>
      <c r="P3579">
        <f t="shared" si="398"/>
        <v>4</v>
      </c>
      <c r="Q3579">
        <f t="shared" si="399"/>
        <v>44</v>
      </c>
    </row>
    <row r="3580" spans="1:17" hidden="1" x14ac:dyDescent="0.25">
      <c r="A3580">
        <v>2014</v>
      </c>
      <c r="B3580" s="1" t="s">
        <v>127</v>
      </c>
      <c r="C3580" t="s">
        <v>128</v>
      </c>
      <c r="D3580" t="s">
        <v>44</v>
      </c>
      <c r="E3580" s="1" t="s">
        <v>8</v>
      </c>
      <c r="F3580" t="s">
        <v>5</v>
      </c>
      <c r="G3580">
        <v>27</v>
      </c>
      <c r="K3580">
        <f t="shared" si="400"/>
        <v>27</v>
      </c>
      <c r="L3580" s="6">
        <f t="shared" si="401"/>
        <v>0</v>
      </c>
      <c r="M3580" s="6">
        <f t="shared" si="402"/>
        <v>0</v>
      </c>
      <c r="N3580" s="6">
        <f t="shared" si="403"/>
        <v>0</v>
      </c>
      <c r="O3580">
        <f t="shared" si="397"/>
        <v>27</v>
      </c>
      <c r="P3580">
        <f t="shared" si="398"/>
        <v>0</v>
      </c>
      <c r="Q3580">
        <f t="shared" si="399"/>
        <v>27</v>
      </c>
    </row>
    <row r="3581" spans="1:17" hidden="1" x14ac:dyDescent="0.25">
      <c r="A3581">
        <v>2014</v>
      </c>
      <c r="B3581" s="1" t="s">
        <v>127</v>
      </c>
      <c r="C3581" t="s">
        <v>128</v>
      </c>
      <c r="D3581" t="s">
        <v>44</v>
      </c>
      <c r="E3581" s="1" t="s">
        <v>8</v>
      </c>
      <c r="F3581" t="s">
        <v>6</v>
      </c>
      <c r="G3581">
        <v>52</v>
      </c>
      <c r="H3581">
        <v>4</v>
      </c>
      <c r="K3581">
        <f t="shared" si="400"/>
        <v>56</v>
      </c>
      <c r="L3581" s="6">
        <f t="shared" si="401"/>
        <v>7.1428571428571425E-2</v>
      </c>
      <c r="M3581" s="6">
        <f t="shared" si="402"/>
        <v>7.1428571428571425E-2</v>
      </c>
      <c r="N3581" s="6">
        <f t="shared" si="403"/>
        <v>0</v>
      </c>
      <c r="O3581">
        <f t="shared" si="397"/>
        <v>52</v>
      </c>
      <c r="P3581">
        <f t="shared" si="398"/>
        <v>4</v>
      </c>
      <c r="Q3581">
        <f t="shared" si="399"/>
        <v>52</v>
      </c>
    </row>
    <row r="3582" spans="1:17" hidden="1" x14ac:dyDescent="0.25">
      <c r="A3582">
        <v>2014</v>
      </c>
      <c r="B3582" s="1" t="s">
        <v>127</v>
      </c>
      <c r="C3582" t="s">
        <v>128</v>
      </c>
      <c r="D3582" t="s">
        <v>44</v>
      </c>
      <c r="E3582" s="1" t="s">
        <v>8</v>
      </c>
      <c r="F3582" t="s">
        <v>7</v>
      </c>
      <c r="G3582">
        <v>1477</v>
      </c>
      <c r="H3582">
        <v>80</v>
      </c>
      <c r="I3582">
        <v>36</v>
      </c>
      <c r="J3582">
        <v>23</v>
      </c>
      <c r="K3582">
        <f t="shared" si="400"/>
        <v>1570</v>
      </c>
      <c r="L3582" s="6">
        <f t="shared" si="401"/>
        <v>7.3885350318471335E-2</v>
      </c>
      <c r="M3582" s="6">
        <f t="shared" si="402"/>
        <v>5.0955414012738856E-2</v>
      </c>
      <c r="N3582" s="6">
        <f t="shared" si="403"/>
        <v>2.2929936305732482E-2</v>
      </c>
      <c r="O3582">
        <f t="shared" si="397"/>
        <v>1454</v>
      </c>
      <c r="P3582">
        <f t="shared" si="398"/>
        <v>116</v>
      </c>
      <c r="Q3582">
        <f t="shared" si="399"/>
        <v>1454</v>
      </c>
    </row>
    <row r="3583" spans="1:17" hidden="1" x14ac:dyDescent="0.25">
      <c r="A3583">
        <v>2015</v>
      </c>
      <c r="B3583" s="1" t="s">
        <v>127</v>
      </c>
      <c r="C3583" t="s">
        <v>128</v>
      </c>
      <c r="D3583" t="s">
        <v>44</v>
      </c>
      <c r="E3583" s="1" t="s">
        <v>9</v>
      </c>
      <c r="F3583" t="s">
        <v>1</v>
      </c>
      <c r="G3583">
        <v>7</v>
      </c>
      <c r="K3583">
        <f t="shared" si="400"/>
        <v>7</v>
      </c>
      <c r="L3583" s="6">
        <f t="shared" si="401"/>
        <v>0</v>
      </c>
      <c r="M3583" s="6">
        <f t="shared" si="402"/>
        <v>0</v>
      </c>
      <c r="N3583" s="6">
        <f t="shared" si="403"/>
        <v>0</v>
      </c>
      <c r="O3583">
        <f t="shared" si="397"/>
        <v>7</v>
      </c>
      <c r="P3583">
        <f t="shared" si="398"/>
        <v>0</v>
      </c>
      <c r="Q3583">
        <f t="shared" si="399"/>
        <v>7</v>
      </c>
    </row>
    <row r="3584" spans="1:17" hidden="1" x14ac:dyDescent="0.25">
      <c r="A3584">
        <v>2015</v>
      </c>
      <c r="B3584" s="1" t="s">
        <v>127</v>
      </c>
      <c r="C3584" t="s">
        <v>128</v>
      </c>
      <c r="D3584" t="s">
        <v>44</v>
      </c>
      <c r="E3584" s="1" t="s">
        <v>9</v>
      </c>
      <c r="F3584" t="s">
        <v>4</v>
      </c>
      <c r="G3584">
        <v>41</v>
      </c>
      <c r="H3584">
        <v>3</v>
      </c>
      <c r="K3584">
        <f t="shared" si="400"/>
        <v>44</v>
      </c>
      <c r="L3584" s="6">
        <f t="shared" si="401"/>
        <v>6.8181818181818177E-2</v>
      </c>
      <c r="M3584" s="6">
        <f t="shared" si="402"/>
        <v>6.8181818181818177E-2</v>
      </c>
      <c r="N3584" s="6">
        <f t="shared" si="403"/>
        <v>0</v>
      </c>
      <c r="O3584">
        <f t="shared" si="397"/>
        <v>41</v>
      </c>
      <c r="P3584">
        <f t="shared" si="398"/>
        <v>3</v>
      </c>
      <c r="Q3584">
        <f t="shared" si="399"/>
        <v>41</v>
      </c>
    </row>
    <row r="3585" spans="1:17" hidden="1" x14ac:dyDescent="0.25">
      <c r="A3585">
        <v>2015</v>
      </c>
      <c r="B3585" s="1" t="s">
        <v>127</v>
      </c>
      <c r="C3585" t="s">
        <v>128</v>
      </c>
      <c r="D3585" t="s">
        <v>44</v>
      </c>
      <c r="E3585" s="1" t="s">
        <v>9</v>
      </c>
      <c r="F3585" t="s">
        <v>5</v>
      </c>
      <c r="G3585">
        <v>31</v>
      </c>
      <c r="K3585">
        <f t="shared" si="400"/>
        <v>31</v>
      </c>
      <c r="L3585" s="6">
        <f t="shared" si="401"/>
        <v>0</v>
      </c>
      <c r="M3585" s="6">
        <f t="shared" si="402"/>
        <v>0</v>
      </c>
      <c r="N3585" s="6">
        <f t="shared" si="403"/>
        <v>0</v>
      </c>
      <c r="O3585">
        <f t="shared" si="397"/>
        <v>31</v>
      </c>
      <c r="P3585">
        <f t="shared" si="398"/>
        <v>0</v>
      </c>
      <c r="Q3585">
        <f t="shared" si="399"/>
        <v>31</v>
      </c>
    </row>
    <row r="3586" spans="1:17" hidden="1" x14ac:dyDescent="0.25">
      <c r="A3586">
        <v>2015</v>
      </c>
      <c r="B3586" s="1" t="s">
        <v>127</v>
      </c>
      <c r="C3586" t="s">
        <v>128</v>
      </c>
      <c r="D3586" t="s">
        <v>44</v>
      </c>
      <c r="E3586" s="1" t="s">
        <v>9</v>
      </c>
      <c r="F3586" t="s">
        <v>6</v>
      </c>
      <c r="G3586">
        <v>54</v>
      </c>
      <c r="H3586">
        <v>4</v>
      </c>
      <c r="K3586">
        <f t="shared" si="400"/>
        <v>58</v>
      </c>
      <c r="L3586" s="6">
        <f t="shared" si="401"/>
        <v>6.8965517241379309E-2</v>
      </c>
      <c r="M3586" s="6">
        <f t="shared" si="402"/>
        <v>6.8965517241379309E-2</v>
      </c>
      <c r="N3586" s="6">
        <f t="shared" si="403"/>
        <v>0</v>
      </c>
      <c r="O3586">
        <f t="shared" si="397"/>
        <v>54</v>
      </c>
      <c r="P3586">
        <f t="shared" si="398"/>
        <v>4</v>
      </c>
      <c r="Q3586">
        <f t="shared" si="399"/>
        <v>54</v>
      </c>
    </row>
    <row r="3587" spans="1:17" hidden="1" x14ac:dyDescent="0.25">
      <c r="A3587">
        <v>2015</v>
      </c>
      <c r="B3587" s="1" t="s">
        <v>127</v>
      </c>
      <c r="C3587" t="s">
        <v>128</v>
      </c>
      <c r="D3587" t="s">
        <v>44</v>
      </c>
      <c r="E3587" s="1" t="s">
        <v>9</v>
      </c>
      <c r="F3587" t="s">
        <v>7</v>
      </c>
      <c r="G3587">
        <v>1487</v>
      </c>
      <c r="H3587">
        <v>83</v>
      </c>
      <c r="I3587">
        <v>49</v>
      </c>
      <c r="J3587">
        <v>29</v>
      </c>
      <c r="K3587">
        <f t="shared" si="400"/>
        <v>1590</v>
      </c>
      <c r="L3587" s="6">
        <f t="shared" si="401"/>
        <v>8.3018867924528297E-2</v>
      </c>
      <c r="M3587" s="6">
        <f t="shared" si="402"/>
        <v>5.2201257861635222E-2</v>
      </c>
      <c r="N3587" s="6">
        <f t="shared" si="403"/>
        <v>3.0817610062893082E-2</v>
      </c>
      <c r="O3587">
        <f t="shared" si="397"/>
        <v>1458</v>
      </c>
      <c r="P3587">
        <f t="shared" si="398"/>
        <v>132</v>
      </c>
      <c r="Q3587">
        <f t="shared" si="399"/>
        <v>1458</v>
      </c>
    </row>
    <row r="3588" spans="1:17" hidden="1" x14ac:dyDescent="0.25">
      <c r="A3588">
        <v>2016</v>
      </c>
      <c r="B3588" s="1" t="s">
        <v>127</v>
      </c>
      <c r="C3588" t="s">
        <v>128</v>
      </c>
      <c r="D3588" t="s">
        <v>44</v>
      </c>
      <c r="E3588" s="1" t="s">
        <v>10</v>
      </c>
      <c r="F3588" t="s">
        <v>1</v>
      </c>
      <c r="G3588">
        <v>11</v>
      </c>
      <c r="K3588">
        <f t="shared" si="400"/>
        <v>11</v>
      </c>
      <c r="L3588" s="6">
        <f t="shared" si="401"/>
        <v>0</v>
      </c>
      <c r="M3588" s="6">
        <f t="shared" si="402"/>
        <v>0</v>
      </c>
      <c r="N3588" s="6">
        <f t="shared" si="403"/>
        <v>0</v>
      </c>
      <c r="O3588">
        <f t="shared" ref="O3588:O3651" si="404">K3588-(I3588+H3588)</f>
        <v>11</v>
      </c>
      <c r="P3588">
        <f t="shared" ref="P3588:P3651" si="405">H3588+I3588</f>
        <v>0</v>
      </c>
      <c r="Q3588">
        <f t="shared" ref="Q3588:Q3651" si="406">K3588-P3588</f>
        <v>11</v>
      </c>
    </row>
    <row r="3589" spans="1:17" hidden="1" x14ac:dyDescent="0.25">
      <c r="A3589">
        <v>2016</v>
      </c>
      <c r="B3589" s="1" t="s">
        <v>127</v>
      </c>
      <c r="C3589" t="s">
        <v>128</v>
      </c>
      <c r="D3589" t="s">
        <v>44</v>
      </c>
      <c r="E3589" s="1" t="s">
        <v>10</v>
      </c>
      <c r="F3589" t="s">
        <v>4</v>
      </c>
      <c r="G3589">
        <v>42</v>
      </c>
      <c r="K3589">
        <f t="shared" si="400"/>
        <v>42</v>
      </c>
      <c r="L3589" s="6">
        <f t="shared" si="401"/>
        <v>0</v>
      </c>
      <c r="M3589" s="6">
        <f t="shared" si="402"/>
        <v>0</v>
      </c>
      <c r="N3589" s="6">
        <f t="shared" si="403"/>
        <v>0</v>
      </c>
      <c r="O3589">
        <f t="shared" si="404"/>
        <v>42</v>
      </c>
      <c r="P3589">
        <f t="shared" si="405"/>
        <v>0</v>
      </c>
      <c r="Q3589">
        <f t="shared" si="406"/>
        <v>42</v>
      </c>
    </row>
    <row r="3590" spans="1:17" hidden="1" x14ac:dyDescent="0.25">
      <c r="A3590">
        <v>2016</v>
      </c>
      <c r="B3590" s="1" t="s">
        <v>127</v>
      </c>
      <c r="C3590" t="s">
        <v>128</v>
      </c>
      <c r="D3590" t="s">
        <v>44</v>
      </c>
      <c r="E3590" s="1" t="s">
        <v>10</v>
      </c>
      <c r="F3590" t="s">
        <v>5</v>
      </c>
      <c r="G3590">
        <v>36</v>
      </c>
      <c r="K3590">
        <f t="shared" si="400"/>
        <v>36</v>
      </c>
      <c r="L3590" s="6">
        <f t="shared" si="401"/>
        <v>0</v>
      </c>
      <c r="M3590" s="6">
        <f t="shared" si="402"/>
        <v>0</v>
      </c>
      <c r="N3590" s="6">
        <f t="shared" si="403"/>
        <v>0</v>
      </c>
      <c r="O3590">
        <f t="shared" si="404"/>
        <v>36</v>
      </c>
      <c r="P3590">
        <f t="shared" si="405"/>
        <v>0</v>
      </c>
      <c r="Q3590">
        <f t="shared" si="406"/>
        <v>36</v>
      </c>
    </row>
    <row r="3591" spans="1:17" hidden="1" x14ac:dyDescent="0.25">
      <c r="A3591">
        <v>2016</v>
      </c>
      <c r="B3591" s="1" t="s">
        <v>127</v>
      </c>
      <c r="C3591" t="s">
        <v>128</v>
      </c>
      <c r="D3591" t="s">
        <v>44</v>
      </c>
      <c r="E3591" s="1" t="s">
        <v>10</v>
      </c>
      <c r="F3591" t="s">
        <v>6</v>
      </c>
      <c r="G3591">
        <v>63</v>
      </c>
      <c r="H3591">
        <v>5</v>
      </c>
      <c r="K3591">
        <f t="shared" si="400"/>
        <v>68</v>
      </c>
      <c r="L3591" s="6">
        <f t="shared" si="401"/>
        <v>7.3529411764705885E-2</v>
      </c>
      <c r="M3591" s="6">
        <f t="shared" si="402"/>
        <v>7.3529411764705885E-2</v>
      </c>
      <c r="N3591" s="6">
        <f t="shared" si="403"/>
        <v>0</v>
      </c>
      <c r="O3591">
        <f t="shared" si="404"/>
        <v>63</v>
      </c>
      <c r="P3591">
        <f t="shared" si="405"/>
        <v>5</v>
      </c>
      <c r="Q3591">
        <f t="shared" si="406"/>
        <v>63</v>
      </c>
    </row>
    <row r="3592" spans="1:17" hidden="1" x14ac:dyDescent="0.25">
      <c r="A3592">
        <v>2016</v>
      </c>
      <c r="B3592" s="1" t="s">
        <v>127</v>
      </c>
      <c r="C3592" t="s">
        <v>128</v>
      </c>
      <c r="D3592" t="s">
        <v>44</v>
      </c>
      <c r="E3592" s="1" t="s">
        <v>10</v>
      </c>
      <c r="F3592" t="s">
        <v>7</v>
      </c>
      <c r="G3592">
        <v>1483</v>
      </c>
      <c r="H3592">
        <v>92</v>
      </c>
      <c r="I3592">
        <v>67</v>
      </c>
      <c r="J3592">
        <v>26</v>
      </c>
      <c r="K3592">
        <f t="shared" si="400"/>
        <v>1616</v>
      </c>
      <c r="L3592" s="6">
        <f t="shared" si="401"/>
        <v>9.8391089108910895E-2</v>
      </c>
      <c r="M3592" s="6">
        <f t="shared" si="402"/>
        <v>5.6930693069306933E-2</v>
      </c>
      <c r="N3592" s="6">
        <f t="shared" si="403"/>
        <v>4.1460396039603963E-2</v>
      </c>
      <c r="O3592">
        <f t="shared" si="404"/>
        <v>1457</v>
      </c>
      <c r="P3592">
        <f t="shared" si="405"/>
        <v>159</v>
      </c>
      <c r="Q3592">
        <f t="shared" si="406"/>
        <v>1457</v>
      </c>
    </row>
    <row r="3593" spans="1:17" hidden="1" x14ac:dyDescent="0.25">
      <c r="A3593">
        <v>2017</v>
      </c>
      <c r="B3593" s="1" t="s">
        <v>127</v>
      </c>
      <c r="C3593" t="s">
        <v>128</v>
      </c>
      <c r="D3593" t="s">
        <v>44</v>
      </c>
      <c r="E3593" s="1" t="s">
        <v>11</v>
      </c>
      <c r="F3593" t="s">
        <v>1</v>
      </c>
      <c r="G3593">
        <v>10</v>
      </c>
      <c r="K3593">
        <f t="shared" si="400"/>
        <v>10</v>
      </c>
      <c r="L3593" s="6">
        <f t="shared" si="401"/>
        <v>0</v>
      </c>
      <c r="M3593" s="6">
        <f t="shared" si="402"/>
        <v>0</v>
      </c>
      <c r="N3593" s="6">
        <f t="shared" si="403"/>
        <v>0</v>
      </c>
      <c r="O3593">
        <f t="shared" si="404"/>
        <v>10</v>
      </c>
      <c r="P3593">
        <f t="shared" si="405"/>
        <v>0</v>
      </c>
      <c r="Q3593">
        <f t="shared" si="406"/>
        <v>10</v>
      </c>
    </row>
    <row r="3594" spans="1:17" hidden="1" x14ac:dyDescent="0.25">
      <c r="A3594">
        <v>2017</v>
      </c>
      <c r="B3594" s="1" t="s">
        <v>127</v>
      </c>
      <c r="C3594" t="s">
        <v>128</v>
      </c>
      <c r="D3594" t="s">
        <v>44</v>
      </c>
      <c r="E3594" s="1" t="s">
        <v>11</v>
      </c>
      <c r="F3594" t="s">
        <v>4</v>
      </c>
      <c r="G3594">
        <v>45</v>
      </c>
      <c r="K3594">
        <f t="shared" si="400"/>
        <v>45</v>
      </c>
      <c r="L3594" s="6">
        <f t="shared" si="401"/>
        <v>0</v>
      </c>
      <c r="M3594" s="6">
        <f t="shared" si="402"/>
        <v>0</v>
      </c>
      <c r="N3594" s="6">
        <f t="shared" si="403"/>
        <v>0</v>
      </c>
      <c r="O3594">
        <f t="shared" si="404"/>
        <v>45</v>
      </c>
      <c r="P3594">
        <f t="shared" si="405"/>
        <v>0</v>
      </c>
      <c r="Q3594">
        <f t="shared" si="406"/>
        <v>45</v>
      </c>
    </row>
    <row r="3595" spans="1:17" hidden="1" x14ac:dyDescent="0.25">
      <c r="A3595">
        <v>2017</v>
      </c>
      <c r="B3595" s="1" t="s">
        <v>127</v>
      </c>
      <c r="C3595" t="s">
        <v>128</v>
      </c>
      <c r="D3595" t="s">
        <v>44</v>
      </c>
      <c r="E3595" s="1" t="s">
        <v>11</v>
      </c>
      <c r="F3595" t="s">
        <v>5</v>
      </c>
      <c r="G3595">
        <v>40</v>
      </c>
      <c r="H3595">
        <v>4</v>
      </c>
      <c r="K3595">
        <f t="shared" si="400"/>
        <v>44</v>
      </c>
      <c r="L3595" s="6">
        <f t="shared" si="401"/>
        <v>9.0909090909090912E-2</v>
      </c>
      <c r="M3595" s="6">
        <f t="shared" si="402"/>
        <v>9.0909090909090912E-2</v>
      </c>
      <c r="N3595" s="6">
        <f t="shared" si="403"/>
        <v>0</v>
      </c>
      <c r="O3595">
        <f t="shared" si="404"/>
        <v>40</v>
      </c>
      <c r="P3595">
        <f t="shared" si="405"/>
        <v>4</v>
      </c>
      <c r="Q3595">
        <f t="shared" si="406"/>
        <v>40</v>
      </c>
    </row>
    <row r="3596" spans="1:17" hidden="1" x14ac:dyDescent="0.25">
      <c r="A3596">
        <v>2017</v>
      </c>
      <c r="B3596" s="1" t="s">
        <v>127</v>
      </c>
      <c r="C3596" t="s">
        <v>128</v>
      </c>
      <c r="D3596" t="s">
        <v>44</v>
      </c>
      <c r="E3596" s="1" t="s">
        <v>11</v>
      </c>
      <c r="F3596" t="s">
        <v>6</v>
      </c>
      <c r="G3596">
        <v>75</v>
      </c>
      <c r="H3596">
        <v>10</v>
      </c>
      <c r="K3596">
        <f t="shared" si="400"/>
        <v>85</v>
      </c>
      <c r="L3596" s="6">
        <f t="shared" si="401"/>
        <v>0.11764705882352941</v>
      </c>
      <c r="M3596" s="6">
        <f t="shared" si="402"/>
        <v>0.11764705882352941</v>
      </c>
      <c r="N3596" s="6">
        <f t="shared" si="403"/>
        <v>0</v>
      </c>
      <c r="O3596">
        <f t="shared" si="404"/>
        <v>75</v>
      </c>
      <c r="P3596">
        <f t="shared" si="405"/>
        <v>10</v>
      </c>
      <c r="Q3596">
        <f t="shared" si="406"/>
        <v>75</v>
      </c>
    </row>
    <row r="3597" spans="1:17" hidden="1" x14ac:dyDescent="0.25">
      <c r="A3597">
        <v>2017</v>
      </c>
      <c r="B3597" s="1" t="s">
        <v>87</v>
      </c>
      <c r="C3597" t="s">
        <v>88</v>
      </c>
      <c r="D3597" t="s">
        <v>44</v>
      </c>
      <c r="E3597" s="1" t="s">
        <v>11</v>
      </c>
      <c r="F3597" t="s">
        <v>7</v>
      </c>
      <c r="G3597">
        <v>3966</v>
      </c>
      <c r="H3597">
        <v>238</v>
      </c>
      <c r="I3597">
        <v>37</v>
      </c>
      <c r="J3597">
        <v>63</v>
      </c>
      <c r="K3597">
        <f t="shared" si="400"/>
        <v>4178</v>
      </c>
      <c r="L3597" s="6">
        <f t="shared" si="401"/>
        <v>6.5820966969842035E-2</v>
      </c>
      <c r="M3597" s="6">
        <f t="shared" si="402"/>
        <v>5.6965055050263287E-2</v>
      </c>
      <c r="N3597" s="6">
        <f t="shared" si="403"/>
        <v>8.8559119195787458E-3</v>
      </c>
      <c r="O3597">
        <f t="shared" si="404"/>
        <v>3903</v>
      </c>
      <c r="P3597">
        <f t="shared" si="405"/>
        <v>275</v>
      </c>
      <c r="Q3597">
        <f t="shared" si="406"/>
        <v>3903</v>
      </c>
    </row>
    <row r="3598" spans="1:17" hidden="1" x14ac:dyDescent="0.25">
      <c r="A3598">
        <v>2000</v>
      </c>
      <c r="B3598" s="1" t="s">
        <v>127</v>
      </c>
      <c r="C3598" t="s">
        <v>128</v>
      </c>
      <c r="D3598" t="s">
        <v>44</v>
      </c>
      <c r="E3598" s="1" t="s">
        <v>12</v>
      </c>
      <c r="F3598" t="s">
        <v>1</v>
      </c>
      <c r="G3598">
        <v>2</v>
      </c>
      <c r="K3598">
        <f t="shared" si="400"/>
        <v>2</v>
      </c>
      <c r="L3598" s="6">
        <f t="shared" si="401"/>
        <v>0</v>
      </c>
      <c r="M3598" s="6">
        <f t="shared" si="402"/>
        <v>0</v>
      </c>
      <c r="N3598" s="6">
        <f t="shared" si="403"/>
        <v>0</v>
      </c>
      <c r="O3598">
        <f t="shared" si="404"/>
        <v>2</v>
      </c>
      <c r="P3598">
        <f t="shared" si="405"/>
        <v>0</v>
      </c>
      <c r="Q3598">
        <f t="shared" si="406"/>
        <v>2</v>
      </c>
    </row>
    <row r="3599" spans="1:17" hidden="1" x14ac:dyDescent="0.25">
      <c r="A3599">
        <v>2000</v>
      </c>
      <c r="B3599" s="1" t="s">
        <v>127</v>
      </c>
      <c r="C3599" t="s">
        <v>128</v>
      </c>
      <c r="D3599" t="s">
        <v>44</v>
      </c>
      <c r="E3599" s="1" t="s">
        <v>12</v>
      </c>
      <c r="F3599" t="s">
        <v>4</v>
      </c>
      <c r="G3599">
        <v>12</v>
      </c>
      <c r="K3599">
        <f t="shared" si="400"/>
        <v>12</v>
      </c>
      <c r="L3599" s="6">
        <f t="shared" si="401"/>
        <v>0</v>
      </c>
      <c r="M3599" s="6">
        <f t="shared" si="402"/>
        <v>0</v>
      </c>
      <c r="N3599" s="6">
        <f t="shared" si="403"/>
        <v>0</v>
      </c>
      <c r="O3599">
        <f t="shared" si="404"/>
        <v>12</v>
      </c>
      <c r="P3599">
        <f t="shared" si="405"/>
        <v>0</v>
      </c>
      <c r="Q3599">
        <f t="shared" si="406"/>
        <v>12</v>
      </c>
    </row>
    <row r="3600" spans="1:17" hidden="1" x14ac:dyDescent="0.25">
      <c r="A3600">
        <v>2000</v>
      </c>
      <c r="B3600" s="1" t="s">
        <v>127</v>
      </c>
      <c r="C3600" t="s">
        <v>128</v>
      </c>
      <c r="D3600" t="s">
        <v>44</v>
      </c>
      <c r="E3600" s="1" t="s">
        <v>12</v>
      </c>
      <c r="F3600" t="s">
        <v>5</v>
      </c>
      <c r="G3600">
        <v>3</v>
      </c>
      <c r="K3600">
        <f t="shared" si="400"/>
        <v>3</v>
      </c>
      <c r="L3600" s="6">
        <f t="shared" si="401"/>
        <v>0</v>
      </c>
      <c r="M3600" s="6">
        <f t="shared" si="402"/>
        <v>0</v>
      </c>
      <c r="N3600" s="6">
        <f t="shared" si="403"/>
        <v>0</v>
      </c>
      <c r="O3600">
        <f t="shared" si="404"/>
        <v>3</v>
      </c>
      <c r="P3600">
        <f t="shared" si="405"/>
        <v>0</v>
      </c>
      <c r="Q3600">
        <f t="shared" si="406"/>
        <v>3</v>
      </c>
    </row>
    <row r="3601" spans="1:17" hidden="1" x14ac:dyDescent="0.25">
      <c r="A3601">
        <v>2000</v>
      </c>
      <c r="B3601" s="1" t="s">
        <v>127</v>
      </c>
      <c r="C3601" t="s">
        <v>128</v>
      </c>
      <c r="D3601" t="s">
        <v>44</v>
      </c>
      <c r="E3601" s="1" t="s">
        <v>12</v>
      </c>
      <c r="F3601" t="s">
        <v>6</v>
      </c>
      <c r="G3601">
        <v>6</v>
      </c>
      <c r="K3601">
        <f t="shared" si="400"/>
        <v>6</v>
      </c>
      <c r="L3601" s="6">
        <f t="shared" si="401"/>
        <v>0</v>
      </c>
      <c r="M3601" s="6">
        <f t="shared" si="402"/>
        <v>0</v>
      </c>
      <c r="N3601" s="6">
        <f t="shared" si="403"/>
        <v>0</v>
      </c>
      <c r="O3601">
        <f t="shared" si="404"/>
        <v>6</v>
      </c>
      <c r="P3601">
        <f t="shared" si="405"/>
        <v>0</v>
      </c>
      <c r="Q3601">
        <f t="shared" si="406"/>
        <v>6</v>
      </c>
    </row>
    <row r="3602" spans="1:17" hidden="1" x14ac:dyDescent="0.25">
      <c r="A3602">
        <v>2000</v>
      </c>
      <c r="B3602" s="1" t="s">
        <v>127</v>
      </c>
      <c r="C3602" t="s">
        <v>128</v>
      </c>
      <c r="D3602" t="s">
        <v>44</v>
      </c>
      <c r="E3602" s="1" t="s">
        <v>12</v>
      </c>
      <c r="F3602" t="s">
        <v>7</v>
      </c>
      <c r="G3602">
        <v>1123</v>
      </c>
      <c r="H3602">
        <v>9</v>
      </c>
      <c r="I3602">
        <v>7</v>
      </c>
      <c r="J3602">
        <v>37</v>
      </c>
      <c r="K3602">
        <f t="shared" si="400"/>
        <v>1102</v>
      </c>
      <c r="L3602" s="6">
        <f t="shared" si="401"/>
        <v>1.4519056261343012E-2</v>
      </c>
      <c r="M3602" s="6">
        <f t="shared" si="402"/>
        <v>8.1669691470054439E-3</v>
      </c>
      <c r="N3602" s="6">
        <f t="shared" si="403"/>
        <v>6.3520871143375682E-3</v>
      </c>
      <c r="O3602">
        <f t="shared" si="404"/>
        <v>1086</v>
      </c>
      <c r="P3602">
        <f t="shared" si="405"/>
        <v>16</v>
      </c>
      <c r="Q3602">
        <f t="shared" si="406"/>
        <v>1086</v>
      </c>
    </row>
    <row r="3603" spans="1:17" hidden="1" x14ac:dyDescent="0.25">
      <c r="A3603">
        <v>2001</v>
      </c>
      <c r="B3603" s="1" t="s">
        <v>129</v>
      </c>
      <c r="C3603" t="s">
        <v>130</v>
      </c>
      <c r="D3603" t="s">
        <v>44</v>
      </c>
      <c r="E3603" s="1" t="s">
        <v>0</v>
      </c>
      <c r="F3603" t="s">
        <v>1</v>
      </c>
      <c r="G3603">
        <v>2</v>
      </c>
      <c r="K3603">
        <f t="shared" si="400"/>
        <v>2</v>
      </c>
      <c r="L3603" s="6">
        <f t="shared" si="401"/>
        <v>0</v>
      </c>
      <c r="M3603" s="6">
        <f t="shared" si="402"/>
        <v>0</v>
      </c>
      <c r="N3603" s="6">
        <f t="shared" si="403"/>
        <v>0</v>
      </c>
      <c r="O3603">
        <f t="shared" si="404"/>
        <v>2</v>
      </c>
      <c r="P3603">
        <f t="shared" si="405"/>
        <v>0</v>
      </c>
      <c r="Q3603">
        <f t="shared" si="406"/>
        <v>2</v>
      </c>
    </row>
    <row r="3604" spans="1:17" hidden="1" x14ac:dyDescent="0.25">
      <c r="A3604">
        <v>2001</v>
      </c>
      <c r="B3604" s="1" t="s">
        <v>129</v>
      </c>
      <c r="C3604" t="s">
        <v>130</v>
      </c>
      <c r="D3604" t="s">
        <v>44</v>
      </c>
      <c r="E3604" s="1" t="s">
        <v>0</v>
      </c>
      <c r="F3604" t="s">
        <v>4</v>
      </c>
      <c r="G3604">
        <v>1</v>
      </c>
      <c r="K3604">
        <f t="shared" si="400"/>
        <v>1</v>
      </c>
      <c r="L3604" s="6">
        <f t="shared" si="401"/>
        <v>0</v>
      </c>
      <c r="M3604" s="6">
        <f t="shared" si="402"/>
        <v>0</v>
      </c>
      <c r="N3604" s="6">
        <f t="shared" si="403"/>
        <v>0</v>
      </c>
      <c r="O3604">
        <f t="shared" si="404"/>
        <v>1</v>
      </c>
      <c r="P3604">
        <f t="shared" si="405"/>
        <v>0</v>
      </c>
      <c r="Q3604">
        <f t="shared" si="406"/>
        <v>1</v>
      </c>
    </row>
    <row r="3605" spans="1:17" hidden="1" x14ac:dyDescent="0.25">
      <c r="A3605">
        <v>2001</v>
      </c>
      <c r="B3605" s="1" t="s">
        <v>129</v>
      </c>
      <c r="C3605" t="s">
        <v>130</v>
      </c>
      <c r="D3605" t="s">
        <v>44</v>
      </c>
      <c r="E3605" s="1" t="s">
        <v>0</v>
      </c>
      <c r="F3605" t="s">
        <v>5</v>
      </c>
      <c r="G3605">
        <v>5</v>
      </c>
      <c r="K3605">
        <f t="shared" si="400"/>
        <v>5</v>
      </c>
      <c r="L3605" s="6">
        <f t="shared" si="401"/>
        <v>0</v>
      </c>
      <c r="M3605" s="6">
        <f t="shared" si="402"/>
        <v>0</v>
      </c>
      <c r="N3605" s="6">
        <f t="shared" si="403"/>
        <v>0</v>
      </c>
      <c r="O3605">
        <f t="shared" si="404"/>
        <v>5</v>
      </c>
      <c r="P3605">
        <f t="shared" si="405"/>
        <v>0</v>
      </c>
      <c r="Q3605">
        <f t="shared" si="406"/>
        <v>5</v>
      </c>
    </row>
    <row r="3606" spans="1:17" hidden="1" x14ac:dyDescent="0.25">
      <c r="A3606">
        <v>2001</v>
      </c>
      <c r="B3606" s="1" t="s">
        <v>129</v>
      </c>
      <c r="C3606" t="s">
        <v>130</v>
      </c>
      <c r="D3606" t="s">
        <v>44</v>
      </c>
      <c r="E3606" s="1" t="s">
        <v>0</v>
      </c>
      <c r="F3606" t="s">
        <v>6</v>
      </c>
      <c r="G3606">
        <v>64</v>
      </c>
      <c r="K3606">
        <f t="shared" si="400"/>
        <v>64</v>
      </c>
      <c r="L3606" s="6">
        <f t="shared" si="401"/>
        <v>0</v>
      </c>
      <c r="M3606" s="6">
        <f t="shared" si="402"/>
        <v>0</v>
      </c>
      <c r="N3606" s="6">
        <f t="shared" si="403"/>
        <v>0</v>
      </c>
      <c r="O3606">
        <f t="shared" si="404"/>
        <v>64</v>
      </c>
      <c r="P3606">
        <f t="shared" si="405"/>
        <v>0</v>
      </c>
      <c r="Q3606">
        <f t="shared" si="406"/>
        <v>64</v>
      </c>
    </row>
    <row r="3607" spans="1:17" hidden="1" x14ac:dyDescent="0.25">
      <c r="A3607">
        <v>2001</v>
      </c>
      <c r="B3607" s="1" t="s">
        <v>129</v>
      </c>
      <c r="C3607" t="s">
        <v>130</v>
      </c>
      <c r="D3607" t="s">
        <v>44</v>
      </c>
      <c r="E3607" s="1" t="s">
        <v>0</v>
      </c>
      <c r="F3607" t="s">
        <v>7</v>
      </c>
      <c r="G3607">
        <v>1264</v>
      </c>
      <c r="H3607">
        <v>80</v>
      </c>
      <c r="J3607">
        <v>16</v>
      </c>
      <c r="K3607">
        <f t="shared" ref="K3607:K3670" si="407">(G3607-J3607)+H3607+I3607</f>
        <v>1328</v>
      </c>
      <c r="L3607" s="6">
        <f t="shared" ref="L3607:L3670" si="408">(H3607+I3607)/K3607</f>
        <v>6.0240963855421686E-2</v>
      </c>
      <c r="M3607" s="6">
        <f t="shared" ref="M3607:M3670" si="409">H3607/K3607</f>
        <v>6.0240963855421686E-2</v>
      </c>
      <c r="N3607" s="6">
        <f t="shared" ref="N3607:N3670" si="410">I3607/K3607</f>
        <v>0</v>
      </c>
      <c r="O3607">
        <f t="shared" si="404"/>
        <v>1248</v>
      </c>
      <c r="P3607">
        <f t="shared" si="405"/>
        <v>80</v>
      </c>
      <c r="Q3607">
        <f t="shared" si="406"/>
        <v>1248</v>
      </c>
    </row>
    <row r="3608" spans="1:17" hidden="1" x14ac:dyDescent="0.25">
      <c r="A3608">
        <v>2002</v>
      </c>
      <c r="B3608" s="1" t="s">
        <v>129</v>
      </c>
      <c r="C3608" t="s">
        <v>130</v>
      </c>
      <c r="D3608" t="s">
        <v>44</v>
      </c>
      <c r="E3608" s="1" t="s">
        <v>13</v>
      </c>
      <c r="F3608" t="s">
        <v>1</v>
      </c>
      <c r="G3608">
        <v>0</v>
      </c>
      <c r="K3608">
        <f t="shared" si="407"/>
        <v>0</v>
      </c>
      <c r="L3608" s="6" t="e">
        <f t="shared" si="408"/>
        <v>#DIV/0!</v>
      </c>
      <c r="M3608" s="6" t="e">
        <f t="shared" si="409"/>
        <v>#DIV/0!</v>
      </c>
      <c r="N3608" s="6" t="e">
        <f t="shared" si="410"/>
        <v>#DIV/0!</v>
      </c>
      <c r="O3608">
        <f t="shared" si="404"/>
        <v>0</v>
      </c>
      <c r="P3608">
        <f t="shared" si="405"/>
        <v>0</v>
      </c>
      <c r="Q3608">
        <f t="shared" si="406"/>
        <v>0</v>
      </c>
    </row>
    <row r="3609" spans="1:17" hidden="1" x14ac:dyDescent="0.25">
      <c r="A3609">
        <v>2002</v>
      </c>
      <c r="B3609" s="1" t="s">
        <v>129</v>
      </c>
      <c r="C3609" t="s">
        <v>130</v>
      </c>
      <c r="D3609" t="s">
        <v>44</v>
      </c>
      <c r="E3609" s="1" t="s">
        <v>13</v>
      </c>
      <c r="F3609" t="s">
        <v>4</v>
      </c>
      <c r="G3609">
        <v>6</v>
      </c>
      <c r="K3609">
        <f t="shared" si="407"/>
        <v>6</v>
      </c>
      <c r="L3609" s="6">
        <f t="shared" si="408"/>
        <v>0</v>
      </c>
      <c r="M3609" s="6">
        <f t="shared" si="409"/>
        <v>0</v>
      </c>
      <c r="N3609" s="6">
        <f t="shared" si="410"/>
        <v>0</v>
      </c>
      <c r="O3609">
        <f t="shared" si="404"/>
        <v>6</v>
      </c>
      <c r="P3609">
        <f t="shared" si="405"/>
        <v>0</v>
      </c>
      <c r="Q3609">
        <f t="shared" si="406"/>
        <v>6</v>
      </c>
    </row>
    <row r="3610" spans="1:17" hidden="1" x14ac:dyDescent="0.25">
      <c r="A3610">
        <v>2002</v>
      </c>
      <c r="B3610" s="1" t="s">
        <v>129</v>
      </c>
      <c r="C3610" t="s">
        <v>130</v>
      </c>
      <c r="D3610" t="s">
        <v>44</v>
      </c>
      <c r="E3610" s="1" t="s">
        <v>13</v>
      </c>
      <c r="F3610" t="s">
        <v>5</v>
      </c>
      <c r="G3610">
        <v>3</v>
      </c>
      <c r="K3610">
        <f t="shared" si="407"/>
        <v>3</v>
      </c>
      <c r="L3610" s="6">
        <f t="shared" si="408"/>
        <v>0</v>
      </c>
      <c r="M3610" s="6">
        <f t="shared" si="409"/>
        <v>0</v>
      </c>
      <c r="N3610" s="6">
        <f t="shared" si="410"/>
        <v>0</v>
      </c>
      <c r="O3610">
        <f t="shared" si="404"/>
        <v>3</v>
      </c>
      <c r="P3610">
        <f t="shared" si="405"/>
        <v>0</v>
      </c>
      <c r="Q3610">
        <f t="shared" si="406"/>
        <v>3</v>
      </c>
    </row>
    <row r="3611" spans="1:17" hidden="1" x14ac:dyDescent="0.25">
      <c r="A3611">
        <v>2002</v>
      </c>
      <c r="B3611" s="1" t="s">
        <v>129</v>
      </c>
      <c r="C3611" t="s">
        <v>130</v>
      </c>
      <c r="D3611" t="s">
        <v>44</v>
      </c>
      <c r="E3611" s="1" t="s">
        <v>13</v>
      </c>
      <c r="F3611" t="s">
        <v>6</v>
      </c>
      <c r="G3611">
        <v>69</v>
      </c>
      <c r="K3611">
        <f t="shared" si="407"/>
        <v>69</v>
      </c>
      <c r="L3611" s="6">
        <f t="shared" si="408"/>
        <v>0</v>
      </c>
      <c r="M3611" s="6">
        <f t="shared" si="409"/>
        <v>0</v>
      </c>
      <c r="N3611" s="6">
        <f t="shared" si="410"/>
        <v>0</v>
      </c>
      <c r="O3611">
        <f t="shared" si="404"/>
        <v>69</v>
      </c>
      <c r="P3611">
        <f t="shared" si="405"/>
        <v>0</v>
      </c>
      <c r="Q3611">
        <f t="shared" si="406"/>
        <v>69</v>
      </c>
    </row>
    <row r="3612" spans="1:17" hidden="1" x14ac:dyDescent="0.25">
      <c r="A3612">
        <v>2002</v>
      </c>
      <c r="B3612" s="1" t="s">
        <v>129</v>
      </c>
      <c r="C3612" t="s">
        <v>130</v>
      </c>
      <c r="D3612" t="s">
        <v>44</v>
      </c>
      <c r="E3612" s="1" t="s">
        <v>13</v>
      </c>
      <c r="F3612" t="s">
        <v>7</v>
      </c>
      <c r="G3612">
        <v>1290</v>
      </c>
      <c r="H3612">
        <v>95</v>
      </c>
      <c r="J3612">
        <v>15</v>
      </c>
      <c r="K3612">
        <f t="shared" si="407"/>
        <v>1370</v>
      </c>
      <c r="L3612" s="6">
        <f t="shared" si="408"/>
        <v>6.9343065693430656E-2</v>
      </c>
      <c r="M3612" s="6">
        <f t="shared" si="409"/>
        <v>6.9343065693430656E-2</v>
      </c>
      <c r="N3612" s="6">
        <f t="shared" si="410"/>
        <v>0</v>
      </c>
      <c r="O3612">
        <f t="shared" si="404"/>
        <v>1275</v>
      </c>
      <c r="P3612">
        <f t="shared" si="405"/>
        <v>95</v>
      </c>
      <c r="Q3612">
        <f t="shared" si="406"/>
        <v>1275</v>
      </c>
    </row>
    <row r="3613" spans="1:17" hidden="1" x14ac:dyDescent="0.25">
      <c r="A3613">
        <v>2003</v>
      </c>
      <c r="B3613" s="1" t="s">
        <v>129</v>
      </c>
      <c r="C3613" t="s">
        <v>130</v>
      </c>
      <c r="D3613" t="s">
        <v>44</v>
      </c>
      <c r="E3613" s="1" t="s">
        <v>14</v>
      </c>
      <c r="F3613" t="s">
        <v>1</v>
      </c>
      <c r="G3613">
        <v>1</v>
      </c>
      <c r="K3613">
        <f t="shared" si="407"/>
        <v>1</v>
      </c>
      <c r="L3613" s="6">
        <f t="shared" si="408"/>
        <v>0</v>
      </c>
      <c r="M3613" s="6">
        <f t="shared" si="409"/>
        <v>0</v>
      </c>
      <c r="N3613" s="6">
        <f t="shared" si="410"/>
        <v>0</v>
      </c>
      <c r="O3613">
        <f t="shared" si="404"/>
        <v>1</v>
      </c>
      <c r="P3613">
        <f t="shared" si="405"/>
        <v>0</v>
      </c>
      <c r="Q3613">
        <f t="shared" si="406"/>
        <v>1</v>
      </c>
    </row>
    <row r="3614" spans="1:17" hidden="1" x14ac:dyDescent="0.25">
      <c r="A3614">
        <v>2003</v>
      </c>
      <c r="B3614" s="1" t="s">
        <v>129</v>
      </c>
      <c r="C3614" t="s">
        <v>130</v>
      </c>
      <c r="D3614" t="s">
        <v>44</v>
      </c>
      <c r="E3614" s="1" t="s">
        <v>14</v>
      </c>
      <c r="F3614" t="s">
        <v>4</v>
      </c>
      <c r="G3614">
        <v>6</v>
      </c>
      <c r="K3614">
        <f t="shared" si="407"/>
        <v>6</v>
      </c>
      <c r="L3614" s="6">
        <f t="shared" si="408"/>
        <v>0</v>
      </c>
      <c r="M3614" s="6">
        <f t="shared" si="409"/>
        <v>0</v>
      </c>
      <c r="N3614" s="6">
        <f t="shared" si="410"/>
        <v>0</v>
      </c>
      <c r="O3614">
        <f t="shared" si="404"/>
        <v>6</v>
      </c>
      <c r="P3614">
        <f t="shared" si="405"/>
        <v>0</v>
      </c>
      <c r="Q3614">
        <f t="shared" si="406"/>
        <v>6</v>
      </c>
    </row>
    <row r="3615" spans="1:17" hidden="1" x14ac:dyDescent="0.25">
      <c r="A3615">
        <v>2003</v>
      </c>
      <c r="B3615" s="1" t="s">
        <v>129</v>
      </c>
      <c r="C3615" t="s">
        <v>130</v>
      </c>
      <c r="D3615" t="s">
        <v>44</v>
      </c>
      <c r="E3615" s="1" t="s">
        <v>14</v>
      </c>
      <c r="F3615" t="s">
        <v>5</v>
      </c>
      <c r="G3615">
        <v>4</v>
      </c>
      <c r="J3615">
        <v>3</v>
      </c>
      <c r="K3615">
        <f t="shared" si="407"/>
        <v>1</v>
      </c>
      <c r="L3615" s="6">
        <f t="shared" si="408"/>
        <v>0</v>
      </c>
      <c r="M3615" s="6">
        <f t="shared" si="409"/>
        <v>0</v>
      </c>
      <c r="N3615" s="6">
        <f t="shared" si="410"/>
        <v>0</v>
      </c>
      <c r="O3615">
        <f t="shared" si="404"/>
        <v>1</v>
      </c>
      <c r="P3615">
        <f t="shared" si="405"/>
        <v>0</v>
      </c>
      <c r="Q3615">
        <f t="shared" si="406"/>
        <v>1</v>
      </c>
    </row>
    <row r="3616" spans="1:17" hidden="1" x14ac:dyDescent="0.25">
      <c r="A3616">
        <v>2003</v>
      </c>
      <c r="B3616" s="1" t="s">
        <v>129</v>
      </c>
      <c r="C3616" t="s">
        <v>130</v>
      </c>
      <c r="D3616" t="s">
        <v>44</v>
      </c>
      <c r="E3616" s="1" t="s">
        <v>14</v>
      </c>
      <c r="F3616" t="s">
        <v>6</v>
      </c>
      <c r="G3616">
        <v>70</v>
      </c>
      <c r="K3616">
        <f t="shared" si="407"/>
        <v>70</v>
      </c>
      <c r="L3616" s="6">
        <f t="shared" si="408"/>
        <v>0</v>
      </c>
      <c r="M3616" s="6">
        <f t="shared" si="409"/>
        <v>0</v>
      </c>
      <c r="N3616" s="6">
        <f t="shared" si="410"/>
        <v>0</v>
      </c>
      <c r="O3616">
        <f t="shared" si="404"/>
        <v>70</v>
      </c>
      <c r="P3616">
        <f t="shared" si="405"/>
        <v>0</v>
      </c>
      <c r="Q3616">
        <f t="shared" si="406"/>
        <v>70</v>
      </c>
    </row>
    <row r="3617" spans="1:17" hidden="1" x14ac:dyDescent="0.25">
      <c r="A3617">
        <v>2003</v>
      </c>
      <c r="B3617" s="1" t="s">
        <v>129</v>
      </c>
      <c r="C3617" t="s">
        <v>130</v>
      </c>
      <c r="D3617" t="s">
        <v>44</v>
      </c>
      <c r="E3617" s="1" t="s">
        <v>14</v>
      </c>
      <c r="F3617" t="s">
        <v>7</v>
      </c>
      <c r="G3617">
        <v>1312</v>
      </c>
      <c r="H3617">
        <v>92</v>
      </c>
      <c r="J3617">
        <v>9</v>
      </c>
      <c r="K3617">
        <f t="shared" si="407"/>
        <v>1395</v>
      </c>
      <c r="L3617" s="6">
        <f t="shared" si="408"/>
        <v>6.5949820788530469E-2</v>
      </c>
      <c r="M3617" s="6">
        <f t="shared" si="409"/>
        <v>6.5949820788530469E-2</v>
      </c>
      <c r="N3617" s="6">
        <f t="shared" si="410"/>
        <v>0</v>
      </c>
      <c r="O3617">
        <f t="shared" si="404"/>
        <v>1303</v>
      </c>
      <c r="P3617">
        <f t="shared" si="405"/>
        <v>92</v>
      </c>
      <c r="Q3617">
        <f t="shared" si="406"/>
        <v>1303</v>
      </c>
    </row>
    <row r="3618" spans="1:17" hidden="1" x14ac:dyDescent="0.25">
      <c r="A3618">
        <v>2004</v>
      </c>
      <c r="B3618" s="1" t="s">
        <v>129</v>
      </c>
      <c r="C3618" t="s">
        <v>130</v>
      </c>
      <c r="D3618" t="s">
        <v>44</v>
      </c>
      <c r="E3618" s="1" t="s">
        <v>15</v>
      </c>
      <c r="F3618" t="s">
        <v>1</v>
      </c>
      <c r="G3618">
        <v>0</v>
      </c>
      <c r="K3618">
        <f t="shared" si="407"/>
        <v>0</v>
      </c>
      <c r="L3618" s="6" t="e">
        <f t="shared" si="408"/>
        <v>#DIV/0!</v>
      </c>
      <c r="M3618" s="6" t="e">
        <f t="shared" si="409"/>
        <v>#DIV/0!</v>
      </c>
      <c r="N3618" s="6" t="e">
        <f t="shared" si="410"/>
        <v>#DIV/0!</v>
      </c>
      <c r="O3618">
        <f t="shared" si="404"/>
        <v>0</v>
      </c>
      <c r="P3618">
        <f t="shared" si="405"/>
        <v>0</v>
      </c>
      <c r="Q3618">
        <f t="shared" si="406"/>
        <v>0</v>
      </c>
    </row>
    <row r="3619" spans="1:17" hidden="1" x14ac:dyDescent="0.25">
      <c r="A3619">
        <v>2004</v>
      </c>
      <c r="B3619" s="1" t="s">
        <v>129</v>
      </c>
      <c r="C3619" t="s">
        <v>130</v>
      </c>
      <c r="D3619" t="s">
        <v>44</v>
      </c>
      <c r="E3619" s="1" t="s">
        <v>15</v>
      </c>
      <c r="F3619" t="s">
        <v>4</v>
      </c>
      <c r="G3619">
        <v>5</v>
      </c>
      <c r="K3619">
        <f t="shared" si="407"/>
        <v>5</v>
      </c>
      <c r="L3619" s="6">
        <f t="shared" si="408"/>
        <v>0</v>
      </c>
      <c r="M3619" s="6">
        <f t="shared" si="409"/>
        <v>0</v>
      </c>
      <c r="N3619" s="6">
        <f t="shared" si="410"/>
        <v>0</v>
      </c>
      <c r="O3619">
        <f t="shared" si="404"/>
        <v>5</v>
      </c>
      <c r="P3619">
        <f t="shared" si="405"/>
        <v>0</v>
      </c>
      <c r="Q3619">
        <f t="shared" si="406"/>
        <v>5</v>
      </c>
    </row>
    <row r="3620" spans="1:17" hidden="1" x14ac:dyDescent="0.25">
      <c r="A3620">
        <v>2004</v>
      </c>
      <c r="B3620" s="1" t="s">
        <v>129</v>
      </c>
      <c r="C3620" t="s">
        <v>130</v>
      </c>
      <c r="D3620" t="s">
        <v>44</v>
      </c>
      <c r="E3620" s="1" t="s">
        <v>15</v>
      </c>
      <c r="F3620" t="s">
        <v>5</v>
      </c>
      <c r="G3620">
        <v>1</v>
      </c>
      <c r="K3620">
        <f t="shared" si="407"/>
        <v>1</v>
      </c>
      <c r="L3620" s="6">
        <f t="shared" si="408"/>
        <v>0</v>
      </c>
      <c r="M3620" s="6">
        <f t="shared" si="409"/>
        <v>0</v>
      </c>
      <c r="N3620" s="6">
        <f t="shared" si="410"/>
        <v>0</v>
      </c>
      <c r="O3620">
        <f t="shared" si="404"/>
        <v>1</v>
      </c>
      <c r="P3620">
        <f t="shared" si="405"/>
        <v>0</v>
      </c>
      <c r="Q3620">
        <f t="shared" si="406"/>
        <v>1</v>
      </c>
    </row>
    <row r="3621" spans="1:17" hidden="1" x14ac:dyDescent="0.25">
      <c r="A3621">
        <v>2004</v>
      </c>
      <c r="B3621" s="1" t="s">
        <v>129</v>
      </c>
      <c r="C3621" t="s">
        <v>130</v>
      </c>
      <c r="D3621" t="s">
        <v>44</v>
      </c>
      <c r="E3621" s="1" t="s">
        <v>15</v>
      </c>
      <c r="F3621" t="s">
        <v>6</v>
      </c>
      <c r="G3621">
        <v>55</v>
      </c>
      <c r="K3621">
        <f t="shared" si="407"/>
        <v>55</v>
      </c>
      <c r="L3621" s="6">
        <f t="shared" si="408"/>
        <v>0</v>
      </c>
      <c r="M3621" s="6">
        <f t="shared" si="409"/>
        <v>0</v>
      </c>
      <c r="N3621" s="6">
        <f t="shared" si="410"/>
        <v>0</v>
      </c>
      <c r="O3621">
        <f t="shared" si="404"/>
        <v>55</v>
      </c>
      <c r="P3621">
        <f t="shared" si="405"/>
        <v>0</v>
      </c>
      <c r="Q3621">
        <f t="shared" si="406"/>
        <v>55</v>
      </c>
    </row>
    <row r="3622" spans="1:17" hidden="1" x14ac:dyDescent="0.25">
      <c r="A3622">
        <v>2004</v>
      </c>
      <c r="B3622" s="1" t="s">
        <v>129</v>
      </c>
      <c r="C3622" t="s">
        <v>130</v>
      </c>
      <c r="D3622" t="s">
        <v>44</v>
      </c>
      <c r="E3622" s="1" t="s">
        <v>15</v>
      </c>
      <c r="F3622" t="s">
        <v>7</v>
      </c>
      <c r="G3622">
        <v>1426</v>
      </c>
      <c r="H3622">
        <v>94</v>
      </c>
      <c r="K3622">
        <f t="shared" si="407"/>
        <v>1520</v>
      </c>
      <c r="L3622" s="6">
        <f t="shared" si="408"/>
        <v>6.1842105263157893E-2</v>
      </c>
      <c r="M3622" s="6">
        <f t="shared" si="409"/>
        <v>6.1842105263157893E-2</v>
      </c>
      <c r="N3622" s="6">
        <f t="shared" si="410"/>
        <v>0</v>
      </c>
      <c r="O3622">
        <f t="shared" si="404"/>
        <v>1426</v>
      </c>
      <c r="P3622">
        <f t="shared" si="405"/>
        <v>94</v>
      </c>
      <c r="Q3622">
        <f t="shared" si="406"/>
        <v>1426</v>
      </c>
    </row>
    <row r="3623" spans="1:17" hidden="1" x14ac:dyDescent="0.25">
      <c r="A3623">
        <v>2005</v>
      </c>
      <c r="B3623" s="1" t="s">
        <v>129</v>
      </c>
      <c r="C3623" t="s">
        <v>130</v>
      </c>
      <c r="D3623" t="s">
        <v>44</v>
      </c>
      <c r="E3623" s="1" t="s">
        <v>16</v>
      </c>
      <c r="F3623" t="s">
        <v>1</v>
      </c>
      <c r="G3623">
        <v>2</v>
      </c>
      <c r="K3623">
        <f t="shared" si="407"/>
        <v>2</v>
      </c>
      <c r="L3623" s="6">
        <f t="shared" si="408"/>
        <v>0</v>
      </c>
      <c r="M3623" s="6">
        <f t="shared" si="409"/>
        <v>0</v>
      </c>
      <c r="N3623" s="6">
        <f t="shared" si="410"/>
        <v>0</v>
      </c>
      <c r="O3623">
        <f t="shared" si="404"/>
        <v>2</v>
      </c>
      <c r="P3623">
        <f t="shared" si="405"/>
        <v>0</v>
      </c>
      <c r="Q3623">
        <f t="shared" si="406"/>
        <v>2</v>
      </c>
    </row>
    <row r="3624" spans="1:17" hidden="1" x14ac:dyDescent="0.25">
      <c r="A3624">
        <v>2005</v>
      </c>
      <c r="B3624" s="1" t="s">
        <v>129</v>
      </c>
      <c r="C3624" t="s">
        <v>130</v>
      </c>
      <c r="D3624" t="s">
        <v>44</v>
      </c>
      <c r="E3624" s="1" t="s">
        <v>16</v>
      </c>
      <c r="F3624" t="s">
        <v>4</v>
      </c>
      <c r="G3624">
        <v>8</v>
      </c>
      <c r="K3624">
        <f t="shared" si="407"/>
        <v>8</v>
      </c>
      <c r="L3624" s="6">
        <f t="shared" si="408"/>
        <v>0</v>
      </c>
      <c r="M3624" s="6">
        <f t="shared" si="409"/>
        <v>0</v>
      </c>
      <c r="N3624" s="6">
        <f t="shared" si="410"/>
        <v>0</v>
      </c>
      <c r="O3624">
        <f t="shared" si="404"/>
        <v>8</v>
      </c>
      <c r="P3624">
        <f t="shared" si="405"/>
        <v>0</v>
      </c>
      <c r="Q3624">
        <f t="shared" si="406"/>
        <v>8</v>
      </c>
    </row>
    <row r="3625" spans="1:17" hidden="1" x14ac:dyDescent="0.25">
      <c r="A3625">
        <v>2005</v>
      </c>
      <c r="B3625" s="1" t="s">
        <v>129</v>
      </c>
      <c r="C3625" t="s">
        <v>130</v>
      </c>
      <c r="D3625" t="s">
        <v>44</v>
      </c>
      <c r="E3625" s="1" t="s">
        <v>16</v>
      </c>
      <c r="F3625" t="s">
        <v>5</v>
      </c>
      <c r="G3625">
        <v>0</v>
      </c>
      <c r="K3625">
        <f t="shared" si="407"/>
        <v>0</v>
      </c>
      <c r="L3625" s="6" t="e">
        <f t="shared" si="408"/>
        <v>#DIV/0!</v>
      </c>
      <c r="M3625" s="6" t="e">
        <f t="shared" si="409"/>
        <v>#DIV/0!</v>
      </c>
      <c r="N3625" s="6" t="e">
        <f t="shared" si="410"/>
        <v>#DIV/0!</v>
      </c>
      <c r="O3625">
        <f t="shared" si="404"/>
        <v>0</v>
      </c>
      <c r="P3625">
        <f t="shared" si="405"/>
        <v>0</v>
      </c>
      <c r="Q3625">
        <f t="shared" si="406"/>
        <v>0</v>
      </c>
    </row>
    <row r="3626" spans="1:17" hidden="1" x14ac:dyDescent="0.25">
      <c r="A3626">
        <v>2005</v>
      </c>
      <c r="B3626" s="1" t="s">
        <v>129</v>
      </c>
      <c r="C3626" t="s">
        <v>130</v>
      </c>
      <c r="D3626" t="s">
        <v>44</v>
      </c>
      <c r="E3626" s="1" t="s">
        <v>16</v>
      </c>
      <c r="F3626" t="s">
        <v>6</v>
      </c>
      <c r="G3626">
        <v>58</v>
      </c>
      <c r="K3626">
        <f t="shared" si="407"/>
        <v>58</v>
      </c>
      <c r="L3626" s="6">
        <f t="shared" si="408"/>
        <v>0</v>
      </c>
      <c r="M3626" s="6">
        <f t="shared" si="409"/>
        <v>0</v>
      </c>
      <c r="N3626" s="6">
        <f t="shared" si="410"/>
        <v>0</v>
      </c>
      <c r="O3626">
        <f t="shared" si="404"/>
        <v>58</v>
      </c>
      <c r="P3626">
        <f t="shared" si="405"/>
        <v>0</v>
      </c>
      <c r="Q3626">
        <f t="shared" si="406"/>
        <v>58</v>
      </c>
    </row>
    <row r="3627" spans="1:17" hidden="1" x14ac:dyDescent="0.25">
      <c r="A3627">
        <v>2005</v>
      </c>
      <c r="B3627" s="1" t="s">
        <v>129</v>
      </c>
      <c r="C3627" t="s">
        <v>130</v>
      </c>
      <c r="D3627" t="s">
        <v>44</v>
      </c>
      <c r="E3627" s="1" t="s">
        <v>16</v>
      </c>
      <c r="F3627" t="s">
        <v>7</v>
      </c>
      <c r="G3627">
        <v>1433</v>
      </c>
      <c r="H3627">
        <v>115</v>
      </c>
      <c r="J3627">
        <v>6</v>
      </c>
      <c r="K3627">
        <f t="shared" si="407"/>
        <v>1542</v>
      </c>
      <c r="L3627" s="6">
        <f t="shared" si="408"/>
        <v>7.457846952010376E-2</v>
      </c>
      <c r="M3627" s="6">
        <f t="shared" si="409"/>
        <v>7.457846952010376E-2</v>
      </c>
      <c r="N3627" s="6">
        <f t="shared" si="410"/>
        <v>0</v>
      </c>
      <c r="O3627">
        <f t="shared" si="404"/>
        <v>1427</v>
      </c>
      <c r="P3627">
        <f t="shared" si="405"/>
        <v>115</v>
      </c>
      <c r="Q3627">
        <f t="shared" si="406"/>
        <v>1427</v>
      </c>
    </row>
    <row r="3628" spans="1:17" hidden="1" x14ac:dyDescent="0.25">
      <c r="A3628">
        <v>2006</v>
      </c>
      <c r="B3628" s="1" t="s">
        <v>129</v>
      </c>
      <c r="C3628" t="s">
        <v>130</v>
      </c>
      <c r="D3628" t="s">
        <v>44</v>
      </c>
      <c r="E3628" s="1" t="s">
        <v>17</v>
      </c>
      <c r="F3628" t="s">
        <v>1</v>
      </c>
      <c r="G3628">
        <v>1</v>
      </c>
      <c r="K3628">
        <f t="shared" si="407"/>
        <v>1</v>
      </c>
      <c r="L3628" s="6">
        <f t="shared" si="408"/>
        <v>0</v>
      </c>
      <c r="M3628" s="6">
        <f t="shared" si="409"/>
        <v>0</v>
      </c>
      <c r="N3628" s="6">
        <f t="shared" si="410"/>
        <v>0</v>
      </c>
      <c r="O3628">
        <f t="shared" si="404"/>
        <v>1</v>
      </c>
      <c r="P3628">
        <f t="shared" si="405"/>
        <v>0</v>
      </c>
      <c r="Q3628">
        <f t="shared" si="406"/>
        <v>1</v>
      </c>
    </row>
    <row r="3629" spans="1:17" hidden="1" x14ac:dyDescent="0.25">
      <c r="A3629">
        <v>2006</v>
      </c>
      <c r="B3629" s="1" t="s">
        <v>129</v>
      </c>
      <c r="C3629" t="s">
        <v>130</v>
      </c>
      <c r="D3629" t="s">
        <v>44</v>
      </c>
      <c r="E3629" s="1" t="s">
        <v>17</v>
      </c>
      <c r="F3629" t="s">
        <v>4</v>
      </c>
      <c r="G3629">
        <v>10</v>
      </c>
      <c r="K3629">
        <f t="shared" si="407"/>
        <v>10</v>
      </c>
      <c r="L3629" s="6">
        <f t="shared" si="408"/>
        <v>0</v>
      </c>
      <c r="M3629" s="6">
        <f t="shared" si="409"/>
        <v>0</v>
      </c>
      <c r="N3629" s="6">
        <f t="shared" si="410"/>
        <v>0</v>
      </c>
      <c r="O3629">
        <f t="shared" si="404"/>
        <v>10</v>
      </c>
      <c r="P3629">
        <f t="shared" si="405"/>
        <v>0</v>
      </c>
      <c r="Q3629">
        <f t="shared" si="406"/>
        <v>10</v>
      </c>
    </row>
    <row r="3630" spans="1:17" hidden="1" x14ac:dyDescent="0.25">
      <c r="A3630">
        <v>2006</v>
      </c>
      <c r="B3630" s="1" t="s">
        <v>129</v>
      </c>
      <c r="C3630" t="s">
        <v>130</v>
      </c>
      <c r="D3630" t="s">
        <v>44</v>
      </c>
      <c r="E3630" s="1" t="s">
        <v>17</v>
      </c>
      <c r="F3630" t="s">
        <v>5</v>
      </c>
      <c r="G3630">
        <v>18</v>
      </c>
      <c r="K3630">
        <f t="shared" si="407"/>
        <v>18</v>
      </c>
      <c r="L3630" s="6">
        <f t="shared" si="408"/>
        <v>0</v>
      </c>
      <c r="M3630" s="6">
        <f t="shared" si="409"/>
        <v>0</v>
      </c>
      <c r="N3630" s="6">
        <f t="shared" si="410"/>
        <v>0</v>
      </c>
      <c r="O3630">
        <f t="shared" si="404"/>
        <v>18</v>
      </c>
      <c r="P3630">
        <f t="shared" si="405"/>
        <v>0</v>
      </c>
      <c r="Q3630">
        <f t="shared" si="406"/>
        <v>18</v>
      </c>
    </row>
    <row r="3631" spans="1:17" hidden="1" x14ac:dyDescent="0.25">
      <c r="A3631">
        <v>2006</v>
      </c>
      <c r="B3631" s="1" t="s">
        <v>129</v>
      </c>
      <c r="C3631" t="s">
        <v>130</v>
      </c>
      <c r="D3631" t="s">
        <v>44</v>
      </c>
      <c r="E3631" s="1" t="s">
        <v>17</v>
      </c>
      <c r="F3631" t="s">
        <v>6</v>
      </c>
      <c r="G3631">
        <v>68</v>
      </c>
      <c r="K3631">
        <f t="shared" si="407"/>
        <v>68</v>
      </c>
      <c r="L3631" s="6">
        <f t="shared" si="408"/>
        <v>0</v>
      </c>
      <c r="M3631" s="6">
        <f t="shared" si="409"/>
        <v>0</v>
      </c>
      <c r="N3631" s="6">
        <f t="shared" si="410"/>
        <v>0</v>
      </c>
      <c r="O3631">
        <f t="shared" si="404"/>
        <v>68</v>
      </c>
      <c r="P3631">
        <f t="shared" si="405"/>
        <v>0</v>
      </c>
      <c r="Q3631">
        <f t="shared" si="406"/>
        <v>68</v>
      </c>
    </row>
    <row r="3632" spans="1:17" hidden="1" x14ac:dyDescent="0.25">
      <c r="A3632">
        <v>2006</v>
      </c>
      <c r="B3632" s="1" t="s">
        <v>129</v>
      </c>
      <c r="C3632" t="s">
        <v>130</v>
      </c>
      <c r="D3632" t="s">
        <v>44</v>
      </c>
      <c r="E3632" s="1" t="s">
        <v>17</v>
      </c>
      <c r="F3632" t="s">
        <v>7</v>
      </c>
      <c r="G3632">
        <v>1437</v>
      </c>
      <c r="H3632">
        <v>101</v>
      </c>
      <c r="K3632">
        <f t="shared" si="407"/>
        <v>1538</v>
      </c>
      <c r="L3632" s="6">
        <f t="shared" si="408"/>
        <v>6.5669700910273077E-2</v>
      </c>
      <c r="M3632" s="6">
        <f t="shared" si="409"/>
        <v>6.5669700910273077E-2</v>
      </c>
      <c r="N3632" s="6">
        <f t="shared" si="410"/>
        <v>0</v>
      </c>
      <c r="O3632">
        <f t="shared" si="404"/>
        <v>1437</v>
      </c>
      <c r="P3632">
        <f t="shared" si="405"/>
        <v>101</v>
      </c>
      <c r="Q3632">
        <f t="shared" si="406"/>
        <v>1437</v>
      </c>
    </row>
    <row r="3633" spans="1:17" hidden="1" x14ac:dyDescent="0.25">
      <c r="A3633">
        <v>2007</v>
      </c>
      <c r="B3633" s="1" t="s">
        <v>129</v>
      </c>
      <c r="C3633" t="s">
        <v>130</v>
      </c>
      <c r="D3633" t="s">
        <v>44</v>
      </c>
      <c r="E3633" s="1" t="s">
        <v>18</v>
      </c>
      <c r="F3633" t="s">
        <v>1</v>
      </c>
      <c r="G3633">
        <v>2</v>
      </c>
      <c r="K3633">
        <f t="shared" si="407"/>
        <v>2</v>
      </c>
      <c r="L3633" s="6">
        <f t="shared" si="408"/>
        <v>0</v>
      </c>
      <c r="M3633" s="6">
        <f t="shared" si="409"/>
        <v>0</v>
      </c>
      <c r="N3633" s="6">
        <f t="shared" si="410"/>
        <v>0</v>
      </c>
      <c r="O3633">
        <f t="shared" si="404"/>
        <v>2</v>
      </c>
      <c r="P3633">
        <f t="shared" si="405"/>
        <v>0</v>
      </c>
      <c r="Q3633">
        <f t="shared" si="406"/>
        <v>2</v>
      </c>
    </row>
    <row r="3634" spans="1:17" hidden="1" x14ac:dyDescent="0.25">
      <c r="A3634">
        <v>2007</v>
      </c>
      <c r="B3634" s="1" t="s">
        <v>129</v>
      </c>
      <c r="C3634" t="s">
        <v>130</v>
      </c>
      <c r="D3634" t="s">
        <v>44</v>
      </c>
      <c r="E3634" s="1" t="s">
        <v>18</v>
      </c>
      <c r="F3634" t="s">
        <v>4</v>
      </c>
      <c r="G3634">
        <v>13</v>
      </c>
      <c r="K3634">
        <f t="shared" si="407"/>
        <v>13</v>
      </c>
      <c r="L3634" s="6">
        <f t="shared" si="408"/>
        <v>0</v>
      </c>
      <c r="M3634" s="6">
        <f t="shared" si="409"/>
        <v>0</v>
      </c>
      <c r="N3634" s="6">
        <f t="shared" si="410"/>
        <v>0</v>
      </c>
      <c r="O3634">
        <f t="shared" si="404"/>
        <v>13</v>
      </c>
      <c r="P3634">
        <f t="shared" si="405"/>
        <v>0</v>
      </c>
      <c r="Q3634">
        <f t="shared" si="406"/>
        <v>13</v>
      </c>
    </row>
    <row r="3635" spans="1:17" hidden="1" x14ac:dyDescent="0.25">
      <c r="A3635">
        <v>2007</v>
      </c>
      <c r="B3635" s="1" t="s">
        <v>129</v>
      </c>
      <c r="C3635" t="s">
        <v>130</v>
      </c>
      <c r="D3635" t="s">
        <v>44</v>
      </c>
      <c r="E3635" s="1" t="s">
        <v>18</v>
      </c>
      <c r="F3635" t="s">
        <v>5</v>
      </c>
      <c r="G3635">
        <v>14</v>
      </c>
      <c r="K3635">
        <f t="shared" si="407"/>
        <v>14</v>
      </c>
      <c r="L3635" s="6">
        <f t="shared" si="408"/>
        <v>0</v>
      </c>
      <c r="M3635" s="6">
        <f t="shared" si="409"/>
        <v>0</v>
      </c>
      <c r="N3635" s="6">
        <f t="shared" si="410"/>
        <v>0</v>
      </c>
      <c r="O3635">
        <f t="shared" si="404"/>
        <v>14</v>
      </c>
      <c r="P3635">
        <f t="shared" si="405"/>
        <v>0</v>
      </c>
      <c r="Q3635">
        <f t="shared" si="406"/>
        <v>14</v>
      </c>
    </row>
    <row r="3636" spans="1:17" hidden="1" x14ac:dyDescent="0.25">
      <c r="A3636">
        <v>2007</v>
      </c>
      <c r="B3636" s="1" t="s">
        <v>129</v>
      </c>
      <c r="C3636" t="s">
        <v>130</v>
      </c>
      <c r="D3636" t="s">
        <v>44</v>
      </c>
      <c r="E3636" s="1" t="s">
        <v>18</v>
      </c>
      <c r="F3636" t="s">
        <v>6</v>
      </c>
      <c r="G3636">
        <v>72</v>
      </c>
      <c r="K3636">
        <f t="shared" si="407"/>
        <v>72</v>
      </c>
      <c r="L3636" s="6">
        <f t="shared" si="408"/>
        <v>0</v>
      </c>
      <c r="M3636" s="6">
        <f t="shared" si="409"/>
        <v>0</v>
      </c>
      <c r="N3636" s="6">
        <f t="shared" si="410"/>
        <v>0</v>
      </c>
      <c r="O3636">
        <f t="shared" si="404"/>
        <v>72</v>
      </c>
      <c r="P3636">
        <f t="shared" si="405"/>
        <v>0</v>
      </c>
      <c r="Q3636">
        <f t="shared" si="406"/>
        <v>72</v>
      </c>
    </row>
    <row r="3637" spans="1:17" hidden="1" x14ac:dyDescent="0.25">
      <c r="A3637">
        <v>2007</v>
      </c>
      <c r="B3637" s="1" t="s">
        <v>129</v>
      </c>
      <c r="C3637" t="s">
        <v>130</v>
      </c>
      <c r="D3637" t="s">
        <v>44</v>
      </c>
      <c r="E3637" s="1" t="s">
        <v>18</v>
      </c>
      <c r="F3637" t="s">
        <v>7</v>
      </c>
      <c r="G3637">
        <v>1460</v>
      </c>
      <c r="H3637">
        <v>91</v>
      </c>
      <c r="J3637">
        <v>9</v>
      </c>
      <c r="K3637">
        <f t="shared" si="407"/>
        <v>1542</v>
      </c>
      <c r="L3637" s="6">
        <f t="shared" si="408"/>
        <v>5.901426718547341E-2</v>
      </c>
      <c r="M3637" s="6">
        <f t="shared" si="409"/>
        <v>5.901426718547341E-2</v>
      </c>
      <c r="N3637" s="6">
        <f t="shared" si="410"/>
        <v>0</v>
      </c>
      <c r="O3637">
        <f t="shared" si="404"/>
        <v>1451</v>
      </c>
      <c r="P3637">
        <f t="shared" si="405"/>
        <v>91</v>
      </c>
      <c r="Q3637">
        <f t="shared" si="406"/>
        <v>1451</v>
      </c>
    </row>
    <row r="3638" spans="1:17" hidden="1" x14ac:dyDescent="0.25">
      <c r="A3638">
        <v>2008</v>
      </c>
      <c r="B3638" s="1" t="s">
        <v>129</v>
      </c>
      <c r="C3638" t="s">
        <v>130</v>
      </c>
      <c r="D3638" t="s">
        <v>44</v>
      </c>
      <c r="E3638" s="1" t="s">
        <v>19</v>
      </c>
      <c r="F3638" t="s">
        <v>1</v>
      </c>
      <c r="G3638">
        <v>5</v>
      </c>
      <c r="K3638">
        <f t="shared" si="407"/>
        <v>5</v>
      </c>
      <c r="L3638" s="6">
        <f t="shared" si="408"/>
        <v>0</v>
      </c>
      <c r="M3638" s="6">
        <f t="shared" si="409"/>
        <v>0</v>
      </c>
      <c r="N3638" s="6">
        <f t="shared" si="410"/>
        <v>0</v>
      </c>
      <c r="O3638">
        <f t="shared" si="404"/>
        <v>5</v>
      </c>
      <c r="P3638">
        <f t="shared" si="405"/>
        <v>0</v>
      </c>
      <c r="Q3638">
        <f t="shared" si="406"/>
        <v>5</v>
      </c>
    </row>
    <row r="3639" spans="1:17" hidden="1" x14ac:dyDescent="0.25">
      <c r="A3639">
        <v>2008</v>
      </c>
      <c r="B3639" s="1" t="s">
        <v>129</v>
      </c>
      <c r="C3639" t="s">
        <v>130</v>
      </c>
      <c r="D3639" t="s">
        <v>44</v>
      </c>
      <c r="E3639" s="1" t="s">
        <v>19</v>
      </c>
      <c r="F3639" t="s">
        <v>4</v>
      </c>
      <c r="G3639">
        <v>15</v>
      </c>
      <c r="K3639">
        <f t="shared" si="407"/>
        <v>15</v>
      </c>
      <c r="L3639" s="6">
        <f t="shared" si="408"/>
        <v>0</v>
      </c>
      <c r="M3639" s="6">
        <f t="shared" si="409"/>
        <v>0</v>
      </c>
      <c r="N3639" s="6">
        <f t="shared" si="410"/>
        <v>0</v>
      </c>
      <c r="O3639">
        <f t="shared" si="404"/>
        <v>15</v>
      </c>
      <c r="P3639">
        <f t="shared" si="405"/>
        <v>0</v>
      </c>
      <c r="Q3639">
        <f t="shared" si="406"/>
        <v>15</v>
      </c>
    </row>
    <row r="3640" spans="1:17" hidden="1" x14ac:dyDescent="0.25">
      <c r="A3640">
        <v>2008</v>
      </c>
      <c r="B3640" s="1" t="s">
        <v>129</v>
      </c>
      <c r="C3640" t="s">
        <v>130</v>
      </c>
      <c r="D3640" t="s">
        <v>44</v>
      </c>
      <c r="E3640" s="1" t="s">
        <v>19</v>
      </c>
      <c r="F3640" t="s">
        <v>5</v>
      </c>
      <c r="G3640">
        <v>16</v>
      </c>
      <c r="K3640">
        <f t="shared" si="407"/>
        <v>16</v>
      </c>
      <c r="L3640" s="6">
        <f t="shared" si="408"/>
        <v>0</v>
      </c>
      <c r="M3640" s="6">
        <f t="shared" si="409"/>
        <v>0</v>
      </c>
      <c r="N3640" s="6">
        <f t="shared" si="410"/>
        <v>0</v>
      </c>
      <c r="O3640">
        <f t="shared" si="404"/>
        <v>16</v>
      </c>
      <c r="P3640">
        <f t="shared" si="405"/>
        <v>0</v>
      </c>
      <c r="Q3640">
        <f t="shared" si="406"/>
        <v>16</v>
      </c>
    </row>
    <row r="3641" spans="1:17" hidden="1" x14ac:dyDescent="0.25">
      <c r="A3641">
        <v>2008</v>
      </c>
      <c r="B3641" s="1" t="s">
        <v>129</v>
      </c>
      <c r="C3641" t="s">
        <v>130</v>
      </c>
      <c r="D3641" t="s">
        <v>44</v>
      </c>
      <c r="E3641" s="1" t="s">
        <v>19</v>
      </c>
      <c r="F3641" t="s">
        <v>6</v>
      </c>
      <c r="G3641">
        <v>71</v>
      </c>
      <c r="K3641">
        <f t="shared" si="407"/>
        <v>71</v>
      </c>
      <c r="L3641" s="6">
        <f t="shared" si="408"/>
        <v>0</v>
      </c>
      <c r="M3641" s="6">
        <f t="shared" si="409"/>
        <v>0</v>
      </c>
      <c r="N3641" s="6">
        <f t="shared" si="410"/>
        <v>0</v>
      </c>
      <c r="O3641">
        <f t="shared" si="404"/>
        <v>71</v>
      </c>
      <c r="P3641">
        <f t="shared" si="405"/>
        <v>0</v>
      </c>
      <c r="Q3641">
        <f t="shared" si="406"/>
        <v>71</v>
      </c>
    </row>
    <row r="3642" spans="1:17" hidden="1" x14ac:dyDescent="0.25">
      <c r="A3642">
        <v>2008</v>
      </c>
      <c r="B3642" s="1" t="s">
        <v>129</v>
      </c>
      <c r="C3642" t="s">
        <v>130</v>
      </c>
      <c r="D3642" t="s">
        <v>44</v>
      </c>
      <c r="E3642" s="1" t="s">
        <v>19</v>
      </c>
      <c r="F3642" t="s">
        <v>7</v>
      </c>
      <c r="G3642">
        <v>1465</v>
      </c>
      <c r="H3642">
        <v>94</v>
      </c>
      <c r="J3642">
        <v>14</v>
      </c>
      <c r="K3642">
        <f t="shared" si="407"/>
        <v>1545</v>
      </c>
      <c r="L3642" s="6">
        <f t="shared" si="408"/>
        <v>6.0841423948220064E-2</v>
      </c>
      <c r="M3642" s="6">
        <f t="shared" si="409"/>
        <v>6.0841423948220064E-2</v>
      </c>
      <c r="N3642" s="6">
        <f t="shared" si="410"/>
        <v>0</v>
      </c>
      <c r="O3642">
        <f t="shared" si="404"/>
        <v>1451</v>
      </c>
      <c r="P3642">
        <f t="shared" si="405"/>
        <v>94</v>
      </c>
      <c r="Q3642">
        <f t="shared" si="406"/>
        <v>1451</v>
      </c>
    </row>
    <row r="3643" spans="1:17" hidden="1" x14ac:dyDescent="0.25">
      <c r="A3643">
        <v>2009</v>
      </c>
      <c r="B3643" s="1" t="s">
        <v>129</v>
      </c>
      <c r="C3643" t="s">
        <v>130</v>
      </c>
      <c r="D3643" t="s">
        <v>44</v>
      </c>
      <c r="E3643" s="1" t="s">
        <v>20</v>
      </c>
      <c r="F3643" t="s">
        <v>1</v>
      </c>
      <c r="G3643">
        <v>6</v>
      </c>
      <c r="K3643">
        <f t="shared" si="407"/>
        <v>6</v>
      </c>
      <c r="L3643" s="6">
        <f t="shared" si="408"/>
        <v>0</v>
      </c>
      <c r="M3643" s="6">
        <f t="shared" si="409"/>
        <v>0</v>
      </c>
      <c r="N3643" s="6">
        <f t="shared" si="410"/>
        <v>0</v>
      </c>
      <c r="O3643">
        <f t="shared" si="404"/>
        <v>6</v>
      </c>
      <c r="P3643">
        <f t="shared" si="405"/>
        <v>0</v>
      </c>
      <c r="Q3643">
        <f t="shared" si="406"/>
        <v>6</v>
      </c>
    </row>
    <row r="3644" spans="1:17" hidden="1" x14ac:dyDescent="0.25">
      <c r="A3644">
        <v>2009</v>
      </c>
      <c r="B3644" s="1" t="s">
        <v>129</v>
      </c>
      <c r="C3644" t="s">
        <v>130</v>
      </c>
      <c r="D3644" t="s">
        <v>44</v>
      </c>
      <c r="E3644" s="1" t="s">
        <v>20</v>
      </c>
      <c r="F3644" t="s">
        <v>4</v>
      </c>
      <c r="G3644">
        <v>16</v>
      </c>
      <c r="K3644">
        <f t="shared" si="407"/>
        <v>16</v>
      </c>
      <c r="L3644" s="6">
        <f t="shared" si="408"/>
        <v>0</v>
      </c>
      <c r="M3644" s="6">
        <f t="shared" si="409"/>
        <v>0</v>
      </c>
      <c r="N3644" s="6">
        <f t="shared" si="410"/>
        <v>0</v>
      </c>
      <c r="O3644">
        <f t="shared" si="404"/>
        <v>16</v>
      </c>
      <c r="P3644">
        <f t="shared" si="405"/>
        <v>0</v>
      </c>
      <c r="Q3644">
        <f t="shared" si="406"/>
        <v>16</v>
      </c>
    </row>
    <row r="3645" spans="1:17" hidden="1" x14ac:dyDescent="0.25">
      <c r="A3645">
        <v>2009</v>
      </c>
      <c r="B3645" s="1" t="s">
        <v>129</v>
      </c>
      <c r="C3645" t="s">
        <v>130</v>
      </c>
      <c r="D3645" t="s">
        <v>44</v>
      </c>
      <c r="E3645" s="1" t="s">
        <v>20</v>
      </c>
      <c r="F3645" t="s">
        <v>5</v>
      </c>
      <c r="G3645">
        <v>22</v>
      </c>
      <c r="K3645">
        <f t="shared" si="407"/>
        <v>22</v>
      </c>
      <c r="L3645" s="6">
        <f t="shared" si="408"/>
        <v>0</v>
      </c>
      <c r="M3645" s="6">
        <f t="shared" si="409"/>
        <v>0</v>
      </c>
      <c r="N3645" s="6">
        <f t="shared" si="410"/>
        <v>0</v>
      </c>
      <c r="O3645">
        <f t="shared" si="404"/>
        <v>22</v>
      </c>
      <c r="P3645">
        <f t="shared" si="405"/>
        <v>0</v>
      </c>
      <c r="Q3645">
        <f t="shared" si="406"/>
        <v>22</v>
      </c>
    </row>
    <row r="3646" spans="1:17" hidden="1" x14ac:dyDescent="0.25">
      <c r="A3646">
        <v>2009</v>
      </c>
      <c r="B3646" s="1" t="s">
        <v>129</v>
      </c>
      <c r="C3646" t="s">
        <v>130</v>
      </c>
      <c r="D3646" t="s">
        <v>44</v>
      </c>
      <c r="E3646" s="1" t="s">
        <v>20</v>
      </c>
      <c r="F3646" t="s">
        <v>6</v>
      </c>
      <c r="G3646">
        <v>83</v>
      </c>
      <c r="K3646">
        <f t="shared" si="407"/>
        <v>83</v>
      </c>
      <c r="L3646" s="6">
        <f t="shared" si="408"/>
        <v>0</v>
      </c>
      <c r="M3646" s="6">
        <f t="shared" si="409"/>
        <v>0</v>
      </c>
      <c r="N3646" s="6">
        <f t="shared" si="410"/>
        <v>0</v>
      </c>
      <c r="O3646">
        <f t="shared" si="404"/>
        <v>83</v>
      </c>
      <c r="P3646">
        <f t="shared" si="405"/>
        <v>0</v>
      </c>
      <c r="Q3646">
        <f t="shared" si="406"/>
        <v>83</v>
      </c>
    </row>
    <row r="3647" spans="1:17" hidden="1" x14ac:dyDescent="0.25">
      <c r="A3647">
        <v>2009</v>
      </c>
      <c r="B3647" s="1" t="s">
        <v>129</v>
      </c>
      <c r="C3647" t="s">
        <v>130</v>
      </c>
      <c r="D3647" t="s">
        <v>44</v>
      </c>
      <c r="E3647" s="1" t="s">
        <v>20</v>
      </c>
      <c r="F3647" t="s">
        <v>7</v>
      </c>
      <c r="G3647">
        <v>1537</v>
      </c>
      <c r="H3647">
        <v>104</v>
      </c>
      <c r="I3647">
        <v>11</v>
      </c>
      <c r="J3647">
        <v>6</v>
      </c>
      <c r="K3647">
        <f t="shared" si="407"/>
        <v>1646</v>
      </c>
      <c r="L3647" s="6">
        <f t="shared" si="408"/>
        <v>6.9866342648845683E-2</v>
      </c>
      <c r="M3647" s="6">
        <f t="shared" si="409"/>
        <v>6.3183475091130009E-2</v>
      </c>
      <c r="N3647" s="6">
        <f t="shared" si="410"/>
        <v>6.6828675577156743E-3</v>
      </c>
      <c r="O3647">
        <f t="shared" si="404"/>
        <v>1531</v>
      </c>
      <c r="P3647">
        <f t="shared" si="405"/>
        <v>115</v>
      </c>
      <c r="Q3647">
        <f t="shared" si="406"/>
        <v>1531</v>
      </c>
    </row>
    <row r="3648" spans="1:17" hidden="1" x14ac:dyDescent="0.25">
      <c r="A3648">
        <v>2010</v>
      </c>
      <c r="B3648" s="1" t="s">
        <v>129</v>
      </c>
      <c r="C3648" t="s">
        <v>130</v>
      </c>
      <c r="D3648" t="s">
        <v>44</v>
      </c>
      <c r="E3648" s="1" t="s">
        <v>21</v>
      </c>
      <c r="F3648" t="s">
        <v>1</v>
      </c>
      <c r="G3648">
        <v>7</v>
      </c>
      <c r="K3648">
        <f t="shared" si="407"/>
        <v>7</v>
      </c>
      <c r="L3648" s="6">
        <f t="shared" si="408"/>
        <v>0</v>
      </c>
      <c r="M3648" s="6">
        <f t="shared" si="409"/>
        <v>0</v>
      </c>
      <c r="N3648" s="6">
        <f t="shared" si="410"/>
        <v>0</v>
      </c>
      <c r="O3648">
        <f t="shared" si="404"/>
        <v>7</v>
      </c>
      <c r="P3648">
        <f t="shared" si="405"/>
        <v>0</v>
      </c>
      <c r="Q3648">
        <f t="shared" si="406"/>
        <v>7</v>
      </c>
    </row>
    <row r="3649" spans="1:17" hidden="1" x14ac:dyDescent="0.25">
      <c r="A3649">
        <v>2010</v>
      </c>
      <c r="B3649" s="1" t="s">
        <v>129</v>
      </c>
      <c r="C3649" t="s">
        <v>130</v>
      </c>
      <c r="D3649" t="s">
        <v>44</v>
      </c>
      <c r="E3649" s="1" t="s">
        <v>21</v>
      </c>
      <c r="F3649" t="s">
        <v>4</v>
      </c>
      <c r="G3649">
        <v>19</v>
      </c>
      <c r="K3649">
        <f t="shared" si="407"/>
        <v>19</v>
      </c>
      <c r="L3649" s="6">
        <f t="shared" si="408"/>
        <v>0</v>
      </c>
      <c r="M3649" s="6">
        <f t="shared" si="409"/>
        <v>0</v>
      </c>
      <c r="N3649" s="6">
        <f t="shared" si="410"/>
        <v>0</v>
      </c>
      <c r="O3649">
        <f t="shared" si="404"/>
        <v>19</v>
      </c>
      <c r="P3649">
        <f t="shared" si="405"/>
        <v>0</v>
      </c>
      <c r="Q3649">
        <f t="shared" si="406"/>
        <v>19</v>
      </c>
    </row>
    <row r="3650" spans="1:17" hidden="1" x14ac:dyDescent="0.25">
      <c r="A3650">
        <v>2010</v>
      </c>
      <c r="B3650" s="1" t="s">
        <v>129</v>
      </c>
      <c r="C3650" t="s">
        <v>130</v>
      </c>
      <c r="D3650" t="s">
        <v>44</v>
      </c>
      <c r="E3650" s="1" t="s">
        <v>21</v>
      </c>
      <c r="F3650" t="s">
        <v>5</v>
      </c>
      <c r="G3650">
        <v>14</v>
      </c>
      <c r="K3650">
        <f t="shared" si="407"/>
        <v>14</v>
      </c>
      <c r="L3650" s="6">
        <f t="shared" si="408"/>
        <v>0</v>
      </c>
      <c r="M3650" s="6">
        <f t="shared" si="409"/>
        <v>0</v>
      </c>
      <c r="N3650" s="6">
        <f t="shared" si="410"/>
        <v>0</v>
      </c>
      <c r="O3650">
        <f t="shared" si="404"/>
        <v>14</v>
      </c>
      <c r="P3650">
        <f t="shared" si="405"/>
        <v>0</v>
      </c>
      <c r="Q3650">
        <f t="shared" si="406"/>
        <v>14</v>
      </c>
    </row>
    <row r="3651" spans="1:17" hidden="1" x14ac:dyDescent="0.25">
      <c r="A3651">
        <v>2010</v>
      </c>
      <c r="B3651" s="1" t="s">
        <v>129</v>
      </c>
      <c r="C3651" t="s">
        <v>130</v>
      </c>
      <c r="D3651" t="s">
        <v>44</v>
      </c>
      <c r="E3651" s="1" t="s">
        <v>21</v>
      </c>
      <c r="F3651" t="s">
        <v>6</v>
      </c>
      <c r="G3651">
        <v>109</v>
      </c>
      <c r="H3651">
        <v>7</v>
      </c>
      <c r="J3651">
        <v>4</v>
      </c>
      <c r="K3651">
        <f t="shared" si="407"/>
        <v>112</v>
      </c>
      <c r="L3651" s="6">
        <f t="shared" si="408"/>
        <v>6.25E-2</v>
      </c>
      <c r="M3651" s="6">
        <f t="shared" si="409"/>
        <v>6.25E-2</v>
      </c>
      <c r="N3651" s="6">
        <f t="shared" si="410"/>
        <v>0</v>
      </c>
      <c r="O3651">
        <f t="shared" si="404"/>
        <v>105</v>
      </c>
      <c r="P3651">
        <f t="shared" si="405"/>
        <v>7</v>
      </c>
      <c r="Q3651">
        <f t="shared" si="406"/>
        <v>105</v>
      </c>
    </row>
    <row r="3652" spans="1:17" hidden="1" x14ac:dyDescent="0.25">
      <c r="A3652">
        <v>2010</v>
      </c>
      <c r="B3652" s="1" t="s">
        <v>129</v>
      </c>
      <c r="C3652" t="s">
        <v>130</v>
      </c>
      <c r="D3652" t="s">
        <v>44</v>
      </c>
      <c r="E3652" s="1" t="s">
        <v>21</v>
      </c>
      <c r="F3652" t="s">
        <v>7</v>
      </c>
      <c r="G3652">
        <v>1570</v>
      </c>
      <c r="H3652">
        <v>134</v>
      </c>
      <c r="I3652">
        <v>3</v>
      </c>
      <c r="J3652">
        <v>47</v>
      </c>
      <c r="K3652">
        <f t="shared" si="407"/>
        <v>1660</v>
      </c>
      <c r="L3652" s="6">
        <f t="shared" si="408"/>
        <v>8.2530120481927705E-2</v>
      </c>
      <c r="M3652" s="6">
        <f t="shared" si="409"/>
        <v>8.0722891566265054E-2</v>
      </c>
      <c r="N3652" s="6">
        <f t="shared" si="410"/>
        <v>1.8072289156626507E-3</v>
      </c>
      <c r="O3652">
        <f t="shared" ref="O3652:O3715" si="411">K3652-(I3652+H3652)</f>
        <v>1523</v>
      </c>
      <c r="P3652">
        <f t="shared" ref="P3652:P3715" si="412">H3652+I3652</f>
        <v>137</v>
      </c>
      <c r="Q3652">
        <f t="shared" ref="Q3652:Q3715" si="413">K3652-P3652</f>
        <v>1523</v>
      </c>
    </row>
    <row r="3653" spans="1:17" hidden="1" x14ac:dyDescent="0.25">
      <c r="A3653">
        <v>2011</v>
      </c>
      <c r="B3653" s="1" t="s">
        <v>129</v>
      </c>
      <c r="C3653" t="s">
        <v>130</v>
      </c>
      <c r="D3653" t="s">
        <v>44</v>
      </c>
      <c r="E3653" s="1" t="s">
        <v>22</v>
      </c>
      <c r="F3653" t="s">
        <v>1</v>
      </c>
      <c r="G3653">
        <v>7</v>
      </c>
      <c r="K3653">
        <f t="shared" si="407"/>
        <v>7</v>
      </c>
      <c r="L3653" s="6">
        <f t="shared" si="408"/>
        <v>0</v>
      </c>
      <c r="M3653" s="6">
        <f t="shared" si="409"/>
        <v>0</v>
      </c>
      <c r="N3653" s="6">
        <f t="shared" si="410"/>
        <v>0</v>
      </c>
      <c r="O3653">
        <f t="shared" si="411"/>
        <v>7</v>
      </c>
      <c r="P3653">
        <f t="shared" si="412"/>
        <v>0</v>
      </c>
      <c r="Q3653">
        <f t="shared" si="413"/>
        <v>7</v>
      </c>
    </row>
    <row r="3654" spans="1:17" hidden="1" x14ac:dyDescent="0.25">
      <c r="A3654">
        <v>2011</v>
      </c>
      <c r="B3654" s="1" t="s">
        <v>129</v>
      </c>
      <c r="C3654" t="s">
        <v>130</v>
      </c>
      <c r="D3654" t="s">
        <v>44</v>
      </c>
      <c r="E3654" s="1" t="s">
        <v>22</v>
      </c>
      <c r="F3654" t="s">
        <v>4</v>
      </c>
      <c r="G3654">
        <v>24</v>
      </c>
      <c r="K3654">
        <f t="shared" si="407"/>
        <v>24</v>
      </c>
      <c r="L3654" s="6">
        <f t="shared" si="408"/>
        <v>0</v>
      </c>
      <c r="M3654" s="6">
        <f t="shared" si="409"/>
        <v>0</v>
      </c>
      <c r="N3654" s="6">
        <f t="shared" si="410"/>
        <v>0</v>
      </c>
      <c r="O3654">
        <f t="shared" si="411"/>
        <v>24</v>
      </c>
      <c r="P3654">
        <f t="shared" si="412"/>
        <v>0</v>
      </c>
      <c r="Q3654">
        <f t="shared" si="413"/>
        <v>24</v>
      </c>
    </row>
    <row r="3655" spans="1:17" hidden="1" x14ac:dyDescent="0.25">
      <c r="A3655">
        <v>2011</v>
      </c>
      <c r="B3655" s="1" t="s">
        <v>129</v>
      </c>
      <c r="C3655" t="s">
        <v>130</v>
      </c>
      <c r="D3655" t="s">
        <v>44</v>
      </c>
      <c r="E3655" s="1" t="s">
        <v>22</v>
      </c>
      <c r="F3655" t="s">
        <v>5</v>
      </c>
      <c r="G3655">
        <v>17</v>
      </c>
      <c r="K3655">
        <f t="shared" si="407"/>
        <v>17</v>
      </c>
      <c r="L3655" s="6">
        <f t="shared" si="408"/>
        <v>0</v>
      </c>
      <c r="M3655" s="6">
        <f t="shared" si="409"/>
        <v>0</v>
      </c>
      <c r="N3655" s="6">
        <f t="shared" si="410"/>
        <v>0</v>
      </c>
      <c r="O3655">
        <f t="shared" si="411"/>
        <v>17</v>
      </c>
      <c r="P3655">
        <f t="shared" si="412"/>
        <v>0</v>
      </c>
      <c r="Q3655">
        <f t="shared" si="413"/>
        <v>17</v>
      </c>
    </row>
    <row r="3656" spans="1:17" hidden="1" x14ac:dyDescent="0.25">
      <c r="A3656">
        <v>2011</v>
      </c>
      <c r="B3656" s="1" t="s">
        <v>129</v>
      </c>
      <c r="C3656" t="s">
        <v>130</v>
      </c>
      <c r="D3656" t="s">
        <v>44</v>
      </c>
      <c r="E3656" s="1" t="s">
        <v>22</v>
      </c>
      <c r="F3656" t="s">
        <v>6</v>
      </c>
      <c r="G3656">
        <v>106</v>
      </c>
      <c r="H3656">
        <v>4</v>
      </c>
      <c r="K3656">
        <f t="shared" si="407"/>
        <v>110</v>
      </c>
      <c r="L3656" s="6">
        <f t="shared" si="408"/>
        <v>3.6363636363636362E-2</v>
      </c>
      <c r="M3656" s="6">
        <f t="shared" si="409"/>
        <v>3.6363636363636362E-2</v>
      </c>
      <c r="N3656" s="6">
        <f t="shared" si="410"/>
        <v>0</v>
      </c>
      <c r="O3656">
        <f t="shared" si="411"/>
        <v>106</v>
      </c>
      <c r="P3656">
        <f t="shared" si="412"/>
        <v>4</v>
      </c>
      <c r="Q3656">
        <f t="shared" si="413"/>
        <v>106</v>
      </c>
    </row>
    <row r="3657" spans="1:17" hidden="1" x14ac:dyDescent="0.25">
      <c r="A3657">
        <v>2011</v>
      </c>
      <c r="B3657" s="1" t="s">
        <v>129</v>
      </c>
      <c r="C3657" t="s">
        <v>130</v>
      </c>
      <c r="D3657" t="s">
        <v>44</v>
      </c>
      <c r="E3657" s="1" t="s">
        <v>22</v>
      </c>
      <c r="F3657" t="s">
        <v>7</v>
      </c>
      <c r="G3657">
        <v>1554</v>
      </c>
      <c r="H3657">
        <v>145</v>
      </c>
      <c r="I3657">
        <v>13</v>
      </c>
      <c r="J3657">
        <v>111</v>
      </c>
      <c r="K3657">
        <f t="shared" si="407"/>
        <v>1601</v>
      </c>
      <c r="L3657" s="6">
        <f t="shared" si="408"/>
        <v>9.8688319800124921E-2</v>
      </c>
      <c r="M3657" s="6">
        <f t="shared" si="409"/>
        <v>9.0568394753279199E-2</v>
      </c>
      <c r="N3657" s="6">
        <f t="shared" si="410"/>
        <v>8.1199250468457218E-3</v>
      </c>
      <c r="O3657">
        <f t="shared" si="411"/>
        <v>1443</v>
      </c>
      <c r="P3657">
        <f t="shared" si="412"/>
        <v>158</v>
      </c>
      <c r="Q3657">
        <f t="shared" si="413"/>
        <v>1443</v>
      </c>
    </row>
    <row r="3658" spans="1:17" hidden="1" x14ac:dyDescent="0.25">
      <c r="A3658">
        <v>2012</v>
      </c>
      <c r="B3658" s="1" t="s">
        <v>129</v>
      </c>
      <c r="C3658" t="s">
        <v>130</v>
      </c>
      <c r="D3658" t="s">
        <v>44</v>
      </c>
      <c r="E3658" s="1" t="s">
        <v>23</v>
      </c>
      <c r="F3658" t="s">
        <v>1</v>
      </c>
      <c r="G3658">
        <v>12</v>
      </c>
      <c r="K3658">
        <f t="shared" si="407"/>
        <v>12</v>
      </c>
      <c r="L3658" s="6">
        <f t="shared" si="408"/>
        <v>0</v>
      </c>
      <c r="M3658" s="6">
        <f t="shared" si="409"/>
        <v>0</v>
      </c>
      <c r="N3658" s="6">
        <f t="shared" si="410"/>
        <v>0</v>
      </c>
      <c r="O3658">
        <f t="shared" si="411"/>
        <v>12</v>
      </c>
      <c r="P3658">
        <f t="shared" si="412"/>
        <v>0</v>
      </c>
      <c r="Q3658">
        <f t="shared" si="413"/>
        <v>12</v>
      </c>
    </row>
    <row r="3659" spans="1:17" hidden="1" x14ac:dyDescent="0.25">
      <c r="A3659">
        <v>2012</v>
      </c>
      <c r="B3659" s="1" t="s">
        <v>129</v>
      </c>
      <c r="C3659" t="s">
        <v>130</v>
      </c>
      <c r="D3659" t="s">
        <v>44</v>
      </c>
      <c r="E3659" s="1" t="s">
        <v>23</v>
      </c>
      <c r="F3659" t="s">
        <v>4</v>
      </c>
      <c r="G3659">
        <v>22</v>
      </c>
      <c r="K3659">
        <f t="shared" si="407"/>
        <v>22</v>
      </c>
      <c r="L3659" s="6">
        <f t="shared" si="408"/>
        <v>0</v>
      </c>
      <c r="M3659" s="6">
        <f t="shared" si="409"/>
        <v>0</v>
      </c>
      <c r="N3659" s="6">
        <f t="shared" si="410"/>
        <v>0</v>
      </c>
      <c r="O3659">
        <f t="shared" si="411"/>
        <v>22</v>
      </c>
      <c r="P3659">
        <f t="shared" si="412"/>
        <v>0</v>
      </c>
      <c r="Q3659">
        <f t="shared" si="413"/>
        <v>22</v>
      </c>
    </row>
    <row r="3660" spans="1:17" hidden="1" x14ac:dyDescent="0.25">
      <c r="A3660">
        <v>2012</v>
      </c>
      <c r="B3660" s="1" t="s">
        <v>129</v>
      </c>
      <c r="C3660" t="s">
        <v>130</v>
      </c>
      <c r="D3660" t="s">
        <v>44</v>
      </c>
      <c r="E3660" s="1" t="s">
        <v>23</v>
      </c>
      <c r="F3660" t="s">
        <v>5</v>
      </c>
      <c r="G3660">
        <v>18</v>
      </c>
      <c r="K3660">
        <f t="shared" si="407"/>
        <v>18</v>
      </c>
      <c r="L3660" s="6">
        <f t="shared" si="408"/>
        <v>0</v>
      </c>
      <c r="M3660" s="6">
        <f t="shared" si="409"/>
        <v>0</v>
      </c>
      <c r="N3660" s="6">
        <f t="shared" si="410"/>
        <v>0</v>
      </c>
      <c r="O3660">
        <f t="shared" si="411"/>
        <v>18</v>
      </c>
      <c r="P3660">
        <f t="shared" si="412"/>
        <v>0</v>
      </c>
      <c r="Q3660">
        <f t="shared" si="413"/>
        <v>18</v>
      </c>
    </row>
    <row r="3661" spans="1:17" hidden="1" x14ac:dyDescent="0.25">
      <c r="A3661">
        <v>2012</v>
      </c>
      <c r="B3661" s="1" t="s">
        <v>129</v>
      </c>
      <c r="C3661" t="s">
        <v>130</v>
      </c>
      <c r="D3661" t="s">
        <v>44</v>
      </c>
      <c r="E3661" s="1" t="s">
        <v>23</v>
      </c>
      <c r="F3661" t="s">
        <v>6</v>
      </c>
      <c r="G3661">
        <v>120</v>
      </c>
      <c r="H3661">
        <v>4</v>
      </c>
      <c r="K3661">
        <f t="shared" si="407"/>
        <v>124</v>
      </c>
      <c r="L3661" s="6">
        <f t="shared" si="408"/>
        <v>3.2258064516129031E-2</v>
      </c>
      <c r="M3661" s="6">
        <f t="shared" si="409"/>
        <v>3.2258064516129031E-2</v>
      </c>
      <c r="N3661" s="6">
        <f t="shared" si="410"/>
        <v>0</v>
      </c>
      <c r="O3661">
        <f t="shared" si="411"/>
        <v>120</v>
      </c>
      <c r="P3661">
        <f t="shared" si="412"/>
        <v>4</v>
      </c>
      <c r="Q3661">
        <f t="shared" si="413"/>
        <v>120</v>
      </c>
    </row>
    <row r="3662" spans="1:17" hidden="1" x14ac:dyDescent="0.25">
      <c r="A3662">
        <v>2012</v>
      </c>
      <c r="B3662" s="1" t="s">
        <v>129</v>
      </c>
      <c r="C3662" t="s">
        <v>130</v>
      </c>
      <c r="D3662" t="s">
        <v>44</v>
      </c>
      <c r="E3662" s="1" t="s">
        <v>23</v>
      </c>
      <c r="F3662" t="s">
        <v>7</v>
      </c>
      <c r="G3662">
        <v>1570</v>
      </c>
      <c r="H3662">
        <v>152</v>
      </c>
      <c r="I3662">
        <v>11</v>
      </c>
      <c r="J3662">
        <v>116</v>
      </c>
      <c r="K3662">
        <f t="shared" si="407"/>
        <v>1617</v>
      </c>
      <c r="L3662" s="6">
        <f t="shared" si="408"/>
        <v>0.10080395794681508</v>
      </c>
      <c r="M3662" s="6">
        <f t="shared" si="409"/>
        <v>9.4001236858379716E-2</v>
      </c>
      <c r="N3662" s="6">
        <f t="shared" si="410"/>
        <v>6.8027210884353739E-3</v>
      </c>
      <c r="O3662">
        <f t="shared" si="411"/>
        <v>1454</v>
      </c>
      <c r="P3662">
        <f t="shared" si="412"/>
        <v>163</v>
      </c>
      <c r="Q3662">
        <f t="shared" si="413"/>
        <v>1454</v>
      </c>
    </row>
    <row r="3663" spans="1:17" hidden="1" x14ac:dyDescent="0.25">
      <c r="A3663">
        <v>2013</v>
      </c>
      <c r="B3663" s="1" t="s">
        <v>129</v>
      </c>
      <c r="C3663" t="s">
        <v>130</v>
      </c>
      <c r="D3663" t="s">
        <v>44</v>
      </c>
      <c r="E3663" s="1" t="s">
        <v>24</v>
      </c>
      <c r="F3663" t="s">
        <v>1</v>
      </c>
      <c r="G3663">
        <v>16</v>
      </c>
      <c r="K3663">
        <f t="shared" si="407"/>
        <v>16</v>
      </c>
      <c r="L3663" s="6">
        <f t="shared" si="408"/>
        <v>0</v>
      </c>
      <c r="M3663" s="6">
        <f t="shared" si="409"/>
        <v>0</v>
      </c>
      <c r="N3663" s="6">
        <f t="shared" si="410"/>
        <v>0</v>
      </c>
      <c r="O3663">
        <f t="shared" si="411"/>
        <v>16</v>
      </c>
      <c r="P3663">
        <f t="shared" si="412"/>
        <v>0</v>
      </c>
      <c r="Q3663">
        <f t="shared" si="413"/>
        <v>16</v>
      </c>
    </row>
    <row r="3664" spans="1:17" hidden="1" x14ac:dyDescent="0.25">
      <c r="A3664">
        <v>2013</v>
      </c>
      <c r="B3664" s="1" t="s">
        <v>129</v>
      </c>
      <c r="C3664" t="s">
        <v>130</v>
      </c>
      <c r="D3664" t="s">
        <v>44</v>
      </c>
      <c r="E3664" s="1" t="s">
        <v>24</v>
      </c>
      <c r="F3664" t="s">
        <v>4</v>
      </c>
      <c r="G3664">
        <v>20</v>
      </c>
      <c r="H3664">
        <v>3</v>
      </c>
      <c r="K3664">
        <f t="shared" si="407"/>
        <v>23</v>
      </c>
      <c r="L3664" s="6">
        <f t="shared" si="408"/>
        <v>0.13043478260869565</v>
      </c>
      <c r="M3664" s="6">
        <f t="shared" si="409"/>
        <v>0.13043478260869565</v>
      </c>
      <c r="N3664" s="6">
        <f t="shared" si="410"/>
        <v>0</v>
      </c>
      <c r="O3664">
        <f t="shared" si="411"/>
        <v>20</v>
      </c>
      <c r="P3664">
        <f t="shared" si="412"/>
        <v>3</v>
      </c>
      <c r="Q3664">
        <f t="shared" si="413"/>
        <v>20</v>
      </c>
    </row>
    <row r="3665" spans="1:17" hidden="1" x14ac:dyDescent="0.25">
      <c r="A3665">
        <v>2013</v>
      </c>
      <c r="B3665" s="1" t="s">
        <v>129</v>
      </c>
      <c r="C3665" t="s">
        <v>130</v>
      </c>
      <c r="D3665" t="s">
        <v>44</v>
      </c>
      <c r="E3665" s="1" t="s">
        <v>24</v>
      </c>
      <c r="F3665" t="s">
        <v>5</v>
      </c>
      <c r="G3665">
        <v>20</v>
      </c>
      <c r="H3665">
        <v>3</v>
      </c>
      <c r="K3665">
        <f t="shared" si="407"/>
        <v>23</v>
      </c>
      <c r="L3665" s="6">
        <f t="shared" si="408"/>
        <v>0.13043478260869565</v>
      </c>
      <c r="M3665" s="6">
        <f t="shared" si="409"/>
        <v>0.13043478260869565</v>
      </c>
      <c r="N3665" s="6">
        <f t="shared" si="410"/>
        <v>0</v>
      </c>
      <c r="O3665">
        <f t="shared" si="411"/>
        <v>20</v>
      </c>
      <c r="P3665">
        <f t="shared" si="412"/>
        <v>3</v>
      </c>
      <c r="Q3665">
        <f t="shared" si="413"/>
        <v>20</v>
      </c>
    </row>
    <row r="3666" spans="1:17" hidden="1" x14ac:dyDescent="0.25">
      <c r="A3666">
        <v>2013</v>
      </c>
      <c r="B3666" s="1" t="s">
        <v>129</v>
      </c>
      <c r="C3666" t="s">
        <v>130</v>
      </c>
      <c r="D3666" t="s">
        <v>44</v>
      </c>
      <c r="E3666" s="1" t="s">
        <v>24</v>
      </c>
      <c r="F3666" t="s">
        <v>6</v>
      </c>
      <c r="G3666">
        <v>125</v>
      </c>
      <c r="K3666">
        <f t="shared" si="407"/>
        <v>125</v>
      </c>
      <c r="L3666" s="6">
        <f t="shared" si="408"/>
        <v>0</v>
      </c>
      <c r="M3666" s="6">
        <f t="shared" si="409"/>
        <v>0</v>
      </c>
      <c r="N3666" s="6">
        <f t="shared" si="410"/>
        <v>0</v>
      </c>
      <c r="O3666">
        <f t="shared" si="411"/>
        <v>125</v>
      </c>
      <c r="P3666">
        <f t="shared" si="412"/>
        <v>0</v>
      </c>
      <c r="Q3666">
        <f t="shared" si="413"/>
        <v>125</v>
      </c>
    </row>
    <row r="3667" spans="1:17" hidden="1" x14ac:dyDescent="0.25">
      <c r="A3667">
        <v>2013</v>
      </c>
      <c r="B3667" s="1" t="s">
        <v>129</v>
      </c>
      <c r="C3667" t="s">
        <v>130</v>
      </c>
      <c r="D3667" t="s">
        <v>44</v>
      </c>
      <c r="E3667" s="1" t="s">
        <v>24</v>
      </c>
      <c r="F3667" t="s">
        <v>7</v>
      </c>
      <c r="G3667">
        <v>1580</v>
      </c>
      <c r="H3667">
        <v>154</v>
      </c>
      <c r="I3667">
        <v>17</v>
      </c>
      <c r="J3667">
        <v>119</v>
      </c>
      <c r="K3667">
        <f t="shared" si="407"/>
        <v>1632</v>
      </c>
      <c r="L3667" s="6">
        <f t="shared" si="408"/>
        <v>0.10477941176470588</v>
      </c>
      <c r="M3667" s="6">
        <f t="shared" si="409"/>
        <v>9.4362745098039214E-2</v>
      </c>
      <c r="N3667" s="6">
        <f t="shared" si="410"/>
        <v>1.0416666666666666E-2</v>
      </c>
      <c r="O3667">
        <f t="shared" si="411"/>
        <v>1461</v>
      </c>
      <c r="P3667">
        <f t="shared" si="412"/>
        <v>171</v>
      </c>
      <c r="Q3667">
        <f t="shared" si="413"/>
        <v>1461</v>
      </c>
    </row>
    <row r="3668" spans="1:17" hidden="1" x14ac:dyDescent="0.25">
      <c r="A3668">
        <v>2014</v>
      </c>
      <c r="B3668" s="1" t="s">
        <v>129</v>
      </c>
      <c r="C3668" t="s">
        <v>130</v>
      </c>
      <c r="D3668" t="s">
        <v>44</v>
      </c>
      <c r="E3668" s="1" t="s">
        <v>8</v>
      </c>
      <c r="F3668" t="s">
        <v>1</v>
      </c>
      <c r="G3668">
        <v>21</v>
      </c>
      <c r="K3668">
        <f t="shared" si="407"/>
        <v>21</v>
      </c>
      <c r="L3668" s="6">
        <f t="shared" si="408"/>
        <v>0</v>
      </c>
      <c r="M3668" s="6">
        <f t="shared" si="409"/>
        <v>0</v>
      </c>
      <c r="N3668" s="6">
        <f t="shared" si="410"/>
        <v>0</v>
      </c>
      <c r="O3668">
        <f t="shared" si="411"/>
        <v>21</v>
      </c>
      <c r="P3668">
        <f t="shared" si="412"/>
        <v>0</v>
      </c>
      <c r="Q3668">
        <f t="shared" si="413"/>
        <v>21</v>
      </c>
    </row>
    <row r="3669" spans="1:17" hidden="1" x14ac:dyDescent="0.25">
      <c r="A3669">
        <v>2014</v>
      </c>
      <c r="B3669" s="1" t="s">
        <v>129</v>
      </c>
      <c r="C3669" t="s">
        <v>130</v>
      </c>
      <c r="D3669" t="s">
        <v>44</v>
      </c>
      <c r="E3669" s="1" t="s">
        <v>8</v>
      </c>
      <c r="F3669" t="s">
        <v>4</v>
      </c>
      <c r="G3669">
        <v>29</v>
      </c>
      <c r="K3669">
        <f t="shared" si="407"/>
        <v>29</v>
      </c>
      <c r="L3669" s="6">
        <f t="shared" si="408"/>
        <v>0</v>
      </c>
      <c r="M3669" s="6">
        <f t="shared" si="409"/>
        <v>0</v>
      </c>
      <c r="N3669" s="6">
        <f t="shared" si="410"/>
        <v>0</v>
      </c>
      <c r="O3669">
        <f t="shared" si="411"/>
        <v>29</v>
      </c>
      <c r="P3669">
        <f t="shared" si="412"/>
        <v>0</v>
      </c>
      <c r="Q3669">
        <f t="shared" si="413"/>
        <v>29</v>
      </c>
    </row>
    <row r="3670" spans="1:17" hidden="1" x14ac:dyDescent="0.25">
      <c r="A3670">
        <v>2014</v>
      </c>
      <c r="B3670" s="1" t="s">
        <v>129</v>
      </c>
      <c r="C3670" t="s">
        <v>130</v>
      </c>
      <c r="D3670" t="s">
        <v>44</v>
      </c>
      <c r="E3670" s="1" t="s">
        <v>8</v>
      </c>
      <c r="F3670" t="s">
        <v>5</v>
      </c>
      <c r="G3670">
        <v>30</v>
      </c>
      <c r="K3670">
        <f t="shared" si="407"/>
        <v>30</v>
      </c>
      <c r="L3670" s="6">
        <f t="shared" si="408"/>
        <v>0</v>
      </c>
      <c r="M3670" s="6">
        <f t="shared" si="409"/>
        <v>0</v>
      </c>
      <c r="N3670" s="6">
        <f t="shared" si="410"/>
        <v>0</v>
      </c>
      <c r="O3670">
        <f t="shared" si="411"/>
        <v>30</v>
      </c>
      <c r="P3670">
        <f t="shared" si="412"/>
        <v>0</v>
      </c>
      <c r="Q3670">
        <f t="shared" si="413"/>
        <v>30</v>
      </c>
    </row>
    <row r="3671" spans="1:17" hidden="1" x14ac:dyDescent="0.25">
      <c r="A3671">
        <v>2014</v>
      </c>
      <c r="B3671" s="1" t="s">
        <v>129</v>
      </c>
      <c r="C3671" t="s">
        <v>130</v>
      </c>
      <c r="D3671" t="s">
        <v>44</v>
      </c>
      <c r="E3671" s="1" t="s">
        <v>8</v>
      </c>
      <c r="F3671" t="s">
        <v>6</v>
      </c>
      <c r="G3671">
        <v>155</v>
      </c>
      <c r="H3671">
        <v>3</v>
      </c>
      <c r="J3671">
        <v>7</v>
      </c>
      <c r="K3671">
        <f t="shared" ref="K3671:K3734" si="414">(G3671-J3671)+H3671+I3671</f>
        <v>151</v>
      </c>
      <c r="L3671" s="6">
        <f t="shared" ref="L3671:L3734" si="415">(H3671+I3671)/K3671</f>
        <v>1.9867549668874173E-2</v>
      </c>
      <c r="M3671" s="6">
        <f t="shared" ref="M3671:M3734" si="416">H3671/K3671</f>
        <v>1.9867549668874173E-2</v>
      </c>
      <c r="N3671" s="6">
        <f t="shared" ref="N3671:N3734" si="417">I3671/K3671</f>
        <v>0</v>
      </c>
      <c r="O3671">
        <f t="shared" si="411"/>
        <v>148</v>
      </c>
      <c r="P3671">
        <f t="shared" si="412"/>
        <v>3</v>
      </c>
      <c r="Q3671">
        <f t="shared" si="413"/>
        <v>148</v>
      </c>
    </row>
    <row r="3672" spans="1:17" hidden="1" x14ac:dyDescent="0.25">
      <c r="A3672">
        <v>2014</v>
      </c>
      <c r="B3672" s="1" t="s">
        <v>129</v>
      </c>
      <c r="C3672" t="s">
        <v>130</v>
      </c>
      <c r="D3672" t="s">
        <v>44</v>
      </c>
      <c r="E3672" s="1" t="s">
        <v>8</v>
      </c>
      <c r="F3672" t="s">
        <v>7</v>
      </c>
      <c r="G3672">
        <v>1570</v>
      </c>
      <c r="H3672">
        <v>167</v>
      </c>
      <c r="I3672">
        <v>11</v>
      </c>
      <c r="J3672">
        <v>137</v>
      </c>
      <c r="K3672">
        <f t="shared" si="414"/>
        <v>1611</v>
      </c>
      <c r="L3672" s="6">
        <f t="shared" si="415"/>
        <v>0.11049037864680322</v>
      </c>
      <c r="M3672" s="6">
        <f t="shared" si="416"/>
        <v>0.10366232153941651</v>
      </c>
      <c r="N3672" s="6">
        <f t="shared" si="417"/>
        <v>6.8280571073867161E-3</v>
      </c>
      <c r="O3672">
        <f t="shared" si="411"/>
        <v>1433</v>
      </c>
      <c r="P3672">
        <f t="shared" si="412"/>
        <v>178</v>
      </c>
      <c r="Q3672">
        <f t="shared" si="413"/>
        <v>1433</v>
      </c>
    </row>
    <row r="3673" spans="1:17" hidden="1" x14ac:dyDescent="0.25">
      <c r="A3673">
        <v>2015</v>
      </c>
      <c r="B3673" s="1" t="s">
        <v>129</v>
      </c>
      <c r="C3673" t="s">
        <v>130</v>
      </c>
      <c r="D3673" t="s">
        <v>44</v>
      </c>
      <c r="E3673" s="1" t="s">
        <v>9</v>
      </c>
      <c r="F3673" t="s">
        <v>1</v>
      </c>
      <c r="G3673">
        <v>26</v>
      </c>
      <c r="K3673">
        <f t="shared" si="414"/>
        <v>26</v>
      </c>
      <c r="L3673" s="6">
        <f t="shared" si="415"/>
        <v>0</v>
      </c>
      <c r="M3673" s="6">
        <f t="shared" si="416"/>
        <v>0</v>
      </c>
      <c r="N3673" s="6">
        <f t="shared" si="417"/>
        <v>0</v>
      </c>
      <c r="O3673">
        <f t="shared" si="411"/>
        <v>26</v>
      </c>
      <c r="P3673">
        <f t="shared" si="412"/>
        <v>0</v>
      </c>
      <c r="Q3673">
        <f t="shared" si="413"/>
        <v>26</v>
      </c>
    </row>
    <row r="3674" spans="1:17" hidden="1" x14ac:dyDescent="0.25">
      <c r="A3674">
        <v>2015</v>
      </c>
      <c r="B3674" s="1" t="s">
        <v>129</v>
      </c>
      <c r="C3674" t="s">
        <v>130</v>
      </c>
      <c r="D3674" t="s">
        <v>44</v>
      </c>
      <c r="E3674" s="1" t="s">
        <v>9</v>
      </c>
      <c r="F3674" t="s">
        <v>4</v>
      </c>
      <c r="G3674">
        <v>28</v>
      </c>
      <c r="K3674">
        <f t="shared" si="414"/>
        <v>28</v>
      </c>
      <c r="L3674" s="6">
        <f t="shared" si="415"/>
        <v>0</v>
      </c>
      <c r="M3674" s="6">
        <f t="shared" si="416"/>
        <v>0</v>
      </c>
      <c r="N3674" s="6">
        <f t="shared" si="417"/>
        <v>0</v>
      </c>
      <c r="O3674">
        <f t="shared" si="411"/>
        <v>28</v>
      </c>
      <c r="P3674">
        <f t="shared" si="412"/>
        <v>0</v>
      </c>
      <c r="Q3674">
        <f t="shared" si="413"/>
        <v>28</v>
      </c>
    </row>
    <row r="3675" spans="1:17" hidden="1" x14ac:dyDescent="0.25">
      <c r="A3675">
        <v>2015</v>
      </c>
      <c r="B3675" s="1" t="s">
        <v>129</v>
      </c>
      <c r="C3675" t="s">
        <v>130</v>
      </c>
      <c r="D3675" t="s">
        <v>44</v>
      </c>
      <c r="E3675" s="1" t="s">
        <v>9</v>
      </c>
      <c r="F3675" t="s">
        <v>5</v>
      </c>
      <c r="G3675">
        <v>29</v>
      </c>
      <c r="H3675">
        <v>3</v>
      </c>
      <c r="K3675">
        <f t="shared" si="414"/>
        <v>32</v>
      </c>
      <c r="L3675" s="6">
        <f t="shared" si="415"/>
        <v>9.375E-2</v>
      </c>
      <c r="M3675" s="6">
        <f t="shared" si="416"/>
        <v>9.375E-2</v>
      </c>
      <c r="N3675" s="6">
        <f t="shared" si="417"/>
        <v>0</v>
      </c>
      <c r="O3675">
        <f t="shared" si="411"/>
        <v>29</v>
      </c>
      <c r="P3675">
        <f t="shared" si="412"/>
        <v>3</v>
      </c>
      <c r="Q3675">
        <f t="shared" si="413"/>
        <v>29</v>
      </c>
    </row>
    <row r="3676" spans="1:17" hidden="1" x14ac:dyDescent="0.25">
      <c r="A3676">
        <v>2015</v>
      </c>
      <c r="B3676" s="1" t="s">
        <v>129</v>
      </c>
      <c r="C3676" t="s">
        <v>130</v>
      </c>
      <c r="D3676" t="s">
        <v>44</v>
      </c>
      <c r="E3676" s="1" t="s">
        <v>9</v>
      </c>
      <c r="F3676" t="s">
        <v>6</v>
      </c>
      <c r="G3676">
        <v>160</v>
      </c>
      <c r="H3676">
        <v>3</v>
      </c>
      <c r="J3676">
        <v>4</v>
      </c>
      <c r="K3676">
        <f t="shared" si="414"/>
        <v>159</v>
      </c>
      <c r="L3676" s="6">
        <f t="shared" si="415"/>
        <v>1.8867924528301886E-2</v>
      </c>
      <c r="M3676" s="6">
        <f t="shared" si="416"/>
        <v>1.8867924528301886E-2</v>
      </c>
      <c r="N3676" s="6">
        <f t="shared" si="417"/>
        <v>0</v>
      </c>
      <c r="O3676">
        <f t="shared" si="411"/>
        <v>156</v>
      </c>
      <c r="P3676">
        <f t="shared" si="412"/>
        <v>3</v>
      </c>
      <c r="Q3676">
        <f t="shared" si="413"/>
        <v>156</v>
      </c>
    </row>
    <row r="3677" spans="1:17" hidden="1" x14ac:dyDescent="0.25">
      <c r="A3677">
        <v>2015</v>
      </c>
      <c r="B3677" s="1" t="s">
        <v>129</v>
      </c>
      <c r="C3677" t="s">
        <v>130</v>
      </c>
      <c r="D3677" t="s">
        <v>44</v>
      </c>
      <c r="E3677" s="1" t="s">
        <v>9</v>
      </c>
      <c r="F3677" t="s">
        <v>7</v>
      </c>
      <c r="G3677">
        <v>1566</v>
      </c>
      <c r="H3677">
        <v>181</v>
      </c>
      <c r="I3677">
        <v>14</v>
      </c>
      <c r="J3677">
        <v>122</v>
      </c>
      <c r="K3677">
        <f t="shared" si="414"/>
        <v>1639</v>
      </c>
      <c r="L3677" s="6">
        <f t="shared" si="415"/>
        <v>0.11897498474679682</v>
      </c>
      <c r="M3677" s="6">
        <f t="shared" si="416"/>
        <v>0.11043319097010372</v>
      </c>
      <c r="N3677" s="6">
        <f t="shared" si="417"/>
        <v>8.5417937766931063E-3</v>
      </c>
      <c r="O3677">
        <f t="shared" si="411"/>
        <v>1444</v>
      </c>
      <c r="P3677">
        <f t="shared" si="412"/>
        <v>195</v>
      </c>
      <c r="Q3677">
        <f t="shared" si="413"/>
        <v>1444</v>
      </c>
    </row>
    <row r="3678" spans="1:17" hidden="1" x14ac:dyDescent="0.25">
      <c r="A3678">
        <v>2016</v>
      </c>
      <c r="B3678" s="1" t="s">
        <v>129</v>
      </c>
      <c r="C3678" t="s">
        <v>130</v>
      </c>
      <c r="D3678" t="s">
        <v>44</v>
      </c>
      <c r="E3678" s="1" t="s">
        <v>10</v>
      </c>
      <c r="F3678" t="s">
        <v>1</v>
      </c>
      <c r="G3678">
        <v>34</v>
      </c>
      <c r="K3678">
        <f t="shared" si="414"/>
        <v>34</v>
      </c>
      <c r="L3678" s="6">
        <f t="shared" si="415"/>
        <v>0</v>
      </c>
      <c r="M3678" s="6">
        <f t="shared" si="416"/>
        <v>0</v>
      </c>
      <c r="N3678" s="6">
        <f t="shared" si="417"/>
        <v>0</v>
      </c>
      <c r="O3678">
        <f t="shared" si="411"/>
        <v>34</v>
      </c>
      <c r="P3678">
        <f t="shared" si="412"/>
        <v>0</v>
      </c>
      <c r="Q3678">
        <f t="shared" si="413"/>
        <v>34</v>
      </c>
    </row>
    <row r="3679" spans="1:17" hidden="1" x14ac:dyDescent="0.25">
      <c r="A3679">
        <v>2016</v>
      </c>
      <c r="B3679" s="1" t="s">
        <v>129</v>
      </c>
      <c r="C3679" t="s">
        <v>130</v>
      </c>
      <c r="D3679" t="s">
        <v>44</v>
      </c>
      <c r="E3679" s="1" t="s">
        <v>10</v>
      </c>
      <c r="F3679" t="s">
        <v>4</v>
      </c>
      <c r="G3679">
        <v>33</v>
      </c>
      <c r="K3679">
        <f t="shared" si="414"/>
        <v>33</v>
      </c>
      <c r="L3679" s="6">
        <f t="shared" si="415"/>
        <v>0</v>
      </c>
      <c r="M3679" s="6">
        <f t="shared" si="416"/>
        <v>0</v>
      </c>
      <c r="N3679" s="6">
        <f t="shared" si="417"/>
        <v>0</v>
      </c>
      <c r="O3679">
        <f t="shared" si="411"/>
        <v>33</v>
      </c>
      <c r="P3679">
        <f t="shared" si="412"/>
        <v>0</v>
      </c>
      <c r="Q3679">
        <f t="shared" si="413"/>
        <v>33</v>
      </c>
    </row>
    <row r="3680" spans="1:17" hidden="1" x14ac:dyDescent="0.25">
      <c r="A3680">
        <v>2016</v>
      </c>
      <c r="B3680" s="1" t="s">
        <v>129</v>
      </c>
      <c r="C3680" t="s">
        <v>130</v>
      </c>
      <c r="D3680" t="s">
        <v>44</v>
      </c>
      <c r="E3680" s="1" t="s">
        <v>10</v>
      </c>
      <c r="F3680" t="s">
        <v>5</v>
      </c>
      <c r="G3680">
        <v>37</v>
      </c>
      <c r="K3680">
        <f t="shared" si="414"/>
        <v>37</v>
      </c>
      <c r="L3680" s="6">
        <f t="shared" si="415"/>
        <v>0</v>
      </c>
      <c r="M3680" s="6">
        <f t="shared" si="416"/>
        <v>0</v>
      </c>
      <c r="N3680" s="6">
        <f t="shared" si="417"/>
        <v>0</v>
      </c>
      <c r="O3680">
        <f t="shared" si="411"/>
        <v>37</v>
      </c>
      <c r="P3680">
        <f t="shared" si="412"/>
        <v>0</v>
      </c>
      <c r="Q3680">
        <f t="shared" si="413"/>
        <v>37</v>
      </c>
    </row>
    <row r="3681" spans="1:17" hidden="1" x14ac:dyDescent="0.25">
      <c r="A3681">
        <v>2016</v>
      </c>
      <c r="B3681" s="1" t="s">
        <v>129</v>
      </c>
      <c r="C3681" t="s">
        <v>130</v>
      </c>
      <c r="D3681" t="s">
        <v>44</v>
      </c>
      <c r="E3681" s="1" t="s">
        <v>10</v>
      </c>
      <c r="F3681" t="s">
        <v>6</v>
      </c>
      <c r="G3681">
        <v>165</v>
      </c>
      <c r="J3681">
        <v>5</v>
      </c>
      <c r="K3681">
        <f t="shared" si="414"/>
        <v>160</v>
      </c>
      <c r="L3681" s="6">
        <f t="shared" si="415"/>
        <v>0</v>
      </c>
      <c r="M3681" s="6">
        <f t="shared" si="416"/>
        <v>0</v>
      </c>
      <c r="N3681" s="6">
        <f t="shared" si="417"/>
        <v>0</v>
      </c>
      <c r="O3681">
        <f t="shared" si="411"/>
        <v>160</v>
      </c>
      <c r="P3681">
        <f t="shared" si="412"/>
        <v>0</v>
      </c>
      <c r="Q3681">
        <f t="shared" si="413"/>
        <v>160</v>
      </c>
    </row>
    <row r="3682" spans="1:17" hidden="1" x14ac:dyDescent="0.25">
      <c r="A3682">
        <v>2016</v>
      </c>
      <c r="B3682" s="1" t="s">
        <v>129</v>
      </c>
      <c r="C3682" t="s">
        <v>130</v>
      </c>
      <c r="D3682" t="s">
        <v>44</v>
      </c>
      <c r="E3682" s="1" t="s">
        <v>10</v>
      </c>
      <c r="F3682" t="s">
        <v>7</v>
      </c>
      <c r="G3682">
        <v>1556</v>
      </c>
      <c r="H3682">
        <v>174</v>
      </c>
      <c r="I3682">
        <v>9</v>
      </c>
      <c r="J3682">
        <v>120</v>
      </c>
      <c r="K3682">
        <f t="shared" si="414"/>
        <v>1619</v>
      </c>
      <c r="L3682" s="6">
        <f t="shared" si="415"/>
        <v>0.11303273625694873</v>
      </c>
      <c r="M3682" s="6">
        <f t="shared" si="416"/>
        <v>0.10747374922791847</v>
      </c>
      <c r="N3682" s="6">
        <f t="shared" si="417"/>
        <v>5.5589870290302656E-3</v>
      </c>
      <c r="O3682">
        <f t="shared" si="411"/>
        <v>1436</v>
      </c>
      <c r="P3682">
        <f t="shared" si="412"/>
        <v>183</v>
      </c>
      <c r="Q3682">
        <f t="shared" si="413"/>
        <v>1436</v>
      </c>
    </row>
    <row r="3683" spans="1:17" hidden="1" x14ac:dyDescent="0.25">
      <c r="A3683">
        <v>2017</v>
      </c>
      <c r="B3683" s="1" t="s">
        <v>129</v>
      </c>
      <c r="C3683" t="s">
        <v>130</v>
      </c>
      <c r="D3683" t="s">
        <v>44</v>
      </c>
      <c r="E3683" s="1" t="s">
        <v>11</v>
      </c>
      <c r="F3683" t="s">
        <v>1</v>
      </c>
      <c r="G3683">
        <v>33</v>
      </c>
      <c r="H3683">
        <v>3</v>
      </c>
      <c r="K3683">
        <f t="shared" si="414"/>
        <v>36</v>
      </c>
      <c r="L3683" s="6">
        <f t="shared" si="415"/>
        <v>8.3333333333333329E-2</v>
      </c>
      <c r="M3683" s="6">
        <f t="shared" si="416"/>
        <v>8.3333333333333329E-2</v>
      </c>
      <c r="N3683" s="6">
        <f t="shared" si="417"/>
        <v>0</v>
      </c>
      <c r="O3683">
        <f t="shared" si="411"/>
        <v>33</v>
      </c>
      <c r="P3683">
        <f t="shared" si="412"/>
        <v>3</v>
      </c>
      <c r="Q3683">
        <f t="shared" si="413"/>
        <v>33</v>
      </c>
    </row>
    <row r="3684" spans="1:17" hidden="1" x14ac:dyDescent="0.25">
      <c r="A3684">
        <v>2017</v>
      </c>
      <c r="B3684" s="1" t="s">
        <v>129</v>
      </c>
      <c r="C3684" t="s">
        <v>130</v>
      </c>
      <c r="D3684" t="s">
        <v>44</v>
      </c>
      <c r="E3684" s="1" t="s">
        <v>11</v>
      </c>
      <c r="F3684" t="s">
        <v>4</v>
      </c>
      <c r="G3684">
        <v>35</v>
      </c>
      <c r="H3684">
        <v>3</v>
      </c>
      <c r="K3684">
        <f t="shared" si="414"/>
        <v>38</v>
      </c>
      <c r="L3684" s="6">
        <f t="shared" si="415"/>
        <v>7.8947368421052627E-2</v>
      </c>
      <c r="M3684" s="6">
        <f t="shared" si="416"/>
        <v>7.8947368421052627E-2</v>
      </c>
      <c r="N3684" s="6">
        <f t="shared" si="417"/>
        <v>0</v>
      </c>
      <c r="O3684">
        <f t="shared" si="411"/>
        <v>35</v>
      </c>
      <c r="P3684">
        <f t="shared" si="412"/>
        <v>3</v>
      </c>
      <c r="Q3684">
        <f t="shared" si="413"/>
        <v>35</v>
      </c>
    </row>
    <row r="3685" spans="1:17" hidden="1" x14ac:dyDescent="0.25">
      <c r="A3685">
        <v>2017</v>
      </c>
      <c r="B3685" s="1" t="s">
        <v>129</v>
      </c>
      <c r="C3685" t="s">
        <v>130</v>
      </c>
      <c r="D3685" t="s">
        <v>44</v>
      </c>
      <c r="E3685" s="1" t="s">
        <v>11</v>
      </c>
      <c r="F3685" t="s">
        <v>5</v>
      </c>
      <c r="G3685">
        <v>48</v>
      </c>
      <c r="H3685">
        <v>3</v>
      </c>
      <c r="K3685">
        <f t="shared" si="414"/>
        <v>51</v>
      </c>
      <c r="L3685" s="6">
        <f t="shared" si="415"/>
        <v>5.8823529411764705E-2</v>
      </c>
      <c r="M3685" s="6">
        <f t="shared" si="416"/>
        <v>5.8823529411764705E-2</v>
      </c>
      <c r="N3685" s="6">
        <f t="shared" si="417"/>
        <v>0</v>
      </c>
      <c r="O3685">
        <f t="shared" si="411"/>
        <v>48</v>
      </c>
      <c r="P3685">
        <f t="shared" si="412"/>
        <v>3</v>
      </c>
      <c r="Q3685">
        <f t="shared" si="413"/>
        <v>48</v>
      </c>
    </row>
    <row r="3686" spans="1:17" hidden="1" x14ac:dyDescent="0.25">
      <c r="A3686">
        <v>2017</v>
      </c>
      <c r="B3686" s="1" t="s">
        <v>129</v>
      </c>
      <c r="C3686" t="s">
        <v>130</v>
      </c>
      <c r="D3686" t="s">
        <v>44</v>
      </c>
      <c r="E3686" s="1" t="s">
        <v>11</v>
      </c>
      <c r="F3686" t="s">
        <v>6</v>
      </c>
      <c r="G3686">
        <v>179</v>
      </c>
      <c r="H3686">
        <v>7</v>
      </c>
      <c r="J3686">
        <v>7</v>
      </c>
      <c r="K3686">
        <f t="shared" si="414"/>
        <v>179</v>
      </c>
      <c r="L3686" s="6">
        <f t="shared" si="415"/>
        <v>3.9106145251396648E-2</v>
      </c>
      <c r="M3686" s="6">
        <f t="shared" si="416"/>
        <v>3.9106145251396648E-2</v>
      </c>
      <c r="N3686" s="6">
        <f t="shared" si="417"/>
        <v>0</v>
      </c>
      <c r="O3686">
        <f t="shared" si="411"/>
        <v>172</v>
      </c>
      <c r="P3686">
        <f t="shared" si="412"/>
        <v>7</v>
      </c>
      <c r="Q3686">
        <f t="shared" si="413"/>
        <v>172</v>
      </c>
    </row>
    <row r="3687" spans="1:17" hidden="1" x14ac:dyDescent="0.25">
      <c r="A3687">
        <v>2017</v>
      </c>
      <c r="B3687" s="1" t="s">
        <v>75</v>
      </c>
      <c r="C3687" t="s">
        <v>76</v>
      </c>
      <c r="D3687" t="s">
        <v>44</v>
      </c>
      <c r="E3687" s="1" t="s">
        <v>11</v>
      </c>
      <c r="F3687" t="s">
        <v>7</v>
      </c>
      <c r="G3687">
        <v>6046</v>
      </c>
      <c r="H3687">
        <v>420</v>
      </c>
      <c r="I3687">
        <v>45</v>
      </c>
      <c r="J3687">
        <v>187</v>
      </c>
      <c r="K3687">
        <f t="shared" si="414"/>
        <v>6324</v>
      </c>
      <c r="L3687" s="6">
        <f t="shared" si="415"/>
        <v>7.3529411764705885E-2</v>
      </c>
      <c r="M3687" s="6">
        <f t="shared" si="416"/>
        <v>6.6413662239089177E-2</v>
      </c>
      <c r="N3687" s="6">
        <f t="shared" si="417"/>
        <v>7.1157495256166979E-3</v>
      </c>
      <c r="O3687">
        <f t="shared" si="411"/>
        <v>5859</v>
      </c>
      <c r="P3687">
        <f t="shared" si="412"/>
        <v>465</v>
      </c>
      <c r="Q3687">
        <f t="shared" si="413"/>
        <v>5859</v>
      </c>
    </row>
    <row r="3688" spans="1:17" hidden="1" x14ac:dyDescent="0.25">
      <c r="A3688">
        <v>2000</v>
      </c>
      <c r="B3688" s="1" t="s">
        <v>129</v>
      </c>
      <c r="C3688" t="s">
        <v>130</v>
      </c>
      <c r="D3688" t="s">
        <v>44</v>
      </c>
      <c r="E3688" s="1" t="s">
        <v>12</v>
      </c>
      <c r="F3688" t="s">
        <v>1</v>
      </c>
      <c r="G3688">
        <v>1</v>
      </c>
      <c r="K3688">
        <f t="shared" si="414"/>
        <v>1</v>
      </c>
      <c r="L3688" s="6">
        <f t="shared" si="415"/>
        <v>0</v>
      </c>
      <c r="M3688" s="6">
        <f t="shared" si="416"/>
        <v>0</v>
      </c>
      <c r="N3688" s="6">
        <f t="shared" si="417"/>
        <v>0</v>
      </c>
      <c r="O3688">
        <f t="shared" si="411"/>
        <v>1</v>
      </c>
      <c r="P3688">
        <f t="shared" si="412"/>
        <v>0</v>
      </c>
      <c r="Q3688">
        <f t="shared" si="413"/>
        <v>1</v>
      </c>
    </row>
    <row r="3689" spans="1:17" hidden="1" x14ac:dyDescent="0.25">
      <c r="A3689">
        <v>2000</v>
      </c>
      <c r="B3689" s="1" t="s">
        <v>129</v>
      </c>
      <c r="C3689" t="s">
        <v>130</v>
      </c>
      <c r="D3689" t="s">
        <v>44</v>
      </c>
      <c r="E3689" s="1" t="s">
        <v>12</v>
      </c>
      <c r="F3689" t="s">
        <v>4</v>
      </c>
      <c r="G3689">
        <v>0</v>
      </c>
      <c r="K3689">
        <f t="shared" si="414"/>
        <v>0</v>
      </c>
      <c r="L3689" s="6" t="e">
        <f t="shared" si="415"/>
        <v>#DIV/0!</v>
      </c>
      <c r="M3689" s="6" t="e">
        <f t="shared" si="416"/>
        <v>#DIV/0!</v>
      </c>
      <c r="N3689" s="6" t="e">
        <f t="shared" si="417"/>
        <v>#DIV/0!</v>
      </c>
      <c r="O3689">
        <f t="shared" si="411"/>
        <v>0</v>
      </c>
      <c r="P3689">
        <f t="shared" si="412"/>
        <v>0</v>
      </c>
      <c r="Q3689">
        <f t="shared" si="413"/>
        <v>0</v>
      </c>
    </row>
    <row r="3690" spans="1:17" hidden="1" x14ac:dyDescent="0.25">
      <c r="A3690">
        <v>2000</v>
      </c>
      <c r="B3690" s="1" t="s">
        <v>129</v>
      </c>
      <c r="C3690" t="s">
        <v>130</v>
      </c>
      <c r="D3690" t="s">
        <v>44</v>
      </c>
      <c r="E3690" s="1" t="s">
        <v>12</v>
      </c>
      <c r="F3690" t="s">
        <v>5</v>
      </c>
      <c r="G3690">
        <v>1</v>
      </c>
      <c r="K3690">
        <f t="shared" si="414"/>
        <v>1</v>
      </c>
      <c r="L3690" s="6">
        <f t="shared" si="415"/>
        <v>0</v>
      </c>
      <c r="M3690" s="6">
        <f t="shared" si="416"/>
        <v>0</v>
      </c>
      <c r="N3690" s="6">
        <f t="shared" si="417"/>
        <v>0</v>
      </c>
      <c r="O3690">
        <f t="shared" si="411"/>
        <v>1</v>
      </c>
      <c r="P3690">
        <f t="shared" si="412"/>
        <v>0</v>
      </c>
      <c r="Q3690">
        <f t="shared" si="413"/>
        <v>1</v>
      </c>
    </row>
    <row r="3691" spans="1:17" hidden="1" x14ac:dyDescent="0.25">
      <c r="A3691">
        <v>2000</v>
      </c>
      <c r="B3691" s="1" t="s">
        <v>129</v>
      </c>
      <c r="C3691" t="s">
        <v>130</v>
      </c>
      <c r="D3691" t="s">
        <v>44</v>
      </c>
      <c r="E3691" s="1" t="s">
        <v>12</v>
      </c>
      <c r="F3691" t="s">
        <v>6</v>
      </c>
      <c r="G3691">
        <v>22</v>
      </c>
      <c r="K3691">
        <f t="shared" si="414"/>
        <v>22</v>
      </c>
      <c r="L3691" s="6">
        <f t="shared" si="415"/>
        <v>0</v>
      </c>
      <c r="M3691" s="6">
        <f t="shared" si="416"/>
        <v>0</v>
      </c>
      <c r="N3691" s="6">
        <f t="shared" si="417"/>
        <v>0</v>
      </c>
      <c r="O3691">
        <f t="shared" si="411"/>
        <v>22</v>
      </c>
      <c r="P3691">
        <f t="shared" si="412"/>
        <v>0</v>
      </c>
      <c r="Q3691">
        <f t="shared" si="413"/>
        <v>22</v>
      </c>
    </row>
    <row r="3692" spans="1:17" hidden="1" x14ac:dyDescent="0.25">
      <c r="A3692">
        <v>2000</v>
      </c>
      <c r="B3692" s="1" t="s">
        <v>129</v>
      </c>
      <c r="C3692" t="s">
        <v>130</v>
      </c>
      <c r="D3692" t="s">
        <v>44</v>
      </c>
      <c r="E3692" s="1" t="s">
        <v>12</v>
      </c>
      <c r="F3692" t="s">
        <v>7</v>
      </c>
      <c r="G3692">
        <v>1231</v>
      </c>
      <c r="H3692">
        <v>72</v>
      </c>
      <c r="J3692">
        <v>14</v>
      </c>
      <c r="K3692">
        <f t="shared" si="414"/>
        <v>1289</v>
      </c>
      <c r="L3692" s="6">
        <f t="shared" si="415"/>
        <v>5.5857253685027156E-2</v>
      </c>
      <c r="M3692" s="6">
        <f t="shared" si="416"/>
        <v>5.5857253685027156E-2</v>
      </c>
      <c r="N3692" s="6">
        <f t="shared" si="417"/>
        <v>0</v>
      </c>
      <c r="O3692">
        <f t="shared" si="411"/>
        <v>1217</v>
      </c>
      <c r="P3692">
        <f t="shared" si="412"/>
        <v>72</v>
      </c>
      <c r="Q3692">
        <f t="shared" si="413"/>
        <v>1217</v>
      </c>
    </row>
    <row r="3693" spans="1:17" hidden="1" x14ac:dyDescent="0.25">
      <c r="A3693">
        <v>2001</v>
      </c>
      <c r="B3693" s="1" t="s">
        <v>131</v>
      </c>
      <c r="C3693" t="s">
        <v>132</v>
      </c>
      <c r="D3693" t="s">
        <v>44</v>
      </c>
      <c r="E3693" s="1" t="s">
        <v>0</v>
      </c>
      <c r="F3693" t="s">
        <v>1</v>
      </c>
      <c r="G3693">
        <v>42</v>
      </c>
      <c r="H3693">
        <v>3</v>
      </c>
      <c r="K3693">
        <f t="shared" si="414"/>
        <v>45</v>
      </c>
      <c r="L3693" s="6">
        <f t="shared" si="415"/>
        <v>6.6666666666666666E-2</v>
      </c>
      <c r="M3693" s="6">
        <f t="shared" si="416"/>
        <v>6.6666666666666666E-2</v>
      </c>
      <c r="N3693" s="6">
        <f t="shared" si="417"/>
        <v>0</v>
      </c>
      <c r="O3693">
        <f t="shared" si="411"/>
        <v>42</v>
      </c>
      <c r="P3693">
        <f t="shared" si="412"/>
        <v>3</v>
      </c>
      <c r="Q3693">
        <f t="shared" si="413"/>
        <v>42</v>
      </c>
    </row>
    <row r="3694" spans="1:17" hidden="1" x14ac:dyDescent="0.25">
      <c r="A3694">
        <v>2001</v>
      </c>
      <c r="B3694" s="1" t="s">
        <v>131</v>
      </c>
      <c r="C3694" t="s">
        <v>132</v>
      </c>
      <c r="D3694" t="s">
        <v>44</v>
      </c>
      <c r="E3694" s="1" t="s">
        <v>0</v>
      </c>
      <c r="F3694" t="s">
        <v>4</v>
      </c>
      <c r="G3694">
        <v>97</v>
      </c>
      <c r="K3694">
        <f t="shared" si="414"/>
        <v>97</v>
      </c>
      <c r="L3694" s="6">
        <f t="shared" si="415"/>
        <v>0</v>
      </c>
      <c r="M3694" s="6">
        <f t="shared" si="416"/>
        <v>0</v>
      </c>
      <c r="N3694" s="6">
        <f t="shared" si="417"/>
        <v>0</v>
      </c>
      <c r="O3694">
        <f t="shared" si="411"/>
        <v>97</v>
      </c>
      <c r="P3694">
        <f t="shared" si="412"/>
        <v>0</v>
      </c>
      <c r="Q3694">
        <f t="shared" si="413"/>
        <v>97</v>
      </c>
    </row>
    <row r="3695" spans="1:17" hidden="1" x14ac:dyDescent="0.25">
      <c r="A3695">
        <v>2001</v>
      </c>
      <c r="B3695" s="1" t="s">
        <v>131</v>
      </c>
      <c r="C3695" t="s">
        <v>132</v>
      </c>
      <c r="D3695" t="s">
        <v>44</v>
      </c>
      <c r="E3695" s="1" t="s">
        <v>0</v>
      </c>
      <c r="F3695" t="s">
        <v>5</v>
      </c>
      <c r="G3695">
        <v>55</v>
      </c>
      <c r="K3695">
        <f t="shared" si="414"/>
        <v>55</v>
      </c>
      <c r="L3695" s="6">
        <f t="shared" si="415"/>
        <v>0</v>
      </c>
      <c r="M3695" s="6">
        <f t="shared" si="416"/>
        <v>0</v>
      </c>
      <c r="N3695" s="6">
        <f t="shared" si="417"/>
        <v>0</v>
      </c>
      <c r="O3695">
        <f t="shared" si="411"/>
        <v>55</v>
      </c>
      <c r="P3695">
        <f t="shared" si="412"/>
        <v>0</v>
      </c>
      <c r="Q3695">
        <f t="shared" si="413"/>
        <v>55</v>
      </c>
    </row>
    <row r="3696" spans="1:17" hidden="1" x14ac:dyDescent="0.25">
      <c r="A3696">
        <v>2001</v>
      </c>
      <c r="B3696" s="1" t="s">
        <v>131</v>
      </c>
      <c r="C3696" t="s">
        <v>132</v>
      </c>
      <c r="D3696" t="s">
        <v>44</v>
      </c>
      <c r="E3696" s="1" t="s">
        <v>0</v>
      </c>
      <c r="F3696" t="s">
        <v>6</v>
      </c>
      <c r="G3696">
        <v>36</v>
      </c>
      <c r="K3696">
        <f t="shared" si="414"/>
        <v>36</v>
      </c>
      <c r="L3696" s="6">
        <f t="shared" si="415"/>
        <v>0</v>
      </c>
      <c r="M3696" s="6">
        <f t="shared" si="416"/>
        <v>0</v>
      </c>
      <c r="N3696" s="6">
        <f t="shared" si="417"/>
        <v>0</v>
      </c>
      <c r="O3696">
        <f t="shared" si="411"/>
        <v>36</v>
      </c>
      <c r="P3696">
        <f t="shared" si="412"/>
        <v>0</v>
      </c>
      <c r="Q3696">
        <f t="shared" si="413"/>
        <v>36</v>
      </c>
    </row>
    <row r="3697" spans="1:17" hidden="1" x14ac:dyDescent="0.25">
      <c r="A3697">
        <v>2001</v>
      </c>
      <c r="B3697" s="1" t="s">
        <v>131</v>
      </c>
      <c r="C3697" t="s">
        <v>132</v>
      </c>
      <c r="D3697" t="s">
        <v>44</v>
      </c>
      <c r="E3697" s="1" t="s">
        <v>0</v>
      </c>
      <c r="F3697" t="s">
        <v>7</v>
      </c>
      <c r="G3697">
        <v>4432</v>
      </c>
      <c r="H3697">
        <v>106</v>
      </c>
      <c r="J3697">
        <v>124</v>
      </c>
      <c r="K3697">
        <f t="shared" si="414"/>
        <v>4414</v>
      </c>
      <c r="L3697" s="6">
        <f t="shared" si="415"/>
        <v>2.401449932034436E-2</v>
      </c>
      <c r="M3697" s="6">
        <f t="shared" si="416"/>
        <v>2.401449932034436E-2</v>
      </c>
      <c r="N3697" s="6">
        <f t="shared" si="417"/>
        <v>0</v>
      </c>
      <c r="O3697">
        <f t="shared" si="411"/>
        <v>4308</v>
      </c>
      <c r="P3697">
        <f t="shared" si="412"/>
        <v>106</v>
      </c>
      <c r="Q3697">
        <f t="shared" si="413"/>
        <v>4308</v>
      </c>
    </row>
    <row r="3698" spans="1:17" hidden="1" x14ac:dyDescent="0.25">
      <c r="A3698">
        <v>2002</v>
      </c>
      <c r="B3698" s="1" t="s">
        <v>131</v>
      </c>
      <c r="C3698" t="s">
        <v>132</v>
      </c>
      <c r="D3698" t="s">
        <v>44</v>
      </c>
      <c r="E3698" s="1" t="s">
        <v>13</v>
      </c>
      <c r="F3698" t="s">
        <v>1</v>
      </c>
      <c r="G3698">
        <v>60</v>
      </c>
      <c r="H3698">
        <v>3</v>
      </c>
      <c r="J3698">
        <v>5</v>
      </c>
      <c r="K3698">
        <f t="shared" si="414"/>
        <v>58</v>
      </c>
      <c r="L3698" s="6">
        <f t="shared" si="415"/>
        <v>5.1724137931034482E-2</v>
      </c>
      <c r="M3698" s="6">
        <f t="shared" si="416"/>
        <v>5.1724137931034482E-2</v>
      </c>
      <c r="N3698" s="6">
        <f t="shared" si="417"/>
        <v>0</v>
      </c>
      <c r="O3698">
        <f t="shared" si="411"/>
        <v>55</v>
      </c>
      <c r="P3698">
        <f t="shared" si="412"/>
        <v>3</v>
      </c>
      <c r="Q3698">
        <f t="shared" si="413"/>
        <v>55</v>
      </c>
    </row>
    <row r="3699" spans="1:17" hidden="1" x14ac:dyDescent="0.25">
      <c r="A3699">
        <v>2002</v>
      </c>
      <c r="B3699" s="1" t="s">
        <v>131</v>
      </c>
      <c r="C3699" t="s">
        <v>132</v>
      </c>
      <c r="D3699" t="s">
        <v>44</v>
      </c>
      <c r="E3699" s="1" t="s">
        <v>13</v>
      </c>
      <c r="F3699" t="s">
        <v>4</v>
      </c>
      <c r="G3699">
        <v>149</v>
      </c>
      <c r="K3699">
        <f t="shared" si="414"/>
        <v>149</v>
      </c>
      <c r="L3699" s="6">
        <f t="shared" si="415"/>
        <v>0</v>
      </c>
      <c r="M3699" s="6">
        <f t="shared" si="416"/>
        <v>0</v>
      </c>
      <c r="N3699" s="6">
        <f t="shared" si="417"/>
        <v>0</v>
      </c>
      <c r="O3699">
        <f t="shared" si="411"/>
        <v>149</v>
      </c>
      <c r="P3699">
        <f t="shared" si="412"/>
        <v>0</v>
      </c>
      <c r="Q3699">
        <f t="shared" si="413"/>
        <v>149</v>
      </c>
    </row>
    <row r="3700" spans="1:17" hidden="1" x14ac:dyDescent="0.25">
      <c r="A3700">
        <v>2002</v>
      </c>
      <c r="B3700" s="1" t="s">
        <v>131</v>
      </c>
      <c r="C3700" t="s">
        <v>132</v>
      </c>
      <c r="D3700" t="s">
        <v>44</v>
      </c>
      <c r="E3700" s="1" t="s">
        <v>13</v>
      </c>
      <c r="F3700" t="s">
        <v>5</v>
      </c>
      <c r="G3700">
        <v>81</v>
      </c>
      <c r="H3700">
        <v>3</v>
      </c>
      <c r="K3700">
        <f t="shared" si="414"/>
        <v>84</v>
      </c>
      <c r="L3700" s="6">
        <f t="shared" si="415"/>
        <v>3.5714285714285712E-2</v>
      </c>
      <c r="M3700" s="6">
        <f t="shared" si="416"/>
        <v>3.5714285714285712E-2</v>
      </c>
      <c r="N3700" s="6">
        <f t="shared" si="417"/>
        <v>0</v>
      </c>
      <c r="O3700">
        <f t="shared" si="411"/>
        <v>81</v>
      </c>
      <c r="P3700">
        <f t="shared" si="412"/>
        <v>3</v>
      </c>
      <c r="Q3700">
        <f t="shared" si="413"/>
        <v>81</v>
      </c>
    </row>
    <row r="3701" spans="1:17" hidden="1" x14ac:dyDescent="0.25">
      <c r="A3701">
        <v>2002</v>
      </c>
      <c r="B3701" s="1" t="s">
        <v>131</v>
      </c>
      <c r="C3701" t="s">
        <v>132</v>
      </c>
      <c r="D3701" t="s">
        <v>44</v>
      </c>
      <c r="E3701" s="1" t="s">
        <v>13</v>
      </c>
      <c r="F3701" t="s">
        <v>6</v>
      </c>
      <c r="G3701">
        <v>49</v>
      </c>
      <c r="K3701">
        <f t="shared" si="414"/>
        <v>49</v>
      </c>
      <c r="L3701" s="6">
        <f t="shared" si="415"/>
        <v>0</v>
      </c>
      <c r="M3701" s="6">
        <f t="shared" si="416"/>
        <v>0</v>
      </c>
      <c r="N3701" s="6">
        <f t="shared" si="417"/>
        <v>0</v>
      </c>
      <c r="O3701">
        <f t="shared" si="411"/>
        <v>49</v>
      </c>
      <c r="P3701">
        <f t="shared" si="412"/>
        <v>0</v>
      </c>
      <c r="Q3701">
        <f t="shared" si="413"/>
        <v>49</v>
      </c>
    </row>
    <row r="3702" spans="1:17" hidden="1" x14ac:dyDescent="0.25">
      <c r="A3702">
        <v>2002</v>
      </c>
      <c r="B3702" s="1" t="s">
        <v>131</v>
      </c>
      <c r="C3702" t="s">
        <v>132</v>
      </c>
      <c r="D3702" t="s">
        <v>44</v>
      </c>
      <c r="E3702" s="1" t="s">
        <v>13</v>
      </c>
      <c r="F3702" t="s">
        <v>7</v>
      </c>
      <c r="G3702">
        <v>4676</v>
      </c>
      <c r="H3702">
        <v>123</v>
      </c>
      <c r="J3702">
        <v>155</v>
      </c>
      <c r="K3702">
        <f t="shared" si="414"/>
        <v>4644</v>
      </c>
      <c r="L3702" s="6">
        <f t="shared" si="415"/>
        <v>2.6485788113695091E-2</v>
      </c>
      <c r="M3702" s="6">
        <f t="shared" si="416"/>
        <v>2.6485788113695091E-2</v>
      </c>
      <c r="N3702" s="6">
        <f t="shared" si="417"/>
        <v>0</v>
      </c>
      <c r="O3702">
        <f t="shared" si="411"/>
        <v>4521</v>
      </c>
      <c r="P3702">
        <f t="shared" si="412"/>
        <v>123</v>
      </c>
      <c r="Q3702">
        <f t="shared" si="413"/>
        <v>4521</v>
      </c>
    </row>
    <row r="3703" spans="1:17" hidden="1" x14ac:dyDescent="0.25">
      <c r="A3703">
        <v>2003</v>
      </c>
      <c r="B3703" s="1" t="s">
        <v>131</v>
      </c>
      <c r="C3703" t="s">
        <v>132</v>
      </c>
      <c r="D3703" t="s">
        <v>44</v>
      </c>
      <c r="E3703" s="1" t="s">
        <v>14</v>
      </c>
      <c r="F3703" t="s">
        <v>1</v>
      </c>
      <c r="G3703">
        <v>67</v>
      </c>
      <c r="H3703">
        <v>4</v>
      </c>
      <c r="J3703">
        <v>7</v>
      </c>
      <c r="K3703">
        <f t="shared" si="414"/>
        <v>64</v>
      </c>
      <c r="L3703" s="6">
        <f t="shared" si="415"/>
        <v>6.25E-2</v>
      </c>
      <c r="M3703" s="6">
        <f t="shared" si="416"/>
        <v>6.25E-2</v>
      </c>
      <c r="N3703" s="6">
        <f t="shared" si="417"/>
        <v>0</v>
      </c>
      <c r="O3703">
        <f t="shared" si="411"/>
        <v>60</v>
      </c>
      <c r="P3703">
        <f t="shared" si="412"/>
        <v>4</v>
      </c>
      <c r="Q3703">
        <f t="shared" si="413"/>
        <v>60</v>
      </c>
    </row>
    <row r="3704" spans="1:17" hidden="1" x14ac:dyDescent="0.25">
      <c r="A3704">
        <v>2003</v>
      </c>
      <c r="B3704" s="1" t="s">
        <v>131</v>
      </c>
      <c r="C3704" t="s">
        <v>132</v>
      </c>
      <c r="D3704" t="s">
        <v>44</v>
      </c>
      <c r="E3704" s="1" t="s">
        <v>14</v>
      </c>
      <c r="F3704" t="s">
        <v>4</v>
      </c>
      <c r="G3704">
        <v>194</v>
      </c>
      <c r="J3704">
        <v>3</v>
      </c>
      <c r="K3704">
        <f t="shared" si="414"/>
        <v>191</v>
      </c>
      <c r="L3704" s="6">
        <f t="shared" si="415"/>
        <v>0</v>
      </c>
      <c r="M3704" s="6">
        <f t="shared" si="416"/>
        <v>0</v>
      </c>
      <c r="N3704" s="6">
        <f t="shared" si="417"/>
        <v>0</v>
      </c>
      <c r="O3704">
        <f t="shared" si="411"/>
        <v>191</v>
      </c>
      <c r="P3704">
        <f t="shared" si="412"/>
        <v>0</v>
      </c>
      <c r="Q3704">
        <f t="shared" si="413"/>
        <v>191</v>
      </c>
    </row>
    <row r="3705" spans="1:17" hidden="1" x14ac:dyDescent="0.25">
      <c r="A3705">
        <v>2003</v>
      </c>
      <c r="B3705" s="1" t="s">
        <v>131</v>
      </c>
      <c r="C3705" t="s">
        <v>132</v>
      </c>
      <c r="D3705" t="s">
        <v>44</v>
      </c>
      <c r="E3705" s="1" t="s">
        <v>14</v>
      </c>
      <c r="F3705" t="s">
        <v>5</v>
      </c>
      <c r="G3705">
        <v>80</v>
      </c>
      <c r="K3705">
        <f t="shared" si="414"/>
        <v>80</v>
      </c>
      <c r="L3705" s="6">
        <f t="shared" si="415"/>
        <v>0</v>
      </c>
      <c r="M3705" s="6">
        <f t="shared" si="416"/>
        <v>0</v>
      </c>
      <c r="N3705" s="6">
        <f t="shared" si="417"/>
        <v>0</v>
      </c>
      <c r="O3705">
        <f t="shared" si="411"/>
        <v>80</v>
      </c>
      <c r="P3705">
        <f t="shared" si="412"/>
        <v>0</v>
      </c>
      <c r="Q3705">
        <f t="shared" si="413"/>
        <v>80</v>
      </c>
    </row>
    <row r="3706" spans="1:17" hidden="1" x14ac:dyDescent="0.25">
      <c r="A3706">
        <v>2003</v>
      </c>
      <c r="B3706" s="1" t="s">
        <v>131</v>
      </c>
      <c r="C3706" t="s">
        <v>132</v>
      </c>
      <c r="D3706" t="s">
        <v>44</v>
      </c>
      <c r="E3706" s="1" t="s">
        <v>14</v>
      </c>
      <c r="F3706" t="s">
        <v>6</v>
      </c>
      <c r="G3706">
        <v>72</v>
      </c>
      <c r="K3706">
        <f t="shared" si="414"/>
        <v>72</v>
      </c>
      <c r="L3706" s="6">
        <f t="shared" si="415"/>
        <v>0</v>
      </c>
      <c r="M3706" s="6">
        <f t="shared" si="416"/>
        <v>0</v>
      </c>
      <c r="N3706" s="6">
        <f t="shared" si="417"/>
        <v>0</v>
      </c>
      <c r="O3706">
        <f t="shared" si="411"/>
        <v>72</v>
      </c>
      <c r="P3706">
        <f t="shared" si="412"/>
        <v>0</v>
      </c>
      <c r="Q3706">
        <f t="shared" si="413"/>
        <v>72</v>
      </c>
    </row>
    <row r="3707" spans="1:17" hidden="1" x14ac:dyDescent="0.25">
      <c r="A3707">
        <v>2003</v>
      </c>
      <c r="B3707" s="1" t="s">
        <v>131</v>
      </c>
      <c r="C3707" t="s">
        <v>132</v>
      </c>
      <c r="D3707" t="s">
        <v>44</v>
      </c>
      <c r="E3707" s="1" t="s">
        <v>14</v>
      </c>
      <c r="F3707" t="s">
        <v>7</v>
      </c>
      <c r="G3707">
        <v>4807</v>
      </c>
      <c r="H3707">
        <v>128</v>
      </c>
      <c r="J3707">
        <v>149</v>
      </c>
      <c r="K3707">
        <f t="shared" si="414"/>
        <v>4786</v>
      </c>
      <c r="L3707" s="6">
        <f t="shared" si="415"/>
        <v>2.6744671959882994E-2</v>
      </c>
      <c r="M3707" s="6">
        <f t="shared" si="416"/>
        <v>2.6744671959882994E-2</v>
      </c>
      <c r="N3707" s="6">
        <f t="shared" si="417"/>
        <v>0</v>
      </c>
      <c r="O3707">
        <f t="shared" si="411"/>
        <v>4658</v>
      </c>
      <c r="P3707">
        <f t="shared" si="412"/>
        <v>128</v>
      </c>
      <c r="Q3707">
        <f t="shared" si="413"/>
        <v>4658</v>
      </c>
    </row>
    <row r="3708" spans="1:17" hidden="1" x14ac:dyDescent="0.25">
      <c r="A3708">
        <v>2004</v>
      </c>
      <c r="B3708" s="1" t="s">
        <v>131</v>
      </c>
      <c r="C3708" t="s">
        <v>132</v>
      </c>
      <c r="D3708" t="s">
        <v>44</v>
      </c>
      <c r="E3708" s="1" t="s">
        <v>15</v>
      </c>
      <c r="F3708" t="s">
        <v>1</v>
      </c>
      <c r="G3708">
        <v>75</v>
      </c>
      <c r="H3708">
        <v>3</v>
      </c>
      <c r="J3708">
        <v>9</v>
      </c>
      <c r="K3708">
        <f t="shared" si="414"/>
        <v>69</v>
      </c>
      <c r="L3708" s="6">
        <f t="shared" si="415"/>
        <v>4.3478260869565216E-2</v>
      </c>
      <c r="M3708" s="6">
        <f t="shared" si="416"/>
        <v>4.3478260869565216E-2</v>
      </c>
      <c r="N3708" s="6">
        <f t="shared" si="417"/>
        <v>0</v>
      </c>
      <c r="O3708">
        <f t="shared" si="411"/>
        <v>66</v>
      </c>
      <c r="P3708">
        <f t="shared" si="412"/>
        <v>3</v>
      </c>
      <c r="Q3708">
        <f t="shared" si="413"/>
        <v>66</v>
      </c>
    </row>
    <row r="3709" spans="1:17" hidden="1" x14ac:dyDescent="0.25">
      <c r="A3709">
        <v>2004</v>
      </c>
      <c r="B3709" s="1" t="s">
        <v>131</v>
      </c>
      <c r="C3709" t="s">
        <v>132</v>
      </c>
      <c r="D3709" t="s">
        <v>44</v>
      </c>
      <c r="E3709" s="1" t="s">
        <v>15</v>
      </c>
      <c r="F3709" t="s">
        <v>4</v>
      </c>
      <c r="G3709">
        <v>231</v>
      </c>
      <c r="J3709">
        <v>12</v>
      </c>
      <c r="K3709">
        <f t="shared" si="414"/>
        <v>219</v>
      </c>
      <c r="L3709" s="6">
        <f t="shared" si="415"/>
        <v>0</v>
      </c>
      <c r="M3709" s="6">
        <f t="shared" si="416"/>
        <v>0</v>
      </c>
      <c r="N3709" s="6">
        <f t="shared" si="417"/>
        <v>0</v>
      </c>
      <c r="O3709">
        <f t="shared" si="411"/>
        <v>219</v>
      </c>
      <c r="P3709">
        <f t="shared" si="412"/>
        <v>0</v>
      </c>
      <c r="Q3709">
        <f t="shared" si="413"/>
        <v>219</v>
      </c>
    </row>
    <row r="3710" spans="1:17" hidden="1" x14ac:dyDescent="0.25">
      <c r="A3710">
        <v>2004</v>
      </c>
      <c r="B3710" s="1" t="s">
        <v>131</v>
      </c>
      <c r="C3710" t="s">
        <v>132</v>
      </c>
      <c r="D3710" t="s">
        <v>44</v>
      </c>
      <c r="E3710" s="1" t="s">
        <v>15</v>
      </c>
      <c r="F3710" t="s">
        <v>5</v>
      </c>
      <c r="G3710">
        <v>102</v>
      </c>
      <c r="J3710">
        <v>3</v>
      </c>
      <c r="K3710">
        <f t="shared" si="414"/>
        <v>99</v>
      </c>
      <c r="L3710" s="6">
        <f t="shared" si="415"/>
        <v>0</v>
      </c>
      <c r="M3710" s="6">
        <f t="shared" si="416"/>
        <v>0</v>
      </c>
      <c r="N3710" s="6">
        <f t="shared" si="417"/>
        <v>0</v>
      </c>
      <c r="O3710">
        <f t="shared" si="411"/>
        <v>99</v>
      </c>
      <c r="P3710">
        <f t="shared" si="412"/>
        <v>0</v>
      </c>
      <c r="Q3710">
        <f t="shared" si="413"/>
        <v>99</v>
      </c>
    </row>
    <row r="3711" spans="1:17" hidden="1" x14ac:dyDescent="0.25">
      <c r="A3711">
        <v>2004</v>
      </c>
      <c r="B3711" s="1" t="s">
        <v>131</v>
      </c>
      <c r="C3711" t="s">
        <v>132</v>
      </c>
      <c r="D3711" t="s">
        <v>44</v>
      </c>
      <c r="E3711" s="1" t="s">
        <v>15</v>
      </c>
      <c r="F3711" t="s">
        <v>6</v>
      </c>
      <c r="G3711">
        <v>78</v>
      </c>
      <c r="K3711">
        <f t="shared" si="414"/>
        <v>78</v>
      </c>
      <c r="L3711" s="6">
        <f t="shared" si="415"/>
        <v>0</v>
      </c>
      <c r="M3711" s="6">
        <f t="shared" si="416"/>
        <v>0</v>
      </c>
      <c r="N3711" s="6">
        <f t="shared" si="417"/>
        <v>0</v>
      </c>
      <c r="O3711">
        <f t="shared" si="411"/>
        <v>78</v>
      </c>
      <c r="P3711">
        <f t="shared" si="412"/>
        <v>0</v>
      </c>
      <c r="Q3711">
        <f t="shared" si="413"/>
        <v>78</v>
      </c>
    </row>
    <row r="3712" spans="1:17" hidden="1" x14ac:dyDescent="0.25">
      <c r="A3712">
        <v>2004</v>
      </c>
      <c r="B3712" s="1" t="s">
        <v>131</v>
      </c>
      <c r="C3712" t="s">
        <v>132</v>
      </c>
      <c r="D3712" t="s">
        <v>44</v>
      </c>
      <c r="E3712" s="1" t="s">
        <v>15</v>
      </c>
      <c r="F3712" t="s">
        <v>7</v>
      </c>
      <c r="G3712">
        <v>5059</v>
      </c>
      <c r="H3712">
        <v>135</v>
      </c>
      <c r="J3712">
        <v>183</v>
      </c>
      <c r="K3712">
        <f t="shared" si="414"/>
        <v>5011</v>
      </c>
      <c r="L3712" s="6">
        <f t="shared" si="415"/>
        <v>2.6940730393135104E-2</v>
      </c>
      <c r="M3712" s="6">
        <f t="shared" si="416"/>
        <v>2.6940730393135104E-2</v>
      </c>
      <c r="N3712" s="6">
        <f t="shared" si="417"/>
        <v>0</v>
      </c>
      <c r="O3712">
        <f t="shared" si="411"/>
        <v>4876</v>
      </c>
      <c r="P3712">
        <f t="shared" si="412"/>
        <v>135</v>
      </c>
      <c r="Q3712">
        <f t="shared" si="413"/>
        <v>4876</v>
      </c>
    </row>
    <row r="3713" spans="1:17" hidden="1" x14ac:dyDescent="0.25">
      <c r="A3713">
        <v>2005</v>
      </c>
      <c r="B3713" s="1" t="s">
        <v>131</v>
      </c>
      <c r="C3713" t="s">
        <v>132</v>
      </c>
      <c r="D3713" t="s">
        <v>44</v>
      </c>
      <c r="E3713" s="1" t="s">
        <v>16</v>
      </c>
      <c r="F3713" t="s">
        <v>1</v>
      </c>
      <c r="G3713">
        <v>88</v>
      </c>
      <c r="H3713">
        <v>3</v>
      </c>
      <c r="J3713">
        <v>9</v>
      </c>
      <c r="K3713">
        <f t="shared" si="414"/>
        <v>82</v>
      </c>
      <c r="L3713" s="6">
        <f t="shared" si="415"/>
        <v>3.6585365853658534E-2</v>
      </c>
      <c r="M3713" s="6">
        <f t="shared" si="416"/>
        <v>3.6585365853658534E-2</v>
      </c>
      <c r="N3713" s="6">
        <f t="shared" si="417"/>
        <v>0</v>
      </c>
      <c r="O3713">
        <f t="shared" si="411"/>
        <v>79</v>
      </c>
      <c r="P3713">
        <f t="shared" si="412"/>
        <v>3</v>
      </c>
      <c r="Q3713">
        <f t="shared" si="413"/>
        <v>79</v>
      </c>
    </row>
    <row r="3714" spans="1:17" hidden="1" x14ac:dyDescent="0.25">
      <c r="A3714">
        <v>2005</v>
      </c>
      <c r="B3714" s="1" t="s">
        <v>131</v>
      </c>
      <c r="C3714" t="s">
        <v>132</v>
      </c>
      <c r="D3714" t="s">
        <v>44</v>
      </c>
      <c r="E3714" s="1" t="s">
        <v>16</v>
      </c>
      <c r="F3714" t="s">
        <v>4</v>
      </c>
      <c r="G3714">
        <v>265</v>
      </c>
      <c r="J3714">
        <v>14</v>
      </c>
      <c r="K3714">
        <f t="shared" si="414"/>
        <v>251</v>
      </c>
      <c r="L3714" s="6">
        <f t="shared" si="415"/>
        <v>0</v>
      </c>
      <c r="M3714" s="6">
        <f t="shared" si="416"/>
        <v>0</v>
      </c>
      <c r="N3714" s="6">
        <f t="shared" si="417"/>
        <v>0</v>
      </c>
      <c r="O3714">
        <f t="shared" si="411"/>
        <v>251</v>
      </c>
      <c r="P3714">
        <f t="shared" si="412"/>
        <v>0</v>
      </c>
      <c r="Q3714">
        <f t="shared" si="413"/>
        <v>251</v>
      </c>
    </row>
    <row r="3715" spans="1:17" hidden="1" x14ac:dyDescent="0.25">
      <c r="A3715">
        <v>2005</v>
      </c>
      <c r="B3715" s="1" t="s">
        <v>131</v>
      </c>
      <c r="C3715" t="s">
        <v>132</v>
      </c>
      <c r="D3715" t="s">
        <v>44</v>
      </c>
      <c r="E3715" s="1" t="s">
        <v>16</v>
      </c>
      <c r="F3715" t="s">
        <v>5</v>
      </c>
      <c r="G3715">
        <v>120</v>
      </c>
      <c r="J3715">
        <v>3</v>
      </c>
      <c r="K3715">
        <f t="shared" si="414"/>
        <v>117</v>
      </c>
      <c r="L3715" s="6">
        <f t="shared" si="415"/>
        <v>0</v>
      </c>
      <c r="M3715" s="6">
        <f t="shared" si="416"/>
        <v>0</v>
      </c>
      <c r="N3715" s="6">
        <f t="shared" si="417"/>
        <v>0</v>
      </c>
      <c r="O3715">
        <f t="shared" si="411"/>
        <v>117</v>
      </c>
      <c r="P3715">
        <f t="shared" si="412"/>
        <v>0</v>
      </c>
      <c r="Q3715">
        <f t="shared" si="413"/>
        <v>117</v>
      </c>
    </row>
    <row r="3716" spans="1:17" hidden="1" x14ac:dyDescent="0.25">
      <c r="A3716">
        <v>2005</v>
      </c>
      <c r="B3716" s="1" t="s">
        <v>131</v>
      </c>
      <c r="C3716" t="s">
        <v>132</v>
      </c>
      <c r="D3716" t="s">
        <v>44</v>
      </c>
      <c r="E3716" s="1" t="s">
        <v>16</v>
      </c>
      <c r="F3716" t="s">
        <v>6</v>
      </c>
      <c r="G3716">
        <v>106</v>
      </c>
      <c r="K3716">
        <f t="shared" si="414"/>
        <v>106</v>
      </c>
      <c r="L3716" s="6">
        <f t="shared" si="415"/>
        <v>0</v>
      </c>
      <c r="M3716" s="6">
        <f t="shared" si="416"/>
        <v>0</v>
      </c>
      <c r="N3716" s="6">
        <f t="shared" si="417"/>
        <v>0</v>
      </c>
      <c r="O3716">
        <f t="shared" ref="O3716:O3779" si="418">K3716-(I3716+H3716)</f>
        <v>106</v>
      </c>
      <c r="P3716">
        <f t="shared" ref="P3716:P3779" si="419">H3716+I3716</f>
        <v>0</v>
      </c>
      <c r="Q3716">
        <f t="shared" ref="Q3716:Q3779" si="420">K3716-P3716</f>
        <v>106</v>
      </c>
    </row>
    <row r="3717" spans="1:17" hidden="1" x14ac:dyDescent="0.25">
      <c r="A3717">
        <v>2005</v>
      </c>
      <c r="B3717" s="1" t="s">
        <v>131</v>
      </c>
      <c r="C3717" t="s">
        <v>132</v>
      </c>
      <c r="D3717" t="s">
        <v>44</v>
      </c>
      <c r="E3717" s="1" t="s">
        <v>16</v>
      </c>
      <c r="F3717" t="s">
        <v>7</v>
      </c>
      <c r="G3717">
        <v>5368</v>
      </c>
      <c r="H3717">
        <v>123</v>
      </c>
      <c r="I3717">
        <v>3</v>
      </c>
      <c r="J3717">
        <v>218</v>
      </c>
      <c r="K3717">
        <f t="shared" si="414"/>
        <v>5276</v>
      </c>
      <c r="L3717" s="6">
        <f t="shared" si="415"/>
        <v>2.3881728582259287E-2</v>
      </c>
      <c r="M3717" s="6">
        <f t="shared" si="416"/>
        <v>2.33131159969674E-2</v>
      </c>
      <c r="N3717" s="6">
        <f t="shared" si="417"/>
        <v>5.6861258529188779E-4</v>
      </c>
      <c r="O3717">
        <f t="shared" si="418"/>
        <v>5150</v>
      </c>
      <c r="P3717">
        <f t="shared" si="419"/>
        <v>126</v>
      </c>
      <c r="Q3717">
        <f t="shared" si="420"/>
        <v>5150</v>
      </c>
    </row>
    <row r="3718" spans="1:17" hidden="1" x14ac:dyDescent="0.25">
      <c r="A3718">
        <v>2006</v>
      </c>
      <c r="B3718" s="1" t="s">
        <v>131</v>
      </c>
      <c r="C3718" t="s">
        <v>132</v>
      </c>
      <c r="D3718" t="s">
        <v>44</v>
      </c>
      <c r="E3718" s="1" t="s">
        <v>17</v>
      </c>
      <c r="F3718" t="s">
        <v>1</v>
      </c>
      <c r="G3718">
        <v>79</v>
      </c>
      <c r="J3718">
        <v>8</v>
      </c>
      <c r="K3718">
        <f t="shared" si="414"/>
        <v>71</v>
      </c>
      <c r="L3718" s="6">
        <f t="shared" si="415"/>
        <v>0</v>
      </c>
      <c r="M3718" s="6">
        <f t="shared" si="416"/>
        <v>0</v>
      </c>
      <c r="N3718" s="6">
        <f t="shared" si="417"/>
        <v>0</v>
      </c>
      <c r="O3718">
        <f t="shared" si="418"/>
        <v>71</v>
      </c>
      <c r="P3718">
        <f t="shared" si="419"/>
        <v>0</v>
      </c>
      <c r="Q3718">
        <f t="shared" si="420"/>
        <v>71</v>
      </c>
    </row>
    <row r="3719" spans="1:17" hidden="1" x14ac:dyDescent="0.25">
      <c r="A3719">
        <v>2006</v>
      </c>
      <c r="B3719" s="1" t="s">
        <v>131</v>
      </c>
      <c r="C3719" t="s">
        <v>132</v>
      </c>
      <c r="D3719" t="s">
        <v>44</v>
      </c>
      <c r="E3719" s="1" t="s">
        <v>17</v>
      </c>
      <c r="F3719" t="s">
        <v>4</v>
      </c>
      <c r="G3719">
        <v>306</v>
      </c>
      <c r="J3719">
        <v>9</v>
      </c>
      <c r="K3719">
        <f t="shared" si="414"/>
        <v>297</v>
      </c>
      <c r="L3719" s="6">
        <f t="shared" si="415"/>
        <v>0</v>
      </c>
      <c r="M3719" s="6">
        <f t="shared" si="416"/>
        <v>0</v>
      </c>
      <c r="N3719" s="6">
        <f t="shared" si="417"/>
        <v>0</v>
      </c>
      <c r="O3719">
        <f t="shared" si="418"/>
        <v>297</v>
      </c>
      <c r="P3719">
        <f t="shared" si="419"/>
        <v>0</v>
      </c>
      <c r="Q3719">
        <f t="shared" si="420"/>
        <v>297</v>
      </c>
    </row>
    <row r="3720" spans="1:17" hidden="1" x14ac:dyDescent="0.25">
      <c r="A3720">
        <v>2006</v>
      </c>
      <c r="B3720" s="1" t="s">
        <v>131</v>
      </c>
      <c r="C3720" t="s">
        <v>132</v>
      </c>
      <c r="D3720" t="s">
        <v>44</v>
      </c>
      <c r="E3720" s="1" t="s">
        <v>17</v>
      </c>
      <c r="F3720" t="s">
        <v>5</v>
      </c>
      <c r="G3720">
        <v>118</v>
      </c>
      <c r="K3720">
        <f t="shared" si="414"/>
        <v>118</v>
      </c>
      <c r="L3720" s="6">
        <f t="shared" si="415"/>
        <v>0</v>
      </c>
      <c r="M3720" s="6">
        <f t="shared" si="416"/>
        <v>0</v>
      </c>
      <c r="N3720" s="6">
        <f t="shared" si="417"/>
        <v>0</v>
      </c>
      <c r="O3720">
        <f t="shared" si="418"/>
        <v>118</v>
      </c>
      <c r="P3720">
        <f t="shared" si="419"/>
        <v>0</v>
      </c>
      <c r="Q3720">
        <f t="shared" si="420"/>
        <v>118</v>
      </c>
    </row>
    <row r="3721" spans="1:17" hidden="1" x14ac:dyDescent="0.25">
      <c r="A3721">
        <v>2006</v>
      </c>
      <c r="B3721" s="1" t="s">
        <v>131</v>
      </c>
      <c r="C3721" t="s">
        <v>132</v>
      </c>
      <c r="D3721" t="s">
        <v>44</v>
      </c>
      <c r="E3721" s="1" t="s">
        <v>17</v>
      </c>
      <c r="F3721" t="s">
        <v>6</v>
      </c>
      <c r="G3721">
        <v>120</v>
      </c>
      <c r="K3721">
        <f t="shared" si="414"/>
        <v>120</v>
      </c>
      <c r="L3721" s="6">
        <f t="shared" si="415"/>
        <v>0</v>
      </c>
      <c r="M3721" s="6">
        <f t="shared" si="416"/>
        <v>0</v>
      </c>
      <c r="N3721" s="6">
        <f t="shared" si="417"/>
        <v>0</v>
      </c>
      <c r="O3721">
        <f t="shared" si="418"/>
        <v>120</v>
      </c>
      <c r="P3721">
        <f t="shared" si="419"/>
        <v>0</v>
      </c>
      <c r="Q3721">
        <f t="shared" si="420"/>
        <v>120</v>
      </c>
    </row>
    <row r="3722" spans="1:17" hidden="1" x14ac:dyDescent="0.25">
      <c r="A3722">
        <v>2006</v>
      </c>
      <c r="B3722" s="1" t="s">
        <v>131</v>
      </c>
      <c r="C3722" t="s">
        <v>132</v>
      </c>
      <c r="D3722" t="s">
        <v>44</v>
      </c>
      <c r="E3722" s="1" t="s">
        <v>17</v>
      </c>
      <c r="F3722" t="s">
        <v>7</v>
      </c>
      <c r="G3722">
        <v>5618</v>
      </c>
      <c r="H3722">
        <v>113</v>
      </c>
      <c r="I3722">
        <v>7</v>
      </c>
      <c r="J3722">
        <v>183</v>
      </c>
      <c r="K3722">
        <f t="shared" si="414"/>
        <v>5555</v>
      </c>
      <c r="L3722" s="6">
        <f t="shared" si="415"/>
        <v>2.1602160216021602E-2</v>
      </c>
      <c r="M3722" s="6">
        <f t="shared" si="416"/>
        <v>2.0342034203420341E-2</v>
      </c>
      <c r="N3722" s="6">
        <f t="shared" si="417"/>
        <v>1.2601260126012602E-3</v>
      </c>
      <c r="O3722">
        <f t="shared" si="418"/>
        <v>5435</v>
      </c>
      <c r="P3722">
        <f t="shared" si="419"/>
        <v>120</v>
      </c>
      <c r="Q3722">
        <f t="shared" si="420"/>
        <v>5435</v>
      </c>
    </row>
    <row r="3723" spans="1:17" hidden="1" x14ac:dyDescent="0.25">
      <c r="A3723">
        <v>2007</v>
      </c>
      <c r="B3723" s="1" t="s">
        <v>131</v>
      </c>
      <c r="C3723" t="s">
        <v>132</v>
      </c>
      <c r="D3723" t="s">
        <v>44</v>
      </c>
      <c r="E3723" s="1" t="s">
        <v>18</v>
      </c>
      <c r="F3723" t="s">
        <v>1</v>
      </c>
      <c r="G3723">
        <v>86</v>
      </c>
      <c r="J3723">
        <v>3</v>
      </c>
      <c r="K3723">
        <f t="shared" si="414"/>
        <v>83</v>
      </c>
      <c r="L3723" s="6">
        <f t="shared" si="415"/>
        <v>0</v>
      </c>
      <c r="M3723" s="6">
        <f t="shared" si="416"/>
        <v>0</v>
      </c>
      <c r="N3723" s="6">
        <f t="shared" si="417"/>
        <v>0</v>
      </c>
      <c r="O3723">
        <f t="shared" si="418"/>
        <v>83</v>
      </c>
      <c r="P3723">
        <f t="shared" si="419"/>
        <v>0</v>
      </c>
      <c r="Q3723">
        <f t="shared" si="420"/>
        <v>83</v>
      </c>
    </row>
    <row r="3724" spans="1:17" hidden="1" x14ac:dyDescent="0.25">
      <c r="A3724">
        <v>2007</v>
      </c>
      <c r="B3724" s="1" t="s">
        <v>131</v>
      </c>
      <c r="C3724" t="s">
        <v>132</v>
      </c>
      <c r="D3724" t="s">
        <v>44</v>
      </c>
      <c r="E3724" s="1" t="s">
        <v>18</v>
      </c>
      <c r="F3724" t="s">
        <v>4</v>
      </c>
      <c r="G3724">
        <v>336</v>
      </c>
      <c r="J3724">
        <v>14</v>
      </c>
      <c r="K3724">
        <f t="shared" si="414"/>
        <v>322</v>
      </c>
      <c r="L3724" s="6">
        <f t="shared" si="415"/>
        <v>0</v>
      </c>
      <c r="M3724" s="6">
        <f t="shared" si="416"/>
        <v>0</v>
      </c>
      <c r="N3724" s="6">
        <f t="shared" si="417"/>
        <v>0</v>
      </c>
      <c r="O3724">
        <f t="shared" si="418"/>
        <v>322</v>
      </c>
      <c r="P3724">
        <f t="shared" si="419"/>
        <v>0</v>
      </c>
      <c r="Q3724">
        <f t="shared" si="420"/>
        <v>322</v>
      </c>
    </row>
    <row r="3725" spans="1:17" hidden="1" x14ac:dyDescent="0.25">
      <c r="A3725">
        <v>2007</v>
      </c>
      <c r="B3725" s="1" t="s">
        <v>131</v>
      </c>
      <c r="C3725" t="s">
        <v>132</v>
      </c>
      <c r="D3725" t="s">
        <v>44</v>
      </c>
      <c r="E3725" s="1" t="s">
        <v>18</v>
      </c>
      <c r="F3725" t="s">
        <v>5</v>
      </c>
      <c r="G3725">
        <v>124</v>
      </c>
      <c r="I3725">
        <v>4</v>
      </c>
      <c r="J3725">
        <v>3</v>
      </c>
      <c r="K3725">
        <f t="shared" si="414"/>
        <v>125</v>
      </c>
      <c r="L3725" s="6">
        <f t="shared" si="415"/>
        <v>3.2000000000000001E-2</v>
      </c>
      <c r="M3725" s="6">
        <f t="shared" si="416"/>
        <v>0</v>
      </c>
      <c r="N3725" s="6">
        <f t="shared" si="417"/>
        <v>3.2000000000000001E-2</v>
      </c>
      <c r="O3725">
        <f t="shared" si="418"/>
        <v>121</v>
      </c>
      <c r="P3725">
        <f t="shared" si="419"/>
        <v>4</v>
      </c>
      <c r="Q3725">
        <f t="shared" si="420"/>
        <v>121</v>
      </c>
    </row>
    <row r="3726" spans="1:17" hidden="1" x14ac:dyDescent="0.25">
      <c r="A3726">
        <v>2007</v>
      </c>
      <c r="B3726" s="1" t="s">
        <v>131</v>
      </c>
      <c r="C3726" t="s">
        <v>132</v>
      </c>
      <c r="D3726" t="s">
        <v>44</v>
      </c>
      <c r="E3726" s="1" t="s">
        <v>18</v>
      </c>
      <c r="F3726" t="s">
        <v>6</v>
      </c>
      <c r="G3726">
        <v>129</v>
      </c>
      <c r="J3726">
        <v>3</v>
      </c>
      <c r="K3726">
        <f t="shared" si="414"/>
        <v>126</v>
      </c>
      <c r="L3726" s="6">
        <f t="shared" si="415"/>
        <v>0</v>
      </c>
      <c r="M3726" s="6">
        <f t="shared" si="416"/>
        <v>0</v>
      </c>
      <c r="N3726" s="6">
        <f t="shared" si="417"/>
        <v>0</v>
      </c>
      <c r="O3726">
        <f t="shared" si="418"/>
        <v>126</v>
      </c>
      <c r="P3726">
        <f t="shared" si="419"/>
        <v>0</v>
      </c>
      <c r="Q3726">
        <f t="shared" si="420"/>
        <v>126</v>
      </c>
    </row>
    <row r="3727" spans="1:17" hidden="1" x14ac:dyDescent="0.25">
      <c r="A3727">
        <v>2007</v>
      </c>
      <c r="B3727" s="1" t="s">
        <v>131</v>
      </c>
      <c r="C3727" t="s">
        <v>132</v>
      </c>
      <c r="D3727" t="s">
        <v>44</v>
      </c>
      <c r="E3727" s="1" t="s">
        <v>18</v>
      </c>
      <c r="F3727" t="s">
        <v>7</v>
      </c>
      <c r="G3727">
        <v>5901</v>
      </c>
      <c r="H3727">
        <v>113</v>
      </c>
      <c r="I3727">
        <v>16</v>
      </c>
      <c r="J3727">
        <v>227</v>
      </c>
      <c r="K3727">
        <f t="shared" si="414"/>
        <v>5803</v>
      </c>
      <c r="L3727" s="6">
        <f t="shared" si="415"/>
        <v>2.2229881095984835E-2</v>
      </c>
      <c r="M3727" s="6">
        <f t="shared" si="416"/>
        <v>1.947268654144408E-2</v>
      </c>
      <c r="N3727" s="6">
        <f t="shared" si="417"/>
        <v>2.7571945545407546E-3</v>
      </c>
      <c r="O3727">
        <f t="shared" si="418"/>
        <v>5674</v>
      </c>
      <c r="P3727">
        <f t="shared" si="419"/>
        <v>129</v>
      </c>
      <c r="Q3727">
        <f t="shared" si="420"/>
        <v>5674</v>
      </c>
    </row>
    <row r="3728" spans="1:17" hidden="1" x14ac:dyDescent="0.25">
      <c r="A3728">
        <v>2008</v>
      </c>
      <c r="B3728" s="1" t="s">
        <v>131</v>
      </c>
      <c r="C3728" t="s">
        <v>132</v>
      </c>
      <c r="D3728" t="s">
        <v>44</v>
      </c>
      <c r="E3728" s="1" t="s">
        <v>19</v>
      </c>
      <c r="F3728" t="s">
        <v>1</v>
      </c>
      <c r="G3728">
        <v>81</v>
      </c>
      <c r="J3728">
        <v>6</v>
      </c>
      <c r="K3728">
        <f t="shared" si="414"/>
        <v>75</v>
      </c>
      <c r="L3728" s="6">
        <f t="shared" si="415"/>
        <v>0</v>
      </c>
      <c r="M3728" s="6">
        <f t="shared" si="416"/>
        <v>0</v>
      </c>
      <c r="N3728" s="6">
        <f t="shared" si="417"/>
        <v>0</v>
      </c>
      <c r="O3728">
        <f t="shared" si="418"/>
        <v>75</v>
      </c>
      <c r="P3728">
        <f t="shared" si="419"/>
        <v>0</v>
      </c>
      <c r="Q3728">
        <f t="shared" si="420"/>
        <v>75</v>
      </c>
    </row>
    <row r="3729" spans="1:17" hidden="1" x14ac:dyDescent="0.25">
      <c r="A3729">
        <v>2008</v>
      </c>
      <c r="B3729" s="1" t="s">
        <v>131</v>
      </c>
      <c r="C3729" t="s">
        <v>132</v>
      </c>
      <c r="D3729" t="s">
        <v>44</v>
      </c>
      <c r="E3729" s="1" t="s">
        <v>19</v>
      </c>
      <c r="F3729" t="s">
        <v>4</v>
      </c>
      <c r="G3729">
        <v>359</v>
      </c>
      <c r="H3729">
        <v>8</v>
      </c>
      <c r="I3729">
        <v>3</v>
      </c>
      <c r="J3729">
        <v>14</v>
      </c>
      <c r="K3729">
        <f t="shared" si="414"/>
        <v>356</v>
      </c>
      <c r="L3729" s="6">
        <f t="shared" si="415"/>
        <v>3.0898876404494381E-2</v>
      </c>
      <c r="M3729" s="6">
        <f t="shared" si="416"/>
        <v>2.247191011235955E-2</v>
      </c>
      <c r="N3729" s="6">
        <f t="shared" si="417"/>
        <v>8.4269662921348312E-3</v>
      </c>
      <c r="O3729">
        <f t="shared" si="418"/>
        <v>345</v>
      </c>
      <c r="P3729">
        <f t="shared" si="419"/>
        <v>11</v>
      </c>
      <c r="Q3729">
        <f t="shared" si="420"/>
        <v>345</v>
      </c>
    </row>
    <row r="3730" spans="1:17" hidden="1" x14ac:dyDescent="0.25">
      <c r="A3730">
        <v>2008</v>
      </c>
      <c r="B3730" s="1" t="s">
        <v>131</v>
      </c>
      <c r="C3730" t="s">
        <v>132</v>
      </c>
      <c r="D3730" t="s">
        <v>44</v>
      </c>
      <c r="E3730" s="1" t="s">
        <v>19</v>
      </c>
      <c r="F3730" t="s">
        <v>5</v>
      </c>
      <c r="G3730">
        <v>184</v>
      </c>
      <c r="I3730">
        <v>3</v>
      </c>
      <c r="J3730">
        <v>8</v>
      </c>
      <c r="K3730">
        <f t="shared" si="414"/>
        <v>179</v>
      </c>
      <c r="L3730" s="6">
        <f t="shared" si="415"/>
        <v>1.6759776536312849E-2</v>
      </c>
      <c r="M3730" s="6">
        <f t="shared" si="416"/>
        <v>0</v>
      </c>
      <c r="N3730" s="6">
        <f t="shared" si="417"/>
        <v>1.6759776536312849E-2</v>
      </c>
      <c r="O3730">
        <f t="shared" si="418"/>
        <v>176</v>
      </c>
      <c r="P3730">
        <f t="shared" si="419"/>
        <v>3</v>
      </c>
      <c r="Q3730">
        <f t="shared" si="420"/>
        <v>176</v>
      </c>
    </row>
    <row r="3731" spans="1:17" hidden="1" x14ac:dyDescent="0.25">
      <c r="A3731">
        <v>2008</v>
      </c>
      <c r="B3731" s="1" t="s">
        <v>131</v>
      </c>
      <c r="C3731" t="s">
        <v>132</v>
      </c>
      <c r="D3731" t="s">
        <v>44</v>
      </c>
      <c r="E3731" s="1" t="s">
        <v>19</v>
      </c>
      <c r="F3731" t="s">
        <v>6</v>
      </c>
      <c r="G3731">
        <v>142</v>
      </c>
      <c r="K3731">
        <f t="shared" si="414"/>
        <v>142</v>
      </c>
      <c r="L3731" s="6">
        <f t="shared" si="415"/>
        <v>0</v>
      </c>
      <c r="M3731" s="6">
        <f t="shared" si="416"/>
        <v>0</v>
      </c>
      <c r="N3731" s="6">
        <f t="shared" si="417"/>
        <v>0</v>
      </c>
      <c r="O3731">
        <f t="shared" si="418"/>
        <v>142</v>
      </c>
      <c r="P3731">
        <f t="shared" si="419"/>
        <v>0</v>
      </c>
      <c r="Q3731">
        <f t="shared" si="420"/>
        <v>142</v>
      </c>
    </row>
    <row r="3732" spans="1:17" hidden="1" x14ac:dyDescent="0.25">
      <c r="A3732">
        <v>2008</v>
      </c>
      <c r="B3732" s="1" t="s">
        <v>131</v>
      </c>
      <c r="C3732" t="s">
        <v>132</v>
      </c>
      <c r="D3732" t="s">
        <v>44</v>
      </c>
      <c r="E3732" s="1" t="s">
        <v>19</v>
      </c>
      <c r="F3732" t="s">
        <v>7</v>
      </c>
      <c r="G3732">
        <v>6087</v>
      </c>
      <c r="H3732">
        <v>117</v>
      </c>
      <c r="I3732">
        <v>43</v>
      </c>
      <c r="J3732">
        <v>277</v>
      </c>
      <c r="K3732">
        <f t="shared" si="414"/>
        <v>5970</v>
      </c>
      <c r="L3732" s="6">
        <f t="shared" si="415"/>
        <v>2.6800670016750419E-2</v>
      </c>
      <c r="M3732" s="6">
        <f t="shared" si="416"/>
        <v>1.9597989949748745E-2</v>
      </c>
      <c r="N3732" s="6">
        <f t="shared" si="417"/>
        <v>7.2026800670016754E-3</v>
      </c>
      <c r="O3732">
        <f t="shared" si="418"/>
        <v>5810</v>
      </c>
      <c r="P3732">
        <f t="shared" si="419"/>
        <v>160</v>
      </c>
      <c r="Q3732">
        <f t="shared" si="420"/>
        <v>5810</v>
      </c>
    </row>
    <row r="3733" spans="1:17" hidden="1" x14ac:dyDescent="0.25">
      <c r="A3733">
        <v>2009</v>
      </c>
      <c r="B3733" s="1" t="s">
        <v>131</v>
      </c>
      <c r="C3733" t="s">
        <v>132</v>
      </c>
      <c r="D3733" t="s">
        <v>44</v>
      </c>
      <c r="E3733" s="1" t="s">
        <v>20</v>
      </c>
      <c r="F3733" t="s">
        <v>1</v>
      </c>
      <c r="G3733">
        <v>87</v>
      </c>
      <c r="J3733">
        <v>7</v>
      </c>
      <c r="K3733">
        <f t="shared" si="414"/>
        <v>80</v>
      </c>
      <c r="L3733" s="6">
        <f t="shared" si="415"/>
        <v>0</v>
      </c>
      <c r="M3733" s="6">
        <f t="shared" si="416"/>
        <v>0</v>
      </c>
      <c r="N3733" s="6">
        <f t="shared" si="417"/>
        <v>0</v>
      </c>
      <c r="O3733">
        <f t="shared" si="418"/>
        <v>80</v>
      </c>
      <c r="P3733">
        <f t="shared" si="419"/>
        <v>0</v>
      </c>
      <c r="Q3733">
        <f t="shared" si="420"/>
        <v>80</v>
      </c>
    </row>
    <row r="3734" spans="1:17" hidden="1" x14ac:dyDescent="0.25">
      <c r="A3734">
        <v>2009</v>
      </c>
      <c r="B3734" s="1" t="s">
        <v>131</v>
      </c>
      <c r="C3734" t="s">
        <v>132</v>
      </c>
      <c r="D3734" t="s">
        <v>44</v>
      </c>
      <c r="E3734" s="1" t="s">
        <v>20</v>
      </c>
      <c r="F3734" t="s">
        <v>4</v>
      </c>
      <c r="G3734">
        <v>378</v>
      </c>
      <c r="H3734">
        <v>12</v>
      </c>
      <c r="J3734">
        <v>17</v>
      </c>
      <c r="K3734">
        <f t="shared" si="414"/>
        <v>373</v>
      </c>
      <c r="L3734" s="6">
        <f t="shared" si="415"/>
        <v>3.2171581769436998E-2</v>
      </c>
      <c r="M3734" s="6">
        <f t="shared" si="416"/>
        <v>3.2171581769436998E-2</v>
      </c>
      <c r="N3734" s="6">
        <f t="shared" si="417"/>
        <v>0</v>
      </c>
      <c r="O3734">
        <f t="shared" si="418"/>
        <v>361</v>
      </c>
      <c r="P3734">
        <f t="shared" si="419"/>
        <v>12</v>
      </c>
      <c r="Q3734">
        <f t="shared" si="420"/>
        <v>361</v>
      </c>
    </row>
    <row r="3735" spans="1:17" hidden="1" x14ac:dyDescent="0.25">
      <c r="A3735">
        <v>2009</v>
      </c>
      <c r="B3735" s="1" t="s">
        <v>131</v>
      </c>
      <c r="C3735" t="s">
        <v>132</v>
      </c>
      <c r="D3735" t="s">
        <v>44</v>
      </c>
      <c r="E3735" s="1" t="s">
        <v>20</v>
      </c>
      <c r="F3735" t="s">
        <v>5</v>
      </c>
      <c r="G3735">
        <v>215</v>
      </c>
      <c r="H3735">
        <v>11</v>
      </c>
      <c r="J3735">
        <v>8</v>
      </c>
      <c r="K3735">
        <f t="shared" ref="K3735:K3798" si="421">(G3735-J3735)+H3735+I3735</f>
        <v>218</v>
      </c>
      <c r="L3735" s="6">
        <f t="shared" ref="L3735:L3798" si="422">(H3735+I3735)/K3735</f>
        <v>5.0458715596330278E-2</v>
      </c>
      <c r="M3735" s="6">
        <f t="shared" ref="M3735:M3798" si="423">H3735/K3735</f>
        <v>5.0458715596330278E-2</v>
      </c>
      <c r="N3735" s="6">
        <f t="shared" ref="N3735:N3798" si="424">I3735/K3735</f>
        <v>0</v>
      </c>
      <c r="O3735">
        <f t="shared" si="418"/>
        <v>207</v>
      </c>
      <c r="P3735">
        <f t="shared" si="419"/>
        <v>11</v>
      </c>
      <c r="Q3735">
        <f t="shared" si="420"/>
        <v>207</v>
      </c>
    </row>
    <row r="3736" spans="1:17" hidden="1" x14ac:dyDescent="0.25">
      <c r="A3736">
        <v>2009</v>
      </c>
      <c r="B3736" s="1" t="s">
        <v>131</v>
      </c>
      <c r="C3736" t="s">
        <v>132</v>
      </c>
      <c r="D3736" t="s">
        <v>44</v>
      </c>
      <c r="E3736" s="1" t="s">
        <v>20</v>
      </c>
      <c r="F3736" t="s">
        <v>6</v>
      </c>
      <c r="G3736">
        <v>145</v>
      </c>
      <c r="H3736">
        <v>3</v>
      </c>
      <c r="J3736">
        <v>3</v>
      </c>
      <c r="K3736">
        <f t="shared" si="421"/>
        <v>145</v>
      </c>
      <c r="L3736" s="6">
        <f t="shared" si="422"/>
        <v>2.0689655172413793E-2</v>
      </c>
      <c r="M3736" s="6">
        <f t="shared" si="423"/>
        <v>2.0689655172413793E-2</v>
      </c>
      <c r="N3736" s="6">
        <f t="shared" si="424"/>
        <v>0</v>
      </c>
      <c r="O3736">
        <f t="shared" si="418"/>
        <v>142</v>
      </c>
      <c r="P3736">
        <f t="shared" si="419"/>
        <v>3</v>
      </c>
      <c r="Q3736">
        <f t="shared" si="420"/>
        <v>142</v>
      </c>
    </row>
    <row r="3737" spans="1:17" hidden="1" x14ac:dyDescent="0.25">
      <c r="A3737">
        <v>2009</v>
      </c>
      <c r="B3737" s="1" t="s">
        <v>131</v>
      </c>
      <c r="C3737" t="s">
        <v>132</v>
      </c>
      <c r="D3737" t="s">
        <v>44</v>
      </c>
      <c r="E3737" s="1" t="s">
        <v>20</v>
      </c>
      <c r="F3737" t="s">
        <v>7</v>
      </c>
      <c r="G3737">
        <v>6127</v>
      </c>
      <c r="H3737">
        <v>171</v>
      </c>
      <c r="I3737">
        <v>159</v>
      </c>
      <c r="J3737">
        <v>307</v>
      </c>
      <c r="K3737">
        <f t="shared" si="421"/>
        <v>6150</v>
      </c>
      <c r="L3737" s="6">
        <f t="shared" si="422"/>
        <v>5.3658536585365853E-2</v>
      </c>
      <c r="M3737" s="6">
        <f t="shared" si="423"/>
        <v>2.7804878048780488E-2</v>
      </c>
      <c r="N3737" s="6">
        <f t="shared" si="424"/>
        <v>2.5853658536585365E-2</v>
      </c>
      <c r="O3737">
        <f t="shared" si="418"/>
        <v>5820</v>
      </c>
      <c r="P3737">
        <f t="shared" si="419"/>
        <v>330</v>
      </c>
      <c r="Q3737">
        <f t="shared" si="420"/>
        <v>5820</v>
      </c>
    </row>
    <row r="3738" spans="1:17" hidden="1" x14ac:dyDescent="0.25">
      <c r="A3738">
        <v>2010</v>
      </c>
      <c r="B3738" s="1" t="s">
        <v>131</v>
      </c>
      <c r="C3738" t="s">
        <v>132</v>
      </c>
      <c r="D3738" t="s">
        <v>44</v>
      </c>
      <c r="E3738" s="1" t="s">
        <v>21</v>
      </c>
      <c r="F3738" t="s">
        <v>1</v>
      </c>
      <c r="G3738">
        <v>84</v>
      </c>
      <c r="J3738">
        <v>14</v>
      </c>
      <c r="K3738">
        <f t="shared" si="421"/>
        <v>70</v>
      </c>
      <c r="L3738" s="6">
        <f t="shared" si="422"/>
        <v>0</v>
      </c>
      <c r="M3738" s="6">
        <f t="shared" si="423"/>
        <v>0</v>
      </c>
      <c r="N3738" s="6">
        <f t="shared" si="424"/>
        <v>0</v>
      </c>
      <c r="O3738">
        <f t="shared" si="418"/>
        <v>70</v>
      </c>
      <c r="P3738">
        <f t="shared" si="419"/>
        <v>0</v>
      </c>
      <c r="Q3738">
        <f t="shared" si="420"/>
        <v>70</v>
      </c>
    </row>
    <row r="3739" spans="1:17" hidden="1" x14ac:dyDescent="0.25">
      <c r="A3739">
        <v>2010</v>
      </c>
      <c r="B3739" s="1" t="s">
        <v>131</v>
      </c>
      <c r="C3739" t="s">
        <v>132</v>
      </c>
      <c r="D3739" t="s">
        <v>44</v>
      </c>
      <c r="E3739" s="1" t="s">
        <v>21</v>
      </c>
      <c r="F3739" t="s">
        <v>4</v>
      </c>
      <c r="G3739">
        <v>381</v>
      </c>
      <c r="H3739">
        <v>21</v>
      </c>
      <c r="I3739">
        <v>3</v>
      </c>
      <c r="J3739">
        <v>26</v>
      </c>
      <c r="K3739">
        <f t="shared" si="421"/>
        <v>379</v>
      </c>
      <c r="L3739" s="6">
        <f t="shared" si="422"/>
        <v>6.3324538258575203E-2</v>
      </c>
      <c r="M3739" s="6">
        <f t="shared" si="423"/>
        <v>5.5408970976253295E-2</v>
      </c>
      <c r="N3739" s="6">
        <f t="shared" si="424"/>
        <v>7.9155672823219003E-3</v>
      </c>
      <c r="O3739">
        <f t="shared" si="418"/>
        <v>355</v>
      </c>
      <c r="P3739">
        <f t="shared" si="419"/>
        <v>24</v>
      </c>
      <c r="Q3739">
        <f t="shared" si="420"/>
        <v>355</v>
      </c>
    </row>
    <row r="3740" spans="1:17" hidden="1" x14ac:dyDescent="0.25">
      <c r="A3740">
        <v>2010</v>
      </c>
      <c r="B3740" s="1" t="s">
        <v>131</v>
      </c>
      <c r="C3740" t="s">
        <v>132</v>
      </c>
      <c r="D3740" t="s">
        <v>44</v>
      </c>
      <c r="E3740" s="1" t="s">
        <v>21</v>
      </c>
      <c r="F3740" t="s">
        <v>5</v>
      </c>
      <c r="G3740">
        <v>228</v>
      </c>
      <c r="H3740">
        <v>10</v>
      </c>
      <c r="J3740">
        <v>11</v>
      </c>
      <c r="K3740">
        <f t="shared" si="421"/>
        <v>227</v>
      </c>
      <c r="L3740" s="6">
        <f t="shared" si="422"/>
        <v>4.405286343612335E-2</v>
      </c>
      <c r="M3740" s="6">
        <f t="shared" si="423"/>
        <v>4.405286343612335E-2</v>
      </c>
      <c r="N3740" s="6">
        <f t="shared" si="424"/>
        <v>0</v>
      </c>
      <c r="O3740">
        <f t="shared" si="418"/>
        <v>217</v>
      </c>
      <c r="P3740">
        <f t="shared" si="419"/>
        <v>10</v>
      </c>
      <c r="Q3740">
        <f t="shared" si="420"/>
        <v>217</v>
      </c>
    </row>
    <row r="3741" spans="1:17" hidden="1" x14ac:dyDescent="0.25">
      <c r="A3741">
        <v>2010</v>
      </c>
      <c r="B3741" s="1" t="s">
        <v>131</v>
      </c>
      <c r="C3741" t="s">
        <v>132</v>
      </c>
      <c r="D3741" t="s">
        <v>44</v>
      </c>
      <c r="E3741" s="1" t="s">
        <v>21</v>
      </c>
      <c r="F3741" t="s">
        <v>6</v>
      </c>
      <c r="G3741">
        <v>172</v>
      </c>
      <c r="H3741">
        <v>8</v>
      </c>
      <c r="J3741">
        <v>11</v>
      </c>
      <c r="K3741">
        <f t="shared" si="421"/>
        <v>169</v>
      </c>
      <c r="L3741" s="6">
        <f t="shared" si="422"/>
        <v>4.7337278106508875E-2</v>
      </c>
      <c r="M3741" s="6">
        <f t="shared" si="423"/>
        <v>4.7337278106508875E-2</v>
      </c>
      <c r="N3741" s="6">
        <f t="shared" si="424"/>
        <v>0</v>
      </c>
      <c r="O3741">
        <f t="shared" si="418"/>
        <v>161</v>
      </c>
      <c r="P3741">
        <f t="shared" si="419"/>
        <v>8</v>
      </c>
      <c r="Q3741">
        <f t="shared" si="420"/>
        <v>161</v>
      </c>
    </row>
    <row r="3742" spans="1:17" hidden="1" x14ac:dyDescent="0.25">
      <c r="A3742">
        <v>2010</v>
      </c>
      <c r="B3742" s="1" t="s">
        <v>131</v>
      </c>
      <c r="C3742" t="s">
        <v>132</v>
      </c>
      <c r="D3742" t="s">
        <v>44</v>
      </c>
      <c r="E3742" s="1" t="s">
        <v>21</v>
      </c>
      <c r="F3742" t="s">
        <v>7</v>
      </c>
      <c r="G3742">
        <v>6208</v>
      </c>
      <c r="H3742">
        <v>221</v>
      </c>
      <c r="I3742">
        <v>183</v>
      </c>
      <c r="J3742">
        <v>410</v>
      </c>
      <c r="K3742">
        <f t="shared" si="421"/>
        <v>6202</v>
      </c>
      <c r="L3742" s="6">
        <f t="shared" si="422"/>
        <v>6.5140277329893581E-2</v>
      </c>
      <c r="M3742" s="6">
        <f t="shared" si="423"/>
        <v>3.5633666559174458E-2</v>
      </c>
      <c r="N3742" s="6">
        <f t="shared" si="424"/>
        <v>2.9506610770719123E-2</v>
      </c>
      <c r="O3742">
        <f t="shared" si="418"/>
        <v>5798</v>
      </c>
      <c r="P3742">
        <f t="shared" si="419"/>
        <v>404</v>
      </c>
      <c r="Q3742">
        <f t="shared" si="420"/>
        <v>5798</v>
      </c>
    </row>
    <row r="3743" spans="1:17" hidden="1" x14ac:dyDescent="0.25">
      <c r="A3743">
        <v>2011</v>
      </c>
      <c r="B3743" s="1" t="s">
        <v>131</v>
      </c>
      <c r="C3743" t="s">
        <v>132</v>
      </c>
      <c r="D3743" t="s">
        <v>44</v>
      </c>
      <c r="E3743" s="1" t="s">
        <v>22</v>
      </c>
      <c r="F3743" t="s">
        <v>1</v>
      </c>
      <c r="G3743">
        <v>82</v>
      </c>
      <c r="H3743">
        <v>4</v>
      </c>
      <c r="J3743">
        <v>16</v>
      </c>
      <c r="K3743">
        <f t="shared" si="421"/>
        <v>70</v>
      </c>
      <c r="L3743" s="6">
        <f t="shared" si="422"/>
        <v>5.7142857142857141E-2</v>
      </c>
      <c r="M3743" s="6">
        <f t="shared" si="423"/>
        <v>5.7142857142857141E-2</v>
      </c>
      <c r="N3743" s="6">
        <f t="shared" si="424"/>
        <v>0</v>
      </c>
      <c r="O3743">
        <f t="shared" si="418"/>
        <v>66</v>
      </c>
      <c r="P3743">
        <f t="shared" si="419"/>
        <v>4</v>
      </c>
      <c r="Q3743">
        <f t="shared" si="420"/>
        <v>66</v>
      </c>
    </row>
    <row r="3744" spans="1:17" hidden="1" x14ac:dyDescent="0.25">
      <c r="A3744">
        <v>2011</v>
      </c>
      <c r="B3744" s="1" t="s">
        <v>131</v>
      </c>
      <c r="C3744" t="s">
        <v>132</v>
      </c>
      <c r="D3744" t="s">
        <v>44</v>
      </c>
      <c r="E3744" s="1" t="s">
        <v>22</v>
      </c>
      <c r="F3744" t="s">
        <v>4</v>
      </c>
      <c r="G3744">
        <v>382</v>
      </c>
      <c r="H3744">
        <v>32</v>
      </c>
      <c r="I3744">
        <v>5</v>
      </c>
      <c r="J3744">
        <v>27</v>
      </c>
      <c r="K3744">
        <f t="shared" si="421"/>
        <v>392</v>
      </c>
      <c r="L3744" s="6">
        <f t="shared" si="422"/>
        <v>9.438775510204081E-2</v>
      </c>
      <c r="M3744" s="6">
        <f t="shared" si="423"/>
        <v>8.1632653061224483E-2</v>
      </c>
      <c r="N3744" s="6">
        <f t="shared" si="424"/>
        <v>1.2755102040816327E-2</v>
      </c>
      <c r="O3744">
        <f t="shared" si="418"/>
        <v>355</v>
      </c>
      <c r="P3744">
        <f t="shared" si="419"/>
        <v>37</v>
      </c>
      <c r="Q3744">
        <f t="shared" si="420"/>
        <v>355</v>
      </c>
    </row>
    <row r="3745" spans="1:17" hidden="1" x14ac:dyDescent="0.25">
      <c r="A3745">
        <v>2011</v>
      </c>
      <c r="B3745" s="1" t="s">
        <v>131</v>
      </c>
      <c r="C3745" t="s">
        <v>132</v>
      </c>
      <c r="D3745" t="s">
        <v>44</v>
      </c>
      <c r="E3745" s="1" t="s">
        <v>22</v>
      </c>
      <c r="F3745" t="s">
        <v>5</v>
      </c>
      <c r="G3745">
        <v>234</v>
      </c>
      <c r="H3745">
        <v>10</v>
      </c>
      <c r="J3745">
        <v>18</v>
      </c>
      <c r="K3745">
        <f t="shared" si="421"/>
        <v>226</v>
      </c>
      <c r="L3745" s="6">
        <f t="shared" si="422"/>
        <v>4.4247787610619468E-2</v>
      </c>
      <c r="M3745" s="6">
        <f t="shared" si="423"/>
        <v>4.4247787610619468E-2</v>
      </c>
      <c r="N3745" s="6">
        <f t="shared" si="424"/>
        <v>0</v>
      </c>
      <c r="O3745">
        <f t="shared" si="418"/>
        <v>216</v>
      </c>
      <c r="P3745">
        <f t="shared" si="419"/>
        <v>10</v>
      </c>
      <c r="Q3745">
        <f t="shared" si="420"/>
        <v>216</v>
      </c>
    </row>
    <row r="3746" spans="1:17" hidden="1" x14ac:dyDescent="0.25">
      <c r="A3746">
        <v>2011</v>
      </c>
      <c r="B3746" s="1" t="s">
        <v>131</v>
      </c>
      <c r="C3746" t="s">
        <v>132</v>
      </c>
      <c r="D3746" t="s">
        <v>44</v>
      </c>
      <c r="E3746" s="1" t="s">
        <v>22</v>
      </c>
      <c r="F3746" t="s">
        <v>6</v>
      </c>
      <c r="G3746">
        <v>168</v>
      </c>
      <c r="H3746">
        <v>9</v>
      </c>
      <c r="J3746">
        <v>9</v>
      </c>
      <c r="K3746">
        <f t="shared" si="421"/>
        <v>168</v>
      </c>
      <c r="L3746" s="6">
        <f t="shared" si="422"/>
        <v>5.3571428571428568E-2</v>
      </c>
      <c r="M3746" s="6">
        <f t="shared" si="423"/>
        <v>5.3571428571428568E-2</v>
      </c>
      <c r="N3746" s="6">
        <f t="shared" si="424"/>
        <v>0</v>
      </c>
      <c r="O3746">
        <f t="shared" si="418"/>
        <v>159</v>
      </c>
      <c r="P3746">
        <f t="shared" si="419"/>
        <v>9</v>
      </c>
      <c r="Q3746">
        <f t="shared" si="420"/>
        <v>159</v>
      </c>
    </row>
    <row r="3747" spans="1:17" hidden="1" x14ac:dyDescent="0.25">
      <c r="A3747">
        <v>2011</v>
      </c>
      <c r="B3747" s="1" t="s">
        <v>131</v>
      </c>
      <c r="C3747" t="s">
        <v>132</v>
      </c>
      <c r="D3747" t="s">
        <v>44</v>
      </c>
      <c r="E3747" s="1" t="s">
        <v>22</v>
      </c>
      <c r="F3747" t="s">
        <v>7</v>
      </c>
      <c r="G3747">
        <v>6245</v>
      </c>
      <c r="H3747">
        <v>228</v>
      </c>
      <c r="I3747">
        <v>257</v>
      </c>
      <c r="J3747">
        <v>448</v>
      </c>
      <c r="K3747">
        <f t="shared" si="421"/>
        <v>6282</v>
      </c>
      <c r="L3747" s="6">
        <f t="shared" si="422"/>
        <v>7.7204711875198978E-2</v>
      </c>
      <c r="M3747" s="6">
        <f t="shared" si="423"/>
        <v>3.629417382999045E-2</v>
      </c>
      <c r="N3747" s="6">
        <f t="shared" si="424"/>
        <v>4.0910538045208535E-2</v>
      </c>
      <c r="O3747">
        <f t="shared" si="418"/>
        <v>5797</v>
      </c>
      <c r="P3747">
        <f t="shared" si="419"/>
        <v>485</v>
      </c>
      <c r="Q3747">
        <f t="shared" si="420"/>
        <v>5797</v>
      </c>
    </row>
    <row r="3748" spans="1:17" hidden="1" x14ac:dyDescent="0.25">
      <c r="A3748">
        <v>2012</v>
      </c>
      <c r="B3748" s="1" t="s">
        <v>131</v>
      </c>
      <c r="C3748" t="s">
        <v>132</v>
      </c>
      <c r="D3748" t="s">
        <v>44</v>
      </c>
      <c r="E3748" s="1" t="s">
        <v>23</v>
      </c>
      <c r="F3748" t="s">
        <v>1</v>
      </c>
      <c r="G3748">
        <v>83</v>
      </c>
      <c r="H3748">
        <v>3</v>
      </c>
      <c r="J3748">
        <v>15</v>
      </c>
      <c r="K3748">
        <f t="shared" si="421"/>
        <v>71</v>
      </c>
      <c r="L3748" s="6">
        <f t="shared" si="422"/>
        <v>4.2253521126760563E-2</v>
      </c>
      <c r="M3748" s="6">
        <f t="shared" si="423"/>
        <v>4.2253521126760563E-2</v>
      </c>
      <c r="N3748" s="6">
        <f t="shared" si="424"/>
        <v>0</v>
      </c>
      <c r="O3748">
        <f t="shared" si="418"/>
        <v>68</v>
      </c>
      <c r="P3748">
        <f t="shared" si="419"/>
        <v>3</v>
      </c>
      <c r="Q3748">
        <f t="shared" si="420"/>
        <v>68</v>
      </c>
    </row>
    <row r="3749" spans="1:17" hidden="1" x14ac:dyDescent="0.25">
      <c r="A3749">
        <v>2012</v>
      </c>
      <c r="B3749" s="1" t="s">
        <v>131</v>
      </c>
      <c r="C3749" t="s">
        <v>132</v>
      </c>
      <c r="D3749" t="s">
        <v>44</v>
      </c>
      <c r="E3749" s="1" t="s">
        <v>23</v>
      </c>
      <c r="F3749" t="s">
        <v>4</v>
      </c>
      <c r="G3749">
        <v>385</v>
      </c>
      <c r="H3749">
        <v>35</v>
      </c>
      <c r="I3749">
        <v>3</v>
      </c>
      <c r="J3749">
        <v>31</v>
      </c>
      <c r="K3749">
        <f t="shared" si="421"/>
        <v>392</v>
      </c>
      <c r="L3749" s="6">
        <f t="shared" si="422"/>
        <v>9.6938775510204078E-2</v>
      </c>
      <c r="M3749" s="6">
        <f t="shared" si="423"/>
        <v>8.9285714285714288E-2</v>
      </c>
      <c r="N3749" s="6">
        <f t="shared" si="424"/>
        <v>7.6530612244897957E-3</v>
      </c>
      <c r="O3749">
        <f t="shared" si="418"/>
        <v>354</v>
      </c>
      <c r="P3749">
        <f t="shared" si="419"/>
        <v>38</v>
      </c>
      <c r="Q3749">
        <f t="shared" si="420"/>
        <v>354</v>
      </c>
    </row>
    <row r="3750" spans="1:17" hidden="1" x14ac:dyDescent="0.25">
      <c r="A3750">
        <v>2012</v>
      </c>
      <c r="B3750" s="1" t="s">
        <v>131</v>
      </c>
      <c r="C3750" t="s">
        <v>132</v>
      </c>
      <c r="D3750" t="s">
        <v>44</v>
      </c>
      <c r="E3750" s="1" t="s">
        <v>23</v>
      </c>
      <c r="F3750" t="s">
        <v>5</v>
      </c>
      <c r="G3750">
        <v>263</v>
      </c>
      <c r="H3750">
        <v>14</v>
      </c>
      <c r="J3750">
        <v>24</v>
      </c>
      <c r="K3750">
        <f t="shared" si="421"/>
        <v>253</v>
      </c>
      <c r="L3750" s="6">
        <f t="shared" si="422"/>
        <v>5.533596837944664E-2</v>
      </c>
      <c r="M3750" s="6">
        <f t="shared" si="423"/>
        <v>5.533596837944664E-2</v>
      </c>
      <c r="N3750" s="6">
        <f t="shared" si="424"/>
        <v>0</v>
      </c>
      <c r="O3750">
        <f t="shared" si="418"/>
        <v>239</v>
      </c>
      <c r="P3750">
        <f t="shared" si="419"/>
        <v>14</v>
      </c>
      <c r="Q3750">
        <f t="shared" si="420"/>
        <v>239</v>
      </c>
    </row>
    <row r="3751" spans="1:17" hidden="1" x14ac:dyDescent="0.25">
      <c r="A3751">
        <v>2012</v>
      </c>
      <c r="B3751" s="1" t="s">
        <v>131</v>
      </c>
      <c r="C3751" t="s">
        <v>132</v>
      </c>
      <c r="D3751" t="s">
        <v>44</v>
      </c>
      <c r="E3751" s="1" t="s">
        <v>23</v>
      </c>
      <c r="F3751" t="s">
        <v>6</v>
      </c>
      <c r="G3751">
        <v>167</v>
      </c>
      <c r="H3751">
        <v>11</v>
      </c>
      <c r="I3751">
        <v>3</v>
      </c>
      <c r="J3751">
        <v>5</v>
      </c>
      <c r="K3751">
        <f t="shared" si="421"/>
        <v>176</v>
      </c>
      <c r="L3751" s="6">
        <f t="shared" si="422"/>
        <v>7.9545454545454544E-2</v>
      </c>
      <c r="M3751" s="6">
        <f t="shared" si="423"/>
        <v>6.25E-2</v>
      </c>
      <c r="N3751" s="6">
        <f t="shared" si="424"/>
        <v>1.7045454545454544E-2</v>
      </c>
      <c r="O3751">
        <f t="shared" si="418"/>
        <v>162</v>
      </c>
      <c r="P3751">
        <f t="shared" si="419"/>
        <v>14</v>
      </c>
      <c r="Q3751">
        <f t="shared" si="420"/>
        <v>162</v>
      </c>
    </row>
    <row r="3752" spans="1:17" hidden="1" x14ac:dyDescent="0.25">
      <c r="A3752">
        <v>2012</v>
      </c>
      <c r="B3752" s="1" t="s">
        <v>131</v>
      </c>
      <c r="C3752" t="s">
        <v>132</v>
      </c>
      <c r="D3752" t="s">
        <v>44</v>
      </c>
      <c r="E3752" s="1" t="s">
        <v>23</v>
      </c>
      <c r="F3752" t="s">
        <v>7</v>
      </c>
      <c r="G3752">
        <v>6322</v>
      </c>
      <c r="H3752">
        <v>226</v>
      </c>
      <c r="I3752">
        <v>330</v>
      </c>
      <c r="J3752">
        <v>503</v>
      </c>
      <c r="K3752">
        <f t="shared" si="421"/>
        <v>6375</v>
      </c>
      <c r="L3752" s="6">
        <f t="shared" si="422"/>
        <v>8.7215686274509804E-2</v>
      </c>
      <c r="M3752" s="6">
        <f t="shared" si="423"/>
        <v>3.5450980392156863E-2</v>
      </c>
      <c r="N3752" s="6">
        <f t="shared" si="424"/>
        <v>5.1764705882352942E-2</v>
      </c>
      <c r="O3752">
        <f t="shared" si="418"/>
        <v>5819</v>
      </c>
      <c r="P3752">
        <f t="shared" si="419"/>
        <v>556</v>
      </c>
      <c r="Q3752">
        <f t="shared" si="420"/>
        <v>5819</v>
      </c>
    </row>
    <row r="3753" spans="1:17" hidden="1" x14ac:dyDescent="0.25">
      <c r="A3753">
        <v>2013</v>
      </c>
      <c r="B3753" s="1" t="s">
        <v>131</v>
      </c>
      <c r="C3753" t="s">
        <v>132</v>
      </c>
      <c r="D3753" t="s">
        <v>44</v>
      </c>
      <c r="E3753" s="1" t="s">
        <v>24</v>
      </c>
      <c r="F3753" t="s">
        <v>1</v>
      </c>
      <c r="G3753">
        <v>89</v>
      </c>
      <c r="J3753">
        <v>15</v>
      </c>
      <c r="K3753">
        <f t="shared" si="421"/>
        <v>74</v>
      </c>
      <c r="L3753" s="6">
        <f t="shared" si="422"/>
        <v>0</v>
      </c>
      <c r="M3753" s="6">
        <f t="shared" si="423"/>
        <v>0</v>
      </c>
      <c r="N3753" s="6">
        <f t="shared" si="424"/>
        <v>0</v>
      </c>
      <c r="O3753">
        <f t="shared" si="418"/>
        <v>74</v>
      </c>
      <c r="P3753">
        <f t="shared" si="419"/>
        <v>0</v>
      </c>
      <c r="Q3753">
        <f t="shared" si="420"/>
        <v>74</v>
      </c>
    </row>
    <row r="3754" spans="1:17" hidden="1" x14ac:dyDescent="0.25">
      <c r="A3754">
        <v>2013</v>
      </c>
      <c r="B3754" s="1" t="s">
        <v>131</v>
      </c>
      <c r="C3754" t="s">
        <v>132</v>
      </c>
      <c r="D3754" t="s">
        <v>44</v>
      </c>
      <c r="E3754" s="1" t="s">
        <v>24</v>
      </c>
      <c r="F3754" t="s">
        <v>4</v>
      </c>
      <c r="G3754">
        <v>422</v>
      </c>
      <c r="H3754">
        <v>42</v>
      </c>
      <c r="I3754">
        <v>7</v>
      </c>
      <c r="J3754">
        <v>42</v>
      </c>
      <c r="K3754">
        <f t="shared" si="421"/>
        <v>429</v>
      </c>
      <c r="L3754" s="6">
        <f t="shared" si="422"/>
        <v>0.11421911421911422</v>
      </c>
      <c r="M3754" s="6">
        <f t="shared" si="423"/>
        <v>9.7902097902097904E-2</v>
      </c>
      <c r="N3754" s="6">
        <f t="shared" si="424"/>
        <v>1.6317016317016316E-2</v>
      </c>
      <c r="O3754">
        <f t="shared" si="418"/>
        <v>380</v>
      </c>
      <c r="P3754">
        <f t="shared" si="419"/>
        <v>49</v>
      </c>
      <c r="Q3754">
        <f t="shared" si="420"/>
        <v>380</v>
      </c>
    </row>
    <row r="3755" spans="1:17" hidden="1" x14ac:dyDescent="0.25">
      <c r="A3755">
        <v>2013</v>
      </c>
      <c r="B3755" s="1" t="s">
        <v>131</v>
      </c>
      <c r="C3755" t="s">
        <v>132</v>
      </c>
      <c r="D3755" t="s">
        <v>44</v>
      </c>
      <c r="E3755" s="1" t="s">
        <v>24</v>
      </c>
      <c r="F3755" t="s">
        <v>5</v>
      </c>
      <c r="G3755">
        <v>270</v>
      </c>
      <c r="H3755">
        <v>12</v>
      </c>
      <c r="I3755">
        <v>3</v>
      </c>
      <c r="J3755">
        <v>18</v>
      </c>
      <c r="K3755">
        <f t="shared" si="421"/>
        <v>267</v>
      </c>
      <c r="L3755" s="6">
        <f t="shared" si="422"/>
        <v>5.6179775280898875E-2</v>
      </c>
      <c r="M3755" s="6">
        <f t="shared" si="423"/>
        <v>4.49438202247191E-2</v>
      </c>
      <c r="N3755" s="6">
        <f t="shared" si="424"/>
        <v>1.1235955056179775E-2</v>
      </c>
      <c r="O3755">
        <f t="shared" si="418"/>
        <v>252</v>
      </c>
      <c r="P3755">
        <f t="shared" si="419"/>
        <v>15</v>
      </c>
      <c r="Q3755">
        <f t="shared" si="420"/>
        <v>252</v>
      </c>
    </row>
    <row r="3756" spans="1:17" hidden="1" x14ac:dyDescent="0.25">
      <c r="A3756">
        <v>2013</v>
      </c>
      <c r="B3756" s="1" t="s">
        <v>131</v>
      </c>
      <c r="C3756" t="s">
        <v>132</v>
      </c>
      <c r="D3756" t="s">
        <v>44</v>
      </c>
      <c r="E3756" s="1" t="s">
        <v>24</v>
      </c>
      <c r="F3756" t="s">
        <v>6</v>
      </c>
      <c r="G3756">
        <v>173</v>
      </c>
      <c r="H3756">
        <v>9</v>
      </c>
      <c r="J3756">
        <v>14</v>
      </c>
      <c r="K3756">
        <f t="shared" si="421"/>
        <v>168</v>
      </c>
      <c r="L3756" s="6">
        <f t="shared" si="422"/>
        <v>5.3571428571428568E-2</v>
      </c>
      <c r="M3756" s="6">
        <f t="shared" si="423"/>
        <v>5.3571428571428568E-2</v>
      </c>
      <c r="N3756" s="6">
        <f t="shared" si="424"/>
        <v>0</v>
      </c>
      <c r="O3756">
        <f t="shared" si="418"/>
        <v>159</v>
      </c>
      <c r="P3756">
        <f t="shared" si="419"/>
        <v>9</v>
      </c>
      <c r="Q3756">
        <f t="shared" si="420"/>
        <v>159</v>
      </c>
    </row>
    <row r="3757" spans="1:17" hidden="1" x14ac:dyDescent="0.25">
      <c r="A3757">
        <v>2013</v>
      </c>
      <c r="B3757" s="1" t="s">
        <v>131</v>
      </c>
      <c r="C3757" t="s">
        <v>132</v>
      </c>
      <c r="D3757" t="s">
        <v>44</v>
      </c>
      <c r="E3757" s="1" t="s">
        <v>24</v>
      </c>
      <c r="F3757" t="s">
        <v>7</v>
      </c>
      <c r="G3757">
        <v>6402</v>
      </c>
      <c r="H3757">
        <v>232</v>
      </c>
      <c r="I3757">
        <v>375</v>
      </c>
      <c r="J3757">
        <v>558</v>
      </c>
      <c r="K3757">
        <f t="shared" si="421"/>
        <v>6451</v>
      </c>
      <c r="L3757" s="6">
        <f t="shared" si="422"/>
        <v>9.4093938924197804E-2</v>
      </c>
      <c r="M3757" s="6">
        <f t="shared" si="423"/>
        <v>3.5963416524569837E-2</v>
      </c>
      <c r="N3757" s="6">
        <f t="shared" si="424"/>
        <v>5.8130522399627967E-2</v>
      </c>
      <c r="O3757">
        <f t="shared" si="418"/>
        <v>5844</v>
      </c>
      <c r="P3757">
        <f t="shared" si="419"/>
        <v>607</v>
      </c>
      <c r="Q3757">
        <f t="shared" si="420"/>
        <v>5844</v>
      </c>
    </row>
    <row r="3758" spans="1:17" hidden="1" x14ac:dyDescent="0.25">
      <c r="A3758">
        <v>2014</v>
      </c>
      <c r="B3758" s="1" t="s">
        <v>131</v>
      </c>
      <c r="C3758" t="s">
        <v>132</v>
      </c>
      <c r="D3758" t="s">
        <v>44</v>
      </c>
      <c r="E3758" s="1" t="s">
        <v>8</v>
      </c>
      <c r="F3758" t="s">
        <v>1</v>
      </c>
      <c r="G3758">
        <v>82</v>
      </c>
      <c r="H3758">
        <v>4</v>
      </c>
      <c r="J3758">
        <v>16</v>
      </c>
      <c r="K3758">
        <f t="shared" si="421"/>
        <v>70</v>
      </c>
      <c r="L3758" s="6">
        <f t="shared" si="422"/>
        <v>5.7142857142857141E-2</v>
      </c>
      <c r="M3758" s="6">
        <f t="shared" si="423"/>
        <v>5.7142857142857141E-2</v>
      </c>
      <c r="N3758" s="6">
        <f t="shared" si="424"/>
        <v>0</v>
      </c>
      <c r="O3758">
        <f t="shared" si="418"/>
        <v>66</v>
      </c>
      <c r="P3758">
        <f t="shared" si="419"/>
        <v>4</v>
      </c>
      <c r="Q3758">
        <f t="shared" si="420"/>
        <v>66</v>
      </c>
    </row>
    <row r="3759" spans="1:17" hidden="1" x14ac:dyDescent="0.25">
      <c r="A3759">
        <v>2014</v>
      </c>
      <c r="B3759" s="1" t="s">
        <v>131</v>
      </c>
      <c r="C3759" t="s">
        <v>132</v>
      </c>
      <c r="D3759" t="s">
        <v>44</v>
      </c>
      <c r="E3759" s="1" t="s">
        <v>8</v>
      </c>
      <c r="F3759" t="s">
        <v>4</v>
      </c>
      <c r="G3759">
        <v>429</v>
      </c>
      <c r="H3759">
        <v>51</v>
      </c>
      <c r="I3759">
        <v>6</v>
      </c>
      <c r="J3759">
        <v>54</v>
      </c>
      <c r="K3759">
        <f t="shared" si="421"/>
        <v>432</v>
      </c>
      <c r="L3759" s="6">
        <f t="shared" si="422"/>
        <v>0.13194444444444445</v>
      </c>
      <c r="M3759" s="6">
        <f t="shared" si="423"/>
        <v>0.11805555555555555</v>
      </c>
      <c r="N3759" s="6">
        <f t="shared" si="424"/>
        <v>1.3888888888888888E-2</v>
      </c>
      <c r="O3759">
        <f t="shared" si="418"/>
        <v>375</v>
      </c>
      <c r="P3759">
        <f t="shared" si="419"/>
        <v>57</v>
      </c>
      <c r="Q3759">
        <f t="shared" si="420"/>
        <v>375</v>
      </c>
    </row>
    <row r="3760" spans="1:17" hidden="1" x14ac:dyDescent="0.25">
      <c r="A3760">
        <v>2014</v>
      </c>
      <c r="B3760" s="1" t="s">
        <v>131</v>
      </c>
      <c r="C3760" t="s">
        <v>132</v>
      </c>
      <c r="D3760" t="s">
        <v>44</v>
      </c>
      <c r="E3760" s="1" t="s">
        <v>8</v>
      </c>
      <c r="F3760" t="s">
        <v>5</v>
      </c>
      <c r="G3760">
        <v>299</v>
      </c>
      <c r="H3760">
        <v>16</v>
      </c>
      <c r="I3760">
        <v>3</v>
      </c>
      <c r="J3760">
        <v>30</v>
      </c>
      <c r="K3760">
        <f t="shared" si="421"/>
        <v>288</v>
      </c>
      <c r="L3760" s="6">
        <f t="shared" si="422"/>
        <v>6.5972222222222224E-2</v>
      </c>
      <c r="M3760" s="6">
        <f t="shared" si="423"/>
        <v>5.5555555555555552E-2</v>
      </c>
      <c r="N3760" s="6">
        <f t="shared" si="424"/>
        <v>1.0416666666666666E-2</v>
      </c>
      <c r="O3760">
        <f t="shared" si="418"/>
        <v>269</v>
      </c>
      <c r="P3760">
        <f t="shared" si="419"/>
        <v>19</v>
      </c>
      <c r="Q3760">
        <f t="shared" si="420"/>
        <v>269</v>
      </c>
    </row>
    <row r="3761" spans="1:17" hidden="1" x14ac:dyDescent="0.25">
      <c r="A3761">
        <v>2014</v>
      </c>
      <c r="B3761" s="1" t="s">
        <v>131</v>
      </c>
      <c r="C3761" t="s">
        <v>132</v>
      </c>
      <c r="D3761" t="s">
        <v>44</v>
      </c>
      <c r="E3761" s="1" t="s">
        <v>8</v>
      </c>
      <c r="F3761" t="s">
        <v>6</v>
      </c>
      <c r="G3761">
        <v>241</v>
      </c>
      <c r="H3761">
        <v>11</v>
      </c>
      <c r="J3761">
        <v>21</v>
      </c>
      <c r="K3761">
        <f t="shared" si="421"/>
        <v>231</v>
      </c>
      <c r="L3761" s="6">
        <f t="shared" si="422"/>
        <v>4.7619047619047616E-2</v>
      </c>
      <c r="M3761" s="6">
        <f t="shared" si="423"/>
        <v>4.7619047619047616E-2</v>
      </c>
      <c r="N3761" s="6">
        <f t="shared" si="424"/>
        <v>0</v>
      </c>
      <c r="O3761">
        <f t="shared" si="418"/>
        <v>220</v>
      </c>
      <c r="P3761">
        <f t="shared" si="419"/>
        <v>11</v>
      </c>
      <c r="Q3761">
        <f t="shared" si="420"/>
        <v>220</v>
      </c>
    </row>
    <row r="3762" spans="1:17" hidden="1" x14ac:dyDescent="0.25">
      <c r="A3762">
        <v>2014</v>
      </c>
      <c r="B3762" s="1" t="s">
        <v>131</v>
      </c>
      <c r="C3762" t="s">
        <v>132</v>
      </c>
      <c r="D3762" t="s">
        <v>44</v>
      </c>
      <c r="E3762" s="1" t="s">
        <v>8</v>
      </c>
      <c r="F3762" t="s">
        <v>7</v>
      </c>
      <c r="G3762">
        <v>6459</v>
      </c>
      <c r="H3762">
        <v>243</v>
      </c>
      <c r="I3762">
        <v>408</v>
      </c>
      <c r="J3762">
        <v>660</v>
      </c>
      <c r="K3762">
        <f t="shared" si="421"/>
        <v>6450</v>
      </c>
      <c r="L3762" s="6">
        <f t="shared" si="422"/>
        <v>0.10093023255813953</v>
      </c>
      <c r="M3762" s="6">
        <f t="shared" si="423"/>
        <v>3.7674418604651164E-2</v>
      </c>
      <c r="N3762" s="6">
        <f t="shared" si="424"/>
        <v>6.3255813953488366E-2</v>
      </c>
      <c r="O3762">
        <f t="shared" si="418"/>
        <v>5799</v>
      </c>
      <c r="P3762">
        <f t="shared" si="419"/>
        <v>651</v>
      </c>
      <c r="Q3762">
        <f t="shared" si="420"/>
        <v>5799</v>
      </c>
    </row>
    <row r="3763" spans="1:17" hidden="1" x14ac:dyDescent="0.25">
      <c r="A3763">
        <v>2015</v>
      </c>
      <c r="B3763" s="1" t="s">
        <v>131</v>
      </c>
      <c r="C3763" t="s">
        <v>132</v>
      </c>
      <c r="D3763" t="s">
        <v>44</v>
      </c>
      <c r="E3763" s="1" t="s">
        <v>9</v>
      </c>
      <c r="F3763" t="s">
        <v>1</v>
      </c>
      <c r="G3763">
        <v>105</v>
      </c>
      <c r="H3763">
        <v>3</v>
      </c>
      <c r="J3763">
        <v>23</v>
      </c>
      <c r="K3763">
        <f t="shared" si="421"/>
        <v>85</v>
      </c>
      <c r="L3763" s="6">
        <f t="shared" si="422"/>
        <v>3.5294117647058823E-2</v>
      </c>
      <c r="M3763" s="6">
        <f t="shared" si="423"/>
        <v>3.5294117647058823E-2</v>
      </c>
      <c r="N3763" s="6">
        <f t="shared" si="424"/>
        <v>0</v>
      </c>
      <c r="O3763">
        <f t="shared" si="418"/>
        <v>82</v>
      </c>
      <c r="P3763">
        <f t="shared" si="419"/>
        <v>3</v>
      </c>
      <c r="Q3763">
        <f t="shared" si="420"/>
        <v>82</v>
      </c>
    </row>
    <row r="3764" spans="1:17" hidden="1" x14ac:dyDescent="0.25">
      <c r="A3764">
        <v>2015</v>
      </c>
      <c r="B3764" s="1" t="s">
        <v>131</v>
      </c>
      <c r="C3764" t="s">
        <v>132</v>
      </c>
      <c r="D3764" t="s">
        <v>44</v>
      </c>
      <c r="E3764" s="1" t="s">
        <v>9</v>
      </c>
      <c r="F3764" t="s">
        <v>4</v>
      </c>
      <c r="G3764">
        <v>450</v>
      </c>
      <c r="H3764">
        <v>39</v>
      </c>
      <c r="I3764">
        <v>13</v>
      </c>
      <c r="J3764">
        <v>63</v>
      </c>
      <c r="K3764">
        <f t="shared" si="421"/>
        <v>439</v>
      </c>
      <c r="L3764" s="6">
        <f t="shared" si="422"/>
        <v>0.11845102505694761</v>
      </c>
      <c r="M3764" s="6">
        <f t="shared" si="423"/>
        <v>8.8838268792710701E-2</v>
      </c>
      <c r="N3764" s="6">
        <f t="shared" si="424"/>
        <v>2.9612756264236904E-2</v>
      </c>
      <c r="O3764">
        <f t="shared" si="418"/>
        <v>387</v>
      </c>
      <c r="P3764">
        <f t="shared" si="419"/>
        <v>52</v>
      </c>
      <c r="Q3764">
        <f t="shared" si="420"/>
        <v>387</v>
      </c>
    </row>
    <row r="3765" spans="1:17" hidden="1" x14ac:dyDescent="0.25">
      <c r="A3765">
        <v>2015</v>
      </c>
      <c r="B3765" s="1" t="s">
        <v>131</v>
      </c>
      <c r="C3765" t="s">
        <v>132</v>
      </c>
      <c r="D3765" t="s">
        <v>44</v>
      </c>
      <c r="E3765" s="1" t="s">
        <v>9</v>
      </c>
      <c r="F3765" t="s">
        <v>5</v>
      </c>
      <c r="G3765">
        <v>335</v>
      </c>
      <c r="H3765">
        <v>16</v>
      </c>
      <c r="I3765">
        <v>16</v>
      </c>
      <c r="J3765">
        <v>47</v>
      </c>
      <c r="K3765">
        <f t="shared" si="421"/>
        <v>320</v>
      </c>
      <c r="L3765" s="6">
        <f t="shared" si="422"/>
        <v>0.1</v>
      </c>
      <c r="M3765" s="6">
        <f t="shared" si="423"/>
        <v>0.05</v>
      </c>
      <c r="N3765" s="6">
        <f t="shared" si="424"/>
        <v>0.05</v>
      </c>
      <c r="O3765">
        <f t="shared" si="418"/>
        <v>288</v>
      </c>
      <c r="P3765">
        <f t="shared" si="419"/>
        <v>32</v>
      </c>
      <c r="Q3765">
        <f t="shared" si="420"/>
        <v>288</v>
      </c>
    </row>
    <row r="3766" spans="1:17" hidden="1" x14ac:dyDescent="0.25">
      <c r="A3766">
        <v>2015</v>
      </c>
      <c r="B3766" s="1" t="s">
        <v>131</v>
      </c>
      <c r="C3766" t="s">
        <v>132</v>
      </c>
      <c r="D3766" t="s">
        <v>44</v>
      </c>
      <c r="E3766" s="1" t="s">
        <v>9</v>
      </c>
      <c r="F3766" t="s">
        <v>6</v>
      </c>
      <c r="G3766">
        <v>273</v>
      </c>
      <c r="H3766">
        <v>13</v>
      </c>
      <c r="J3766">
        <v>32</v>
      </c>
      <c r="K3766">
        <f t="shared" si="421"/>
        <v>254</v>
      </c>
      <c r="L3766" s="6">
        <f t="shared" si="422"/>
        <v>5.1181102362204724E-2</v>
      </c>
      <c r="M3766" s="6">
        <f t="shared" si="423"/>
        <v>5.1181102362204724E-2</v>
      </c>
      <c r="N3766" s="6">
        <f t="shared" si="424"/>
        <v>0</v>
      </c>
      <c r="O3766">
        <f t="shared" si="418"/>
        <v>241</v>
      </c>
      <c r="P3766">
        <f t="shared" si="419"/>
        <v>13</v>
      </c>
      <c r="Q3766">
        <f t="shared" si="420"/>
        <v>241</v>
      </c>
    </row>
    <row r="3767" spans="1:17" hidden="1" x14ac:dyDescent="0.25">
      <c r="A3767">
        <v>2015</v>
      </c>
      <c r="B3767" s="1" t="s">
        <v>131</v>
      </c>
      <c r="C3767" t="s">
        <v>132</v>
      </c>
      <c r="D3767" t="s">
        <v>44</v>
      </c>
      <c r="E3767" s="1" t="s">
        <v>9</v>
      </c>
      <c r="F3767" t="s">
        <v>7</v>
      </c>
      <c r="G3767">
        <v>6541</v>
      </c>
      <c r="H3767">
        <v>238</v>
      </c>
      <c r="I3767">
        <v>395</v>
      </c>
      <c r="J3767">
        <v>736</v>
      </c>
      <c r="K3767">
        <f t="shared" si="421"/>
        <v>6438</v>
      </c>
      <c r="L3767" s="6">
        <f t="shared" si="422"/>
        <v>9.8322460391425906E-2</v>
      </c>
      <c r="M3767" s="6">
        <f t="shared" si="423"/>
        <v>3.6968002485243866E-2</v>
      </c>
      <c r="N3767" s="6">
        <f t="shared" si="424"/>
        <v>6.1354457906182047E-2</v>
      </c>
      <c r="O3767">
        <f t="shared" si="418"/>
        <v>5805</v>
      </c>
      <c r="P3767">
        <f t="shared" si="419"/>
        <v>633</v>
      </c>
      <c r="Q3767">
        <f t="shared" si="420"/>
        <v>5805</v>
      </c>
    </row>
    <row r="3768" spans="1:17" hidden="1" x14ac:dyDescent="0.25">
      <c r="A3768">
        <v>2016</v>
      </c>
      <c r="B3768" s="1" t="s">
        <v>131</v>
      </c>
      <c r="C3768" t="s">
        <v>132</v>
      </c>
      <c r="D3768" t="s">
        <v>44</v>
      </c>
      <c r="E3768" s="1" t="s">
        <v>10</v>
      </c>
      <c r="F3768" t="s">
        <v>1</v>
      </c>
      <c r="G3768">
        <v>101</v>
      </c>
      <c r="J3768">
        <v>22</v>
      </c>
      <c r="K3768">
        <f t="shared" si="421"/>
        <v>79</v>
      </c>
      <c r="L3768" s="6">
        <f t="shared" si="422"/>
        <v>0</v>
      </c>
      <c r="M3768" s="6">
        <f t="shared" si="423"/>
        <v>0</v>
      </c>
      <c r="N3768" s="6">
        <f t="shared" si="424"/>
        <v>0</v>
      </c>
      <c r="O3768">
        <f t="shared" si="418"/>
        <v>79</v>
      </c>
      <c r="P3768">
        <f t="shared" si="419"/>
        <v>0</v>
      </c>
      <c r="Q3768">
        <f t="shared" si="420"/>
        <v>79</v>
      </c>
    </row>
    <row r="3769" spans="1:17" hidden="1" x14ac:dyDescent="0.25">
      <c r="A3769">
        <v>2016</v>
      </c>
      <c r="B3769" s="1" t="s">
        <v>131</v>
      </c>
      <c r="C3769" t="s">
        <v>132</v>
      </c>
      <c r="D3769" t="s">
        <v>44</v>
      </c>
      <c r="E3769" s="1" t="s">
        <v>10</v>
      </c>
      <c r="F3769" t="s">
        <v>4</v>
      </c>
      <c r="G3769">
        <v>487</v>
      </c>
      <c r="H3769">
        <v>33</v>
      </c>
      <c r="I3769">
        <v>22</v>
      </c>
      <c r="J3769">
        <v>69</v>
      </c>
      <c r="K3769">
        <f t="shared" si="421"/>
        <v>473</v>
      </c>
      <c r="L3769" s="6">
        <f t="shared" si="422"/>
        <v>0.11627906976744186</v>
      </c>
      <c r="M3769" s="6">
        <f t="shared" si="423"/>
        <v>6.9767441860465115E-2</v>
      </c>
      <c r="N3769" s="6">
        <f t="shared" si="424"/>
        <v>4.6511627906976744E-2</v>
      </c>
      <c r="O3769">
        <f t="shared" si="418"/>
        <v>418</v>
      </c>
      <c r="P3769">
        <f t="shared" si="419"/>
        <v>55</v>
      </c>
      <c r="Q3769">
        <f t="shared" si="420"/>
        <v>418</v>
      </c>
    </row>
    <row r="3770" spans="1:17" hidden="1" x14ac:dyDescent="0.25">
      <c r="A3770">
        <v>2016</v>
      </c>
      <c r="B3770" s="1" t="s">
        <v>131</v>
      </c>
      <c r="C3770" t="s">
        <v>132</v>
      </c>
      <c r="D3770" t="s">
        <v>44</v>
      </c>
      <c r="E3770" s="1" t="s">
        <v>10</v>
      </c>
      <c r="F3770" t="s">
        <v>5</v>
      </c>
      <c r="G3770">
        <v>369</v>
      </c>
      <c r="H3770">
        <v>8</v>
      </c>
      <c r="I3770">
        <v>20</v>
      </c>
      <c r="J3770">
        <v>39</v>
      </c>
      <c r="K3770">
        <f t="shared" si="421"/>
        <v>358</v>
      </c>
      <c r="L3770" s="6">
        <f t="shared" si="422"/>
        <v>7.8212290502793297E-2</v>
      </c>
      <c r="M3770" s="6">
        <f t="shared" si="423"/>
        <v>2.23463687150838E-2</v>
      </c>
      <c r="N3770" s="6">
        <f t="shared" si="424"/>
        <v>5.5865921787709494E-2</v>
      </c>
      <c r="O3770">
        <f t="shared" si="418"/>
        <v>330</v>
      </c>
      <c r="P3770">
        <f t="shared" si="419"/>
        <v>28</v>
      </c>
      <c r="Q3770">
        <f t="shared" si="420"/>
        <v>330</v>
      </c>
    </row>
    <row r="3771" spans="1:17" hidden="1" x14ac:dyDescent="0.25">
      <c r="A3771">
        <v>2016</v>
      </c>
      <c r="B3771" s="1" t="s">
        <v>131</v>
      </c>
      <c r="C3771" t="s">
        <v>132</v>
      </c>
      <c r="D3771" t="s">
        <v>44</v>
      </c>
      <c r="E3771" s="1" t="s">
        <v>10</v>
      </c>
      <c r="F3771" t="s">
        <v>6</v>
      </c>
      <c r="G3771">
        <v>310</v>
      </c>
      <c r="H3771">
        <v>19</v>
      </c>
      <c r="J3771">
        <v>37</v>
      </c>
      <c r="K3771">
        <f t="shared" si="421"/>
        <v>292</v>
      </c>
      <c r="L3771" s="6">
        <f t="shared" si="422"/>
        <v>6.5068493150684928E-2</v>
      </c>
      <c r="M3771" s="6">
        <f t="shared" si="423"/>
        <v>6.5068493150684928E-2</v>
      </c>
      <c r="N3771" s="6">
        <f t="shared" si="424"/>
        <v>0</v>
      </c>
      <c r="O3771">
        <f t="shared" si="418"/>
        <v>273</v>
      </c>
      <c r="P3771">
        <f t="shared" si="419"/>
        <v>19</v>
      </c>
      <c r="Q3771">
        <f t="shared" si="420"/>
        <v>273</v>
      </c>
    </row>
    <row r="3772" spans="1:17" hidden="1" x14ac:dyDescent="0.25">
      <c r="A3772">
        <v>2016</v>
      </c>
      <c r="B3772" s="1" t="s">
        <v>131</v>
      </c>
      <c r="C3772" t="s">
        <v>132</v>
      </c>
      <c r="D3772" t="s">
        <v>44</v>
      </c>
      <c r="E3772" s="1" t="s">
        <v>10</v>
      </c>
      <c r="F3772" t="s">
        <v>7</v>
      </c>
      <c r="G3772">
        <v>6735</v>
      </c>
      <c r="H3772">
        <v>220</v>
      </c>
      <c r="I3772">
        <v>342</v>
      </c>
      <c r="J3772">
        <v>810</v>
      </c>
      <c r="K3772">
        <f t="shared" si="421"/>
        <v>6487</v>
      </c>
      <c r="L3772" s="6">
        <f t="shared" si="422"/>
        <v>8.6634808077693845E-2</v>
      </c>
      <c r="M3772" s="6">
        <f t="shared" si="423"/>
        <v>3.391398180977339E-2</v>
      </c>
      <c r="N3772" s="6">
        <f t="shared" si="424"/>
        <v>5.2720826267920455E-2</v>
      </c>
      <c r="O3772">
        <f t="shared" si="418"/>
        <v>5925</v>
      </c>
      <c r="P3772">
        <f t="shared" si="419"/>
        <v>562</v>
      </c>
      <c r="Q3772">
        <f t="shared" si="420"/>
        <v>5925</v>
      </c>
    </row>
    <row r="3773" spans="1:17" hidden="1" x14ac:dyDescent="0.25">
      <c r="A3773">
        <v>2017</v>
      </c>
      <c r="B3773" s="1" t="s">
        <v>131</v>
      </c>
      <c r="C3773" t="s">
        <v>132</v>
      </c>
      <c r="D3773" t="s">
        <v>44</v>
      </c>
      <c r="E3773" s="1" t="s">
        <v>11</v>
      </c>
      <c r="F3773" t="s">
        <v>1</v>
      </c>
      <c r="G3773">
        <v>102</v>
      </c>
      <c r="H3773">
        <v>3</v>
      </c>
      <c r="J3773">
        <v>28</v>
      </c>
      <c r="K3773">
        <f t="shared" si="421"/>
        <v>77</v>
      </c>
      <c r="L3773" s="6">
        <f t="shared" si="422"/>
        <v>3.896103896103896E-2</v>
      </c>
      <c r="M3773" s="6">
        <f t="shared" si="423"/>
        <v>3.896103896103896E-2</v>
      </c>
      <c r="N3773" s="6">
        <f t="shared" si="424"/>
        <v>0</v>
      </c>
      <c r="O3773">
        <f t="shared" si="418"/>
        <v>74</v>
      </c>
      <c r="P3773">
        <f t="shared" si="419"/>
        <v>3</v>
      </c>
      <c r="Q3773">
        <f t="shared" si="420"/>
        <v>74</v>
      </c>
    </row>
    <row r="3774" spans="1:17" hidden="1" x14ac:dyDescent="0.25">
      <c r="A3774">
        <v>2017</v>
      </c>
      <c r="B3774" s="1" t="s">
        <v>131</v>
      </c>
      <c r="C3774" t="s">
        <v>132</v>
      </c>
      <c r="D3774" t="s">
        <v>44</v>
      </c>
      <c r="E3774" s="1" t="s">
        <v>11</v>
      </c>
      <c r="F3774" t="s">
        <v>4</v>
      </c>
      <c r="G3774">
        <v>520</v>
      </c>
      <c r="H3774">
        <v>36</v>
      </c>
      <c r="I3774">
        <v>27</v>
      </c>
      <c r="J3774">
        <v>79</v>
      </c>
      <c r="K3774">
        <f t="shared" si="421"/>
        <v>504</v>
      </c>
      <c r="L3774" s="6">
        <f t="shared" si="422"/>
        <v>0.125</v>
      </c>
      <c r="M3774" s="6">
        <f t="shared" si="423"/>
        <v>7.1428571428571425E-2</v>
      </c>
      <c r="N3774" s="6">
        <f t="shared" si="424"/>
        <v>5.3571428571428568E-2</v>
      </c>
      <c r="O3774">
        <f t="shared" si="418"/>
        <v>441</v>
      </c>
      <c r="P3774">
        <f t="shared" si="419"/>
        <v>63</v>
      </c>
      <c r="Q3774">
        <f t="shared" si="420"/>
        <v>441</v>
      </c>
    </row>
    <row r="3775" spans="1:17" hidden="1" x14ac:dyDescent="0.25">
      <c r="A3775">
        <v>2017</v>
      </c>
      <c r="B3775" s="1" t="s">
        <v>131</v>
      </c>
      <c r="C3775" t="s">
        <v>132</v>
      </c>
      <c r="D3775" t="s">
        <v>44</v>
      </c>
      <c r="E3775" s="1" t="s">
        <v>11</v>
      </c>
      <c r="F3775" t="s">
        <v>5</v>
      </c>
      <c r="G3775">
        <v>409</v>
      </c>
      <c r="H3775">
        <v>12</v>
      </c>
      <c r="I3775">
        <v>24</v>
      </c>
      <c r="J3775">
        <v>44</v>
      </c>
      <c r="K3775">
        <f t="shared" si="421"/>
        <v>401</v>
      </c>
      <c r="L3775" s="6">
        <f t="shared" si="422"/>
        <v>8.9775561097256859E-2</v>
      </c>
      <c r="M3775" s="6">
        <f t="shared" si="423"/>
        <v>2.9925187032418952E-2</v>
      </c>
      <c r="N3775" s="6">
        <f t="shared" si="424"/>
        <v>5.9850374064837904E-2</v>
      </c>
      <c r="O3775">
        <f t="shared" si="418"/>
        <v>365</v>
      </c>
      <c r="P3775">
        <f t="shared" si="419"/>
        <v>36</v>
      </c>
      <c r="Q3775">
        <f t="shared" si="420"/>
        <v>365</v>
      </c>
    </row>
    <row r="3776" spans="1:17" hidden="1" x14ac:dyDescent="0.25">
      <c r="A3776">
        <v>2017</v>
      </c>
      <c r="B3776" s="1" t="s">
        <v>131</v>
      </c>
      <c r="C3776" t="s">
        <v>132</v>
      </c>
      <c r="D3776" t="s">
        <v>44</v>
      </c>
      <c r="E3776" s="1" t="s">
        <v>11</v>
      </c>
      <c r="F3776" t="s">
        <v>6</v>
      </c>
      <c r="G3776">
        <v>384</v>
      </c>
      <c r="H3776">
        <v>14</v>
      </c>
      <c r="J3776">
        <v>40</v>
      </c>
      <c r="K3776">
        <f t="shared" si="421"/>
        <v>358</v>
      </c>
      <c r="L3776" s="6">
        <f t="shared" si="422"/>
        <v>3.9106145251396648E-2</v>
      </c>
      <c r="M3776" s="6">
        <f t="shared" si="423"/>
        <v>3.9106145251396648E-2</v>
      </c>
      <c r="N3776" s="6">
        <f t="shared" si="424"/>
        <v>0</v>
      </c>
      <c r="O3776">
        <f t="shared" si="418"/>
        <v>344</v>
      </c>
      <c r="P3776">
        <f t="shared" si="419"/>
        <v>14</v>
      </c>
      <c r="Q3776">
        <f t="shared" si="420"/>
        <v>344</v>
      </c>
    </row>
    <row r="3777" spans="1:17" hidden="1" x14ac:dyDescent="0.25">
      <c r="A3777">
        <v>2017</v>
      </c>
      <c r="B3777" s="1" t="s">
        <v>79</v>
      </c>
      <c r="C3777" t="s">
        <v>80</v>
      </c>
      <c r="D3777" t="s">
        <v>44</v>
      </c>
      <c r="E3777" s="1" t="s">
        <v>11</v>
      </c>
      <c r="F3777" t="s">
        <v>7</v>
      </c>
      <c r="G3777">
        <v>641</v>
      </c>
      <c r="H3777">
        <v>56</v>
      </c>
      <c r="I3777">
        <v>3</v>
      </c>
      <c r="J3777">
        <v>248</v>
      </c>
      <c r="K3777">
        <f t="shared" si="421"/>
        <v>452</v>
      </c>
      <c r="L3777" s="6">
        <f t="shared" si="422"/>
        <v>0.13053097345132744</v>
      </c>
      <c r="M3777" s="6">
        <f t="shared" si="423"/>
        <v>0.12389380530973451</v>
      </c>
      <c r="N3777" s="6">
        <f t="shared" si="424"/>
        <v>6.6371681415929203E-3</v>
      </c>
      <c r="O3777">
        <f t="shared" si="418"/>
        <v>393</v>
      </c>
      <c r="P3777">
        <f t="shared" si="419"/>
        <v>59</v>
      </c>
      <c r="Q3777">
        <f t="shared" si="420"/>
        <v>393</v>
      </c>
    </row>
    <row r="3778" spans="1:17" hidden="1" x14ac:dyDescent="0.25">
      <c r="A3778">
        <v>2000</v>
      </c>
      <c r="B3778" s="1" t="s">
        <v>131</v>
      </c>
      <c r="C3778" t="s">
        <v>132</v>
      </c>
      <c r="D3778" t="s">
        <v>44</v>
      </c>
      <c r="E3778" s="1" t="s">
        <v>12</v>
      </c>
      <c r="F3778" t="s">
        <v>1</v>
      </c>
      <c r="G3778">
        <v>36</v>
      </c>
      <c r="H3778">
        <v>5</v>
      </c>
      <c r="K3778">
        <f t="shared" si="421"/>
        <v>41</v>
      </c>
      <c r="L3778" s="6">
        <f t="shared" si="422"/>
        <v>0.12195121951219512</v>
      </c>
      <c r="M3778" s="6">
        <f t="shared" si="423"/>
        <v>0.12195121951219512</v>
      </c>
      <c r="N3778" s="6">
        <f t="shared" si="424"/>
        <v>0</v>
      </c>
      <c r="O3778">
        <f t="shared" si="418"/>
        <v>36</v>
      </c>
      <c r="P3778">
        <f t="shared" si="419"/>
        <v>5</v>
      </c>
      <c r="Q3778">
        <f t="shared" si="420"/>
        <v>36</v>
      </c>
    </row>
    <row r="3779" spans="1:17" hidden="1" x14ac:dyDescent="0.25">
      <c r="A3779">
        <v>2000</v>
      </c>
      <c r="B3779" s="1" t="s">
        <v>131</v>
      </c>
      <c r="C3779" t="s">
        <v>132</v>
      </c>
      <c r="D3779" t="s">
        <v>44</v>
      </c>
      <c r="E3779" s="1" t="s">
        <v>12</v>
      </c>
      <c r="F3779" t="s">
        <v>4</v>
      </c>
      <c r="G3779">
        <v>53</v>
      </c>
      <c r="J3779">
        <v>3</v>
      </c>
      <c r="K3779">
        <f t="shared" si="421"/>
        <v>50</v>
      </c>
      <c r="L3779" s="6">
        <f t="shared" si="422"/>
        <v>0</v>
      </c>
      <c r="M3779" s="6">
        <f t="shared" si="423"/>
        <v>0</v>
      </c>
      <c r="N3779" s="6">
        <f t="shared" si="424"/>
        <v>0</v>
      </c>
      <c r="O3779">
        <f t="shared" si="418"/>
        <v>50</v>
      </c>
      <c r="P3779">
        <f t="shared" si="419"/>
        <v>0</v>
      </c>
      <c r="Q3779">
        <f t="shared" si="420"/>
        <v>50</v>
      </c>
    </row>
    <row r="3780" spans="1:17" hidden="1" x14ac:dyDescent="0.25">
      <c r="A3780">
        <v>2000</v>
      </c>
      <c r="B3780" s="1" t="s">
        <v>131</v>
      </c>
      <c r="C3780" t="s">
        <v>132</v>
      </c>
      <c r="D3780" t="s">
        <v>44</v>
      </c>
      <c r="E3780" s="1" t="s">
        <v>12</v>
      </c>
      <c r="F3780" t="s">
        <v>5</v>
      </c>
      <c r="G3780">
        <v>18</v>
      </c>
      <c r="K3780">
        <f t="shared" si="421"/>
        <v>18</v>
      </c>
      <c r="L3780" s="6">
        <f t="shared" si="422"/>
        <v>0</v>
      </c>
      <c r="M3780" s="6">
        <f t="shared" si="423"/>
        <v>0</v>
      </c>
      <c r="N3780" s="6">
        <f t="shared" si="424"/>
        <v>0</v>
      </c>
      <c r="O3780">
        <f t="shared" ref="O3780:O3843" si="425">K3780-(I3780+H3780)</f>
        <v>18</v>
      </c>
      <c r="P3780">
        <f t="shared" ref="P3780:P3843" si="426">H3780+I3780</f>
        <v>0</v>
      </c>
      <c r="Q3780">
        <f t="shared" ref="Q3780:Q3843" si="427">K3780-P3780</f>
        <v>18</v>
      </c>
    </row>
    <row r="3781" spans="1:17" hidden="1" x14ac:dyDescent="0.25">
      <c r="A3781">
        <v>2000</v>
      </c>
      <c r="B3781" s="1" t="s">
        <v>131</v>
      </c>
      <c r="C3781" t="s">
        <v>132</v>
      </c>
      <c r="D3781" t="s">
        <v>44</v>
      </c>
      <c r="E3781" s="1" t="s">
        <v>12</v>
      </c>
      <c r="F3781" t="s">
        <v>6</v>
      </c>
      <c r="G3781">
        <v>18</v>
      </c>
      <c r="K3781">
        <f t="shared" si="421"/>
        <v>18</v>
      </c>
      <c r="L3781" s="6">
        <f t="shared" si="422"/>
        <v>0</v>
      </c>
      <c r="M3781" s="6">
        <f t="shared" si="423"/>
        <v>0</v>
      </c>
      <c r="N3781" s="6">
        <f t="shared" si="424"/>
        <v>0</v>
      </c>
      <c r="O3781">
        <f t="shared" si="425"/>
        <v>18</v>
      </c>
      <c r="P3781">
        <f t="shared" si="426"/>
        <v>0</v>
      </c>
      <c r="Q3781">
        <f t="shared" si="427"/>
        <v>18</v>
      </c>
    </row>
    <row r="3782" spans="1:17" hidden="1" x14ac:dyDescent="0.25">
      <c r="A3782">
        <v>2000</v>
      </c>
      <c r="B3782" s="1" t="s">
        <v>131</v>
      </c>
      <c r="C3782" t="s">
        <v>132</v>
      </c>
      <c r="D3782" t="s">
        <v>44</v>
      </c>
      <c r="E3782" s="1" t="s">
        <v>12</v>
      </c>
      <c r="F3782" t="s">
        <v>7</v>
      </c>
      <c r="G3782">
        <v>4377</v>
      </c>
      <c r="H3782">
        <v>88</v>
      </c>
      <c r="J3782">
        <v>100</v>
      </c>
      <c r="K3782">
        <f t="shared" si="421"/>
        <v>4365</v>
      </c>
      <c r="L3782" s="6">
        <f t="shared" si="422"/>
        <v>2.0160366552119131E-2</v>
      </c>
      <c r="M3782" s="6">
        <f t="shared" si="423"/>
        <v>2.0160366552119131E-2</v>
      </c>
      <c r="N3782" s="6">
        <f t="shared" si="424"/>
        <v>0</v>
      </c>
      <c r="O3782">
        <f t="shared" si="425"/>
        <v>4277</v>
      </c>
      <c r="P3782">
        <f t="shared" si="426"/>
        <v>88</v>
      </c>
      <c r="Q3782">
        <f t="shared" si="427"/>
        <v>4277</v>
      </c>
    </row>
    <row r="3783" spans="1:17" hidden="1" x14ac:dyDescent="0.25">
      <c r="A3783">
        <v>2001</v>
      </c>
      <c r="B3783" s="1" t="s">
        <v>133</v>
      </c>
      <c r="C3783" t="s">
        <v>134</v>
      </c>
      <c r="D3783" t="s">
        <v>44</v>
      </c>
      <c r="E3783" s="1" t="s">
        <v>0</v>
      </c>
      <c r="F3783" t="s">
        <v>1</v>
      </c>
      <c r="G3783">
        <v>97</v>
      </c>
      <c r="J3783">
        <v>3</v>
      </c>
      <c r="K3783">
        <f t="shared" si="421"/>
        <v>94</v>
      </c>
      <c r="L3783" s="6">
        <f t="shared" si="422"/>
        <v>0</v>
      </c>
      <c r="M3783" s="6">
        <f t="shared" si="423"/>
        <v>0</v>
      </c>
      <c r="N3783" s="6">
        <f t="shared" si="424"/>
        <v>0</v>
      </c>
      <c r="O3783">
        <f t="shared" si="425"/>
        <v>94</v>
      </c>
      <c r="P3783">
        <f t="shared" si="426"/>
        <v>0</v>
      </c>
      <c r="Q3783">
        <f t="shared" si="427"/>
        <v>94</v>
      </c>
    </row>
    <row r="3784" spans="1:17" hidden="1" x14ac:dyDescent="0.25">
      <c r="A3784">
        <v>2001</v>
      </c>
      <c r="B3784" s="1" t="s">
        <v>133</v>
      </c>
      <c r="C3784" t="s">
        <v>134</v>
      </c>
      <c r="D3784" t="s">
        <v>44</v>
      </c>
      <c r="E3784" s="1" t="s">
        <v>0</v>
      </c>
      <c r="F3784" t="s">
        <v>4</v>
      </c>
      <c r="G3784">
        <v>134</v>
      </c>
      <c r="K3784">
        <f t="shared" si="421"/>
        <v>134</v>
      </c>
      <c r="L3784" s="6">
        <f t="shared" si="422"/>
        <v>0</v>
      </c>
      <c r="M3784" s="6">
        <f t="shared" si="423"/>
        <v>0</v>
      </c>
      <c r="N3784" s="6">
        <f t="shared" si="424"/>
        <v>0</v>
      </c>
      <c r="O3784">
        <f t="shared" si="425"/>
        <v>134</v>
      </c>
      <c r="P3784">
        <f t="shared" si="426"/>
        <v>0</v>
      </c>
      <c r="Q3784">
        <f t="shared" si="427"/>
        <v>134</v>
      </c>
    </row>
    <row r="3785" spans="1:17" hidden="1" x14ac:dyDescent="0.25">
      <c r="A3785">
        <v>2001</v>
      </c>
      <c r="B3785" s="1" t="s">
        <v>133</v>
      </c>
      <c r="C3785" t="s">
        <v>134</v>
      </c>
      <c r="D3785" t="s">
        <v>44</v>
      </c>
      <c r="E3785" s="1" t="s">
        <v>0</v>
      </c>
      <c r="F3785" t="s">
        <v>5</v>
      </c>
      <c r="G3785">
        <v>51</v>
      </c>
      <c r="K3785">
        <f t="shared" si="421"/>
        <v>51</v>
      </c>
      <c r="L3785" s="6">
        <f t="shared" si="422"/>
        <v>0</v>
      </c>
      <c r="M3785" s="6">
        <f t="shared" si="423"/>
        <v>0</v>
      </c>
      <c r="N3785" s="6">
        <f t="shared" si="424"/>
        <v>0</v>
      </c>
      <c r="O3785">
        <f t="shared" si="425"/>
        <v>51</v>
      </c>
      <c r="P3785">
        <f t="shared" si="426"/>
        <v>0</v>
      </c>
      <c r="Q3785">
        <f t="shared" si="427"/>
        <v>51</v>
      </c>
    </row>
    <row r="3786" spans="1:17" hidden="1" x14ac:dyDescent="0.25">
      <c r="A3786">
        <v>2001</v>
      </c>
      <c r="B3786" s="1" t="s">
        <v>133</v>
      </c>
      <c r="C3786" t="s">
        <v>134</v>
      </c>
      <c r="D3786" t="s">
        <v>44</v>
      </c>
      <c r="E3786" s="1" t="s">
        <v>0</v>
      </c>
      <c r="F3786" t="s">
        <v>6</v>
      </c>
      <c r="G3786">
        <v>289</v>
      </c>
      <c r="K3786">
        <f t="shared" si="421"/>
        <v>289</v>
      </c>
      <c r="L3786" s="6">
        <f t="shared" si="422"/>
        <v>0</v>
      </c>
      <c r="M3786" s="6">
        <f t="shared" si="423"/>
        <v>0</v>
      </c>
      <c r="N3786" s="6">
        <f t="shared" si="424"/>
        <v>0</v>
      </c>
      <c r="O3786">
        <f t="shared" si="425"/>
        <v>289</v>
      </c>
      <c r="P3786">
        <f t="shared" si="426"/>
        <v>0</v>
      </c>
      <c r="Q3786">
        <f t="shared" si="427"/>
        <v>289</v>
      </c>
    </row>
    <row r="3787" spans="1:17" hidden="1" x14ac:dyDescent="0.25">
      <c r="A3787">
        <v>2001</v>
      </c>
      <c r="B3787" s="1" t="s">
        <v>133</v>
      </c>
      <c r="C3787" t="s">
        <v>134</v>
      </c>
      <c r="D3787" t="s">
        <v>44</v>
      </c>
      <c r="E3787" s="1" t="s">
        <v>0</v>
      </c>
      <c r="F3787" t="s">
        <v>7</v>
      </c>
      <c r="G3787">
        <v>3443</v>
      </c>
      <c r="H3787">
        <v>46</v>
      </c>
      <c r="I3787">
        <v>3</v>
      </c>
      <c r="J3787">
        <v>20</v>
      </c>
      <c r="K3787">
        <f t="shared" si="421"/>
        <v>3472</v>
      </c>
      <c r="L3787" s="6">
        <f t="shared" si="422"/>
        <v>1.4112903225806451E-2</v>
      </c>
      <c r="M3787" s="6">
        <f t="shared" si="423"/>
        <v>1.3248847926267281E-2</v>
      </c>
      <c r="N3787" s="6">
        <f t="shared" si="424"/>
        <v>8.6405529953917056E-4</v>
      </c>
      <c r="O3787">
        <f t="shared" si="425"/>
        <v>3423</v>
      </c>
      <c r="P3787">
        <f t="shared" si="426"/>
        <v>49</v>
      </c>
      <c r="Q3787">
        <f t="shared" si="427"/>
        <v>3423</v>
      </c>
    </row>
    <row r="3788" spans="1:17" hidden="1" x14ac:dyDescent="0.25">
      <c r="A3788">
        <v>2002</v>
      </c>
      <c r="B3788" s="1" t="s">
        <v>133</v>
      </c>
      <c r="C3788" t="s">
        <v>134</v>
      </c>
      <c r="D3788" t="s">
        <v>44</v>
      </c>
      <c r="E3788" s="1" t="s">
        <v>13</v>
      </c>
      <c r="F3788" t="s">
        <v>1</v>
      </c>
      <c r="G3788">
        <v>101</v>
      </c>
      <c r="H3788">
        <v>5</v>
      </c>
      <c r="J3788">
        <v>3</v>
      </c>
      <c r="K3788">
        <f t="shared" si="421"/>
        <v>103</v>
      </c>
      <c r="L3788" s="6">
        <f t="shared" si="422"/>
        <v>4.8543689320388349E-2</v>
      </c>
      <c r="M3788" s="6">
        <f t="shared" si="423"/>
        <v>4.8543689320388349E-2</v>
      </c>
      <c r="N3788" s="6">
        <f t="shared" si="424"/>
        <v>0</v>
      </c>
      <c r="O3788">
        <f t="shared" si="425"/>
        <v>98</v>
      </c>
      <c r="P3788">
        <f t="shared" si="426"/>
        <v>5</v>
      </c>
      <c r="Q3788">
        <f t="shared" si="427"/>
        <v>98</v>
      </c>
    </row>
    <row r="3789" spans="1:17" hidden="1" x14ac:dyDescent="0.25">
      <c r="A3789">
        <v>2002</v>
      </c>
      <c r="B3789" s="1" t="s">
        <v>133</v>
      </c>
      <c r="C3789" t="s">
        <v>134</v>
      </c>
      <c r="D3789" t="s">
        <v>44</v>
      </c>
      <c r="E3789" s="1" t="s">
        <v>13</v>
      </c>
      <c r="F3789" t="s">
        <v>4</v>
      </c>
      <c r="G3789">
        <v>173</v>
      </c>
      <c r="K3789">
        <f t="shared" si="421"/>
        <v>173</v>
      </c>
      <c r="L3789" s="6">
        <f t="shared" si="422"/>
        <v>0</v>
      </c>
      <c r="M3789" s="6">
        <f t="shared" si="423"/>
        <v>0</v>
      </c>
      <c r="N3789" s="6">
        <f t="shared" si="424"/>
        <v>0</v>
      </c>
      <c r="O3789">
        <f t="shared" si="425"/>
        <v>173</v>
      </c>
      <c r="P3789">
        <f t="shared" si="426"/>
        <v>0</v>
      </c>
      <c r="Q3789">
        <f t="shared" si="427"/>
        <v>173</v>
      </c>
    </row>
    <row r="3790" spans="1:17" hidden="1" x14ac:dyDescent="0.25">
      <c r="A3790">
        <v>2002</v>
      </c>
      <c r="B3790" s="1" t="s">
        <v>133</v>
      </c>
      <c r="C3790" t="s">
        <v>134</v>
      </c>
      <c r="D3790" t="s">
        <v>44</v>
      </c>
      <c r="E3790" s="1" t="s">
        <v>13</v>
      </c>
      <c r="F3790" t="s">
        <v>5</v>
      </c>
      <c r="G3790">
        <v>64</v>
      </c>
      <c r="K3790">
        <f t="shared" si="421"/>
        <v>64</v>
      </c>
      <c r="L3790" s="6">
        <f t="shared" si="422"/>
        <v>0</v>
      </c>
      <c r="M3790" s="6">
        <f t="shared" si="423"/>
        <v>0</v>
      </c>
      <c r="N3790" s="6">
        <f t="shared" si="424"/>
        <v>0</v>
      </c>
      <c r="O3790">
        <f t="shared" si="425"/>
        <v>64</v>
      </c>
      <c r="P3790">
        <f t="shared" si="426"/>
        <v>0</v>
      </c>
      <c r="Q3790">
        <f t="shared" si="427"/>
        <v>64</v>
      </c>
    </row>
    <row r="3791" spans="1:17" hidden="1" x14ac:dyDescent="0.25">
      <c r="A3791">
        <v>2002</v>
      </c>
      <c r="B3791" s="1" t="s">
        <v>133</v>
      </c>
      <c r="C3791" t="s">
        <v>134</v>
      </c>
      <c r="D3791" t="s">
        <v>44</v>
      </c>
      <c r="E3791" s="1" t="s">
        <v>13</v>
      </c>
      <c r="F3791" t="s">
        <v>6</v>
      </c>
      <c r="G3791">
        <v>336</v>
      </c>
      <c r="K3791">
        <f t="shared" si="421"/>
        <v>336</v>
      </c>
      <c r="L3791" s="6">
        <f t="shared" si="422"/>
        <v>0</v>
      </c>
      <c r="M3791" s="6">
        <f t="shared" si="423"/>
        <v>0</v>
      </c>
      <c r="N3791" s="6">
        <f t="shared" si="424"/>
        <v>0</v>
      </c>
      <c r="O3791">
        <f t="shared" si="425"/>
        <v>336</v>
      </c>
      <c r="P3791">
        <f t="shared" si="426"/>
        <v>0</v>
      </c>
      <c r="Q3791">
        <f t="shared" si="427"/>
        <v>336</v>
      </c>
    </row>
    <row r="3792" spans="1:17" hidden="1" x14ac:dyDescent="0.25">
      <c r="A3792">
        <v>2002</v>
      </c>
      <c r="B3792" s="1" t="s">
        <v>133</v>
      </c>
      <c r="C3792" t="s">
        <v>134</v>
      </c>
      <c r="D3792" t="s">
        <v>44</v>
      </c>
      <c r="E3792" s="1" t="s">
        <v>13</v>
      </c>
      <c r="F3792" t="s">
        <v>7</v>
      </c>
      <c r="G3792">
        <v>3626</v>
      </c>
      <c r="H3792">
        <v>60</v>
      </c>
      <c r="J3792">
        <v>12</v>
      </c>
      <c r="K3792">
        <f t="shared" si="421"/>
        <v>3674</v>
      </c>
      <c r="L3792" s="6">
        <f t="shared" si="422"/>
        <v>1.633097441480675E-2</v>
      </c>
      <c r="M3792" s="6">
        <f t="shared" si="423"/>
        <v>1.633097441480675E-2</v>
      </c>
      <c r="N3792" s="6">
        <f t="shared" si="424"/>
        <v>0</v>
      </c>
      <c r="O3792">
        <f t="shared" si="425"/>
        <v>3614</v>
      </c>
      <c r="P3792">
        <f t="shared" si="426"/>
        <v>60</v>
      </c>
      <c r="Q3792">
        <f t="shared" si="427"/>
        <v>3614</v>
      </c>
    </row>
    <row r="3793" spans="1:17" hidden="1" x14ac:dyDescent="0.25">
      <c r="A3793">
        <v>2003</v>
      </c>
      <c r="B3793" s="1" t="s">
        <v>133</v>
      </c>
      <c r="C3793" t="s">
        <v>134</v>
      </c>
      <c r="D3793" t="s">
        <v>44</v>
      </c>
      <c r="E3793" s="1" t="s">
        <v>14</v>
      </c>
      <c r="F3793" t="s">
        <v>1</v>
      </c>
      <c r="G3793">
        <v>98</v>
      </c>
      <c r="H3793">
        <v>7</v>
      </c>
      <c r="J3793">
        <v>4</v>
      </c>
      <c r="K3793">
        <f t="shared" si="421"/>
        <v>101</v>
      </c>
      <c r="L3793" s="6">
        <f t="shared" si="422"/>
        <v>6.9306930693069313E-2</v>
      </c>
      <c r="M3793" s="6">
        <f t="shared" si="423"/>
        <v>6.9306930693069313E-2</v>
      </c>
      <c r="N3793" s="6">
        <f t="shared" si="424"/>
        <v>0</v>
      </c>
      <c r="O3793">
        <f t="shared" si="425"/>
        <v>94</v>
      </c>
      <c r="P3793">
        <f t="shared" si="426"/>
        <v>7</v>
      </c>
      <c r="Q3793">
        <f t="shared" si="427"/>
        <v>94</v>
      </c>
    </row>
    <row r="3794" spans="1:17" hidden="1" x14ac:dyDescent="0.25">
      <c r="A3794">
        <v>2003</v>
      </c>
      <c r="B3794" s="1" t="s">
        <v>133</v>
      </c>
      <c r="C3794" t="s">
        <v>134</v>
      </c>
      <c r="D3794" t="s">
        <v>44</v>
      </c>
      <c r="E3794" s="1" t="s">
        <v>14</v>
      </c>
      <c r="F3794" t="s">
        <v>4</v>
      </c>
      <c r="G3794">
        <v>218</v>
      </c>
      <c r="K3794">
        <f t="shared" si="421"/>
        <v>218</v>
      </c>
      <c r="L3794" s="6">
        <f t="shared" si="422"/>
        <v>0</v>
      </c>
      <c r="M3794" s="6">
        <f t="shared" si="423"/>
        <v>0</v>
      </c>
      <c r="N3794" s="6">
        <f t="shared" si="424"/>
        <v>0</v>
      </c>
      <c r="O3794">
        <f t="shared" si="425"/>
        <v>218</v>
      </c>
      <c r="P3794">
        <f t="shared" si="426"/>
        <v>0</v>
      </c>
      <c r="Q3794">
        <f t="shared" si="427"/>
        <v>218</v>
      </c>
    </row>
    <row r="3795" spans="1:17" hidden="1" x14ac:dyDescent="0.25">
      <c r="A3795">
        <v>2003</v>
      </c>
      <c r="B3795" s="1" t="s">
        <v>133</v>
      </c>
      <c r="C3795" t="s">
        <v>134</v>
      </c>
      <c r="D3795" t="s">
        <v>44</v>
      </c>
      <c r="E3795" s="1" t="s">
        <v>14</v>
      </c>
      <c r="F3795" t="s">
        <v>5</v>
      </c>
      <c r="G3795">
        <v>74</v>
      </c>
      <c r="H3795">
        <v>3</v>
      </c>
      <c r="K3795">
        <f t="shared" si="421"/>
        <v>77</v>
      </c>
      <c r="L3795" s="6">
        <f t="shared" si="422"/>
        <v>3.896103896103896E-2</v>
      </c>
      <c r="M3795" s="6">
        <f t="shared" si="423"/>
        <v>3.896103896103896E-2</v>
      </c>
      <c r="N3795" s="6">
        <f t="shared" si="424"/>
        <v>0</v>
      </c>
      <c r="O3795">
        <f t="shared" si="425"/>
        <v>74</v>
      </c>
      <c r="P3795">
        <f t="shared" si="426"/>
        <v>3</v>
      </c>
      <c r="Q3795">
        <f t="shared" si="427"/>
        <v>74</v>
      </c>
    </row>
    <row r="3796" spans="1:17" hidden="1" x14ac:dyDescent="0.25">
      <c r="A3796">
        <v>2003</v>
      </c>
      <c r="B3796" s="1" t="s">
        <v>133</v>
      </c>
      <c r="C3796" t="s">
        <v>134</v>
      </c>
      <c r="D3796" t="s">
        <v>44</v>
      </c>
      <c r="E3796" s="1" t="s">
        <v>14</v>
      </c>
      <c r="F3796" t="s">
        <v>6</v>
      </c>
      <c r="G3796">
        <v>410</v>
      </c>
      <c r="K3796">
        <f t="shared" si="421"/>
        <v>410</v>
      </c>
      <c r="L3796" s="6">
        <f t="shared" si="422"/>
        <v>0</v>
      </c>
      <c r="M3796" s="6">
        <f t="shared" si="423"/>
        <v>0</v>
      </c>
      <c r="N3796" s="6">
        <f t="shared" si="424"/>
        <v>0</v>
      </c>
      <c r="O3796">
        <f t="shared" si="425"/>
        <v>410</v>
      </c>
      <c r="P3796">
        <f t="shared" si="426"/>
        <v>0</v>
      </c>
      <c r="Q3796">
        <f t="shared" si="427"/>
        <v>410</v>
      </c>
    </row>
    <row r="3797" spans="1:17" hidden="1" x14ac:dyDescent="0.25">
      <c r="A3797">
        <v>2003</v>
      </c>
      <c r="B3797" s="1" t="s">
        <v>133</v>
      </c>
      <c r="C3797" t="s">
        <v>134</v>
      </c>
      <c r="D3797" t="s">
        <v>44</v>
      </c>
      <c r="E3797" s="1" t="s">
        <v>14</v>
      </c>
      <c r="F3797" t="s">
        <v>7</v>
      </c>
      <c r="G3797">
        <v>3764</v>
      </c>
      <c r="H3797">
        <v>68</v>
      </c>
      <c r="I3797">
        <v>3</v>
      </c>
      <c r="J3797">
        <v>24</v>
      </c>
      <c r="K3797">
        <f t="shared" si="421"/>
        <v>3811</v>
      </c>
      <c r="L3797" s="6">
        <f t="shared" si="422"/>
        <v>1.8630280766203097E-2</v>
      </c>
      <c r="M3797" s="6">
        <f t="shared" si="423"/>
        <v>1.7843085804250852E-2</v>
      </c>
      <c r="N3797" s="6">
        <f t="shared" si="424"/>
        <v>7.8719496195224351E-4</v>
      </c>
      <c r="O3797">
        <f t="shared" si="425"/>
        <v>3740</v>
      </c>
      <c r="P3797">
        <f t="shared" si="426"/>
        <v>71</v>
      </c>
      <c r="Q3797">
        <f t="shared" si="427"/>
        <v>3740</v>
      </c>
    </row>
    <row r="3798" spans="1:17" hidden="1" x14ac:dyDescent="0.25">
      <c r="A3798">
        <v>2004</v>
      </c>
      <c r="B3798" s="1" t="s">
        <v>133</v>
      </c>
      <c r="C3798" t="s">
        <v>134</v>
      </c>
      <c r="D3798" t="s">
        <v>44</v>
      </c>
      <c r="E3798" s="1" t="s">
        <v>15</v>
      </c>
      <c r="F3798" t="s">
        <v>1</v>
      </c>
      <c r="G3798">
        <v>103</v>
      </c>
      <c r="H3798">
        <v>9</v>
      </c>
      <c r="J3798">
        <v>3</v>
      </c>
      <c r="K3798">
        <f t="shared" si="421"/>
        <v>109</v>
      </c>
      <c r="L3798" s="6">
        <f t="shared" si="422"/>
        <v>8.2568807339449546E-2</v>
      </c>
      <c r="M3798" s="6">
        <f t="shared" si="423"/>
        <v>8.2568807339449546E-2</v>
      </c>
      <c r="N3798" s="6">
        <f t="shared" si="424"/>
        <v>0</v>
      </c>
      <c r="O3798">
        <f t="shared" si="425"/>
        <v>100</v>
      </c>
      <c r="P3798">
        <f t="shared" si="426"/>
        <v>9</v>
      </c>
      <c r="Q3798">
        <f t="shared" si="427"/>
        <v>100</v>
      </c>
    </row>
    <row r="3799" spans="1:17" hidden="1" x14ac:dyDescent="0.25">
      <c r="A3799">
        <v>2004</v>
      </c>
      <c r="B3799" s="1" t="s">
        <v>133</v>
      </c>
      <c r="C3799" t="s">
        <v>134</v>
      </c>
      <c r="D3799" t="s">
        <v>44</v>
      </c>
      <c r="E3799" s="1" t="s">
        <v>15</v>
      </c>
      <c r="F3799" t="s">
        <v>4</v>
      </c>
      <c r="G3799">
        <v>292</v>
      </c>
      <c r="K3799">
        <f t="shared" ref="K3799:K3862" si="428">(G3799-J3799)+H3799+I3799</f>
        <v>292</v>
      </c>
      <c r="L3799" s="6">
        <f t="shared" ref="L3799:L3862" si="429">(H3799+I3799)/K3799</f>
        <v>0</v>
      </c>
      <c r="M3799" s="6">
        <f t="shared" ref="M3799:M3862" si="430">H3799/K3799</f>
        <v>0</v>
      </c>
      <c r="N3799" s="6">
        <f t="shared" ref="N3799:N3862" si="431">I3799/K3799</f>
        <v>0</v>
      </c>
      <c r="O3799">
        <f t="shared" si="425"/>
        <v>292</v>
      </c>
      <c r="P3799">
        <f t="shared" si="426"/>
        <v>0</v>
      </c>
      <c r="Q3799">
        <f t="shared" si="427"/>
        <v>292</v>
      </c>
    </row>
    <row r="3800" spans="1:17" hidden="1" x14ac:dyDescent="0.25">
      <c r="A3800">
        <v>2004</v>
      </c>
      <c r="B3800" s="1" t="s">
        <v>133</v>
      </c>
      <c r="C3800" t="s">
        <v>134</v>
      </c>
      <c r="D3800" t="s">
        <v>44</v>
      </c>
      <c r="E3800" s="1" t="s">
        <v>15</v>
      </c>
      <c r="F3800" t="s">
        <v>5</v>
      </c>
      <c r="G3800">
        <v>151</v>
      </c>
      <c r="I3800">
        <v>4</v>
      </c>
      <c r="K3800">
        <f t="shared" si="428"/>
        <v>155</v>
      </c>
      <c r="L3800" s="6">
        <f t="shared" si="429"/>
        <v>2.5806451612903226E-2</v>
      </c>
      <c r="M3800" s="6">
        <f t="shared" si="430"/>
        <v>0</v>
      </c>
      <c r="N3800" s="6">
        <f t="shared" si="431"/>
        <v>2.5806451612903226E-2</v>
      </c>
      <c r="O3800">
        <f t="shared" si="425"/>
        <v>151</v>
      </c>
      <c r="P3800">
        <f t="shared" si="426"/>
        <v>4</v>
      </c>
      <c r="Q3800">
        <f t="shared" si="427"/>
        <v>151</v>
      </c>
    </row>
    <row r="3801" spans="1:17" hidden="1" x14ac:dyDescent="0.25">
      <c r="A3801">
        <v>2004</v>
      </c>
      <c r="B3801" s="1" t="s">
        <v>133</v>
      </c>
      <c r="C3801" t="s">
        <v>134</v>
      </c>
      <c r="D3801" t="s">
        <v>44</v>
      </c>
      <c r="E3801" s="1" t="s">
        <v>15</v>
      </c>
      <c r="F3801" t="s">
        <v>6</v>
      </c>
      <c r="G3801">
        <v>478</v>
      </c>
      <c r="K3801">
        <f t="shared" si="428"/>
        <v>478</v>
      </c>
      <c r="L3801" s="6">
        <f t="shared" si="429"/>
        <v>0</v>
      </c>
      <c r="M3801" s="6">
        <f t="shared" si="430"/>
        <v>0</v>
      </c>
      <c r="N3801" s="6">
        <f t="shared" si="431"/>
        <v>0</v>
      </c>
      <c r="O3801">
        <f t="shared" si="425"/>
        <v>478</v>
      </c>
      <c r="P3801">
        <f t="shared" si="426"/>
        <v>0</v>
      </c>
      <c r="Q3801">
        <f t="shared" si="427"/>
        <v>478</v>
      </c>
    </row>
    <row r="3802" spans="1:17" hidden="1" x14ac:dyDescent="0.25">
      <c r="A3802">
        <v>2004</v>
      </c>
      <c r="B3802" s="1" t="s">
        <v>133</v>
      </c>
      <c r="C3802" t="s">
        <v>134</v>
      </c>
      <c r="D3802" t="s">
        <v>44</v>
      </c>
      <c r="E3802" s="1" t="s">
        <v>15</v>
      </c>
      <c r="F3802" t="s">
        <v>7</v>
      </c>
      <c r="G3802">
        <v>3869</v>
      </c>
      <c r="H3802">
        <v>67</v>
      </c>
      <c r="J3802">
        <v>33</v>
      </c>
      <c r="K3802">
        <f t="shared" si="428"/>
        <v>3903</v>
      </c>
      <c r="L3802" s="6">
        <f t="shared" si="429"/>
        <v>1.7166282346912632E-2</v>
      </c>
      <c r="M3802" s="6">
        <f t="shared" si="430"/>
        <v>1.7166282346912632E-2</v>
      </c>
      <c r="N3802" s="6">
        <f t="shared" si="431"/>
        <v>0</v>
      </c>
      <c r="O3802">
        <f t="shared" si="425"/>
        <v>3836</v>
      </c>
      <c r="P3802">
        <f t="shared" si="426"/>
        <v>67</v>
      </c>
      <c r="Q3802">
        <f t="shared" si="427"/>
        <v>3836</v>
      </c>
    </row>
    <row r="3803" spans="1:17" hidden="1" x14ac:dyDescent="0.25">
      <c r="A3803">
        <v>2005</v>
      </c>
      <c r="B3803" s="1" t="s">
        <v>133</v>
      </c>
      <c r="C3803" t="s">
        <v>134</v>
      </c>
      <c r="D3803" t="s">
        <v>44</v>
      </c>
      <c r="E3803" s="1" t="s">
        <v>16</v>
      </c>
      <c r="F3803" t="s">
        <v>1</v>
      </c>
      <c r="G3803">
        <v>97</v>
      </c>
      <c r="H3803">
        <v>9</v>
      </c>
      <c r="J3803">
        <v>3</v>
      </c>
      <c r="K3803">
        <f t="shared" si="428"/>
        <v>103</v>
      </c>
      <c r="L3803" s="6">
        <f t="shared" si="429"/>
        <v>8.7378640776699032E-2</v>
      </c>
      <c r="M3803" s="6">
        <f t="shared" si="430"/>
        <v>8.7378640776699032E-2</v>
      </c>
      <c r="N3803" s="6">
        <f t="shared" si="431"/>
        <v>0</v>
      </c>
      <c r="O3803">
        <f t="shared" si="425"/>
        <v>94</v>
      </c>
      <c r="P3803">
        <f t="shared" si="426"/>
        <v>9</v>
      </c>
      <c r="Q3803">
        <f t="shared" si="427"/>
        <v>94</v>
      </c>
    </row>
    <row r="3804" spans="1:17" hidden="1" x14ac:dyDescent="0.25">
      <c r="A3804">
        <v>2005</v>
      </c>
      <c r="B3804" s="1" t="s">
        <v>133</v>
      </c>
      <c r="C3804" t="s">
        <v>134</v>
      </c>
      <c r="D3804" t="s">
        <v>44</v>
      </c>
      <c r="E3804" s="1" t="s">
        <v>16</v>
      </c>
      <c r="F3804" t="s">
        <v>4</v>
      </c>
      <c r="G3804">
        <v>406</v>
      </c>
      <c r="H3804">
        <v>8</v>
      </c>
      <c r="K3804">
        <f t="shared" si="428"/>
        <v>414</v>
      </c>
      <c r="L3804" s="6">
        <f t="shared" si="429"/>
        <v>1.932367149758454E-2</v>
      </c>
      <c r="M3804" s="6">
        <f t="shared" si="430"/>
        <v>1.932367149758454E-2</v>
      </c>
      <c r="N3804" s="6">
        <f t="shared" si="431"/>
        <v>0</v>
      </c>
      <c r="O3804">
        <f t="shared" si="425"/>
        <v>406</v>
      </c>
      <c r="P3804">
        <f t="shared" si="426"/>
        <v>8</v>
      </c>
      <c r="Q3804">
        <f t="shared" si="427"/>
        <v>406</v>
      </c>
    </row>
    <row r="3805" spans="1:17" hidden="1" x14ac:dyDescent="0.25">
      <c r="A3805">
        <v>2005</v>
      </c>
      <c r="B3805" s="1" t="s">
        <v>133</v>
      </c>
      <c r="C3805" t="s">
        <v>134</v>
      </c>
      <c r="D3805" t="s">
        <v>44</v>
      </c>
      <c r="E3805" s="1" t="s">
        <v>16</v>
      </c>
      <c r="F3805" t="s">
        <v>5</v>
      </c>
      <c r="G3805">
        <v>203</v>
      </c>
      <c r="K3805">
        <f t="shared" si="428"/>
        <v>203</v>
      </c>
      <c r="L3805" s="6">
        <f t="shared" si="429"/>
        <v>0</v>
      </c>
      <c r="M3805" s="6">
        <f t="shared" si="430"/>
        <v>0</v>
      </c>
      <c r="N3805" s="6">
        <f t="shared" si="431"/>
        <v>0</v>
      </c>
      <c r="O3805">
        <f t="shared" si="425"/>
        <v>203</v>
      </c>
      <c r="P3805">
        <f t="shared" si="426"/>
        <v>0</v>
      </c>
      <c r="Q3805">
        <f t="shared" si="427"/>
        <v>203</v>
      </c>
    </row>
    <row r="3806" spans="1:17" hidden="1" x14ac:dyDescent="0.25">
      <c r="A3806">
        <v>2005</v>
      </c>
      <c r="B3806" s="1" t="s">
        <v>133</v>
      </c>
      <c r="C3806" t="s">
        <v>134</v>
      </c>
      <c r="D3806" t="s">
        <v>44</v>
      </c>
      <c r="E3806" s="1" t="s">
        <v>16</v>
      </c>
      <c r="F3806" t="s">
        <v>6</v>
      </c>
      <c r="G3806">
        <v>590</v>
      </c>
      <c r="K3806">
        <f t="shared" si="428"/>
        <v>590</v>
      </c>
      <c r="L3806" s="6">
        <f t="shared" si="429"/>
        <v>0</v>
      </c>
      <c r="M3806" s="6">
        <f t="shared" si="430"/>
        <v>0</v>
      </c>
      <c r="N3806" s="6">
        <f t="shared" si="431"/>
        <v>0</v>
      </c>
      <c r="O3806">
        <f t="shared" si="425"/>
        <v>590</v>
      </c>
      <c r="P3806">
        <f t="shared" si="426"/>
        <v>0</v>
      </c>
      <c r="Q3806">
        <f t="shared" si="427"/>
        <v>590</v>
      </c>
    </row>
    <row r="3807" spans="1:17" hidden="1" x14ac:dyDescent="0.25">
      <c r="A3807">
        <v>2005</v>
      </c>
      <c r="B3807" s="1" t="s">
        <v>133</v>
      </c>
      <c r="C3807" t="s">
        <v>134</v>
      </c>
      <c r="D3807" t="s">
        <v>44</v>
      </c>
      <c r="E3807" s="1" t="s">
        <v>16</v>
      </c>
      <c r="F3807" t="s">
        <v>7</v>
      </c>
      <c r="G3807">
        <v>3937</v>
      </c>
      <c r="H3807">
        <v>88</v>
      </c>
      <c r="I3807">
        <v>3</v>
      </c>
      <c r="J3807">
        <v>35</v>
      </c>
      <c r="K3807">
        <f t="shared" si="428"/>
        <v>3993</v>
      </c>
      <c r="L3807" s="6">
        <f t="shared" si="429"/>
        <v>2.2789882294014525E-2</v>
      </c>
      <c r="M3807" s="6">
        <f t="shared" si="430"/>
        <v>2.2038567493112948E-2</v>
      </c>
      <c r="N3807" s="6">
        <f t="shared" si="431"/>
        <v>7.513148009015778E-4</v>
      </c>
      <c r="O3807">
        <f t="shared" si="425"/>
        <v>3902</v>
      </c>
      <c r="P3807">
        <f t="shared" si="426"/>
        <v>91</v>
      </c>
      <c r="Q3807">
        <f t="shared" si="427"/>
        <v>3902</v>
      </c>
    </row>
    <row r="3808" spans="1:17" hidden="1" x14ac:dyDescent="0.25">
      <c r="A3808">
        <v>2006</v>
      </c>
      <c r="B3808" s="1" t="s">
        <v>133</v>
      </c>
      <c r="C3808" t="s">
        <v>134</v>
      </c>
      <c r="D3808" t="s">
        <v>44</v>
      </c>
      <c r="E3808" s="1" t="s">
        <v>17</v>
      </c>
      <c r="F3808" t="s">
        <v>1</v>
      </c>
      <c r="G3808">
        <v>98</v>
      </c>
      <c r="H3808">
        <v>8</v>
      </c>
      <c r="K3808">
        <f t="shared" si="428"/>
        <v>106</v>
      </c>
      <c r="L3808" s="6">
        <f t="shared" si="429"/>
        <v>7.5471698113207544E-2</v>
      </c>
      <c r="M3808" s="6">
        <f t="shared" si="430"/>
        <v>7.5471698113207544E-2</v>
      </c>
      <c r="N3808" s="6">
        <f t="shared" si="431"/>
        <v>0</v>
      </c>
      <c r="O3808">
        <f t="shared" si="425"/>
        <v>98</v>
      </c>
      <c r="P3808">
        <f t="shared" si="426"/>
        <v>8</v>
      </c>
      <c r="Q3808">
        <f t="shared" si="427"/>
        <v>98</v>
      </c>
    </row>
    <row r="3809" spans="1:17" hidden="1" x14ac:dyDescent="0.25">
      <c r="A3809">
        <v>2006</v>
      </c>
      <c r="B3809" s="1" t="s">
        <v>133</v>
      </c>
      <c r="C3809" t="s">
        <v>134</v>
      </c>
      <c r="D3809" t="s">
        <v>44</v>
      </c>
      <c r="E3809" s="1" t="s">
        <v>17</v>
      </c>
      <c r="F3809" t="s">
        <v>4</v>
      </c>
      <c r="G3809">
        <v>499</v>
      </c>
      <c r="H3809">
        <v>11</v>
      </c>
      <c r="K3809">
        <f t="shared" si="428"/>
        <v>510</v>
      </c>
      <c r="L3809" s="6">
        <f t="shared" si="429"/>
        <v>2.1568627450980392E-2</v>
      </c>
      <c r="M3809" s="6">
        <f t="shared" si="430"/>
        <v>2.1568627450980392E-2</v>
      </c>
      <c r="N3809" s="6">
        <f t="shared" si="431"/>
        <v>0</v>
      </c>
      <c r="O3809">
        <f t="shared" si="425"/>
        <v>499</v>
      </c>
      <c r="P3809">
        <f t="shared" si="426"/>
        <v>11</v>
      </c>
      <c r="Q3809">
        <f t="shared" si="427"/>
        <v>499</v>
      </c>
    </row>
    <row r="3810" spans="1:17" hidden="1" x14ac:dyDescent="0.25">
      <c r="A3810">
        <v>2006</v>
      </c>
      <c r="B3810" s="1" t="s">
        <v>133</v>
      </c>
      <c r="C3810" t="s">
        <v>134</v>
      </c>
      <c r="D3810" t="s">
        <v>44</v>
      </c>
      <c r="E3810" s="1" t="s">
        <v>17</v>
      </c>
      <c r="F3810" t="s">
        <v>5</v>
      </c>
      <c r="G3810">
        <v>279</v>
      </c>
      <c r="I3810">
        <v>4</v>
      </c>
      <c r="K3810">
        <f t="shared" si="428"/>
        <v>283</v>
      </c>
      <c r="L3810" s="6">
        <f t="shared" si="429"/>
        <v>1.4134275618374558E-2</v>
      </c>
      <c r="M3810" s="6">
        <f t="shared" si="430"/>
        <v>0</v>
      </c>
      <c r="N3810" s="6">
        <f t="shared" si="431"/>
        <v>1.4134275618374558E-2</v>
      </c>
      <c r="O3810">
        <f t="shared" si="425"/>
        <v>279</v>
      </c>
      <c r="P3810">
        <f t="shared" si="426"/>
        <v>4</v>
      </c>
      <c r="Q3810">
        <f t="shared" si="427"/>
        <v>279</v>
      </c>
    </row>
    <row r="3811" spans="1:17" hidden="1" x14ac:dyDescent="0.25">
      <c r="A3811">
        <v>2006</v>
      </c>
      <c r="B3811" s="1" t="s">
        <v>133</v>
      </c>
      <c r="C3811" t="s">
        <v>134</v>
      </c>
      <c r="D3811" t="s">
        <v>44</v>
      </c>
      <c r="E3811" s="1" t="s">
        <v>17</v>
      </c>
      <c r="F3811" t="s">
        <v>6</v>
      </c>
      <c r="G3811">
        <v>622</v>
      </c>
      <c r="K3811">
        <f t="shared" si="428"/>
        <v>622</v>
      </c>
      <c r="L3811" s="6">
        <f t="shared" si="429"/>
        <v>0</v>
      </c>
      <c r="M3811" s="6">
        <f t="shared" si="430"/>
        <v>0</v>
      </c>
      <c r="N3811" s="6">
        <f t="shared" si="431"/>
        <v>0</v>
      </c>
      <c r="O3811">
        <f t="shared" si="425"/>
        <v>622</v>
      </c>
      <c r="P3811">
        <f t="shared" si="426"/>
        <v>0</v>
      </c>
      <c r="Q3811">
        <f t="shared" si="427"/>
        <v>622</v>
      </c>
    </row>
    <row r="3812" spans="1:17" hidden="1" x14ac:dyDescent="0.25">
      <c r="A3812">
        <v>2006</v>
      </c>
      <c r="B3812" s="1" t="s">
        <v>133</v>
      </c>
      <c r="C3812" t="s">
        <v>134</v>
      </c>
      <c r="D3812" t="s">
        <v>44</v>
      </c>
      <c r="E3812" s="1" t="s">
        <v>17</v>
      </c>
      <c r="F3812" t="s">
        <v>7</v>
      </c>
      <c r="G3812">
        <v>4041</v>
      </c>
      <c r="H3812">
        <v>99</v>
      </c>
      <c r="I3812">
        <v>14</v>
      </c>
      <c r="J3812">
        <v>43</v>
      </c>
      <c r="K3812">
        <f t="shared" si="428"/>
        <v>4111</v>
      </c>
      <c r="L3812" s="6">
        <f t="shared" si="429"/>
        <v>2.7487229384577962E-2</v>
      </c>
      <c r="M3812" s="6">
        <f t="shared" si="430"/>
        <v>2.4081731938701046E-2</v>
      </c>
      <c r="N3812" s="6">
        <f t="shared" si="431"/>
        <v>3.4054974458769156E-3</v>
      </c>
      <c r="O3812">
        <f t="shared" si="425"/>
        <v>3998</v>
      </c>
      <c r="P3812">
        <f t="shared" si="426"/>
        <v>113</v>
      </c>
      <c r="Q3812">
        <f t="shared" si="427"/>
        <v>3998</v>
      </c>
    </row>
    <row r="3813" spans="1:17" hidden="1" x14ac:dyDescent="0.25">
      <c r="A3813">
        <v>2007</v>
      </c>
      <c r="B3813" s="1" t="s">
        <v>133</v>
      </c>
      <c r="C3813" t="s">
        <v>134</v>
      </c>
      <c r="D3813" t="s">
        <v>44</v>
      </c>
      <c r="E3813" s="1" t="s">
        <v>18</v>
      </c>
      <c r="F3813" t="s">
        <v>1</v>
      </c>
      <c r="G3813">
        <v>112</v>
      </c>
      <c r="H3813">
        <v>3</v>
      </c>
      <c r="K3813">
        <f t="shared" si="428"/>
        <v>115</v>
      </c>
      <c r="L3813" s="6">
        <f t="shared" si="429"/>
        <v>2.6086956521739129E-2</v>
      </c>
      <c r="M3813" s="6">
        <f t="shared" si="430"/>
        <v>2.6086956521739129E-2</v>
      </c>
      <c r="N3813" s="6">
        <f t="shared" si="431"/>
        <v>0</v>
      </c>
      <c r="O3813">
        <f t="shared" si="425"/>
        <v>112</v>
      </c>
      <c r="P3813">
        <f t="shared" si="426"/>
        <v>3</v>
      </c>
      <c r="Q3813">
        <f t="shared" si="427"/>
        <v>112</v>
      </c>
    </row>
    <row r="3814" spans="1:17" hidden="1" x14ac:dyDescent="0.25">
      <c r="A3814">
        <v>2007</v>
      </c>
      <c r="B3814" s="1" t="s">
        <v>133</v>
      </c>
      <c r="C3814" t="s">
        <v>134</v>
      </c>
      <c r="D3814" t="s">
        <v>44</v>
      </c>
      <c r="E3814" s="1" t="s">
        <v>18</v>
      </c>
      <c r="F3814" t="s">
        <v>4</v>
      </c>
      <c r="G3814">
        <v>610</v>
      </c>
      <c r="H3814">
        <v>14</v>
      </c>
      <c r="K3814">
        <f t="shared" si="428"/>
        <v>624</v>
      </c>
      <c r="L3814" s="6">
        <f t="shared" si="429"/>
        <v>2.2435897435897436E-2</v>
      </c>
      <c r="M3814" s="6">
        <f t="shared" si="430"/>
        <v>2.2435897435897436E-2</v>
      </c>
      <c r="N3814" s="6">
        <f t="shared" si="431"/>
        <v>0</v>
      </c>
      <c r="O3814">
        <f t="shared" si="425"/>
        <v>610</v>
      </c>
      <c r="P3814">
        <f t="shared" si="426"/>
        <v>14</v>
      </c>
      <c r="Q3814">
        <f t="shared" si="427"/>
        <v>610</v>
      </c>
    </row>
    <row r="3815" spans="1:17" hidden="1" x14ac:dyDescent="0.25">
      <c r="A3815">
        <v>2007</v>
      </c>
      <c r="B3815" s="1" t="s">
        <v>133</v>
      </c>
      <c r="C3815" t="s">
        <v>134</v>
      </c>
      <c r="D3815" t="s">
        <v>44</v>
      </c>
      <c r="E3815" s="1" t="s">
        <v>18</v>
      </c>
      <c r="F3815" t="s">
        <v>5</v>
      </c>
      <c r="G3815">
        <v>316</v>
      </c>
      <c r="H3815">
        <v>3</v>
      </c>
      <c r="K3815">
        <f t="shared" si="428"/>
        <v>319</v>
      </c>
      <c r="L3815" s="6">
        <f t="shared" si="429"/>
        <v>9.4043887147335428E-3</v>
      </c>
      <c r="M3815" s="6">
        <f t="shared" si="430"/>
        <v>9.4043887147335428E-3</v>
      </c>
      <c r="N3815" s="6">
        <f t="shared" si="431"/>
        <v>0</v>
      </c>
      <c r="O3815">
        <f t="shared" si="425"/>
        <v>316</v>
      </c>
      <c r="P3815">
        <f t="shared" si="426"/>
        <v>3</v>
      </c>
      <c r="Q3815">
        <f t="shared" si="427"/>
        <v>316</v>
      </c>
    </row>
    <row r="3816" spans="1:17" hidden="1" x14ac:dyDescent="0.25">
      <c r="A3816">
        <v>2007</v>
      </c>
      <c r="B3816" s="1" t="s">
        <v>133</v>
      </c>
      <c r="C3816" t="s">
        <v>134</v>
      </c>
      <c r="D3816" t="s">
        <v>44</v>
      </c>
      <c r="E3816" s="1" t="s">
        <v>18</v>
      </c>
      <c r="F3816" t="s">
        <v>6</v>
      </c>
      <c r="G3816">
        <v>712</v>
      </c>
      <c r="K3816">
        <f t="shared" si="428"/>
        <v>712</v>
      </c>
      <c r="L3816" s="6">
        <f t="shared" si="429"/>
        <v>0</v>
      </c>
      <c r="M3816" s="6">
        <f t="shared" si="430"/>
        <v>0</v>
      </c>
      <c r="N3816" s="6">
        <f t="shared" si="431"/>
        <v>0</v>
      </c>
      <c r="O3816">
        <f t="shared" si="425"/>
        <v>712</v>
      </c>
      <c r="P3816">
        <f t="shared" si="426"/>
        <v>0</v>
      </c>
      <c r="Q3816">
        <f t="shared" si="427"/>
        <v>712</v>
      </c>
    </row>
    <row r="3817" spans="1:17" hidden="1" x14ac:dyDescent="0.25">
      <c r="A3817">
        <v>2007</v>
      </c>
      <c r="B3817" s="1" t="s">
        <v>133</v>
      </c>
      <c r="C3817" t="s">
        <v>134</v>
      </c>
      <c r="D3817" t="s">
        <v>44</v>
      </c>
      <c r="E3817" s="1" t="s">
        <v>18</v>
      </c>
      <c r="F3817" t="s">
        <v>7</v>
      </c>
      <c r="G3817">
        <v>4197</v>
      </c>
      <c r="H3817">
        <v>109</v>
      </c>
      <c r="I3817">
        <v>15</v>
      </c>
      <c r="J3817">
        <v>36</v>
      </c>
      <c r="K3817">
        <f t="shared" si="428"/>
        <v>4285</v>
      </c>
      <c r="L3817" s="6">
        <f t="shared" si="429"/>
        <v>2.8938156359393234E-2</v>
      </c>
      <c r="M3817" s="6">
        <f t="shared" si="430"/>
        <v>2.543757292882147E-2</v>
      </c>
      <c r="N3817" s="6">
        <f t="shared" si="431"/>
        <v>3.5005834305717621E-3</v>
      </c>
      <c r="O3817">
        <f t="shared" si="425"/>
        <v>4161</v>
      </c>
      <c r="P3817">
        <f t="shared" si="426"/>
        <v>124</v>
      </c>
      <c r="Q3817">
        <f t="shared" si="427"/>
        <v>4161</v>
      </c>
    </row>
    <row r="3818" spans="1:17" hidden="1" x14ac:dyDescent="0.25">
      <c r="A3818">
        <v>2008</v>
      </c>
      <c r="B3818" s="1" t="s">
        <v>133</v>
      </c>
      <c r="C3818" t="s">
        <v>134</v>
      </c>
      <c r="D3818" t="s">
        <v>44</v>
      </c>
      <c r="E3818" s="1" t="s">
        <v>19</v>
      </c>
      <c r="F3818" t="s">
        <v>1</v>
      </c>
      <c r="G3818">
        <v>115</v>
      </c>
      <c r="H3818">
        <v>6</v>
      </c>
      <c r="K3818">
        <f t="shared" si="428"/>
        <v>121</v>
      </c>
      <c r="L3818" s="6">
        <f t="shared" si="429"/>
        <v>4.9586776859504134E-2</v>
      </c>
      <c r="M3818" s="6">
        <f t="shared" si="430"/>
        <v>4.9586776859504134E-2</v>
      </c>
      <c r="N3818" s="6">
        <f t="shared" si="431"/>
        <v>0</v>
      </c>
      <c r="O3818">
        <f t="shared" si="425"/>
        <v>115</v>
      </c>
      <c r="P3818">
        <f t="shared" si="426"/>
        <v>6</v>
      </c>
      <c r="Q3818">
        <f t="shared" si="427"/>
        <v>115</v>
      </c>
    </row>
    <row r="3819" spans="1:17" hidden="1" x14ac:dyDescent="0.25">
      <c r="A3819">
        <v>2008</v>
      </c>
      <c r="B3819" s="1" t="s">
        <v>133</v>
      </c>
      <c r="C3819" t="s">
        <v>134</v>
      </c>
      <c r="D3819" t="s">
        <v>44</v>
      </c>
      <c r="E3819" s="1" t="s">
        <v>19</v>
      </c>
      <c r="F3819" t="s">
        <v>4</v>
      </c>
      <c r="G3819">
        <v>678</v>
      </c>
      <c r="H3819">
        <v>18</v>
      </c>
      <c r="J3819">
        <v>5</v>
      </c>
      <c r="K3819">
        <f t="shared" si="428"/>
        <v>691</v>
      </c>
      <c r="L3819" s="6">
        <f t="shared" si="429"/>
        <v>2.6049204052098408E-2</v>
      </c>
      <c r="M3819" s="6">
        <f t="shared" si="430"/>
        <v>2.6049204052098408E-2</v>
      </c>
      <c r="N3819" s="6">
        <f t="shared" si="431"/>
        <v>0</v>
      </c>
      <c r="O3819">
        <f t="shared" si="425"/>
        <v>673</v>
      </c>
      <c r="P3819">
        <f t="shared" si="426"/>
        <v>18</v>
      </c>
      <c r="Q3819">
        <f t="shared" si="427"/>
        <v>673</v>
      </c>
    </row>
    <row r="3820" spans="1:17" hidden="1" x14ac:dyDescent="0.25">
      <c r="A3820">
        <v>2008</v>
      </c>
      <c r="B3820" s="1" t="s">
        <v>133</v>
      </c>
      <c r="C3820" t="s">
        <v>134</v>
      </c>
      <c r="D3820" t="s">
        <v>44</v>
      </c>
      <c r="E3820" s="1" t="s">
        <v>19</v>
      </c>
      <c r="F3820" t="s">
        <v>5</v>
      </c>
      <c r="G3820">
        <v>333</v>
      </c>
      <c r="H3820">
        <v>10</v>
      </c>
      <c r="K3820">
        <f t="shared" si="428"/>
        <v>343</v>
      </c>
      <c r="L3820" s="6">
        <f t="shared" si="429"/>
        <v>2.9154518950437316E-2</v>
      </c>
      <c r="M3820" s="6">
        <f t="shared" si="430"/>
        <v>2.9154518950437316E-2</v>
      </c>
      <c r="N3820" s="6">
        <f t="shared" si="431"/>
        <v>0</v>
      </c>
      <c r="O3820">
        <f t="shared" si="425"/>
        <v>333</v>
      </c>
      <c r="P3820">
        <f t="shared" si="426"/>
        <v>10</v>
      </c>
      <c r="Q3820">
        <f t="shared" si="427"/>
        <v>333</v>
      </c>
    </row>
    <row r="3821" spans="1:17" hidden="1" x14ac:dyDescent="0.25">
      <c r="A3821">
        <v>2008</v>
      </c>
      <c r="B3821" s="1" t="s">
        <v>133</v>
      </c>
      <c r="C3821" t="s">
        <v>134</v>
      </c>
      <c r="D3821" t="s">
        <v>44</v>
      </c>
      <c r="E3821" s="1" t="s">
        <v>19</v>
      </c>
      <c r="F3821" t="s">
        <v>6</v>
      </c>
      <c r="G3821">
        <v>750</v>
      </c>
      <c r="H3821">
        <v>4</v>
      </c>
      <c r="K3821">
        <f t="shared" si="428"/>
        <v>754</v>
      </c>
      <c r="L3821" s="6">
        <f t="shared" si="429"/>
        <v>5.3050397877984082E-3</v>
      </c>
      <c r="M3821" s="6">
        <f t="shared" si="430"/>
        <v>5.3050397877984082E-3</v>
      </c>
      <c r="N3821" s="6">
        <f t="shared" si="431"/>
        <v>0</v>
      </c>
      <c r="O3821">
        <f t="shared" si="425"/>
        <v>750</v>
      </c>
      <c r="P3821">
        <f t="shared" si="426"/>
        <v>4</v>
      </c>
      <c r="Q3821">
        <f t="shared" si="427"/>
        <v>750</v>
      </c>
    </row>
    <row r="3822" spans="1:17" hidden="1" x14ac:dyDescent="0.25">
      <c r="A3822">
        <v>2008</v>
      </c>
      <c r="B3822" s="1" t="s">
        <v>133</v>
      </c>
      <c r="C3822" t="s">
        <v>134</v>
      </c>
      <c r="D3822" t="s">
        <v>44</v>
      </c>
      <c r="E3822" s="1" t="s">
        <v>19</v>
      </c>
      <c r="F3822" t="s">
        <v>7</v>
      </c>
      <c r="G3822">
        <v>4401</v>
      </c>
      <c r="H3822">
        <v>157</v>
      </c>
      <c r="I3822">
        <v>16</v>
      </c>
      <c r="J3822">
        <v>61</v>
      </c>
      <c r="K3822">
        <f t="shared" si="428"/>
        <v>4513</v>
      </c>
      <c r="L3822" s="6">
        <f t="shared" si="429"/>
        <v>3.8333702636826943E-2</v>
      </c>
      <c r="M3822" s="6">
        <f t="shared" si="430"/>
        <v>3.4788389098160871E-2</v>
      </c>
      <c r="N3822" s="6">
        <f t="shared" si="431"/>
        <v>3.5453135386660757E-3</v>
      </c>
      <c r="O3822">
        <f t="shared" si="425"/>
        <v>4340</v>
      </c>
      <c r="P3822">
        <f t="shared" si="426"/>
        <v>173</v>
      </c>
      <c r="Q3822">
        <f t="shared" si="427"/>
        <v>4340</v>
      </c>
    </row>
    <row r="3823" spans="1:17" hidden="1" x14ac:dyDescent="0.25">
      <c r="A3823">
        <v>2009</v>
      </c>
      <c r="B3823" s="1" t="s">
        <v>133</v>
      </c>
      <c r="C3823" t="s">
        <v>134</v>
      </c>
      <c r="D3823" t="s">
        <v>44</v>
      </c>
      <c r="E3823" s="1" t="s">
        <v>20</v>
      </c>
      <c r="F3823" t="s">
        <v>1</v>
      </c>
      <c r="G3823">
        <v>101</v>
      </c>
      <c r="H3823">
        <v>7</v>
      </c>
      <c r="I3823">
        <v>3</v>
      </c>
      <c r="K3823">
        <f t="shared" si="428"/>
        <v>111</v>
      </c>
      <c r="L3823" s="6">
        <f t="shared" si="429"/>
        <v>9.0090090090090086E-2</v>
      </c>
      <c r="M3823" s="6">
        <f t="shared" si="430"/>
        <v>6.3063063063063057E-2</v>
      </c>
      <c r="N3823" s="6">
        <f t="shared" si="431"/>
        <v>2.7027027027027029E-2</v>
      </c>
      <c r="O3823">
        <f t="shared" si="425"/>
        <v>101</v>
      </c>
      <c r="P3823">
        <f t="shared" si="426"/>
        <v>10</v>
      </c>
      <c r="Q3823">
        <f t="shared" si="427"/>
        <v>101</v>
      </c>
    </row>
    <row r="3824" spans="1:17" hidden="1" x14ac:dyDescent="0.25">
      <c r="A3824">
        <v>2009</v>
      </c>
      <c r="B3824" s="1" t="s">
        <v>133</v>
      </c>
      <c r="C3824" t="s">
        <v>134</v>
      </c>
      <c r="D3824" t="s">
        <v>44</v>
      </c>
      <c r="E3824" s="1" t="s">
        <v>20</v>
      </c>
      <c r="F3824" t="s">
        <v>4</v>
      </c>
      <c r="G3824">
        <v>739</v>
      </c>
      <c r="H3824">
        <v>29</v>
      </c>
      <c r="K3824">
        <f t="shared" si="428"/>
        <v>768</v>
      </c>
      <c r="L3824" s="6">
        <f t="shared" si="429"/>
        <v>3.7760416666666664E-2</v>
      </c>
      <c r="M3824" s="6">
        <f t="shared" si="430"/>
        <v>3.7760416666666664E-2</v>
      </c>
      <c r="N3824" s="6">
        <f t="shared" si="431"/>
        <v>0</v>
      </c>
      <c r="O3824">
        <f t="shared" si="425"/>
        <v>739</v>
      </c>
      <c r="P3824">
        <f t="shared" si="426"/>
        <v>29</v>
      </c>
      <c r="Q3824">
        <f t="shared" si="427"/>
        <v>739</v>
      </c>
    </row>
    <row r="3825" spans="1:17" hidden="1" x14ac:dyDescent="0.25">
      <c r="A3825">
        <v>2009</v>
      </c>
      <c r="B3825" s="1" t="s">
        <v>133</v>
      </c>
      <c r="C3825" t="s">
        <v>134</v>
      </c>
      <c r="D3825" t="s">
        <v>44</v>
      </c>
      <c r="E3825" s="1" t="s">
        <v>20</v>
      </c>
      <c r="F3825" t="s">
        <v>5</v>
      </c>
      <c r="G3825">
        <v>379</v>
      </c>
      <c r="H3825">
        <v>17</v>
      </c>
      <c r="K3825">
        <f t="shared" si="428"/>
        <v>396</v>
      </c>
      <c r="L3825" s="6">
        <f t="shared" si="429"/>
        <v>4.2929292929292928E-2</v>
      </c>
      <c r="M3825" s="6">
        <f t="shared" si="430"/>
        <v>4.2929292929292928E-2</v>
      </c>
      <c r="N3825" s="6">
        <f t="shared" si="431"/>
        <v>0</v>
      </c>
      <c r="O3825">
        <f t="shared" si="425"/>
        <v>379</v>
      </c>
      <c r="P3825">
        <f t="shared" si="426"/>
        <v>17</v>
      </c>
      <c r="Q3825">
        <f t="shared" si="427"/>
        <v>379</v>
      </c>
    </row>
    <row r="3826" spans="1:17" hidden="1" x14ac:dyDescent="0.25">
      <c r="A3826">
        <v>2009</v>
      </c>
      <c r="B3826" s="1" t="s">
        <v>133</v>
      </c>
      <c r="C3826" t="s">
        <v>134</v>
      </c>
      <c r="D3826" t="s">
        <v>44</v>
      </c>
      <c r="E3826" s="1" t="s">
        <v>20</v>
      </c>
      <c r="F3826" t="s">
        <v>6</v>
      </c>
      <c r="G3826">
        <v>824</v>
      </c>
      <c r="H3826">
        <v>6</v>
      </c>
      <c r="K3826">
        <f t="shared" si="428"/>
        <v>830</v>
      </c>
      <c r="L3826" s="6">
        <f t="shared" si="429"/>
        <v>7.2289156626506026E-3</v>
      </c>
      <c r="M3826" s="6">
        <f t="shared" si="430"/>
        <v>7.2289156626506026E-3</v>
      </c>
      <c r="N3826" s="6">
        <f t="shared" si="431"/>
        <v>0</v>
      </c>
      <c r="O3826">
        <f t="shared" si="425"/>
        <v>824</v>
      </c>
      <c r="P3826">
        <f t="shared" si="426"/>
        <v>6</v>
      </c>
      <c r="Q3826">
        <f t="shared" si="427"/>
        <v>824</v>
      </c>
    </row>
    <row r="3827" spans="1:17" hidden="1" x14ac:dyDescent="0.25">
      <c r="A3827">
        <v>2009</v>
      </c>
      <c r="B3827" s="1" t="s">
        <v>133</v>
      </c>
      <c r="C3827" t="s">
        <v>134</v>
      </c>
      <c r="D3827" t="s">
        <v>44</v>
      </c>
      <c r="E3827" s="1" t="s">
        <v>20</v>
      </c>
      <c r="F3827" t="s">
        <v>7</v>
      </c>
      <c r="G3827">
        <v>4524</v>
      </c>
      <c r="H3827">
        <v>181</v>
      </c>
      <c r="I3827">
        <v>55</v>
      </c>
      <c r="J3827">
        <v>36</v>
      </c>
      <c r="K3827">
        <f t="shared" si="428"/>
        <v>4724</v>
      </c>
      <c r="L3827" s="6">
        <f t="shared" si="429"/>
        <v>4.9957662997459781E-2</v>
      </c>
      <c r="M3827" s="6">
        <f t="shared" si="430"/>
        <v>3.831498729889924E-2</v>
      </c>
      <c r="N3827" s="6">
        <f t="shared" si="431"/>
        <v>1.1642675698560543E-2</v>
      </c>
      <c r="O3827">
        <f t="shared" si="425"/>
        <v>4488</v>
      </c>
      <c r="P3827">
        <f t="shared" si="426"/>
        <v>236</v>
      </c>
      <c r="Q3827">
        <f t="shared" si="427"/>
        <v>4488</v>
      </c>
    </row>
    <row r="3828" spans="1:17" hidden="1" x14ac:dyDescent="0.25">
      <c r="A3828">
        <v>2010</v>
      </c>
      <c r="B3828" s="1" t="s">
        <v>133</v>
      </c>
      <c r="C3828" t="s">
        <v>134</v>
      </c>
      <c r="D3828" t="s">
        <v>44</v>
      </c>
      <c r="E3828" s="1" t="s">
        <v>21</v>
      </c>
      <c r="F3828" t="s">
        <v>1</v>
      </c>
      <c r="G3828">
        <v>109</v>
      </c>
      <c r="H3828">
        <v>14</v>
      </c>
      <c r="K3828">
        <f t="shared" si="428"/>
        <v>123</v>
      </c>
      <c r="L3828" s="6">
        <f t="shared" si="429"/>
        <v>0.11382113821138211</v>
      </c>
      <c r="M3828" s="6">
        <f t="shared" si="430"/>
        <v>0.11382113821138211</v>
      </c>
      <c r="N3828" s="6">
        <f t="shared" si="431"/>
        <v>0</v>
      </c>
      <c r="O3828">
        <f t="shared" si="425"/>
        <v>109</v>
      </c>
      <c r="P3828">
        <f t="shared" si="426"/>
        <v>14</v>
      </c>
      <c r="Q3828">
        <f t="shared" si="427"/>
        <v>109</v>
      </c>
    </row>
    <row r="3829" spans="1:17" hidden="1" x14ac:dyDescent="0.25">
      <c r="A3829">
        <v>2010</v>
      </c>
      <c r="B3829" s="1" t="s">
        <v>133</v>
      </c>
      <c r="C3829" t="s">
        <v>134</v>
      </c>
      <c r="D3829" t="s">
        <v>44</v>
      </c>
      <c r="E3829" s="1" t="s">
        <v>21</v>
      </c>
      <c r="F3829" t="s">
        <v>4</v>
      </c>
      <c r="G3829">
        <v>780</v>
      </c>
      <c r="H3829">
        <v>44</v>
      </c>
      <c r="I3829">
        <v>3</v>
      </c>
      <c r="J3829">
        <v>4</v>
      </c>
      <c r="K3829">
        <f t="shared" si="428"/>
        <v>823</v>
      </c>
      <c r="L3829" s="6">
        <f t="shared" si="429"/>
        <v>5.7108140947752128E-2</v>
      </c>
      <c r="M3829" s="6">
        <f t="shared" si="430"/>
        <v>5.3462940461725394E-2</v>
      </c>
      <c r="N3829" s="6">
        <f t="shared" si="431"/>
        <v>3.6452004860267314E-3</v>
      </c>
      <c r="O3829">
        <f t="shared" si="425"/>
        <v>776</v>
      </c>
      <c r="P3829">
        <f t="shared" si="426"/>
        <v>47</v>
      </c>
      <c r="Q3829">
        <f t="shared" si="427"/>
        <v>776</v>
      </c>
    </row>
    <row r="3830" spans="1:17" hidden="1" x14ac:dyDescent="0.25">
      <c r="A3830">
        <v>2010</v>
      </c>
      <c r="B3830" s="1" t="s">
        <v>133</v>
      </c>
      <c r="C3830" t="s">
        <v>134</v>
      </c>
      <c r="D3830" t="s">
        <v>44</v>
      </c>
      <c r="E3830" s="1" t="s">
        <v>21</v>
      </c>
      <c r="F3830" t="s">
        <v>5</v>
      </c>
      <c r="G3830">
        <v>414</v>
      </c>
      <c r="H3830">
        <v>14</v>
      </c>
      <c r="I3830">
        <v>3</v>
      </c>
      <c r="J3830">
        <v>3</v>
      </c>
      <c r="K3830">
        <f t="shared" si="428"/>
        <v>428</v>
      </c>
      <c r="L3830" s="6">
        <f t="shared" si="429"/>
        <v>3.9719626168224297E-2</v>
      </c>
      <c r="M3830" s="6">
        <f t="shared" si="430"/>
        <v>3.2710280373831772E-2</v>
      </c>
      <c r="N3830" s="6">
        <f t="shared" si="431"/>
        <v>7.0093457943925233E-3</v>
      </c>
      <c r="O3830">
        <f t="shared" si="425"/>
        <v>411</v>
      </c>
      <c r="P3830">
        <f t="shared" si="426"/>
        <v>17</v>
      </c>
      <c r="Q3830">
        <f t="shared" si="427"/>
        <v>411</v>
      </c>
    </row>
    <row r="3831" spans="1:17" hidden="1" x14ac:dyDescent="0.25">
      <c r="A3831">
        <v>2010</v>
      </c>
      <c r="B3831" s="1" t="s">
        <v>133</v>
      </c>
      <c r="C3831" t="s">
        <v>134</v>
      </c>
      <c r="D3831" t="s">
        <v>44</v>
      </c>
      <c r="E3831" s="1" t="s">
        <v>21</v>
      </c>
      <c r="F3831" t="s">
        <v>6</v>
      </c>
      <c r="G3831">
        <v>821</v>
      </c>
      <c r="H3831">
        <v>10</v>
      </c>
      <c r="J3831">
        <v>7</v>
      </c>
      <c r="K3831">
        <f t="shared" si="428"/>
        <v>824</v>
      </c>
      <c r="L3831" s="6">
        <f t="shared" si="429"/>
        <v>1.2135922330097087E-2</v>
      </c>
      <c r="M3831" s="6">
        <f t="shared" si="430"/>
        <v>1.2135922330097087E-2</v>
      </c>
      <c r="N3831" s="6">
        <f t="shared" si="431"/>
        <v>0</v>
      </c>
      <c r="O3831">
        <f t="shared" si="425"/>
        <v>814</v>
      </c>
      <c r="P3831">
        <f t="shared" si="426"/>
        <v>10</v>
      </c>
      <c r="Q3831">
        <f t="shared" si="427"/>
        <v>814</v>
      </c>
    </row>
    <row r="3832" spans="1:17" hidden="1" x14ac:dyDescent="0.25">
      <c r="A3832">
        <v>2010</v>
      </c>
      <c r="B3832" s="1" t="s">
        <v>133</v>
      </c>
      <c r="C3832" t="s">
        <v>134</v>
      </c>
      <c r="D3832" t="s">
        <v>44</v>
      </c>
      <c r="E3832" s="1" t="s">
        <v>21</v>
      </c>
      <c r="F3832" t="s">
        <v>7</v>
      </c>
      <c r="G3832">
        <v>4709</v>
      </c>
      <c r="H3832">
        <v>239</v>
      </c>
      <c r="I3832">
        <v>75</v>
      </c>
      <c r="J3832">
        <v>77</v>
      </c>
      <c r="K3832">
        <f t="shared" si="428"/>
        <v>4946</v>
      </c>
      <c r="L3832" s="6">
        <f t="shared" si="429"/>
        <v>6.3485644965628793E-2</v>
      </c>
      <c r="M3832" s="6">
        <f t="shared" si="430"/>
        <v>4.8321876263647395E-2</v>
      </c>
      <c r="N3832" s="6">
        <f t="shared" si="431"/>
        <v>1.5163768701981399E-2</v>
      </c>
      <c r="O3832">
        <f t="shared" si="425"/>
        <v>4632</v>
      </c>
      <c r="P3832">
        <f t="shared" si="426"/>
        <v>314</v>
      </c>
      <c r="Q3832">
        <f t="shared" si="427"/>
        <v>4632</v>
      </c>
    </row>
    <row r="3833" spans="1:17" hidden="1" x14ac:dyDescent="0.25">
      <c r="A3833">
        <v>2011</v>
      </c>
      <c r="B3833" s="1" t="s">
        <v>133</v>
      </c>
      <c r="C3833" t="s">
        <v>134</v>
      </c>
      <c r="D3833" t="s">
        <v>44</v>
      </c>
      <c r="E3833" s="1" t="s">
        <v>22</v>
      </c>
      <c r="F3833" t="s">
        <v>1</v>
      </c>
      <c r="G3833">
        <v>134</v>
      </c>
      <c r="H3833">
        <v>12</v>
      </c>
      <c r="J3833">
        <v>4</v>
      </c>
      <c r="K3833">
        <f t="shared" si="428"/>
        <v>142</v>
      </c>
      <c r="L3833" s="6">
        <f t="shared" si="429"/>
        <v>8.4507042253521125E-2</v>
      </c>
      <c r="M3833" s="6">
        <f t="shared" si="430"/>
        <v>8.4507042253521125E-2</v>
      </c>
      <c r="N3833" s="6">
        <f t="shared" si="431"/>
        <v>0</v>
      </c>
      <c r="O3833">
        <f t="shared" si="425"/>
        <v>130</v>
      </c>
      <c r="P3833">
        <f t="shared" si="426"/>
        <v>12</v>
      </c>
      <c r="Q3833">
        <f t="shared" si="427"/>
        <v>130</v>
      </c>
    </row>
    <row r="3834" spans="1:17" hidden="1" x14ac:dyDescent="0.25">
      <c r="A3834">
        <v>2011</v>
      </c>
      <c r="B3834" s="1" t="s">
        <v>133</v>
      </c>
      <c r="C3834" t="s">
        <v>134</v>
      </c>
      <c r="D3834" t="s">
        <v>44</v>
      </c>
      <c r="E3834" s="1" t="s">
        <v>22</v>
      </c>
      <c r="F3834" t="s">
        <v>4</v>
      </c>
      <c r="G3834">
        <v>901</v>
      </c>
      <c r="H3834">
        <v>65</v>
      </c>
      <c r="I3834">
        <v>10</v>
      </c>
      <c r="J3834">
        <v>3</v>
      </c>
      <c r="K3834">
        <f t="shared" si="428"/>
        <v>973</v>
      </c>
      <c r="L3834" s="6">
        <f t="shared" si="429"/>
        <v>7.7081192189105863E-2</v>
      </c>
      <c r="M3834" s="6">
        <f t="shared" si="430"/>
        <v>6.680369989722508E-2</v>
      </c>
      <c r="N3834" s="6">
        <f t="shared" si="431"/>
        <v>1.0277492291880781E-2</v>
      </c>
      <c r="O3834">
        <f t="shared" si="425"/>
        <v>898</v>
      </c>
      <c r="P3834">
        <f t="shared" si="426"/>
        <v>75</v>
      </c>
      <c r="Q3834">
        <f t="shared" si="427"/>
        <v>898</v>
      </c>
    </row>
    <row r="3835" spans="1:17" hidden="1" x14ac:dyDescent="0.25">
      <c r="A3835">
        <v>2011</v>
      </c>
      <c r="B3835" s="1" t="s">
        <v>133</v>
      </c>
      <c r="C3835" t="s">
        <v>134</v>
      </c>
      <c r="D3835" t="s">
        <v>44</v>
      </c>
      <c r="E3835" s="1" t="s">
        <v>22</v>
      </c>
      <c r="F3835" t="s">
        <v>5</v>
      </c>
      <c r="G3835">
        <v>466</v>
      </c>
      <c r="H3835">
        <v>40</v>
      </c>
      <c r="J3835">
        <v>6</v>
      </c>
      <c r="K3835">
        <f t="shared" si="428"/>
        <v>500</v>
      </c>
      <c r="L3835" s="6">
        <f t="shared" si="429"/>
        <v>0.08</v>
      </c>
      <c r="M3835" s="6">
        <f t="shared" si="430"/>
        <v>0.08</v>
      </c>
      <c r="N3835" s="6">
        <f t="shared" si="431"/>
        <v>0</v>
      </c>
      <c r="O3835">
        <f t="shared" si="425"/>
        <v>460</v>
      </c>
      <c r="P3835">
        <f t="shared" si="426"/>
        <v>40</v>
      </c>
      <c r="Q3835">
        <f t="shared" si="427"/>
        <v>460</v>
      </c>
    </row>
    <row r="3836" spans="1:17" hidden="1" x14ac:dyDescent="0.25">
      <c r="A3836">
        <v>2011</v>
      </c>
      <c r="B3836" s="1" t="s">
        <v>133</v>
      </c>
      <c r="C3836" t="s">
        <v>134</v>
      </c>
      <c r="D3836" t="s">
        <v>44</v>
      </c>
      <c r="E3836" s="1" t="s">
        <v>22</v>
      </c>
      <c r="F3836" t="s">
        <v>6</v>
      </c>
      <c r="G3836">
        <v>872</v>
      </c>
      <c r="H3836">
        <v>21</v>
      </c>
      <c r="J3836">
        <v>15</v>
      </c>
      <c r="K3836">
        <f t="shared" si="428"/>
        <v>878</v>
      </c>
      <c r="L3836" s="6">
        <f t="shared" si="429"/>
        <v>2.3917995444191344E-2</v>
      </c>
      <c r="M3836" s="6">
        <f t="shared" si="430"/>
        <v>2.3917995444191344E-2</v>
      </c>
      <c r="N3836" s="6">
        <f t="shared" si="431"/>
        <v>0</v>
      </c>
      <c r="O3836">
        <f t="shared" si="425"/>
        <v>857</v>
      </c>
      <c r="P3836">
        <f t="shared" si="426"/>
        <v>21</v>
      </c>
      <c r="Q3836">
        <f t="shared" si="427"/>
        <v>857</v>
      </c>
    </row>
    <row r="3837" spans="1:17" hidden="1" x14ac:dyDescent="0.25">
      <c r="A3837">
        <v>2011</v>
      </c>
      <c r="B3837" s="1" t="s">
        <v>133</v>
      </c>
      <c r="C3837" t="s">
        <v>134</v>
      </c>
      <c r="D3837" t="s">
        <v>44</v>
      </c>
      <c r="E3837" s="1" t="s">
        <v>22</v>
      </c>
      <c r="F3837" t="s">
        <v>7</v>
      </c>
      <c r="G3837">
        <v>4808</v>
      </c>
      <c r="H3837">
        <v>283</v>
      </c>
      <c r="I3837">
        <v>127</v>
      </c>
      <c r="J3837">
        <v>90</v>
      </c>
      <c r="K3837">
        <f t="shared" si="428"/>
        <v>5128</v>
      </c>
      <c r="L3837" s="6">
        <f t="shared" si="429"/>
        <v>7.9953198127925118E-2</v>
      </c>
      <c r="M3837" s="6">
        <f t="shared" si="430"/>
        <v>5.5187207488299535E-2</v>
      </c>
      <c r="N3837" s="6">
        <f t="shared" si="431"/>
        <v>2.4765990639625587E-2</v>
      </c>
      <c r="O3837">
        <f t="shared" si="425"/>
        <v>4718</v>
      </c>
      <c r="P3837">
        <f t="shared" si="426"/>
        <v>410</v>
      </c>
      <c r="Q3837">
        <f t="shared" si="427"/>
        <v>4718</v>
      </c>
    </row>
    <row r="3838" spans="1:17" hidden="1" x14ac:dyDescent="0.25">
      <c r="A3838">
        <v>2012</v>
      </c>
      <c r="B3838" s="1" t="s">
        <v>133</v>
      </c>
      <c r="C3838" t="s">
        <v>134</v>
      </c>
      <c r="D3838" t="s">
        <v>44</v>
      </c>
      <c r="E3838" s="1" t="s">
        <v>23</v>
      </c>
      <c r="F3838" t="s">
        <v>1</v>
      </c>
      <c r="G3838">
        <v>134</v>
      </c>
      <c r="H3838">
        <v>9</v>
      </c>
      <c r="J3838">
        <v>3</v>
      </c>
      <c r="K3838">
        <f t="shared" si="428"/>
        <v>140</v>
      </c>
      <c r="L3838" s="6">
        <f t="shared" si="429"/>
        <v>6.4285714285714279E-2</v>
      </c>
      <c r="M3838" s="6">
        <f t="shared" si="430"/>
        <v>6.4285714285714279E-2</v>
      </c>
      <c r="N3838" s="6">
        <f t="shared" si="431"/>
        <v>0</v>
      </c>
      <c r="O3838">
        <f t="shared" si="425"/>
        <v>131</v>
      </c>
      <c r="P3838">
        <f t="shared" si="426"/>
        <v>9</v>
      </c>
      <c r="Q3838">
        <f t="shared" si="427"/>
        <v>131</v>
      </c>
    </row>
    <row r="3839" spans="1:17" hidden="1" x14ac:dyDescent="0.25">
      <c r="A3839">
        <v>2012</v>
      </c>
      <c r="B3839" s="1" t="s">
        <v>133</v>
      </c>
      <c r="C3839" t="s">
        <v>134</v>
      </c>
      <c r="D3839" t="s">
        <v>44</v>
      </c>
      <c r="E3839" s="1" t="s">
        <v>23</v>
      </c>
      <c r="F3839" t="s">
        <v>4</v>
      </c>
      <c r="G3839">
        <v>973</v>
      </c>
      <c r="H3839">
        <v>76</v>
      </c>
      <c r="I3839">
        <v>23</v>
      </c>
      <c r="J3839">
        <v>5</v>
      </c>
      <c r="K3839">
        <f t="shared" si="428"/>
        <v>1067</v>
      </c>
      <c r="L3839" s="6">
        <f t="shared" si="429"/>
        <v>9.2783505154639179E-2</v>
      </c>
      <c r="M3839" s="6">
        <f t="shared" si="430"/>
        <v>7.1227741330834121E-2</v>
      </c>
      <c r="N3839" s="6">
        <f t="shared" si="431"/>
        <v>2.1555763823805061E-2</v>
      </c>
      <c r="O3839">
        <f t="shared" si="425"/>
        <v>968</v>
      </c>
      <c r="P3839">
        <f t="shared" si="426"/>
        <v>99</v>
      </c>
      <c r="Q3839">
        <f t="shared" si="427"/>
        <v>968</v>
      </c>
    </row>
    <row r="3840" spans="1:17" hidden="1" x14ac:dyDescent="0.25">
      <c r="A3840">
        <v>2012</v>
      </c>
      <c r="B3840" s="1" t="s">
        <v>133</v>
      </c>
      <c r="C3840" t="s">
        <v>134</v>
      </c>
      <c r="D3840" t="s">
        <v>44</v>
      </c>
      <c r="E3840" s="1" t="s">
        <v>23</v>
      </c>
      <c r="F3840" t="s">
        <v>5</v>
      </c>
      <c r="G3840">
        <v>529</v>
      </c>
      <c r="H3840">
        <v>37</v>
      </c>
      <c r="K3840">
        <f t="shared" si="428"/>
        <v>566</v>
      </c>
      <c r="L3840" s="6">
        <f t="shared" si="429"/>
        <v>6.5371024734982339E-2</v>
      </c>
      <c r="M3840" s="6">
        <f t="shared" si="430"/>
        <v>6.5371024734982339E-2</v>
      </c>
      <c r="N3840" s="6">
        <f t="shared" si="431"/>
        <v>0</v>
      </c>
      <c r="O3840">
        <f t="shared" si="425"/>
        <v>529</v>
      </c>
      <c r="P3840">
        <f t="shared" si="426"/>
        <v>37</v>
      </c>
      <c r="Q3840">
        <f t="shared" si="427"/>
        <v>529</v>
      </c>
    </row>
    <row r="3841" spans="1:17" hidden="1" x14ac:dyDescent="0.25">
      <c r="A3841">
        <v>2012</v>
      </c>
      <c r="B3841" s="1" t="s">
        <v>133</v>
      </c>
      <c r="C3841" t="s">
        <v>134</v>
      </c>
      <c r="D3841" t="s">
        <v>44</v>
      </c>
      <c r="E3841" s="1" t="s">
        <v>23</v>
      </c>
      <c r="F3841" t="s">
        <v>6</v>
      </c>
      <c r="G3841">
        <v>896</v>
      </c>
      <c r="H3841">
        <v>17</v>
      </c>
      <c r="J3841">
        <v>14</v>
      </c>
      <c r="K3841">
        <f t="shared" si="428"/>
        <v>899</v>
      </c>
      <c r="L3841" s="6">
        <f t="shared" si="429"/>
        <v>1.8909899888765295E-2</v>
      </c>
      <c r="M3841" s="6">
        <f t="shared" si="430"/>
        <v>1.8909899888765295E-2</v>
      </c>
      <c r="N3841" s="6">
        <f t="shared" si="431"/>
        <v>0</v>
      </c>
      <c r="O3841">
        <f t="shared" si="425"/>
        <v>882</v>
      </c>
      <c r="P3841">
        <f t="shared" si="426"/>
        <v>17</v>
      </c>
      <c r="Q3841">
        <f t="shared" si="427"/>
        <v>882</v>
      </c>
    </row>
    <row r="3842" spans="1:17" hidden="1" x14ac:dyDescent="0.25">
      <c r="A3842">
        <v>2012</v>
      </c>
      <c r="B3842" s="1" t="s">
        <v>133</v>
      </c>
      <c r="C3842" t="s">
        <v>134</v>
      </c>
      <c r="D3842" t="s">
        <v>44</v>
      </c>
      <c r="E3842" s="1" t="s">
        <v>23</v>
      </c>
      <c r="F3842" t="s">
        <v>7</v>
      </c>
      <c r="G3842">
        <v>4895</v>
      </c>
      <c r="H3842">
        <v>294</v>
      </c>
      <c r="I3842">
        <v>168</v>
      </c>
      <c r="J3842">
        <v>102</v>
      </c>
      <c r="K3842">
        <f t="shared" si="428"/>
        <v>5255</v>
      </c>
      <c r="L3842" s="6">
        <f t="shared" si="429"/>
        <v>8.7916270218839201E-2</v>
      </c>
      <c r="M3842" s="6">
        <f t="shared" si="430"/>
        <v>5.5946717411988582E-2</v>
      </c>
      <c r="N3842" s="6">
        <f t="shared" si="431"/>
        <v>3.1969552806850619E-2</v>
      </c>
      <c r="O3842">
        <f t="shared" si="425"/>
        <v>4793</v>
      </c>
      <c r="P3842">
        <f t="shared" si="426"/>
        <v>462</v>
      </c>
      <c r="Q3842">
        <f t="shared" si="427"/>
        <v>4793</v>
      </c>
    </row>
    <row r="3843" spans="1:17" hidden="1" x14ac:dyDescent="0.25">
      <c r="A3843">
        <v>2013</v>
      </c>
      <c r="B3843" s="1" t="s">
        <v>133</v>
      </c>
      <c r="C3843" t="s">
        <v>134</v>
      </c>
      <c r="D3843" t="s">
        <v>44</v>
      </c>
      <c r="E3843" s="1" t="s">
        <v>24</v>
      </c>
      <c r="F3843" t="s">
        <v>1</v>
      </c>
      <c r="G3843">
        <v>147</v>
      </c>
      <c r="H3843">
        <v>8</v>
      </c>
      <c r="K3843">
        <f t="shared" si="428"/>
        <v>155</v>
      </c>
      <c r="L3843" s="6">
        <f t="shared" si="429"/>
        <v>5.1612903225806452E-2</v>
      </c>
      <c r="M3843" s="6">
        <f t="shared" si="430"/>
        <v>5.1612903225806452E-2</v>
      </c>
      <c r="N3843" s="6">
        <f t="shared" si="431"/>
        <v>0</v>
      </c>
      <c r="O3843">
        <f t="shared" si="425"/>
        <v>147</v>
      </c>
      <c r="P3843">
        <f t="shared" si="426"/>
        <v>8</v>
      </c>
      <c r="Q3843">
        <f t="shared" si="427"/>
        <v>147</v>
      </c>
    </row>
    <row r="3844" spans="1:17" hidden="1" x14ac:dyDescent="0.25">
      <c r="A3844">
        <v>2013</v>
      </c>
      <c r="B3844" s="1" t="s">
        <v>133</v>
      </c>
      <c r="C3844" t="s">
        <v>134</v>
      </c>
      <c r="D3844" t="s">
        <v>44</v>
      </c>
      <c r="E3844" s="1" t="s">
        <v>24</v>
      </c>
      <c r="F3844" t="s">
        <v>4</v>
      </c>
      <c r="G3844">
        <v>1021</v>
      </c>
      <c r="H3844">
        <v>102</v>
      </c>
      <c r="I3844">
        <v>27</v>
      </c>
      <c r="J3844">
        <v>4</v>
      </c>
      <c r="K3844">
        <f t="shared" si="428"/>
        <v>1146</v>
      </c>
      <c r="L3844" s="6">
        <f t="shared" si="429"/>
        <v>0.112565445026178</v>
      </c>
      <c r="M3844" s="6">
        <f t="shared" si="430"/>
        <v>8.9005235602094238E-2</v>
      </c>
      <c r="N3844" s="6">
        <f t="shared" si="431"/>
        <v>2.356020942408377E-2</v>
      </c>
      <c r="O3844">
        <f t="shared" ref="O3844:O3907" si="432">K3844-(I3844+H3844)</f>
        <v>1017</v>
      </c>
      <c r="P3844">
        <f t="shared" ref="P3844:P3907" si="433">H3844+I3844</f>
        <v>129</v>
      </c>
      <c r="Q3844">
        <f t="shared" ref="Q3844:Q3907" si="434">K3844-P3844</f>
        <v>1017</v>
      </c>
    </row>
    <row r="3845" spans="1:17" hidden="1" x14ac:dyDescent="0.25">
      <c r="A3845">
        <v>2013</v>
      </c>
      <c r="B3845" s="1" t="s">
        <v>133</v>
      </c>
      <c r="C3845" t="s">
        <v>134</v>
      </c>
      <c r="D3845" t="s">
        <v>44</v>
      </c>
      <c r="E3845" s="1" t="s">
        <v>24</v>
      </c>
      <c r="F3845" t="s">
        <v>5</v>
      </c>
      <c r="G3845">
        <v>555</v>
      </c>
      <c r="H3845">
        <v>48</v>
      </c>
      <c r="J3845">
        <v>6</v>
      </c>
      <c r="K3845">
        <f t="shared" si="428"/>
        <v>597</v>
      </c>
      <c r="L3845" s="6">
        <f t="shared" si="429"/>
        <v>8.0402010050251257E-2</v>
      </c>
      <c r="M3845" s="6">
        <f t="shared" si="430"/>
        <v>8.0402010050251257E-2</v>
      </c>
      <c r="N3845" s="6">
        <f t="shared" si="431"/>
        <v>0</v>
      </c>
      <c r="O3845">
        <f t="shared" si="432"/>
        <v>549</v>
      </c>
      <c r="P3845">
        <f t="shared" si="433"/>
        <v>48</v>
      </c>
      <c r="Q3845">
        <f t="shared" si="434"/>
        <v>549</v>
      </c>
    </row>
    <row r="3846" spans="1:17" hidden="1" x14ac:dyDescent="0.25">
      <c r="A3846">
        <v>2013</v>
      </c>
      <c r="B3846" s="1" t="s">
        <v>133</v>
      </c>
      <c r="C3846" t="s">
        <v>134</v>
      </c>
      <c r="D3846" t="s">
        <v>44</v>
      </c>
      <c r="E3846" s="1" t="s">
        <v>24</v>
      </c>
      <c r="F3846" t="s">
        <v>6</v>
      </c>
      <c r="G3846">
        <v>918</v>
      </c>
      <c r="H3846">
        <v>20</v>
      </c>
      <c r="J3846">
        <v>4</v>
      </c>
      <c r="K3846">
        <f t="shared" si="428"/>
        <v>934</v>
      </c>
      <c r="L3846" s="6">
        <f t="shared" si="429"/>
        <v>2.1413276231263382E-2</v>
      </c>
      <c r="M3846" s="6">
        <f t="shared" si="430"/>
        <v>2.1413276231263382E-2</v>
      </c>
      <c r="N3846" s="6">
        <f t="shared" si="431"/>
        <v>0</v>
      </c>
      <c r="O3846">
        <f t="shared" si="432"/>
        <v>914</v>
      </c>
      <c r="P3846">
        <f t="shared" si="433"/>
        <v>20</v>
      </c>
      <c r="Q3846">
        <f t="shared" si="434"/>
        <v>914</v>
      </c>
    </row>
    <row r="3847" spans="1:17" hidden="1" x14ac:dyDescent="0.25">
      <c r="A3847">
        <v>2013</v>
      </c>
      <c r="B3847" s="1" t="s">
        <v>133</v>
      </c>
      <c r="C3847" t="s">
        <v>134</v>
      </c>
      <c r="D3847" t="s">
        <v>44</v>
      </c>
      <c r="E3847" s="1" t="s">
        <v>24</v>
      </c>
      <c r="F3847" t="s">
        <v>7</v>
      </c>
      <c r="G3847">
        <v>4973</v>
      </c>
      <c r="H3847">
        <v>335</v>
      </c>
      <c r="I3847">
        <v>195</v>
      </c>
      <c r="J3847">
        <v>74</v>
      </c>
      <c r="K3847">
        <f t="shared" si="428"/>
        <v>5429</v>
      </c>
      <c r="L3847" s="6">
        <f t="shared" si="429"/>
        <v>9.7623871799594766E-2</v>
      </c>
      <c r="M3847" s="6">
        <f t="shared" si="430"/>
        <v>6.1705654816724999E-2</v>
      </c>
      <c r="N3847" s="6">
        <f t="shared" si="431"/>
        <v>3.5918216982869774E-2</v>
      </c>
      <c r="O3847">
        <f t="shared" si="432"/>
        <v>4899</v>
      </c>
      <c r="P3847">
        <f t="shared" si="433"/>
        <v>530</v>
      </c>
      <c r="Q3847">
        <f t="shared" si="434"/>
        <v>4899</v>
      </c>
    </row>
    <row r="3848" spans="1:17" hidden="1" x14ac:dyDescent="0.25">
      <c r="A3848">
        <v>2014</v>
      </c>
      <c r="B3848" s="1" t="s">
        <v>133</v>
      </c>
      <c r="C3848" t="s">
        <v>134</v>
      </c>
      <c r="D3848" t="s">
        <v>44</v>
      </c>
      <c r="E3848" s="1" t="s">
        <v>8</v>
      </c>
      <c r="F3848" t="s">
        <v>1</v>
      </c>
      <c r="G3848">
        <v>141</v>
      </c>
      <c r="H3848">
        <v>10</v>
      </c>
      <c r="J3848">
        <v>4</v>
      </c>
      <c r="K3848">
        <f t="shared" si="428"/>
        <v>147</v>
      </c>
      <c r="L3848" s="6">
        <f t="shared" si="429"/>
        <v>6.8027210884353748E-2</v>
      </c>
      <c r="M3848" s="6">
        <f t="shared" si="430"/>
        <v>6.8027210884353748E-2</v>
      </c>
      <c r="N3848" s="6">
        <f t="shared" si="431"/>
        <v>0</v>
      </c>
      <c r="O3848">
        <f t="shared" si="432"/>
        <v>137</v>
      </c>
      <c r="P3848">
        <f t="shared" si="433"/>
        <v>10</v>
      </c>
      <c r="Q3848">
        <f t="shared" si="434"/>
        <v>137</v>
      </c>
    </row>
    <row r="3849" spans="1:17" hidden="1" x14ac:dyDescent="0.25">
      <c r="A3849">
        <v>2014</v>
      </c>
      <c r="B3849" s="1" t="s">
        <v>133</v>
      </c>
      <c r="C3849" t="s">
        <v>134</v>
      </c>
      <c r="D3849" t="s">
        <v>44</v>
      </c>
      <c r="E3849" s="1" t="s">
        <v>8</v>
      </c>
      <c r="F3849" t="s">
        <v>4</v>
      </c>
      <c r="G3849">
        <v>1058</v>
      </c>
      <c r="H3849">
        <v>108</v>
      </c>
      <c r="I3849">
        <v>46</v>
      </c>
      <c r="J3849">
        <v>5</v>
      </c>
      <c r="K3849">
        <f t="shared" si="428"/>
        <v>1207</v>
      </c>
      <c r="L3849" s="6">
        <f t="shared" si="429"/>
        <v>0.12758906379453189</v>
      </c>
      <c r="M3849" s="6">
        <f t="shared" si="430"/>
        <v>8.9478044739022364E-2</v>
      </c>
      <c r="N3849" s="6">
        <f t="shared" si="431"/>
        <v>3.811101905550953E-2</v>
      </c>
      <c r="O3849">
        <f t="shared" si="432"/>
        <v>1053</v>
      </c>
      <c r="P3849">
        <f t="shared" si="433"/>
        <v>154</v>
      </c>
      <c r="Q3849">
        <f t="shared" si="434"/>
        <v>1053</v>
      </c>
    </row>
    <row r="3850" spans="1:17" hidden="1" x14ac:dyDescent="0.25">
      <c r="A3850">
        <v>2014</v>
      </c>
      <c r="B3850" s="1" t="s">
        <v>133</v>
      </c>
      <c r="C3850" t="s">
        <v>134</v>
      </c>
      <c r="D3850" t="s">
        <v>44</v>
      </c>
      <c r="E3850" s="1" t="s">
        <v>8</v>
      </c>
      <c r="F3850" t="s">
        <v>5</v>
      </c>
      <c r="G3850">
        <v>625</v>
      </c>
      <c r="H3850">
        <v>59</v>
      </c>
      <c r="I3850">
        <v>7</v>
      </c>
      <c r="K3850">
        <f t="shared" si="428"/>
        <v>691</v>
      </c>
      <c r="L3850" s="6">
        <f t="shared" si="429"/>
        <v>9.5513748191027495E-2</v>
      </c>
      <c r="M3850" s="6">
        <f t="shared" si="430"/>
        <v>8.5383502170766998E-2</v>
      </c>
      <c r="N3850" s="6">
        <f t="shared" si="431"/>
        <v>1.0130246020260492E-2</v>
      </c>
      <c r="O3850">
        <f t="shared" si="432"/>
        <v>625</v>
      </c>
      <c r="P3850">
        <f t="shared" si="433"/>
        <v>66</v>
      </c>
      <c r="Q3850">
        <f t="shared" si="434"/>
        <v>625</v>
      </c>
    </row>
    <row r="3851" spans="1:17" hidden="1" x14ac:dyDescent="0.25">
      <c r="A3851">
        <v>2014</v>
      </c>
      <c r="B3851" s="1" t="s">
        <v>133</v>
      </c>
      <c r="C3851" t="s">
        <v>134</v>
      </c>
      <c r="D3851" t="s">
        <v>44</v>
      </c>
      <c r="E3851" s="1" t="s">
        <v>8</v>
      </c>
      <c r="F3851" t="s">
        <v>6</v>
      </c>
      <c r="G3851">
        <v>990</v>
      </c>
      <c r="H3851">
        <v>23</v>
      </c>
      <c r="I3851">
        <v>3</v>
      </c>
      <c r="J3851">
        <v>15</v>
      </c>
      <c r="K3851">
        <f t="shared" si="428"/>
        <v>1001</v>
      </c>
      <c r="L3851" s="6">
        <f t="shared" si="429"/>
        <v>2.5974025974025976E-2</v>
      </c>
      <c r="M3851" s="6">
        <f t="shared" si="430"/>
        <v>2.2977022977022976E-2</v>
      </c>
      <c r="N3851" s="6">
        <f t="shared" si="431"/>
        <v>2.997002997002997E-3</v>
      </c>
      <c r="O3851">
        <f t="shared" si="432"/>
        <v>975</v>
      </c>
      <c r="P3851">
        <f t="shared" si="433"/>
        <v>26</v>
      </c>
      <c r="Q3851">
        <f t="shared" si="434"/>
        <v>975</v>
      </c>
    </row>
    <row r="3852" spans="1:17" hidden="1" x14ac:dyDescent="0.25">
      <c r="A3852">
        <v>2014</v>
      </c>
      <c r="B3852" s="1" t="s">
        <v>133</v>
      </c>
      <c r="C3852" t="s">
        <v>134</v>
      </c>
      <c r="D3852" t="s">
        <v>44</v>
      </c>
      <c r="E3852" s="1" t="s">
        <v>8</v>
      </c>
      <c r="F3852" t="s">
        <v>7</v>
      </c>
      <c r="G3852">
        <v>4999</v>
      </c>
      <c r="H3852">
        <v>408</v>
      </c>
      <c r="I3852">
        <v>203</v>
      </c>
      <c r="J3852">
        <v>85</v>
      </c>
      <c r="K3852">
        <f t="shared" si="428"/>
        <v>5525</v>
      </c>
      <c r="L3852" s="6">
        <f t="shared" si="429"/>
        <v>0.11058823529411765</v>
      </c>
      <c r="M3852" s="6">
        <f t="shared" si="430"/>
        <v>7.3846153846153853E-2</v>
      </c>
      <c r="N3852" s="6">
        <f t="shared" si="431"/>
        <v>3.6742081447963801E-2</v>
      </c>
      <c r="O3852">
        <f t="shared" si="432"/>
        <v>4914</v>
      </c>
      <c r="P3852">
        <f t="shared" si="433"/>
        <v>611</v>
      </c>
      <c r="Q3852">
        <f t="shared" si="434"/>
        <v>4914</v>
      </c>
    </row>
    <row r="3853" spans="1:17" hidden="1" x14ac:dyDescent="0.25">
      <c r="A3853">
        <v>2015</v>
      </c>
      <c r="B3853" s="1" t="s">
        <v>133</v>
      </c>
      <c r="C3853" t="s">
        <v>134</v>
      </c>
      <c r="D3853" t="s">
        <v>44</v>
      </c>
      <c r="E3853" s="1" t="s">
        <v>9</v>
      </c>
      <c r="F3853" t="s">
        <v>1</v>
      </c>
      <c r="G3853">
        <v>139</v>
      </c>
      <c r="H3853">
        <v>19</v>
      </c>
      <c r="J3853">
        <v>7</v>
      </c>
      <c r="K3853">
        <f t="shared" si="428"/>
        <v>151</v>
      </c>
      <c r="L3853" s="6">
        <f t="shared" si="429"/>
        <v>0.12582781456953643</v>
      </c>
      <c r="M3853" s="6">
        <f t="shared" si="430"/>
        <v>0.12582781456953643</v>
      </c>
      <c r="N3853" s="6">
        <f t="shared" si="431"/>
        <v>0</v>
      </c>
      <c r="O3853">
        <f t="shared" si="432"/>
        <v>132</v>
      </c>
      <c r="P3853">
        <f t="shared" si="433"/>
        <v>19</v>
      </c>
      <c r="Q3853">
        <f t="shared" si="434"/>
        <v>132</v>
      </c>
    </row>
    <row r="3854" spans="1:17" hidden="1" x14ac:dyDescent="0.25">
      <c r="A3854">
        <v>2015</v>
      </c>
      <c r="B3854" s="1" t="s">
        <v>133</v>
      </c>
      <c r="C3854" t="s">
        <v>134</v>
      </c>
      <c r="D3854" t="s">
        <v>44</v>
      </c>
      <c r="E3854" s="1" t="s">
        <v>9</v>
      </c>
      <c r="F3854" t="s">
        <v>4</v>
      </c>
      <c r="G3854">
        <v>1050</v>
      </c>
      <c r="H3854">
        <v>106</v>
      </c>
      <c r="I3854">
        <v>46</v>
      </c>
      <c r="J3854">
        <v>4</v>
      </c>
      <c r="K3854">
        <f t="shared" si="428"/>
        <v>1198</v>
      </c>
      <c r="L3854" s="6">
        <f t="shared" si="429"/>
        <v>0.12687813021702837</v>
      </c>
      <c r="M3854" s="6">
        <f t="shared" si="430"/>
        <v>8.8480801335559259E-2</v>
      </c>
      <c r="N3854" s="6">
        <f t="shared" si="431"/>
        <v>3.8397328881469114E-2</v>
      </c>
      <c r="O3854">
        <f t="shared" si="432"/>
        <v>1046</v>
      </c>
      <c r="P3854">
        <f t="shared" si="433"/>
        <v>152</v>
      </c>
      <c r="Q3854">
        <f t="shared" si="434"/>
        <v>1046</v>
      </c>
    </row>
    <row r="3855" spans="1:17" hidden="1" x14ac:dyDescent="0.25">
      <c r="A3855">
        <v>2015</v>
      </c>
      <c r="B3855" s="1" t="s">
        <v>133</v>
      </c>
      <c r="C3855" t="s">
        <v>134</v>
      </c>
      <c r="D3855" t="s">
        <v>44</v>
      </c>
      <c r="E3855" s="1" t="s">
        <v>9</v>
      </c>
      <c r="F3855" t="s">
        <v>5</v>
      </c>
      <c r="G3855">
        <v>687</v>
      </c>
      <c r="H3855">
        <v>61</v>
      </c>
      <c r="I3855">
        <v>13</v>
      </c>
      <c r="K3855">
        <f t="shared" si="428"/>
        <v>761</v>
      </c>
      <c r="L3855" s="6">
        <f t="shared" si="429"/>
        <v>9.724047306176084E-2</v>
      </c>
      <c r="M3855" s="6">
        <f t="shared" si="430"/>
        <v>8.0157687253613663E-2</v>
      </c>
      <c r="N3855" s="6">
        <f t="shared" si="431"/>
        <v>1.7082785808147174E-2</v>
      </c>
      <c r="O3855">
        <f t="shared" si="432"/>
        <v>687</v>
      </c>
      <c r="P3855">
        <f t="shared" si="433"/>
        <v>74</v>
      </c>
      <c r="Q3855">
        <f t="shared" si="434"/>
        <v>687</v>
      </c>
    </row>
    <row r="3856" spans="1:17" hidden="1" x14ac:dyDescent="0.25">
      <c r="A3856">
        <v>2015</v>
      </c>
      <c r="B3856" s="1" t="s">
        <v>133</v>
      </c>
      <c r="C3856" t="s">
        <v>134</v>
      </c>
      <c r="D3856" t="s">
        <v>44</v>
      </c>
      <c r="E3856" s="1" t="s">
        <v>9</v>
      </c>
      <c r="F3856" t="s">
        <v>6</v>
      </c>
      <c r="G3856">
        <v>1022</v>
      </c>
      <c r="H3856">
        <v>38</v>
      </c>
      <c r="I3856">
        <v>10</v>
      </c>
      <c r="J3856">
        <v>9</v>
      </c>
      <c r="K3856">
        <f t="shared" si="428"/>
        <v>1061</v>
      </c>
      <c r="L3856" s="6">
        <f t="shared" si="429"/>
        <v>4.5240339302544771E-2</v>
      </c>
      <c r="M3856" s="6">
        <f t="shared" si="430"/>
        <v>3.581526861451461E-2</v>
      </c>
      <c r="N3856" s="6">
        <f t="shared" si="431"/>
        <v>9.4250706880301596E-3</v>
      </c>
      <c r="O3856">
        <f t="shared" si="432"/>
        <v>1013</v>
      </c>
      <c r="P3856">
        <f t="shared" si="433"/>
        <v>48</v>
      </c>
      <c r="Q3856">
        <f t="shared" si="434"/>
        <v>1013</v>
      </c>
    </row>
    <row r="3857" spans="1:17" hidden="1" x14ac:dyDescent="0.25">
      <c r="A3857">
        <v>2015</v>
      </c>
      <c r="B3857" s="1" t="s">
        <v>133</v>
      </c>
      <c r="C3857" t="s">
        <v>134</v>
      </c>
      <c r="D3857" t="s">
        <v>44</v>
      </c>
      <c r="E3857" s="1" t="s">
        <v>9</v>
      </c>
      <c r="F3857" t="s">
        <v>7</v>
      </c>
      <c r="G3857">
        <v>5037</v>
      </c>
      <c r="H3857">
        <v>425</v>
      </c>
      <c r="I3857">
        <v>237</v>
      </c>
      <c r="J3857">
        <v>85</v>
      </c>
      <c r="K3857">
        <f t="shared" si="428"/>
        <v>5614</v>
      </c>
      <c r="L3857" s="6">
        <f t="shared" si="429"/>
        <v>0.11791948699679373</v>
      </c>
      <c r="M3857" s="6">
        <f t="shared" si="430"/>
        <v>7.5703598147488421E-2</v>
      </c>
      <c r="N3857" s="6">
        <f t="shared" si="431"/>
        <v>4.2215888849305307E-2</v>
      </c>
      <c r="O3857">
        <f t="shared" si="432"/>
        <v>4952</v>
      </c>
      <c r="P3857">
        <f t="shared" si="433"/>
        <v>662</v>
      </c>
      <c r="Q3857">
        <f t="shared" si="434"/>
        <v>4952</v>
      </c>
    </row>
    <row r="3858" spans="1:17" hidden="1" x14ac:dyDescent="0.25">
      <c r="A3858">
        <v>2016</v>
      </c>
      <c r="B3858" s="1" t="s">
        <v>133</v>
      </c>
      <c r="C3858" t="s">
        <v>134</v>
      </c>
      <c r="D3858" t="s">
        <v>44</v>
      </c>
      <c r="E3858" s="1" t="s">
        <v>10</v>
      </c>
      <c r="F3858" t="s">
        <v>1</v>
      </c>
      <c r="G3858">
        <v>158</v>
      </c>
      <c r="H3858">
        <v>15</v>
      </c>
      <c r="J3858">
        <v>6</v>
      </c>
      <c r="K3858">
        <f t="shared" si="428"/>
        <v>167</v>
      </c>
      <c r="L3858" s="6">
        <f t="shared" si="429"/>
        <v>8.9820359281437126E-2</v>
      </c>
      <c r="M3858" s="6">
        <f t="shared" si="430"/>
        <v>8.9820359281437126E-2</v>
      </c>
      <c r="N3858" s="6">
        <f t="shared" si="431"/>
        <v>0</v>
      </c>
      <c r="O3858">
        <f t="shared" si="432"/>
        <v>152</v>
      </c>
      <c r="P3858">
        <f t="shared" si="433"/>
        <v>15</v>
      </c>
      <c r="Q3858">
        <f t="shared" si="434"/>
        <v>152</v>
      </c>
    </row>
    <row r="3859" spans="1:17" hidden="1" x14ac:dyDescent="0.25">
      <c r="A3859">
        <v>2016</v>
      </c>
      <c r="B3859" s="1" t="s">
        <v>133</v>
      </c>
      <c r="C3859" t="s">
        <v>134</v>
      </c>
      <c r="D3859" t="s">
        <v>44</v>
      </c>
      <c r="E3859" s="1" t="s">
        <v>10</v>
      </c>
      <c r="F3859" t="s">
        <v>4</v>
      </c>
      <c r="G3859">
        <v>1108</v>
      </c>
      <c r="H3859">
        <v>102</v>
      </c>
      <c r="I3859">
        <v>59</v>
      </c>
      <c r="J3859">
        <v>3</v>
      </c>
      <c r="K3859">
        <f t="shared" si="428"/>
        <v>1266</v>
      </c>
      <c r="L3859" s="6">
        <f t="shared" si="429"/>
        <v>0.12717219589257503</v>
      </c>
      <c r="M3859" s="6">
        <f t="shared" si="430"/>
        <v>8.0568720379146919E-2</v>
      </c>
      <c r="N3859" s="6">
        <f t="shared" si="431"/>
        <v>4.6603475513428118E-2</v>
      </c>
      <c r="O3859">
        <f t="shared" si="432"/>
        <v>1105</v>
      </c>
      <c r="P3859">
        <f t="shared" si="433"/>
        <v>161</v>
      </c>
      <c r="Q3859">
        <f t="shared" si="434"/>
        <v>1105</v>
      </c>
    </row>
    <row r="3860" spans="1:17" hidden="1" x14ac:dyDescent="0.25">
      <c r="A3860">
        <v>2016</v>
      </c>
      <c r="B3860" s="1" t="s">
        <v>133</v>
      </c>
      <c r="C3860" t="s">
        <v>134</v>
      </c>
      <c r="D3860" t="s">
        <v>44</v>
      </c>
      <c r="E3860" s="1" t="s">
        <v>10</v>
      </c>
      <c r="F3860" t="s">
        <v>5</v>
      </c>
      <c r="G3860">
        <v>748</v>
      </c>
      <c r="H3860">
        <v>58</v>
      </c>
      <c r="I3860">
        <v>18</v>
      </c>
      <c r="J3860">
        <v>6</v>
      </c>
      <c r="K3860">
        <f t="shared" si="428"/>
        <v>818</v>
      </c>
      <c r="L3860" s="6">
        <f t="shared" si="429"/>
        <v>9.2909535452322736E-2</v>
      </c>
      <c r="M3860" s="6">
        <f t="shared" si="430"/>
        <v>7.090464547677261E-2</v>
      </c>
      <c r="N3860" s="6">
        <f t="shared" si="431"/>
        <v>2.2004889975550123E-2</v>
      </c>
      <c r="O3860">
        <f t="shared" si="432"/>
        <v>742</v>
      </c>
      <c r="P3860">
        <f t="shared" si="433"/>
        <v>76</v>
      </c>
      <c r="Q3860">
        <f t="shared" si="434"/>
        <v>742</v>
      </c>
    </row>
    <row r="3861" spans="1:17" hidden="1" x14ac:dyDescent="0.25">
      <c r="A3861">
        <v>2016</v>
      </c>
      <c r="B3861" s="1" t="s">
        <v>133</v>
      </c>
      <c r="C3861" t="s">
        <v>134</v>
      </c>
      <c r="D3861" t="s">
        <v>44</v>
      </c>
      <c r="E3861" s="1" t="s">
        <v>10</v>
      </c>
      <c r="F3861" t="s">
        <v>6</v>
      </c>
      <c r="G3861">
        <v>1097</v>
      </c>
      <c r="H3861">
        <v>41</v>
      </c>
      <c r="I3861">
        <v>3</v>
      </c>
      <c r="J3861">
        <v>10</v>
      </c>
      <c r="K3861">
        <f t="shared" si="428"/>
        <v>1131</v>
      </c>
      <c r="L3861" s="6">
        <f t="shared" si="429"/>
        <v>3.8903625110521665E-2</v>
      </c>
      <c r="M3861" s="6">
        <f t="shared" si="430"/>
        <v>3.6251105216622455E-2</v>
      </c>
      <c r="N3861" s="6">
        <f t="shared" si="431"/>
        <v>2.6525198938992041E-3</v>
      </c>
      <c r="O3861">
        <f t="shared" si="432"/>
        <v>1087</v>
      </c>
      <c r="P3861">
        <f t="shared" si="433"/>
        <v>44</v>
      </c>
      <c r="Q3861">
        <f t="shared" si="434"/>
        <v>1087</v>
      </c>
    </row>
    <row r="3862" spans="1:17" hidden="1" x14ac:dyDescent="0.25">
      <c r="A3862">
        <v>2016</v>
      </c>
      <c r="B3862" s="1" t="s">
        <v>133</v>
      </c>
      <c r="C3862" t="s">
        <v>134</v>
      </c>
      <c r="D3862" t="s">
        <v>44</v>
      </c>
      <c r="E3862" s="1" t="s">
        <v>10</v>
      </c>
      <c r="F3862" t="s">
        <v>7</v>
      </c>
      <c r="G3862">
        <v>5054</v>
      </c>
      <c r="H3862">
        <v>448</v>
      </c>
      <c r="I3862">
        <v>238</v>
      </c>
      <c r="J3862">
        <v>108</v>
      </c>
      <c r="K3862">
        <f t="shared" si="428"/>
        <v>5632</v>
      </c>
      <c r="L3862" s="6">
        <f t="shared" si="429"/>
        <v>0.12180397727272728</v>
      </c>
      <c r="M3862" s="6">
        <f t="shared" si="430"/>
        <v>7.9545454545454544E-2</v>
      </c>
      <c r="N3862" s="6">
        <f t="shared" si="431"/>
        <v>4.2258522727272728E-2</v>
      </c>
      <c r="O3862">
        <f t="shared" si="432"/>
        <v>4946</v>
      </c>
      <c r="P3862">
        <f t="shared" si="433"/>
        <v>686</v>
      </c>
      <c r="Q3862">
        <f t="shared" si="434"/>
        <v>4946</v>
      </c>
    </row>
    <row r="3863" spans="1:17" hidden="1" x14ac:dyDescent="0.25">
      <c r="A3863">
        <v>2017</v>
      </c>
      <c r="B3863" s="1" t="s">
        <v>133</v>
      </c>
      <c r="C3863" t="s">
        <v>134</v>
      </c>
      <c r="D3863" t="s">
        <v>44</v>
      </c>
      <c r="E3863" s="1" t="s">
        <v>11</v>
      </c>
      <c r="F3863" t="s">
        <v>1</v>
      </c>
      <c r="G3863">
        <v>158</v>
      </c>
      <c r="H3863">
        <v>19</v>
      </c>
      <c r="I3863">
        <v>3</v>
      </c>
      <c r="J3863">
        <v>3</v>
      </c>
      <c r="K3863">
        <f t="shared" ref="K3863:K3926" si="435">(G3863-J3863)+H3863+I3863</f>
        <v>177</v>
      </c>
      <c r="L3863" s="6">
        <f t="shared" ref="L3863:L3926" si="436">(H3863+I3863)/K3863</f>
        <v>0.12429378531073447</v>
      </c>
      <c r="M3863" s="6">
        <f t="shared" ref="M3863:M3926" si="437">H3863/K3863</f>
        <v>0.10734463276836158</v>
      </c>
      <c r="N3863" s="6">
        <f t="shared" ref="N3863:N3926" si="438">I3863/K3863</f>
        <v>1.6949152542372881E-2</v>
      </c>
      <c r="O3863">
        <f t="shared" si="432"/>
        <v>155</v>
      </c>
      <c r="P3863">
        <f t="shared" si="433"/>
        <v>22</v>
      </c>
      <c r="Q3863">
        <f t="shared" si="434"/>
        <v>155</v>
      </c>
    </row>
    <row r="3864" spans="1:17" hidden="1" x14ac:dyDescent="0.25">
      <c r="A3864">
        <v>2017</v>
      </c>
      <c r="B3864" s="1" t="s">
        <v>133</v>
      </c>
      <c r="C3864" t="s">
        <v>134</v>
      </c>
      <c r="D3864" t="s">
        <v>44</v>
      </c>
      <c r="E3864" s="1" t="s">
        <v>11</v>
      </c>
      <c r="F3864" t="s">
        <v>4</v>
      </c>
      <c r="G3864">
        <v>1108</v>
      </c>
      <c r="H3864">
        <v>110</v>
      </c>
      <c r="I3864">
        <v>91</v>
      </c>
      <c r="J3864">
        <v>16</v>
      </c>
      <c r="K3864">
        <f t="shared" si="435"/>
        <v>1293</v>
      </c>
      <c r="L3864" s="6">
        <f t="shared" si="436"/>
        <v>0.1554524361948956</v>
      </c>
      <c r="M3864" s="6">
        <f t="shared" si="437"/>
        <v>8.507347254447023E-2</v>
      </c>
      <c r="N3864" s="6">
        <f t="shared" si="438"/>
        <v>7.0378963650425369E-2</v>
      </c>
      <c r="O3864">
        <f t="shared" si="432"/>
        <v>1092</v>
      </c>
      <c r="P3864">
        <f t="shared" si="433"/>
        <v>201</v>
      </c>
      <c r="Q3864">
        <f t="shared" si="434"/>
        <v>1092</v>
      </c>
    </row>
    <row r="3865" spans="1:17" hidden="1" x14ac:dyDescent="0.25">
      <c r="A3865">
        <v>2017</v>
      </c>
      <c r="B3865" s="1" t="s">
        <v>133</v>
      </c>
      <c r="C3865" t="s">
        <v>134</v>
      </c>
      <c r="D3865" t="s">
        <v>44</v>
      </c>
      <c r="E3865" s="1" t="s">
        <v>11</v>
      </c>
      <c r="F3865" t="s">
        <v>5</v>
      </c>
      <c r="G3865">
        <v>852</v>
      </c>
      <c r="H3865">
        <v>59</v>
      </c>
      <c r="I3865">
        <v>19</v>
      </c>
      <c r="J3865">
        <v>7</v>
      </c>
      <c r="K3865">
        <f t="shared" si="435"/>
        <v>923</v>
      </c>
      <c r="L3865" s="6">
        <f t="shared" si="436"/>
        <v>8.4507042253521125E-2</v>
      </c>
      <c r="M3865" s="6">
        <f t="shared" si="437"/>
        <v>6.3921993499458291E-2</v>
      </c>
      <c r="N3865" s="6">
        <f t="shared" si="438"/>
        <v>2.0585048754062838E-2</v>
      </c>
      <c r="O3865">
        <f t="shared" si="432"/>
        <v>845</v>
      </c>
      <c r="P3865">
        <f t="shared" si="433"/>
        <v>78</v>
      </c>
      <c r="Q3865">
        <f t="shared" si="434"/>
        <v>845</v>
      </c>
    </row>
    <row r="3866" spans="1:17" hidden="1" x14ac:dyDescent="0.25">
      <c r="A3866">
        <v>2017</v>
      </c>
      <c r="B3866" s="1" t="s">
        <v>133</v>
      </c>
      <c r="C3866" t="s">
        <v>134</v>
      </c>
      <c r="D3866" t="s">
        <v>44</v>
      </c>
      <c r="E3866" s="1" t="s">
        <v>11</v>
      </c>
      <c r="F3866" t="s">
        <v>6</v>
      </c>
      <c r="G3866">
        <v>1104</v>
      </c>
      <c r="H3866">
        <v>48</v>
      </c>
      <c r="I3866">
        <v>6</v>
      </c>
      <c r="J3866">
        <v>6</v>
      </c>
      <c r="K3866">
        <f t="shared" si="435"/>
        <v>1152</v>
      </c>
      <c r="L3866" s="6">
        <f t="shared" si="436"/>
        <v>4.6875E-2</v>
      </c>
      <c r="M3866" s="6">
        <f t="shared" si="437"/>
        <v>4.1666666666666664E-2</v>
      </c>
      <c r="N3866" s="6">
        <f t="shared" si="438"/>
        <v>5.208333333333333E-3</v>
      </c>
      <c r="O3866">
        <f t="shared" si="432"/>
        <v>1098</v>
      </c>
      <c r="P3866">
        <f t="shared" si="433"/>
        <v>54</v>
      </c>
      <c r="Q3866">
        <f t="shared" si="434"/>
        <v>1098</v>
      </c>
    </row>
    <row r="3867" spans="1:17" hidden="1" x14ac:dyDescent="0.25">
      <c r="A3867">
        <v>2017</v>
      </c>
      <c r="B3867" s="1" t="s">
        <v>135</v>
      </c>
      <c r="C3867" t="s">
        <v>136</v>
      </c>
      <c r="D3867" t="s">
        <v>44</v>
      </c>
      <c r="E3867" s="1" t="s">
        <v>11</v>
      </c>
      <c r="F3867" t="s">
        <v>7</v>
      </c>
      <c r="G3867">
        <v>3918</v>
      </c>
      <c r="H3867">
        <v>178</v>
      </c>
      <c r="I3867">
        <v>20</v>
      </c>
      <c r="J3867">
        <v>525</v>
      </c>
      <c r="K3867">
        <f t="shared" si="435"/>
        <v>3591</v>
      </c>
      <c r="L3867" s="6">
        <f t="shared" si="436"/>
        <v>5.5137844611528819E-2</v>
      </c>
      <c r="M3867" s="6">
        <f t="shared" si="437"/>
        <v>4.9568365357839039E-2</v>
      </c>
      <c r="N3867" s="6">
        <f t="shared" si="438"/>
        <v>5.5694792536897797E-3</v>
      </c>
      <c r="O3867">
        <f t="shared" si="432"/>
        <v>3393</v>
      </c>
      <c r="P3867">
        <f t="shared" si="433"/>
        <v>198</v>
      </c>
      <c r="Q3867">
        <f t="shared" si="434"/>
        <v>3393</v>
      </c>
    </row>
    <row r="3868" spans="1:17" hidden="1" x14ac:dyDescent="0.25">
      <c r="A3868">
        <v>2000</v>
      </c>
      <c r="B3868" s="1" t="s">
        <v>133</v>
      </c>
      <c r="C3868" t="s">
        <v>134</v>
      </c>
      <c r="D3868" t="s">
        <v>44</v>
      </c>
      <c r="E3868" s="1" t="s">
        <v>12</v>
      </c>
      <c r="F3868" t="s">
        <v>1</v>
      </c>
      <c r="G3868">
        <v>97</v>
      </c>
      <c r="J3868">
        <v>5</v>
      </c>
      <c r="K3868">
        <f t="shared" si="435"/>
        <v>92</v>
      </c>
      <c r="L3868" s="6">
        <f t="shared" si="436"/>
        <v>0</v>
      </c>
      <c r="M3868" s="6">
        <f t="shared" si="437"/>
        <v>0</v>
      </c>
      <c r="N3868" s="6">
        <f t="shared" si="438"/>
        <v>0</v>
      </c>
      <c r="O3868">
        <f t="shared" si="432"/>
        <v>92</v>
      </c>
      <c r="P3868">
        <f t="shared" si="433"/>
        <v>0</v>
      </c>
      <c r="Q3868">
        <f t="shared" si="434"/>
        <v>92</v>
      </c>
    </row>
    <row r="3869" spans="1:17" hidden="1" x14ac:dyDescent="0.25">
      <c r="A3869">
        <v>2000</v>
      </c>
      <c r="B3869" s="1" t="s">
        <v>133</v>
      </c>
      <c r="C3869" t="s">
        <v>134</v>
      </c>
      <c r="D3869" t="s">
        <v>44</v>
      </c>
      <c r="E3869" s="1" t="s">
        <v>12</v>
      </c>
      <c r="F3869" t="s">
        <v>4</v>
      </c>
      <c r="G3869">
        <v>102</v>
      </c>
      <c r="K3869">
        <f t="shared" si="435"/>
        <v>102</v>
      </c>
      <c r="L3869" s="6">
        <f t="shared" si="436"/>
        <v>0</v>
      </c>
      <c r="M3869" s="6">
        <f t="shared" si="437"/>
        <v>0</v>
      </c>
      <c r="N3869" s="6">
        <f t="shared" si="438"/>
        <v>0</v>
      </c>
      <c r="O3869">
        <f t="shared" si="432"/>
        <v>102</v>
      </c>
      <c r="P3869">
        <f t="shared" si="433"/>
        <v>0</v>
      </c>
      <c r="Q3869">
        <f t="shared" si="434"/>
        <v>102</v>
      </c>
    </row>
    <row r="3870" spans="1:17" hidden="1" x14ac:dyDescent="0.25">
      <c r="A3870">
        <v>2000</v>
      </c>
      <c r="B3870" s="1" t="s">
        <v>133</v>
      </c>
      <c r="C3870" t="s">
        <v>134</v>
      </c>
      <c r="D3870" t="s">
        <v>44</v>
      </c>
      <c r="E3870" s="1" t="s">
        <v>12</v>
      </c>
      <c r="F3870" t="s">
        <v>5</v>
      </c>
      <c r="G3870">
        <v>28</v>
      </c>
      <c r="K3870">
        <f t="shared" si="435"/>
        <v>28</v>
      </c>
      <c r="L3870" s="6">
        <f t="shared" si="436"/>
        <v>0</v>
      </c>
      <c r="M3870" s="6">
        <f t="shared" si="437"/>
        <v>0</v>
      </c>
      <c r="N3870" s="6">
        <f t="shared" si="438"/>
        <v>0</v>
      </c>
      <c r="O3870">
        <f t="shared" si="432"/>
        <v>28</v>
      </c>
      <c r="P3870">
        <f t="shared" si="433"/>
        <v>0</v>
      </c>
      <c r="Q3870">
        <f t="shared" si="434"/>
        <v>28</v>
      </c>
    </row>
    <row r="3871" spans="1:17" hidden="1" x14ac:dyDescent="0.25">
      <c r="A3871">
        <v>2000</v>
      </c>
      <c r="B3871" s="1" t="s">
        <v>133</v>
      </c>
      <c r="C3871" t="s">
        <v>134</v>
      </c>
      <c r="D3871" t="s">
        <v>44</v>
      </c>
      <c r="E3871" s="1" t="s">
        <v>12</v>
      </c>
      <c r="F3871" t="s">
        <v>6</v>
      </c>
      <c r="G3871">
        <v>280</v>
      </c>
      <c r="K3871">
        <f t="shared" si="435"/>
        <v>280</v>
      </c>
      <c r="L3871" s="6">
        <f t="shared" si="436"/>
        <v>0</v>
      </c>
      <c r="M3871" s="6">
        <f t="shared" si="437"/>
        <v>0</v>
      </c>
      <c r="N3871" s="6">
        <f t="shared" si="438"/>
        <v>0</v>
      </c>
      <c r="O3871">
        <f t="shared" si="432"/>
        <v>280</v>
      </c>
      <c r="P3871">
        <f t="shared" si="433"/>
        <v>0</v>
      </c>
      <c r="Q3871">
        <f t="shared" si="434"/>
        <v>280</v>
      </c>
    </row>
    <row r="3872" spans="1:17" hidden="1" x14ac:dyDescent="0.25">
      <c r="A3872">
        <v>2000</v>
      </c>
      <c r="B3872" s="1" t="s">
        <v>133</v>
      </c>
      <c r="C3872" t="s">
        <v>134</v>
      </c>
      <c r="D3872" t="s">
        <v>44</v>
      </c>
      <c r="E3872" s="1" t="s">
        <v>12</v>
      </c>
      <c r="F3872" t="s">
        <v>7</v>
      </c>
      <c r="G3872">
        <v>3221</v>
      </c>
      <c r="H3872">
        <v>25</v>
      </c>
      <c r="J3872">
        <v>23</v>
      </c>
      <c r="K3872">
        <f t="shared" si="435"/>
        <v>3223</v>
      </c>
      <c r="L3872" s="6">
        <f t="shared" si="436"/>
        <v>7.7567483710828423E-3</v>
      </c>
      <c r="M3872" s="6">
        <f t="shared" si="437"/>
        <v>7.7567483710828423E-3</v>
      </c>
      <c r="N3872" s="6">
        <f t="shared" si="438"/>
        <v>0</v>
      </c>
      <c r="O3872">
        <f t="shared" si="432"/>
        <v>3198</v>
      </c>
      <c r="P3872">
        <f t="shared" si="433"/>
        <v>25</v>
      </c>
      <c r="Q3872">
        <f t="shared" si="434"/>
        <v>3198</v>
      </c>
    </row>
    <row r="3873" spans="1:17" hidden="1" x14ac:dyDescent="0.25">
      <c r="A3873">
        <v>2001</v>
      </c>
      <c r="B3873" s="1" t="s">
        <v>135</v>
      </c>
      <c r="C3873" t="s">
        <v>136</v>
      </c>
      <c r="D3873" t="s">
        <v>44</v>
      </c>
      <c r="E3873" s="1" t="s">
        <v>0</v>
      </c>
      <c r="F3873" t="s">
        <v>1</v>
      </c>
      <c r="G3873">
        <v>7</v>
      </c>
      <c r="K3873">
        <f t="shared" si="435"/>
        <v>7</v>
      </c>
      <c r="L3873" s="6">
        <f t="shared" si="436"/>
        <v>0</v>
      </c>
      <c r="M3873" s="6">
        <f t="shared" si="437"/>
        <v>0</v>
      </c>
      <c r="N3873" s="6">
        <f t="shared" si="438"/>
        <v>0</v>
      </c>
      <c r="O3873">
        <f t="shared" si="432"/>
        <v>7</v>
      </c>
      <c r="P3873">
        <f t="shared" si="433"/>
        <v>0</v>
      </c>
      <c r="Q3873">
        <f t="shared" si="434"/>
        <v>7</v>
      </c>
    </row>
    <row r="3874" spans="1:17" hidden="1" x14ac:dyDescent="0.25">
      <c r="A3874">
        <v>2001</v>
      </c>
      <c r="B3874" s="1" t="s">
        <v>135</v>
      </c>
      <c r="C3874" t="s">
        <v>136</v>
      </c>
      <c r="D3874" t="s">
        <v>44</v>
      </c>
      <c r="E3874" s="1" t="s">
        <v>0</v>
      </c>
      <c r="F3874" t="s">
        <v>4</v>
      </c>
      <c r="G3874">
        <v>19</v>
      </c>
      <c r="K3874">
        <f t="shared" si="435"/>
        <v>19</v>
      </c>
      <c r="L3874" s="6">
        <f t="shared" si="436"/>
        <v>0</v>
      </c>
      <c r="M3874" s="6">
        <f t="shared" si="437"/>
        <v>0</v>
      </c>
      <c r="N3874" s="6">
        <f t="shared" si="438"/>
        <v>0</v>
      </c>
      <c r="O3874">
        <f t="shared" si="432"/>
        <v>19</v>
      </c>
      <c r="P3874">
        <f t="shared" si="433"/>
        <v>0</v>
      </c>
      <c r="Q3874">
        <f t="shared" si="434"/>
        <v>19</v>
      </c>
    </row>
    <row r="3875" spans="1:17" hidden="1" x14ac:dyDescent="0.25">
      <c r="A3875">
        <v>2001</v>
      </c>
      <c r="B3875" s="1" t="s">
        <v>135</v>
      </c>
      <c r="C3875" t="s">
        <v>136</v>
      </c>
      <c r="D3875" t="s">
        <v>44</v>
      </c>
      <c r="E3875" s="1" t="s">
        <v>0</v>
      </c>
      <c r="F3875" t="s">
        <v>5</v>
      </c>
      <c r="G3875">
        <v>7</v>
      </c>
      <c r="K3875">
        <f t="shared" si="435"/>
        <v>7</v>
      </c>
      <c r="L3875" s="6">
        <f t="shared" si="436"/>
        <v>0</v>
      </c>
      <c r="M3875" s="6">
        <f t="shared" si="437"/>
        <v>0</v>
      </c>
      <c r="N3875" s="6">
        <f t="shared" si="438"/>
        <v>0</v>
      </c>
      <c r="O3875">
        <f t="shared" si="432"/>
        <v>7</v>
      </c>
      <c r="P3875">
        <f t="shared" si="433"/>
        <v>0</v>
      </c>
      <c r="Q3875">
        <f t="shared" si="434"/>
        <v>7</v>
      </c>
    </row>
    <row r="3876" spans="1:17" hidden="1" x14ac:dyDescent="0.25">
      <c r="A3876">
        <v>2001</v>
      </c>
      <c r="B3876" s="1" t="s">
        <v>135</v>
      </c>
      <c r="C3876" t="s">
        <v>136</v>
      </c>
      <c r="D3876" t="s">
        <v>44</v>
      </c>
      <c r="E3876" s="1" t="s">
        <v>0</v>
      </c>
      <c r="F3876" t="s">
        <v>6</v>
      </c>
      <c r="G3876">
        <v>11</v>
      </c>
      <c r="K3876">
        <f t="shared" si="435"/>
        <v>11</v>
      </c>
      <c r="L3876" s="6">
        <f t="shared" si="436"/>
        <v>0</v>
      </c>
      <c r="M3876" s="6">
        <f t="shared" si="437"/>
        <v>0</v>
      </c>
      <c r="N3876" s="6">
        <f t="shared" si="438"/>
        <v>0</v>
      </c>
      <c r="O3876">
        <f t="shared" si="432"/>
        <v>11</v>
      </c>
      <c r="P3876">
        <f t="shared" si="433"/>
        <v>0</v>
      </c>
      <c r="Q3876">
        <f t="shared" si="434"/>
        <v>11</v>
      </c>
    </row>
    <row r="3877" spans="1:17" hidden="1" x14ac:dyDescent="0.25">
      <c r="A3877">
        <v>2001</v>
      </c>
      <c r="B3877" s="1" t="s">
        <v>135</v>
      </c>
      <c r="C3877" t="s">
        <v>136</v>
      </c>
      <c r="D3877" t="s">
        <v>44</v>
      </c>
      <c r="E3877" s="1" t="s">
        <v>0</v>
      </c>
      <c r="F3877" t="s">
        <v>7</v>
      </c>
      <c r="G3877">
        <v>2468</v>
      </c>
      <c r="H3877">
        <v>60</v>
      </c>
      <c r="I3877">
        <v>3</v>
      </c>
      <c r="J3877">
        <v>168</v>
      </c>
      <c r="K3877">
        <f t="shared" si="435"/>
        <v>2363</v>
      </c>
      <c r="L3877" s="6">
        <f t="shared" si="436"/>
        <v>2.6661024121878967E-2</v>
      </c>
      <c r="M3877" s="6">
        <f t="shared" si="437"/>
        <v>2.5391451544646636E-2</v>
      </c>
      <c r="N3877" s="6">
        <f t="shared" si="438"/>
        <v>1.2695725772323319E-3</v>
      </c>
      <c r="O3877">
        <f t="shared" si="432"/>
        <v>2300</v>
      </c>
      <c r="P3877">
        <f t="shared" si="433"/>
        <v>63</v>
      </c>
      <c r="Q3877">
        <f t="shared" si="434"/>
        <v>2300</v>
      </c>
    </row>
    <row r="3878" spans="1:17" hidden="1" x14ac:dyDescent="0.25">
      <c r="A3878">
        <v>2002</v>
      </c>
      <c r="B3878" s="1" t="s">
        <v>135</v>
      </c>
      <c r="C3878" t="s">
        <v>136</v>
      </c>
      <c r="D3878" t="s">
        <v>44</v>
      </c>
      <c r="E3878" s="1" t="s">
        <v>13</v>
      </c>
      <c r="F3878" t="s">
        <v>1</v>
      </c>
      <c r="G3878">
        <v>5</v>
      </c>
      <c r="K3878">
        <f t="shared" si="435"/>
        <v>5</v>
      </c>
      <c r="L3878" s="6">
        <f t="shared" si="436"/>
        <v>0</v>
      </c>
      <c r="M3878" s="6">
        <f t="shared" si="437"/>
        <v>0</v>
      </c>
      <c r="N3878" s="6">
        <f t="shared" si="438"/>
        <v>0</v>
      </c>
      <c r="O3878">
        <f t="shared" si="432"/>
        <v>5</v>
      </c>
      <c r="P3878">
        <f t="shared" si="433"/>
        <v>0</v>
      </c>
      <c r="Q3878">
        <f t="shared" si="434"/>
        <v>5</v>
      </c>
    </row>
    <row r="3879" spans="1:17" hidden="1" x14ac:dyDescent="0.25">
      <c r="A3879">
        <v>2002</v>
      </c>
      <c r="B3879" s="1" t="s">
        <v>135</v>
      </c>
      <c r="C3879" t="s">
        <v>136</v>
      </c>
      <c r="D3879" t="s">
        <v>44</v>
      </c>
      <c r="E3879" s="1" t="s">
        <v>13</v>
      </c>
      <c r="F3879" t="s">
        <v>4</v>
      </c>
      <c r="G3879">
        <v>25</v>
      </c>
      <c r="K3879">
        <f t="shared" si="435"/>
        <v>25</v>
      </c>
      <c r="L3879" s="6">
        <f t="shared" si="436"/>
        <v>0</v>
      </c>
      <c r="M3879" s="6">
        <f t="shared" si="437"/>
        <v>0</v>
      </c>
      <c r="N3879" s="6">
        <f t="shared" si="438"/>
        <v>0</v>
      </c>
      <c r="O3879">
        <f t="shared" si="432"/>
        <v>25</v>
      </c>
      <c r="P3879">
        <f t="shared" si="433"/>
        <v>0</v>
      </c>
      <c r="Q3879">
        <f t="shared" si="434"/>
        <v>25</v>
      </c>
    </row>
    <row r="3880" spans="1:17" hidden="1" x14ac:dyDescent="0.25">
      <c r="A3880">
        <v>2002</v>
      </c>
      <c r="B3880" s="1" t="s">
        <v>135</v>
      </c>
      <c r="C3880" t="s">
        <v>136</v>
      </c>
      <c r="D3880" t="s">
        <v>44</v>
      </c>
      <c r="E3880" s="1" t="s">
        <v>13</v>
      </c>
      <c r="F3880" t="s">
        <v>5</v>
      </c>
      <c r="G3880">
        <v>6</v>
      </c>
      <c r="K3880">
        <f t="shared" si="435"/>
        <v>6</v>
      </c>
      <c r="L3880" s="6">
        <f t="shared" si="436"/>
        <v>0</v>
      </c>
      <c r="M3880" s="6">
        <f t="shared" si="437"/>
        <v>0</v>
      </c>
      <c r="N3880" s="6">
        <f t="shared" si="438"/>
        <v>0</v>
      </c>
      <c r="O3880">
        <f t="shared" si="432"/>
        <v>6</v>
      </c>
      <c r="P3880">
        <f t="shared" si="433"/>
        <v>0</v>
      </c>
      <c r="Q3880">
        <f t="shared" si="434"/>
        <v>6</v>
      </c>
    </row>
    <row r="3881" spans="1:17" hidden="1" x14ac:dyDescent="0.25">
      <c r="A3881">
        <v>2002</v>
      </c>
      <c r="B3881" s="1" t="s">
        <v>135</v>
      </c>
      <c r="C3881" t="s">
        <v>136</v>
      </c>
      <c r="D3881" t="s">
        <v>44</v>
      </c>
      <c r="E3881" s="1" t="s">
        <v>13</v>
      </c>
      <c r="F3881" t="s">
        <v>6</v>
      </c>
      <c r="G3881">
        <v>16</v>
      </c>
      <c r="K3881">
        <f t="shared" si="435"/>
        <v>16</v>
      </c>
      <c r="L3881" s="6">
        <f t="shared" si="436"/>
        <v>0</v>
      </c>
      <c r="M3881" s="6">
        <f t="shared" si="437"/>
        <v>0</v>
      </c>
      <c r="N3881" s="6">
        <f t="shared" si="438"/>
        <v>0</v>
      </c>
      <c r="O3881">
        <f t="shared" si="432"/>
        <v>16</v>
      </c>
      <c r="P3881">
        <f t="shared" si="433"/>
        <v>0</v>
      </c>
      <c r="Q3881">
        <f t="shared" si="434"/>
        <v>16</v>
      </c>
    </row>
    <row r="3882" spans="1:17" hidden="1" x14ac:dyDescent="0.25">
      <c r="A3882">
        <v>2002</v>
      </c>
      <c r="B3882" s="1" t="s">
        <v>135</v>
      </c>
      <c r="C3882" t="s">
        <v>136</v>
      </c>
      <c r="D3882" t="s">
        <v>44</v>
      </c>
      <c r="E3882" s="1" t="s">
        <v>13</v>
      </c>
      <c r="F3882" t="s">
        <v>7</v>
      </c>
      <c r="G3882">
        <v>2614</v>
      </c>
      <c r="H3882">
        <v>46</v>
      </c>
      <c r="I3882">
        <v>3</v>
      </c>
      <c r="J3882">
        <v>212</v>
      </c>
      <c r="K3882">
        <f t="shared" si="435"/>
        <v>2451</v>
      </c>
      <c r="L3882" s="6">
        <f t="shared" si="436"/>
        <v>1.9991840065279477E-2</v>
      </c>
      <c r="M3882" s="6">
        <f t="shared" si="437"/>
        <v>1.8767849857201143E-2</v>
      </c>
      <c r="N3882" s="6">
        <f t="shared" si="438"/>
        <v>1.2239902080783353E-3</v>
      </c>
      <c r="O3882">
        <f t="shared" si="432"/>
        <v>2402</v>
      </c>
      <c r="P3882">
        <f t="shared" si="433"/>
        <v>49</v>
      </c>
      <c r="Q3882">
        <f t="shared" si="434"/>
        <v>2402</v>
      </c>
    </row>
    <row r="3883" spans="1:17" hidden="1" x14ac:dyDescent="0.25">
      <c r="A3883">
        <v>2003</v>
      </c>
      <c r="B3883" s="1" t="s">
        <v>135</v>
      </c>
      <c r="C3883" t="s">
        <v>136</v>
      </c>
      <c r="D3883" t="s">
        <v>44</v>
      </c>
      <c r="E3883" s="1" t="s">
        <v>14</v>
      </c>
      <c r="F3883" t="s">
        <v>1</v>
      </c>
      <c r="G3883">
        <v>3</v>
      </c>
      <c r="K3883">
        <f t="shared" si="435"/>
        <v>3</v>
      </c>
      <c r="L3883" s="6">
        <f t="shared" si="436"/>
        <v>0</v>
      </c>
      <c r="M3883" s="6">
        <f t="shared" si="437"/>
        <v>0</v>
      </c>
      <c r="N3883" s="6">
        <f t="shared" si="438"/>
        <v>0</v>
      </c>
      <c r="O3883">
        <f t="shared" si="432"/>
        <v>3</v>
      </c>
      <c r="P3883">
        <f t="shared" si="433"/>
        <v>0</v>
      </c>
      <c r="Q3883">
        <f t="shared" si="434"/>
        <v>3</v>
      </c>
    </row>
    <row r="3884" spans="1:17" hidden="1" x14ac:dyDescent="0.25">
      <c r="A3884">
        <v>2003</v>
      </c>
      <c r="B3884" s="1" t="s">
        <v>135</v>
      </c>
      <c r="C3884" t="s">
        <v>136</v>
      </c>
      <c r="D3884" t="s">
        <v>44</v>
      </c>
      <c r="E3884" s="1" t="s">
        <v>14</v>
      </c>
      <c r="F3884" t="s">
        <v>4</v>
      </c>
      <c r="G3884">
        <v>27</v>
      </c>
      <c r="K3884">
        <f t="shared" si="435"/>
        <v>27</v>
      </c>
      <c r="L3884" s="6">
        <f t="shared" si="436"/>
        <v>0</v>
      </c>
      <c r="M3884" s="6">
        <f t="shared" si="437"/>
        <v>0</v>
      </c>
      <c r="N3884" s="6">
        <f t="shared" si="438"/>
        <v>0</v>
      </c>
      <c r="O3884">
        <f t="shared" si="432"/>
        <v>27</v>
      </c>
      <c r="P3884">
        <f t="shared" si="433"/>
        <v>0</v>
      </c>
      <c r="Q3884">
        <f t="shared" si="434"/>
        <v>27</v>
      </c>
    </row>
    <row r="3885" spans="1:17" hidden="1" x14ac:dyDescent="0.25">
      <c r="A3885">
        <v>2003</v>
      </c>
      <c r="B3885" s="1" t="s">
        <v>135</v>
      </c>
      <c r="C3885" t="s">
        <v>136</v>
      </c>
      <c r="D3885" t="s">
        <v>44</v>
      </c>
      <c r="E3885" s="1" t="s">
        <v>14</v>
      </c>
      <c r="F3885" t="s">
        <v>5</v>
      </c>
      <c r="G3885">
        <v>8</v>
      </c>
      <c r="K3885">
        <f t="shared" si="435"/>
        <v>8</v>
      </c>
      <c r="L3885" s="6">
        <f t="shared" si="436"/>
        <v>0</v>
      </c>
      <c r="M3885" s="6">
        <f t="shared" si="437"/>
        <v>0</v>
      </c>
      <c r="N3885" s="6">
        <f t="shared" si="438"/>
        <v>0</v>
      </c>
      <c r="O3885">
        <f t="shared" si="432"/>
        <v>8</v>
      </c>
      <c r="P3885">
        <f t="shared" si="433"/>
        <v>0</v>
      </c>
      <c r="Q3885">
        <f t="shared" si="434"/>
        <v>8</v>
      </c>
    </row>
    <row r="3886" spans="1:17" hidden="1" x14ac:dyDescent="0.25">
      <c r="A3886">
        <v>2003</v>
      </c>
      <c r="B3886" s="1" t="s">
        <v>135</v>
      </c>
      <c r="C3886" t="s">
        <v>136</v>
      </c>
      <c r="D3886" t="s">
        <v>44</v>
      </c>
      <c r="E3886" s="1" t="s">
        <v>14</v>
      </c>
      <c r="F3886" t="s">
        <v>6</v>
      </c>
      <c r="G3886">
        <v>20</v>
      </c>
      <c r="K3886">
        <f t="shared" si="435"/>
        <v>20</v>
      </c>
      <c r="L3886" s="6">
        <f t="shared" si="436"/>
        <v>0</v>
      </c>
      <c r="M3886" s="6">
        <f t="shared" si="437"/>
        <v>0</v>
      </c>
      <c r="N3886" s="6">
        <f t="shared" si="438"/>
        <v>0</v>
      </c>
      <c r="O3886">
        <f t="shared" si="432"/>
        <v>20</v>
      </c>
      <c r="P3886">
        <f t="shared" si="433"/>
        <v>0</v>
      </c>
      <c r="Q3886">
        <f t="shared" si="434"/>
        <v>20</v>
      </c>
    </row>
    <row r="3887" spans="1:17" hidden="1" x14ac:dyDescent="0.25">
      <c r="A3887">
        <v>2003</v>
      </c>
      <c r="B3887" s="1" t="s">
        <v>135</v>
      </c>
      <c r="C3887" t="s">
        <v>136</v>
      </c>
      <c r="D3887" t="s">
        <v>44</v>
      </c>
      <c r="E3887" s="1" t="s">
        <v>14</v>
      </c>
      <c r="F3887" t="s">
        <v>7</v>
      </c>
      <c r="G3887">
        <v>2647</v>
      </c>
      <c r="H3887">
        <v>61</v>
      </c>
      <c r="J3887">
        <v>229</v>
      </c>
      <c r="K3887">
        <f t="shared" si="435"/>
        <v>2479</v>
      </c>
      <c r="L3887" s="6">
        <f t="shared" si="436"/>
        <v>2.4606696248487294E-2</v>
      </c>
      <c r="M3887" s="6">
        <f t="shared" si="437"/>
        <v>2.4606696248487294E-2</v>
      </c>
      <c r="N3887" s="6">
        <f t="shared" si="438"/>
        <v>0</v>
      </c>
      <c r="O3887">
        <f t="shared" si="432"/>
        <v>2418</v>
      </c>
      <c r="P3887">
        <f t="shared" si="433"/>
        <v>61</v>
      </c>
      <c r="Q3887">
        <f t="shared" si="434"/>
        <v>2418</v>
      </c>
    </row>
    <row r="3888" spans="1:17" hidden="1" x14ac:dyDescent="0.25">
      <c r="A3888">
        <v>2004</v>
      </c>
      <c r="B3888" s="1" t="s">
        <v>135</v>
      </c>
      <c r="C3888" t="s">
        <v>136</v>
      </c>
      <c r="D3888" t="s">
        <v>44</v>
      </c>
      <c r="E3888" s="1" t="s">
        <v>15</v>
      </c>
      <c r="F3888" t="s">
        <v>1</v>
      </c>
      <c r="G3888">
        <v>2</v>
      </c>
      <c r="K3888">
        <f t="shared" si="435"/>
        <v>2</v>
      </c>
      <c r="L3888" s="6">
        <f t="shared" si="436"/>
        <v>0</v>
      </c>
      <c r="M3888" s="6">
        <f t="shared" si="437"/>
        <v>0</v>
      </c>
      <c r="N3888" s="6">
        <f t="shared" si="438"/>
        <v>0</v>
      </c>
      <c r="O3888">
        <f t="shared" si="432"/>
        <v>2</v>
      </c>
      <c r="P3888">
        <f t="shared" si="433"/>
        <v>0</v>
      </c>
      <c r="Q3888">
        <f t="shared" si="434"/>
        <v>2</v>
      </c>
    </row>
    <row r="3889" spans="1:17" hidden="1" x14ac:dyDescent="0.25">
      <c r="A3889">
        <v>2004</v>
      </c>
      <c r="B3889" s="1" t="s">
        <v>135</v>
      </c>
      <c r="C3889" t="s">
        <v>136</v>
      </c>
      <c r="D3889" t="s">
        <v>44</v>
      </c>
      <c r="E3889" s="1" t="s">
        <v>15</v>
      </c>
      <c r="F3889" t="s">
        <v>4</v>
      </c>
      <c r="G3889">
        <v>28</v>
      </c>
      <c r="K3889">
        <f t="shared" si="435"/>
        <v>28</v>
      </c>
      <c r="L3889" s="6">
        <f t="shared" si="436"/>
        <v>0</v>
      </c>
      <c r="M3889" s="6">
        <f t="shared" si="437"/>
        <v>0</v>
      </c>
      <c r="N3889" s="6">
        <f t="shared" si="438"/>
        <v>0</v>
      </c>
      <c r="O3889">
        <f t="shared" si="432"/>
        <v>28</v>
      </c>
      <c r="P3889">
        <f t="shared" si="433"/>
        <v>0</v>
      </c>
      <c r="Q3889">
        <f t="shared" si="434"/>
        <v>28</v>
      </c>
    </row>
    <row r="3890" spans="1:17" hidden="1" x14ac:dyDescent="0.25">
      <c r="A3890">
        <v>2004</v>
      </c>
      <c r="B3890" s="1" t="s">
        <v>135</v>
      </c>
      <c r="C3890" t="s">
        <v>136</v>
      </c>
      <c r="D3890" t="s">
        <v>44</v>
      </c>
      <c r="E3890" s="1" t="s">
        <v>15</v>
      </c>
      <c r="F3890" t="s">
        <v>5</v>
      </c>
      <c r="G3890">
        <v>8</v>
      </c>
      <c r="K3890">
        <f t="shared" si="435"/>
        <v>8</v>
      </c>
      <c r="L3890" s="6">
        <f t="shared" si="436"/>
        <v>0</v>
      </c>
      <c r="M3890" s="6">
        <f t="shared" si="437"/>
        <v>0</v>
      </c>
      <c r="N3890" s="6">
        <f t="shared" si="438"/>
        <v>0</v>
      </c>
      <c r="O3890">
        <f t="shared" si="432"/>
        <v>8</v>
      </c>
      <c r="P3890">
        <f t="shared" si="433"/>
        <v>0</v>
      </c>
      <c r="Q3890">
        <f t="shared" si="434"/>
        <v>8</v>
      </c>
    </row>
    <row r="3891" spans="1:17" hidden="1" x14ac:dyDescent="0.25">
      <c r="A3891">
        <v>2004</v>
      </c>
      <c r="B3891" s="1" t="s">
        <v>135</v>
      </c>
      <c r="C3891" t="s">
        <v>136</v>
      </c>
      <c r="D3891" t="s">
        <v>44</v>
      </c>
      <c r="E3891" s="1" t="s">
        <v>15</v>
      </c>
      <c r="F3891" t="s">
        <v>6</v>
      </c>
      <c r="G3891">
        <v>25</v>
      </c>
      <c r="K3891">
        <f t="shared" si="435"/>
        <v>25</v>
      </c>
      <c r="L3891" s="6">
        <f t="shared" si="436"/>
        <v>0</v>
      </c>
      <c r="M3891" s="6">
        <f t="shared" si="437"/>
        <v>0</v>
      </c>
      <c r="N3891" s="6">
        <f t="shared" si="438"/>
        <v>0</v>
      </c>
      <c r="O3891">
        <f t="shared" si="432"/>
        <v>25</v>
      </c>
      <c r="P3891">
        <f t="shared" si="433"/>
        <v>0</v>
      </c>
      <c r="Q3891">
        <f t="shared" si="434"/>
        <v>25</v>
      </c>
    </row>
    <row r="3892" spans="1:17" hidden="1" x14ac:dyDescent="0.25">
      <c r="A3892">
        <v>2004</v>
      </c>
      <c r="B3892" s="1" t="s">
        <v>135</v>
      </c>
      <c r="C3892" t="s">
        <v>136</v>
      </c>
      <c r="D3892" t="s">
        <v>44</v>
      </c>
      <c r="E3892" s="1" t="s">
        <v>15</v>
      </c>
      <c r="F3892" t="s">
        <v>7</v>
      </c>
      <c r="G3892">
        <v>2809</v>
      </c>
      <c r="H3892">
        <v>80</v>
      </c>
      <c r="I3892">
        <v>5</v>
      </c>
      <c r="J3892">
        <v>249</v>
      </c>
      <c r="K3892">
        <f t="shared" si="435"/>
        <v>2645</v>
      </c>
      <c r="L3892" s="6">
        <f t="shared" si="436"/>
        <v>3.2136105860113423E-2</v>
      </c>
      <c r="M3892" s="6">
        <f t="shared" si="437"/>
        <v>3.0245746691871456E-2</v>
      </c>
      <c r="N3892" s="6">
        <f t="shared" si="438"/>
        <v>1.890359168241966E-3</v>
      </c>
      <c r="O3892">
        <f t="shared" si="432"/>
        <v>2560</v>
      </c>
      <c r="P3892">
        <f t="shared" si="433"/>
        <v>85</v>
      </c>
      <c r="Q3892">
        <f t="shared" si="434"/>
        <v>2560</v>
      </c>
    </row>
    <row r="3893" spans="1:17" hidden="1" x14ac:dyDescent="0.25">
      <c r="A3893">
        <v>2005</v>
      </c>
      <c r="B3893" s="1" t="s">
        <v>135</v>
      </c>
      <c r="C3893" t="s">
        <v>136</v>
      </c>
      <c r="D3893" t="s">
        <v>44</v>
      </c>
      <c r="E3893" s="1" t="s">
        <v>16</v>
      </c>
      <c r="F3893" t="s">
        <v>1</v>
      </c>
      <c r="G3893">
        <v>7</v>
      </c>
      <c r="K3893">
        <f t="shared" si="435"/>
        <v>7</v>
      </c>
      <c r="L3893" s="6">
        <f t="shared" si="436"/>
        <v>0</v>
      </c>
      <c r="M3893" s="6">
        <f t="shared" si="437"/>
        <v>0</v>
      </c>
      <c r="N3893" s="6">
        <f t="shared" si="438"/>
        <v>0</v>
      </c>
      <c r="O3893">
        <f t="shared" si="432"/>
        <v>7</v>
      </c>
      <c r="P3893">
        <f t="shared" si="433"/>
        <v>0</v>
      </c>
      <c r="Q3893">
        <f t="shared" si="434"/>
        <v>7</v>
      </c>
    </row>
    <row r="3894" spans="1:17" hidden="1" x14ac:dyDescent="0.25">
      <c r="A3894">
        <v>2005</v>
      </c>
      <c r="B3894" s="1" t="s">
        <v>135</v>
      </c>
      <c r="C3894" t="s">
        <v>136</v>
      </c>
      <c r="D3894" t="s">
        <v>44</v>
      </c>
      <c r="E3894" s="1" t="s">
        <v>16</v>
      </c>
      <c r="F3894" t="s">
        <v>4</v>
      </c>
      <c r="G3894">
        <v>35</v>
      </c>
      <c r="K3894">
        <f t="shared" si="435"/>
        <v>35</v>
      </c>
      <c r="L3894" s="6">
        <f t="shared" si="436"/>
        <v>0</v>
      </c>
      <c r="M3894" s="6">
        <f t="shared" si="437"/>
        <v>0</v>
      </c>
      <c r="N3894" s="6">
        <f t="shared" si="438"/>
        <v>0</v>
      </c>
      <c r="O3894">
        <f t="shared" si="432"/>
        <v>35</v>
      </c>
      <c r="P3894">
        <f t="shared" si="433"/>
        <v>0</v>
      </c>
      <c r="Q3894">
        <f t="shared" si="434"/>
        <v>35</v>
      </c>
    </row>
    <row r="3895" spans="1:17" hidden="1" x14ac:dyDescent="0.25">
      <c r="A3895">
        <v>2005</v>
      </c>
      <c r="B3895" s="1" t="s">
        <v>135</v>
      </c>
      <c r="C3895" t="s">
        <v>136</v>
      </c>
      <c r="D3895" t="s">
        <v>44</v>
      </c>
      <c r="E3895" s="1" t="s">
        <v>16</v>
      </c>
      <c r="F3895" t="s">
        <v>5</v>
      </c>
      <c r="G3895">
        <v>16</v>
      </c>
      <c r="K3895">
        <f t="shared" si="435"/>
        <v>16</v>
      </c>
      <c r="L3895" s="6">
        <f t="shared" si="436"/>
        <v>0</v>
      </c>
      <c r="M3895" s="6">
        <f t="shared" si="437"/>
        <v>0</v>
      </c>
      <c r="N3895" s="6">
        <f t="shared" si="438"/>
        <v>0</v>
      </c>
      <c r="O3895">
        <f t="shared" si="432"/>
        <v>16</v>
      </c>
      <c r="P3895">
        <f t="shared" si="433"/>
        <v>0</v>
      </c>
      <c r="Q3895">
        <f t="shared" si="434"/>
        <v>16</v>
      </c>
    </row>
    <row r="3896" spans="1:17" hidden="1" x14ac:dyDescent="0.25">
      <c r="A3896">
        <v>2005</v>
      </c>
      <c r="B3896" s="1" t="s">
        <v>135</v>
      </c>
      <c r="C3896" t="s">
        <v>136</v>
      </c>
      <c r="D3896" t="s">
        <v>44</v>
      </c>
      <c r="E3896" s="1" t="s">
        <v>16</v>
      </c>
      <c r="F3896" t="s">
        <v>6</v>
      </c>
      <c r="G3896">
        <v>35</v>
      </c>
      <c r="H3896">
        <v>8</v>
      </c>
      <c r="K3896">
        <f t="shared" si="435"/>
        <v>43</v>
      </c>
      <c r="L3896" s="6">
        <f t="shared" si="436"/>
        <v>0.18604651162790697</v>
      </c>
      <c r="M3896" s="6">
        <f t="shared" si="437"/>
        <v>0.18604651162790697</v>
      </c>
      <c r="N3896" s="6">
        <f t="shared" si="438"/>
        <v>0</v>
      </c>
      <c r="O3896">
        <f t="shared" si="432"/>
        <v>35</v>
      </c>
      <c r="P3896">
        <f t="shared" si="433"/>
        <v>8</v>
      </c>
      <c r="Q3896">
        <f t="shared" si="434"/>
        <v>35</v>
      </c>
    </row>
    <row r="3897" spans="1:17" hidden="1" x14ac:dyDescent="0.25">
      <c r="A3897">
        <v>2005</v>
      </c>
      <c r="B3897" s="1" t="s">
        <v>135</v>
      </c>
      <c r="C3897" t="s">
        <v>136</v>
      </c>
      <c r="D3897" t="s">
        <v>44</v>
      </c>
      <c r="E3897" s="1" t="s">
        <v>16</v>
      </c>
      <c r="F3897" t="s">
        <v>7</v>
      </c>
      <c r="G3897">
        <v>3009</v>
      </c>
      <c r="H3897">
        <v>82</v>
      </c>
      <c r="I3897">
        <v>7</v>
      </c>
      <c r="J3897">
        <v>298</v>
      </c>
      <c r="K3897">
        <f t="shared" si="435"/>
        <v>2800</v>
      </c>
      <c r="L3897" s="6">
        <f t="shared" si="436"/>
        <v>3.1785714285714285E-2</v>
      </c>
      <c r="M3897" s="6">
        <f t="shared" si="437"/>
        <v>2.9285714285714286E-2</v>
      </c>
      <c r="N3897" s="6">
        <f t="shared" si="438"/>
        <v>2.5000000000000001E-3</v>
      </c>
      <c r="O3897">
        <f t="shared" si="432"/>
        <v>2711</v>
      </c>
      <c r="P3897">
        <f t="shared" si="433"/>
        <v>89</v>
      </c>
      <c r="Q3897">
        <f t="shared" si="434"/>
        <v>2711</v>
      </c>
    </row>
    <row r="3898" spans="1:17" hidden="1" x14ac:dyDescent="0.25">
      <c r="A3898">
        <v>2006</v>
      </c>
      <c r="B3898" s="1" t="s">
        <v>135</v>
      </c>
      <c r="C3898" t="s">
        <v>136</v>
      </c>
      <c r="D3898" t="s">
        <v>44</v>
      </c>
      <c r="E3898" s="1" t="s">
        <v>17</v>
      </c>
      <c r="F3898" t="s">
        <v>1</v>
      </c>
      <c r="G3898">
        <v>6</v>
      </c>
      <c r="K3898">
        <f t="shared" si="435"/>
        <v>6</v>
      </c>
      <c r="L3898" s="6">
        <f t="shared" si="436"/>
        <v>0</v>
      </c>
      <c r="M3898" s="6">
        <f t="shared" si="437"/>
        <v>0</v>
      </c>
      <c r="N3898" s="6">
        <f t="shared" si="438"/>
        <v>0</v>
      </c>
      <c r="O3898">
        <f t="shared" si="432"/>
        <v>6</v>
      </c>
      <c r="P3898">
        <f t="shared" si="433"/>
        <v>0</v>
      </c>
      <c r="Q3898">
        <f t="shared" si="434"/>
        <v>6</v>
      </c>
    </row>
    <row r="3899" spans="1:17" hidden="1" x14ac:dyDescent="0.25">
      <c r="A3899">
        <v>2006</v>
      </c>
      <c r="B3899" s="1" t="s">
        <v>135</v>
      </c>
      <c r="C3899" t="s">
        <v>136</v>
      </c>
      <c r="D3899" t="s">
        <v>44</v>
      </c>
      <c r="E3899" s="1" t="s">
        <v>17</v>
      </c>
      <c r="F3899" t="s">
        <v>4</v>
      </c>
      <c r="G3899">
        <v>36</v>
      </c>
      <c r="K3899">
        <f t="shared" si="435"/>
        <v>36</v>
      </c>
      <c r="L3899" s="6">
        <f t="shared" si="436"/>
        <v>0</v>
      </c>
      <c r="M3899" s="6">
        <f t="shared" si="437"/>
        <v>0</v>
      </c>
      <c r="N3899" s="6">
        <f t="shared" si="438"/>
        <v>0</v>
      </c>
      <c r="O3899">
        <f t="shared" si="432"/>
        <v>36</v>
      </c>
      <c r="P3899">
        <f t="shared" si="433"/>
        <v>0</v>
      </c>
      <c r="Q3899">
        <f t="shared" si="434"/>
        <v>36</v>
      </c>
    </row>
    <row r="3900" spans="1:17" hidden="1" x14ac:dyDescent="0.25">
      <c r="A3900">
        <v>2006</v>
      </c>
      <c r="B3900" s="1" t="s">
        <v>135</v>
      </c>
      <c r="C3900" t="s">
        <v>136</v>
      </c>
      <c r="D3900" t="s">
        <v>44</v>
      </c>
      <c r="E3900" s="1" t="s">
        <v>17</v>
      </c>
      <c r="F3900" t="s">
        <v>5</v>
      </c>
      <c r="G3900">
        <v>16</v>
      </c>
      <c r="K3900">
        <f t="shared" si="435"/>
        <v>16</v>
      </c>
      <c r="L3900" s="6">
        <f t="shared" si="436"/>
        <v>0</v>
      </c>
      <c r="M3900" s="6">
        <f t="shared" si="437"/>
        <v>0</v>
      </c>
      <c r="N3900" s="6">
        <f t="shared" si="438"/>
        <v>0</v>
      </c>
      <c r="O3900">
        <f t="shared" si="432"/>
        <v>16</v>
      </c>
      <c r="P3900">
        <f t="shared" si="433"/>
        <v>0</v>
      </c>
      <c r="Q3900">
        <f t="shared" si="434"/>
        <v>16</v>
      </c>
    </row>
    <row r="3901" spans="1:17" hidden="1" x14ac:dyDescent="0.25">
      <c r="A3901">
        <v>2006</v>
      </c>
      <c r="B3901" s="1" t="s">
        <v>135</v>
      </c>
      <c r="C3901" t="s">
        <v>136</v>
      </c>
      <c r="D3901" t="s">
        <v>44</v>
      </c>
      <c r="E3901" s="1" t="s">
        <v>17</v>
      </c>
      <c r="F3901" t="s">
        <v>6</v>
      </c>
      <c r="G3901">
        <v>38</v>
      </c>
      <c r="K3901">
        <f t="shared" si="435"/>
        <v>38</v>
      </c>
      <c r="L3901" s="6">
        <f t="shared" si="436"/>
        <v>0</v>
      </c>
      <c r="M3901" s="6">
        <f t="shared" si="437"/>
        <v>0</v>
      </c>
      <c r="N3901" s="6">
        <f t="shared" si="438"/>
        <v>0</v>
      </c>
      <c r="O3901">
        <f t="shared" si="432"/>
        <v>38</v>
      </c>
      <c r="P3901">
        <f t="shared" si="433"/>
        <v>0</v>
      </c>
      <c r="Q3901">
        <f t="shared" si="434"/>
        <v>38</v>
      </c>
    </row>
    <row r="3902" spans="1:17" hidden="1" x14ac:dyDescent="0.25">
      <c r="A3902">
        <v>2006</v>
      </c>
      <c r="B3902" s="1" t="s">
        <v>135</v>
      </c>
      <c r="C3902" t="s">
        <v>136</v>
      </c>
      <c r="D3902" t="s">
        <v>44</v>
      </c>
      <c r="E3902" s="1" t="s">
        <v>17</v>
      </c>
      <c r="F3902" t="s">
        <v>7</v>
      </c>
      <c r="G3902">
        <v>3110</v>
      </c>
      <c r="H3902">
        <v>88</v>
      </c>
      <c r="I3902">
        <v>11</v>
      </c>
      <c r="J3902">
        <v>268</v>
      </c>
      <c r="K3902">
        <f t="shared" si="435"/>
        <v>2941</v>
      </c>
      <c r="L3902" s="6">
        <f t="shared" si="436"/>
        <v>3.3662019721183274E-2</v>
      </c>
      <c r="M3902" s="6">
        <f t="shared" si="437"/>
        <v>2.9921795307718463E-2</v>
      </c>
      <c r="N3902" s="6">
        <f t="shared" si="438"/>
        <v>3.7402244134648079E-3</v>
      </c>
      <c r="O3902">
        <f t="shared" si="432"/>
        <v>2842</v>
      </c>
      <c r="P3902">
        <f t="shared" si="433"/>
        <v>99</v>
      </c>
      <c r="Q3902">
        <f t="shared" si="434"/>
        <v>2842</v>
      </c>
    </row>
    <row r="3903" spans="1:17" hidden="1" x14ac:dyDescent="0.25">
      <c r="A3903">
        <v>2007</v>
      </c>
      <c r="B3903" s="1" t="s">
        <v>135</v>
      </c>
      <c r="C3903" t="s">
        <v>136</v>
      </c>
      <c r="D3903" t="s">
        <v>44</v>
      </c>
      <c r="E3903" s="1" t="s">
        <v>18</v>
      </c>
      <c r="F3903" t="s">
        <v>1</v>
      </c>
      <c r="G3903">
        <v>5</v>
      </c>
      <c r="K3903">
        <f t="shared" si="435"/>
        <v>5</v>
      </c>
      <c r="L3903" s="6">
        <f t="shared" si="436"/>
        <v>0</v>
      </c>
      <c r="M3903" s="6">
        <f t="shared" si="437"/>
        <v>0</v>
      </c>
      <c r="N3903" s="6">
        <f t="shared" si="438"/>
        <v>0</v>
      </c>
      <c r="O3903">
        <f t="shared" si="432"/>
        <v>5</v>
      </c>
      <c r="P3903">
        <f t="shared" si="433"/>
        <v>0</v>
      </c>
      <c r="Q3903">
        <f t="shared" si="434"/>
        <v>5</v>
      </c>
    </row>
    <row r="3904" spans="1:17" hidden="1" x14ac:dyDescent="0.25">
      <c r="A3904">
        <v>2007</v>
      </c>
      <c r="B3904" s="1" t="s">
        <v>135</v>
      </c>
      <c r="C3904" t="s">
        <v>136</v>
      </c>
      <c r="D3904" t="s">
        <v>44</v>
      </c>
      <c r="E3904" s="1" t="s">
        <v>18</v>
      </c>
      <c r="F3904" t="s">
        <v>4</v>
      </c>
      <c r="G3904">
        <v>41</v>
      </c>
      <c r="J3904">
        <v>3</v>
      </c>
      <c r="K3904">
        <f t="shared" si="435"/>
        <v>38</v>
      </c>
      <c r="L3904" s="6">
        <f t="shared" si="436"/>
        <v>0</v>
      </c>
      <c r="M3904" s="6">
        <f t="shared" si="437"/>
        <v>0</v>
      </c>
      <c r="N3904" s="6">
        <f t="shared" si="438"/>
        <v>0</v>
      </c>
      <c r="O3904">
        <f t="shared" si="432"/>
        <v>38</v>
      </c>
      <c r="P3904">
        <f t="shared" si="433"/>
        <v>0</v>
      </c>
      <c r="Q3904">
        <f t="shared" si="434"/>
        <v>38</v>
      </c>
    </row>
    <row r="3905" spans="1:17" hidden="1" x14ac:dyDescent="0.25">
      <c r="A3905">
        <v>2007</v>
      </c>
      <c r="B3905" s="1" t="s">
        <v>135</v>
      </c>
      <c r="C3905" t="s">
        <v>136</v>
      </c>
      <c r="D3905" t="s">
        <v>44</v>
      </c>
      <c r="E3905" s="1" t="s">
        <v>18</v>
      </c>
      <c r="F3905" t="s">
        <v>5</v>
      </c>
      <c r="G3905">
        <v>20</v>
      </c>
      <c r="K3905">
        <f t="shared" si="435"/>
        <v>20</v>
      </c>
      <c r="L3905" s="6">
        <f t="shared" si="436"/>
        <v>0</v>
      </c>
      <c r="M3905" s="6">
        <f t="shared" si="437"/>
        <v>0</v>
      </c>
      <c r="N3905" s="6">
        <f t="shared" si="438"/>
        <v>0</v>
      </c>
      <c r="O3905">
        <f t="shared" si="432"/>
        <v>20</v>
      </c>
      <c r="P3905">
        <f t="shared" si="433"/>
        <v>0</v>
      </c>
      <c r="Q3905">
        <f t="shared" si="434"/>
        <v>20</v>
      </c>
    </row>
    <row r="3906" spans="1:17" hidden="1" x14ac:dyDescent="0.25">
      <c r="A3906">
        <v>2007</v>
      </c>
      <c r="B3906" s="1" t="s">
        <v>135</v>
      </c>
      <c r="C3906" t="s">
        <v>136</v>
      </c>
      <c r="D3906" t="s">
        <v>44</v>
      </c>
      <c r="E3906" s="1" t="s">
        <v>18</v>
      </c>
      <c r="F3906" t="s">
        <v>6</v>
      </c>
      <c r="G3906">
        <v>41</v>
      </c>
      <c r="J3906">
        <v>3</v>
      </c>
      <c r="K3906">
        <f t="shared" si="435"/>
        <v>38</v>
      </c>
      <c r="L3906" s="6">
        <f t="shared" si="436"/>
        <v>0</v>
      </c>
      <c r="M3906" s="6">
        <f t="shared" si="437"/>
        <v>0</v>
      </c>
      <c r="N3906" s="6">
        <f t="shared" si="438"/>
        <v>0</v>
      </c>
      <c r="O3906">
        <f t="shared" si="432"/>
        <v>38</v>
      </c>
      <c r="P3906">
        <f t="shared" si="433"/>
        <v>0</v>
      </c>
      <c r="Q3906">
        <f t="shared" si="434"/>
        <v>38</v>
      </c>
    </row>
    <row r="3907" spans="1:17" hidden="1" x14ac:dyDescent="0.25">
      <c r="A3907">
        <v>2007</v>
      </c>
      <c r="B3907" s="1" t="s">
        <v>135</v>
      </c>
      <c r="C3907" t="s">
        <v>136</v>
      </c>
      <c r="D3907" t="s">
        <v>44</v>
      </c>
      <c r="E3907" s="1" t="s">
        <v>18</v>
      </c>
      <c r="F3907" t="s">
        <v>7</v>
      </c>
      <c r="G3907">
        <v>3357</v>
      </c>
      <c r="H3907">
        <v>113</v>
      </c>
      <c r="I3907">
        <v>5</v>
      </c>
      <c r="J3907">
        <v>295</v>
      </c>
      <c r="K3907">
        <f t="shared" si="435"/>
        <v>3180</v>
      </c>
      <c r="L3907" s="6">
        <f t="shared" si="436"/>
        <v>3.7106918238993709E-2</v>
      </c>
      <c r="M3907" s="6">
        <f t="shared" si="437"/>
        <v>3.5534591194968553E-2</v>
      </c>
      <c r="N3907" s="6">
        <f t="shared" si="438"/>
        <v>1.5723270440251573E-3</v>
      </c>
      <c r="O3907">
        <f t="shared" si="432"/>
        <v>3062</v>
      </c>
      <c r="P3907">
        <f t="shared" si="433"/>
        <v>118</v>
      </c>
      <c r="Q3907">
        <f t="shared" si="434"/>
        <v>3062</v>
      </c>
    </row>
    <row r="3908" spans="1:17" hidden="1" x14ac:dyDescent="0.25">
      <c r="A3908">
        <v>2008</v>
      </c>
      <c r="B3908" s="1" t="s">
        <v>135</v>
      </c>
      <c r="C3908" t="s">
        <v>136</v>
      </c>
      <c r="D3908" t="s">
        <v>44</v>
      </c>
      <c r="E3908" s="1" t="s">
        <v>19</v>
      </c>
      <c r="F3908" t="s">
        <v>1</v>
      </c>
      <c r="G3908">
        <v>4</v>
      </c>
      <c r="K3908">
        <f t="shared" si="435"/>
        <v>4</v>
      </c>
      <c r="L3908" s="6">
        <f t="shared" si="436"/>
        <v>0</v>
      </c>
      <c r="M3908" s="6">
        <f t="shared" si="437"/>
        <v>0</v>
      </c>
      <c r="N3908" s="6">
        <f t="shared" si="438"/>
        <v>0</v>
      </c>
      <c r="O3908">
        <f t="shared" ref="O3908:O3971" si="439">K3908-(I3908+H3908)</f>
        <v>4</v>
      </c>
      <c r="P3908">
        <f t="shared" ref="P3908:P3971" si="440">H3908+I3908</f>
        <v>0</v>
      </c>
      <c r="Q3908">
        <f t="shared" ref="Q3908:Q3971" si="441">K3908-P3908</f>
        <v>4</v>
      </c>
    </row>
    <row r="3909" spans="1:17" hidden="1" x14ac:dyDescent="0.25">
      <c r="A3909">
        <v>2008</v>
      </c>
      <c r="B3909" s="1" t="s">
        <v>135</v>
      </c>
      <c r="C3909" t="s">
        <v>136</v>
      </c>
      <c r="D3909" t="s">
        <v>44</v>
      </c>
      <c r="E3909" s="1" t="s">
        <v>19</v>
      </c>
      <c r="F3909" t="s">
        <v>4</v>
      </c>
      <c r="G3909">
        <v>46</v>
      </c>
      <c r="J3909">
        <v>3</v>
      </c>
      <c r="K3909">
        <f t="shared" si="435"/>
        <v>43</v>
      </c>
      <c r="L3909" s="6">
        <f t="shared" si="436"/>
        <v>0</v>
      </c>
      <c r="M3909" s="6">
        <f t="shared" si="437"/>
        <v>0</v>
      </c>
      <c r="N3909" s="6">
        <f t="shared" si="438"/>
        <v>0</v>
      </c>
      <c r="O3909">
        <f t="shared" si="439"/>
        <v>43</v>
      </c>
      <c r="P3909">
        <f t="shared" si="440"/>
        <v>0</v>
      </c>
      <c r="Q3909">
        <f t="shared" si="441"/>
        <v>43</v>
      </c>
    </row>
    <row r="3910" spans="1:17" hidden="1" x14ac:dyDescent="0.25">
      <c r="A3910">
        <v>2008</v>
      </c>
      <c r="B3910" s="1" t="s">
        <v>135</v>
      </c>
      <c r="C3910" t="s">
        <v>136</v>
      </c>
      <c r="D3910" t="s">
        <v>44</v>
      </c>
      <c r="E3910" s="1" t="s">
        <v>19</v>
      </c>
      <c r="F3910" t="s">
        <v>5</v>
      </c>
      <c r="G3910">
        <v>32</v>
      </c>
      <c r="H3910">
        <v>3</v>
      </c>
      <c r="K3910">
        <f t="shared" si="435"/>
        <v>35</v>
      </c>
      <c r="L3910" s="6">
        <f t="shared" si="436"/>
        <v>8.5714285714285715E-2</v>
      </c>
      <c r="M3910" s="6">
        <f t="shared" si="437"/>
        <v>8.5714285714285715E-2</v>
      </c>
      <c r="N3910" s="6">
        <f t="shared" si="438"/>
        <v>0</v>
      </c>
      <c r="O3910">
        <f t="shared" si="439"/>
        <v>32</v>
      </c>
      <c r="P3910">
        <f t="shared" si="440"/>
        <v>3</v>
      </c>
      <c r="Q3910">
        <f t="shared" si="441"/>
        <v>32</v>
      </c>
    </row>
    <row r="3911" spans="1:17" hidden="1" x14ac:dyDescent="0.25">
      <c r="A3911">
        <v>2008</v>
      </c>
      <c r="B3911" s="1" t="s">
        <v>135</v>
      </c>
      <c r="C3911" t="s">
        <v>136</v>
      </c>
      <c r="D3911" t="s">
        <v>44</v>
      </c>
      <c r="E3911" s="1" t="s">
        <v>19</v>
      </c>
      <c r="F3911" t="s">
        <v>6</v>
      </c>
      <c r="G3911">
        <v>48</v>
      </c>
      <c r="J3911">
        <v>3</v>
      </c>
      <c r="K3911">
        <f t="shared" si="435"/>
        <v>45</v>
      </c>
      <c r="L3911" s="6">
        <f t="shared" si="436"/>
        <v>0</v>
      </c>
      <c r="M3911" s="6">
        <f t="shared" si="437"/>
        <v>0</v>
      </c>
      <c r="N3911" s="6">
        <f t="shared" si="438"/>
        <v>0</v>
      </c>
      <c r="O3911">
        <f t="shared" si="439"/>
        <v>45</v>
      </c>
      <c r="P3911">
        <f t="shared" si="440"/>
        <v>0</v>
      </c>
      <c r="Q3911">
        <f t="shared" si="441"/>
        <v>45</v>
      </c>
    </row>
    <row r="3912" spans="1:17" hidden="1" x14ac:dyDescent="0.25">
      <c r="A3912">
        <v>2008</v>
      </c>
      <c r="B3912" s="1" t="s">
        <v>135</v>
      </c>
      <c r="C3912" t="s">
        <v>136</v>
      </c>
      <c r="D3912" t="s">
        <v>44</v>
      </c>
      <c r="E3912" s="1" t="s">
        <v>19</v>
      </c>
      <c r="F3912" t="s">
        <v>7</v>
      </c>
      <c r="G3912">
        <v>3458</v>
      </c>
      <c r="H3912">
        <v>134</v>
      </c>
      <c r="I3912">
        <v>8</v>
      </c>
      <c r="J3912">
        <v>310</v>
      </c>
      <c r="K3912">
        <f t="shared" si="435"/>
        <v>3290</v>
      </c>
      <c r="L3912" s="6">
        <f t="shared" si="436"/>
        <v>4.3161094224924014E-2</v>
      </c>
      <c r="M3912" s="6">
        <f t="shared" si="437"/>
        <v>4.0729483282674769E-2</v>
      </c>
      <c r="N3912" s="6">
        <f t="shared" si="438"/>
        <v>2.4316109422492403E-3</v>
      </c>
      <c r="O3912">
        <f t="shared" si="439"/>
        <v>3148</v>
      </c>
      <c r="P3912">
        <f t="shared" si="440"/>
        <v>142</v>
      </c>
      <c r="Q3912">
        <f t="shared" si="441"/>
        <v>3148</v>
      </c>
    </row>
    <row r="3913" spans="1:17" hidden="1" x14ac:dyDescent="0.25">
      <c r="A3913">
        <v>2009</v>
      </c>
      <c r="B3913" s="1" t="s">
        <v>135</v>
      </c>
      <c r="C3913" t="s">
        <v>136</v>
      </c>
      <c r="D3913" t="s">
        <v>44</v>
      </c>
      <c r="E3913" s="1" t="s">
        <v>20</v>
      </c>
      <c r="F3913" t="s">
        <v>1</v>
      </c>
      <c r="G3913">
        <v>4</v>
      </c>
      <c r="K3913">
        <f t="shared" si="435"/>
        <v>4</v>
      </c>
      <c r="L3913" s="6">
        <f t="shared" si="436"/>
        <v>0</v>
      </c>
      <c r="M3913" s="6">
        <f t="shared" si="437"/>
        <v>0</v>
      </c>
      <c r="N3913" s="6">
        <f t="shared" si="438"/>
        <v>0</v>
      </c>
      <c r="O3913">
        <f t="shared" si="439"/>
        <v>4</v>
      </c>
      <c r="P3913">
        <f t="shared" si="440"/>
        <v>0</v>
      </c>
      <c r="Q3913">
        <f t="shared" si="441"/>
        <v>4</v>
      </c>
    </row>
    <row r="3914" spans="1:17" hidden="1" x14ac:dyDescent="0.25">
      <c r="A3914">
        <v>2009</v>
      </c>
      <c r="B3914" s="1" t="s">
        <v>135</v>
      </c>
      <c r="C3914" t="s">
        <v>136</v>
      </c>
      <c r="D3914" t="s">
        <v>44</v>
      </c>
      <c r="E3914" s="1" t="s">
        <v>20</v>
      </c>
      <c r="F3914" t="s">
        <v>4</v>
      </c>
      <c r="G3914">
        <v>48</v>
      </c>
      <c r="H3914">
        <v>4</v>
      </c>
      <c r="J3914">
        <v>3</v>
      </c>
      <c r="K3914">
        <f t="shared" si="435"/>
        <v>49</v>
      </c>
      <c r="L3914" s="6">
        <f t="shared" si="436"/>
        <v>8.1632653061224483E-2</v>
      </c>
      <c r="M3914" s="6">
        <f t="shared" si="437"/>
        <v>8.1632653061224483E-2</v>
      </c>
      <c r="N3914" s="6">
        <f t="shared" si="438"/>
        <v>0</v>
      </c>
      <c r="O3914">
        <f t="shared" si="439"/>
        <v>45</v>
      </c>
      <c r="P3914">
        <f t="shared" si="440"/>
        <v>4</v>
      </c>
      <c r="Q3914">
        <f t="shared" si="441"/>
        <v>45</v>
      </c>
    </row>
    <row r="3915" spans="1:17" hidden="1" x14ac:dyDescent="0.25">
      <c r="A3915">
        <v>2009</v>
      </c>
      <c r="B3915" s="1" t="s">
        <v>135</v>
      </c>
      <c r="C3915" t="s">
        <v>136</v>
      </c>
      <c r="D3915" t="s">
        <v>44</v>
      </c>
      <c r="E3915" s="1" t="s">
        <v>20</v>
      </c>
      <c r="F3915" t="s">
        <v>5</v>
      </c>
      <c r="G3915">
        <v>24</v>
      </c>
      <c r="K3915">
        <f t="shared" si="435"/>
        <v>24</v>
      </c>
      <c r="L3915" s="6">
        <f t="shared" si="436"/>
        <v>0</v>
      </c>
      <c r="M3915" s="6">
        <f t="shared" si="437"/>
        <v>0</v>
      </c>
      <c r="N3915" s="6">
        <f t="shared" si="438"/>
        <v>0</v>
      </c>
      <c r="O3915">
        <f t="shared" si="439"/>
        <v>24</v>
      </c>
      <c r="P3915">
        <f t="shared" si="440"/>
        <v>0</v>
      </c>
      <c r="Q3915">
        <f t="shared" si="441"/>
        <v>24</v>
      </c>
    </row>
    <row r="3916" spans="1:17" hidden="1" x14ac:dyDescent="0.25">
      <c r="A3916">
        <v>2009</v>
      </c>
      <c r="B3916" s="1" t="s">
        <v>135</v>
      </c>
      <c r="C3916" t="s">
        <v>136</v>
      </c>
      <c r="D3916" t="s">
        <v>44</v>
      </c>
      <c r="E3916" s="1" t="s">
        <v>20</v>
      </c>
      <c r="F3916" t="s">
        <v>6</v>
      </c>
      <c r="G3916">
        <v>46</v>
      </c>
      <c r="J3916">
        <v>4</v>
      </c>
      <c r="K3916">
        <f t="shared" si="435"/>
        <v>42</v>
      </c>
      <c r="L3916" s="6">
        <f t="shared" si="436"/>
        <v>0</v>
      </c>
      <c r="M3916" s="6">
        <f t="shared" si="437"/>
        <v>0</v>
      </c>
      <c r="N3916" s="6">
        <f t="shared" si="438"/>
        <v>0</v>
      </c>
      <c r="O3916">
        <f t="shared" si="439"/>
        <v>42</v>
      </c>
      <c r="P3916">
        <f t="shared" si="440"/>
        <v>0</v>
      </c>
      <c r="Q3916">
        <f t="shared" si="441"/>
        <v>42</v>
      </c>
    </row>
    <row r="3917" spans="1:17" hidden="1" x14ac:dyDescent="0.25">
      <c r="A3917">
        <v>2009</v>
      </c>
      <c r="B3917" s="1" t="s">
        <v>135</v>
      </c>
      <c r="C3917" t="s">
        <v>136</v>
      </c>
      <c r="D3917" t="s">
        <v>44</v>
      </c>
      <c r="E3917" s="1" t="s">
        <v>20</v>
      </c>
      <c r="F3917" t="s">
        <v>7</v>
      </c>
      <c r="G3917">
        <v>3476</v>
      </c>
      <c r="H3917">
        <v>151</v>
      </c>
      <c r="I3917">
        <v>12</v>
      </c>
      <c r="J3917">
        <v>369</v>
      </c>
      <c r="K3917">
        <f t="shared" si="435"/>
        <v>3270</v>
      </c>
      <c r="L3917" s="6">
        <f t="shared" si="436"/>
        <v>4.9847094801223242E-2</v>
      </c>
      <c r="M3917" s="6">
        <f t="shared" si="437"/>
        <v>4.617737003058104E-2</v>
      </c>
      <c r="N3917" s="6">
        <f t="shared" si="438"/>
        <v>3.669724770642202E-3</v>
      </c>
      <c r="O3917">
        <f t="shared" si="439"/>
        <v>3107</v>
      </c>
      <c r="P3917">
        <f t="shared" si="440"/>
        <v>163</v>
      </c>
      <c r="Q3917">
        <f t="shared" si="441"/>
        <v>3107</v>
      </c>
    </row>
    <row r="3918" spans="1:17" hidden="1" x14ac:dyDescent="0.25">
      <c r="A3918">
        <v>2010</v>
      </c>
      <c r="B3918" s="1" t="s">
        <v>135</v>
      </c>
      <c r="C3918" t="s">
        <v>136</v>
      </c>
      <c r="D3918" t="s">
        <v>44</v>
      </c>
      <c r="E3918" s="1" t="s">
        <v>21</v>
      </c>
      <c r="F3918" t="s">
        <v>1</v>
      </c>
      <c r="G3918">
        <v>11</v>
      </c>
      <c r="K3918">
        <f t="shared" si="435"/>
        <v>11</v>
      </c>
      <c r="L3918" s="6">
        <f t="shared" si="436"/>
        <v>0</v>
      </c>
      <c r="M3918" s="6">
        <f t="shared" si="437"/>
        <v>0</v>
      </c>
      <c r="N3918" s="6">
        <f t="shared" si="438"/>
        <v>0</v>
      </c>
      <c r="O3918">
        <f t="shared" si="439"/>
        <v>11</v>
      </c>
      <c r="P3918">
        <f t="shared" si="440"/>
        <v>0</v>
      </c>
      <c r="Q3918">
        <f t="shared" si="441"/>
        <v>11</v>
      </c>
    </row>
    <row r="3919" spans="1:17" hidden="1" x14ac:dyDescent="0.25">
      <c r="A3919">
        <v>2010</v>
      </c>
      <c r="B3919" s="1" t="s">
        <v>135</v>
      </c>
      <c r="C3919" t="s">
        <v>136</v>
      </c>
      <c r="D3919" t="s">
        <v>44</v>
      </c>
      <c r="E3919" s="1" t="s">
        <v>21</v>
      </c>
      <c r="F3919" t="s">
        <v>4</v>
      </c>
      <c r="G3919">
        <v>48</v>
      </c>
      <c r="H3919">
        <v>3</v>
      </c>
      <c r="J3919">
        <v>3</v>
      </c>
      <c r="K3919">
        <f t="shared" si="435"/>
        <v>48</v>
      </c>
      <c r="L3919" s="6">
        <f t="shared" si="436"/>
        <v>6.25E-2</v>
      </c>
      <c r="M3919" s="6">
        <f t="shared" si="437"/>
        <v>6.25E-2</v>
      </c>
      <c r="N3919" s="6">
        <f t="shared" si="438"/>
        <v>0</v>
      </c>
      <c r="O3919">
        <f t="shared" si="439"/>
        <v>45</v>
      </c>
      <c r="P3919">
        <f t="shared" si="440"/>
        <v>3</v>
      </c>
      <c r="Q3919">
        <f t="shared" si="441"/>
        <v>45</v>
      </c>
    </row>
    <row r="3920" spans="1:17" hidden="1" x14ac:dyDescent="0.25">
      <c r="A3920">
        <v>2010</v>
      </c>
      <c r="B3920" s="1" t="s">
        <v>135</v>
      </c>
      <c r="C3920" t="s">
        <v>136</v>
      </c>
      <c r="D3920" t="s">
        <v>44</v>
      </c>
      <c r="E3920" s="1" t="s">
        <v>21</v>
      </c>
      <c r="F3920" t="s">
        <v>5</v>
      </c>
      <c r="G3920">
        <v>24</v>
      </c>
      <c r="J3920">
        <v>3</v>
      </c>
      <c r="K3920">
        <f t="shared" si="435"/>
        <v>21</v>
      </c>
      <c r="L3920" s="6">
        <f t="shared" si="436"/>
        <v>0</v>
      </c>
      <c r="M3920" s="6">
        <f t="shared" si="437"/>
        <v>0</v>
      </c>
      <c r="N3920" s="6">
        <f t="shared" si="438"/>
        <v>0</v>
      </c>
      <c r="O3920">
        <f t="shared" si="439"/>
        <v>21</v>
      </c>
      <c r="P3920">
        <f t="shared" si="440"/>
        <v>0</v>
      </c>
      <c r="Q3920">
        <f t="shared" si="441"/>
        <v>21</v>
      </c>
    </row>
    <row r="3921" spans="1:17" hidden="1" x14ac:dyDescent="0.25">
      <c r="A3921">
        <v>2010</v>
      </c>
      <c r="B3921" s="1" t="s">
        <v>135</v>
      </c>
      <c r="C3921" t="s">
        <v>136</v>
      </c>
      <c r="D3921" t="s">
        <v>44</v>
      </c>
      <c r="E3921" s="1" t="s">
        <v>21</v>
      </c>
      <c r="F3921" t="s">
        <v>6</v>
      </c>
      <c r="G3921">
        <v>45</v>
      </c>
      <c r="H3921">
        <v>7</v>
      </c>
      <c r="J3921">
        <v>3</v>
      </c>
      <c r="K3921">
        <f t="shared" si="435"/>
        <v>49</v>
      </c>
      <c r="L3921" s="6">
        <f t="shared" si="436"/>
        <v>0.14285714285714285</v>
      </c>
      <c r="M3921" s="6">
        <f t="shared" si="437"/>
        <v>0.14285714285714285</v>
      </c>
      <c r="N3921" s="6">
        <f t="shared" si="438"/>
        <v>0</v>
      </c>
      <c r="O3921">
        <f t="shared" si="439"/>
        <v>42</v>
      </c>
      <c r="P3921">
        <f t="shared" si="440"/>
        <v>7</v>
      </c>
      <c r="Q3921">
        <f t="shared" si="441"/>
        <v>42</v>
      </c>
    </row>
    <row r="3922" spans="1:17" hidden="1" x14ac:dyDescent="0.25">
      <c r="A3922">
        <v>2010</v>
      </c>
      <c r="B3922" s="1" t="s">
        <v>135</v>
      </c>
      <c r="C3922" t="s">
        <v>136</v>
      </c>
      <c r="D3922" t="s">
        <v>44</v>
      </c>
      <c r="E3922" s="1" t="s">
        <v>21</v>
      </c>
      <c r="F3922" t="s">
        <v>7</v>
      </c>
      <c r="G3922">
        <v>3611</v>
      </c>
      <c r="H3922">
        <v>178</v>
      </c>
      <c r="I3922">
        <v>9</v>
      </c>
      <c r="J3922">
        <v>422</v>
      </c>
      <c r="K3922">
        <f t="shared" si="435"/>
        <v>3376</v>
      </c>
      <c r="L3922" s="6">
        <f t="shared" si="436"/>
        <v>5.539099526066351E-2</v>
      </c>
      <c r="M3922" s="6">
        <f t="shared" si="437"/>
        <v>5.2725118483412325E-2</v>
      </c>
      <c r="N3922" s="6">
        <f t="shared" si="438"/>
        <v>2.665876777251185E-3</v>
      </c>
      <c r="O3922">
        <f t="shared" si="439"/>
        <v>3189</v>
      </c>
      <c r="P3922">
        <f t="shared" si="440"/>
        <v>187</v>
      </c>
      <c r="Q3922">
        <f t="shared" si="441"/>
        <v>3189</v>
      </c>
    </row>
    <row r="3923" spans="1:17" hidden="1" x14ac:dyDescent="0.25">
      <c r="A3923">
        <v>2011</v>
      </c>
      <c r="B3923" s="1" t="s">
        <v>135</v>
      </c>
      <c r="C3923" t="s">
        <v>136</v>
      </c>
      <c r="D3923" t="s">
        <v>44</v>
      </c>
      <c r="E3923" s="1" t="s">
        <v>22</v>
      </c>
      <c r="F3923" t="s">
        <v>1</v>
      </c>
      <c r="G3923">
        <v>9</v>
      </c>
      <c r="J3923">
        <v>3</v>
      </c>
      <c r="K3923">
        <f t="shared" si="435"/>
        <v>6</v>
      </c>
      <c r="L3923" s="6">
        <f t="shared" si="436"/>
        <v>0</v>
      </c>
      <c r="M3923" s="6">
        <f t="shared" si="437"/>
        <v>0</v>
      </c>
      <c r="N3923" s="6">
        <f t="shared" si="438"/>
        <v>0</v>
      </c>
      <c r="O3923">
        <f t="shared" si="439"/>
        <v>6</v>
      </c>
      <c r="P3923">
        <f t="shared" si="440"/>
        <v>0</v>
      </c>
      <c r="Q3923">
        <f t="shared" si="441"/>
        <v>6</v>
      </c>
    </row>
    <row r="3924" spans="1:17" hidden="1" x14ac:dyDescent="0.25">
      <c r="A3924">
        <v>2011</v>
      </c>
      <c r="B3924" s="1" t="s">
        <v>135</v>
      </c>
      <c r="C3924" t="s">
        <v>136</v>
      </c>
      <c r="D3924" t="s">
        <v>44</v>
      </c>
      <c r="E3924" s="1" t="s">
        <v>22</v>
      </c>
      <c r="F3924" t="s">
        <v>4</v>
      </c>
      <c r="G3924">
        <v>52</v>
      </c>
      <c r="H3924">
        <v>3</v>
      </c>
      <c r="J3924">
        <v>3</v>
      </c>
      <c r="K3924">
        <f t="shared" si="435"/>
        <v>52</v>
      </c>
      <c r="L3924" s="6">
        <f t="shared" si="436"/>
        <v>5.7692307692307696E-2</v>
      </c>
      <c r="M3924" s="6">
        <f t="shared" si="437"/>
        <v>5.7692307692307696E-2</v>
      </c>
      <c r="N3924" s="6">
        <f t="shared" si="438"/>
        <v>0</v>
      </c>
      <c r="O3924">
        <f t="shared" si="439"/>
        <v>49</v>
      </c>
      <c r="P3924">
        <f t="shared" si="440"/>
        <v>3</v>
      </c>
      <c r="Q3924">
        <f t="shared" si="441"/>
        <v>49</v>
      </c>
    </row>
    <row r="3925" spans="1:17" hidden="1" x14ac:dyDescent="0.25">
      <c r="A3925">
        <v>2011</v>
      </c>
      <c r="B3925" s="1" t="s">
        <v>135</v>
      </c>
      <c r="C3925" t="s">
        <v>136</v>
      </c>
      <c r="D3925" t="s">
        <v>44</v>
      </c>
      <c r="E3925" s="1" t="s">
        <v>22</v>
      </c>
      <c r="F3925" t="s">
        <v>5</v>
      </c>
      <c r="G3925">
        <v>27</v>
      </c>
      <c r="K3925">
        <f t="shared" si="435"/>
        <v>27</v>
      </c>
      <c r="L3925" s="6">
        <f t="shared" si="436"/>
        <v>0</v>
      </c>
      <c r="M3925" s="6">
        <f t="shared" si="437"/>
        <v>0</v>
      </c>
      <c r="N3925" s="6">
        <f t="shared" si="438"/>
        <v>0</v>
      </c>
      <c r="O3925">
        <f t="shared" si="439"/>
        <v>27</v>
      </c>
      <c r="P3925">
        <f t="shared" si="440"/>
        <v>0</v>
      </c>
      <c r="Q3925">
        <f t="shared" si="441"/>
        <v>27</v>
      </c>
    </row>
    <row r="3926" spans="1:17" hidden="1" x14ac:dyDescent="0.25">
      <c r="A3926">
        <v>2011</v>
      </c>
      <c r="B3926" s="1" t="s">
        <v>135</v>
      </c>
      <c r="C3926" t="s">
        <v>136</v>
      </c>
      <c r="D3926" t="s">
        <v>44</v>
      </c>
      <c r="E3926" s="1" t="s">
        <v>22</v>
      </c>
      <c r="F3926" t="s">
        <v>6</v>
      </c>
      <c r="G3926">
        <v>42</v>
      </c>
      <c r="H3926">
        <v>3</v>
      </c>
      <c r="K3926">
        <f t="shared" si="435"/>
        <v>45</v>
      </c>
      <c r="L3926" s="6">
        <f t="shared" si="436"/>
        <v>6.6666666666666666E-2</v>
      </c>
      <c r="M3926" s="6">
        <f t="shared" si="437"/>
        <v>6.6666666666666666E-2</v>
      </c>
      <c r="N3926" s="6">
        <f t="shared" si="438"/>
        <v>0</v>
      </c>
      <c r="O3926">
        <f t="shared" si="439"/>
        <v>42</v>
      </c>
      <c r="P3926">
        <f t="shared" si="440"/>
        <v>3</v>
      </c>
      <c r="Q3926">
        <f t="shared" si="441"/>
        <v>42</v>
      </c>
    </row>
    <row r="3927" spans="1:17" hidden="1" x14ac:dyDescent="0.25">
      <c r="A3927">
        <v>2011</v>
      </c>
      <c r="B3927" s="1" t="s">
        <v>135</v>
      </c>
      <c r="C3927" t="s">
        <v>136</v>
      </c>
      <c r="D3927" t="s">
        <v>44</v>
      </c>
      <c r="E3927" s="1" t="s">
        <v>22</v>
      </c>
      <c r="F3927" t="s">
        <v>7</v>
      </c>
      <c r="G3927">
        <v>3671</v>
      </c>
      <c r="H3927">
        <v>180</v>
      </c>
      <c r="I3927">
        <v>12</v>
      </c>
      <c r="J3927">
        <v>476</v>
      </c>
      <c r="K3927">
        <f t="shared" ref="K3927:K3990" si="442">(G3927-J3927)+H3927+I3927</f>
        <v>3387</v>
      </c>
      <c r="L3927" s="6">
        <f t="shared" ref="L3927:L3990" si="443">(H3927+I3927)/K3927</f>
        <v>5.6687333923826397E-2</v>
      </c>
      <c r="M3927" s="6">
        <f t="shared" ref="M3927:M3990" si="444">H3927/K3927</f>
        <v>5.3144375553587246E-2</v>
      </c>
      <c r="N3927" s="6">
        <f t="shared" ref="N3927:N3990" si="445">I3927/K3927</f>
        <v>3.5429583702391498E-3</v>
      </c>
      <c r="O3927">
        <f t="shared" si="439"/>
        <v>3195</v>
      </c>
      <c r="P3927">
        <f t="shared" si="440"/>
        <v>192</v>
      </c>
      <c r="Q3927">
        <f t="shared" si="441"/>
        <v>3195</v>
      </c>
    </row>
    <row r="3928" spans="1:17" hidden="1" x14ac:dyDescent="0.25">
      <c r="A3928">
        <v>2012</v>
      </c>
      <c r="B3928" s="1" t="s">
        <v>135</v>
      </c>
      <c r="C3928" t="s">
        <v>136</v>
      </c>
      <c r="D3928" t="s">
        <v>44</v>
      </c>
      <c r="E3928" s="1" t="s">
        <v>23</v>
      </c>
      <c r="F3928" t="s">
        <v>1</v>
      </c>
      <c r="G3928">
        <v>12</v>
      </c>
      <c r="J3928">
        <v>5</v>
      </c>
      <c r="K3928">
        <f t="shared" si="442"/>
        <v>7</v>
      </c>
      <c r="L3928" s="6">
        <f t="shared" si="443"/>
        <v>0</v>
      </c>
      <c r="M3928" s="6">
        <f t="shared" si="444"/>
        <v>0</v>
      </c>
      <c r="N3928" s="6">
        <f t="shared" si="445"/>
        <v>0</v>
      </c>
      <c r="O3928">
        <f t="shared" si="439"/>
        <v>7</v>
      </c>
      <c r="P3928">
        <f t="shared" si="440"/>
        <v>0</v>
      </c>
      <c r="Q3928">
        <f t="shared" si="441"/>
        <v>7</v>
      </c>
    </row>
    <row r="3929" spans="1:17" hidden="1" x14ac:dyDescent="0.25">
      <c r="A3929">
        <v>2012</v>
      </c>
      <c r="B3929" s="1" t="s">
        <v>135</v>
      </c>
      <c r="C3929" t="s">
        <v>136</v>
      </c>
      <c r="D3929" t="s">
        <v>44</v>
      </c>
      <c r="E3929" s="1" t="s">
        <v>23</v>
      </c>
      <c r="F3929" t="s">
        <v>4</v>
      </c>
      <c r="G3929">
        <v>48</v>
      </c>
      <c r="H3929">
        <v>3</v>
      </c>
      <c r="J3929">
        <v>5</v>
      </c>
      <c r="K3929">
        <f t="shared" si="442"/>
        <v>46</v>
      </c>
      <c r="L3929" s="6">
        <f t="shared" si="443"/>
        <v>6.5217391304347824E-2</v>
      </c>
      <c r="M3929" s="6">
        <f t="shared" si="444"/>
        <v>6.5217391304347824E-2</v>
      </c>
      <c r="N3929" s="6">
        <f t="shared" si="445"/>
        <v>0</v>
      </c>
      <c r="O3929">
        <f t="shared" si="439"/>
        <v>43</v>
      </c>
      <c r="P3929">
        <f t="shared" si="440"/>
        <v>3</v>
      </c>
      <c r="Q3929">
        <f t="shared" si="441"/>
        <v>43</v>
      </c>
    </row>
    <row r="3930" spans="1:17" hidden="1" x14ac:dyDescent="0.25">
      <c r="A3930">
        <v>2012</v>
      </c>
      <c r="B3930" s="1" t="s">
        <v>135</v>
      </c>
      <c r="C3930" t="s">
        <v>136</v>
      </c>
      <c r="D3930" t="s">
        <v>44</v>
      </c>
      <c r="E3930" s="1" t="s">
        <v>23</v>
      </c>
      <c r="F3930" t="s">
        <v>5</v>
      </c>
      <c r="G3930">
        <v>30</v>
      </c>
      <c r="H3930">
        <v>3</v>
      </c>
      <c r="K3930">
        <f t="shared" si="442"/>
        <v>33</v>
      </c>
      <c r="L3930" s="6">
        <f t="shared" si="443"/>
        <v>9.0909090909090912E-2</v>
      </c>
      <c r="M3930" s="6">
        <f t="shared" si="444"/>
        <v>9.0909090909090912E-2</v>
      </c>
      <c r="N3930" s="6">
        <f t="shared" si="445"/>
        <v>0</v>
      </c>
      <c r="O3930">
        <f t="shared" si="439"/>
        <v>30</v>
      </c>
      <c r="P3930">
        <f t="shared" si="440"/>
        <v>3</v>
      </c>
      <c r="Q3930">
        <f t="shared" si="441"/>
        <v>30</v>
      </c>
    </row>
    <row r="3931" spans="1:17" hidden="1" x14ac:dyDescent="0.25">
      <c r="A3931">
        <v>2012</v>
      </c>
      <c r="B3931" s="1" t="s">
        <v>135</v>
      </c>
      <c r="C3931" t="s">
        <v>136</v>
      </c>
      <c r="D3931" t="s">
        <v>44</v>
      </c>
      <c r="E3931" s="1" t="s">
        <v>23</v>
      </c>
      <c r="F3931" t="s">
        <v>6</v>
      </c>
      <c r="G3931">
        <v>51</v>
      </c>
      <c r="H3931">
        <v>3</v>
      </c>
      <c r="J3931">
        <v>5</v>
      </c>
      <c r="K3931">
        <f t="shared" si="442"/>
        <v>49</v>
      </c>
      <c r="L3931" s="6">
        <f t="shared" si="443"/>
        <v>6.1224489795918366E-2</v>
      </c>
      <c r="M3931" s="6">
        <f t="shared" si="444"/>
        <v>6.1224489795918366E-2</v>
      </c>
      <c r="N3931" s="6">
        <f t="shared" si="445"/>
        <v>0</v>
      </c>
      <c r="O3931">
        <f t="shared" si="439"/>
        <v>46</v>
      </c>
      <c r="P3931">
        <f t="shared" si="440"/>
        <v>3</v>
      </c>
      <c r="Q3931">
        <f t="shared" si="441"/>
        <v>46</v>
      </c>
    </row>
    <row r="3932" spans="1:17" hidden="1" x14ac:dyDescent="0.25">
      <c r="A3932">
        <v>2012</v>
      </c>
      <c r="B3932" s="1" t="s">
        <v>135</v>
      </c>
      <c r="C3932" t="s">
        <v>136</v>
      </c>
      <c r="D3932" t="s">
        <v>44</v>
      </c>
      <c r="E3932" s="1" t="s">
        <v>23</v>
      </c>
      <c r="F3932" t="s">
        <v>7</v>
      </c>
      <c r="G3932">
        <v>3768</v>
      </c>
      <c r="H3932">
        <v>179</v>
      </c>
      <c r="I3932">
        <v>10</v>
      </c>
      <c r="J3932">
        <v>488</v>
      </c>
      <c r="K3932">
        <f t="shared" si="442"/>
        <v>3469</v>
      </c>
      <c r="L3932" s="6">
        <f t="shared" si="443"/>
        <v>5.4482559815508792E-2</v>
      </c>
      <c r="M3932" s="6">
        <f t="shared" si="444"/>
        <v>5.1599884692995097E-2</v>
      </c>
      <c r="N3932" s="6">
        <f t="shared" si="445"/>
        <v>2.8826751225136927E-3</v>
      </c>
      <c r="O3932">
        <f t="shared" si="439"/>
        <v>3280</v>
      </c>
      <c r="P3932">
        <f t="shared" si="440"/>
        <v>189</v>
      </c>
      <c r="Q3932">
        <f t="shared" si="441"/>
        <v>3280</v>
      </c>
    </row>
    <row r="3933" spans="1:17" hidden="1" x14ac:dyDescent="0.25">
      <c r="A3933">
        <v>2013</v>
      </c>
      <c r="B3933" s="1" t="s">
        <v>135</v>
      </c>
      <c r="C3933" t="s">
        <v>136</v>
      </c>
      <c r="D3933" t="s">
        <v>44</v>
      </c>
      <c r="E3933" s="1" t="s">
        <v>24</v>
      </c>
      <c r="F3933" t="s">
        <v>1</v>
      </c>
      <c r="G3933">
        <v>11</v>
      </c>
      <c r="J3933">
        <v>5</v>
      </c>
      <c r="K3933">
        <f t="shared" si="442"/>
        <v>6</v>
      </c>
      <c r="L3933" s="6">
        <f t="shared" si="443"/>
        <v>0</v>
      </c>
      <c r="M3933" s="6">
        <f t="shared" si="444"/>
        <v>0</v>
      </c>
      <c r="N3933" s="6">
        <f t="shared" si="445"/>
        <v>0</v>
      </c>
      <c r="O3933">
        <f t="shared" si="439"/>
        <v>6</v>
      </c>
      <c r="P3933">
        <f t="shared" si="440"/>
        <v>0</v>
      </c>
      <c r="Q3933">
        <f t="shared" si="441"/>
        <v>6</v>
      </c>
    </row>
    <row r="3934" spans="1:17" hidden="1" x14ac:dyDescent="0.25">
      <c r="A3934">
        <v>2013</v>
      </c>
      <c r="B3934" s="1" t="s">
        <v>135</v>
      </c>
      <c r="C3934" t="s">
        <v>136</v>
      </c>
      <c r="D3934" t="s">
        <v>44</v>
      </c>
      <c r="E3934" s="1" t="s">
        <v>24</v>
      </c>
      <c r="F3934" t="s">
        <v>4</v>
      </c>
      <c r="G3934">
        <v>45</v>
      </c>
      <c r="J3934">
        <v>6</v>
      </c>
      <c r="K3934">
        <f t="shared" si="442"/>
        <v>39</v>
      </c>
      <c r="L3934" s="6">
        <f t="shared" si="443"/>
        <v>0</v>
      </c>
      <c r="M3934" s="6">
        <f t="shared" si="444"/>
        <v>0</v>
      </c>
      <c r="N3934" s="6">
        <f t="shared" si="445"/>
        <v>0</v>
      </c>
      <c r="O3934">
        <f t="shared" si="439"/>
        <v>39</v>
      </c>
      <c r="P3934">
        <f t="shared" si="440"/>
        <v>0</v>
      </c>
      <c r="Q3934">
        <f t="shared" si="441"/>
        <v>39</v>
      </c>
    </row>
    <row r="3935" spans="1:17" hidden="1" x14ac:dyDescent="0.25">
      <c r="A3935">
        <v>2013</v>
      </c>
      <c r="B3935" s="1" t="s">
        <v>135</v>
      </c>
      <c r="C3935" t="s">
        <v>136</v>
      </c>
      <c r="D3935" t="s">
        <v>44</v>
      </c>
      <c r="E3935" s="1" t="s">
        <v>24</v>
      </c>
      <c r="F3935" t="s">
        <v>5</v>
      </c>
      <c r="G3935">
        <v>38</v>
      </c>
      <c r="H3935">
        <v>3</v>
      </c>
      <c r="K3935">
        <f t="shared" si="442"/>
        <v>41</v>
      </c>
      <c r="L3935" s="6">
        <f t="shared" si="443"/>
        <v>7.3170731707317069E-2</v>
      </c>
      <c r="M3935" s="6">
        <f t="shared" si="444"/>
        <v>7.3170731707317069E-2</v>
      </c>
      <c r="N3935" s="6">
        <f t="shared" si="445"/>
        <v>0</v>
      </c>
      <c r="O3935">
        <f t="shared" si="439"/>
        <v>38</v>
      </c>
      <c r="P3935">
        <f t="shared" si="440"/>
        <v>3</v>
      </c>
      <c r="Q3935">
        <f t="shared" si="441"/>
        <v>38</v>
      </c>
    </row>
    <row r="3936" spans="1:17" hidden="1" x14ac:dyDescent="0.25">
      <c r="A3936">
        <v>2013</v>
      </c>
      <c r="B3936" s="1" t="s">
        <v>135</v>
      </c>
      <c r="C3936" t="s">
        <v>136</v>
      </c>
      <c r="D3936" t="s">
        <v>44</v>
      </c>
      <c r="E3936" s="1" t="s">
        <v>24</v>
      </c>
      <c r="F3936" t="s">
        <v>6</v>
      </c>
      <c r="G3936">
        <v>54</v>
      </c>
      <c r="J3936">
        <v>7</v>
      </c>
      <c r="K3936">
        <f t="shared" si="442"/>
        <v>47</v>
      </c>
      <c r="L3936" s="6">
        <f t="shared" si="443"/>
        <v>0</v>
      </c>
      <c r="M3936" s="6">
        <f t="shared" si="444"/>
        <v>0</v>
      </c>
      <c r="N3936" s="6">
        <f t="shared" si="445"/>
        <v>0</v>
      </c>
      <c r="O3936">
        <f t="shared" si="439"/>
        <v>47</v>
      </c>
      <c r="P3936">
        <f t="shared" si="440"/>
        <v>0</v>
      </c>
      <c r="Q3936">
        <f t="shared" si="441"/>
        <v>47</v>
      </c>
    </row>
    <row r="3937" spans="1:17" hidden="1" x14ac:dyDescent="0.25">
      <c r="A3937">
        <v>2013</v>
      </c>
      <c r="B3937" s="1" t="s">
        <v>135</v>
      </c>
      <c r="C3937" t="s">
        <v>136</v>
      </c>
      <c r="D3937" t="s">
        <v>44</v>
      </c>
      <c r="E3937" s="1" t="s">
        <v>24</v>
      </c>
      <c r="F3937" t="s">
        <v>7</v>
      </c>
      <c r="G3937">
        <v>3797</v>
      </c>
      <c r="H3937">
        <v>195</v>
      </c>
      <c r="I3937">
        <v>5</v>
      </c>
      <c r="J3937">
        <v>465</v>
      </c>
      <c r="K3937">
        <f t="shared" si="442"/>
        <v>3532</v>
      </c>
      <c r="L3937" s="6">
        <f t="shared" si="443"/>
        <v>5.6625141562853906E-2</v>
      </c>
      <c r="M3937" s="6">
        <f t="shared" si="444"/>
        <v>5.5209513023782561E-2</v>
      </c>
      <c r="N3937" s="6">
        <f t="shared" si="445"/>
        <v>1.4156285390713476E-3</v>
      </c>
      <c r="O3937">
        <f t="shared" si="439"/>
        <v>3332</v>
      </c>
      <c r="P3937">
        <f t="shared" si="440"/>
        <v>200</v>
      </c>
      <c r="Q3937">
        <f t="shared" si="441"/>
        <v>3332</v>
      </c>
    </row>
    <row r="3938" spans="1:17" hidden="1" x14ac:dyDescent="0.25">
      <c r="A3938">
        <v>2014</v>
      </c>
      <c r="B3938" s="1" t="s">
        <v>135</v>
      </c>
      <c r="C3938" t="s">
        <v>136</v>
      </c>
      <c r="D3938" t="s">
        <v>44</v>
      </c>
      <c r="E3938" s="1" t="s">
        <v>8</v>
      </c>
      <c r="F3938" t="s">
        <v>1</v>
      </c>
      <c r="G3938">
        <v>14</v>
      </c>
      <c r="K3938">
        <f t="shared" si="442"/>
        <v>14</v>
      </c>
      <c r="L3938" s="6">
        <f t="shared" si="443"/>
        <v>0</v>
      </c>
      <c r="M3938" s="6">
        <f t="shared" si="444"/>
        <v>0</v>
      </c>
      <c r="N3938" s="6">
        <f t="shared" si="445"/>
        <v>0</v>
      </c>
      <c r="O3938">
        <f t="shared" si="439"/>
        <v>14</v>
      </c>
      <c r="P3938">
        <f t="shared" si="440"/>
        <v>0</v>
      </c>
      <c r="Q3938">
        <f t="shared" si="441"/>
        <v>14</v>
      </c>
    </row>
    <row r="3939" spans="1:17" hidden="1" x14ac:dyDescent="0.25">
      <c r="A3939">
        <v>2014</v>
      </c>
      <c r="B3939" s="1" t="s">
        <v>135</v>
      </c>
      <c r="C3939" t="s">
        <v>136</v>
      </c>
      <c r="D3939" t="s">
        <v>44</v>
      </c>
      <c r="E3939" s="1" t="s">
        <v>8</v>
      </c>
      <c r="F3939" t="s">
        <v>4</v>
      </c>
      <c r="G3939">
        <v>38</v>
      </c>
      <c r="J3939">
        <v>7</v>
      </c>
      <c r="K3939">
        <f t="shared" si="442"/>
        <v>31</v>
      </c>
      <c r="L3939" s="6">
        <f t="shared" si="443"/>
        <v>0</v>
      </c>
      <c r="M3939" s="6">
        <f t="shared" si="444"/>
        <v>0</v>
      </c>
      <c r="N3939" s="6">
        <f t="shared" si="445"/>
        <v>0</v>
      </c>
      <c r="O3939">
        <f t="shared" si="439"/>
        <v>31</v>
      </c>
      <c r="P3939">
        <f t="shared" si="440"/>
        <v>0</v>
      </c>
      <c r="Q3939">
        <f t="shared" si="441"/>
        <v>31</v>
      </c>
    </row>
    <row r="3940" spans="1:17" hidden="1" x14ac:dyDescent="0.25">
      <c r="A3940">
        <v>2014</v>
      </c>
      <c r="B3940" s="1" t="s">
        <v>135</v>
      </c>
      <c r="C3940" t="s">
        <v>136</v>
      </c>
      <c r="D3940" t="s">
        <v>44</v>
      </c>
      <c r="E3940" s="1" t="s">
        <v>8</v>
      </c>
      <c r="F3940" t="s">
        <v>5</v>
      </c>
      <c r="G3940">
        <v>41</v>
      </c>
      <c r="K3940">
        <f t="shared" si="442"/>
        <v>41</v>
      </c>
      <c r="L3940" s="6">
        <f t="shared" si="443"/>
        <v>0</v>
      </c>
      <c r="M3940" s="6">
        <f t="shared" si="444"/>
        <v>0</v>
      </c>
      <c r="N3940" s="6">
        <f t="shared" si="445"/>
        <v>0</v>
      </c>
      <c r="O3940">
        <f t="shared" si="439"/>
        <v>41</v>
      </c>
      <c r="P3940">
        <f t="shared" si="440"/>
        <v>0</v>
      </c>
      <c r="Q3940">
        <f t="shared" si="441"/>
        <v>41</v>
      </c>
    </row>
    <row r="3941" spans="1:17" hidden="1" x14ac:dyDescent="0.25">
      <c r="A3941">
        <v>2014</v>
      </c>
      <c r="B3941" s="1" t="s">
        <v>135</v>
      </c>
      <c r="C3941" t="s">
        <v>136</v>
      </c>
      <c r="D3941" t="s">
        <v>44</v>
      </c>
      <c r="E3941" s="1" t="s">
        <v>8</v>
      </c>
      <c r="F3941" t="s">
        <v>6</v>
      </c>
      <c r="G3941">
        <v>53</v>
      </c>
      <c r="H3941">
        <v>5</v>
      </c>
      <c r="J3941">
        <v>6</v>
      </c>
      <c r="K3941">
        <f t="shared" si="442"/>
        <v>52</v>
      </c>
      <c r="L3941" s="6">
        <f t="shared" si="443"/>
        <v>9.6153846153846159E-2</v>
      </c>
      <c r="M3941" s="6">
        <f t="shared" si="444"/>
        <v>9.6153846153846159E-2</v>
      </c>
      <c r="N3941" s="6">
        <f t="shared" si="445"/>
        <v>0</v>
      </c>
      <c r="O3941">
        <f t="shared" si="439"/>
        <v>47</v>
      </c>
      <c r="P3941">
        <f t="shared" si="440"/>
        <v>5</v>
      </c>
      <c r="Q3941">
        <f t="shared" si="441"/>
        <v>47</v>
      </c>
    </row>
    <row r="3942" spans="1:17" hidden="1" x14ac:dyDescent="0.25">
      <c r="A3942">
        <v>2014</v>
      </c>
      <c r="B3942" s="1" t="s">
        <v>135</v>
      </c>
      <c r="C3942" t="s">
        <v>136</v>
      </c>
      <c r="D3942" t="s">
        <v>44</v>
      </c>
      <c r="E3942" s="1" t="s">
        <v>8</v>
      </c>
      <c r="F3942" t="s">
        <v>7</v>
      </c>
      <c r="G3942">
        <v>3829</v>
      </c>
      <c r="H3942">
        <v>198</v>
      </c>
      <c r="I3942">
        <v>12</v>
      </c>
      <c r="J3942">
        <v>495</v>
      </c>
      <c r="K3942">
        <f t="shared" si="442"/>
        <v>3544</v>
      </c>
      <c r="L3942" s="6">
        <f t="shared" si="443"/>
        <v>5.9255079006772009E-2</v>
      </c>
      <c r="M3942" s="6">
        <f t="shared" si="444"/>
        <v>5.5869074492099324E-2</v>
      </c>
      <c r="N3942" s="6">
        <f t="shared" si="445"/>
        <v>3.3860045146726862E-3</v>
      </c>
      <c r="O3942">
        <f t="shared" si="439"/>
        <v>3334</v>
      </c>
      <c r="P3942">
        <f t="shared" si="440"/>
        <v>210</v>
      </c>
      <c r="Q3942">
        <f t="shared" si="441"/>
        <v>3334</v>
      </c>
    </row>
    <row r="3943" spans="1:17" hidden="1" x14ac:dyDescent="0.25">
      <c r="A3943">
        <v>2015</v>
      </c>
      <c r="B3943" s="1" t="s">
        <v>135</v>
      </c>
      <c r="C3943" t="s">
        <v>136</v>
      </c>
      <c r="D3943" t="s">
        <v>44</v>
      </c>
      <c r="E3943" s="1" t="s">
        <v>9</v>
      </c>
      <c r="F3943" t="s">
        <v>1</v>
      </c>
      <c r="G3943">
        <v>17</v>
      </c>
      <c r="K3943">
        <f t="shared" si="442"/>
        <v>17</v>
      </c>
      <c r="L3943" s="6">
        <f t="shared" si="443"/>
        <v>0</v>
      </c>
      <c r="M3943" s="6">
        <f t="shared" si="444"/>
        <v>0</v>
      </c>
      <c r="N3943" s="6">
        <f t="shared" si="445"/>
        <v>0</v>
      </c>
      <c r="O3943">
        <f t="shared" si="439"/>
        <v>17</v>
      </c>
      <c r="P3943">
        <f t="shared" si="440"/>
        <v>0</v>
      </c>
      <c r="Q3943">
        <f t="shared" si="441"/>
        <v>17</v>
      </c>
    </row>
    <row r="3944" spans="1:17" hidden="1" x14ac:dyDescent="0.25">
      <c r="A3944">
        <v>2015</v>
      </c>
      <c r="B3944" s="1" t="s">
        <v>135</v>
      </c>
      <c r="C3944" t="s">
        <v>136</v>
      </c>
      <c r="D3944" t="s">
        <v>44</v>
      </c>
      <c r="E3944" s="1" t="s">
        <v>9</v>
      </c>
      <c r="F3944" t="s">
        <v>4</v>
      </c>
      <c r="G3944">
        <v>40</v>
      </c>
      <c r="J3944">
        <v>7</v>
      </c>
      <c r="K3944">
        <f t="shared" si="442"/>
        <v>33</v>
      </c>
      <c r="L3944" s="6">
        <f t="shared" si="443"/>
        <v>0</v>
      </c>
      <c r="M3944" s="6">
        <f t="shared" si="444"/>
        <v>0</v>
      </c>
      <c r="N3944" s="6">
        <f t="shared" si="445"/>
        <v>0</v>
      </c>
      <c r="O3944">
        <f t="shared" si="439"/>
        <v>33</v>
      </c>
      <c r="P3944">
        <f t="shared" si="440"/>
        <v>0</v>
      </c>
      <c r="Q3944">
        <f t="shared" si="441"/>
        <v>33</v>
      </c>
    </row>
    <row r="3945" spans="1:17" hidden="1" x14ac:dyDescent="0.25">
      <c r="A3945">
        <v>2015</v>
      </c>
      <c r="B3945" s="1" t="s">
        <v>135</v>
      </c>
      <c r="C3945" t="s">
        <v>136</v>
      </c>
      <c r="D3945" t="s">
        <v>44</v>
      </c>
      <c r="E3945" s="1" t="s">
        <v>9</v>
      </c>
      <c r="F3945" t="s">
        <v>5</v>
      </c>
      <c r="G3945">
        <v>43</v>
      </c>
      <c r="K3945">
        <f t="shared" si="442"/>
        <v>43</v>
      </c>
      <c r="L3945" s="6">
        <f t="shared" si="443"/>
        <v>0</v>
      </c>
      <c r="M3945" s="6">
        <f t="shared" si="444"/>
        <v>0</v>
      </c>
      <c r="N3945" s="6">
        <f t="shared" si="445"/>
        <v>0</v>
      </c>
      <c r="O3945">
        <f t="shared" si="439"/>
        <v>43</v>
      </c>
      <c r="P3945">
        <f t="shared" si="440"/>
        <v>0</v>
      </c>
      <c r="Q3945">
        <f t="shared" si="441"/>
        <v>43</v>
      </c>
    </row>
    <row r="3946" spans="1:17" hidden="1" x14ac:dyDescent="0.25">
      <c r="A3946">
        <v>2015</v>
      </c>
      <c r="B3946" s="1" t="s">
        <v>135</v>
      </c>
      <c r="C3946" t="s">
        <v>136</v>
      </c>
      <c r="D3946" t="s">
        <v>44</v>
      </c>
      <c r="E3946" s="1" t="s">
        <v>9</v>
      </c>
      <c r="F3946" t="s">
        <v>6</v>
      </c>
      <c r="G3946">
        <v>62</v>
      </c>
      <c r="H3946">
        <v>4</v>
      </c>
      <c r="J3946">
        <v>14</v>
      </c>
      <c r="K3946">
        <f t="shared" si="442"/>
        <v>52</v>
      </c>
      <c r="L3946" s="6">
        <f t="shared" si="443"/>
        <v>7.6923076923076927E-2</v>
      </c>
      <c r="M3946" s="6">
        <f t="shared" si="444"/>
        <v>7.6923076923076927E-2</v>
      </c>
      <c r="N3946" s="6">
        <f t="shared" si="445"/>
        <v>0</v>
      </c>
      <c r="O3946">
        <f t="shared" si="439"/>
        <v>48</v>
      </c>
      <c r="P3946">
        <f t="shared" si="440"/>
        <v>4</v>
      </c>
      <c r="Q3946">
        <f t="shared" si="441"/>
        <v>48</v>
      </c>
    </row>
    <row r="3947" spans="1:17" hidden="1" x14ac:dyDescent="0.25">
      <c r="A3947">
        <v>2015</v>
      </c>
      <c r="B3947" s="1" t="s">
        <v>135</v>
      </c>
      <c r="C3947" t="s">
        <v>136</v>
      </c>
      <c r="D3947" t="s">
        <v>44</v>
      </c>
      <c r="E3947" s="1" t="s">
        <v>9</v>
      </c>
      <c r="F3947" t="s">
        <v>7</v>
      </c>
      <c r="G3947">
        <v>3859</v>
      </c>
      <c r="H3947">
        <v>197</v>
      </c>
      <c r="I3947">
        <v>14</v>
      </c>
      <c r="J3947">
        <v>508</v>
      </c>
      <c r="K3947">
        <f t="shared" si="442"/>
        <v>3562</v>
      </c>
      <c r="L3947" s="6">
        <f t="shared" si="443"/>
        <v>5.9236384053902302E-2</v>
      </c>
      <c r="M3947" s="6">
        <f t="shared" si="444"/>
        <v>5.5306007860752383E-2</v>
      </c>
      <c r="N3947" s="6">
        <f t="shared" si="445"/>
        <v>3.9303761931499155E-3</v>
      </c>
      <c r="O3947">
        <f t="shared" si="439"/>
        <v>3351</v>
      </c>
      <c r="P3947">
        <f t="shared" si="440"/>
        <v>211</v>
      </c>
      <c r="Q3947">
        <f t="shared" si="441"/>
        <v>3351</v>
      </c>
    </row>
    <row r="3948" spans="1:17" hidden="1" x14ac:dyDescent="0.25">
      <c r="A3948">
        <v>2016</v>
      </c>
      <c r="B3948" s="1" t="s">
        <v>135</v>
      </c>
      <c r="C3948" t="s">
        <v>136</v>
      </c>
      <c r="D3948" t="s">
        <v>44</v>
      </c>
      <c r="E3948" s="1" t="s">
        <v>10</v>
      </c>
      <c r="F3948" t="s">
        <v>1</v>
      </c>
      <c r="G3948">
        <v>22</v>
      </c>
      <c r="J3948">
        <v>3</v>
      </c>
      <c r="K3948">
        <f t="shared" si="442"/>
        <v>19</v>
      </c>
      <c r="L3948" s="6">
        <f t="shared" si="443"/>
        <v>0</v>
      </c>
      <c r="M3948" s="6">
        <f t="shared" si="444"/>
        <v>0</v>
      </c>
      <c r="N3948" s="6">
        <f t="shared" si="445"/>
        <v>0</v>
      </c>
      <c r="O3948">
        <f t="shared" si="439"/>
        <v>19</v>
      </c>
      <c r="P3948">
        <f t="shared" si="440"/>
        <v>0</v>
      </c>
      <c r="Q3948">
        <f t="shared" si="441"/>
        <v>19</v>
      </c>
    </row>
    <row r="3949" spans="1:17" hidden="1" x14ac:dyDescent="0.25">
      <c r="A3949">
        <v>2016</v>
      </c>
      <c r="B3949" s="1" t="s">
        <v>135</v>
      </c>
      <c r="C3949" t="s">
        <v>136</v>
      </c>
      <c r="D3949" t="s">
        <v>44</v>
      </c>
      <c r="E3949" s="1" t="s">
        <v>10</v>
      </c>
      <c r="F3949" t="s">
        <v>4</v>
      </c>
      <c r="G3949">
        <v>54</v>
      </c>
      <c r="H3949">
        <v>3</v>
      </c>
      <c r="J3949">
        <v>5</v>
      </c>
      <c r="K3949">
        <f t="shared" si="442"/>
        <v>52</v>
      </c>
      <c r="L3949" s="6">
        <f t="shared" si="443"/>
        <v>5.7692307692307696E-2</v>
      </c>
      <c r="M3949" s="6">
        <f t="shared" si="444"/>
        <v>5.7692307692307696E-2</v>
      </c>
      <c r="N3949" s="6">
        <f t="shared" si="445"/>
        <v>0</v>
      </c>
      <c r="O3949">
        <f t="shared" si="439"/>
        <v>49</v>
      </c>
      <c r="P3949">
        <f t="shared" si="440"/>
        <v>3</v>
      </c>
      <c r="Q3949">
        <f t="shared" si="441"/>
        <v>49</v>
      </c>
    </row>
    <row r="3950" spans="1:17" hidden="1" x14ac:dyDescent="0.25">
      <c r="A3950">
        <v>2016</v>
      </c>
      <c r="B3950" s="1" t="s">
        <v>135</v>
      </c>
      <c r="C3950" t="s">
        <v>136</v>
      </c>
      <c r="D3950" t="s">
        <v>44</v>
      </c>
      <c r="E3950" s="1" t="s">
        <v>10</v>
      </c>
      <c r="F3950" t="s">
        <v>5</v>
      </c>
      <c r="G3950">
        <v>54</v>
      </c>
      <c r="J3950">
        <v>10</v>
      </c>
      <c r="K3950">
        <f t="shared" si="442"/>
        <v>44</v>
      </c>
      <c r="L3950" s="6">
        <f t="shared" si="443"/>
        <v>0</v>
      </c>
      <c r="M3950" s="6">
        <f t="shared" si="444"/>
        <v>0</v>
      </c>
      <c r="N3950" s="6">
        <f t="shared" si="445"/>
        <v>0</v>
      </c>
      <c r="O3950">
        <f t="shared" si="439"/>
        <v>44</v>
      </c>
      <c r="P3950">
        <f t="shared" si="440"/>
        <v>0</v>
      </c>
      <c r="Q3950">
        <f t="shared" si="441"/>
        <v>44</v>
      </c>
    </row>
    <row r="3951" spans="1:17" hidden="1" x14ac:dyDescent="0.25">
      <c r="A3951">
        <v>2016</v>
      </c>
      <c r="B3951" s="1" t="s">
        <v>135</v>
      </c>
      <c r="C3951" t="s">
        <v>136</v>
      </c>
      <c r="D3951" t="s">
        <v>44</v>
      </c>
      <c r="E3951" s="1" t="s">
        <v>10</v>
      </c>
      <c r="F3951" t="s">
        <v>6</v>
      </c>
      <c r="G3951">
        <v>77</v>
      </c>
      <c r="H3951">
        <v>3</v>
      </c>
      <c r="J3951">
        <v>13</v>
      </c>
      <c r="K3951">
        <f t="shared" si="442"/>
        <v>67</v>
      </c>
      <c r="L3951" s="6">
        <f t="shared" si="443"/>
        <v>4.4776119402985072E-2</v>
      </c>
      <c r="M3951" s="6">
        <f t="shared" si="444"/>
        <v>4.4776119402985072E-2</v>
      </c>
      <c r="N3951" s="6">
        <f t="shared" si="445"/>
        <v>0</v>
      </c>
      <c r="O3951">
        <f t="shared" si="439"/>
        <v>64</v>
      </c>
      <c r="P3951">
        <f t="shared" si="440"/>
        <v>3</v>
      </c>
      <c r="Q3951">
        <f t="shared" si="441"/>
        <v>64</v>
      </c>
    </row>
    <row r="3952" spans="1:17" hidden="1" x14ac:dyDescent="0.25">
      <c r="A3952">
        <v>2016</v>
      </c>
      <c r="B3952" s="1" t="s">
        <v>135</v>
      </c>
      <c r="C3952" t="s">
        <v>136</v>
      </c>
      <c r="D3952" t="s">
        <v>44</v>
      </c>
      <c r="E3952" s="1" t="s">
        <v>10</v>
      </c>
      <c r="F3952" t="s">
        <v>7</v>
      </c>
      <c r="G3952">
        <v>3920</v>
      </c>
      <c r="H3952">
        <v>192</v>
      </c>
      <c r="I3952">
        <v>24</v>
      </c>
      <c r="J3952">
        <v>485</v>
      </c>
      <c r="K3952">
        <f t="shared" si="442"/>
        <v>3651</v>
      </c>
      <c r="L3952" s="6">
        <f t="shared" si="443"/>
        <v>5.9161873459326213E-2</v>
      </c>
      <c r="M3952" s="6">
        <f t="shared" si="444"/>
        <v>5.2588331963845519E-2</v>
      </c>
      <c r="N3952" s="6">
        <f t="shared" si="445"/>
        <v>6.5735414954806899E-3</v>
      </c>
      <c r="O3952">
        <f t="shared" si="439"/>
        <v>3435</v>
      </c>
      <c r="P3952">
        <f t="shared" si="440"/>
        <v>216</v>
      </c>
      <c r="Q3952">
        <f t="shared" si="441"/>
        <v>3435</v>
      </c>
    </row>
    <row r="3953" spans="1:17" hidden="1" x14ac:dyDescent="0.25">
      <c r="A3953">
        <v>2017</v>
      </c>
      <c r="B3953" s="1" t="s">
        <v>135</v>
      </c>
      <c r="C3953" t="s">
        <v>136</v>
      </c>
      <c r="D3953" t="s">
        <v>44</v>
      </c>
      <c r="E3953" s="1" t="s">
        <v>11</v>
      </c>
      <c r="F3953" t="s">
        <v>1</v>
      </c>
      <c r="G3953">
        <v>33</v>
      </c>
      <c r="J3953">
        <v>5</v>
      </c>
      <c r="K3953">
        <f t="shared" si="442"/>
        <v>28</v>
      </c>
      <c r="L3953" s="6">
        <f t="shared" si="443"/>
        <v>0</v>
      </c>
      <c r="M3953" s="6">
        <f t="shared" si="444"/>
        <v>0</v>
      </c>
      <c r="N3953" s="6">
        <f t="shared" si="445"/>
        <v>0</v>
      </c>
      <c r="O3953">
        <f t="shared" si="439"/>
        <v>28</v>
      </c>
      <c r="P3953">
        <f t="shared" si="440"/>
        <v>0</v>
      </c>
      <c r="Q3953">
        <f t="shared" si="441"/>
        <v>28</v>
      </c>
    </row>
    <row r="3954" spans="1:17" hidden="1" x14ac:dyDescent="0.25">
      <c r="A3954">
        <v>2017</v>
      </c>
      <c r="B3954" s="1" t="s">
        <v>135</v>
      </c>
      <c r="C3954" t="s">
        <v>136</v>
      </c>
      <c r="D3954" t="s">
        <v>44</v>
      </c>
      <c r="E3954" s="1" t="s">
        <v>11</v>
      </c>
      <c r="F3954" t="s">
        <v>4</v>
      </c>
      <c r="G3954">
        <v>61</v>
      </c>
      <c r="H3954">
        <v>3</v>
      </c>
      <c r="J3954">
        <v>4</v>
      </c>
      <c r="K3954">
        <f t="shared" si="442"/>
        <v>60</v>
      </c>
      <c r="L3954" s="6">
        <f t="shared" si="443"/>
        <v>0.05</v>
      </c>
      <c r="M3954" s="6">
        <f t="shared" si="444"/>
        <v>0.05</v>
      </c>
      <c r="N3954" s="6">
        <f t="shared" si="445"/>
        <v>0</v>
      </c>
      <c r="O3954">
        <f t="shared" si="439"/>
        <v>57</v>
      </c>
      <c r="P3954">
        <f t="shared" si="440"/>
        <v>3</v>
      </c>
      <c r="Q3954">
        <f t="shared" si="441"/>
        <v>57</v>
      </c>
    </row>
    <row r="3955" spans="1:17" hidden="1" x14ac:dyDescent="0.25">
      <c r="A3955">
        <v>2017</v>
      </c>
      <c r="B3955" s="1" t="s">
        <v>135</v>
      </c>
      <c r="C3955" t="s">
        <v>136</v>
      </c>
      <c r="D3955" t="s">
        <v>44</v>
      </c>
      <c r="E3955" s="1" t="s">
        <v>11</v>
      </c>
      <c r="F3955" t="s">
        <v>5</v>
      </c>
      <c r="G3955">
        <v>53</v>
      </c>
      <c r="J3955">
        <v>6</v>
      </c>
      <c r="K3955">
        <f t="shared" si="442"/>
        <v>47</v>
      </c>
      <c r="L3955" s="6">
        <f t="shared" si="443"/>
        <v>0</v>
      </c>
      <c r="M3955" s="6">
        <f t="shared" si="444"/>
        <v>0</v>
      </c>
      <c r="N3955" s="6">
        <f t="shared" si="445"/>
        <v>0</v>
      </c>
      <c r="O3955">
        <f t="shared" si="439"/>
        <v>47</v>
      </c>
      <c r="P3955">
        <f t="shared" si="440"/>
        <v>0</v>
      </c>
      <c r="Q3955">
        <f t="shared" si="441"/>
        <v>47</v>
      </c>
    </row>
    <row r="3956" spans="1:17" hidden="1" x14ac:dyDescent="0.25">
      <c r="A3956">
        <v>2017</v>
      </c>
      <c r="B3956" s="1" t="s">
        <v>135</v>
      </c>
      <c r="C3956" t="s">
        <v>136</v>
      </c>
      <c r="D3956" t="s">
        <v>44</v>
      </c>
      <c r="E3956" s="1" t="s">
        <v>11</v>
      </c>
      <c r="F3956" t="s">
        <v>6</v>
      </c>
      <c r="G3956">
        <v>91</v>
      </c>
      <c r="H3956">
        <v>3</v>
      </c>
      <c r="J3956">
        <v>14</v>
      </c>
      <c r="K3956">
        <f t="shared" si="442"/>
        <v>80</v>
      </c>
      <c r="L3956" s="6">
        <f t="shared" si="443"/>
        <v>3.7499999999999999E-2</v>
      </c>
      <c r="M3956" s="6">
        <f t="shared" si="444"/>
        <v>3.7499999999999999E-2</v>
      </c>
      <c r="N3956" s="6">
        <f t="shared" si="445"/>
        <v>0</v>
      </c>
      <c r="O3956">
        <f t="shared" si="439"/>
        <v>77</v>
      </c>
      <c r="P3956">
        <f t="shared" si="440"/>
        <v>3</v>
      </c>
      <c r="Q3956">
        <f t="shared" si="441"/>
        <v>77</v>
      </c>
    </row>
    <row r="3957" spans="1:17" hidden="1" x14ac:dyDescent="0.25">
      <c r="A3957">
        <v>2017</v>
      </c>
      <c r="B3957" s="1" t="s">
        <v>97</v>
      </c>
      <c r="C3957" t="s">
        <v>98</v>
      </c>
      <c r="D3957" t="s">
        <v>44</v>
      </c>
      <c r="E3957" s="1" t="s">
        <v>11</v>
      </c>
      <c r="F3957" t="s">
        <v>7</v>
      </c>
      <c r="G3957">
        <v>8953</v>
      </c>
      <c r="H3957">
        <v>99</v>
      </c>
      <c r="I3957">
        <v>35</v>
      </c>
      <c r="J3957">
        <v>2529</v>
      </c>
      <c r="K3957">
        <f t="shared" si="442"/>
        <v>6558</v>
      </c>
      <c r="L3957" s="6">
        <f t="shared" si="443"/>
        <v>2.0433058859408357E-2</v>
      </c>
      <c r="M3957" s="6">
        <f t="shared" si="444"/>
        <v>1.5096065873741994E-2</v>
      </c>
      <c r="N3957" s="6">
        <f t="shared" si="445"/>
        <v>5.3369929856663615E-3</v>
      </c>
      <c r="O3957">
        <f t="shared" si="439"/>
        <v>6424</v>
      </c>
      <c r="P3957">
        <f t="shared" si="440"/>
        <v>134</v>
      </c>
      <c r="Q3957">
        <f t="shared" si="441"/>
        <v>6424</v>
      </c>
    </row>
    <row r="3958" spans="1:17" hidden="1" x14ac:dyDescent="0.25">
      <c r="A3958">
        <v>2000</v>
      </c>
      <c r="B3958" s="1" t="s">
        <v>135</v>
      </c>
      <c r="C3958" t="s">
        <v>136</v>
      </c>
      <c r="D3958" t="s">
        <v>44</v>
      </c>
      <c r="E3958" s="1" t="s">
        <v>12</v>
      </c>
      <c r="F3958" t="s">
        <v>1</v>
      </c>
      <c r="G3958">
        <v>9</v>
      </c>
      <c r="K3958">
        <f t="shared" si="442"/>
        <v>9</v>
      </c>
      <c r="L3958" s="6">
        <f t="shared" si="443"/>
        <v>0</v>
      </c>
      <c r="M3958" s="6">
        <f t="shared" si="444"/>
        <v>0</v>
      </c>
      <c r="N3958" s="6">
        <f t="shared" si="445"/>
        <v>0</v>
      </c>
      <c r="O3958">
        <f t="shared" si="439"/>
        <v>9</v>
      </c>
      <c r="P3958">
        <f t="shared" si="440"/>
        <v>0</v>
      </c>
      <c r="Q3958">
        <f t="shared" si="441"/>
        <v>9</v>
      </c>
    </row>
    <row r="3959" spans="1:17" hidden="1" x14ac:dyDescent="0.25">
      <c r="A3959">
        <v>2000</v>
      </c>
      <c r="B3959" s="1" t="s">
        <v>135</v>
      </c>
      <c r="C3959" t="s">
        <v>136</v>
      </c>
      <c r="D3959" t="s">
        <v>44</v>
      </c>
      <c r="E3959" s="1" t="s">
        <v>12</v>
      </c>
      <c r="F3959" t="s">
        <v>4</v>
      </c>
      <c r="G3959">
        <v>16</v>
      </c>
      <c r="K3959">
        <f t="shared" si="442"/>
        <v>16</v>
      </c>
      <c r="L3959" s="6">
        <f t="shared" si="443"/>
        <v>0</v>
      </c>
      <c r="M3959" s="6">
        <f t="shared" si="444"/>
        <v>0</v>
      </c>
      <c r="N3959" s="6">
        <f t="shared" si="445"/>
        <v>0</v>
      </c>
      <c r="O3959">
        <f t="shared" si="439"/>
        <v>16</v>
      </c>
      <c r="P3959">
        <f t="shared" si="440"/>
        <v>0</v>
      </c>
      <c r="Q3959">
        <f t="shared" si="441"/>
        <v>16</v>
      </c>
    </row>
    <row r="3960" spans="1:17" hidden="1" x14ac:dyDescent="0.25">
      <c r="A3960">
        <v>2000</v>
      </c>
      <c r="B3960" s="1" t="s">
        <v>135</v>
      </c>
      <c r="C3960" t="s">
        <v>136</v>
      </c>
      <c r="D3960" t="s">
        <v>44</v>
      </c>
      <c r="E3960" s="1" t="s">
        <v>12</v>
      </c>
      <c r="F3960" t="s">
        <v>5</v>
      </c>
      <c r="G3960">
        <v>8</v>
      </c>
      <c r="K3960">
        <f t="shared" si="442"/>
        <v>8</v>
      </c>
      <c r="L3960" s="6">
        <f t="shared" si="443"/>
        <v>0</v>
      </c>
      <c r="M3960" s="6">
        <f t="shared" si="444"/>
        <v>0</v>
      </c>
      <c r="N3960" s="6">
        <f t="shared" si="445"/>
        <v>0</v>
      </c>
      <c r="O3960">
        <f t="shared" si="439"/>
        <v>8</v>
      </c>
      <c r="P3960">
        <f t="shared" si="440"/>
        <v>0</v>
      </c>
      <c r="Q3960">
        <f t="shared" si="441"/>
        <v>8</v>
      </c>
    </row>
    <row r="3961" spans="1:17" hidden="1" x14ac:dyDescent="0.25">
      <c r="A3961">
        <v>2000</v>
      </c>
      <c r="B3961" s="1" t="s">
        <v>135</v>
      </c>
      <c r="C3961" t="s">
        <v>136</v>
      </c>
      <c r="D3961" t="s">
        <v>44</v>
      </c>
      <c r="E3961" s="1" t="s">
        <v>12</v>
      </c>
      <c r="F3961" t="s">
        <v>6</v>
      </c>
      <c r="G3961">
        <v>8</v>
      </c>
      <c r="K3961">
        <f t="shared" si="442"/>
        <v>8</v>
      </c>
      <c r="L3961" s="6">
        <f t="shared" si="443"/>
        <v>0</v>
      </c>
      <c r="M3961" s="6">
        <f t="shared" si="444"/>
        <v>0</v>
      </c>
      <c r="N3961" s="6">
        <f t="shared" si="445"/>
        <v>0</v>
      </c>
      <c r="O3961">
        <f t="shared" si="439"/>
        <v>8</v>
      </c>
      <c r="P3961">
        <f t="shared" si="440"/>
        <v>0</v>
      </c>
      <c r="Q3961">
        <f t="shared" si="441"/>
        <v>8</v>
      </c>
    </row>
    <row r="3962" spans="1:17" hidden="1" x14ac:dyDescent="0.25">
      <c r="A3962">
        <v>2000</v>
      </c>
      <c r="B3962" s="1" t="s">
        <v>135</v>
      </c>
      <c r="C3962" t="s">
        <v>136</v>
      </c>
      <c r="D3962" t="s">
        <v>44</v>
      </c>
      <c r="E3962" s="1" t="s">
        <v>12</v>
      </c>
      <c r="F3962" t="s">
        <v>7</v>
      </c>
      <c r="G3962">
        <v>2460</v>
      </c>
      <c r="H3962">
        <v>46</v>
      </c>
      <c r="I3962">
        <v>3</v>
      </c>
      <c r="J3962">
        <v>147</v>
      </c>
      <c r="K3962">
        <f t="shared" si="442"/>
        <v>2362</v>
      </c>
      <c r="L3962" s="6">
        <f t="shared" si="443"/>
        <v>2.0745131244707875E-2</v>
      </c>
      <c r="M3962" s="6">
        <f t="shared" si="444"/>
        <v>1.9475021168501271E-2</v>
      </c>
      <c r="N3962" s="6">
        <f t="shared" si="445"/>
        <v>1.2701100762066045E-3</v>
      </c>
      <c r="O3962">
        <f t="shared" si="439"/>
        <v>2313</v>
      </c>
      <c r="P3962">
        <f t="shared" si="440"/>
        <v>49</v>
      </c>
      <c r="Q3962">
        <f t="shared" si="441"/>
        <v>2313</v>
      </c>
    </row>
    <row r="3963" spans="1:17" hidden="1" x14ac:dyDescent="0.25">
      <c r="A3963">
        <v>2001</v>
      </c>
      <c r="B3963" s="1" t="s">
        <v>137</v>
      </c>
      <c r="C3963" t="s">
        <v>138</v>
      </c>
      <c r="D3963" t="s">
        <v>44</v>
      </c>
      <c r="E3963" s="1" t="s">
        <v>0</v>
      </c>
      <c r="F3963" t="s">
        <v>1</v>
      </c>
      <c r="G3963">
        <v>47</v>
      </c>
      <c r="K3963">
        <f t="shared" si="442"/>
        <v>47</v>
      </c>
      <c r="L3963" s="6">
        <f t="shared" si="443"/>
        <v>0</v>
      </c>
      <c r="M3963" s="6">
        <f t="shared" si="444"/>
        <v>0</v>
      </c>
      <c r="N3963" s="6">
        <f t="shared" si="445"/>
        <v>0</v>
      </c>
      <c r="O3963">
        <f t="shared" si="439"/>
        <v>47</v>
      </c>
      <c r="P3963">
        <f t="shared" si="440"/>
        <v>0</v>
      </c>
      <c r="Q3963">
        <f t="shared" si="441"/>
        <v>47</v>
      </c>
    </row>
    <row r="3964" spans="1:17" hidden="1" x14ac:dyDescent="0.25">
      <c r="A3964">
        <v>2001</v>
      </c>
      <c r="B3964" s="1" t="s">
        <v>137</v>
      </c>
      <c r="C3964" t="s">
        <v>138</v>
      </c>
      <c r="D3964" t="s">
        <v>44</v>
      </c>
      <c r="E3964" s="1" t="s">
        <v>0</v>
      </c>
      <c r="F3964" t="s">
        <v>4</v>
      </c>
      <c r="G3964">
        <v>87</v>
      </c>
      <c r="I3964">
        <v>5</v>
      </c>
      <c r="K3964">
        <f t="shared" si="442"/>
        <v>92</v>
      </c>
      <c r="L3964" s="6">
        <f t="shared" si="443"/>
        <v>5.434782608695652E-2</v>
      </c>
      <c r="M3964" s="6">
        <f t="shared" si="444"/>
        <v>0</v>
      </c>
      <c r="N3964" s="6">
        <f t="shared" si="445"/>
        <v>5.434782608695652E-2</v>
      </c>
      <c r="O3964">
        <f t="shared" si="439"/>
        <v>87</v>
      </c>
      <c r="P3964">
        <f t="shared" si="440"/>
        <v>5</v>
      </c>
      <c r="Q3964">
        <f t="shared" si="441"/>
        <v>87</v>
      </c>
    </row>
    <row r="3965" spans="1:17" hidden="1" x14ac:dyDescent="0.25">
      <c r="A3965">
        <v>2001</v>
      </c>
      <c r="B3965" s="1" t="s">
        <v>137</v>
      </c>
      <c r="C3965" t="s">
        <v>138</v>
      </c>
      <c r="D3965" t="s">
        <v>44</v>
      </c>
      <c r="E3965" s="1" t="s">
        <v>0</v>
      </c>
      <c r="F3965" t="s">
        <v>5</v>
      </c>
      <c r="G3965">
        <v>34</v>
      </c>
      <c r="K3965">
        <f t="shared" si="442"/>
        <v>34</v>
      </c>
      <c r="L3965" s="6">
        <f t="shared" si="443"/>
        <v>0</v>
      </c>
      <c r="M3965" s="6">
        <f t="shared" si="444"/>
        <v>0</v>
      </c>
      <c r="N3965" s="6">
        <f t="shared" si="445"/>
        <v>0</v>
      </c>
      <c r="O3965">
        <f t="shared" si="439"/>
        <v>34</v>
      </c>
      <c r="P3965">
        <f t="shared" si="440"/>
        <v>0</v>
      </c>
      <c r="Q3965">
        <f t="shared" si="441"/>
        <v>34</v>
      </c>
    </row>
    <row r="3966" spans="1:17" hidden="1" x14ac:dyDescent="0.25">
      <c r="A3966">
        <v>2001</v>
      </c>
      <c r="B3966" s="1" t="s">
        <v>137</v>
      </c>
      <c r="C3966" t="s">
        <v>138</v>
      </c>
      <c r="D3966" t="s">
        <v>44</v>
      </c>
      <c r="E3966" s="1" t="s">
        <v>0</v>
      </c>
      <c r="F3966" t="s">
        <v>6</v>
      </c>
      <c r="G3966">
        <v>37</v>
      </c>
      <c r="K3966">
        <f t="shared" si="442"/>
        <v>37</v>
      </c>
      <c r="L3966" s="6">
        <f t="shared" si="443"/>
        <v>0</v>
      </c>
      <c r="M3966" s="6">
        <f t="shared" si="444"/>
        <v>0</v>
      </c>
      <c r="N3966" s="6">
        <f t="shared" si="445"/>
        <v>0</v>
      </c>
      <c r="O3966">
        <f t="shared" si="439"/>
        <v>37</v>
      </c>
      <c r="P3966">
        <f t="shared" si="440"/>
        <v>0</v>
      </c>
      <c r="Q3966">
        <f t="shared" si="441"/>
        <v>37</v>
      </c>
    </row>
    <row r="3967" spans="1:17" hidden="1" x14ac:dyDescent="0.25">
      <c r="A3967">
        <v>2001</v>
      </c>
      <c r="B3967" s="1" t="s">
        <v>137</v>
      </c>
      <c r="C3967" t="s">
        <v>138</v>
      </c>
      <c r="D3967" t="s">
        <v>44</v>
      </c>
      <c r="E3967" s="1" t="s">
        <v>0</v>
      </c>
      <c r="F3967" t="s">
        <v>7</v>
      </c>
      <c r="G3967">
        <v>7506</v>
      </c>
      <c r="H3967">
        <v>187</v>
      </c>
      <c r="I3967">
        <v>137</v>
      </c>
      <c r="J3967">
        <v>178</v>
      </c>
      <c r="K3967">
        <f t="shared" si="442"/>
        <v>7652</v>
      </c>
      <c r="L3967" s="6">
        <f t="shared" si="443"/>
        <v>4.2341871406168324E-2</v>
      </c>
      <c r="M3967" s="6">
        <f t="shared" si="444"/>
        <v>2.4438055410350237E-2</v>
      </c>
      <c r="N3967" s="6">
        <f t="shared" si="445"/>
        <v>1.7903815995818088E-2</v>
      </c>
      <c r="O3967">
        <f t="shared" si="439"/>
        <v>7328</v>
      </c>
      <c r="P3967">
        <f t="shared" si="440"/>
        <v>324</v>
      </c>
      <c r="Q3967">
        <f t="shared" si="441"/>
        <v>7328</v>
      </c>
    </row>
    <row r="3968" spans="1:17" hidden="1" x14ac:dyDescent="0.25">
      <c r="A3968">
        <v>2002</v>
      </c>
      <c r="B3968" s="1" t="s">
        <v>137</v>
      </c>
      <c r="C3968" t="s">
        <v>138</v>
      </c>
      <c r="D3968" t="s">
        <v>44</v>
      </c>
      <c r="E3968" s="1" t="s">
        <v>13</v>
      </c>
      <c r="F3968" t="s">
        <v>1</v>
      </c>
      <c r="G3968">
        <v>44</v>
      </c>
      <c r="K3968">
        <f t="shared" si="442"/>
        <v>44</v>
      </c>
      <c r="L3968" s="6">
        <f t="shared" si="443"/>
        <v>0</v>
      </c>
      <c r="M3968" s="6">
        <f t="shared" si="444"/>
        <v>0</v>
      </c>
      <c r="N3968" s="6">
        <f t="shared" si="445"/>
        <v>0</v>
      </c>
      <c r="O3968">
        <f t="shared" si="439"/>
        <v>44</v>
      </c>
      <c r="P3968">
        <f t="shared" si="440"/>
        <v>0</v>
      </c>
      <c r="Q3968">
        <f t="shared" si="441"/>
        <v>44</v>
      </c>
    </row>
    <row r="3969" spans="1:17" hidden="1" x14ac:dyDescent="0.25">
      <c r="A3969">
        <v>2002</v>
      </c>
      <c r="B3969" s="1" t="s">
        <v>137</v>
      </c>
      <c r="C3969" t="s">
        <v>138</v>
      </c>
      <c r="D3969" t="s">
        <v>44</v>
      </c>
      <c r="E3969" s="1" t="s">
        <v>13</v>
      </c>
      <c r="F3969" t="s">
        <v>4</v>
      </c>
      <c r="G3969">
        <v>105</v>
      </c>
      <c r="H3969">
        <v>3</v>
      </c>
      <c r="K3969">
        <f t="shared" si="442"/>
        <v>108</v>
      </c>
      <c r="L3969" s="6">
        <f t="shared" si="443"/>
        <v>2.7777777777777776E-2</v>
      </c>
      <c r="M3969" s="6">
        <f t="shared" si="444"/>
        <v>2.7777777777777776E-2</v>
      </c>
      <c r="N3969" s="6">
        <f t="shared" si="445"/>
        <v>0</v>
      </c>
      <c r="O3969">
        <f t="shared" si="439"/>
        <v>105</v>
      </c>
      <c r="P3969">
        <f t="shared" si="440"/>
        <v>3</v>
      </c>
      <c r="Q3969">
        <f t="shared" si="441"/>
        <v>105</v>
      </c>
    </row>
    <row r="3970" spans="1:17" hidden="1" x14ac:dyDescent="0.25">
      <c r="A3970">
        <v>2002</v>
      </c>
      <c r="B3970" s="1" t="s">
        <v>137</v>
      </c>
      <c r="C3970" t="s">
        <v>138</v>
      </c>
      <c r="D3970" t="s">
        <v>44</v>
      </c>
      <c r="E3970" s="1" t="s">
        <v>13</v>
      </c>
      <c r="F3970" t="s">
        <v>5</v>
      </c>
      <c r="G3970">
        <v>38</v>
      </c>
      <c r="K3970">
        <f t="shared" si="442"/>
        <v>38</v>
      </c>
      <c r="L3970" s="6">
        <f t="shared" si="443"/>
        <v>0</v>
      </c>
      <c r="M3970" s="6">
        <f t="shared" si="444"/>
        <v>0</v>
      </c>
      <c r="N3970" s="6">
        <f t="shared" si="445"/>
        <v>0</v>
      </c>
      <c r="O3970">
        <f t="shared" si="439"/>
        <v>38</v>
      </c>
      <c r="P3970">
        <f t="shared" si="440"/>
        <v>0</v>
      </c>
      <c r="Q3970">
        <f t="shared" si="441"/>
        <v>38</v>
      </c>
    </row>
    <row r="3971" spans="1:17" hidden="1" x14ac:dyDescent="0.25">
      <c r="A3971">
        <v>2002</v>
      </c>
      <c r="B3971" s="1" t="s">
        <v>137</v>
      </c>
      <c r="C3971" t="s">
        <v>138</v>
      </c>
      <c r="D3971" t="s">
        <v>44</v>
      </c>
      <c r="E3971" s="1" t="s">
        <v>13</v>
      </c>
      <c r="F3971" t="s">
        <v>6</v>
      </c>
      <c r="G3971">
        <v>33</v>
      </c>
      <c r="K3971">
        <f t="shared" si="442"/>
        <v>33</v>
      </c>
      <c r="L3971" s="6">
        <f t="shared" si="443"/>
        <v>0</v>
      </c>
      <c r="M3971" s="6">
        <f t="shared" si="444"/>
        <v>0</v>
      </c>
      <c r="N3971" s="6">
        <f t="shared" si="445"/>
        <v>0</v>
      </c>
      <c r="O3971">
        <f t="shared" si="439"/>
        <v>33</v>
      </c>
      <c r="P3971">
        <f t="shared" si="440"/>
        <v>0</v>
      </c>
      <c r="Q3971">
        <f t="shared" si="441"/>
        <v>33</v>
      </c>
    </row>
    <row r="3972" spans="1:17" hidden="1" x14ac:dyDescent="0.25">
      <c r="A3972">
        <v>2002</v>
      </c>
      <c r="B3972" s="1" t="s">
        <v>137</v>
      </c>
      <c r="C3972" t="s">
        <v>138</v>
      </c>
      <c r="D3972" t="s">
        <v>44</v>
      </c>
      <c r="E3972" s="1" t="s">
        <v>13</v>
      </c>
      <c r="F3972" t="s">
        <v>7</v>
      </c>
      <c r="G3972">
        <v>7441</v>
      </c>
      <c r="H3972">
        <v>198</v>
      </c>
      <c r="I3972">
        <v>140</v>
      </c>
      <c r="J3972">
        <v>170</v>
      </c>
      <c r="K3972">
        <f t="shared" si="442"/>
        <v>7609</v>
      </c>
      <c r="L3972" s="6">
        <f t="shared" si="443"/>
        <v>4.4421080299645158E-2</v>
      </c>
      <c r="M3972" s="6">
        <f t="shared" si="444"/>
        <v>2.6021816270206336E-2</v>
      </c>
      <c r="N3972" s="6">
        <f t="shared" si="445"/>
        <v>1.8399264029438821E-2</v>
      </c>
      <c r="O3972">
        <f t="shared" ref="O3972:O4035" si="446">K3972-(I3972+H3972)</f>
        <v>7271</v>
      </c>
      <c r="P3972">
        <f t="shared" ref="P3972:P4035" si="447">H3972+I3972</f>
        <v>338</v>
      </c>
      <c r="Q3972">
        <f t="shared" ref="Q3972:Q4035" si="448">K3972-P3972</f>
        <v>7271</v>
      </c>
    </row>
    <row r="3973" spans="1:17" hidden="1" x14ac:dyDescent="0.25">
      <c r="A3973">
        <v>2003</v>
      </c>
      <c r="B3973" s="1" t="s">
        <v>137</v>
      </c>
      <c r="C3973" t="s">
        <v>138</v>
      </c>
      <c r="D3973" t="s">
        <v>44</v>
      </c>
      <c r="E3973" s="1" t="s">
        <v>14</v>
      </c>
      <c r="F3973" t="s">
        <v>1</v>
      </c>
      <c r="G3973">
        <v>47</v>
      </c>
      <c r="K3973">
        <f t="shared" si="442"/>
        <v>47</v>
      </c>
      <c r="L3973" s="6">
        <f t="shared" si="443"/>
        <v>0</v>
      </c>
      <c r="M3973" s="6">
        <f t="shared" si="444"/>
        <v>0</v>
      </c>
      <c r="N3973" s="6">
        <f t="shared" si="445"/>
        <v>0</v>
      </c>
      <c r="O3973">
        <f t="shared" si="446"/>
        <v>47</v>
      </c>
      <c r="P3973">
        <f t="shared" si="447"/>
        <v>0</v>
      </c>
      <c r="Q3973">
        <f t="shared" si="448"/>
        <v>47</v>
      </c>
    </row>
    <row r="3974" spans="1:17" hidden="1" x14ac:dyDescent="0.25">
      <c r="A3974">
        <v>2003</v>
      </c>
      <c r="B3974" s="1" t="s">
        <v>137</v>
      </c>
      <c r="C3974" t="s">
        <v>138</v>
      </c>
      <c r="D3974" t="s">
        <v>44</v>
      </c>
      <c r="E3974" s="1" t="s">
        <v>14</v>
      </c>
      <c r="F3974" t="s">
        <v>4</v>
      </c>
      <c r="G3974">
        <v>118</v>
      </c>
      <c r="H3974">
        <v>3</v>
      </c>
      <c r="K3974">
        <f t="shared" si="442"/>
        <v>121</v>
      </c>
      <c r="L3974" s="6">
        <f t="shared" si="443"/>
        <v>2.4793388429752067E-2</v>
      </c>
      <c r="M3974" s="6">
        <f t="shared" si="444"/>
        <v>2.4793388429752067E-2</v>
      </c>
      <c r="N3974" s="6">
        <f t="shared" si="445"/>
        <v>0</v>
      </c>
      <c r="O3974">
        <f t="shared" si="446"/>
        <v>118</v>
      </c>
      <c r="P3974">
        <f t="shared" si="447"/>
        <v>3</v>
      </c>
      <c r="Q3974">
        <f t="shared" si="448"/>
        <v>118</v>
      </c>
    </row>
    <row r="3975" spans="1:17" hidden="1" x14ac:dyDescent="0.25">
      <c r="A3975">
        <v>2003</v>
      </c>
      <c r="B3975" s="1" t="s">
        <v>137</v>
      </c>
      <c r="C3975" t="s">
        <v>138</v>
      </c>
      <c r="D3975" t="s">
        <v>44</v>
      </c>
      <c r="E3975" s="1" t="s">
        <v>14</v>
      </c>
      <c r="F3975" t="s">
        <v>5</v>
      </c>
      <c r="G3975">
        <v>41</v>
      </c>
      <c r="K3975">
        <f t="shared" si="442"/>
        <v>41</v>
      </c>
      <c r="L3975" s="6">
        <f t="shared" si="443"/>
        <v>0</v>
      </c>
      <c r="M3975" s="6">
        <f t="shared" si="444"/>
        <v>0</v>
      </c>
      <c r="N3975" s="6">
        <f t="shared" si="445"/>
        <v>0</v>
      </c>
      <c r="O3975">
        <f t="shared" si="446"/>
        <v>41</v>
      </c>
      <c r="P3975">
        <f t="shared" si="447"/>
        <v>0</v>
      </c>
      <c r="Q3975">
        <f t="shared" si="448"/>
        <v>41</v>
      </c>
    </row>
    <row r="3976" spans="1:17" hidden="1" x14ac:dyDescent="0.25">
      <c r="A3976">
        <v>2003</v>
      </c>
      <c r="B3976" s="1" t="s">
        <v>137</v>
      </c>
      <c r="C3976" t="s">
        <v>138</v>
      </c>
      <c r="D3976" t="s">
        <v>44</v>
      </c>
      <c r="E3976" s="1" t="s">
        <v>14</v>
      </c>
      <c r="F3976" t="s">
        <v>6</v>
      </c>
      <c r="G3976">
        <v>44</v>
      </c>
      <c r="K3976">
        <f t="shared" si="442"/>
        <v>44</v>
      </c>
      <c r="L3976" s="6">
        <f t="shared" si="443"/>
        <v>0</v>
      </c>
      <c r="M3976" s="6">
        <f t="shared" si="444"/>
        <v>0</v>
      </c>
      <c r="N3976" s="6">
        <f t="shared" si="445"/>
        <v>0</v>
      </c>
      <c r="O3976">
        <f t="shared" si="446"/>
        <v>44</v>
      </c>
      <c r="P3976">
        <f t="shared" si="447"/>
        <v>0</v>
      </c>
      <c r="Q3976">
        <f t="shared" si="448"/>
        <v>44</v>
      </c>
    </row>
    <row r="3977" spans="1:17" hidden="1" x14ac:dyDescent="0.25">
      <c r="A3977">
        <v>2003</v>
      </c>
      <c r="B3977" s="1" t="s">
        <v>137</v>
      </c>
      <c r="C3977" t="s">
        <v>138</v>
      </c>
      <c r="D3977" t="s">
        <v>44</v>
      </c>
      <c r="E3977" s="1" t="s">
        <v>14</v>
      </c>
      <c r="F3977" t="s">
        <v>7</v>
      </c>
      <c r="G3977">
        <v>7405</v>
      </c>
      <c r="H3977">
        <v>212</v>
      </c>
      <c r="I3977">
        <v>158</v>
      </c>
      <c r="J3977">
        <v>224</v>
      </c>
      <c r="K3977">
        <f t="shared" si="442"/>
        <v>7551</v>
      </c>
      <c r="L3977" s="6">
        <f t="shared" si="443"/>
        <v>4.9000132432790361E-2</v>
      </c>
      <c r="M3977" s="6">
        <f t="shared" si="444"/>
        <v>2.8075751556085288E-2</v>
      </c>
      <c r="N3977" s="6">
        <f t="shared" si="445"/>
        <v>2.0924380876705072E-2</v>
      </c>
      <c r="O3977">
        <f t="shared" si="446"/>
        <v>7181</v>
      </c>
      <c r="P3977">
        <f t="shared" si="447"/>
        <v>370</v>
      </c>
      <c r="Q3977">
        <f t="shared" si="448"/>
        <v>7181</v>
      </c>
    </row>
    <row r="3978" spans="1:17" hidden="1" x14ac:dyDescent="0.25">
      <c r="A3978">
        <v>2004</v>
      </c>
      <c r="B3978" s="1" t="s">
        <v>137</v>
      </c>
      <c r="C3978" t="s">
        <v>138</v>
      </c>
      <c r="D3978" t="s">
        <v>44</v>
      </c>
      <c r="E3978" s="1" t="s">
        <v>15</v>
      </c>
      <c r="F3978" t="s">
        <v>1</v>
      </c>
      <c r="G3978">
        <v>45</v>
      </c>
      <c r="H3978">
        <v>4</v>
      </c>
      <c r="K3978">
        <f t="shared" si="442"/>
        <v>49</v>
      </c>
      <c r="L3978" s="6">
        <f t="shared" si="443"/>
        <v>8.1632653061224483E-2</v>
      </c>
      <c r="M3978" s="6">
        <f t="shared" si="444"/>
        <v>8.1632653061224483E-2</v>
      </c>
      <c r="N3978" s="6">
        <f t="shared" si="445"/>
        <v>0</v>
      </c>
      <c r="O3978">
        <f t="shared" si="446"/>
        <v>45</v>
      </c>
      <c r="P3978">
        <f t="shared" si="447"/>
        <v>4</v>
      </c>
      <c r="Q3978">
        <f t="shared" si="448"/>
        <v>45</v>
      </c>
    </row>
    <row r="3979" spans="1:17" hidden="1" x14ac:dyDescent="0.25">
      <c r="A3979">
        <v>2004</v>
      </c>
      <c r="B3979" s="1" t="s">
        <v>137</v>
      </c>
      <c r="C3979" t="s">
        <v>138</v>
      </c>
      <c r="D3979" t="s">
        <v>44</v>
      </c>
      <c r="E3979" s="1" t="s">
        <v>15</v>
      </c>
      <c r="F3979" t="s">
        <v>4</v>
      </c>
      <c r="G3979">
        <v>157</v>
      </c>
      <c r="H3979">
        <v>7</v>
      </c>
      <c r="K3979">
        <f t="shared" si="442"/>
        <v>164</v>
      </c>
      <c r="L3979" s="6">
        <f t="shared" si="443"/>
        <v>4.2682926829268296E-2</v>
      </c>
      <c r="M3979" s="6">
        <f t="shared" si="444"/>
        <v>4.2682926829268296E-2</v>
      </c>
      <c r="N3979" s="6">
        <f t="shared" si="445"/>
        <v>0</v>
      </c>
      <c r="O3979">
        <f t="shared" si="446"/>
        <v>157</v>
      </c>
      <c r="P3979">
        <f t="shared" si="447"/>
        <v>7</v>
      </c>
      <c r="Q3979">
        <f t="shared" si="448"/>
        <v>157</v>
      </c>
    </row>
    <row r="3980" spans="1:17" hidden="1" x14ac:dyDescent="0.25">
      <c r="A3980">
        <v>2004</v>
      </c>
      <c r="B3980" s="1" t="s">
        <v>137</v>
      </c>
      <c r="C3980" t="s">
        <v>138</v>
      </c>
      <c r="D3980" t="s">
        <v>44</v>
      </c>
      <c r="E3980" s="1" t="s">
        <v>15</v>
      </c>
      <c r="F3980" t="s">
        <v>5</v>
      </c>
      <c r="G3980">
        <v>63</v>
      </c>
      <c r="K3980">
        <f t="shared" si="442"/>
        <v>63</v>
      </c>
      <c r="L3980" s="6">
        <f t="shared" si="443"/>
        <v>0</v>
      </c>
      <c r="M3980" s="6">
        <f t="shared" si="444"/>
        <v>0</v>
      </c>
      <c r="N3980" s="6">
        <f t="shared" si="445"/>
        <v>0</v>
      </c>
      <c r="O3980">
        <f t="shared" si="446"/>
        <v>63</v>
      </c>
      <c r="P3980">
        <f t="shared" si="447"/>
        <v>0</v>
      </c>
      <c r="Q3980">
        <f t="shared" si="448"/>
        <v>63</v>
      </c>
    </row>
    <row r="3981" spans="1:17" hidden="1" x14ac:dyDescent="0.25">
      <c r="A3981">
        <v>2004</v>
      </c>
      <c r="B3981" s="1" t="s">
        <v>137</v>
      </c>
      <c r="C3981" t="s">
        <v>138</v>
      </c>
      <c r="D3981" t="s">
        <v>44</v>
      </c>
      <c r="E3981" s="1" t="s">
        <v>15</v>
      </c>
      <c r="F3981" t="s">
        <v>6</v>
      </c>
      <c r="G3981">
        <v>66</v>
      </c>
      <c r="K3981">
        <f t="shared" si="442"/>
        <v>66</v>
      </c>
      <c r="L3981" s="6">
        <f t="shared" si="443"/>
        <v>0</v>
      </c>
      <c r="M3981" s="6">
        <f t="shared" si="444"/>
        <v>0</v>
      </c>
      <c r="N3981" s="6">
        <f t="shared" si="445"/>
        <v>0</v>
      </c>
      <c r="O3981">
        <f t="shared" si="446"/>
        <v>66</v>
      </c>
      <c r="P3981">
        <f t="shared" si="447"/>
        <v>0</v>
      </c>
      <c r="Q3981">
        <f t="shared" si="448"/>
        <v>66</v>
      </c>
    </row>
    <row r="3982" spans="1:17" hidden="1" x14ac:dyDescent="0.25">
      <c r="A3982">
        <v>2004</v>
      </c>
      <c r="B3982" s="1" t="s">
        <v>137</v>
      </c>
      <c r="C3982" t="s">
        <v>138</v>
      </c>
      <c r="D3982" t="s">
        <v>44</v>
      </c>
      <c r="E3982" s="1" t="s">
        <v>15</v>
      </c>
      <c r="F3982" t="s">
        <v>7</v>
      </c>
      <c r="G3982">
        <v>7419</v>
      </c>
      <c r="H3982">
        <v>267</v>
      </c>
      <c r="I3982">
        <v>155</v>
      </c>
      <c r="J3982">
        <v>214</v>
      </c>
      <c r="K3982">
        <f t="shared" si="442"/>
        <v>7627</v>
      </c>
      <c r="L3982" s="6">
        <f t="shared" si="443"/>
        <v>5.5329749573882259E-2</v>
      </c>
      <c r="M3982" s="6">
        <f t="shared" si="444"/>
        <v>3.5007211223285699E-2</v>
      </c>
      <c r="N3982" s="6">
        <f t="shared" si="445"/>
        <v>2.0322538350596563E-2</v>
      </c>
      <c r="O3982">
        <f t="shared" si="446"/>
        <v>7205</v>
      </c>
      <c r="P3982">
        <f t="shared" si="447"/>
        <v>422</v>
      </c>
      <c r="Q3982">
        <f t="shared" si="448"/>
        <v>7205</v>
      </c>
    </row>
    <row r="3983" spans="1:17" hidden="1" x14ac:dyDescent="0.25">
      <c r="A3983">
        <v>2005</v>
      </c>
      <c r="B3983" s="1" t="s">
        <v>137</v>
      </c>
      <c r="C3983" t="s">
        <v>138</v>
      </c>
      <c r="D3983" t="s">
        <v>44</v>
      </c>
      <c r="E3983" s="1" t="s">
        <v>16</v>
      </c>
      <c r="F3983" t="s">
        <v>1</v>
      </c>
      <c r="G3983">
        <v>46</v>
      </c>
      <c r="H3983">
        <v>3</v>
      </c>
      <c r="K3983">
        <f t="shared" si="442"/>
        <v>49</v>
      </c>
      <c r="L3983" s="6">
        <f t="shared" si="443"/>
        <v>6.1224489795918366E-2</v>
      </c>
      <c r="M3983" s="6">
        <f t="shared" si="444"/>
        <v>6.1224489795918366E-2</v>
      </c>
      <c r="N3983" s="6">
        <f t="shared" si="445"/>
        <v>0</v>
      </c>
      <c r="O3983">
        <f t="shared" si="446"/>
        <v>46</v>
      </c>
      <c r="P3983">
        <f t="shared" si="447"/>
        <v>3</v>
      </c>
      <c r="Q3983">
        <f t="shared" si="448"/>
        <v>46</v>
      </c>
    </row>
    <row r="3984" spans="1:17" hidden="1" x14ac:dyDescent="0.25">
      <c r="A3984">
        <v>2005</v>
      </c>
      <c r="B3984" s="1" t="s">
        <v>137</v>
      </c>
      <c r="C3984" t="s">
        <v>138</v>
      </c>
      <c r="D3984" t="s">
        <v>44</v>
      </c>
      <c r="E3984" s="1" t="s">
        <v>16</v>
      </c>
      <c r="F3984" t="s">
        <v>4</v>
      </c>
      <c r="G3984">
        <v>225</v>
      </c>
      <c r="H3984">
        <v>12</v>
      </c>
      <c r="K3984">
        <f t="shared" si="442"/>
        <v>237</v>
      </c>
      <c r="L3984" s="6">
        <f t="shared" si="443"/>
        <v>5.0632911392405063E-2</v>
      </c>
      <c r="M3984" s="6">
        <f t="shared" si="444"/>
        <v>5.0632911392405063E-2</v>
      </c>
      <c r="N3984" s="6">
        <f t="shared" si="445"/>
        <v>0</v>
      </c>
      <c r="O3984">
        <f t="shared" si="446"/>
        <v>225</v>
      </c>
      <c r="P3984">
        <f t="shared" si="447"/>
        <v>12</v>
      </c>
      <c r="Q3984">
        <f t="shared" si="448"/>
        <v>225</v>
      </c>
    </row>
    <row r="3985" spans="1:17" hidden="1" x14ac:dyDescent="0.25">
      <c r="A3985">
        <v>2005</v>
      </c>
      <c r="B3985" s="1" t="s">
        <v>137</v>
      </c>
      <c r="C3985" t="s">
        <v>138</v>
      </c>
      <c r="D3985" t="s">
        <v>44</v>
      </c>
      <c r="E3985" s="1" t="s">
        <v>16</v>
      </c>
      <c r="F3985" t="s">
        <v>5</v>
      </c>
      <c r="G3985">
        <v>65</v>
      </c>
      <c r="H3985">
        <v>3</v>
      </c>
      <c r="K3985">
        <f t="shared" si="442"/>
        <v>68</v>
      </c>
      <c r="L3985" s="6">
        <f t="shared" si="443"/>
        <v>4.4117647058823532E-2</v>
      </c>
      <c r="M3985" s="6">
        <f t="shared" si="444"/>
        <v>4.4117647058823532E-2</v>
      </c>
      <c r="N3985" s="6">
        <f t="shared" si="445"/>
        <v>0</v>
      </c>
      <c r="O3985">
        <f t="shared" si="446"/>
        <v>65</v>
      </c>
      <c r="P3985">
        <f t="shared" si="447"/>
        <v>3</v>
      </c>
      <c r="Q3985">
        <f t="shared" si="448"/>
        <v>65</v>
      </c>
    </row>
    <row r="3986" spans="1:17" hidden="1" x14ac:dyDescent="0.25">
      <c r="A3986">
        <v>2005</v>
      </c>
      <c r="B3986" s="1" t="s">
        <v>137</v>
      </c>
      <c r="C3986" t="s">
        <v>138</v>
      </c>
      <c r="D3986" t="s">
        <v>44</v>
      </c>
      <c r="E3986" s="1" t="s">
        <v>16</v>
      </c>
      <c r="F3986" t="s">
        <v>6</v>
      </c>
      <c r="G3986">
        <v>71</v>
      </c>
      <c r="I3986">
        <v>10</v>
      </c>
      <c r="K3986">
        <f t="shared" si="442"/>
        <v>81</v>
      </c>
      <c r="L3986" s="6">
        <f t="shared" si="443"/>
        <v>0.12345679012345678</v>
      </c>
      <c r="M3986" s="6">
        <f t="shared" si="444"/>
        <v>0</v>
      </c>
      <c r="N3986" s="6">
        <f t="shared" si="445"/>
        <v>0.12345679012345678</v>
      </c>
      <c r="O3986">
        <f t="shared" si="446"/>
        <v>71</v>
      </c>
      <c r="P3986">
        <f t="shared" si="447"/>
        <v>10</v>
      </c>
      <c r="Q3986">
        <f t="shared" si="448"/>
        <v>71</v>
      </c>
    </row>
    <row r="3987" spans="1:17" hidden="1" x14ac:dyDescent="0.25">
      <c r="A3987">
        <v>2005</v>
      </c>
      <c r="B3987" s="1" t="s">
        <v>137</v>
      </c>
      <c r="C3987" t="s">
        <v>138</v>
      </c>
      <c r="D3987" t="s">
        <v>44</v>
      </c>
      <c r="E3987" s="1" t="s">
        <v>16</v>
      </c>
      <c r="F3987" t="s">
        <v>7</v>
      </c>
      <c r="G3987">
        <v>7160</v>
      </c>
      <c r="H3987">
        <v>275</v>
      </c>
      <c r="I3987">
        <v>301</v>
      </c>
      <c r="J3987">
        <v>214</v>
      </c>
      <c r="K3987">
        <f t="shared" si="442"/>
        <v>7522</v>
      </c>
      <c r="L3987" s="6">
        <f t="shared" si="443"/>
        <v>7.6575378888593462E-2</v>
      </c>
      <c r="M3987" s="6">
        <f t="shared" si="444"/>
        <v>3.6559425684658337E-2</v>
      </c>
      <c r="N3987" s="6">
        <f t="shared" si="445"/>
        <v>4.0015953203935126E-2</v>
      </c>
      <c r="O3987">
        <f t="shared" si="446"/>
        <v>6946</v>
      </c>
      <c r="P3987">
        <f t="shared" si="447"/>
        <v>576</v>
      </c>
      <c r="Q3987">
        <f t="shared" si="448"/>
        <v>6946</v>
      </c>
    </row>
    <row r="3988" spans="1:17" hidden="1" x14ac:dyDescent="0.25">
      <c r="A3988">
        <v>2006</v>
      </c>
      <c r="B3988" s="1" t="s">
        <v>137</v>
      </c>
      <c r="C3988" t="s">
        <v>138</v>
      </c>
      <c r="D3988" t="s">
        <v>44</v>
      </c>
      <c r="E3988" s="1" t="s">
        <v>17</v>
      </c>
      <c r="F3988" t="s">
        <v>1</v>
      </c>
      <c r="G3988">
        <v>58</v>
      </c>
      <c r="H3988">
        <v>3</v>
      </c>
      <c r="K3988">
        <f t="shared" si="442"/>
        <v>61</v>
      </c>
      <c r="L3988" s="6">
        <f t="shared" si="443"/>
        <v>4.9180327868852458E-2</v>
      </c>
      <c r="M3988" s="6">
        <f t="shared" si="444"/>
        <v>4.9180327868852458E-2</v>
      </c>
      <c r="N3988" s="6">
        <f t="shared" si="445"/>
        <v>0</v>
      </c>
      <c r="O3988">
        <f t="shared" si="446"/>
        <v>58</v>
      </c>
      <c r="P3988">
        <f t="shared" si="447"/>
        <v>3</v>
      </c>
      <c r="Q3988">
        <f t="shared" si="448"/>
        <v>58</v>
      </c>
    </row>
    <row r="3989" spans="1:17" hidden="1" x14ac:dyDescent="0.25">
      <c r="A3989">
        <v>2006</v>
      </c>
      <c r="B3989" s="1" t="s">
        <v>137</v>
      </c>
      <c r="C3989" t="s">
        <v>138</v>
      </c>
      <c r="D3989" t="s">
        <v>44</v>
      </c>
      <c r="E3989" s="1" t="s">
        <v>17</v>
      </c>
      <c r="F3989" t="s">
        <v>4</v>
      </c>
      <c r="G3989">
        <v>284</v>
      </c>
      <c r="H3989">
        <v>7</v>
      </c>
      <c r="I3989">
        <v>3</v>
      </c>
      <c r="J3989">
        <v>3</v>
      </c>
      <c r="K3989">
        <f t="shared" si="442"/>
        <v>291</v>
      </c>
      <c r="L3989" s="6">
        <f t="shared" si="443"/>
        <v>3.4364261168384883E-2</v>
      </c>
      <c r="M3989" s="6">
        <f t="shared" si="444"/>
        <v>2.4054982817869417E-2</v>
      </c>
      <c r="N3989" s="6">
        <f t="shared" si="445"/>
        <v>1.0309278350515464E-2</v>
      </c>
      <c r="O3989">
        <f t="shared" si="446"/>
        <v>281</v>
      </c>
      <c r="P3989">
        <f t="shared" si="447"/>
        <v>10</v>
      </c>
      <c r="Q3989">
        <f t="shared" si="448"/>
        <v>281</v>
      </c>
    </row>
    <row r="3990" spans="1:17" hidden="1" x14ac:dyDescent="0.25">
      <c r="A3990">
        <v>2006</v>
      </c>
      <c r="B3990" s="1" t="s">
        <v>137</v>
      </c>
      <c r="C3990" t="s">
        <v>138</v>
      </c>
      <c r="D3990" t="s">
        <v>44</v>
      </c>
      <c r="E3990" s="1" t="s">
        <v>17</v>
      </c>
      <c r="F3990" t="s">
        <v>5</v>
      </c>
      <c r="G3990">
        <v>77</v>
      </c>
      <c r="K3990">
        <f t="shared" si="442"/>
        <v>77</v>
      </c>
      <c r="L3990" s="6">
        <f t="shared" si="443"/>
        <v>0</v>
      </c>
      <c r="M3990" s="6">
        <f t="shared" si="444"/>
        <v>0</v>
      </c>
      <c r="N3990" s="6">
        <f t="shared" si="445"/>
        <v>0</v>
      </c>
      <c r="O3990">
        <f t="shared" si="446"/>
        <v>77</v>
      </c>
      <c r="P3990">
        <f t="shared" si="447"/>
        <v>0</v>
      </c>
      <c r="Q3990">
        <f t="shared" si="448"/>
        <v>77</v>
      </c>
    </row>
    <row r="3991" spans="1:17" hidden="1" x14ac:dyDescent="0.25">
      <c r="A3991">
        <v>2006</v>
      </c>
      <c r="B3991" s="1" t="s">
        <v>137</v>
      </c>
      <c r="C3991" t="s">
        <v>138</v>
      </c>
      <c r="D3991" t="s">
        <v>44</v>
      </c>
      <c r="E3991" s="1" t="s">
        <v>17</v>
      </c>
      <c r="F3991" t="s">
        <v>6</v>
      </c>
      <c r="G3991">
        <v>96</v>
      </c>
      <c r="H3991">
        <v>5</v>
      </c>
      <c r="I3991">
        <v>16</v>
      </c>
      <c r="K3991">
        <f t="shared" ref="K3991:K4052" si="449">(G3991-J3991)+H3991+I3991</f>
        <v>117</v>
      </c>
      <c r="L3991" s="6">
        <f t="shared" ref="L3991:L4052" si="450">(H3991+I3991)/K3991</f>
        <v>0.17948717948717949</v>
      </c>
      <c r="M3991" s="6">
        <f t="shared" ref="M3991:M4052" si="451">H3991/K3991</f>
        <v>4.2735042735042736E-2</v>
      </c>
      <c r="N3991" s="6">
        <f t="shared" ref="N3991:N4052" si="452">I3991/K3991</f>
        <v>0.13675213675213677</v>
      </c>
      <c r="O3991">
        <f t="shared" si="446"/>
        <v>96</v>
      </c>
      <c r="P3991">
        <f t="shared" si="447"/>
        <v>21</v>
      </c>
      <c r="Q3991">
        <f t="shared" si="448"/>
        <v>96</v>
      </c>
    </row>
    <row r="3992" spans="1:17" hidden="1" x14ac:dyDescent="0.25">
      <c r="A3992">
        <v>2006</v>
      </c>
      <c r="B3992" s="1" t="s">
        <v>137</v>
      </c>
      <c r="C3992" t="s">
        <v>138</v>
      </c>
      <c r="D3992" t="s">
        <v>44</v>
      </c>
      <c r="E3992" s="1" t="s">
        <v>17</v>
      </c>
      <c r="F3992" t="s">
        <v>7</v>
      </c>
      <c r="G3992">
        <v>7046</v>
      </c>
      <c r="H3992">
        <v>295</v>
      </c>
      <c r="I3992">
        <v>371</v>
      </c>
      <c r="J3992">
        <v>237</v>
      </c>
      <c r="K3992">
        <f t="shared" si="449"/>
        <v>7475</v>
      </c>
      <c r="L3992" s="6">
        <f t="shared" si="450"/>
        <v>8.9096989966555185E-2</v>
      </c>
      <c r="M3992" s="6">
        <f t="shared" si="451"/>
        <v>3.9464882943143813E-2</v>
      </c>
      <c r="N3992" s="6">
        <f t="shared" si="452"/>
        <v>4.9632107023411372E-2</v>
      </c>
      <c r="O3992">
        <f t="shared" si="446"/>
        <v>6809</v>
      </c>
      <c r="P3992">
        <f t="shared" si="447"/>
        <v>666</v>
      </c>
      <c r="Q3992">
        <f t="shared" si="448"/>
        <v>6809</v>
      </c>
    </row>
    <row r="3993" spans="1:17" hidden="1" x14ac:dyDescent="0.25">
      <c r="A3993">
        <v>2007</v>
      </c>
      <c r="B3993" s="1" t="s">
        <v>137</v>
      </c>
      <c r="C3993" t="s">
        <v>138</v>
      </c>
      <c r="D3993" t="s">
        <v>44</v>
      </c>
      <c r="E3993" s="1" t="s">
        <v>18</v>
      </c>
      <c r="F3993" t="s">
        <v>1</v>
      </c>
      <c r="G3993">
        <v>68</v>
      </c>
      <c r="K3993">
        <f t="shared" si="449"/>
        <v>68</v>
      </c>
      <c r="L3993" s="6">
        <f t="shared" si="450"/>
        <v>0</v>
      </c>
      <c r="M3993" s="6">
        <f t="shared" si="451"/>
        <v>0</v>
      </c>
      <c r="N3993" s="6">
        <f t="shared" si="452"/>
        <v>0</v>
      </c>
      <c r="O3993">
        <f t="shared" si="446"/>
        <v>68</v>
      </c>
      <c r="P3993">
        <f t="shared" si="447"/>
        <v>0</v>
      </c>
      <c r="Q3993">
        <f t="shared" si="448"/>
        <v>68</v>
      </c>
    </row>
    <row r="3994" spans="1:17" hidden="1" x14ac:dyDescent="0.25">
      <c r="A3994">
        <v>2007</v>
      </c>
      <c r="B3994" s="1" t="s">
        <v>137</v>
      </c>
      <c r="C3994" t="s">
        <v>138</v>
      </c>
      <c r="D3994" t="s">
        <v>44</v>
      </c>
      <c r="E3994" s="1" t="s">
        <v>18</v>
      </c>
      <c r="F3994" t="s">
        <v>4</v>
      </c>
      <c r="G3994">
        <v>302</v>
      </c>
      <c r="H3994">
        <v>12</v>
      </c>
      <c r="I3994">
        <v>8</v>
      </c>
      <c r="K3994">
        <f t="shared" si="449"/>
        <v>322</v>
      </c>
      <c r="L3994" s="6">
        <f t="shared" si="450"/>
        <v>6.2111801242236024E-2</v>
      </c>
      <c r="M3994" s="6">
        <f t="shared" si="451"/>
        <v>3.7267080745341616E-2</v>
      </c>
      <c r="N3994" s="6">
        <f t="shared" si="452"/>
        <v>2.4844720496894408E-2</v>
      </c>
      <c r="O3994">
        <f t="shared" si="446"/>
        <v>302</v>
      </c>
      <c r="P3994">
        <f t="shared" si="447"/>
        <v>20</v>
      </c>
      <c r="Q3994">
        <f t="shared" si="448"/>
        <v>302</v>
      </c>
    </row>
    <row r="3995" spans="1:17" hidden="1" x14ac:dyDescent="0.25">
      <c r="A3995">
        <v>2007</v>
      </c>
      <c r="B3995" s="1" t="s">
        <v>137</v>
      </c>
      <c r="C3995" t="s">
        <v>138</v>
      </c>
      <c r="D3995" t="s">
        <v>44</v>
      </c>
      <c r="E3995" s="1" t="s">
        <v>18</v>
      </c>
      <c r="F3995" t="s">
        <v>5</v>
      </c>
      <c r="G3995">
        <v>68</v>
      </c>
      <c r="H3995">
        <v>6</v>
      </c>
      <c r="K3995">
        <f t="shared" si="449"/>
        <v>74</v>
      </c>
      <c r="L3995" s="6">
        <f t="shared" si="450"/>
        <v>8.1081081081081086E-2</v>
      </c>
      <c r="M3995" s="6">
        <f t="shared" si="451"/>
        <v>8.1081081081081086E-2</v>
      </c>
      <c r="N3995" s="6">
        <f t="shared" si="452"/>
        <v>0</v>
      </c>
      <c r="O3995">
        <f t="shared" si="446"/>
        <v>68</v>
      </c>
      <c r="P3995">
        <f t="shared" si="447"/>
        <v>6</v>
      </c>
      <c r="Q3995">
        <f t="shared" si="448"/>
        <v>68</v>
      </c>
    </row>
    <row r="3996" spans="1:17" hidden="1" x14ac:dyDescent="0.25">
      <c r="A3996">
        <v>2007</v>
      </c>
      <c r="B3996" s="1" t="s">
        <v>137</v>
      </c>
      <c r="C3996" t="s">
        <v>138</v>
      </c>
      <c r="D3996" t="s">
        <v>44</v>
      </c>
      <c r="E3996" s="1" t="s">
        <v>18</v>
      </c>
      <c r="F3996" t="s">
        <v>6</v>
      </c>
      <c r="G3996">
        <v>117</v>
      </c>
      <c r="H3996">
        <v>4</v>
      </c>
      <c r="I3996">
        <v>17</v>
      </c>
      <c r="K3996">
        <f t="shared" si="449"/>
        <v>138</v>
      </c>
      <c r="L3996" s="6">
        <f t="shared" si="450"/>
        <v>0.15217391304347827</v>
      </c>
      <c r="M3996" s="6">
        <f t="shared" si="451"/>
        <v>2.8985507246376812E-2</v>
      </c>
      <c r="N3996" s="6">
        <f t="shared" si="452"/>
        <v>0.12318840579710146</v>
      </c>
      <c r="O3996">
        <f t="shared" si="446"/>
        <v>117</v>
      </c>
      <c r="P3996">
        <f t="shared" si="447"/>
        <v>21</v>
      </c>
      <c r="Q3996">
        <f t="shared" si="448"/>
        <v>117</v>
      </c>
    </row>
    <row r="3997" spans="1:17" hidden="1" x14ac:dyDescent="0.25">
      <c r="A3997">
        <v>2007</v>
      </c>
      <c r="B3997" s="1" t="s">
        <v>137</v>
      </c>
      <c r="C3997" t="s">
        <v>138</v>
      </c>
      <c r="D3997" t="s">
        <v>44</v>
      </c>
      <c r="E3997" s="1" t="s">
        <v>18</v>
      </c>
      <c r="F3997" t="s">
        <v>7</v>
      </c>
      <c r="G3997">
        <v>6832</v>
      </c>
      <c r="H3997">
        <v>338</v>
      </c>
      <c r="I3997">
        <v>407</v>
      </c>
      <c r="J3997">
        <v>266</v>
      </c>
      <c r="K3997">
        <f t="shared" si="449"/>
        <v>7311</v>
      </c>
      <c r="L3997" s="6">
        <f t="shared" si="450"/>
        <v>0.10190124469976747</v>
      </c>
      <c r="M3997" s="6">
        <f t="shared" si="451"/>
        <v>4.6231705649022022E-2</v>
      </c>
      <c r="N3997" s="6">
        <f t="shared" si="452"/>
        <v>5.5669539050745454E-2</v>
      </c>
      <c r="O3997">
        <f t="shared" si="446"/>
        <v>6566</v>
      </c>
      <c r="P3997">
        <f t="shared" si="447"/>
        <v>745</v>
      </c>
      <c r="Q3997">
        <f t="shared" si="448"/>
        <v>6566</v>
      </c>
    </row>
    <row r="3998" spans="1:17" hidden="1" x14ac:dyDescent="0.25">
      <c r="A3998">
        <v>2008</v>
      </c>
      <c r="B3998" s="1" t="s">
        <v>137</v>
      </c>
      <c r="C3998" t="s">
        <v>138</v>
      </c>
      <c r="D3998" t="s">
        <v>44</v>
      </c>
      <c r="E3998" s="1" t="s">
        <v>19</v>
      </c>
      <c r="F3998" t="s">
        <v>1</v>
      </c>
      <c r="G3998">
        <v>56</v>
      </c>
      <c r="H3998">
        <v>3</v>
      </c>
      <c r="K3998">
        <f t="shared" si="449"/>
        <v>59</v>
      </c>
      <c r="L3998" s="6">
        <f t="shared" si="450"/>
        <v>5.0847457627118647E-2</v>
      </c>
      <c r="M3998" s="6">
        <f t="shared" si="451"/>
        <v>5.0847457627118647E-2</v>
      </c>
      <c r="N3998" s="6">
        <f t="shared" si="452"/>
        <v>0</v>
      </c>
      <c r="O3998">
        <f t="shared" si="446"/>
        <v>56</v>
      </c>
      <c r="P3998">
        <f t="shared" si="447"/>
        <v>3</v>
      </c>
      <c r="Q3998">
        <f t="shared" si="448"/>
        <v>56</v>
      </c>
    </row>
    <row r="3999" spans="1:17" hidden="1" x14ac:dyDescent="0.25">
      <c r="A3999">
        <v>2008</v>
      </c>
      <c r="B3999" s="1" t="s">
        <v>137</v>
      </c>
      <c r="C3999" t="s">
        <v>138</v>
      </c>
      <c r="D3999" t="s">
        <v>44</v>
      </c>
      <c r="E3999" s="1" t="s">
        <v>19</v>
      </c>
      <c r="F3999" t="s">
        <v>4</v>
      </c>
      <c r="G3999">
        <v>311</v>
      </c>
      <c r="H3999">
        <v>9</v>
      </c>
      <c r="I3999">
        <v>11</v>
      </c>
      <c r="K3999">
        <f t="shared" si="449"/>
        <v>331</v>
      </c>
      <c r="L3999" s="6">
        <f t="shared" si="450"/>
        <v>6.0422960725075532E-2</v>
      </c>
      <c r="M3999" s="6">
        <f t="shared" si="451"/>
        <v>2.7190332326283987E-2</v>
      </c>
      <c r="N3999" s="6">
        <f t="shared" si="452"/>
        <v>3.3232628398791542E-2</v>
      </c>
      <c r="O3999">
        <f t="shared" si="446"/>
        <v>311</v>
      </c>
      <c r="P3999">
        <f t="shared" si="447"/>
        <v>20</v>
      </c>
      <c r="Q3999">
        <f t="shared" si="448"/>
        <v>311</v>
      </c>
    </row>
    <row r="4000" spans="1:17" hidden="1" x14ac:dyDescent="0.25">
      <c r="A4000">
        <v>2008</v>
      </c>
      <c r="B4000" s="1" t="s">
        <v>137</v>
      </c>
      <c r="C4000" t="s">
        <v>138</v>
      </c>
      <c r="D4000" t="s">
        <v>44</v>
      </c>
      <c r="E4000" s="1" t="s">
        <v>19</v>
      </c>
      <c r="F4000" t="s">
        <v>5</v>
      </c>
      <c r="G4000">
        <v>82</v>
      </c>
      <c r="I4000">
        <v>7</v>
      </c>
      <c r="K4000">
        <f t="shared" si="449"/>
        <v>89</v>
      </c>
      <c r="L4000" s="6">
        <f t="shared" si="450"/>
        <v>7.8651685393258425E-2</v>
      </c>
      <c r="M4000" s="6">
        <f t="shared" si="451"/>
        <v>0</v>
      </c>
      <c r="N4000" s="6">
        <f t="shared" si="452"/>
        <v>7.8651685393258425E-2</v>
      </c>
      <c r="O4000">
        <f t="shared" si="446"/>
        <v>82</v>
      </c>
      <c r="P4000">
        <f t="shared" si="447"/>
        <v>7</v>
      </c>
      <c r="Q4000">
        <f t="shared" si="448"/>
        <v>82</v>
      </c>
    </row>
    <row r="4001" spans="1:17" hidden="1" x14ac:dyDescent="0.25">
      <c r="A4001">
        <v>2008</v>
      </c>
      <c r="B4001" s="1" t="s">
        <v>137</v>
      </c>
      <c r="C4001" t="s">
        <v>138</v>
      </c>
      <c r="D4001" t="s">
        <v>44</v>
      </c>
      <c r="E4001" s="1" t="s">
        <v>19</v>
      </c>
      <c r="F4001" t="s">
        <v>6</v>
      </c>
      <c r="G4001">
        <v>101</v>
      </c>
      <c r="H4001">
        <v>4</v>
      </c>
      <c r="I4001">
        <v>28</v>
      </c>
      <c r="K4001">
        <f t="shared" si="449"/>
        <v>133</v>
      </c>
      <c r="L4001" s="6">
        <f t="shared" si="450"/>
        <v>0.24060150375939848</v>
      </c>
      <c r="M4001" s="6">
        <f t="shared" si="451"/>
        <v>3.007518796992481E-2</v>
      </c>
      <c r="N4001" s="6">
        <f t="shared" si="452"/>
        <v>0.21052631578947367</v>
      </c>
      <c r="O4001">
        <f t="shared" si="446"/>
        <v>101</v>
      </c>
      <c r="P4001">
        <f t="shared" si="447"/>
        <v>32</v>
      </c>
      <c r="Q4001">
        <f t="shared" si="448"/>
        <v>101</v>
      </c>
    </row>
    <row r="4002" spans="1:17" hidden="1" x14ac:dyDescent="0.25">
      <c r="A4002">
        <v>2008</v>
      </c>
      <c r="B4002" s="1" t="s">
        <v>137</v>
      </c>
      <c r="C4002" t="s">
        <v>138</v>
      </c>
      <c r="D4002" t="s">
        <v>44</v>
      </c>
      <c r="E4002" s="1" t="s">
        <v>19</v>
      </c>
      <c r="F4002" t="s">
        <v>7</v>
      </c>
      <c r="G4002">
        <v>6652</v>
      </c>
      <c r="H4002">
        <v>345</v>
      </c>
      <c r="I4002">
        <v>439</v>
      </c>
      <c r="J4002">
        <v>288</v>
      </c>
      <c r="K4002">
        <f t="shared" si="449"/>
        <v>7148</v>
      </c>
      <c r="L4002" s="6">
        <f t="shared" si="450"/>
        <v>0.10968102965864578</v>
      </c>
      <c r="M4002" s="6">
        <f t="shared" si="451"/>
        <v>4.8265249020705094E-2</v>
      </c>
      <c r="N4002" s="6">
        <f t="shared" si="452"/>
        <v>6.1415780637940683E-2</v>
      </c>
      <c r="O4002">
        <f t="shared" si="446"/>
        <v>6364</v>
      </c>
      <c r="P4002">
        <f t="shared" si="447"/>
        <v>784</v>
      </c>
      <c r="Q4002">
        <f t="shared" si="448"/>
        <v>6364</v>
      </c>
    </row>
    <row r="4003" spans="1:17" hidden="1" x14ac:dyDescent="0.25">
      <c r="A4003">
        <v>2009</v>
      </c>
      <c r="B4003" s="1" t="s">
        <v>137</v>
      </c>
      <c r="C4003" t="s">
        <v>138</v>
      </c>
      <c r="D4003" t="s">
        <v>44</v>
      </c>
      <c r="E4003" s="1" t="s">
        <v>20</v>
      </c>
      <c r="F4003" t="s">
        <v>1</v>
      </c>
      <c r="G4003">
        <v>52</v>
      </c>
      <c r="H4003">
        <v>4</v>
      </c>
      <c r="I4003">
        <v>3</v>
      </c>
      <c r="K4003">
        <f t="shared" si="449"/>
        <v>59</v>
      </c>
      <c r="L4003" s="6">
        <f t="shared" si="450"/>
        <v>0.11864406779661017</v>
      </c>
      <c r="M4003" s="6">
        <f t="shared" si="451"/>
        <v>6.7796610169491525E-2</v>
      </c>
      <c r="N4003" s="6">
        <f t="shared" si="452"/>
        <v>5.0847457627118647E-2</v>
      </c>
      <c r="O4003">
        <f t="shared" si="446"/>
        <v>52</v>
      </c>
      <c r="P4003">
        <f t="shared" si="447"/>
        <v>7</v>
      </c>
      <c r="Q4003">
        <f t="shared" si="448"/>
        <v>52</v>
      </c>
    </row>
    <row r="4004" spans="1:17" hidden="1" x14ac:dyDescent="0.25">
      <c r="A4004">
        <v>2009</v>
      </c>
      <c r="B4004" s="1" t="s">
        <v>137</v>
      </c>
      <c r="C4004" t="s">
        <v>138</v>
      </c>
      <c r="D4004" t="s">
        <v>44</v>
      </c>
      <c r="E4004" s="1" t="s">
        <v>20</v>
      </c>
      <c r="F4004" t="s">
        <v>4</v>
      </c>
      <c r="G4004">
        <v>311</v>
      </c>
      <c r="H4004">
        <v>6</v>
      </c>
      <c r="I4004">
        <v>10</v>
      </c>
      <c r="J4004">
        <v>3</v>
      </c>
      <c r="K4004">
        <f t="shared" si="449"/>
        <v>324</v>
      </c>
      <c r="L4004" s="6">
        <f t="shared" si="450"/>
        <v>4.9382716049382713E-2</v>
      </c>
      <c r="M4004" s="6">
        <f t="shared" si="451"/>
        <v>1.8518518518518517E-2</v>
      </c>
      <c r="N4004" s="6">
        <f t="shared" si="452"/>
        <v>3.0864197530864196E-2</v>
      </c>
      <c r="O4004">
        <f t="shared" si="446"/>
        <v>308</v>
      </c>
      <c r="P4004">
        <f t="shared" si="447"/>
        <v>16</v>
      </c>
      <c r="Q4004">
        <f t="shared" si="448"/>
        <v>308</v>
      </c>
    </row>
    <row r="4005" spans="1:17" hidden="1" x14ac:dyDescent="0.25">
      <c r="A4005">
        <v>2009</v>
      </c>
      <c r="B4005" s="1" t="s">
        <v>137</v>
      </c>
      <c r="C4005" t="s">
        <v>138</v>
      </c>
      <c r="D4005" t="s">
        <v>44</v>
      </c>
      <c r="E4005" s="1" t="s">
        <v>20</v>
      </c>
      <c r="F4005" t="s">
        <v>5</v>
      </c>
      <c r="G4005">
        <v>120</v>
      </c>
      <c r="I4005">
        <v>6</v>
      </c>
      <c r="K4005">
        <f t="shared" si="449"/>
        <v>126</v>
      </c>
      <c r="L4005" s="6">
        <f t="shared" si="450"/>
        <v>4.7619047619047616E-2</v>
      </c>
      <c r="M4005" s="6">
        <f t="shared" si="451"/>
        <v>0</v>
      </c>
      <c r="N4005" s="6">
        <f t="shared" si="452"/>
        <v>4.7619047619047616E-2</v>
      </c>
      <c r="O4005">
        <f t="shared" si="446"/>
        <v>120</v>
      </c>
      <c r="P4005">
        <f t="shared" si="447"/>
        <v>6</v>
      </c>
      <c r="Q4005">
        <f t="shared" si="448"/>
        <v>120</v>
      </c>
    </row>
    <row r="4006" spans="1:17" hidden="1" x14ac:dyDescent="0.25">
      <c r="A4006">
        <v>2009</v>
      </c>
      <c r="B4006" s="1" t="s">
        <v>137</v>
      </c>
      <c r="C4006" t="s">
        <v>138</v>
      </c>
      <c r="D4006" t="s">
        <v>44</v>
      </c>
      <c r="E4006" s="1" t="s">
        <v>20</v>
      </c>
      <c r="F4006" t="s">
        <v>6</v>
      </c>
      <c r="G4006">
        <v>111</v>
      </c>
      <c r="H4006">
        <v>4</v>
      </c>
      <c r="I4006">
        <v>33</v>
      </c>
      <c r="K4006">
        <f t="shared" si="449"/>
        <v>148</v>
      </c>
      <c r="L4006" s="6">
        <f t="shared" si="450"/>
        <v>0.25</v>
      </c>
      <c r="M4006" s="6">
        <f t="shared" si="451"/>
        <v>2.7027027027027029E-2</v>
      </c>
      <c r="N4006" s="6">
        <f t="shared" si="452"/>
        <v>0.22297297297297297</v>
      </c>
      <c r="O4006">
        <f t="shared" si="446"/>
        <v>111</v>
      </c>
      <c r="P4006">
        <f t="shared" si="447"/>
        <v>37</v>
      </c>
      <c r="Q4006">
        <f t="shared" si="448"/>
        <v>111</v>
      </c>
    </row>
    <row r="4007" spans="1:17" hidden="1" x14ac:dyDescent="0.25">
      <c r="A4007">
        <v>2009</v>
      </c>
      <c r="B4007" s="1" t="s">
        <v>137</v>
      </c>
      <c r="C4007" t="s">
        <v>138</v>
      </c>
      <c r="D4007" t="s">
        <v>44</v>
      </c>
      <c r="E4007" s="1" t="s">
        <v>20</v>
      </c>
      <c r="F4007" t="s">
        <v>7</v>
      </c>
      <c r="G4007">
        <v>6581</v>
      </c>
      <c r="H4007">
        <v>357</v>
      </c>
      <c r="I4007">
        <v>559</v>
      </c>
      <c r="J4007">
        <v>275</v>
      </c>
      <c r="K4007">
        <f t="shared" si="449"/>
        <v>7222</v>
      </c>
      <c r="L4007" s="6">
        <f t="shared" si="450"/>
        <v>0.12683467183605648</v>
      </c>
      <c r="M4007" s="6">
        <f t="shared" si="451"/>
        <v>4.9432290224314591E-2</v>
      </c>
      <c r="N4007" s="6">
        <f t="shared" si="452"/>
        <v>7.7402381611741899E-2</v>
      </c>
      <c r="O4007">
        <f t="shared" si="446"/>
        <v>6306</v>
      </c>
      <c r="P4007">
        <f t="shared" si="447"/>
        <v>916</v>
      </c>
      <c r="Q4007">
        <f t="shared" si="448"/>
        <v>6306</v>
      </c>
    </row>
    <row r="4008" spans="1:17" hidden="1" x14ac:dyDescent="0.25">
      <c r="A4008">
        <v>2010</v>
      </c>
      <c r="B4008" s="1" t="s">
        <v>137</v>
      </c>
      <c r="C4008" t="s">
        <v>138</v>
      </c>
      <c r="D4008" t="s">
        <v>44</v>
      </c>
      <c r="E4008" s="1" t="s">
        <v>21</v>
      </c>
      <c r="F4008" t="s">
        <v>1</v>
      </c>
      <c r="G4008">
        <v>53</v>
      </c>
      <c r="H4008">
        <v>5</v>
      </c>
      <c r="K4008">
        <f t="shared" si="449"/>
        <v>58</v>
      </c>
      <c r="L4008" s="6">
        <f t="shared" si="450"/>
        <v>8.6206896551724144E-2</v>
      </c>
      <c r="M4008" s="6">
        <f t="shared" si="451"/>
        <v>8.6206896551724144E-2</v>
      </c>
      <c r="N4008" s="6">
        <f t="shared" si="452"/>
        <v>0</v>
      </c>
      <c r="O4008">
        <f t="shared" si="446"/>
        <v>53</v>
      </c>
      <c r="P4008">
        <f t="shared" si="447"/>
        <v>5</v>
      </c>
      <c r="Q4008">
        <f t="shared" si="448"/>
        <v>53</v>
      </c>
    </row>
    <row r="4009" spans="1:17" hidden="1" x14ac:dyDescent="0.25">
      <c r="A4009">
        <v>2010</v>
      </c>
      <c r="B4009" s="1" t="s">
        <v>137</v>
      </c>
      <c r="C4009" t="s">
        <v>138</v>
      </c>
      <c r="D4009" t="s">
        <v>44</v>
      </c>
      <c r="E4009" s="1" t="s">
        <v>21</v>
      </c>
      <c r="F4009" t="s">
        <v>4</v>
      </c>
      <c r="G4009">
        <v>255</v>
      </c>
      <c r="H4009">
        <v>12</v>
      </c>
      <c r="I4009">
        <v>14</v>
      </c>
      <c r="K4009">
        <f t="shared" si="449"/>
        <v>281</v>
      </c>
      <c r="L4009" s="6">
        <f t="shared" si="450"/>
        <v>9.2526690391459068E-2</v>
      </c>
      <c r="M4009" s="6">
        <f t="shared" si="451"/>
        <v>4.2704626334519574E-2</v>
      </c>
      <c r="N4009" s="6">
        <f t="shared" si="452"/>
        <v>4.9822064056939501E-2</v>
      </c>
      <c r="O4009">
        <f t="shared" si="446"/>
        <v>255</v>
      </c>
      <c r="P4009">
        <f t="shared" si="447"/>
        <v>26</v>
      </c>
      <c r="Q4009">
        <f t="shared" si="448"/>
        <v>255</v>
      </c>
    </row>
    <row r="4010" spans="1:17" hidden="1" x14ac:dyDescent="0.25">
      <c r="A4010">
        <v>2010</v>
      </c>
      <c r="B4010" s="1" t="s">
        <v>137</v>
      </c>
      <c r="C4010" t="s">
        <v>138</v>
      </c>
      <c r="D4010" t="s">
        <v>44</v>
      </c>
      <c r="E4010" s="1" t="s">
        <v>21</v>
      </c>
      <c r="F4010" t="s">
        <v>5</v>
      </c>
      <c r="G4010">
        <v>100</v>
      </c>
      <c r="H4010">
        <v>6</v>
      </c>
      <c r="I4010">
        <v>5</v>
      </c>
      <c r="K4010">
        <f t="shared" si="449"/>
        <v>111</v>
      </c>
      <c r="L4010" s="6">
        <f t="shared" si="450"/>
        <v>9.90990990990991E-2</v>
      </c>
      <c r="M4010" s="6">
        <f t="shared" si="451"/>
        <v>5.4054054054054057E-2</v>
      </c>
      <c r="N4010" s="6">
        <f t="shared" si="452"/>
        <v>4.5045045045045043E-2</v>
      </c>
      <c r="O4010">
        <f t="shared" si="446"/>
        <v>100</v>
      </c>
      <c r="P4010">
        <f t="shared" si="447"/>
        <v>11</v>
      </c>
      <c r="Q4010">
        <f t="shared" si="448"/>
        <v>100</v>
      </c>
    </row>
    <row r="4011" spans="1:17" hidden="1" x14ac:dyDescent="0.25">
      <c r="A4011">
        <v>2010</v>
      </c>
      <c r="B4011" s="1" t="s">
        <v>137</v>
      </c>
      <c r="C4011" t="s">
        <v>138</v>
      </c>
      <c r="D4011" t="s">
        <v>44</v>
      </c>
      <c r="E4011" s="1" t="s">
        <v>21</v>
      </c>
      <c r="F4011" t="s">
        <v>6</v>
      </c>
      <c r="G4011">
        <v>136</v>
      </c>
      <c r="H4011">
        <v>4</v>
      </c>
      <c r="I4011">
        <v>35</v>
      </c>
      <c r="K4011">
        <f t="shared" si="449"/>
        <v>175</v>
      </c>
      <c r="L4011" s="6">
        <f t="shared" si="450"/>
        <v>0.22285714285714286</v>
      </c>
      <c r="M4011" s="6">
        <f t="shared" si="451"/>
        <v>2.2857142857142857E-2</v>
      </c>
      <c r="N4011" s="6">
        <f t="shared" si="452"/>
        <v>0.2</v>
      </c>
      <c r="O4011">
        <f t="shared" si="446"/>
        <v>136</v>
      </c>
      <c r="P4011">
        <f t="shared" si="447"/>
        <v>39</v>
      </c>
      <c r="Q4011">
        <f t="shared" si="448"/>
        <v>136</v>
      </c>
    </row>
    <row r="4012" spans="1:17" hidden="1" x14ac:dyDescent="0.25">
      <c r="A4012">
        <v>2010</v>
      </c>
      <c r="B4012" s="1" t="s">
        <v>137</v>
      </c>
      <c r="C4012" t="s">
        <v>138</v>
      </c>
      <c r="D4012" t="s">
        <v>44</v>
      </c>
      <c r="E4012" s="1" t="s">
        <v>21</v>
      </c>
      <c r="F4012" t="s">
        <v>7</v>
      </c>
      <c r="G4012">
        <v>6379</v>
      </c>
      <c r="H4012">
        <v>452</v>
      </c>
      <c r="I4012">
        <v>649</v>
      </c>
      <c r="J4012">
        <v>298</v>
      </c>
      <c r="K4012">
        <f t="shared" si="449"/>
        <v>7182</v>
      </c>
      <c r="L4012" s="6">
        <f t="shared" si="450"/>
        <v>0.15329991645781119</v>
      </c>
      <c r="M4012" s="6">
        <f t="shared" si="451"/>
        <v>6.2935115566694511E-2</v>
      </c>
      <c r="N4012" s="6">
        <f t="shared" si="452"/>
        <v>9.0364800891116676E-2</v>
      </c>
      <c r="O4012">
        <f t="shared" si="446"/>
        <v>6081</v>
      </c>
      <c r="P4012">
        <f t="shared" si="447"/>
        <v>1101</v>
      </c>
      <c r="Q4012">
        <f t="shared" si="448"/>
        <v>6081</v>
      </c>
    </row>
    <row r="4013" spans="1:17" hidden="1" x14ac:dyDescent="0.25">
      <c r="A4013">
        <v>2011</v>
      </c>
      <c r="B4013" s="1" t="s">
        <v>137</v>
      </c>
      <c r="C4013" t="s">
        <v>138</v>
      </c>
      <c r="D4013" t="s">
        <v>44</v>
      </c>
      <c r="E4013" s="1" t="s">
        <v>22</v>
      </c>
      <c r="F4013" t="s">
        <v>1</v>
      </c>
      <c r="G4013">
        <v>59</v>
      </c>
      <c r="H4013">
        <v>4</v>
      </c>
      <c r="K4013">
        <f t="shared" si="449"/>
        <v>63</v>
      </c>
      <c r="L4013" s="6">
        <f t="shared" si="450"/>
        <v>6.3492063492063489E-2</v>
      </c>
      <c r="M4013" s="6">
        <f t="shared" si="451"/>
        <v>6.3492063492063489E-2</v>
      </c>
      <c r="N4013" s="6">
        <f t="shared" si="452"/>
        <v>0</v>
      </c>
      <c r="O4013">
        <f t="shared" si="446"/>
        <v>59</v>
      </c>
      <c r="P4013">
        <f t="shared" si="447"/>
        <v>4</v>
      </c>
      <c r="Q4013">
        <f t="shared" si="448"/>
        <v>59</v>
      </c>
    </row>
    <row r="4014" spans="1:17" hidden="1" x14ac:dyDescent="0.25">
      <c r="A4014">
        <v>2011</v>
      </c>
      <c r="B4014" s="1" t="s">
        <v>137</v>
      </c>
      <c r="C4014" t="s">
        <v>138</v>
      </c>
      <c r="D4014" t="s">
        <v>44</v>
      </c>
      <c r="E4014" s="1" t="s">
        <v>22</v>
      </c>
      <c r="F4014" t="s">
        <v>4</v>
      </c>
      <c r="G4014">
        <v>227</v>
      </c>
      <c r="H4014">
        <v>16</v>
      </c>
      <c r="I4014">
        <v>17</v>
      </c>
      <c r="K4014">
        <f t="shared" si="449"/>
        <v>260</v>
      </c>
      <c r="L4014" s="6">
        <f t="shared" si="450"/>
        <v>0.12692307692307692</v>
      </c>
      <c r="M4014" s="6">
        <f t="shared" si="451"/>
        <v>6.1538461538461542E-2</v>
      </c>
      <c r="N4014" s="6">
        <f t="shared" si="452"/>
        <v>6.5384615384615388E-2</v>
      </c>
      <c r="O4014">
        <f t="shared" si="446"/>
        <v>227</v>
      </c>
      <c r="P4014">
        <f t="shared" si="447"/>
        <v>33</v>
      </c>
      <c r="Q4014">
        <f t="shared" si="448"/>
        <v>227</v>
      </c>
    </row>
    <row r="4015" spans="1:17" hidden="1" x14ac:dyDescent="0.25">
      <c r="A4015">
        <v>2011</v>
      </c>
      <c r="B4015" s="1" t="s">
        <v>137</v>
      </c>
      <c r="C4015" t="s">
        <v>138</v>
      </c>
      <c r="D4015" t="s">
        <v>44</v>
      </c>
      <c r="E4015" s="1" t="s">
        <v>22</v>
      </c>
      <c r="F4015" t="s">
        <v>5</v>
      </c>
      <c r="G4015">
        <v>82</v>
      </c>
      <c r="H4015">
        <v>22</v>
      </c>
      <c r="I4015">
        <v>5</v>
      </c>
      <c r="K4015">
        <f t="shared" si="449"/>
        <v>109</v>
      </c>
      <c r="L4015" s="6">
        <f t="shared" si="450"/>
        <v>0.24770642201834864</v>
      </c>
      <c r="M4015" s="6">
        <f t="shared" si="451"/>
        <v>0.20183486238532111</v>
      </c>
      <c r="N4015" s="6">
        <f t="shared" si="452"/>
        <v>4.5871559633027525E-2</v>
      </c>
      <c r="O4015">
        <f t="shared" si="446"/>
        <v>82</v>
      </c>
      <c r="P4015">
        <f t="shared" si="447"/>
        <v>27</v>
      </c>
      <c r="Q4015">
        <f t="shared" si="448"/>
        <v>82</v>
      </c>
    </row>
    <row r="4016" spans="1:17" hidden="1" x14ac:dyDescent="0.25">
      <c r="A4016">
        <v>2011</v>
      </c>
      <c r="B4016" s="1" t="s">
        <v>137</v>
      </c>
      <c r="C4016" t="s">
        <v>138</v>
      </c>
      <c r="D4016" t="s">
        <v>44</v>
      </c>
      <c r="E4016" s="1" t="s">
        <v>22</v>
      </c>
      <c r="F4016" t="s">
        <v>6</v>
      </c>
      <c r="G4016">
        <v>121</v>
      </c>
      <c r="H4016">
        <v>5</v>
      </c>
      <c r="I4016">
        <v>36</v>
      </c>
      <c r="K4016">
        <f t="shared" si="449"/>
        <v>162</v>
      </c>
      <c r="L4016" s="6">
        <f t="shared" si="450"/>
        <v>0.25308641975308643</v>
      </c>
      <c r="M4016" s="6">
        <f t="shared" si="451"/>
        <v>3.0864197530864196E-2</v>
      </c>
      <c r="N4016" s="6">
        <f t="shared" si="452"/>
        <v>0.22222222222222221</v>
      </c>
      <c r="O4016">
        <f t="shared" si="446"/>
        <v>121</v>
      </c>
      <c r="P4016">
        <f t="shared" si="447"/>
        <v>41</v>
      </c>
      <c r="Q4016">
        <f t="shared" si="448"/>
        <v>121</v>
      </c>
    </row>
    <row r="4017" spans="1:17" hidden="1" x14ac:dyDescent="0.25">
      <c r="A4017">
        <v>2011</v>
      </c>
      <c r="B4017" s="1" t="s">
        <v>137</v>
      </c>
      <c r="C4017" t="s">
        <v>138</v>
      </c>
      <c r="D4017" t="s">
        <v>44</v>
      </c>
      <c r="E4017" s="1" t="s">
        <v>22</v>
      </c>
      <c r="F4017" t="s">
        <v>7</v>
      </c>
      <c r="G4017">
        <v>6383</v>
      </c>
      <c r="H4017">
        <v>574</v>
      </c>
      <c r="I4017">
        <v>690</v>
      </c>
      <c r="J4017">
        <v>358</v>
      </c>
      <c r="K4017">
        <f t="shared" si="449"/>
        <v>7289</v>
      </c>
      <c r="L4017" s="6">
        <f t="shared" si="450"/>
        <v>0.17341199067087393</v>
      </c>
      <c r="M4017" s="6">
        <f t="shared" si="451"/>
        <v>7.8748799560982297E-2</v>
      </c>
      <c r="N4017" s="6">
        <f t="shared" si="452"/>
        <v>9.4663191109891617E-2</v>
      </c>
      <c r="O4017">
        <f t="shared" si="446"/>
        <v>6025</v>
      </c>
      <c r="P4017">
        <f t="shared" si="447"/>
        <v>1264</v>
      </c>
      <c r="Q4017">
        <f t="shared" si="448"/>
        <v>6025</v>
      </c>
    </row>
    <row r="4018" spans="1:17" hidden="1" x14ac:dyDescent="0.25">
      <c r="A4018">
        <v>2012</v>
      </c>
      <c r="B4018" s="1" t="s">
        <v>137</v>
      </c>
      <c r="C4018" t="s">
        <v>138</v>
      </c>
      <c r="D4018" t="s">
        <v>44</v>
      </c>
      <c r="E4018" s="1" t="s">
        <v>23</v>
      </c>
      <c r="F4018" t="s">
        <v>1</v>
      </c>
      <c r="G4018">
        <v>64</v>
      </c>
      <c r="I4018">
        <v>3</v>
      </c>
      <c r="J4018">
        <v>3</v>
      </c>
      <c r="K4018">
        <f t="shared" si="449"/>
        <v>64</v>
      </c>
      <c r="L4018" s="6">
        <f t="shared" si="450"/>
        <v>4.6875E-2</v>
      </c>
      <c r="M4018" s="6">
        <f t="shared" si="451"/>
        <v>0</v>
      </c>
      <c r="N4018" s="6">
        <f t="shared" si="452"/>
        <v>4.6875E-2</v>
      </c>
      <c r="O4018">
        <f t="shared" si="446"/>
        <v>61</v>
      </c>
      <c r="P4018">
        <f t="shared" si="447"/>
        <v>3</v>
      </c>
      <c r="Q4018">
        <f t="shared" si="448"/>
        <v>61</v>
      </c>
    </row>
    <row r="4019" spans="1:17" hidden="1" x14ac:dyDescent="0.25">
      <c r="A4019">
        <v>2012</v>
      </c>
      <c r="B4019" s="1" t="s">
        <v>137</v>
      </c>
      <c r="C4019" t="s">
        <v>138</v>
      </c>
      <c r="D4019" t="s">
        <v>44</v>
      </c>
      <c r="E4019" s="1" t="s">
        <v>23</v>
      </c>
      <c r="F4019" t="s">
        <v>4</v>
      </c>
      <c r="G4019">
        <v>224</v>
      </c>
      <c r="H4019">
        <v>22</v>
      </c>
      <c r="I4019">
        <v>6</v>
      </c>
      <c r="K4019">
        <f t="shared" si="449"/>
        <v>252</v>
      </c>
      <c r="L4019" s="6">
        <f t="shared" si="450"/>
        <v>0.1111111111111111</v>
      </c>
      <c r="M4019" s="6">
        <f t="shared" si="451"/>
        <v>8.7301587301587297E-2</v>
      </c>
      <c r="N4019" s="6">
        <f t="shared" si="452"/>
        <v>2.3809523809523808E-2</v>
      </c>
      <c r="O4019">
        <f t="shared" si="446"/>
        <v>224</v>
      </c>
      <c r="P4019">
        <f t="shared" si="447"/>
        <v>28</v>
      </c>
      <c r="Q4019">
        <f t="shared" si="448"/>
        <v>224</v>
      </c>
    </row>
    <row r="4020" spans="1:17" hidden="1" x14ac:dyDescent="0.25">
      <c r="A4020">
        <v>2012</v>
      </c>
      <c r="B4020" s="1" t="s">
        <v>137</v>
      </c>
      <c r="C4020" t="s">
        <v>138</v>
      </c>
      <c r="D4020" t="s">
        <v>44</v>
      </c>
      <c r="E4020" s="1" t="s">
        <v>23</v>
      </c>
      <c r="F4020" t="s">
        <v>5</v>
      </c>
      <c r="G4020">
        <v>75</v>
      </c>
      <c r="H4020">
        <v>30</v>
      </c>
      <c r="K4020">
        <f t="shared" si="449"/>
        <v>105</v>
      </c>
      <c r="L4020" s="6">
        <f t="shared" si="450"/>
        <v>0.2857142857142857</v>
      </c>
      <c r="M4020" s="6">
        <f t="shared" si="451"/>
        <v>0.2857142857142857</v>
      </c>
      <c r="N4020" s="6">
        <f t="shared" si="452"/>
        <v>0</v>
      </c>
      <c r="O4020">
        <f t="shared" si="446"/>
        <v>75</v>
      </c>
      <c r="P4020">
        <f t="shared" si="447"/>
        <v>30</v>
      </c>
      <c r="Q4020">
        <f t="shared" si="448"/>
        <v>75</v>
      </c>
    </row>
    <row r="4021" spans="1:17" hidden="1" x14ac:dyDescent="0.25">
      <c r="A4021">
        <v>2012</v>
      </c>
      <c r="B4021" s="1" t="s">
        <v>137</v>
      </c>
      <c r="C4021" t="s">
        <v>138</v>
      </c>
      <c r="D4021" t="s">
        <v>44</v>
      </c>
      <c r="E4021" s="1" t="s">
        <v>23</v>
      </c>
      <c r="F4021" t="s">
        <v>6</v>
      </c>
      <c r="G4021">
        <v>126</v>
      </c>
      <c r="H4021">
        <v>6</v>
      </c>
      <c r="I4021">
        <v>40</v>
      </c>
      <c r="J4021">
        <v>3</v>
      </c>
      <c r="K4021">
        <f t="shared" si="449"/>
        <v>169</v>
      </c>
      <c r="L4021" s="6">
        <f t="shared" si="450"/>
        <v>0.27218934911242604</v>
      </c>
      <c r="M4021" s="6">
        <f t="shared" si="451"/>
        <v>3.5502958579881658E-2</v>
      </c>
      <c r="N4021" s="6">
        <f t="shared" si="452"/>
        <v>0.23668639053254437</v>
      </c>
      <c r="O4021">
        <f t="shared" si="446"/>
        <v>123</v>
      </c>
      <c r="P4021">
        <f t="shared" si="447"/>
        <v>46</v>
      </c>
      <c r="Q4021">
        <f t="shared" si="448"/>
        <v>123</v>
      </c>
    </row>
    <row r="4022" spans="1:17" hidden="1" x14ac:dyDescent="0.25">
      <c r="A4022">
        <v>2012</v>
      </c>
      <c r="B4022" s="1" t="s">
        <v>137</v>
      </c>
      <c r="C4022" t="s">
        <v>138</v>
      </c>
      <c r="D4022" t="s">
        <v>44</v>
      </c>
      <c r="E4022" s="1" t="s">
        <v>23</v>
      </c>
      <c r="F4022" t="s">
        <v>7</v>
      </c>
      <c r="G4022">
        <v>6317</v>
      </c>
      <c r="H4022">
        <v>581</v>
      </c>
      <c r="I4022">
        <v>716</v>
      </c>
      <c r="J4022">
        <v>432</v>
      </c>
      <c r="K4022">
        <f t="shared" si="449"/>
        <v>7182</v>
      </c>
      <c r="L4022" s="6">
        <f t="shared" si="450"/>
        <v>0.18059036480089111</v>
      </c>
      <c r="M4022" s="6">
        <f t="shared" si="451"/>
        <v>8.089668615984405E-2</v>
      </c>
      <c r="N4022" s="6">
        <f t="shared" si="452"/>
        <v>9.9693678641047057E-2</v>
      </c>
      <c r="O4022">
        <f t="shared" si="446"/>
        <v>5885</v>
      </c>
      <c r="P4022">
        <f t="shared" si="447"/>
        <v>1297</v>
      </c>
      <c r="Q4022">
        <f t="shared" si="448"/>
        <v>5885</v>
      </c>
    </row>
    <row r="4023" spans="1:17" hidden="1" x14ac:dyDescent="0.25">
      <c r="A4023">
        <v>2013</v>
      </c>
      <c r="B4023" s="1" t="s">
        <v>137</v>
      </c>
      <c r="C4023" t="s">
        <v>138</v>
      </c>
      <c r="D4023" t="s">
        <v>44</v>
      </c>
      <c r="E4023" s="1" t="s">
        <v>24</v>
      </c>
      <c r="F4023" t="s">
        <v>1</v>
      </c>
      <c r="G4023">
        <v>64</v>
      </c>
      <c r="I4023">
        <v>3</v>
      </c>
      <c r="J4023">
        <v>6</v>
      </c>
      <c r="K4023">
        <f t="shared" si="449"/>
        <v>61</v>
      </c>
      <c r="L4023" s="6">
        <f t="shared" si="450"/>
        <v>4.9180327868852458E-2</v>
      </c>
      <c r="M4023" s="6">
        <f t="shared" si="451"/>
        <v>0</v>
      </c>
      <c r="N4023" s="6">
        <f t="shared" si="452"/>
        <v>4.9180327868852458E-2</v>
      </c>
      <c r="O4023">
        <f t="shared" si="446"/>
        <v>58</v>
      </c>
      <c r="P4023">
        <f t="shared" si="447"/>
        <v>3</v>
      </c>
      <c r="Q4023">
        <f t="shared" si="448"/>
        <v>58</v>
      </c>
    </row>
    <row r="4024" spans="1:17" hidden="1" x14ac:dyDescent="0.25">
      <c r="A4024">
        <v>2013</v>
      </c>
      <c r="B4024" s="1" t="s">
        <v>137</v>
      </c>
      <c r="C4024" t="s">
        <v>138</v>
      </c>
      <c r="D4024" t="s">
        <v>44</v>
      </c>
      <c r="E4024" s="1" t="s">
        <v>24</v>
      </c>
      <c r="F4024" t="s">
        <v>4</v>
      </c>
      <c r="G4024">
        <v>185</v>
      </c>
      <c r="H4024">
        <v>20</v>
      </c>
      <c r="I4024">
        <v>13</v>
      </c>
      <c r="K4024">
        <f t="shared" si="449"/>
        <v>218</v>
      </c>
      <c r="L4024" s="6">
        <f t="shared" si="450"/>
        <v>0.15137614678899083</v>
      </c>
      <c r="M4024" s="6">
        <f t="shared" si="451"/>
        <v>9.1743119266055051E-2</v>
      </c>
      <c r="N4024" s="6">
        <f t="shared" si="452"/>
        <v>5.9633027522935783E-2</v>
      </c>
      <c r="O4024">
        <f t="shared" si="446"/>
        <v>185</v>
      </c>
      <c r="P4024">
        <f t="shared" si="447"/>
        <v>33</v>
      </c>
      <c r="Q4024">
        <f t="shared" si="448"/>
        <v>185</v>
      </c>
    </row>
    <row r="4025" spans="1:17" hidden="1" x14ac:dyDescent="0.25">
      <c r="A4025">
        <v>2013</v>
      </c>
      <c r="B4025" s="1" t="s">
        <v>137</v>
      </c>
      <c r="C4025" t="s">
        <v>138</v>
      </c>
      <c r="D4025" t="s">
        <v>44</v>
      </c>
      <c r="E4025" s="1" t="s">
        <v>24</v>
      </c>
      <c r="F4025" t="s">
        <v>5</v>
      </c>
      <c r="G4025">
        <v>74</v>
      </c>
      <c r="H4025">
        <v>20</v>
      </c>
      <c r="I4025">
        <v>8</v>
      </c>
      <c r="K4025">
        <f t="shared" si="449"/>
        <v>102</v>
      </c>
      <c r="L4025" s="6">
        <f t="shared" si="450"/>
        <v>0.27450980392156865</v>
      </c>
      <c r="M4025" s="6">
        <f t="shared" si="451"/>
        <v>0.19607843137254902</v>
      </c>
      <c r="N4025" s="6">
        <f t="shared" si="452"/>
        <v>7.8431372549019607E-2</v>
      </c>
      <c r="O4025">
        <f t="shared" si="446"/>
        <v>74</v>
      </c>
      <c r="P4025">
        <f t="shared" si="447"/>
        <v>28</v>
      </c>
      <c r="Q4025">
        <f t="shared" si="448"/>
        <v>74</v>
      </c>
    </row>
    <row r="4026" spans="1:17" hidden="1" x14ac:dyDescent="0.25">
      <c r="A4026">
        <v>2013</v>
      </c>
      <c r="B4026" s="1" t="s">
        <v>137</v>
      </c>
      <c r="C4026" t="s">
        <v>138</v>
      </c>
      <c r="D4026" t="s">
        <v>44</v>
      </c>
      <c r="E4026" s="1" t="s">
        <v>24</v>
      </c>
      <c r="F4026" t="s">
        <v>6</v>
      </c>
      <c r="G4026">
        <v>143</v>
      </c>
      <c r="H4026">
        <v>15</v>
      </c>
      <c r="I4026">
        <v>44</v>
      </c>
      <c r="J4026">
        <v>8</v>
      </c>
      <c r="K4026">
        <f t="shared" si="449"/>
        <v>194</v>
      </c>
      <c r="L4026" s="6">
        <f t="shared" si="450"/>
        <v>0.30412371134020616</v>
      </c>
      <c r="M4026" s="6">
        <f t="shared" si="451"/>
        <v>7.7319587628865982E-2</v>
      </c>
      <c r="N4026" s="6">
        <f t="shared" si="452"/>
        <v>0.22680412371134021</v>
      </c>
      <c r="O4026">
        <f t="shared" si="446"/>
        <v>135</v>
      </c>
      <c r="P4026">
        <f t="shared" si="447"/>
        <v>59</v>
      </c>
      <c r="Q4026">
        <f t="shared" si="448"/>
        <v>135</v>
      </c>
    </row>
    <row r="4027" spans="1:17" hidden="1" x14ac:dyDescent="0.25">
      <c r="A4027">
        <v>2013</v>
      </c>
      <c r="B4027" s="1" t="s">
        <v>137</v>
      </c>
      <c r="C4027" t="s">
        <v>138</v>
      </c>
      <c r="D4027" t="s">
        <v>44</v>
      </c>
      <c r="E4027" s="1" t="s">
        <v>24</v>
      </c>
      <c r="F4027" t="s">
        <v>7</v>
      </c>
      <c r="G4027">
        <v>6301</v>
      </c>
      <c r="H4027">
        <v>625</v>
      </c>
      <c r="I4027">
        <v>740</v>
      </c>
      <c r="J4027">
        <v>475</v>
      </c>
      <c r="K4027">
        <f t="shared" si="449"/>
        <v>7191</v>
      </c>
      <c r="L4027" s="6">
        <f t="shared" si="450"/>
        <v>0.18982060909470172</v>
      </c>
      <c r="M4027" s="6">
        <f t="shared" si="451"/>
        <v>8.6914198303434845E-2</v>
      </c>
      <c r="N4027" s="6">
        <f t="shared" si="452"/>
        <v>0.10290641079126686</v>
      </c>
      <c r="O4027">
        <f t="shared" si="446"/>
        <v>5826</v>
      </c>
      <c r="P4027">
        <f t="shared" si="447"/>
        <v>1365</v>
      </c>
      <c r="Q4027">
        <f t="shared" si="448"/>
        <v>5826</v>
      </c>
    </row>
    <row r="4028" spans="1:17" hidden="1" x14ac:dyDescent="0.25">
      <c r="A4028">
        <v>2014</v>
      </c>
      <c r="B4028" s="1" t="s">
        <v>137</v>
      </c>
      <c r="C4028" t="s">
        <v>138</v>
      </c>
      <c r="D4028" t="s">
        <v>44</v>
      </c>
      <c r="E4028" s="1" t="s">
        <v>8</v>
      </c>
      <c r="F4028" t="s">
        <v>1</v>
      </c>
      <c r="G4028">
        <v>77</v>
      </c>
      <c r="H4028">
        <v>3</v>
      </c>
      <c r="I4028">
        <v>3</v>
      </c>
      <c r="J4028">
        <v>4</v>
      </c>
      <c r="K4028">
        <f t="shared" si="449"/>
        <v>79</v>
      </c>
      <c r="L4028" s="6">
        <f t="shared" si="450"/>
        <v>7.5949367088607597E-2</v>
      </c>
      <c r="M4028" s="6">
        <f t="shared" si="451"/>
        <v>3.7974683544303799E-2</v>
      </c>
      <c r="N4028" s="6">
        <f t="shared" si="452"/>
        <v>3.7974683544303799E-2</v>
      </c>
      <c r="O4028">
        <f t="shared" si="446"/>
        <v>73</v>
      </c>
      <c r="P4028">
        <f t="shared" si="447"/>
        <v>6</v>
      </c>
      <c r="Q4028">
        <f t="shared" si="448"/>
        <v>73</v>
      </c>
    </row>
    <row r="4029" spans="1:17" hidden="1" x14ac:dyDescent="0.25">
      <c r="A4029">
        <v>2014</v>
      </c>
      <c r="B4029" s="1" t="s">
        <v>137</v>
      </c>
      <c r="C4029" t="s">
        <v>138</v>
      </c>
      <c r="D4029" t="s">
        <v>44</v>
      </c>
      <c r="E4029" s="1" t="s">
        <v>8</v>
      </c>
      <c r="F4029" t="s">
        <v>4</v>
      </c>
      <c r="G4029">
        <v>210</v>
      </c>
      <c r="H4029">
        <v>23</v>
      </c>
      <c r="I4029">
        <v>8</v>
      </c>
      <c r="J4029">
        <v>3</v>
      </c>
      <c r="K4029">
        <f t="shared" si="449"/>
        <v>238</v>
      </c>
      <c r="L4029" s="6">
        <f t="shared" si="450"/>
        <v>0.13025210084033614</v>
      </c>
      <c r="M4029" s="6">
        <f t="shared" si="451"/>
        <v>9.6638655462184878E-2</v>
      </c>
      <c r="N4029" s="6">
        <f t="shared" si="452"/>
        <v>3.3613445378151259E-2</v>
      </c>
      <c r="O4029">
        <f t="shared" si="446"/>
        <v>207</v>
      </c>
      <c r="P4029">
        <f t="shared" si="447"/>
        <v>31</v>
      </c>
      <c r="Q4029">
        <f t="shared" si="448"/>
        <v>207</v>
      </c>
    </row>
    <row r="4030" spans="1:17" hidden="1" x14ac:dyDescent="0.25">
      <c r="A4030">
        <v>2014</v>
      </c>
      <c r="B4030" s="1" t="s">
        <v>137</v>
      </c>
      <c r="C4030" t="s">
        <v>138</v>
      </c>
      <c r="D4030" t="s">
        <v>44</v>
      </c>
      <c r="E4030" s="1" t="s">
        <v>8</v>
      </c>
      <c r="F4030" t="s">
        <v>5</v>
      </c>
      <c r="G4030">
        <v>97</v>
      </c>
      <c r="H4030">
        <v>19</v>
      </c>
      <c r="I4030">
        <v>3</v>
      </c>
      <c r="K4030">
        <f t="shared" si="449"/>
        <v>119</v>
      </c>
      <c r="L4030" s="6">
        <f t="shared" si="450"/>
        <v>0.18487394957983194</v>
      </c>
      <c r="M4030" s="6">
        <f t="shared" si="451"/>
        <v>0.15966386554621848</v>
      </c>
      <c r="N4030" s="6">
        <f t="shared" si="452"/>
        <v>2.5210084033613446E-2</v>
      </c>
      <c r="O4030">
        <f t="shared" si="446"/>
        <v>97</v>
      </c>
      <c r="P4030">
        <f t="shared" si="447"/>
        <v>22</v>
      </c>
      <c r="Q4030">
        <f t="shared" si="448"/>
        <v>97</v>
      </c>
    </row>
    <row r="4031" spans="1:17" hidden="1" x14ac:dyDescent="0.25">
      <c r="A4031">
        <v>2014</v>
      </c>
      <c r="B4031" s="1" t="s">
        <v>137</v>
      </c>
      <c r="C4031" t="s">
        <v>138</v>
      </c>
      <c r="D4031" t="s">
        <v>44</v>
      </c>
      <c r="E4031" s="1" t="s">
        <v>8</v>
      </c>
      <c r="F4031" t="s">
        <v>6</v>
      </c>
      <c r="G4031">
        <v>149</v>
      </c>
      <c r="H4031">
        <v>13</v>
      </c>
      <c r="I4031">
        <v>49</v>
      </c>
      <c r="J4031">
        <v>10</v>
      </c>
      <c r="K4031">
        <f t="shared" si="449"/>
        <v>201</v>
      </c>
      <c r="L4031" s="6">
        <f t="shared" si="450"/>
        <v>0.30845771144278605</v>
      </c>
      <c r="M4031" s="6">
        <f t="shared" si="451"/>
        <v>6.4676616915422883E-2</v>
      </c>
      <c r="N4031" s="6">
        <f t="shared" si="452"/>
        <v>0.24378109452736318</v>
      </c>
      <c r="O4031">
        <f t="shared" si="446"/>
        <v>139</v>
      </c>
      <c r="P4031">
        <f t="shared" si="447"/>
        <v>62</v>
      </c>
      <c r="Q4031">
        <f t="shared" si="448"/>
        <v>139</v>
      </c>
    </row>
    <row r="4032" spans="1:17" hidden="1" x14ac:dyDescent="0.25">
      <c r="A4032">
        <v>2014</v>
      </c>
      <c r="B4032" s="1" t="s">
        <v>137</v>
      </c>
      <c r="C4032" t="s">
        <v>138</v>
      </c>
      <c r="D4032" t="s">
        <v>44</v>
      </c>
      <c r="E4032" s="1" t="s">
        <v>8</v>
      </c>
      <c r="F4032" t="s">
        <v>7</v>
      </c>
      <c r="G4032">
        <v>6163</v>
      </c>
      <c r="H4032">
        <v>689</v>
      </c>
      <c r="I4032">
        <v>738</v>
      </c>
      <c r="J4032">
        <v>550</v>
      </c>
      <c r="K4032">
        <f t="shared" si="449"/>
        <v>7040</v>
      </c>
      <c r="L4032" s="6">
        <f t="shared" si="450"/>
        <v>0.20269886363636364</v>
      </c>
      <c r="M4032" s="6">
        <f t="shared" si="451"/>
        <v>9.7869318181818182E-2</v>
      </c>
      <c r="N4032" s="6">
        <f t="shared" si="452"/>
        <v>0.10482954545454545</v>
      </c>
      <c r="O4032">
        <f t="shared" si="446"/>
        <v>5613</v>
      </c>
      <c r="P4032">
        <f t="shared" si="447"/>
        <v>1427</v>
      </c>
      <c r="Q4032">
        <f t="shared" si="448"/>
        <v>5613</v>
      </c>
    </row>
    <row r="4033" spans="1:17" hidden="1" x14ac:dyDescent="0.25">
      <c r="A4033">
        <v>2015</v>
      </c>
      <c r="B4033" s="1" t="s">
        <v>137</v>
      </c>
      <c r="C4033" t="s">
        <v>138</v>
      </c>
      <c r="D4033" t="s">
        <v>44</v>
      </c>
      <c r="E4033" s="1" t="s">
        <v>9</v>
      </c>
      <c r="F4033" t="s">
        <v>1</v>
      </c>
      <c r="G4033">
        <v>60</v>
      </c>
      <c r="H4033">
        <v>4</v>
      </c>
      <c r="I4033">
        <v>9</v>
      </c>
      <c r="K4033">
        <f t="shared" si="449"/>
        <v>73</v>
      </c>
      <c r="L4033" s="6">
        <f t="shared" si="450"/>
        <v>0.17808219178082191</v>
      </c>
      <c r="M4033" s="6">
        <f t="shared" si="451"/>
        <v>5.4794520547945202E-2</v>
      </c>
      <c r="N4033" s="6">
        <f t="shared" si="452"/>
        <v>0.12328767123287671</v>
      </c>
      <c r="O4033">
        <f t="shared" si="446"/>
        <v>60</v>
      </c>
      <c r="P4033">
        <f t="shared" si="447"/>
        <v>13</v>
      </c>
      <c r="Q4033">
        <f t="shared" si="448"/>
        <v>60</v>
      </c>
    </row>
    <row r="4034" spans="1:17" hidden="1" x14ac:dyDescent="0.25">
      <c r="A4034">
        <v>2015</v>
      </c>
      <c r="B4034" s="1" t="s">
        <v>137</v>
      </c>
      <c r="C4034" t="s">
        <v>138</v>
      </c>
      <c r="D4034" t="s">
        <v>44</v>
      </c>
      <c r="E4034" s="1" t="s">
        <v>9</v>
      </c>
      <c r="F4034" t="s">
        <v>4</v>
      </c>
      <c r="G4034">
        <v>209</v>
      </c>
      <c r="H4034">
        <v>34</v>
      </c>
      <c r="I4034">
        <v>10</v>
      </c>
      <c r="J4034">
        <v>5</v>
      </c>
      <c r="K4034">
        <f t="shared" si="449"/>
        <v>248</v>
      </c>
      <c r="L4034" s="6">
        <f t="shared" si="450"/>
        <v>0.17741935483870969</v>
      </c>
      <c r="M4034" s="6">
        <f t="shared" si="451"/>
        <v>0.13709677419354838</v>
      </c>
      <c r="N4034" s="6">
        <f t="shared" si="452"/>
        <v>4.0322580645161289E-2</v>
      </c>
      <c r="O4034">
        <f t="shared" si="446"/>
        <v>204</v>
      </c>
      <c r="P4034">
        <f t="shared" si="447"/>
        <v>44</v>
      </c>
      <c r="Q4034">
        <f t="shared" si="448"/>
        <v>204</v>
      </c>
    </row>
    <row r="4035" spans="1:17" hidden="1" x14ac:dyDescent="0.25">
      <c r="A4035">
        <v>2015</v>
      </c>
      <c r="B4035" s="1" t="s">
        <v>137</v>
      </c>
      <c r="C4035" t="s">
        <v>138</v>
      </c>
      <c r="D4035" t="s">
        <v>44</v>
      </c>
      <c r="E4035" s="1" t="s">
        <v>9</v>
      </c>
      <c r="F4035" t="s">
        <v>5</v>
      </c>
      <c r="G4035">
        <v>122</v>
      </c>
      <c r="H4035">
        <v>23</v>
      </c>
      <c r="I4035">
        <v>5</v>
      </c>
      <c r="J4035">
        <v>3</v>
      </c>
      <c r="K4035">
        <f t="shared" si="449"/>
        <v>147</v>
      </c>
      <c r="L4035" s="6">
        <f t="shared" si="450"/>
        <v>0.19047619047619047</v>
      </c>
      <c r="M4035" s="6">
        <f t="shared" si="451"/>
        <v>0.15646258503401361</v>
      </c>
      <c r="N4035" s="6">
        <f t="shared" si="452"/>
        <v>3.4013605442176874E-2</v>
      </c>
      <c r="O4035">
        <f t="shared" si="446"/>
        <v>119</v>
      </c>
      <c r="P4035">
        <f t="shared" si="447"/>
        <v>28</v>
      </c>
      <c r="Q4035">
        <f t="shared" si="448"/>
        <v>119</v>
      </c>
    </row>
    <row r="4036" spans="1:17" hidden="1" x14ac:dyDescent="0.25">
      <c r="A4036">
        <v>2015</v>
      </c>
      <c r="B4036" s="1" t="s">
        <v>137</v>
      </c>
      <c r="C4036" t="s">
        <v>138</v>
      </c>
      <c r="D4036" t="s">
        <v>44</v>
      </c>
      <c r="E4036" s="1" t="s">
        <v>9</v>
      </c>
      <c r="F4036" t="s">
        <v>6</v>
      </c>
      <c r="G4036">
        <v>162</v>
      </c>
      <c r="H4036">
        <v>13</v>
      </c>
      <c r="I4036">
        <v>63</v>
      </c>
      <c r="J4036">
        <v>15</v>
      </c>
      <c r="K4036">
        <f t="shared" si="449"/>
        <v>223</v>
      </c>
      <c r="L4036" s="6">
        <f t="shared" si="450"/>
        <v>0.34080717488789236</v>
      </c>
      <c r="M4036" s="6">
        <f t="shared" si="451"/>
        <v>5.829596412556054E-2</v>
      </c>
      <c r="N4036" s="6">
        <f t="shared" si="452"/>
        <v>0.28251121076233182</v>
      </c>
      <c r="O4036">
        <f t="shared" ref="O4036:O4052" si="453">K4036-(I4036+H4036)</f>
        <v>147</v>
      </c>
      <c r="P4036">
        <f t="shared" ref="P4036:P4052" si="454">H4036+I4036</f>
        <v>76</v>
      </c>
      <c r="Q4036">
        <f t="shared" ref="Q4036:Q4099" si="455">K4036-P4036</f>
        <v>147</v>
      </c>
    </row>
    <row r="4037" spans="1:17" hidden="1" x14ac:dyDescent="0.25">
      <c r="A4037">
        <v>2015</v>
      </c>
      <c r="B4037" s="1" t="s">
        <v>137</v>
      </c>
      <c r="C4037" t="s">
        <v>138</v>
      </c>
      <c r="D4037" t="s">
        <v>44</v>
      </c>
      <c r="E4037" s="1" t="s">
        <v>9</v>
      </c>
      <c r="F4037" t="s">
        <v>7</v>
      </c>
      <c r="G4037">
        <v>6163</v>
      </c>
      <c r="H4037">
        <v>731</v>
      </c>
      <c r="I4037">
        <v>762</v>
      </c>
      <c r="J4037">
        <v>570</v>
      </c>
      <c r="K4037">
        <f t="shared" si="449"/>
        <v>7086</v>
      </c>
      <c r="L4037" s="6">
        <f t="shared" si="450"/>
        <v>0.21069714930849562</v>
      </c>
      <c r="M4037" s="6">
        <f t="shared" si="451"/>
        <v>0.10316116285633643</v>
      </c>
      <c r="N4037" s="6">
        <f t="shared" si="452"/>
        <v>0.10753598645215919</v>
      </c>
      <c r="O4037">
        <f t="shared" si="453"/>
        <v>5593</v>
      </c>
      <c r="P4037">
        <f t="shared" si="454"/>
        <v>1493</v>
      </c>
      <c r="Q4037">
        <f t="shared" si="455"/>
        <v>5593</v>
      </c>
    </row>
    <row r="4038" spans="1:17" hidden="1" x14ac:dyDescent="0.25">
      <c r="A4038">
        <v>2016</v>
      </c>
      <c r="B4038" s="1" t="s">
        <v>137</v>
      </c>
      <c r="C4038" t="s">
        <v>138</v>
      </c>
      <c r="D4038" t="s">
        <v>44</v>
      </c>
      <c r="E4038" s="1" t="s">
        <v>10</v>
      </c>
      <c r="F4038" t="s">
        <v>1</v>
      </c>
      <c r="G4038">
        <v>68</v>
      </c>
      <c r="H4038">
        <v>5</v>
      </c>
      <c r="I4038">
        <v>10</v>
      </c>
      <c r="K4038">
        <f t="shared" si="449"/>
        <v>83</v>
      </c>
      <c r="L4038" s="6">
        <f t="shared" si="450"/>
        <v>0.18072289156626506</v>
      </c>
      <c r="M4038" s="6">
        <f t="shared" si="451"/>
        <v>6.0240963855421686E-2</v>
      </c>
      <c r="N4038" s="6">
        <f t="shared" si="452"/>
        <v>0.12048192771084337</v>
      </c>
      <c r="O4038">
        <f t="shared" si="453"/>
        <v>68</v>
      </c>
      <c r="P4038">
        <f t="shared" si="454"/>
        <v>15</v>
      </c>
      <c r="Q4038">
        <f t="shared" si="455"/>
        <v>68</v>
      </c>
    </row>
    <row r="4039" spans="1:17" hidden="1" x14ac:dyDescent="0.25">
      <c r="A4039">
        <v>2016</v>
      </c>
      <c r="B4039" s="1" t="s">
        <v>137</v>
      </c>
      <c r="C4039" t="s">
        <v>138</v>
      </c>
      <c r="D4039" t="s">
        <v>44</v>
      </c>
      <c r="E4039" s="1" t="s">
        <v>10</v>
      </c>
      <c r="F4039" t="s">
        <v>4</v>
      </c>
      <c r="G4039">
        <v>225</v>
      </c>
      <c r="H4039">
        <v>38</v>
      </c>
      <c r="I4039">
        <v>24</v>
      </c>
      <c r="J4039">
        <v>5</v>
      </c>
      <c r="K4039">
        <f t="shared" si="449"/>
        <v>282</v>
      </c>
      <c r="L4039" s="6">
        <f t="shared" si="450"/>
        <v>0.21985815602836881</v>
      </c>
      <c r="M4039" s="6">
        <f t="shared" si="451"/>
        <v>0.13475177304964539</v>
      </c>
      <c r="N4039" s="6">
        <f t="shared" si="452"/>
        <v>8.5106382978723402E-2</v>
      </c>
      <c r="O4039">
        <f t="shared" si="453"/>
        <v>220</v>
      </c>
      <c r="P4039">
        <f t="shared" si="454"/>
        <v>62</v>
      </c>
      <c r="Q4039">
        <f t="shared" si="455"/>
        <v>220</v>
      </c>
    </row>
    <row r="4040" spans="1:17" hidden="1" x14ac:dyDescent="0.25">
      <c r="A4040">
        <v>2016</v>
      </c>
      <c r="B4040" s="1" t="s">
        <v>137</v>
      </c>
      <c r="C4040" t="s">
        <v>138</v>
      </c>
      <c r="D4040" t="s">
        <v>44</v>
      </c>
      <c r="E4040" s="1" t="s">
        <v>10</v>
      </c>
      <c r="F4040" t="s">
        <v>5</v>
      </c>
      <c r="G4040">
        <v>148</v>
      </c>
      <c r="H4040">
        <v>23</v>
      </c>
      <c r="I4040">
        <v>8</v>
      </c>
      <c r="J4040">
        <v>10</v>
      </c>
      <c r="K4040">
        <f t="shared" si="449"/>
        <v>169</v>
      </c>
      <c r="L4040" s="6">
        <f t="shared" si="450"/>
        <v>0.18343195266272189</v>
      </c>
      <c r="M4040" s="6">
        <f t="shared" si="451"/>
        <v>0.13609467455621302</v>
      </c>
      <c r="N4040" s="6">
        <f t="shared" si="452"/>
        <v>4.7337278106508875E-2</v>
      </c>
      <c r="O4040">
        <f t="shared" si="453"/>
        <v>138</v>
      </c>
      <c r="P4040">
        <f t="shared" si="454"/>
        <v>31</v>
      </c>
      <c r="Q4040">
        <f t="shared" si="455"/>
        <v>138</v>
      </c>
    </row>
    <row r="4041" spans="1:17" hidden="1" x14ac:dyDescent="0.25">
      <c r="A4041">
        <v>2016</v>
      </c>
      <c r="B4041" s="1" t="s">
        <v>137</v>
      </c>
      <c r="C4041" t="s">
        <v>138</v>
      </c>
      <c r="D4041" t="s">
        <v>44</v>
      </c>
      <c r="E4041" s="1" t="s">
        <v>10</v>
      </c>
      <c r="F4041" t="s">
        <v>6</v>
      </c>
      <c r="G4041">
        <v>167</v>
      </c>
      <c r="H4041">
        <v>18</v>
      </c>
      <c r="I4041">
        <v>59</v>
      </c>
      <c r="J4041">
        <v>12</v>
      </c>
      <c r="K4041">
        <f t="shared" si="449"/>
        <v>232</v>
      </c>
      <c r="L4041" s="6">
        <f t="shared" si="450"/>
        <v>0.33189655172413796</v>
      </c>
      <c r="M4041" s="6">
        <f t="shared" si="451"/>
        <v>7.7586206896551727E-2</v>
      </c>
      <c r="N4041" s="6">
        <f t="shared" si="452"/>
        <v>0.25431034482758619</v>
      </c>
      <c r="O4041">
        <f t="shared" si="453"/>
        <v>155</v>
      </c>
      <c r="P4041">
        <f t="shared" si="454"/>
        <v>77</v>
      </c>
      <c r="Q4041">
        <f t="shared" si="455"/>
        <v>155</v>
      </c>
    </row>
    <row r="4042" spans="1:17" hidden="1" x14ac:dyDescent="0.25">
      <c r="A4042">
        <v>2016</v>
      </c>
      <c r="B4042" s="1" t="s">
        <v>137</v>
      </c>
      <c r="C4042" t="s">
        <v>138</v>
      </c>
      <c r="D4042" t="s">
        <v>44</v>
      </c>
      <c r="E4042" s="1" t="s">
        <v>10</v>
      </c>
      <c r="F4042" t="s">
        <v>7</v>
      </c>
      <c r="G4042">
        <v>5987</v>
      </c>
      <c r="H4042">
        <v>768</v>
      </c>
      <c r="I4042">
        <v>858</v>
      </c>
      <c r="J4042">
        <v>567</v>
      </c>
      <c r="K4042">
        <f t="shared" si="449"/>
        <v>7046</v>
      </c>
      <c r="L4042" s="6">
        <f t="shared" si="450"/>
        <v>0.23076923076923078</v>
      </c>
      <c r="M4042" s="6">
        <f t="shared" si="451"/>
        <v>0.10899801305705364</v>
      </c>
      <c r="N4042" s="6">
        <f t="shared" si="452"/>
        <v>0.12177121771217712</v>
      </c>
      <c r="O4042">
        <f t="shared" si="453"/>
        <v>5420</v>
      </c>
      <c r="P4042">
        <f t="shared" si="454"/>
        <v>1626</v>
      </c>
      <c r="Q4042">
        <f t="shared" si="455"/>
        <v>5420</v>
      </c>
    </row>
    <row r="4043" spans="1:17" hidden="1" x14ac:dyDescent="0.25">
      <c r="A4043">
        <v>2017</v>
      </c>
      <c r="B4043" s="1" t="s">
        <v>137</v>
      </c>
      <c r="C4043" t="s">
        <v>138</v>
      </c>
      <c r="D4043" t="s">
        <v>44</v>
      </c>
      <c r="E4043" s="1" t="s">
        <v>11</v>
      </c>
      <c r="F4043" t="s">
        <v>1</v>
      </c>
      <c r="G4043">
        <v>58</v>
      </c>
      <c r="H4043">
        <v>5</v>
      </c>
      <c r="I4043">
        <v>12</v>
      </c>
      <c r="J4043">
        <v>3</v>
      </c>
      <c r="K4043">
        <f t="shared" si="449"/>
        <v>72</v>
      </c>
      <c r="L4043" s="6">
        <f t="shared" si="450"/>
        <v>0.2361111111111111</v>
      </c>
      <c r="M4043" s="6">
        <f t="shared" si="451"/>
        <v>6.9444444444444448E-2</v>
      </c>
      <c r="N4043" s="6">
        <f t="shared" si="452"/>
        <v>0.16666666666666666</v>
      </c>
      <c r="O4043">
        <f t="shared" si="453"/>
        <v>55</v>
      </c>
      <c r="P4043">
        <f t="shared" si="454"/>
        <v>17</v>
      </c>
      <c r="Q4043">
        <f t="shared" si="455"/>
        <v>55</v>
      </c>
    </row>
    <row r="4044" spans="1:17" hidden="1" x14ac:dyDescent="0.25">
      <c r="A4044">
        <v>2017</v>
      </c>
      <c r="B4044" s="1" t="s">
        <v>137</v>
      </c>
      <c r="C4044" t="s">
        <v>138</v>
      </c>
      <c r="D4044" t="s">
        <v>44</v>
      </c>
      <c r="E4044" s="1" t="s">
        <v>11</v>
      </c>
      <c r="F4044" t="s">
        <v>4</v>
      </c>
      <c r="G4044">
        <v>232</v>
      </c>
      <c r="H4044">
        <v>46</v>
      </c>
      <c r="I4044">
        <v>29</v>
      </c>
      <c r="J4044">
        <v>4</v>
      </c>
      <c r="K4044">
        <f t="shared" si="449"/>
        <v>303</v>
      </c>
      <c r="L4044" s="6">
        <f t="shared" si="450"/>
        <v>0.24752475247524752</v>
      </c>
      <c r="M4044" s="6">
        <f t="shared" si="451"/>
        <v>0.15181518151815182</v>
      </c>
      <c r="N4044" s="6">
        <f t="shared" si="452"/>
        <v>9.5709570957095716E-2</v>
      </c>
      <c r="O4044">
        <f t="shared" si="453"/>
        <v>228</v>
      </c>
      <c r="P4044">
        <f t="shared" si="454"/>
        <v>75</v>
      </c>
      <c r="Q4044">
        <f t="shared" si="455"/>
        <v>228</v>
      </c>
    </row>
    <row r="4045" spans="1:17" hidden="1" x14ac:dyDescent="0.25">
      <c r="A4045">
        <v>2017</v>
      </c>
      <c r="B4045" s="1" t="s">
        <v>137</v>
      </c>
      <c r="C4045" t="s">
        <v>138</v>
      </c>
      <c r="D4045" t="s">
        <v>44</v>
      </c>
      <c r="E4045" s="1" t="s">
        <v>11</v>
      </c>
      <c r="F4045" t="s">
        <v>5</v>
      </c>
      <c r="G4045">
        <v>168</v>
      </c>
      <c r="H4045">
        <v>30</v>
      </c>
      <c r="I4045">
        <v>16</v>
      </c>
      <c r="J4045">
        <v>13</v>
      </c>
      <c r="K4045">
        <f t="shared" si="449"/>
        <v>201</v>
      </c>
      <c r="L4045" s="6">
        <f t="shared" si="450"/>
        <v>0.22885572139303484</v>
      </c>
      <c r="M4045" s="6">
        <f t="shared" si="451"/>
        <v>0.14925373134328357</v>
      </c>
      <c r="N4045" s="6">
        <f t="shared" si="452"/>
        <v>7.9601990049751242E-2</v>
      </c>
      <c r="O4045">
        <f t="shared" si="453"/>
        <v>155</v>
      </c>
      <c r="P4045">
        <f t="shared" si="454"/>
        <v>46</v>
      </c>
      <c r="Q4045">
        <f t="shared" si="455"/>
        <v>155</v>
      </c>
    </row>
    <row r="4046" spans="1:17" hidden="1" x14ac:dyDescent="0.25">
      <c r="A4046">
        <v>2017</v>
      </c>
      <c r="B4046" s="1" t="s">
        <v>137</v>
      </c>
      <c r="C4046" t="s">
        <v>138</v>
      </c>
      <c r="D4046" t="s">
        <v>44</v>
      </c>
      <c r="E4046" s="1" t="s">
        <v>11</v>
      </c>
      <c r="F4046" t="s">
        <v>6</v>
      </c>
      <c r="G4046">
        <v>154</v>
      </c>
      <c r="H4046">
        <v>17</v>
      </c>
      <c r="I4046">
        <v>62</v>
      </c>
      <c r="J4046">
        <v>12</v>
      </c>
      <c r="K4046">
        <f t="shared" si="449"/>
        <v>221</v>
      </c>
      <c r="L4046" s="6">
        <f t="shared" si="450"/>
        <v>0.3574660633484163</v>
      </c>
      <c r="M4046" s="6">
        <f t="shared" si="451"/>
        <v>7.6923076923076927E-2</v>
      </c>
      <c r="N4046" s="6">
        <f t="shared" si="452"/>
        <v>0.28054298642533937</v>
      </c>
      <c r="O4046">
        <f t="shared" si="453"/>
        <v>142</v>
      </c>
      <c r="P4046">
        <f t="shared" si="454"/>
        <v>79</v>
      </c>
      <c r="Q4046">
        <f t="shared" si="455"/>
        <v>142</v>
      </c>
    </row>
    <row r="4047" spans="1:17" hidden="1" x14ac:dyDescent="0.25">
      <c r="A4047">
        <v>2017</v>
      </c>
      <c r="B4047" s="1" t="s">
        <v>99</v>
      </c>
      <c r="C4047" t="s">
        <v>100</v>
      </c>
      <c r="D4047" t="s">
        <v>44</v>
      </c>
      <c r="E4047" s="1" t="s">
        <v>11</v>
      </c>
      <c r="F4047" t="s">
        <v>7</v>
      </c>
      <c r="G4047">
        <v>2117</v>
      </c>
      <c r="H4047">
        <v>488</v>
      </c>
      <c r="I4047">
        <v>12</v>
      </c>
      <c r="J4047">
        <v>349</v>
      </c>
      <c r="K4047">
        <f t="shared" si="449"/>
        <v>2268</v>
      </c>
      <c r="L4047" s="6">
        <f t="shared" si="450"/>
        <v>0.22045855379188711</v>
      </c>
      <c r="M4047" s="6">
        <f t="shared" si="451"/>
        <v>0.21516754850088182</v>
      </c>
      <c r="N4047" s="6">
        <f t="shared" si="452"/>
        <v>5.2910052910052907E-3</v>
      </c>
      <c r="O4047">
        <f t="shared" si="453"/>
        <v>1768</v>
      </c>
      <c r="P4047">
        <f t="shared" si="454"/>
        <v>500</v>
      </c>
      <c r="Q4047">
        <f t="shared" si="455"/>
        <v>1768</v>
      </c>
    </row>
    <row r="4048" spans="1:17" hidden="1" x14ac:dyDescent="0.25">
      <c r="A4048">
        <v>2000</v>
      </c>
      <c r="B4048" s="1" t="s">
        <v>137</v>
      </c>
      <c r="C4048" t="s">
        <v>138</v>
      </c>
      <c r="D4048" t="s">
        <v>44</v>
      </c>
      <c r="E4048" s="1" t="s">
        <v>12</v>
      </c>
      <c r="F4048" t="s">
        <v>1</v>
      </c>
      <c r="G4048">
        <v>48</v>
      </c>
      <c r="K4048">
        <f t="shared" si="449"/>
        <v>48</v>
      </c>
      <c r="L4048" s="6">
        <f t="shared" si="450"/>
        <v>0</v>
      </c>
      <c r="M4048" s="6">
        <f t="shared" si="451"/>
        <v>0</v>
      </c>
      <c r="N4048" s="6">
        <f t="shared" si="452"/>
        <v>0</v>
      </c>
      <c r="O4048">
        <f t="shared" si="453"/>
        <v>48</v>
      </c>
      <c r="P4048">
        <f t="shared" si="454"/>
        <v>0</v>
      </c>
      <c r="Q4048">
        <f t="shared" si="455"/>
        <v>48</v>
      </c>
    </row>
    <row r="4049" spans="1:17" hidden="1" x14ac:dyDescent="0.25">
      <c r="A4049">
        <v>2000</v>
      </c>
      <c r="B4049" s="1" t="s">
        <v>137</v>
      </c>
      <c r="C4049" t="s">
        <v>138</v>
      </c>
      <c r="D4049" t="s">
        <v>44</v>
      </c>
      <c r="E4049" s="1" t="s">
        <v>12</v>
      </c>
      <c r="F4049" t="s">
        <v>4</v>
      </c>
      <c r="G4049">
        <v>74</v>
      </c>
      <c r="K4049">
        <f t="shared" si="449"/>
        <v>74</v>
      </c>
      <c r="L4049" s="6">
        <f t="shared" si="450"/>
        <v>0</v>
      </c>
      <c r="M4049" s="6">
        <f t="shared" si="451"/>
        <v>0</v>
      </c>
      <c r="N4049" s="6">
        <f t="shared" si="452"/>
        <v>0</v>
      </c>
      <c r="O4049">
        <f t="shared" si="453"/>
        <v>74</v>
      </c>
      <c r="P4049">
        <f t="shared" si="454"/>
        <v>0</v>
      </c>
      <c r="Q4049">
        <f t="shared" si="455"/>
        <v>74</v>
      </c>
    </row>
    <row r="4050" spans="1:17" hidden="1" x14ac:dyDescent="0.25">
      <c r="A4050">
        <v>2000</v>
      </c>
      <c r="B4050" s="1" t="s">
        <v>137</v>
      </c>
      <c r="C4050" t="s">
        <v>138</v>
      </c>
      <c r="D4050" t="s">
        <v>44</v>
      </c>
      <c r="E4050" s="1" t="s">
        <v>12</v>
      </c>
      <c r="F4050" t="s">
        <v>5</v>
      </c>
      <c r="G4050">
        <v>28</v>
      </c>
      <c r="K4050">
        <f t="shared" si="449"/>
        <v>28</v>
      </c>
      <c r="L4050" s="6">
        <f t="shared" si="450"/>
        <v>0</v>
      </c>
      <c r="M4050" s="6">
        <f t="shared" si="451"/>
        <v>0</v>
      </c>
      <c r="N4050" s="6">
        <f t="shared" si="452"/>
        <v>0</v>
      </c>
      <c r="O4050">
        <f t="shared" si="453"/>
        <v>28</v>
      </c>
      <c r="P4050">
        <f t="shared" si="454"/>
        <v>0</v>
      </c>
      <c r="Q4050">
        <f t="shared" si="455"/>
        <v>28</v>
      </c>
    </row>
    <row r="4051" spans="1:17" hidden="1" x14ac:dyDescent="0.25">
      <c r="A4051">
        <v>2000</v>
      </c>
      <c r="B4051" s="1" t="s">
        <v>137</v>
      </c>
      <c r="C4051" t="s">
        <v>138</v>
      </c>
      <c r="D4051" t="s">
        <v>44</v>
      </c>
      <c r="E4051" s="1" t="s">
        <v>12</v>
      </c>
      <c r="F4051" t="s">
        <v>6</v>
      </c>
      <c r="G4051">
        <v>38</v>
      </c>
      <c r="K4051">
        <f t="shared" si="449"/>
        <v>38</v>
      </c>
      <c r="L4051" s="6">
        <f t="shared" si="450"/>
        <v>0</v>
      </c>
      <c r="M4051" s="6">
        <f t="shared" si="451"/>
        <v>0</v>
      </c>
      <c r="N4051" s="6">
        <f t="shared" si="452"/>
        <v>0</v>
      </c>
      <c r="O4051">
        <f t="shared" si="453"/>
        <v>38</v>
      </c>
      <c r="P4051">
        <f t="shared" si="454"/>
        <v>0</v>
      </c>
      <c r="Q4051">
        <f t="shared" si="455"/>
        <v>38</v>
      </c>
    </row>
    <row r="4052" spans="1:17" hidden="1" x14ac:dyDescent="0.25">
      <c r="A4052">
        <v>2000</v>
      </c>
      <c r="B4052" s="1" t="s">
        <v>137</v>
      </c>
      <c r="C4052" t="s">
        <v>138</v>
      </c>
      <c r="D4052" t="s">
        <v>44</v>
      </c>
      <c r="E4052" s="1" t="s">
        <v>12</v>
      </c>
      <c r="F4052" t="s">
        <v>7</v>
      </c>
      <c r="G4052">
        <v>7457</v>
      </c>
      <c r="H4052">
        <v>171</v>
      </c>
      <c r="I4052">
        <v>122</v>
      </c>
      <c r="J4052">
        <v>169</v>
      </c>
      <c r="K4052">
        <f t="shared" si="449"/>
        <v>7581</v>
      </c>
      <c r="L4052" s="6">
        <f t="shared" si="450"/>
        <v>3.8649254715736707E-2</v>
      </c>
      <c r="M4052" s="6">
        <f t="shared" si="451"/>
        <v>2.2556390977443608E-2</v>
      </c>
      <c r="N4052" s="6">
        <f t="shared" si="452"/>
        <v>1.6092863738293103E-2</v>
      </c>
      <c r="O4052">
        <f t="shared" si="453"/>
        <v>7288</v>
      </c>
      <c r="P4052">
        <f t="shared" si="454"/>
        <v>293</v>
      </c>
      <c r="Q4052">
        <f t="shared" si="455"/>
        <v>7288</v>
      </c>
    </row>
    <row r="4053" spans="1:17" hidden="1" x14ac:dyDescent="0.25">
      <c r="A4053">
        <v>2000</v>
      </c>
      <c r="B4053" s="1" t="s">
        <v>139</v>
      </c>
      <c r="C4053" t="s">
        <v>140</v>
      </c>
      <c r="D4053" t="s">
        <v>44</v>
      </c>
      <c r="E4053" s="1" t="s">
        <v>12</v>
      </c>
      <c r="F4053" t="s">
        <v>1</v>
      </c>
      <c r="G4053">
        <v>3</v>
      </c>
      <c r="K4053">
        <f t="shared" ref="K4053:K4084" si="456">(G4053-J4053)+H4053+I4053</f>
        <v>3</v>
      </c>
      <c r="L4053" s="6">
        <f t="shared" ref="L4053:L4084" si="457">(H4053+I4053)/K4053</f>
        <v>0</v>
      </c>
      <c r="M4053" s="6">
        <f t="shared" ref="M4053:M4084" si="458">H4053/K4053</f>
        <v>0</v>
      </c>
      <c r="N4053" s="6">
        <f t="shared" ref="N4053:N4084" si="459">I4053/K4053</f>
        <v>0</v>
      </c>
      <c r="O4053">
        <f t="shared" ref="O4053:O4084" si="460">K4053-(I4053+H4053)</f>
        <v>3</v>
      </c>
      <c r="P4053">
        <f t="shared" ref="P4053:P4084" si="461">H4053+I4053</f>
        <v>0</v>
      </c>
      <c r="Q4053">
        <f t="shared" si="455"/>
        <v>3</v>
      </c>
    </row>
    <row r="4054" spans="1:17" hidden="1" x14ac:dyDescent="0.25">
      <c r="A4054">
        <v>2001</v>
      </c>
      <c r="B4054" s="1" t="s">
        <v>139</v>
      </c>
      <c r="C4054" t="s">
        <v>140</v>
      </c>
      <c r="D4054" t="s">
        <v>44</v>
      </c>
      <c r="E4054" s="1" t="s">
        <v>0</v>
      </c>
      <c r="F4054" t="s">
        <v>4</v>
      </c>
      <c r="G4054">
        <v>55</v>
      </c>
      <c r="K4054">
        <f t="shared" si="456"/>
        <v>55</v>
      </c>
      <c r="L4054" s="6">
        <f t="shared" si="457"/>
        <v>0</v>
      </c>
      <c r="M4054" s="6">
        <f t="shared" si="458"/>
        <v>0</v>
      </c>
      <c r="N4054" s="6">
        <f t="shared" si="459"/>
        <v>0</v>
      </c>
      <c r="O4054">
        <f t="shared" si="460"/>
        <v>55</v>
      </c>
      <c r="P4054">
        <f t="shared" si="461"/>
        <v>0</v>
      </c>
      <c r="Q4054">
        <f t="shared" si="455"/>
        <v>55</v>
      </c>
    </row>
    <row r="4055" spans="1:17" hidden="1" x14ac:dyDescent="0.25">
      <c r="A4055">
        <v>2001</v>
      </c>
      <c r="B4055" s="1" t="s">
        <v>139</v>
      </c>
      <c r="C4055" t="s">
        <v>140</v>
      </c>
      <c r="D4055" t="s">
        <v>44</v>
      </c>
      <c r="E4055" s="1" t="s">
        <v>0</v>
      </c>
      <c r="F4055" t="s">
        <v>5</v>
      </c>
      <c r="G4055">
        <v>34</v>
      </c>
      <c r="H4055">
        <v>5</v>
      </c>
      <c r="K4055">
        <f t="shared" si="456"/>
        <v>39</v>
      </c>
      <c r="L4055" s="6">
        <f t="shared" si="457"/>
        <v>0.12820512820512819</v>
      </c>
      <c r="M4055" s="6">
        <f t="shared" si="458"/>
        <v>0.12820512820512819</v>
      </c>
      <c r="N4055" s="6">
        <f t="shared" si="459"/>
        <v>0</v>
      </c>
      <c r="O4055">
        <f t="shared" si="460"/>
        <v>34</v>
      </c>
      <c r="P4055">
        <f t="shared" si="461"/>
        <v>5</v>
      </c>
      <c r="Q4055">
        <f t="shared" si="455"/>
        <v>34</v>
      </c>
    </row>
    <row r="4056" spans="1:17" hidden="1" x14ac:dyDescent="0.25">
      <c r="A4056">
        <v>2001</v>
      </c>
      <c r="B4056" s="1" t="s">
        <v>139</v>
      </c>
      <c r="C4056" t="s">
        <v>140</v>
      </c>
      <c r="D4056" t="s">
        <v>44</v>
      </c>
      <c r="E4056" s="1" t="s">
        <v>0</v>
      </c>
      <c r="F4056" t="s">
        <v>6</v>
      </c>
      <c r="G4056">
        <v>36</v>
      </c>
      <c r="K4056">
        <f t="shared" si="456"/>
        <v>36</v>
      </c>
      <c r="L4056" s="6">
        <f t="shared" si="457"/>
        <v>0</v>
      </c>
      <c r="M4056" s="6">
        <f t="shared" si="458"/>
        <v>0</v>
      </c>
      <c r="N4056" s="6">
        <f t="shared" si="459"/>
        <v>0</v>
      </c>
      <c r="O4056">
        <f t="shared" si="460"/>
        <v>36</v>
      </c>
      <c r="P4056">
        <f t="shared" si="461"/>
        <v>0</v>
      </c>
      <c r="Q4056">
        <f t="shared" si="455"/>
        <v>36</v>
      </c>
    </row>
    <row r="4057" spans="1:17" hidden="1" x14ac:dyDescent="0.25">
      <c r="A4057">
        <v>2001</v>
      </c>
      <c r="B4057" s="1" t="s">
        <v>139</v>
      </c>
      <c r="C4057" t="s">
        <v>140</v>
      </c>
      <c r="D4057" t="s">
        <v>44</v>
      </c>
      <c r="E4057" s="1" t="s">
        <v>0</v>
      </c>
      <c r="F4057" t="s">
        <v>7</v>
      </c>
      <c r="G4057">
        <v>2919</v>
      </c>
      <c r="H4057">
        <v>16</v>
      </c>
      <c r="J4057">
        <v>7</v>
      </c>
      <c r="K4057">
        <f t="shared" si="456"/>
        <v>2928</v>
      </c>
      <c r="L4057" s="6">
        <f t="shared" si="457"/>
        <v>5.4644808743169399E-3</v>
      </c>
      <c r="M4057" s="6">
        <f t="shared" si="458"/>
        <v>5.4644808743169399E-3</v>
      </c>
      <c r="N4057" s="6">
        <f t="shared" si="459"/>
        <v>0</v>
      </c>
      <c r="O4057">
        <f t="shared" si="460"/>
        <v>2912</v>
      </c>
      <c r="P4057">
        <f t="shared" si="461"/>
        <v>16</v>
      </c>
      <c r="Q4057">
        <f t="shared" si="455"/>
        <v>2912</v>
      </c>
    </row>
    <row r="4058" spans="1:17" hidden="1" x14ac:dyDescent="0.25">
      <c r="A4058">
        <v>2001</v>
      </c>
      <c r="B4058" s="1" t="s">
        <v>139</v>
      </c>
      <c r="C4058" t="s">
        <v>140</v>
      </c>
      <c r="D4058" t="s">
        <v>44</v>
      </c>
      <c r="E4058" s="1" t="s">
        <v>0</v>
      </c>
      <c r="F4058" t="s">
        <v>1</v>
      </c>
      <c r="G4058">
        <v>4</v>
      </c>
      <c r="K4058">
        <f t="shared" si="456"/>
        <v>4</v>
      </c>
      <c r="L4058" s="6">
        <f t="shared" si="457"/>
        <v>0</v>
      </c>
      <c r="M4058" s="6">
        <f t="shared" si="458"/>
        <v>0</v>
      </c>
      <c r="N4058" s="6">
        <f t="shared" si="459"/>
        <v>0</v>
      </c>
      <c r="O4058">
        <f t="shared" si="460"/>
        <v>4</v>
      </c>
      <c r="P4058">
        <f t="shared" si="461"/>
        <v>0</v>
      </c>
      <c r="Q4058">
        <f t="shared" si="455"/>
        <v>4</v>
      </c>
    </row>
    <row r="4059" spans="1:17" hidden="1" x14ac:dyDescent="0.25">
      <c r="A4059">
        <v>2002</v>
      </c>
      <c r="B4059" s="1" t="s">
        <v>139</v>
      </c>
      <c r="C4059" t="s">
        <v>140</v>
      </c>
      <c r="D4059" t="s">
        <v>44</v>
      </c>
      <c r="E4059" s="1" t="s">
        <v>13</v>
      </c>
      <c r="F4059" t="s">
        <v>4</v>
      </c>
      <c r="G4059">
        <v>60</v>
      </c>
      <c r="K4059">
        <f t="shared" si="456"/>
        <v>60</v>
      </c>
      <c r="L4059" s="6">
        <f t="shared" si="457"/>
        <v>0</v>
      </c>
      <c r="M4059" s="6">
        <f t="shared" si="458"/>
        <v>0</v>
      </c>
      <c r="N4059" s="6">
        <f t="shared" si="459"/>
        <v>0</v>
      </c>
      <c r="O4059">
        <f t="shared" si="460"/>
        <v>60</v>
      </c>
      <c r="P4059">
        <f t="shared" si="461"/>
        <v>0</v>
      </c>
      <c r="Q4059">
        <f t="shared" si="455"/>
        <v>60</v>
      </c>
    </row>
    <row r="4060" spans="1:17" hidden="1" x14ac:dyDescent="0.25">
      <c r="A4060">
        <v>2002</v>
      </c>
      <c r="B4060" s="1" t="s">
        <v>139</v>
      </c>
      <c r="C4060" t="s">
        <v>140</v>
      </c>
      <c r="D4060" t="s">
        <v>44</v>
      </c>
      <c r="E4060" s="1" t="s">
        <v>13</v>
      </c>
      <c r="F4060" t="s">
        <v>5</v>
      </c>
      <c r="G4060">
        <v>46</v>
      </c>
      <c r="K4060">
        <f t="shared" si="456"/>
        <v>46</v>
      </c>
      <c r="L4060" s="6">
        <f t="shared" si="457"/>
        <v>0</v>
      </c>
      <c r="M4060" s="6">
        <f t="shared" si="458"/>
        <v>0</v>
      </c>
      <c r="N4060" s="6">
        <f t="shared" si="459"/>
        <v>0</v>
      </c>
      <c r="O4060">
        <f t="shared" si="460"/>
        <v>46</v>
      </c>
      <c r="P4060">
        <f t="shared" si="461"/>
        <v>0</v>
      </c>
      <c r="Q4060">
        <f t="shared" si="455"/>
        <v>46</v>
      </c>
    </row>
    <row r="4061" spans="1:17" hidden="1" x14ac:dyDescent="0.25">
      <c r="A4061">
        <v>2002</v>
      </c>
      <c r="B4061" s="1" t="s">
        <v>139</v>
      </c>
      <c r="C4061" t="s">
        <v>140</v>
      </c>
      <c r="D4061" t="s">
        <v>44</v>
      </c>
      <c r="E4061" s="1" t="s">
        <v>13</v>
      </c>
      <c r="F4061" t="s">
        <v>6</v>
      </c>
      <c r="G4061">
        <v>37</v>
      </c>
      <c r="K4061">
        <f t="shared" si="456"/>
        <v>37</v>
      </c>
      <c r="L4061" s="6">
        <f t="shared" si="457"/>
        <v>0</v>
      </c>
      <c r="M4061" s="6">
        <f t="shared" si="458"/>
        <v>0</v>
      </c>
      <c r="N4061" s="6">
        <f t="shared" si="459"/>
        <v>0</v>
      </c>
      <c r="O4061">
        <f t="shared" si="460"/>
        <v>37</v>
      </c>
      <c r="P4061">
        <f t="shared" si="461"/>
        <v>0</v>
      </c>
      <c r="Q4061">
        <f t="shared" si="455"/>
        <v>37</v>
      </c>
    </row>
    <row r="4062" spans="1:17" hidden="1" x14ac:dyDescent="0.25">
      <c r="A4062">
        <v>2002</v>
      </c>
      <c r="B4062" s="1" t="s">
        <v>139</v>
      </c>
      <c r="C4062" t="s">
        <v>140</v>
      </c>
      <c r="D4062" t="s">
        <v>44</v>
      </c>
      <c r="E4062" s="1" t="s">
        <v>13</v>
      </c>
      <c r="F4062" t="s">
        <v>7</v>
      </c>
      <c r="G4062">
        <v>2908</v>
      </c>
      <c r="H4062">
        <v>14</v>
      </c>
      <c r="K4062">
        <f t="shared" si="456"/>
        <v>2922</v>
      </c>
      <c r="L4062" s="6">
        <f t="shared" si="457"/>
        <v>4.7912388774811769E-3</v>
      </c>
      <c r="M4062" s="6">
        <f t="shared" si="458"/>
        <v>4.7912388774811769E-3</v>
      </c>
      <c r="N4062" s="6">
        <f t="shared" si="459"/>
        <v>0</v>
      </c>
      <c r="O4062">
        <f t="shared" si="460"/>
        <v>2908</v>
      </c>
      <c r="P4062">
        <f t="shared" si="461"/>
        <v>14</v>
      </c>
      <c r="Q4062">
        <f t="shared" si="455"/>
        <v>2908</v>
      </c>
    </row>
    <row r="4063" spans="1:17" hidden="1" x14ac:dyDescent="0.25">
      <c r="A4063">
        <v>2002</v>
      </c>
      <c r="B4063" s="1" t="s">
        <v>139</v>
      </c>
      <c r="C4063" t="s">
        <v>140</v>
      </c>
      <c r="D4063" t="s">
        <v>44</v>
      </c>
      <c r="E4063" s="1" t="s">
        <v>13</v>
      </c>
      <c r="F4063" t="s">
        <v>1</v>
      </c>
      <c r="G4063">
        <v>5</v>
      </c>
      <c r="K4063">
        <f t="shared" si="456"/>
        <v>5</v>
      </c>
      <c r="L4063" s="6">
        <f t="shared" si="457"/>
        <v>0</v>
      </c>
      <c r="M4063" s="6">
        <f t="shared" si="458"/>
        <v>0</v>
      </c>
      <c r="N4063" s="6">
        <f t="shared" si="459"/>
        <v>0</v>
      </c>
      <c r="O4063">
        <f t="shared" si="460"/>
        <v>5</v>
      </c>
      <c r="P4063">
        <f t="shared" si="461"/>
        <v>0</v>
      </c>
      <c r="Q4063">
        <f t="shared" si="455"/>
        <v>5</v>
      </c>
    </row>
    <row r="4064" spans="1:17" hidden="1" x14ac:dyDescent="0.25">
      <c r="A4064">
        <v>2003</v>
      </c>
      <c r="B4064" s="1" t="s">
        <v>139</v>
      </c>
      <c r="C4064" t="s">
        <v>140</v>
      </c>
      <c r="D4064" t="s">
        <v>44</v>
      </c>
      <c r="E4064" s="1" t="s">
        <v>14</v>
      </c>
      <c r="F4064" t="s">
        <v>4</v>
      </c>
      <c r="G4064">
        <v>60</v>
      </c>
      <c r="K4064">
        <f t="shared" si="456"/>
        <v>60</v>
      </c>
      <c r="L4064" s="6">
        <f t="shared" si="457"/>
        <v>0</v>
      </c>
      <c r="M4064" s="6">
        <f t="shared" si="458"/>
        <v>0</v>
      </c>
      <c r="N4064" s="6">
        <f t="shared" si="459"/>
        <v>0</v>
      </c>
      <c r="O4064">
        <f t="shared" si="460"/>
        <v>60</v>
      </c>
      <c r="P4064">
        <f t="shared" si="461"/>
        <v>0</v>
      </c>
      <c r="Q4064">
        <f t="shared" si="455"/>
        <v>60</v>
      </c>
    </row>
    <row r="4065" spans="1:17" hidden="1" x14ac:dyDescent="0.25">
      <c r="A4065">
        <v>2003</v>
      </c>
      <c r="B4065" s="1" t="s">
        <v>139</v>
      </c>
      <c r="C4065" t="s">
        <v>140</v>
      </c>
      <c r="D4065" t="s">
        <v>44</v>
      </c>
      <c r="E4065" s="1" t="s">
        <v>14</v>
      </c>
      <c r="F4065" t="s">
        <v>5</v>
      </c>
      <c r="G4065">
        <v>53</v>
      </c>
      <c r="K4065">
        <f t="shared" si="456"/>
        <v>53</v>
      </c>
      <c r="L4065" s="6">
        <f t="shared" si="457"/>
        <v>0</v>
      </c>
      <c r="M4065" s="6">
        <f t="shared" si="458"/>
        <v>0</v>
      </c>
      <c r="N4065" s="6">
        <f t="shared" si="459"/>
        <v>0</v>
      </c>
      <c r="O4065">
        <f t="shared" si="460"/>
        <v>53</v>
      </c>
      <c r="P4065">
        <f t="shared" si="461"/>
        <v>0</v>
      </c>
      <c r="Q4065">
        <f t="shared" si="455"/>
        <v>53</v>
      </c>
    </row>
    <row r="4066" spans="1:17" hidden="1" x14ac:dyDescent="0.25">
      <c r="A4066">
        <v>2003</v>
      </c>
      <c r="B4066" s="1" t="s">
        <v>139</v>
      </c>
      <c r="C4066" t="s">
        <v>140</v>
      </c>
      <c r="D4066" t="s">
        <v>44</v>
      </c>
      <c r="E4066" s="1" t="s">
        <v>14</v>
      </c>
      <c r="F4066" t="s">
        <v>6</v>
      </c>
      <c r="G4066">
        <v>43</v>
      </c>
      <c r="K4066">
        <f t="shared" si="456"/>
        <v>43</v>
      </c>
      <c r="L4066" s="6">
        <f t="shared" si="457"/>
        <v>0</v>
      </c>
      <c r="M4066" s="6">
        <f t="shared" si="458"/>
        <v>0</v>
      </c>
      <c r="N4066" s="6">
        <f t="shared" si="459"/>
        <v>0</v>
      </c>
      <c r="O4066">
        <f t="shared" si="460"/>
        <v>43</v>
      </c>
      <c r="P4066">
        <f t="shared" si="461"/>
        <v>0</v>
      </c>
      <c r="Q4066">
        <f t="shared" si="455"/>
        <v>43</v>
      </c>
    </row>
    <row r="4067" spans="1:17" hidden="1" x14ac:dyDescent="0.25">
      <c r="A4067">
        <v>2003</v>
      </c>
      <c r="B4067" s="1" t="s">
        <v>139</v>
      </c>
      <c r="C4067" t="s">
        <v>140</v>
      </c>
      <c r="D4067" t="s">
        <v>44</v>
      </c>
      <c r="E4067" s="1" t="s">
        <v>14</v>
      </c>
      <c r="F4067" t="s">
        <v>7</v>
      </c>
      <c r="G4067">
        <v>2932</v>
      </c>
      <c r="H4067">
        <v>12</v>
      </c>
      <c r="I4067">
        <v>4</v>
      </c>
      <c r="K4067">
        <f t="shared" si="456"/>
        <v>2948</v>
      </c>
      <c r="L4067" s="6">
        <f t="shared" si="457"/>
        <v>5.4274084124830389E-3</v>
      </c>
      <c r="M4067" s="6">
        <f t="shared" si="458"/>
        <v>4.0705563093622792E-3</v>
      </c>
      <c r="N4067" s="6">
        <f t="shared" si="459"/>
        <v>1.3568521031207597E-3</v>
      </c>
      <c r="O4067">
        <f t="shared" si="460"/>
        <v>2932</v>
      </c>
      <c r="P4067">
        <f t="shared" si="461"/>
        <v>16</v>
      </c>
      <c r="Q4067">
        <f t="shared" si="455"/>
        <v>2932</v>
      </c>
    </row>
    <row r="4068" spans="1:17" hidden="1" x14ac:dyDescent="0.25">
      <c r="A4068">
        <v>2003</v>
      </c>
      <c r="B4068" s="1" t="s">
        <v>139</v>
      </c>
      <c r="C4068" t="s">
        <v>140</v>
      </c>
      <c r="D4068" t="s">
        <v>44</v>
      </c>
      <c r="E4068" s="1" t="s">
        <v>14</v>
      </c>
      <c r="F4068" t="s">
        <v>1</v>
      </c>
      <c r="G4068">
        <v>5</v>
      </c>
      <c r="K4068">
        <f t="shared" si="456"/>
        <v>5</v>
      </c>
      <c r="L4068" s="6">
        <f t="shared" si="457"/>
        <v>0</v>
      </c>
      <c r="M4068" s="6">
        <f t="shared" si="458"/>
        <v>0</v>
      </c>
      <c r="N4068" s="6">
        <f t="shared" si="459"/>
        <v>0</v>
      </c>
      <c r="O4068">
        <f t="shared" si="460"/>
        <v>5</v>
      </c>
      <c r="P4068">
        <f t="shared" si="461"/>
        <v>0</v>
      </c>
      <c r="Q4068">
        <f t="shared" si="455"/>
        <v>5</v>
      </c>
    </row>
    <row r="4069" spans="1:17" hidden="1" x14ac:dyDescent="0.25">
      <c r="A4069">
        <v>2004</v>
      </c>
      <c r="B4069" s="1" t="s">
        <v>139</v>
      </c>
      <c r="C4069" t="s">
        <v>140</v>
      </c>
      <c r="D4069" t="s">
        <v>44</v>
      </c>
      <c r="E4069" s="1" t="s">
        <v>15</v>
      </c>
      <c r="F4069" t="s">
        <v>4</v>
      </c>
      <c r="G4069">
        <v>71</v>
      </c>
      <c r="K4069">
        <f t="shared" si="456"/>
        <v>71</v>
      </c>
      <c r="L4069" s="6">
        <f t="shared" si="457"/>
        <v>0</v>
      </c>
      <c r="M4069" s="6">
        <f t="shared" si="458"/>
        <v>0</v>
      </c>
      <c r="N4069" s="6">
        <f t="shared" si="459"/>
        <v>0</v>
      </c>
      <c r="O4069">
        <f t="shared" si="460"/>
        <v>71</v>
      </c>
      <c r="P4069">
        <f t="shared" si="461"/>
        <v>0</v>
      </c>
      <c r="Q4069">
        <f t="shared" si="455"/>
        <v>71</v>
      </c>
    </row>
    <row r="4070" spans="1:17" hidden="1" x14ac:dyDescent="0.25">
      <c r="A4070">
        <v>2004</v>
      </c>
      <c r="B4070" s="1" t="s">
        <v>139</v>
      </c>
      <c r="C4070" t="s">
        <v>140</v>
      </c>
      <c r="D4070" t="s">
        <v>44</v>
      </c>
      <c r="E4070" s="1" t="s">
        <v>15</v>
      </c>
      <c r="F4070" t="s">
        <v>5</v>
      </c>
      <c r="G4070">
        <v>59</v>
      </c>
      <c r="K4070">
        <f t="shared" si="456"/>
        <v>59</v>
      </c>
      <c r="L4070" s="6">
        <f t="shared" si="457"/>
        <v>0</v>
      </c>
      <c r="M4070" s="6">
        <f t="shared" si="458"/>
        <v>0</v>
      </c>
      <c r="N4070" s="6">
        <f t="shared" si="459"/>
        <v>0</v>
      </c>
      <c r="O4070">
        <f t="shared" si="460"/>
        <v>59</v>
      </c>
      <c r="P4070">
        <f t="shared" si="461"/>
        <v>0</v>
      </c>
      <c r="Q4070">
        <f t="shared" si="455"/>
        <v>59</v>
      </c>
    </row>
    <row r="4071" spans="1:17" hidden="1" x14ac:dyDescent="0.25">
      <c r="A4071">
        <v>2004</v>
      </c>
      <c r="B4071" s="1" t="s">
        <v>139</v>
      </c>
      <c r="C4071" t="s">
        <v>140</v>
      </c>
      <c r="D4071" t="s">
        <v>44</v>
      </c>
      <c r="E4071" s="1" t="s">
        <v>15</v>
      </c>
      <c r="F4071" t="s">
        <v>6</v>
      </c>
      <c r="G4071">
        <v>42</v>
      </c>
      <c r="K4071">
        <f t="shared" si="456"/>
        <v>42</v>
      </c>
      <c r="L4071" s="6">
        <f t="shared" si="457"/>
        <v>0</v>
      </c>
      <c r="M4071" s="6">
        <f t="shared" si="458"/>
        <v>0</v>
      </c>
      <c r="N4071" s="6">
        <f t="shared" si="459"/>
        <v>0</v>
      </c>
      <c r="O4071">
        <f t="shared" si="460"/>
        <v>42</v>
      </c>
      <c r="P4071">
        <f t="shared" si="461"/>
        <v>0</v>
      </c>
      <c r="Q4071">
        <f t="shared" si="455"/>
        <v>42</v>
      </c>
    </row>
    <row r="4072" spans="1:17" hidden="1" x14ac:dyDescent="0.25">
      <c r="A4072">
        <v>2004</v>
      </c>
      <c r="B4072" s="1" t="s">
        <v>139</v>
      </c>
      <c r="C4072" t="s">
        <v>140</v>
      </c>
      <c r="D4072" t="s">
        <v>44</v>
      </c>
      <c r="E4072" s="1" t="s">
        <v>15</v>
      </c>
      <c r="F4072" t="s">
        <v>7</v>
      </c>
      <c r="G4072">
        <v>2900</v>
      </c>
      <c r="H4072">
        <v>9</v>
      </c>
      <c r="I4072">
        <v>7</v>
      </c>
      <c r="K4072">
        <f t="shared" si="456"/>
        <v>2916</v>
      </c>
      <c r="L4072" s="6">
        <f t="shared" si="457"/>
        <v>5.4869684499314125E-3</v>
      </c>
      <c r="M4072" s="6">
        <f t="shared" si="458"/>
        <v>3.0864197530864196E-3</v>
      </c>
      <c r="N4072" s="6">
        <f t="shared" si="459"/>
        <v>2.4005486968449933E-3</v>
      </c>
      <c r="O4072">
        <f t="shared" si="460"/>
        <v>2900</v>
      </c>
      <c r="P4072">
        <f t="shared" si="461"/>
        <v>16</v>
      </c>
      <c r="Q4072">
        <f t="shared" si="455"/>
        <v>2900</v>
      </c>
    </row>
    <row r="4073" spans="1:17" hidden="1" x14ac:dyDescent="0.25">
      <c r="A4073">
        <v>2004</v>
      </c>
      <c r="B4073" s="1" t="s">
        <v>139</v>
      </c>
      <c r="C4073" t="s">
        <v>140</v>
      </c>
      <c r="D4073" t="s">
        <v>44</v>
      </c>
      <c r="E4073" s="1" t="s">
        <v>15</v>
      </c>
      <c r="F4073" t="s">
        <v>1</v>
      </c>
      <c r="G4073">
        <v>6</v>
      </c>
      <c r="K4073">
        <f t="shared" si="456"/>
        <v>6</v>
      </c>
      <c r="L4073" s="6">
        <f t="shared" si="457"/>
        <v>0</v>
      </c>
      <c r="M4073" s="6">
        <f t="shared" si="458"/>
        <v>0</v>
      </c>
      <c r="N4073" s="6">
        <f t="shared" si="459"/>
        <v>0</v>
      </c>
      <c r="O4073">
        <f t="shared" si="460"/>
        <v>6</v>
      </c>
      <c r="P4073">
        <f t="shared" si="461"/>
        <v>0</v>
      </c>
      <c r="Q4073">
        <f t="shared" si="455"/>
        <v>6</v>
      </c>
    </row>
    <row r="4074" spans="1:17" hidden="1" x14ac:dyDescent="0.25">
      <c r="A4074">
        <v>2005</v>
      </c>
      <c r="B4074" s="1" t="s">
        <v>139</v>
      </c>
      <c r="C4074" t="s">
        <v>140</v>
      </c>
      <c r="D4074" t="s">
        <v>44</v>
      </c>
      <c r="E4074" s="1" t="s">
        <v>16</v>
      </c>
      <c r="F4074" t="s">
        <v>4</v>
      </c>
      <c r="G4074">
        <v>70</v>
      </c>
      <c r="H4074">
        <v>3</v>
      </c>
      <c r="K4074">
        <f t="shared" si="456"/>
        <v>73</v>
      </c>
      <c r="L4074" s="6">
        <f t="shared" si="457"/>
        <v>4.1095890410958902E-2</v>
      </c>
      <c r="M4074" s="6">
        <f t="shared" si="458"/>
        <v>4.1095890410958902E-2</v>
      </c>
      <c r="N4074" s="6">
        <f t="shared" si="459"/>
        <v>0</v>
      </c>
      <c r="O4074">
        <f t="shared" si="460"/>
        <v>70</v>
      </c>
      <c r="P4074">
        <f t="shared" si="461"/>
        <v>3</v>
      </c>
      <c r="Q4074">
        <f t="shared" si="455"/>
        <v>70</v>
      </c>
    </row>
    <row r="4075" spans="1:17" hidden="1" x14ac:dyDescent="0.25">
      <c r="A4075">
        <v>2005</v>
      </c>
      <c r="B4075" s="1" t="s">
        <v>139</v>
      </c>
      <c r="C4075" t="s">
        <v>140</v>
      </c>
      <c r="D4075" t="s">
        <v>44</v>
      </c>
      <c r="E4075" s="1" t="s">
        <v>16</v>
      </c>
      <c r="F4075" t="s">
        <v>5</v>
      </c>
      <c r="G4075">
        <v>74</v>
      </c>
      <c r="K4075">
        <f t="shared" si="456"/>
        <v>74</v>
      </c>
      <c r="L4075" s="6">
        <f t="shared" si="457"/>
        <v>0</v>
      </c>
      <c r="M4075" s="6">
        <f t="shared" si="458"/>
        <v>0</v>
      </c>
      <c r="N4075" s="6">
        <f t="shared" si="459"/>
        <v>0</v>
      </c>
      <c r="O4075">
        <f t="shared" si="460"/>
        <v>74</v>
      </c>
      <c r="P4075">
        <f t="shared" si="461"/>
        <v>0</v>
      </c>
      <c r="Q4075">
        <f t="shared" si="455"/>
        <v>74</v>
      </c>
    </row>
    <row r="4076" spans="1:17" hidden="1" x14ac:dyDescent="0.25">
      <c r="A4076">
        <v>2005</v>
      </c>
      <c r="B4076" s="1" t="s">
        <v>139</v>
      </c>
      <c r="C4076" t="s">
        <v>140</v>
      </c>
      <c r="D4076" t="s">
        <v>44</v>
      </c>
      <c r="E4076" s="1" t="s">
        <v>16</v>
      </c>
      <c r="F4076" t="s">
        <v>6</v>
      </c>
      <c r="G4076">
        <v>43</v>
      </c>
      <c r="K4076">
        <f t="shared" si="456"/>
        <v>43</v>
      </c>
      <c r="L4076" s="6">
        <f t="shared" si="457"/>
        <v>0</v>
      </c>
      <c r="M4076" s="6">
        <f t="shared" si="458"/>
        <v>0</v>
      </c>
      <c r="N4076" s="6">
        <f t="shared" si="459"/>
        <v>0</v>
      </c>
      <c r="O4076">
        <f t="shared" si="460"/>
        <v>43</v>
      </c>
      <c r="P4076">
        <f t="shared" si="461"/>
        <v>0</v>
      </c>
      <c r="Q4076">
        <f t="shared" si="455"/>
        <v>43</v>
      </c>
    </row>
    <row r="4077" spans="1:17" hidden="1" x14ac:dyDescent="0.25">
      <c r="A4077">
        <v>2005</v>
      </c>
      <c r="B4077" s="1" t="s">
        <v>139</v>
      </c>
      <c r="C4077" t="s">
        <v>140</v>
      </c>
      <c r="D4077" t="s">
        <v>44</v>
      </c>
      <c r="E4077" s="1" t="s">
        <v>16</v>
      </c>
      <c r="F4077" t="s">
        <v>7</v>
      </c>
      <c r="G4077">
        <v>2879</v>
      </c>
      <c r="H4077">
        <v>4</v>
      </c>
      <c r="I4077">
        <v>7</v>
      </c>
      <c r="K4077">
        <f t="shared" si="456"/>
        <v>2890</v>
      </c>
      <c r="L4077" s="6">
        <f t="shared" si="457"/>
        <v>3.8062283737024223E-3</v>
      </c>
      <c r="M4077" s="6">
        <f t="shared" si="458"/>
        <v>1.3840830449826989E-3</v>
      </c>
      <c r="N4077" s="6">
        <f t="shared" si="459"/>
        <v>2.422145328719723E-3</v>
      </c>
      <c r="O4077">
        <f t="shared" si="460"/>
        <v>2879</v>
      </c>
      <c r="P4077">
        <f t="shared" si="461"/>
        <v>11</v>
      </c>
      <c r="Q4077">
        <f t="shared" si="455"/>
        <v>2879</v>
      </c>
    </row>
    <row r="4078" spans="1:17" hidden="1" x14ac:dyDescent="0.25">
      <c r="A4078">
        <v>2005</v>
      </c>
      <c r="B4078" s="1" t="s">
        <v>139</v>
      </c>
      <c r="C4078" t="s">
        <v>140</v>
      </c>
      <c r="D4078" t="s">
        <v>44</v>
      </c>
      <c r="E4078" s="1" t="s">
        <v>16</v>
      </c>
      <c r="F4078" t="s">
        <v>1</v>
      </c>
      <c r="G4078">
        <v>7</v>
      </c>
      <c r="K4078">
        <f t="shared" si="456"/>
        <v>7</v>
      </c>
      <c r="L4078" s="6">
        <f t="shared" si="457"/>
        <v>0</v>
      </c>
      <c r="M4078" s="6">
        <f t="shared" si="458"/>
        <v>0</v>
      </c>
      <c r="N4078" s="6">
        <f t="shared" si="459"/>
        <v>0</v>
      </c>
      <c r="O4078">
        <f t="shared" si="460"/>
        <v>7</v>
      </c>
      <c r="P4078">
        <f t="shared" si="461"/>
        <v>0</v>
      </c>
      <c r="Q4078">
        <f t="shared" si="455"/>
        <v>7</v>
      </c>
    </row>
    <row r="4079" spans="1:17" hidden="1" x14ac:dyDescent="0.25">
      <c r="A4079">
        <v>2006</v>
      </c>
      <c r="B4079" s="1" t="s">
        <v>139</v>
      </c>
      <c r="C4079" t="s">
        <v>140</v>
      </c>
      <c r="D4079" t="s">
        <v>44</v>
      </c>
      <c r="E4079" s="1" t="s">
        <v>17</v>
      </c>
      <c r="F4079" t="s">
        <v>4</v>
      </c>
      <c r="G4079">
        <v>82</v>
      </c>
      <c r="K4079">
        <f t="shared" si="456"/>
        <v>82</v>
      </c>
      <c r="L4079" s="6">
        <f t="shared" si="457"/>
        <v>0</v>
      </c>
      <c r="M4079" s="6">
        <f t="shared" si="458"/>
        <v>0</v>
      </c>
      <c r="N4079" s="6">
        <f t="shared" si="459"/>
        <v>0</v>
      </c>
      <c r="O4079">
        <f t="shared" si="460"/>
        <v>82</v>
      </c>
      <c r="P4079">
        <f t="shared" si="461"/>
        <v>0</v>
      </c>
      <c r="Q4079">
        <f t="shared" si="455"/>
        <v>82</v>
      </c>
    </row>
    <row r="4080" spans="1:17" hidden="1" x14ac:dyDescent="0.25">
      <c r="A4080">
        <v>2006</v>
      </c>
      <c r="B4080" s="1" t="s">
        <v>139</v>
      </c>
      <c r="C4080" t="s">
        <v>140</v>
      </c>
      <c r="D4080" t="s">
        <v>44</v>
      </c>
      <c r="E4080" s="1" t="s">
        <v>17</v>
      </c>
      <c r="F4080" t="s">
        <v>5</v>
      </c>
      <c r="G4080">
        <v>78</v>
      </c>
      <c r="K4080">
        <f t="shared" si="456"/>
        <v>78</v>
      </c>
      <c r="L4080" s="6">
        <f t="shared" si="457"/>
        <v>0</v>
      </c>
      <c r="M4080" s="6">
        <f t="shared" si="458"/>
        <v>0</v>
      </c>
      <c r="N4080" s="6">
        <f t="shared" si="459"/>
        <v>0</v>
      </c>
      <c r="O4080">
        <f t="shared" si="460"/>
        <v>78</v>
      </c>
      <c r="P4080">
        <f t="shared" si="461"/>
        <v>0</v>
      </c>
      <c r="Q4080">
        <f t="shared" si="455"/>
        <v>78</v>
      </c>
    </row>
    <row r="4081" spans="1:17" hidden="1" x14ac:dyDescent="0.25">
      <c r="A4081">
        <v>2006</v>
      </c>
      <c r="B4081" s="1" t="s">
        <v>139</v>
      </c>
      <c r="C4081" t="s">
        <v>140</v>
      </c>
      <c r="D4081" t="s">
        <v>44</v>
      </c>
      <c r="E4081" s="1" t="s">
        <v>17</v>
      </c>
      <c r="F4081" t="s">
        <v>6</v>
      </c>
      <c r="G4081">
        <v>49</v>
      </c>
      <c r="K4081">
        <f t="shared" si="456"/>
        <v>49</v>
      </c>
      <c r="L4081" s="6">
        <f t="shared" si="457"/>
        <v>0</v>
      </c>
      <c r="M4081" s="6">
        <f t="shared" si="458"/>
        <v>0</v>
      </c>
      <c r="N4081" s="6">
        <f t="shared" si="459"/>
        <v>0</v>
      </c>
      <c r="O4081">
        <f t="shared" si="460"/>
        <v>49</v>
      </c>
      <c r="P4081">
        <f t="shared" si="461"/>
        <v>0</v>
      </c>
      <c r="Q4081">
        <f t="shared" si="455"/>
        <v>49</v>
      </c>
    </row>
    <row r="4082" spans="1:17" hidden="1" x14ac:dyDescent="0.25">
      <c r="A4082">
        <v>2006</v>
      </c>
      <c r="B4082" s="1" t="s">
        <v>139</v>
      </c>
      <c r="C4082" t="s">
        <v>140</v>
      </c>
      <c r="D4082" t="s">
        <v>44</v>
      </c>
      <c r="E4082" s="1" t="s">
        <v>17</v>
      </c>
      <c r="F4082" t="s">
        <v>7</v>
      </c>
      <c r="G4082">
        <v>2889</v>
      </c>
      <c r="H4082">
        <v>3</v>
      </c>
      <c r="I4082">
        <v>6</v>
      </c>
      <c r="K4082">
        <f t="shared" si="456"/>
        <v>2898</v>
      </c>
      <c r="L4082" s="6">
        <f t="shared" si="457"/>
        <v>3.105590062111801E-3</v>
      </c>
      <c r="M4082" s="6">
        <f t="shared" si="458"/>
        <v>1.0351966873706005E-3</v>
      </c>
      <c r="N4082" s="6">
        <f t="shared" si="459"/>
        <v>2.070393374741201E-3</v>
      </c>
      <c r="O4082">
        <f t="shared" si="460"/>
        <v>2889</v>
      </c>
      <c r="P4082">
        <f t="shared" si="461"/>
        <v>9</v>
      </c>
      <c r="Q4082">
        <f t="shared" si="455"/>
        <v>2889</v>
      </c>
    </row>
    <row r="4083" spans="1:17" hidden="1" x14ac:dyDescent="0.25">
      <c r="A4083">
        <v>2006</v>
      </c>
      <c r="B4083" s="1" t="s">
        <v>139</v>
      </c>
      <c r="C4083" t="s">
        <v>140</v>
      </c>
      <c r="D4083" t="s">
        <v>44</v>
      </c>
      <c r="E4083" s="1" t="s">
        <v>17</v>
      </c>
      <c r="F4083" t="s">
        <v>1</v>
      </c>
      <c r="G4083">
        <v>7</v>
      </c>
      <c r="K4083">
        <f t="shared" si="456"/>
        <v>7</v>
      </c>
      <c r="L4083" s="6">
        <f t="shared" si="457"/>
        <v>0</v>
      </c>
      <c r="M4083" s="6">
        <f t="shared" si="458"/>
        <v>0</v>
      </c>
      <c r="N4083" s="6">
        <f t="shared" si="459"/>
        <v>0</v>
      </c>
      <c r="O4083">
        <f t="shared" si="460"/>
        <v>7</v>
      </c>
      <c r="P4083">
        <f t="shared" si="461"/>
        <v>0</v>
      </c>
      <c r="Q4083">
        <f t="shared" si="455"/>
        <v>7</v>
      </c>
    </row>
    <row r="4084" spans="1:17" hidden="1" x14ac:dyDescent="0.25">
      <c r="A4084">
        <v>2007</v>
      </c>
      <c r="B4084" s="1" t="s">
        <v>139</v>
      </c>
      <c r="C4084" t="s">
        <v>140</v>
      </c>
      <c r="D4084" t="s">
        <v>44</v>
      </c>
      <c r="E4084" s="1" t="s">
        <v>18</v>
      </c>
      <c r="F4084" t="s">
        <v>4</v>
      </c>
      <c r="G4084">
        <v>86</v>
      </c>
      <c r="K4084">
        <f t="shared" si="456"/>
        <v>86</v>
      </c>
      <c r="L4084" s="6">
        <f t="shared" si="457"/>
        <v>0</v>
      </c>
      <c r="M4084" s="6">
        <f t="shared" si="458"/>
        <v>0</v>
      </c>
      <c r="N4084" s="6">
        <f t="shared" si="459"/>
        <v>0</v>
      </c>
      <c r="O4084">
        <f t="shared" si="460"/>
        <v>86</v>
      </c>
      <c r="P4084">
        <f t="shared" si="461"/>
        <v>0</v>
      </c>
      <c r="Q4084">
        <f t="shared" si="455"/>
        <v>86</v>
      </c>
    </row>
    <row r="4085" spans="1:17" hidden="1" x14ac:dyDescent="0.25">
      <c r="A4085">
        <v>2007</v>
      </c>
      <c r="B4085" s="1" t="s">
        <v>139</v>
      </c>
      <c r="C4085" t="s">
        <v>140</v>
      </c>
      <c r="D4085" t="s">
        <v>44</v>
      </c>
      <c r="E4085" s="1" t="s">
        <v>18</v>
      </c>
      <c r="F4085" t="s">
        <v>5</v>
      </c>
      <c r="G4085">
        <v>88</v>
      </c>
      <c r="K4085">
        <f t="shared" ref="K4085:K4116" si="462">(G4085-J4085)+H4085+I4085</f>
        <v>88</v>
      </c>
      <c r="L4085" s="6">
        <f t="shared" ref="L4085:L4116" si="463">(H4085+I4085)/K4085</f>
        <v>0</v>
      </c>
      <c r="M4085" s="6">
        <f t="shared" ref="M4085:M4116" si="464">H4085/K4085</f>
        <v>0</v>
      </c>
      <c r="N4085" s="6">
        <f t="shared" ref="N4085:N4116" si="465">I4085/K4085</f>
        <v>0</v>
      </c>
      <c r="O4085">
        <f t="shared" ref="O4085:O4116" si="466">K4085-(I4085+H4085)</f>
        <v>88</v>
      </c>
      <c r="P4085">
        <f t="shared" ref="P4085:P4116" si="467">H4085+I4085</f>
        <v>0</v>
      </c>
      <c r="Q4085">
        <f t="shared" si="455"/>
        <v>88</v>
      </c>
    </row>
    <row r="4086" spans="1:17" hidden="1" x14ac:dyDescent="0.25">
      <c r="A4086">
        <v>2007</v>
      </c>
      <c r="B4086" s="1" t="s">
        <v>139</v>
      </c>
      <c r="C4086" t="s">
        <v>140</v>
      </c>
      <c r="D4086" t="s">
        <v>44</v>
      </c>
      <c r="E4086" s="1" t="s">
        <v>18</v>
      </c>
      <c r="F4086" t="s">
        <v>6</v>
      </c>
      <c r="G4086">
        <v>58</v>
      </c>
      <c r="K4086">
        <f t="shared" si="462"/>
        <v>58</v>
      </c>
      <c r="L4086" s="6">
        <f t="shared" si="463"/>
        <v>0</v>
      </c>
      <c r="M4086" s="6">
        <f t="shared" si="464"/>
        <v>0</v>
      </c>
      <c r="N4086" s="6">
        <f t="shared" si="465"/>
        <v>0</v>
      </c>
      <c r="O4086">
        <f t="shared" si="466"/>
        <v>58</v>
      </c>
      <c r="P4086">
        <f t="shared" si="467"/>
        <v>0</v>
      </c>
      <c r="Q4086">
        <f t="shared" si="455"/>
        <v>58</v>
      </c>
    </row>
    <row r="4087" spans="1:17" hidden="1" x14ac:dyDescent="0.25">
      <c r="A4087">
        <v>2007</v>
      </c>
      <c r="B4087" s="1" t="s">
        <v>139</v>
      </c>
      <c r="C4087" t="s">
        <v>140</v>
      </c>
      <c r="D4087" t="s">
        <v>44</v>
      </c>
      <c r="E4087" s="1" t="s">
        <v>18</v>
      </c>
      <c r="F4087" t="s">
        <v>7</v>
      </c>
      <c r="G4087">
        <v>2816</v>
      </c>
      <c r="H4087">
        <v>9</v>
      </c>
      <c r="I4087">
        <v>3</v>
      </c>
      <c r="K4087">
        <f t="shared" si="462"/>
        <v>2828</v>
      </c>
      <c r="L4087" s="6">
        <f t="shared" si="463"/>
        <v>4.2432814710042432E-3</v>
      </c>
      <c r="M4087" s="6">
        <f t="shared" si="464"/>
        <v>3.1824611032531826E-3</v>
      </c>
      <c r="N4087" s="6">
        <f t="shared" si="465"/>
        <v>1.0608203677510608E-3</v>
      </c>
      <c r="O4087">
        <f t="shared" si="466"/>
        <v>2816</v>
      </c>
      <c r="P4087">
        <f t="shared" si="467"/>
        <v>12</v>
      </c>
      <c r="Q4087">
        <f t="shared" si="455"/>
        <v>2816</v>
      </c>
    </row>
    <row r="4088" spans="1:17" hidden="1" x14ac:dyDescent="0.25">
      <c r="A4088">
        <v>2007</v>
      </c>
      <c r="B4088" s="1" t="s">
        <v>139</v>
      </c>
      <c r="C4088" t="s">
        <v>140</v>
      </c>
      <c r="D4088" t="s">
        <v>44</v>
      </c>
      <c r="E4088" s="1" t="s">
        <v>18</v>
      </c>
      <c r="F4088" t="s">
        <v>1</v>
      </c>
      <c r="G4088">
        <v>13</v>
      </c>
      <c r="K4088">
        <f t="shared" si="462"/>
        <v>13</v>
      </c>
      <c r="L4088" s="6">
        <f t="shared" si="463"/>
        <v>0</v>
      </c>
      <c r="M4088" s="6">
        <f t="shared" si="464"/>
        <v>0</v>
      </c>
      <c r="N4088" s="6">
        <f t="shared" si="465"/>
        <v>0</v>
      </c>
      <c r="O4088">
        <f t="shared" si="466"/>
        <v>13</v>
      </c>
      <c r="P4088">
        <f t="shared" si="467"/>
        <v>0</v>
      </c>
      <c r="Q4088">
        <f t="shared" si="455"/>
        <v>13</v>
      </c>
    </row>
    <row r="4089" spans="1:17" hidden="1" x14ac:dyDescent="0.25">
      <c r="A4089">
        <v>2008</v>
      </c>
      <c r="B4089" s="1" t="s">
        <v>139</v>
      </c>
      <c r="C4089" t="s">
        <v>140</v>
      </c>
      <c r="D4089" t="s">
        <v>44</v>
      </c>
      <c r="E4089" s="1" t="s">
        <v>19</v>
      </c>
      <c r="F4089" t="s">
        <v>4</v>
      </c>
      <c r="G4089">
        <v>91</v>
      </c>
      <c r="J4089">
        <v>5</v>
      </c>
      <c r="K4089">
        <f t="shared" si="462"/>
        <v>86</v>
      </c>
      <c r="L4089" s="6">
        <f t="shared" si="463"/>
        <v>0</v>
      </c>
      <c r="M4089" s="6">
        <f t="shared" si="464"/>
        <v>0</v>
      </c>
      <c r="N4089" s="6">
        <f t="shared" si="465"/>
        <v>0</v>
      </c>
      <c r="O4089">
        <f t="shared" si="466"/>
        <v>86</v>
      </c>
      <c r="P4089">
        <f t="shared" si="467"/>
        <v>0</v>
      </c>
      <c r="Q4089">
        <f t="shared" si="455"/>
        <v>86</v>
      </c>
    </row>
    <row r="4090" spans="1:17" hidden="1" x14ac:dyDescent="0.25">
      <c r="A4090">
        <v>2008</v>
      </c>
      <c r="B4090" s="1" t="s">
        <v>139</v>
      </c>
      <c r="C4090" t="s">
        <v>140</v>
      </c>
      <c r="D4090" t="s">
        <v>44</v>
      </c>
      <c r="E4090" s="1" t="s">
        <v>19</v>
      </c>
      <c r="F4090" t="s">
        <v>5</v>
      </c>
      <c r="G4090">
        <v>101</v>
      </c>
      <c r="J4090">
        <v>7</v>
      </c>
      <c r="K4090">
        <f t="shared" si="462"/>
        <v>94</v>
      </c>
      <c r="L4090" s="6">
        <f t="shared" si="463"/>
        <v>0</v>
      </c>
      <c r="M4090" s="6">
        <f t="shared" si="464"/>
        <v>0</v>
      </c>
      <c r="N4090" s="6">
        <f t="shared" si="465"/>
        <v>0</v>
      </c>
      <c r="O4090">
        <f t="shared" si="466"/>
        <v>94</v>
      </c>
      <c r="P4090">
        <f t="shared" si="467"/>
        <v>0</v>
      </c>
      <c r="Q4090">
        <f t="shared" si="455"/>
        <v>94</v>
      </c>
    </row>
    <row r="4091" spans="1:17" hidden="1" x14ac:dyDescent="0.25">
      <c r="A4091">
        <v>2008</v>
      </c>
      <c r="B4091" s="1" t="s">
        <v>139</v>
      </c>
      <c r="C4091" t="s">
        <v>140</v>
      </c>
      <c r="D4091" t="s">
        <v>44</v>
      </c>
      <c r="E4091" s="1" t="s">
        <v>19</v>
      </c>
      <c r="F4091" t="s">
        <v>6</v>
      </c>
      <c r="G4091">
        <v>49</v>
      </c>
      <c r="J4091">
        <v>10</v>
      </c>
      <c r="K4091">
        <f t="shared" si="462"/>
        <v>39</v>
      </c>
      <c r="L4091" s="6">
        <f t="shared" si="463"/>
        <v>0</v>
      </c>
      <c r="M4091" s="6">
        <f t="shared" si="464"/>
        <v>0</v>
      </c>
      <c r="N4091" s="6">
        <f t="shared" si="465"/>
        <v>0</v>
      </c>
      <c r="O4091">
        <f t="shared" si="466"/>
        <v>39</v>
      </c>
      <c r="P4091">
        <f t="shared" si="467"/>
        <v>0</v>
      </c>
      <c r="Q4091">
        <f t="shared" si="455"/>
        <v>39</v>
      </c>
    </row>
    <row r="4092" spans="1:17" hidden="1" x14ac:dyDescent="0.25">
      <c r="A4092">
        <v>2008</v>
      </c>
      <c r="B4092" s="1" t="s">
        <v>139</v>
      </c>
      <c r="C4092" t="s">
        <v>140</v>
      </c>
      <c r="D4092" t="s">
        <v>44</v>
      </c>
      <c r="E4092" s="1" t="s">
        <v>19</v>
      </c>
      <c r="F4092" t="s">
        <v>7</v>
      </c>
      <c r="G4092">
        <v>2872</v>
      </c>
      <c r="I4092">
        <v>10</v>
      </c>
      <c r="J4092">
        <v>322</v>
      </c>
      <c r="K4092">
        <f t="shared" si="462"/>
        <v>2560</v>
      </c>
      <c r="L4092" s="6">
        <f t="shared" si="463"/>
        <v>3.90625E-3</v>
      </c>
      <c r="M4092" s="6">
        <f t="shared" si="464"/>
        <v>0</v>
      </c>
      <c r="N4092" s="6">
        <f t="shared" si="465"/>
        <v>3.90625E-3</v>
      </c>
      <c r="O4092">
        <f t="shared" si="466"/>
        <v>2550</v>
      </c>
      <c r="P4092">
        <f t="shared" si="467"/>
        <v>10</v>
      </c>
      <c r="Q4092">
        <f t="shared" si="455"/>
        <v>2550</v>
      </c>
    </row>
    <row r="4093" spans="1:17" hidden="1" x14ac:dyDescent="0.25">
      <c r="A4093">
        <v>2008</v>
      </c>
      <c r="B4093" s="1" t="s">
        <v>139</v>
      </c>
      <c r="C4093" t="s">
        <v>140</v>
      </c>
      <c r="D4093" t="s">
        <v>44</v>
      </c>
      <c r="E4093" s="1" t="s">
        <v>19</v>
      </c>
      <c r="F4093" t="s">
        <v>1</v>
      </c>
      <c r="G4093">
        <v>11</v>
      </c>
      <c r="K4093">
        <f t="shared" si="462"/>
        <v>11</v>
      </c>
      <c r="L4093" s="6">
        <f t="shared" si="463"/>
        <v>0</v>
      </c>
      <c r="M4093" s="6">
        <f t="shared" si="464"/>
        <v>0</v>
      </c>
      <c r="N4093" s="6">
        <f t="shared" si="465"/>
        <v>0</v>
      </c>
      <c r="O4093">
        <f t="shared" si="466"/>
        <v>11</v>
      </c>
      <c r="P4093">
        <f t="shared" si="467"/>
        <v>0</v>
      </c>
      <c r="Q4093">
        <f t="shared" si="455"/>
        <v>11</v>
      </c>
    </row>
    <row r="4094" spans="1:17" hidden="1" x14ac:dyDescent="0.25">
      <c r="A4094">
        <v>2009</v>
      </c>
      <c r="B4094" s="1" t="s">
        <v>139</v>
      </c>
      <c r="C4094" t="s">
        <v>140</v>
      </c>
      <c r="D4094" t="s">
        <v>44</v>
      </c>
      <c r="E4094" s="1" t="s">
        <v>20</v>
      </c>
      <c r="F4094" t="s">
        <v>4</v>
      </c>
      <c r="G4094">
        <v>94</v>
      </c>
      <c r="J4094">
        <v>8</v>
      </c>
      <c r="K4094">
        <f t="shared" si="462"/>
        <v>86</v>
      </c>
      <c r="L4094" s="6">
        <f t="shared" si="463"/>
        <v>0</v>
      </c>
      <c r="M4094" s="6">
        <f t="shared" si="464"/>
        <v>0</v>
      </c>
      <c r="N4094" s="6">
        <f t="shared" si="465"/>
        <v>0</v>
      </c>
      <c r="O4094">
        <f t="shared" si="466"/>
        <v>86</v>
      </c>
      <c r="P4094">
        <f t="shared" si="467"/>
        <v>0</v>
      </c>
      <c r="Q4094">
        <f t="shared" si="455"/>
        <v>86</v>
      </c>
    </row>
    <row r="4095" spans="1:17" hidden="1" x14ac:dyDescent="0.25">
      <c r="A4095">
        <v>2009</v>
      </c>
      <c r="B4095" s="1" t="s">
        <v>139</v>
      </c>
      <c r="C4095" t="s">
        <v>140</v>
      </c>
      <c r="D4095" t="s">
        <v>44</v>
      </c>
      <c r="E4095" s="1" t="s">
        <v>20</v>
      </c>
      <c r="F4095" t="s">
        <v>5</v>
      </c>
      <c r="G4095">
        <v>109</v>
      </c>
      <c r="J4095">
        <v>7</v>
      </c>
      <c r="K4095">
        <f t="shared" si="462"/>
        <v>102</v>
      </c>
      <c r="L4095" s="6">
        <f t="shared" si="463"/>
        <v>0</v>
      </c>
      <c r="M4095" s="6">
        <f t="shared" si="464"/>
        <v>0</v>
      </c>
      <c r="N4095" s="6">
        <f t="shared" si="465"/>
        <v>0</v>
      </c>
      <c r="O4095">
        <f t="shared" si="466"/>
        <v>102</v>
      </c>
      <c r="P4095">
        <f t="shared" si="467"/>
        <v>0</v>
      </c>
      <c r="Q4095">
        <f t="shared" si="455"/>
        <v>102</v>
      </c>
    </row>
    <row r="4096" spans="1:17" hidden="1" x14ac:dyDescent="0.25">
      <c r="A4096">
        <v>2009</v>
      </c>
      <c r="B4096" s="1" t="s">
        <v>139</v>
      </c>
      <c r="C4096" t="s">
        <v>140</v>
      </c>
      <c r="D4096" t="s">
        <v>44</v>
      </c>
      <c r="E4096" s="1" t="s">
        <v>20</v>
      </c>
      <c r="F4096" t="s">
        <v>6</v>
      </c>
      <c r="G4096">
        <v>58</v>
      </c>
      <c r="J4096">
        <v>13</v>
      </c>
      <c r="K4096">
        <f t="shared" si="462"/>
        <v>45</v>
      </c>
      <c r="L4096" s="6">
        <f t="shared" si="463"/>
        <v>0</v>
      </c>
      <c r="M4096" s="6">
        <f t="shared" si="464"/>
        <v>0</v>
      </c>
      <c r="N4096" s="6">
        <f t="shared" si="465"/>
        <v>0</v>
      </c>
      <c r="O4096">
        <f t="shared" si="466"/>
        <v>45</v>
      </c>
      <c r="P4096">
        <f t="shared" si="467"/>
        <v>0</v>
      </c>
      <c r="Q4096">
        <f t="shared" si="455"/>
        <v>45</v>
      </c>
    </row>
    <row r="4097" spans="1:17" hidden="1" x14ac:dyDescent="0.25">
      <c r="A4097">
        <v>2009</v>
      </c>
      <c r="B4097" s="1" t="s">
        <v>139</v>
      </c>
      <c r="C4097" t="s">
        <v>140</v>
      </c>
      <c r="D4097" t="s">
        <v>44</v>
      </c>
      <c r="E4097" s="1" t="s">
        <v>20</v>
      </c>
      <c r="F4097" t="s">
        <v>7</v>
      </c>
      <c r="G4097">
        <v>2963</v>
      </c>
      <c r="I4097">
        <v>5</v>
      </c>
      <c r="J4097">
        <v>410</v>
      </c>
      <c r="K4097">
        <f t="shared" si="462"/>
        <v>2558</v>
      </c>
      <c r="L4097" s="6">
        <f t="shared" si="463"/>
        <v>1.9546520719311961E-3</v>
      </c>
      <c r="M4097" s="6">
        <f t="shared" si="464"/>
        <v>0</v>
      </c>
      <c r="N4097" s="6">
        <f t="shared" si="465"/>
        <v>1.9546520719311961E-3</v>
      </c>
      <c r="O4097">
        <f t="shared" si="466"/>
        <v>2553</v>
      </c>
      <c r="P4097">
        <f t="shared" si="467"/>
        <v>5</v>
      </c>
      <c r="Q4097">
        <f t="shared" si="455"/>
        <v>2553</v>
      </c>
    </row>
    <row r="4098" spans="1:17" hidden="1" x14ac:dyDescent="0.25">
      <c r="A4098">
        <v>2009</v>
      </c>
      <c r="B4098" s="1" t="s">
        <v>139</v>
      </c>
      <c r="C4098" t="s">
        <v>140</v>
      </c>
      <c r="D4098" t="s">
        <v>44</v>
      </c>
      <c r="E4098" s="1" t="s">
        <v>20</v>
      </c>
      <c r="F4098" t="s">
        <v>1</v>
      </c>
      <c r="G4098">
        <v>6</v>
      </c>
      <c r="K4098">
        <f t="shared" si="462"/>
        <v>6</v>
      </c>
      <c r="L4098" s="6">
        <f t="shared" si="463"/>
        <v>0</v>
      </c>
      <c r="M4098" s="6">
        <f t="shared" si="464"/>
        <v>0</v>
      </c>
      <c r="N4098" s="6">
        <f t="shared" si="465"/>
        <v>0</v>
      </c>
      <c r="O4098">
        <f t="shared" si="466"/>
        <v>6</v>
      </c>
      <c r="P4098">
        <f t="shared" si="467"/>
        <v>0</v>
      </c>
      <c r="Q4098">
        <f t="shared" si="455"/>
        <v>6</v>
      </c>
    </row>
    <row r="4099" spans="1:17" hidden="1" x14ac:dyDescent="0.25">
      <c r="A4099">
        <v>2010</v>
      </c>
      <c r="B4099" s="1" t="s">
        <v>139</v>
      </c>
      <c r="C4099" t="s">
        <v>140</v>
      </c>
      <c r="D4099" t="s">
        <v>44</v>
      </c>
      <c r="E4099" s="1" t="s">
        <v>21</v>
      </c>
      <c r="F4099" t="s">
        <v>4</v>
      </c>
      <c r="G4099">
        <v>95</v>
      </c>
      <c r="H4099">
        <v>3</v>
      </c>
      <c r="J4099">
        <v>16</v>
      </c>
      <c r="K4099">
        <f t="shared" si="462"/>
        <v>82</v>
      </c>
      <c r="L4099" s="6">
        <f t="shared" si="463"/>
        <v>3.6585365853658534E-2</v>
      </c>
      <c r="M4099" s="6">
        <f t="shared" si="464"/>
        <v>3.6585365853658534E-2</v>
      </c>
      <c r="N4099" s="6">
        <f t="shared" si="465"/>
        <v>0</v>
      </c>
      <c r="O4099">
        <f t="shared" si="466"/>
        <v>79</v>
      </c>
      <c r="P4099">
        <f t="shared" si="467"/>
        <v>3</v>
      </c>
      <c r="Q4099">
        <f t="shared" si="455"/>
        <v>79</v>
      </c>
    </row>
    <row r="4100" spans="1:17" hidden="1" x14ac:dyDescent="0.25">
      <c r="A4100">
        <v>2010</v>
      </c>
      <c r="B4100" s="1" t="s">
        <v>139</v>
      </c>
      <c r="C4100" t="s">
        <v>140</v>
      </c>
      <c r="D4100" t="s">
        <v>44</v>
      </c>
      <c r="E4100" s="1" t="s">
        <v>21</v>
      </c>
      <c r="F4100" t="s">
        <v>5</v>
      </c>
      <c r="G4100">
        <v>98</v>
      </c>
      <c r="J4100">
        <v>9</v>
      </c>
      <c r="K4100">
        <f t="shared" si="462"/>
        <v>89</v>
      </c>
      <c r="L4100" s="6">
        <f t="shared" si="463"/>
        <v>0</v>
      </c>
      <c r="M4100" s="6">
        <f t="shared" si="464"/>
        <v>0</v>
      </c>
      <c r="N4100" s="6">
        <f t="shared" si="465"/>
        <v>0</v>
      </c>
      <c r="O4100">
        <f t="shared" si="466"/>
        <v>89</v>
      </c>
      <c r="P4100">
        <f t="shared" si="467"/>
        <v>0</v>
      </c>
      <c r="Q4100">
        <f t="shared" ref="Q4100:Q4163" si="468">K4100-P4100</f>
        <v>89</v>
      </c>
    </row>
    <row r="4101" spans="1:17" hidden="1" x14ac:dyDescent="0.25">
      <c r="A4101">
        <v>2010</v>
      </c>
      <c r="B4101" s="1" t="s">
        <v>139</v>
      </c>
      <c r="C4101" t="s">
        <v>140</v>
      </c>
      <c r="D4101" t="s">
        <v>44</v>
      </c>
      <c r="E4101" s="1" t="s">
        <v>21</v>
      </c>
      <c r="F4101" t="s">
        <v>6</v>
      </c>
      <c r="G4101">
        <v>60</v>
      </c>
      <c r="J4101">
        <v>14</v>
      </c>
      <c r="K4101">
        <f t="shared" si="462"/>
        <v>46</v>
      </c>
      <c r="L4101" s="6">
        <f t="shared" si="463"/>
        <v>0</v>
      </c>
      <c r="M4101" s="6">
        <f t="shared" si="464"/>
        <v>0</v>
      </c>
      <c r="N4101" s="6">
        <f t="shared" si="465"/>
        <v>0</v>
      </c>
      <c r="O4101">
        <f t="shared" si="466"/>
        <v>46</v>
      </c>
      <c r="P4101">
        <f t="shared" si="467"/>
        <v>0</v>
      </c>
      <c r="Q4101">
        <f t="shared" si="468"/>
        <v>46</v>
      </c>
    </row>
    <row r="4102" spans="1:17" hidden="1" x14ac:dyDescent="0.25">
      <c r="A4102">
        <v>2010</v>
      </c>
      <c r="B4102" s="1" t="s">
        <v>139</v>
      </c>
      <c r="C4102" t="s">
        <v>140</v>
      </c>
      <c r="D4102" t="s">
        <v>44</v>
      </c>
      <c r="E4102" s="1" t="s">
        <v>21</v>
      </c>
      <c r="F4102" t="s">
        <v>7</v>
      </c>
      <c r="G4102">
        <v>2972</v>
      </c>
      <c r="H4102">
        <v>7</v>
      </c>
      <c r="I4102">
        <v>8</v>
      </c>
      <c r="J4102">
        <v>537</v>
      </c>
      <c r="K4102">
        <f t="shared" si="462"/>
        <v>2450</v>
      </c>
      <c r="L4102" s="6">
        <f t="shared" si="463"/>
        <v>6.1224489795918364E-3</v>
      </c>
      <c r="M4102" s="6">
        <f t="shared" si="464"/>
        <v>2.8571428571428571E-3</v>
      </c>
      <c r="N4102" s="6">
        <f t="shared" si="465"/>
        <v>3.2653061224489797E-3</v>
      </c>
      <c r="O4102">
        <f t="shared" si="466"/>
        <v>2435</v>
      </c>
      <c r="P4102">
        <f t="shared" si="467"/>
        <v>15</v>
      </c>
      <c r="Q4102">
        <f t="shared" si="468"/>
        <v>2435</v>
      </c>
    </row>
    <row r="4103" spans="1:17" hidden="1" x14ac:dyDescent="0.25">
      <c r="A4103">
        <v>2010</v>
      </c>
      <c r="B4103" s="1" t="s">
        <v>139</v>
      </c>
      <c r="C4103" t="s">
        <v>140</v>
      </c>
      <c r="D4103" t="s">
        <v>44</v>
      </c>
      <c r="E4103" s="1" t="s">
        <v>21</v>
      </c>
      <c r="F4103" t="s">
        <v>1</v>
      </c>
      <c r="G4103">
        <v>10</v>
      </c>
      <c r="K4103">
        <f t="shared" si="462"/>
        <v>10</v>
      </c>
      <c r="L4103" s="6">
        <f t="shared" si="463"/>
        <v>0</v>
      </c>
      <c r="M4103" s="6">
        <f t="shared" si="464"/>
        <v>0</v>
      </c>
      <c r="N4103" s="6">
        <f t="shared" si="465"/>
        <v>0</v>
      </c>
      <c r="O4103">
        <f t="shared" si="466"/>
        <v>10</v>
      </c>
      <c r="P4103">
        <f t="shared" si="467"/>
        <v>0</v>
      </c>
      <c r="Q4103">
        <f t="shared" si="468"/>
        <v>10</v>
      </c>
    </row>
    <row r="4104" spans="1:17" hidden="1" x14ac:dyDescent="0.25">
      <c r="A4104">
        <v>2011</v>
      </c>
      <c r="B4104" s="1" t="s">
        <v>139</v>
      </c>
      <c r="C4104" t="s">
        <v>140</v>
      </c>
      <c r="D4104" t="s">
        <v>44</v>
      </c>
      <c r="E4104" s="1" t="s">
        <v>22</v>
      </c>
      <c r="F4104" t="s">
        <v>4</v>
      </c>
      <c r="G4104">
        <v>105</v>
      </c>
      <c r="H4104">
        <v>4</v>
      </c>
      <c r="J4104">
        <v>25</v>
      </c>
      <c r="K4104">
        <f t="shared" si="462"/>
        <v>84</v>
      </c>
      <c r="L4104" s="6">
        <f t="shared" si="463"/>
        <v>4.7619047619047616E-2</v>
      </c>
      <c r="M4104" s="6">
        <f t="shared" si="464"/>
        <v>4.7619047619047616E-2</v>
      </c>
      <c r="N4104" s="6">
        <f t="shared" si="465"/>
        <v>0</v>
      </c>
      <c r="O4104">
        <f t="shared" si="466"/>
        <v>80</v>
      </c>
      <c r="P4104">
        <f t="shared" si="467"/>
        <v>4</v>
      </c>
      <c r="Q4104">
        <f t="shared" si="468"/>
        <v>80</v>
      </c>
    </row>
    <row r="4105" spans="1:17" hidden="1" x14ac:dyDescent="0.25">
      <c r="A4105">
        <v>2011</v>
      </c>
      <c r="B4105" s="1" t="s">
        <v>139</v>
      </c>
      <c r="C4105" t="s">
        <v>140</v>
      </c>
      <c r="D4105" t="s">
        <v>44</v>
      </c>
      <c r="E4105" s="1" t="s">
        <v>22</v>
      </c>
      <c r="F4105" t="s">
        <v>5</v>
      </c>
      <c r="G4105">
        <v>104</v>
      </c>
      <c r="H4105">
        <v>4</v>
      </c>
      <c r="J4105">
        <v>18</v>
      </c>
      <c r="K4105">
        <f t="shared" si="462"/>
        <v>90</v>
      </c>
      <c r="L4105" s="6">
        <f t="shared" si="463"/>
        <v>4.4444444444444446E-2</v>
      </c>
      <c r="M4105" s="6">
        <f t="shared" si="464"/>
        <v>4.4444444444444446E-2</v>
      </c>
      <c r="N4105" s="6">
        <f t="shared" si="465"/>
        <v>0</v>
      </c>
      <c r="O4105">
        <f t="shared" si="466"/>
        <v>86</v>
      </c>
      <c r="P4105">
        <f t="shared" si="467"/>
        <v>4</v>
      </c>
      <c r="Q4105">
        <f t="shared" si="468"/>
        <v>86</v>
      </c>
    </row>
    <row r="4106" spans="1:17" hidden="1" x14ac:dyDescent="0.25">
      <c r="A4106">
        <v>2011</v>
      </c>
      <c r="B4106" s="1" t="s">
        <v>139</v>
      </c>
      <c r="C4106" t="s">
        <v>140</v>
      </c>
      <c r="D4106" t="s">
        <v>44</v>
      </c>
      <c r="E4106" s="1" t="s">
        <v>22</v>
      </c>
      <c r="F4106" t="s">
        <v>6</v>
      </c>
      <c r="G4106">
        <v>61</v>
      </c>
      <c r="H4106">
        <v>3</v>
      </c>
      <c r="J4106">
        <v>15</v>
      </c>
      <c r="K4106">
        <f t="shared" si="462"/>
        <v>49</v>
      </c>
      <c r="L4106" s="6">
        <f t="shared" si="463"/>
        <v>6.1224489795918366E-2</v>
      </c>
      <c r="M4106" s="6">
        <f t="shared" si="464"/>
        <v>6.1224489795918366E-2</v>
      </c>
      <c r="N4106" s="6">
        <f t="shared" si="465"/>
        <v>0</v>
      </c>
      <c r="O4106">
        <f t="shared" si="466"/>
        <v>46</v>
      </c>
      <c r="P4106">
        <f t="shared" si="467"/>
        <v>3</v>
      </c>
      <c r="Q4106">
        <f t="shared" si="468"/>
        <v>46</v>
      </c>
    </row>
    <row r="4107" spans="1:17" hidden="1" x14ac:dyDescent="0.25">
      <c r="A4107">
        <v>2011</v>
      </c>
      <c r="B4107" s="1" t="s">
        <v>139</v>
      </c>
      <c r="C4107" t="s">
        <v>140</v>
      </c>
      <c r="D4107" t="s">
        <v>44</v>
      </c>
      <c r="E4107" s="1" t="s">
        <v>22</v>
      </c>
      <c r="F4107" t="s">
        <v>7</v>
      </c>
      <c r="G4107">
        <v>2983</v>
      </c>
      <c r="H4107">
        <v>29</v>
      </c>
      <c r="I4107">
        <v>8</v>
      </c>
      <c r="J4107">
        <v>640</v>
      </c>
      <c r="K4107">
        <f t="shared" si="462"/>
        <v>2380</v>
      </c>
      <c r="L4107" s="6">
        <f t="shared" si="463"/>
        <v>1.5546218487394958E-2</v>
      </c>
      <c r="M4107" s="6">
        <f t="shared" si="464"/>
        <v>1.2184873949579832E-2</v>
      </c>
      <c r="N4107" s="6">
        <f t="shared" si="465"/>
        <v>3.3613445378151263E-3</v>
      </c>
      <c r="O4107">
        <f t="shared" si="466"/>
        <v>2343</v>
      </c>
      <c r="P4107">
        <f t="shared" si="467"/>
        <v>37</v>
      </c>
      <c r="Q4107">
        <f t="shared" si="468"/>
        <v>2343</v>
      </c>
    </row>
    <row r="4108" spans="1:17" hidden="1" x14ac:dyDescent="0.25">
      <c r="A4108">
        <v>2011</v>
      </c>
      <c r="B4108" s="1" t="s">
        <v>139</v>
      </c>
      <c r="C4108" t="s">
        <v>140</v>
      </c>
      <c r="D4108" t="s">
        <v>44</v>
      </c>
      <c r="E4108" s="1" t="s">
        <v>22</v>
      </c>
      <c r="F4108" t="s">
        <v>1</v>
      </c>
      <c r="G4108">
        <v>11</v>
      </c>
      <c r="K4108">
        <f t="shared" si="462"/>
        <v>11</v>
      </c>
      <c r="L4108" s="6">
        <f t="shared" si="463"/>
        <v>0</v>
      </c>
      <c r="M4108" s="6">
        <f t="shared" si="464"/>
        <v>0</v>
      </c>
      <c r="N4108" s="6">
        <f t="shared" si="465"/>
        <v>0</v>
      </c>
      <c r="O4108">
        <f t="shared" si="466"/>
        <v>11</v>
      </c>
      <c r="P4108">
        <f t="shared" si="467"/>
        <v>0</v>
      </c>
      <c r="Q4108">
        <f t="shared" si="468"/>
        <v>11</v>
      </c>
    </row>
    <row r="4109" spans="1:17" hidden="1" x14ac:dyDescent="0.25">
      <c r="A4109">
        <v>2012</v>
      </c>
      <c r="B4109" s="1" t="s">
        <v>139</v>
      </c>
      <c r="C4109" t="s">
        <v>140</v>
      </c>
      <c r="D4109" t="s">
        <v>44</v>
      </c>
      <c r="E4109" s="1" t="s">
        <v>23</v>
      </c>
      <c r="F4109" t="s">
        <v>4</v>
      </c>
      <c r="G4109">
        <v>98</v>
      </c>
      <c r="J4109">
        <v>25</v>
      </c>
      <c r="K4109">
        <f t="shared" si="462"/>
        <v>73</v>
      </c>
      <c r="L4109" s="6">
        <f t="shared" si="463"/>
        <v>0</v>
      </c>
      <c r="M4109" s="6">
        <f t="shared" si="464"/>
        <v>0</v>
      </c>
      <c r="N4109" s="6">
        <f t="shared" si="465"/>
        <v>0</v>
      </c>
      <c r="O4109">
        <f t="shared" si="466"/>
        <v>73</v>
      </c>
      <c r="P4109">
        <f t="shared" si="467"/>
        <v>0</v>
      </c>
      <c r="Q4109">
        <f t="shared" si="468"/>
        <v>73</v>
      </c>
    </row>
    <row r="4110" spans="1:17" hidden="1" x14ac:dyDescent="0.25">
      <c r="A4110">
        <v>2012</v>
      </c>
      <c r="B4110" s="1" t="s">
        <v>139</v>
      </c>
      <c r="C4110" t="s">
        <v>140</v>
      </c>
      <c r="D4110" t="s">
        <v>44</v>
      </c>
      <c r="E4110" s="1" t="s">
        <v>23</v>
      </c>
      <c r="F4110" t="s">
        <v>5</v>
      </c>
      <c r="G4110">
        <v>114</v>
      </c>
      <c r="H4110">
        <v>7</v>
      </c>
      <c r="J4110">
        <v>18</v>
      </c>
      <c r="K4110">
        <f t="shared" si="462"/>
        <v>103</v>
      </c>
      <c r="L4110" s="6">
        <f t="shared" si="463"/>
        <v>6.7961165048543687E-2</v>
      </c>
      <c r="M4110" s="6">
        <f t="shared" si="464"/>
        <v>6.7961165048543687E-2</v>
      </c>
      <c r="N4110" s="6">
        <f t="shared" si="465"/>
        <v>0</v>
      </c>
      <c r="O4110">
        <f t="shared" si="466"/>
        <v>96</v>
      </c>
      <c r="P4110">
        <f t="shared" si="467"/>
        <v>7</v>
      </c>
      <c r="Q4110">
        <f t="shared" si="468"/>
        <v>96</v>
      </c>
    </row>
    <row r="4111" spans="1:17" hidden="1" x14ac:dyDescent="0.25">
      <c r="A4111">
        <v>2012</v>
      </c>
      <c r="B4111" s="1" t="s">
        <v>139</v>
      </c>
      <c r="C4111" t="s">
        <v>140</v>
      </c>
      <c r="D4111" t="s">
        <v>44</v>
      </c>
      <c r="E4111" s="1" t="s">
        <v>23</v>
      </c>
      <c r="F4111" t="s">
        <v>6</v>
      </c>
      <c r="G4111">
        <v>63</v>
      </c>
      <c r="H4111">
        <v>5</v>
      </c>
      <c r="J4111">
        <v>21</v>
      </c>
      <c r="K4111">
        <f t="shared" si="462"/>
        <v>47</v>
      </c>
      <c r="L4111" s="6">
        <f t="shared" si="463"/>
        <v>0.10638297872340426</v>
      </c>
      <c r="M4111" s="6">
        <f t="shared" si="464"/>
        <v>0.10638297872340426</v>
      </c>
      <c r="N4111" s="6">
        <f t="shared" si="465"/>
        <v>0</v>
      </c>
      <c r="O4111">
        <f t="shared" si="466"/>
        <v>42</v>
      </c>
      <c r="P4111">
        <f t="shared" si="467"/>
        <v>5</v>
      </c>
      <c r="Q4111">
        <f t="shared" si="468"/>
        <v>42</v>
      </c>
    </row>
    <row r="4112" spans="1:17" hidden="1" x14ac:dyDescent="0.25">
      <c r="A4112">
        <v>2012</v>
      </c>
      <c r="B4112" s="1" t="s">
        <v>139</v>
      </c>
      <c r="C4112" t="s">
        <v>140</v>
      </c>
      <c r="D4112" t="s">
        <v>44</v>
      </c>
      <c r="E4112" s="1" t="s">
        <v>23</v>
      </c>
      <c r="F4112" t="s">
        <v>7</v>
      </c>
      <c r="G4112">
        <v>3010</v>
      </c>
      <c r="H4112">
        <v>21</v>
      </c>
      <c r="I4112">
        <v>8</v>
      </c>
      <c r="J4112">
        <v>770</v>
      </c>
      <c r="K4112">
        <f t="shared" si="462"/>
        <v>2269</v>
      </c>
      <c r="L4112" s="6">
        <f t="shared" si="463"/>
        <v>1.2780960775672102E-2</v>
      </c>
      <c r="M4112" s="6">
        <f t="shared" si="464"/>
        <v>9.2551784927280747E-3</v>
      </c>
      <c r="N4112" s="6">
        <f t="shared" si="465"/>
        <v>3.5257822829440283E-3</v>
      </c>
      <c r="O4112">
        <f t="shared" si="466"/>
        <v>2240</v>
      </c>
      <c r="P4112">
        <f t="shared" si="467"/>
        <v>29</v>
      </c>
      <c r="Q4112">
        <f t="shared" si="468"/>
        <v>2240</v>
      </c>
    </row>
    <row r="4113" spans="1:17" hidden="1" x14ac:dyDescent="0.25">
      <c r="A4113">
        <v>2012</v>
      </c>
      <c r="B4113" s="1" t="s">
        <v>139</v>
      </c>
      <c r="C4113" t="s">
        <v>140</v>
      </c>
      <c r="D4113" t="s">
        <v>44</v>
      </c>
      <c r="E4113" s="1" t="s">
        <v>23</v>
      </c>
      <c r="F4113" t="s">
        <v>1</v>
      </c>
      <c r="G4113">
        <v>8</v>
      </c>
      <c r="K4113">
        <f t="shared" si="462"/>
        <v>8</v>
      </c>
      <c r="L4113" s="6">
        <f t="shared" si="463"/>
        <v>0</v>
      </c>
      <c r="M4113" s="6">
        <f t="shared" si="464"/>
        <v>0</v>
      </c>
      <c r="N4113" s="6">
        <f t="shared" si="465"/>
        <v>0</v>
      </c>
      <c r="O4113">
        <f t="shared" si="466"/>
        <v>8</v>
      </c>
      <c r="P4113">
        <f t="shared" si="467"/>
        <v>0</v>
      </c>
      <c r="Q4113">
        <f t="shared" si="468"/>
        <v>8</v>
      </c>
    </row>
    <row r="4114" spans="1:17" hidden="1" x14ac:dyDescent="0.25">
      <c r="A4114">
        <v>2013</v>
      </c>
      <c r="B4114" s="1" t="s">
        <v>139</v>
      </c>
      <c r="C4114" t="s">
        <v>140</v>
      </c>
      <c r="D4114" t="s">
        <v>44</v>
      </c>
      <c r="E4114" s="1" t="s">
        <v>24</v>
      </c>
      <c r="F4114" t="s">
        <v>4</v>
      </c>
      <c r="G4114">
        <v>98</v>
      </c>
      <c r="J4114">
        <v>31</v>
      </c>
      <c r="K4114">
        <f t="shared" si="462"/>
        <v>67</v>
      </c>
      <c r="L4114" s="6">
        <f t="shared" si="463"/>
        <v>0</v>
      </c>
      <c r="M4114" s="6">
        <f t="shared" si="464"/>
        <v>0</v>
      </c>
      <c r="N4114" s="6">
        <f t="shared" si="465"/>
        <v>0</v>
      </c>
      <c r="O4114">
        <f t="shared" si="466"/>
        <v>67</v>
      </c>
      <c r="P4114">
        <f t="shared" si="467"/>
        <v>0</v>
      </c>
      <c r="Q4114">
        <f t="shared" si="468"/>
        <v>67</v>
      </c>
    </row>
    <row r="4115" spans="1:17" hidden="1" x14ac:dyDescent="0.25">
      <c r="A4115">
        <v>2013</v>
      </c>
      <c r="B4115" s="1" t="s">
        <v>139</v>
      </c>
      <c r="C4115" t="s">
        <v>140</v>
      </c>
      <c r="D4115" t="s">
        <v>44</v>
      </c>
      <c r="E4115" s="1" t="s">
        <v>24</v>
      </c>
      <c r="F4115" t="s">
        <v>5</v>
      </c>
      <c r="G4115">
        <v>122</v>
      </c>
      <c r="H4115">
        <v>4</v>
      </c>
      <c r="J4115">
        <v>21</v>
      </c>
      <c r="K4115">
        <f t="shared" si="462"/>
        <v>105</v>
      </c>
      <c r="L4115" s="6">
        <f t="shared" si="463"/>
        <v>3.8095238095238099E-2</v>
      </c>
      <c r="M4115" s="6">
        <f t="shared" si="464"/>
        <v>3.8095238095238099E-2</v>
      </c>
      <c r="N4115" s="6">
        <f t="shared" si="465"/>
        <v>0</v>
      </c>
      <c r="O4115">
        <f t="shared" si="466"/>
        <v>101</v>
      </c>
      <c r="P4115">
        <f t="shared" si="467"/>
        <v>4</v>
      </c>
      <c r="Q4115">
        <f t="shared" si="468"/>
        <v>101</v>
      </c>
    </row>
    <row r="4116" spans="1:17" hidden="1" x14ac:dyDescent="0.25">
      <c r="A4116">
        <v>2013</v>
      </c>
      <c r="B4116" s="1" t="s">
        <v>139</v>
      </c>
      <c r="C4116" t="s">
        <v>140</v>
      </c>
      <c r="D4116" t="s">
        <v>44</v>
      </c>
      <c r="E4116" s="1" t="s">
        <v>24</v>
      </c>
      <c r="F4116" t="s">
        <v>6</v>
      </c>
      <c r="G4116">
        <v>79</v>
      </c>
      <c r="H4116">
        <v>3</v>
      </c>
      <c r="J4116">
        <v>30</v>
      </c>
      <c r="K4116">
        <f t="shared" si="462"/>
        <v>52</v>
      </c>
      <c r="L4116" s="6">
        <f t="shared" si="463"/>
        <v>5.7692307692307696E-2</v>
      </c>
      <c r="M4116" s="6">
        <f t="shared" si="464"/>
        <v>5.7692307692307696E-2</v>
      </c>
      <c r="N4116" s="6">
        <f t="shared" si="465"/>
        <v>0</v>
      </c>
      <c r="O4116">
        <f t="shared" si="466"/>
        <v>49</v>
      </c>
      <c r="P4116">
        <f t="shared" si="467"/>
        <v>3</v>
      </c>
      <c r="Q4116">
        <f t="shared" si="468"/>
        <v>49</v>
      </c>
    </row>
    <row r="4117" spans="1:17" hidden="1" x14ac:dyDescent="0.25">
      <c r="A4117">
        <v>2013</v>
      </c>
      <c r="B4117" s="1" t="s">
        <v>139</v>
      </c>
      <c r="C4117" t="s">
        <v>140</v>
      </c>
      <c r="D4117" t="s">
        <v>44</v>
      </c>
      <c r="E4117" s="1" t="s">
        <v>24</v>
      </c>
      <c r="F4117" t="s">
        <v>7</v>
      </c>
      <c r="G4117">
        <v>3000</v>
      </c>
      <c r="H4117">
        <v>31</v>
      </c>
      <c r="I4117">
        <v>9</v>
      </c>
      <c r="J4117">
        <v>829</v>
      </c>
      <c r="K4117">
        <f t="shared" ref="K4117:K4138" si="469">(G4117-J4117)+H4117+I4117</f>
        <v>2211</v>
      </c>
      <c r="L4117" s="6">
        <f t="shared" ref="L4117:L4138" si="470">(H4117+I4117)/K4117</f>
        <v>1.8091361374943465E-2</v>
      </c>
      <c r="M4117" s="6">
        <f t="shared" ref="M4117:M4138" si="471">H4117/K4117</f>
        <v>1.4020805065581185E-2</v>
      </c>
      <c r="N4117" s="6">
        <f t="shared" ref="N4117:N4138" si="472">I4117/K4117</f>
        <v>4.0705563093622792E-3</v>
      </c>
      <c r="O4117">
        <f t="shared" ref="O4117:O4138" si="473">K4117-(I4117+H4117)</f>
        <v>2171</v>
      </c>
      <c r="P4117">
        <f t="shared" ref="P4117:P4138" si="474">H4117+I4117</f>
        <v>40</v>
      </c>
      <c r="Q4117">
        <f t="shared" si="468"/>
        <v>2171</v>
      </c>
    </row>
    <row r="4118" spans="1:17" hidden="1" x14ac:dyDescent="0.25">
      <c r="A4118">
        <v>2013</v>
      </c>
      <c r="B4118" s="1" t="s">
        <v>139</v>
      </c>
      <c r="C4118" t="s">
        <v>140</v>
      </c>
      <c r="D4118" t="s">
        <v>44</v>
      </c>
      <c r="E4118" s="1" t="s">
        <v>24</v>
      </c>
      <c r="F4118" t="s">
        <v>1</v>
      </c>
      <c r="G4118">
        <v>6</v>
      </c>
      <c r="K4118">
        <f t="shared" si="469"/>
        <v>6</v>
      </c>
      <c r="L4118" s="6">
        <f t="shared" si="470"/>
        <v>0</v>
      </c>
      <c r="M4118" s="6">
        <f t="shared" si="471"/>
        <v>0</v>
      </c>
      <c r="N4118" s="6">
        <f t="shared" si="472"/>
        <v>0</v>
      </c>
      <c r="O4118">
        <f t="shared" si="473"/>
        <v>6</v>
      </c>
      <c r="P4118">
        <f t="shared" si="474"/>
        <v>0</v>
      </c>
      <c r="Q4118">
        <f t="shared" si="468"/>
        <v>6</v>
      </c>
    </row>
    <row r="4119" spans="1:17" hidden="1" x14ac:dyDescent="0.25">
      <c r="A4119">
        <v>2014</v>
      </c>
      <c r="B4119" s="1" t="s">
        <v>139</v>
      </c>
      <c r="C4119" t="s">
        <v>140</v>
      </c>
      <c r="D4119" t="s">
        <v>44</v>
      </c>
      <c r="E4119" s="1" t="s">
        <v>8</v>
      </c>
      <c r="F4119" t="s">
        <v>4</v>
      </c>
      <c r="G4119">
        <v>109</v>
      </c>
      <c r="J4119">
        <v>39</v>
      </c>
      <c r="K4119">
        <f t="shared" si="469"/>
        <v>70</v>
      </c>
      <c r="L4119" s="6">
        <f t="shared" si="470"/>
        <v>0</v>
      </c>
      <c r="M4119" s="6">
        <f t="shared" si="471"/>
        <v>0</v>
      </c>
      <c r="N4119" s="6">
        <f t="shared" si="472"/>
        <v>0</v>
      </c>
      <c r="O4119">
        <f t="shared" si="473"/>
        <v>70</v>
      </c>
      <c r="P4119">
        <f t="shared" si="474"/>
        <v>0</v>
      </c>
      <c r="Q4119">
        <f t="shared" si="468"/>
        <v>70</v>
      </c>
    </row>
    <row r="4120" spans="1:17" hidden="1" x14ac:dyDescent="0.25">
      <c r="A4120">
        <v>2014</v>
      </c>
      <c r="B4120" s="1" t="s">
        <v>139</v>
      </c>
      <c r="C4120" t="s">
        <v>140</v>
      </c>
      <c r="D4120" t="s">
        <v>44</v>
      </c>
      <c r="E4120" s="1" t="s">
        <v>8</v>
      </c>
      <c r="F4120" t="s">
        <v>5</v>
      </c>
      <c r="G4120">
        <v>127</v>
      </c>
      <c r="H4120">
        <v>3</v>
      </c>
      <c r="J4120">
        <v>24</v>
      </c>
      <c r="K4120">
        <f t="shared" si="469"/>
        <v>106</v>
      </c>
      <c r="L4120" s="6">
        <f t="shared" si="470"/>
        <v>2.8301886792452831E-2</v>
      </c>
      <c r="M4120" s="6">
        <f t="shared" si="471"/>
        <v>2.8301886792452831E-2</v>
      </c>
      <c r="N4120" s="6">
        <f t="shared" si="472"/>
        <v>0</v>
      </c>
      <c r="O4120">
        <f t="shared" si="473"/>
        <v>103</v>
      </c>
      <c r="P4120">
        <f t="shared" si="474"/>
        <v>3</v>
      </c>
      <c r="Q4120">
        <f t="shared" si="468"/>
        <v>103</v>
      </c>
    </row>
    <row r="4121" spans="1:17" hidden="1" x14ac:dyDescent="0.25">
      <c r="A4121">
        <v>2014</v>
      </c>
      <c r="B4121" s="1" t="s">
        <v>139</v>
      </c>
      <c r="C4121" t="s">
        <v>140</v>
      </c>
      <c r="D4121" t="s">
        <v>44</v>
      </c>
      <c r="E4121" s="1" t="s">
        <v>8</v>
      </c>
      <c r="F4121" t="s">
        <v>6</v>
      </c>
      <c r="G4121">
        <v>114</v>
      </c>
      <c r="H4121">
        <v>3</v>
      </c>
      <c r="J4121">
        <v>36</v>
      </c>
      <c r="K4121">
        <f t="shared" si="469"/>
        <v>81</v>
      </c>
      <c r="L4121" s="6">
        <f t="shared" si="470"/>
        <v>3.7037037037037035E-2</v>
      </c>
      <c r="M4121" s="6">
        <f t="shared" si="471"/>
        <v>3.7037037037037035E-2</v>
      </c>
      <c r="N4121" s="6">
        <f t="shared" si="472"/>
        <v>0</v>
      </c>
      <c r="O4121">
        <f t="shared" si="473"/>
        <v>78</v>
      </c>
      <c r="P4121">
        <f t="shared" si="474"/>
        <v>3</v>
      </c>
      <c r="Q4121">
        <f t="shared" si="468"/>
        <v>78</v>
      </c>
    </row>
    <row r="4122" spans="1:17" hidden="1" x14ac:dyDescent="0.25">
      <c r="A4122">
        <v>2014</v>
      </c>
      <c r="B4122" s="1" t="s">
        <v>139</v>
      </c>
      <c r="C4122" t="s">
        <v>140</v>
      </c>
      <c r="D4122" t="s">
        <v>44</v>
      </c>
      <c r="E4122" s="1" t="s">
        <v>8</v>
      </c>
      <c r="F4122" t="s">
        <v>7</v>
      </c>
      <c r="G4122">
        <v>2966</v>
      </c>
      <c r="H4122">
        <v>37</v>
      </c>
      <c r="I4122">
        <v>16</v>
      </c>
      <c r="J4122">
        <v>893</v>
      </c>
      <c r="K4122">
        <f t="shared" si="469"/>
        <v>2126</v>
      </c>
      <c r="L4122" s="6">
        <f t="shared" si="470"/>
        <v>2.4929444967074318E-2</v>
      </c>
      <c r="M4122" s="6">
        <f t="shared" si="471"/>
        <v>1.7403574788334902E-2</v>
      </c>
      <c r="N4122" s="6">
        <f t="shared" si="472"/>
        <v>7.525870178739417E-3</v>
      </c>
      <c r="O4122">
        <f t="shared" si="473"/>
        <v>2073</v>
      </c>
      <c r="P4122">
        <f t="shared" si="474"/>
        <v>53</v>
      </c>
      <c r="Q4122">
        <f t="shared" si="468"/>
        <v>2073</v>
      </c>
    </row>
    <row r="4123" spans="1:17" hidden="1" x14ac:dyDescent="0.25">
      <c r="A4123">
        <v>2014</v>
      </c>
      <c r="B4123" s="1" t="s">
        <v>139</v>
      </c>
      <c r="C4123" t="s">
        <v>140</v>
      </c>
      <c r="D4123" t="s">
        <v>44</v>
      </c>
      <c r="E4123" s="1" t="s">
        <v>8</v>
      </c>
      <c r="F4123" t="s">
        <v>1</v>
      </c>
      <c r="G4123">
        <v>5</v>
      </c>
      <c r="K4123">
        <f t="shared" si="469"/>
        <v>5</v>
      </c>
      <c r="L4123" s="6">
        <f t="shared" si="470"/>
        <v>0</v>
      </c>
      <c r="M4123" s="6">
        <f t="shared" si="471"/>
        <v>0</v>
      </c>
      <c r="N4123" s="6">
        <f t="shared" si="472"/>
        <v>0</v>
      </c>
      <c r="O4123">
        <f t="shared" si="473"/>
        <v>5</v>
      </c>
      <c r="P4123">
        <f t="shared" si="474"/>
        <v>0</v>
      </c>
      <c r="Q4123">
        <f t="shared" si="468"/>
        <v>5</v>
      </c>
    </row>
    <row r="4124" spans="1:17" hidden="1" x14ac:dyDescent="0.25">
      <c r="A4124">
        <v>2015</v>
      </c>
      <c r="B4124" s="1" t="s">
        <v>139</v>
      </c>
      <c r="C4124" t="s">
        <v>140</v>
      </c>
      <c r="D4124" t="s">
        <v>44</v>
      </c>
      <c r="E4124" s="1" t="s">
        <v>9</v>
      </c>
      <c r="F4124" t="s">
        <v>4</v>
      </c>
      <c r="G4124">
        <v>113</v>
      </c>
      <c r="J4124">
        <v>34</v>
      </c>
      <c r="K4124">
        <f t="shared" si="469"/>
        <v>79</v>
      </c>
      <c r="L4124" s="6">
        <f t="shared" si="470"/>
        <v>0</v>
      </c>
      <c r="M4124" s="6">
        <f t="shared" si="471"/>
        <v>0</v>
      </c>
      <c r="N4124" s="6">
        <f t="shared" si="472"/>
        <v>0</v>
      </c>
      <c r="O4124">
        <f t="shared" si="473"/>
        <v>79</v>
      </c>
      <c r="P4124">
        <f t="shared" si="474"/>
        <v>0</v>
      </c>
      <c r="Q4124">
        <f t="shared" si="468"/>
        <v>79</v>
      </c>
    </row>
    <row r="4125" spans="1:17" hidden="1" x14ac:dyDescent="0.25">
      <c r="A4125">
        <v>2015</v>
      </c>
      <c r="B4125" s="1" t="s">
        <v>139</v>
      </c>
      <c r="C4125" t="s">
        <v>140</v>
      </c>
      <c r="D4125" t="s">
        <v>44</v>
      </c>
      <c r="E4125" s="1" t="s">
        <v>9</v>
      </c>
      <c r="F4125" t="s">
        <v>5</v>
      </c>
      <c r="G4125">
        <v>137</v>
      </c>
      <c r="H4125">
        <v>3</v>
      </c>
      <c r="J4125">
        <v>25</v>
      </c>
      <c r="K4125">
        <f t="shared" si="469"/>
        <v>115</v>
      </c>
      <c r="L4125" s="6">
        <f t="shared" si="470"/>
        <v>2.6086956521739129E-2</v>
      </c>
      <c r="M4125" s="6">
        <f t="shared" si="471"/>
        <v>2.6086956521739129E-2</v>
      </c>
      <c r="N4125" s="6">
        <f t="shared" si="472"/>
        <v>0</v>
      </c>
      <c r="O4125">
        <f t="shared" si="473"/>
        <v>112</v>
      </c>
      <c r="P4125">
        <f t="shared" si="474"/>
        <v>3</v>
      </c>
      <c r="Q4125">
        <f t="shared" si="468"/>
        <v>112</v>
      </c>
    </row>
    <row r="4126" spans="1:17" hidden="1" x14ac:dyDescent="0.25">
      <c r="A4126">
        <v>2015</v>
      </c>
      <c r="B4126" s="1" t="s">
        <v>139</v>
      </c>
      <c r="C4126" t="s">
        <v>140</v>
      </c>
      <c r="D4126" t="s">
        <v>44</v>
      </c>
      <c r="E4126" s="1" t="s">
        <v>9</v>
      </c>
      <c r="F4126" t="s">
        <v>6</v>
      </c>
      <c r="G4126">
        <v>136</v>
      </c>
      <c r="J4126">
        <v>48</v>
      </c>
      <c r="K4126">
        <f t="shared" si="469"/>
        <v>88</v>
      </c>
      <c r="L4126" s="6">
        <f t="shared" si="470"/>
        <v>0</v>
      </c>
      <c r="M4126" s="6">
        <f t="shared" si="471"/>
        <v>0</v>
      </c>
      <c r="N4126" s="6">
        <f t="shared" si="472"/>
        <v>0</v>
      </c>
      <c r="O4126">
        <f t="shared" si="473"/>
        <v>88</v>
      </c>
      <c r="P4126">
        <f t="shared" si="474"/>
        <v>0</v>
      </c>
      <c r="Q4126">
        <f t="shared" si="468"/>
        <v>88</v>
      </c>
    </row>
    <row r="4127" spans="1:17" hidden="1" x14ac:dyDescent="0.25">
      <c r="A4127">
        <v>2015</v>
      </c>
      <c r="B4127" s="1" t="s">
        <v>139</v>
      </c>
      <c r="C4127" t="s">
        <v>140</v>
      </c>
      <c r="D4127" t="s">
        <v>44</v>
      </c>
      <c r="E4127" s="1" t="s">
        <v>9</v>
      </c>
      <c r="F4127" t="s">
        <v>7</v>
      </c>
      <c r="G4127">
        <v>2925</v>
      </c>
      <c r="H4127">
        <v>48</v>
      </c>
      <c r="I4127">
        <v>9</v>
      </c>
      <c r="J4127">
        <v>852</v>
      </c>
      <c r="K4127">
        <f t="shared" si="469"/>
        <v>2130</v>
      </c>
      <c r="L4127" s="6">
        <f t="shared" si="470"/>
        <v>2.6760563380281689E-2</v>
      </c>
      <c r="M4127" s="6">
        <f t="shared" si="471"/>
        <v>2.2535211267605635E-2</v>
      </c>
      <c r="N4127" s="6">
        <f t="shared" si="472"/>
        <v>4.2253521126760559E-3</v>
      </c>
      <c r="O4127">
        <f t="shared" si="473"/>
        <v>2073</v>
      </c>
      <c r="P4127">
        <f t="shared" si="474"/>
        <v>57</v>
      </c>
      <c r="Q4127">
        <f t="shared" si="468"/>
        <v>2073</v>
      </c>
    </row>
    <row r="4128" spans="1:17" hidden="1" x14ac:dyDescent="0.25">
      <c r="A4128">
        <v>2015</v>
      </c>
      <c r="B4128" s="1" t="s">
        <v>139</v>
      </c>
      <c r="C4128" t="s">
        <v>140</v>
      </c>
      <c r="D4128" t="s">
        <v>44</v>
      </c>
      <c r="E4128" s="1" t="s">
        <v>9</v>
      </c>
      <c r="F4128" t="s">
        <v>1</v>
      </c>
      <c r="G4128">
        <v>6</v>
      </c>
      <c r="K4128">
        <f t="shared" si="469"/>
        <v>6</v>
      </c>
      <c r="L4128" s="6">
        <f t="shared" si="470"/>
        <v>0</v>
      </c>
      <c r="M4128" s="6">
        <f t="shared" si="471"/>
        <v>0</v>
      </c>
      <c r="N4128" s="6">
        <f t="shared" si="472"/>
        <v>0</v>
      </c>
      <c r="O4128">
        <f t="shared" si="473"/>
        <v>6</v>
      </c>
      <c r="P4128">
        <f t="shared" si="474"/>
        <v>0</v>
      </c>
      <c r="Q4128">
        <f t="shared" si="468"/>
        <v>6</v>
      </c>
    </row>
    <row r="4129" spans="1:17" hidden="1" x14ac:dyDescent="0.25">
      <c r="A4129">
        <v>2016</v>
      </c>
      <c r="B4129" s="1" t="s">
        <v>139</v>
      </c>
      <c r="C4129" t="s">
        <v>140</v>
      </c>
      <c r="D4129" t="s">
        <v>44</v>
      </c>
      <c r="E4129" s="1" t="s">
        <v>10</v>
      </c>
      <c r="F4129" t="s">
        <v>4</v>
      </c>
      <c r="G4129">
        <v>124</v>
      </c>
      <c r="H4129">
        <v>3</v>
      </c>
      <c r="J4129">
        <v>28</v>
      </c>
      <c r="K4129">
        <f t="shared" si="469"/>
        <v>99</v>
      </c>
      <c r="L4129" s="6">
        <f t="shared" si="470"/>
        <v>3.0303030303030304E-2</v>
      </c>
      <c r="M4129" s="6">
        <f t="shared" si="471"/>
        <v>3.0303030303030304E-2</v>
      </c>
      <c r="N4129" s="6">
        <f t="shared" si="472"/>
        <v>0</v>
      </c>
      <c r="O4129">
        <f t="shared" si="473"/>
        <v>96</v>
      </c>
      <c r="P4129">
        <f t="shared" si="474"/>
        <v>3</v>
      </c>
      <c r="Q4129">
        <f t="shared" si="468"/>
        <v>96</v>
      </c>
    </row>
    <row r="4130" spans="1:17" hidden="1" x14ac:dyDescent="0.25">
      <c r="A4130">
        <v>2016</v>
      </c>
      <c r="B4130" s="1" t="s">
        <v>139</v>
      </c>
      <c r="C4130" t="s">
        <v>140</v>
      </c>
      <c r="D4130" t="s">
        <v>44</v>
      </c>
      <c r="E4130" s="1" t="s">
        <v>10</v>
      </c>
      <c r="F4130" t="s">
        <v>5</v>
      </c>
      <c r="G4130">
        <v>147</v>
      </c>
      <c r="H4130">
        <v>3</v>
      </c>
      <c r="J4130">
        <v>26</v>
      </c>
      <c r="K4130">
        <f t="shared" si="469"/>
        <v>124</v>
      </c>
      <c r="L4130" s="6">
        <f t="shared" si="470"/>
        <v>2.4193548387096774E-2</v>
      </c>
      <c r="M4130" s="6">
        <f t="shared" si="471"/>
        <v>2.4193548387096774E-2</v>
      </c>
      <c r="N4130" s="6">
        <f t="shared" si="472"/>
        <v>0</v>
      </c>
      <c r="O4130">
        <f t="shared" si="473"/>
        <v>121</v>
      </c>
      <c r="P4130">
        <f t="shared" si="474"/>
        <v>3</v>
      </c>
      <c r="Q4130">
        <f t="shared" si="468"/>
        <v>121</v>
      </c>
    </row>
    <row r="4131" spans="1:17" hidden="1" x14ac:dyDescent="0.25">
      <c r="A4131">
        <v>2016</v>
      </c>
      <c r="B4131" s="1" t="s">
        <v>139</v>
      </c>
      <c r="C4131" t="s">
        <v>140</v>
      </c>
      <c r="D4131" t="s">
        <v>44</v>
      </c>
      <c r="E4131" s="1" t="s">
        <v>10</v>
      </c>
      <c r="F4131" t="s">
        <v>6</v>
      </c>
      <c r="G4131">
        <v>138</v>
      </c>
      <c r="J4131">
        <v>39</v>
      </c>
      <c r="K4131">
        <f t="shared" si="469"/>
        <v>99</v>
      </c>
      <c r="L4131" s="6">
        <f t="shared" si="470"/>
        <v>0</v>
      </c>
      <c r="M4131" s="6">
        <f t="shared" si="471"/>
        <v>0</v>
      </c>
      <c r="N4131" s="6">
        <f t="shared" si="472"/>
        <v>0</v>
      </c>
      <c r="O4131">
        <f t="shared" si="473"/>
        <v>99</v>
      </c>
      <c r="P4131">
        <f t="shared" si="474"/>
        <v>0</v>
      </c>
      <c r="Q4131">
        <f t="shared" si="468"/>
        <v>99</v>
      </c>
    </row>
    <row r="4132" spans="1:17" hidden="1" x14ac:dyDescent="0.25">
      <c r="A4132">
        <v>2016</v>
      </c>
      <c r="B4132" s="1" t="s">
        <v>139</v>
      </c>
      <c r="C4132" t="s">
        <v>140</v>
      </c>
      <c r="D4132" t="s">
        <v>44</v>
      </c>
      <c r="E4132" s="1" t="s">
        <v>10</v>
      </c>
      <c r="F4132" t="s">
        <v>7</v>
      </c>
      <c r="G4132">
        <v>2900</v>
      </c>
      <c r="H4132">
        <v>54</v>
      </c>
      <c r="I4132">
        <v>17</v>
      </c>
      <c r="J4132">
        <v>802</v>
      </c>
      <c r="K4132">
        <f t="shared" si="469"/>
        <v>2169</v>
      </c>
      <c r="L4132" s="6">
        <f t="shared" si="470"/>
        <v>3.273397879207008E-2</v>
      </c>
      <c r="M4132" s="6">
        <f t="shared" si="471"/>
        <v>2.4896265560165973E-2</v>
      </c>
      <c r="N4132" s="6">
        <f t="shared" si="472"/>
        <v>7.8377132319041032E-3</v>
      </c>
      <c r="O4132">
        <f t="shared" si="473"/>
        <v>2098</v>
      </c>
      <c r="P4132">
        <f t="shared" si="474"/>
        <v>71</v>
      </c>
      <c r="Q4132">
        <f t="shared" si="468"/>
        <v>2098</v>
      </c>
    </row>
    <row r="4133" spans="1:17" hidden="1" x14ac:dyDescent="0.25">
      <c r="A4133">
        <v>2016</v>
      </c>
      <c r="B4133" s="1" t="s">
        <v>139</v>
      </c>
      <c r="C4133" t="s">
        <v>140</v>
      </c>
      <c r="D4133" t="s">
        <v>44</v>
      </c>
      <c r="E4133" s="1" t="s">
        <v>10</v>
      </c>
      <c r="F4133" t="s">
        <v>1</v>
      </c>
      <c r="G4133">
        <v>6</v>
      </c>
      <c r="K4133">
        <f t="shared" si="469"/>
        <v>6</v>
      </c>
      <c r="L4133" s="6">
        <f t="shared" si="470"/>
        <v>0</v>
      </c>
      <c r="M4133" s="6">
        <f t="shared" si="471"/>
        <v>0</v>
      </c>
      <c r="N4133" s="6">
        <f t="shared" si="472"/>
        <v>0</v>
      </c>
      <c r="O4133">
        <f t="shared" si="473"/>
        <v>6</v>
      </c>
      <c r="P4133">
        <f t="shared" si="474"/>
        <v>0</v>
      </c>
      <c r="Q4133">
        <f t="shared" si="468"/>
        <v>6</v>
      </c>
    </row>
    <row r="4134" spans="1:17" hidden="1" x14ac:dyDescent="0.25">
      <c r="A4134">
        <v>2017</v>
      </c>
      <c r="B4134" s="1" t="s">
        <v>139</v>
      </c>
      <c r="C4134" t="s">
        <v>140</v>
      </c>
      <c r="D4134" t="s">
        <v>44</v>
      </c>
      <c r="E4134" s="1" t="s">
        <v>11</v>
      </c>
      <c r="F4134" t="s">
        <v>4</v>
      </c>
      <c r="G4134">
        <v>129</v>
      </c>
      <c r="H4134">
        <v>3</v>
      </c>
      <c r="J4134">
        <v>29</v>
      </c>
      <c r="K4134">
        <f t="shared" si="469"/>
        <v>103</v>
      </c>
      <c r="L4134" s="6">
        <f t="shared" si="470"/>
        <v>2.9126213592233011E-2</v>
      </c>
      <c r="M4134" s="6">
        <f t="shared" si="471"/>
        <v>2.9126213592233011E-2</v>
      </c>
      <c r="N4134" s="6">
        <f t="shared" si="472"/>
        <v>0</v>
      </c>
      <c r="O4134">
        <f t="shared" si="473"/>
        <v>100</v>
      </c>
      <c r="P4134">
        <f t="shared" si="474"/>
        <v>3</v>
      </c>
      <c r="Q4134">
        <f t="shared" si="468"/>
        <v>100</v>
      </c>
    </row>
    <row r="4135" spans="1:17" hidden="1" x14ac:dyDescent="0.25">
      <c r="A4135">
        <v>2017</v>
      </c>
      <c r="B4135" s="1" t="s">
        <v>139</v>
      </c>
      <c r="C4135" t="s">
        <v>140</v>
      </c>
      <c r="D4135" t="s">
        <v>44</v>
      </c>
      <c r="E4135" s="1" t="s">
        <v>11</v>
      </c>
      <c r="F4135" t="s">
        <v>5</v>
      </c>
      <c r="G4135">
        <v>148</v>
      </c>
      <c r="J4135">
        <v>23</v>
      </c>
      <c r="K4135">
        <f t="shared" si="469"/>
        <v>125</v>
      </c>
      <c r="L4135" s="6">
        <f t="shared" si="470"/>
        <v>0</v>
      </c>
      <c r="M4135" s="6">
        <f t="shared" si="471"/>
        <v>0</v>
      </c>
      <c r="N4135" s="6">
        <f t="shared" si="472"/>
        <v>0</v>
      </c>
      <c r="O4135">
        <f t="shared" si="473"/>
        <v>125</v>
      </c>
      <c r="P4135">
        <f t="shared" si="474"/>
        <v>0</v>
      </c>
      <c r="Q4135">
        <f t="shared" si="468"/>
        <v>125</v>
      </c>
    </row>
    <row r="4136" spans="1:17" hidden="1" x14ac:dyDescent="0.25">
      <c r="A4136">
        <v>2017</v>
      </c>
      <c r="B4136" s="1" t="s">
        <v>139</v>
      </c>
      <c r="C4136" t="s">
        <v>140</v>
      </c>
      <c r="D4136" t="s">
        <v>44</v>
      </c>
      <c r="E4136" s="1" t="s">
        <v>11</v>
      </c>
      <c r="F4136" t="s">
        <v>6</v>
      </c>
      <c r="G4136">
        <v>139</v>
      </c>
      <c r="H4136">
        <v>3</v>
      </c>
      <c r="J4136">
        <v>44</v>
      </c>
      <c r="K4136">
        <f t="shared" si="469"/>
        <v>98</v>
      </c>
      <c r="L4136" s="6">
        <f t="shared" si="470"/>
        <v>3.0612244897959183E-2</v>
      </c>
      <c r="M4136" s="6">
        <f t="shared" si="471"/>
        <v>3.0612244897959183E-2</v>
      </c>
      <c r="N4136" s="6">
        <f t="shared" si="472"/>
        <v>0</v>
      </c>
      <c r="O4136">
        <f t="shared" si="473"/>
        <v>95</v>
      </c>
      <c r="P4136">
        <f t="shared" si="474"/>
        <v>3</v>
      </c>
      <c r="Q4136">
        <f t="shared" si="468"/>
        <v>95</v>
      </c>
    </row>
    <row r="4137" spans="1:17" hidden="1" x14ac:dyDescent="0.25">
      <c r="A4137">
        <v>2017</v>
      </c>
      <c r="B4137" s="1" t="s">
        <v>95</v>
      </c>
      <c r="C4137" t="s">
        <v>96</v>
      </c>
      <c r="D4137" t="s">
        <v>44</v>
      </c>
      <c r="E4137" s="1" t="s">
        <v>11</v>
      </c>
      <c r="F4137" t="s">
        <v>7</v>
      </c>
      <c r="G4137">
        <v>6566</v>
      </c>
      <c r="H4137">
        <v>66</v>
      </c>
      <c r="I4137">
        <v>30</v>
      </c>
      <c r="J4137">
        <v>781</v>
      </c>
      <c r="K4137">
        <f t="shared" si="469"/>
        <v>5881</v>
      </c>
      <c r="L4137" s="6">
        <f t="shared" si="470"/>
        <v>1.6323754463526612E-2</v>
      </c>
      <c r="M4137" s="6">
        <f t="shared" si="471"/>
        <v>1.1222581193674546E-2</v>
      </c>
      <c r="N4137" s="6">
        <f t="shared" si="472"/>
        <v>5.1011732698520657E-3</v>
      </c>
      <c r="O4137">
        <f t="shared" si="473"/>
        <v>5785</v>
      </c>
      <c r="P4137">
        <f t="shared" si="474"/>
        <v>96</v>
      </c>
      <c r="Q4137">
        <f t="shared" si="468"/>
        <v>5785</v>
      </c>
    </row>
    <row r="4138" spans="1:17" hidden="1" x14ac:dyDescent="0.25">
      <c r="A4138">
        <v>2017</v>
      </c>
      <c r="B4138" s="1" t="s">
        <v>139</v>
      </c>
      <c r="C4138" t="s">
        <v>140</v>
      </c>
      <c r="D4138" t="s">
        <v>44</v>
      </c>
      <c r="E4138" s="1" t="s">
        <v>11</v>
      </c>
      <c r="F4138" t="s">
        <v>1</v>
      </c>
      <c r="G4138">
        <v>5</v>
      </c>
      <c r="K4138">
        <f t="shared" si="469"/>
        <v>5</v>
      </c>
      <c r="L4138" s="6">
        <f t="shared" si="470"/>
        <v>0</v>
      </c>
      <c r="M4138" s="6">
        <f t="shared" si="471"/>
        <v>0</v>
      </c>
      <c r="N4138" s="6">
        <f t="shared" si="472"/>
        <v>0</v>
      </c>
      <c r="O4138">
        <f t="shared" si="473"/>
        <v>5</v>
      </c>
      <c r="P4138">
        <f t="shared" si="474"/>
        <v>0</v>
      </c>
      <c r="Q4138">
        <f t="shared" si="468"/>
        <v>5</v>
      </c>
    </row>
    <row r="4139" spans="1:17" hidden="1" x14ac:dyDescent="0.25">
      <c r="A4139">
        <v>2000</v>
      </c>
      <c r="B4139" s="1" t="s">
        <v>139</v>
      </c>
      <c r="C4139" t="s">
        <v>140</v>
      </c>
      <c r="D4139" t="s">
        <v>44</v>
      </c>
      <c r="E4139" s="1" t="s">
        <v>12</v>
      </c>
      <c r="F4139" t="s">
        <v>4</v>
      </c>
      <c r="G4139">
        <v>49</v>
      </c>
      <c r="H4139">
        <v>3</v>
      </c>
      <c r="K4139">
        <f t="shared" ref="K4139:K4182" si="475">(G4139-J4139)+H4139+I4139</f>
        <v>52</v>
      </c>
      <c r="L4139" s="6">
        <f t="shared" ref="L4139:L4182" si="476">(H4139+I4139)/K4139</f>
        <v>5.7692307692307696E-2</v>
      </c>
      <c r="M4139" s="6">
        <f t="shared" ref="M4139:M4182" si="477">H4139/K4139</f>
        <v>5.7692307692307696E-2</v>
      </c>
      <c r="N4139" s="6">
        <f t="shared" ref="N4139:N4182" si="478">I4139/K4139</f>
        <v>0</v>
      </c>
      <c r="O4139">
        <f t="shared" ref="O4139:O4163" si="479">K4139-(I4139+H4139)</f>
        <v>49</v>
      </c>
      <c r="P4139">
        <f t="shared" ref="P4139:P4163" si="480">H4139+I4139</f>
        <v>3</v>
      </c>
      <c r="Q4139">
        <f t="shared" si="468"/>
        <v>49</v>
      </c>
    </row>
    <row r="4140" spans="1:17" hidden="1" x14ac:dyDescent="0.25">
      <c r="A4140">
        <v>2000</v>
      </c>
      <c r="B4140" s="1" t="s">
        <v>139</v>
      </c>
      <c r="C4140" t="s">
        <v>140</v>
      </c>
      <c r="D4140" t="s">
        <v>44</v>
      </c>
      <c r="E4140" s="1" t="s">
        <v>12</v>
      </c>
      <c r="F4140" t="s">
        <v>5</v>
      </c>
      <c r="G4140">
        <v>26</v>
      </c>
      <c r="K4140">
        <f t="shared" si="475"/>
        <v>26</v>
      </c>
      <c r="L4140" s="6">
        <f t="shared" si="476"/>
        <v>0</v>
      </c>
      <c r="M4140" s="6">
        <f t="shared" si="477"/>
        <v>0</v>
      </c>
      <c r="N4140" s="6">
        <f t="shared" si="478"/>
        <v>0</v>
      </c>
      <c r="O4140">
        <f t="shared" si="479"/>
        <v>26</v>
      </c>
      <c r="P4140">
        <f t="shared" si="480"/>
        <v>0</v>
      </c>
      <c r="Q4140">
        <f t="shared" si="468"/>
        <v>26</v>
      </c>
    </row>
    <row r="4141" spans="1:17" hidden="1" x14ac:dyDescent="0.25">
      <c r="A4141">
        <v>2000</v>
      </c>
      <c r="B4141" s="1" t="s">
        <v>139</v>
      </c>
      <c r="C4141" t="s">
        <v>140</v>
      </c>
      <c r="D4141" t="s">
        <v>44</v>
      </c>
      <c r="E4141" s="1" t="s">
        <v>12</v>
      </c>
      <c r="F4141" t="s">
        <v>6</v>
      </c>
      <c r="G4141">
        <v>42</v>
      </c>
      <c r="K4141">
        <f t="shared" si="475"/>
        <v>42</v>
      </c>
      <c r="L4141" s="6">
        <f t="shared" si="476"/>
        <v>0</v>
      </c>
      <c r="M4141" s="6">
        <f t="shared" si="477"/>
        <v>0</v>
      </c>
      <c r="N4141" s="6">
        <f t="shared" si="478"/>
        <v>0</v>
      </c>
      <c r="O4141">
        <f t="shared" si="479"/>
        <v>42</v>
      </c>
      <c r="P4141">
        <f t="shared" si="480"/>
        <v>0</v>
      </c>
      <c r="Q4141">
        <f t="shared" si="468"/>
        <v>42</v>
      </c>
    </row>
    <row r="4142" spans="1:17" hidden="1" x14ac:dyDescent="0.25">
      <c r="A4142">
        <v>2000</v>
      </c>
      <c r="B4142" s="1" t="s">
        <v>139</v>
      </c>
      <c r="C4142" t="s">
        <v>140</v>
      </c>
      <c r="D4142" t="s">
        <v>44</v>
      </c>
      <c r="E4142" s="1" t="s">
        <v>12</v>
      </c>
      <c r="F4142" t="s">
        <v>7</v>
      </c>
      <c r="G4142">
        <v>2941</v>
      </c>
      <c r="H4142">
        <v>22</v>
      </c>
      <c r="J4142">
        <v>11</v>
      </c>
      <c r="K4142">
        <f t="shared" si="475"/>
        <v>2952</v>
      </c>
      <c r="L4142" s="6">
        <f t="shared" si="476"/>
        <v>7.4525745257452572E-3</v>
      </c>
      <c r="M4142" s="6">
        <f t="shared" si="477"/>
        <v>7.4525745257452572E-3</v>
      </c>
      <c r="N4142" s="6">
        <f t="shared" si="478"/>
        <v>0</v>
      </c>
      <c r="O4142">
        <f t="shared" si="479"/>
        <v>2930</v>
      </c>
      <c r="P4142">
        <f t="shared" si="480"/>
        <v>22</v>
      </c>
      <c r="Q4142">
        <f t="shared" si="468"/>
        <v>2930</v>
      </c>
    </row>
    <row r="4143" spans="1:17" hidden="1" x14ac:dyDescent="0.25">
      <c r="A4143">
        <v>2001</v>
      </c>
      <c r="B4143" s="1" t="s">
        <v>141</v>
      </c>
      <c r="C4143" t="s">
        <v>142</v>
      </c>
      <c r="D4143" t="s">
        <v>44</v>
      </c>
      <c r="E4143" s="1" t="s">
        <v>0</v>
      </c>
      <c r="F4143" t="s">
        <v>1</v>
      </c>
      <c r="G4143">
        <v>78</v>
      </c>
      <c r="K4143">
        <f t="shared" si="475"/>
        <v>78</v>
      </c>
      <c r="L4143" s="6">
        <f t="shared" si="476"/>
        <v>0</v>
      </c>
      <c r="M4143" s="6">
        <f t="shared" si="477"/>
        <v>0</v>
      </c>
      <c r="N4143" s="6">
        <f t="shared" si="478"/>
        <v>0</v>
      </c>
      <c r="O4143">
        <f t="shared" si="479"/>
        <v>78</v>
      </c>
      <c r="P4143">
        <f t="shared" si="480"/>
        <v>0</v>
      </c>
      <c r="Q4143">
        <f t="shared" si="468"/>
        <v>78</v>
      </c>
    </row>
    <row r="4144" spans="1:17" hidden="1" x14ac:dyDescent="0.25">
      <c r="A4144">
        <v>2001</v>
      </c>
      <c r="B4144" s="1" t="s">
        <v>141</v>
      </c>
      <c r="C4144" t="s">
        <v>142</v>
      </c>
      <c r="D4144" t="s">
        <v>44</v>
      </c>
      <c r="E4144" s="1" t="s">
        <v>0</v>
      </c>
      <c r="F4144" t="s">
        <v>4</v>
      </c>
      <c r="G4144">
        <v>532</v>
      </c>
      <c r="H4144">
        <v>25</v>
      </c>
      <c r="I4144">
        <v>10</v>
      </c>
      <c r="K4144">
        <f t="shared" si="475"/>
        <v>567</v>
      </c>
      <c r="L4144" s="6">
        <f t="shared" si="476"/>
        <v>6.1728395061728392E-2</v>
      </c>
      <c r="M4144" s="6">
        <f t="shared" si="477"/>
        <v>4.4091710758377423E-2</v>
      </c>
      <c r="N4144" s="6">
        <f t="shared" si="478"/>
        <v>1.7636684303350969E-2</v>
      </c>
      <c r="O4144">
        <f t="shared" si="479"/>
        <v>532</v>
      </c>
      <c r="P4144">
        <f t="shared" si="480"/>
        <v>35</v>
      </c>
      <c r="Q4144">
        <f t="shared" si="468"/>
        <v>532</v>
      </c>
    </row>
    <row r="4145" spans="1:17" hidden="1" x14ac:dyDescent="0.25">
      <c r="A4145">
        <v>2001</v>
      </c>
      <c r="B4145" s="1" t="s">
        <v>141</v>
      </c>
      <c r="C4145" t="s">
        <v>142</v>
      </c>
      <c r="D4145" t="s">
        <v>44</v>
      </c>
      <c r="E4145" s="1" t="s">
        <v>0</v>
      </c>
      <c r="F4145" t="s">
        <v>5</v>
      </c>
      <c r="G4145">
        <v>577</v>
      </c>
      <c r="H4145">
        <v>12</v>
      </c>
      <c r="I4145">
        <v>3</v>
      </c>
      <c r="K4145">
        <f t="shared" si="475"/>
        <v>592</v>
      </c>
      <c r="L4145" s="6">
        <f t="shared" si="476"/>
        <v>2.5337837837837839E-2</v>
      </c>
      <c r="M4145" s="6">
        <f t="shared" si="477"/>
        <v>2.0270270270270271E-2</v>
      </c>
      <c r="N4145" s="6">
        <f t="shared" si="478"/>
        <v>5.0675675675675678E-3</v>
      </c>
      <c r="O4145">
        <f t="shared" si="479"/>
        <v>577</v>
      </c>
      <c r="P4145">
        <f t="shared" si="480"/>
        <v>15</v>
      </c>
      <c r="Q4145">
        <f t="shared" si="468"/>
        <v>577</v>
      </c>
    </row>
    <row r="4146" spans="1:17" hidden="1" x14ac:dyDescent="0.25">
      <c r="A4146">
        <v>2001</v>
      </c>
      <c r="B4146" s="1" t="s">
        <v>141</v>
      </c>
      <c r="C4146" t="s">
        <v>142</v>
      </c>
      <c r="D4146" t="s">
        <v>44</v>
      </c>
      <c r="E4146" s="1" t="s">
        <v>0</v>
      </c>
      <c r="F4146" t="s">
        <v>6</v>
      </c>
      <c r="G4146">
        <v>357</v>
      </c>
      <c r="H4146">
        <v>6</v>
      </c>
      <c r="K4146">
        <f t="shared" si="475"/>
        <v>363</v>
      </c>
      <c r="L4146" s="6">
        <f t="shared" si="476"/>
        <v>1.6528925619834711E-2</v>
      </c>
      <c r="M4146" s="6">
        <f t="shared" si="477"/>
        <v>1.6528925619834711E-2</v>
      </c>
      <c r="N4146" s="6">
        <f t="shared" si="478"/>
        <v>0</v>
      </c>
      <c r="O4146">
        <f t="shared" si="479"/>
        <v>357</v>
      </c>
      <c r="P4146">
        <f t="shared" si="480"/>
        <v>6</v>
      </c>
      <c r="Q4146">
        <f t="shared" si="468"/>
        <v>357</v>
      </c>
    </row>
    <row r="4147" spans="1:17" hidden="1" x14ac:dyDescent="0.25">
      <c r="A4147">
        <v>2001</v>
      </c>
      <c r="B4147" s="1" t="s">
        <v>141</v>
      </c>
      <c r="C4147" t="s">
        <v>142</v>
      </c>
      <c r="D4147" t="s">
        <v>44</v>
      </c>
      <c r="E4147" s="1" t="s">
        <v>0</v>
      </c>
      <c r="F4147" t="s">
        <v>7</v>
      </c>
      <c r="G4147">
        <v>13409</v>
      </c>
      <c r="H4147">
        <v>39</v>
      </c>
      <c r="I4147">
        <v>163</v>
      </c>
      <c r="J4147">
        <v>22</v>
      </c>
      <c r="K4147">
        <f t="shared" si="475"/>
        <v>13589</v>
      </c>
      <c r="L4147" s="6">
        <f t="shared" si="476"/>
        <v>1.4864964309367871E-2</v>
      </c>
      <c r="M4147" s="6">
        <f t="shared" si="477"/>
        <v>2.8699683567591436E-3</v>
      </c>
      <c r="N4147" s="6">
        <f t="shared" si="478"/>
        <v>1.1994995952608728E-2</v>
      </c>
      <c r="O4147">
        <f t="shared" si="479"/>
        <v>13387</v>
      </c>
      <c r="P4147">
        <f t="shared" si="480"/>
        <v>202</v>
      </c>
      <c r="Q4147">
        <f t="shared" si="468"/>
        <v>13387</v>
      </c>
    </row>
    <row r="4148" spans="1:17" hidden="1" x14ac:dyDescent="0.25">
      <c r="A4148">
        <v>2002</v>
      </c>
      <c r="B4148" s="1" t="s">
        <v>141</v>
      </c>
      <c r="C4148" t="s">
        <v>142</v>
      </c>
      <c r="D4148" t="s">
        <v>44</v>
      </c>
      <c r="E4148" s="1" t="s">
        <v>13</v>
      </c>
      <c r="F4148" t="s">
        <v>1</v>
      </c>
      <c r="G4148">
        <v>90</v>
      </c>
      <c r="K4148">
        <f t="shared" si="475"/>
        <v>90</v>
      </c>
      <c r="L4148" s="6">
        <f t="shared" si="476"/>
        <v>0</v>
      </c>
      <c r="M4148" s="6">
        <f t="shared" si="477"/>
        <v>0</v>
      </c>
      <c r="N4148" s="6">
        <f t="shared" si="478"/>
        <v>0</v>
      </c>
      <c r="O4148">
        <f t="shared" si="479"/>
        <v>90</v>
      </c>
      <c r="P4148">
        <f t="shared" si="480"/>
        <v>0</v>
      </c>
      <c r="Q4148">
        <f t="shared" si="468"/>
        <v>90</v>
      </c>
    </row>
    <row r="4149" spans="1:17" hidden="1" x14ac:dyDescent="0.25">
      <c r="A4149">
        <v>2002</v>
      </c>
      <c r="B4149" s="1" t="s">
        <v>141</v>
      </c>
      <c r="C4149" t="s">
        <v>142</v>
      </c>
      <c r="D4149" t="s">
        <v>44</v>
      </c>
      <c r="E4149" s="1" t="s">
        <v>13</v>
      </c>
      <c r="F4149" t="s">
        <v>4</v>
      </c>
      <c r="G4149">
        <v>632</v>
      </c>
      <c r="H4149">
        <v>31</v>
      </c>
      <c r="I4149">
        <v>12</v>
      </c>
      <c r="K4149">
        <f t="shared" si="475"/>
        <v>675</v>
      </c>
      <c r="L4149" s="6">
        <f t="shared" si="476"/>
        <v>6.3703703703703707E-2</v>
      </c>
      <c r="M4149" s="6">
        <f t="shared" si="477"/>
        <v>4.5925925925925926E-2</v>
      </c>
      <c r="N4149" s="6">
        <f t="shared" si="478"/>
        <v>1.7777777777777778E-2</v>
      </c>
      <c r="O4149">
        <f t="shared" si="479"/>
        <v>632</v>
      </c>
      <c r="P4149">
        <f t="shared" si="480"/>
        <v>43</v>
      </c>
      <c r="Q4149">
        <f t="shared" si="468"/>
        <v>632</v>
      </c>
    </row>
    <row r="4150" spans="1:17" hidden="1" x14ac:dyDescent="0.25">
      <c r="A4150">
        <v>2002</v>
      </c>
      <c r="B4150" s="1" t="s">
        <v>141</v>
      </c>
      <c r="C4150" t="s">
        <v>142</v>
      </c>
      <c r="D4150" t="s">
        <v>44</v>
      </c>
      <c r="E4150" s="1" t="s">
        <v>13</v>
      </c>
      <c r="F4150" t="s">
        <v>5</v>
      </c>
      <c r="G4150">
        <v>625</v>
      </c>
      <c r="H4150">
        <v>21</v>
      </c>
      <c r="I4150">
        <v>3</v>
      </c>
      <c r="J4150">
        <v>3</v>
      </c>
      <c r="K4150">
        <f t="shared" si="475"/>
        <v>646</v>
      </c>
      <c r="L4150" s="6">
        <f t="shared" si="476"/>
        <v>3.7151702786377708E-2</v>
      </c>
      <c r="M4150" s="6">
        <f t="shared" si="477"/>
        <v>3.2507739938080496E-2</v>
      </c>
      <c r="N4150" s="6">
        <f t="shared" si="478"/>
        <v>4.6439628482972135E-3</v>
      </c>
      <c r="O4150">
        <f t="shared" si="479"/>
        <v>622</v>
      </c>
      <c r="P4150">
        <f t="shared" si="480"/>
        <v>24</v>
      </c>
      <c r="Q4150">
        <f t="shared" si="468"/>
        <v>622</v>
      </c>
    </row>
    <row r="4151" spans="1:17" hidden="1" x14ac:dyDescent="0.25">
      <c r="A4151">
        <v>2002</v>
      </c>
      <c r="B4151" s="1" t="s">
        <v>141</v>
      </c>
      <c r="C4151" t="s">
        <v>142</v>
      </c>
      <c r="D4151" t="s">
        <v>44</v>
      </c>
      <c r="E4151" s="1" t="s">
        <v>13</v>
      </c>
      <c r="F4151" t="s">
        <v>6</v>
      </c>
      <c r="G4151">
        <v>402</v>
      </c>
      <c r="H4151">
        <v>8</v>
      </c>
      <c r="I4151">
        <v>6</v>
      </c>
      <c r="K4151">
        <f t="shared" si="475"/>
        <v>416</v>
      </c>
      <c r="L4151" s="6">
        <f t="shared" si="476"/>
        <v>3.3653846153846152E-2</v>
      </c>
      <c r="M4151" s="6">
        <f t="shared" si="477"/>
        <v>1.9230769230769232E-2</v>
      </c>
      <c r="N4151" s="6">
        <f t="shared" si="478"/>
        <v>1.4423076923076924E-2</v>
      </c>
      <c r="O4151">
        <f t="shared" si="479"/>
        <v>402</v>
      </c>
      <c r="P4151">
        <f t="shared" si="480"/>
        <v>14</v>
      </c>
      <c r="Q4151">
        <f t="shared" si="468"/>
        <v>402</v>
      </c>
    </row>
    <row r="4152" spans="1:17" hidden="1" x14ac:dyDescent="0.25">
      <c r="A4152">
        <v>2002</v>
      </c>
      <c r="B4152" s="1" t="s">
        <v>141</v>
      </c>
      <c r="C4152" t="s">
        <v>142</v>
      </c>
      <c r="D4152" t="s">
        <v>44</v>
      </c>
      <c r="E4152" s="1" t="s">
        <v>13</v>
      </c>
      <c r="F4152" t="s">
        <v>7</v>
      </c>
      <c r="G4152">
        <v>13390</v>
      </c>
      <c r="H4152">
        <v>44</v>
      </c>
      <c r="I4152">
        <v>206</v>
      </c>
      <c r="J4152">
        <v>29</v>
      </c>
      <c r="K4152">
        <f t="shared" si="475"/>
        <v>13611</v>
      </c>
      <c r="L4152" s="6">
        <f t="shared" si="476"/>
        <v>1.8367496877525532E-2</v>
      </c>
      <c r="M4152" s="6">
        <f t="shared" si="477"/>
        <v>3.2326794504444934E-3</v>
      </c>
      <c r="N4152" s="6">
        <f t="shared" si="478"/>
        <v>1.5134817427081037E-2</v>
      </c>
      <c r="O4152">
        <f t="shared" si="479"/>
        <v>13361</v>
      </c>
      <c r="P4152">
        <f t="shared" si="480"/>
        <v>250</v>
      </c>
      <c r="Q4152">
        <f t="shared" si="468"/>
        <v>13361</v>
      </c>
    </row>
    <row r="4153" spans="1:17" hidden="1" x14ac:dyDescent="0.25">
      <c r="A4153">
        <v>2003</v>
      </c>
      <c r="B4153" s="1" t="s">
        <v>141</v>
      </c>
      <c r="C4153" t="s">
        <v>142</v>
      </c>
      <c r="D4153" t="s">
        <v>44</v>
      </c>
      <c r="E4153" s="1" t="s">
        <v>14</v>
      </c>
      <c r="F4153" t="s">
        <v>1</v>
      </c>
      <c r="G4153">
        <v>87</v>
      </c>
      <c r="K4153">
        <f t="shared" si="475"/>
        <v>87</v>
      </c>
      <c r="L4153" s="6">
        <f t="shared" si="476"/>
        <v>0</v>
      </c>
      <c r="M4153" s="6">
        <f t="shared" si="477"/>
        <v>0</v>
      </c>
      <c r="N4153" s="6">
        <f t="shared" si="478"/>
        <v>0</v>
      </c>
      <c r="O4153">
        <f t="shared" si="479"/>
        <v>87</v>
      </c>
      <c r="P4153">
        <f t="shared" si="480"/>
        <v>0</v>
      </c>
      <c r="Q4153">
        <f t="shared" si="468"/>
        <v>87</v>
      </c>
    </row>
    <row r="4154" spans="1:17" hidden="1" x14ac:dyDescent="0.25">
      <c r="A4154">
        <v>2003</v>
      </c>
      <c r="B4154" s="1" t="s">
        <v>141</v>
      </c>
      <c r="C4154" t="s">
        <v>142</v>
      </c>
      <c r="D4154" t="s">
        <v>44</v>
      </c>
      <c r="E4154" s="1" t="s">
        <v>14</v>
      </c>
      <c r="F4154" t="s">
        <v>4</v>
      </c>
      <c r="G4154">
        <v>765</v>
      </c>
      <c r="H4154">
        <v>16</v>
      </c>
      <c r="I4154">
        <v>7</v>
      </c>
      <c r="K4154">
        <f t="shared" si="475"/>
        <v>788</v>
      </c>
      <c r="L4154" s="6">
        <f t="shared" si="476"/>
        <v>2.9187817258883249E-2</v>
      </c>
      <c r="M4154" s="6">
        <f t="shared" si="477"/>
        <v>2.030456852791878E-2</v>
      </c>
      <c r="N4154" s="6">
        <f t="shared" si="478"/>
        <v>8.8832487309644676E-3</v>
      </c>
      <c r="O4154">
        <f t="shared" si="479"/>
        <v>765</v>
      </c>
      <c r="P4154">
        <f t="shared" si="480"/>
        <v>23</v>
      </c>
      <c r="Q4154">
        <f t="shared" si="468"/>
        <v>765</v>
      </c>
    </row>
    <row r="4155" spans="1:17" hidden="1" x14ac:dyDescent="0.25">
      <c r="A4155">
        <v>2003</v>
      </c>
      <c r="B4155" s="1" t="s">
        <v>141</v>
      </c>
      <c r="C4155" t="s">
        <v>142</v>
      </c>
      <c r="D4155" t="s">
        <v>44</v>
      </c>
      <c r="E4155" s="1" t="s">
        <v>14</v>
      </c>
      <c r="F4155" t="s">
        <v>5</v>
      </c>
      <c r="G4155">
        <v>717</v>
      </c>
      <c r="H4155">
        <v>24</v>
      </c>
      <c r="I4155">
        <v>6</v>
      </c>
      <c r="K4155">
        <f t="shared" si="475"/>
        <v>747</v>
      </c>
      <c r="L4155" s="6">
        <f t="shared" si="476"/>
        <v>4.0160642570281124E-2</v>
      </c>
      <c r="M4155" s="6">
        <f t="shared" si="477"/>
        <v>3.2128514056224897E-2</v>
      </c>
      <c r="N4155" s="6">
        <f t="shared" si="478"/>
        <v>8.0321285140562242E-3</v>
      </c>
      <c r="O4155">
        <f t="shared" si="479"/>
        <v>717</v>
      </c>
      <c r="P4155">
        <f t="shared" si="480"/>
        <v>30</v>
      </c>
      <c r="Q4155">
        <f t="shared" si="468"/>
        <v>717</v>
      </c>
    </row>
    <row r="4156" spans="1:17" hidden="1" x14ac:dyDescent="0.25">
      <c r="A4156">
        <v>2003</v>
      </c>
      <c r="B4156" s="1" t="s">
        <v>141</v>
      </c>
      <c r="C4156" t="s">
        <v>142</v>
      </c>
      <c r="D4156" t="s">
        <v>44</v>
      </c>
      <c r="E4156" s="1" t="s">
        <v>14</v>
      </c>
      <c r="F4156" t="s">
        <v>6</v>
      </c>
      <c r="G4156">
        <v>441</v>
      </c>
      <c r="H4156">
        <v>8</v>
      </c>
      <c r="I4156">
        <v>3</v>
      </c>
      <c r="K4156">
        <f t="shared" si="475"/>
        <v>452</v>
      </c>
      <c r="L4156" s="6">
        <f t="shared" si="476"/>
        <v>2.4336283185840708E-2</v>
      </c>
      <c r="M4156" s="6">
        <f t="shared" si="477"/>
        <v>1.7699115044247787E-2</v>
      </c>
      <c r="N4156" s="6">
        <f t="shared" si="478"/>
        <v>6.6371681415929203E-3</v>
      </c>
      <c r="O4156">
        <f t="shared" si="479"/>
        <v>441</v>
      </c>
      <c r="P4156">
        <f t="shared" si="480"/>
        <v>11</v>
      </c>
      <c r="Q4156">
        <f t="shared" si="468"/>
        <v>441</v>
      </c>
    </row>
    <row r="4157" spans="1:17" hidden="1" x14ac:dyDescent="0.25">
      <c r="A4157">
        <v>2003</v>
      </c>
      <c r="B4157" s="1" t="s">
        <v>141</v>
      </c>
      <c r="C4157" t="s">
        <v>142</v>
      </c>
      <c r="D4157" t="s">
        <v>44</v>
      </c>
      <c r="E4157" s="1" t="s">
        <v>14</v>
      </c>
      <c r="F4157" t="s">
        <v>7</v>
      </c>
      <c r="G4157">
        <v>13390</v>
      </c>
      <c r="H4157">
        <v>54</v>
      </c>
      <c r="I4157">
        <v>208</v>
      </c>
      <c r="J4157">
        <v>29</v>
      </c>
      <c r="K4157">
        <f t="shared" si="475"/>
        <v>13623</v>
      </c>
      <c r="L4157" s="6">
        <f t="shared" si="476"/>
        <v>1.9232180870586507E-2</v>
      </c>
      <c r="M4157" s="6">
        <f t="shared" si="477"/>
        <v>3.9638846069147762E-3</v>
      </c>
      <c r="N4157" s="6">
        <f t="shared" si="478"/>
        <v>1.5268296263671731E-2</v>
      </c>
      <c r="O4157">
        <f t="shared" si="479"/>
        <v>13361</v>
      </c>
      <c r="P4157">
        <f t="shared" si="480"/>
        <v>262</v>
      </c>
      <c r="Q4157">
        <f t="shared" si="468"/>
        <v>13361</v>
      </c>
    </row>
    <row r="4158" spans="1:17" hidden="1" x14ac:dyDescent="0.25">
      <c r="A4158">
        <v>2004</v>
      </c>
      <c r="B4158" s="1" t="s">
        <v>141</v>
      </c>
      <c r="C4158" t="s">
        <v>142</v>
      </c>
      <c r="D4158" t="s">
        <v>44</v>
      </c>
      <c r="E4158" s="1" t="s">
        <v>15</v>
      </c>
      <c r="F4158" t="s">
        <v>1</v>
      </c>
      <c r="G4158">
        <v>87</v>
      </c>
      <c r="K4158">
        <f t="shared" si="475"/>
        <v>87</v>
      </c>
      <c r="L4158" s="6">
        <f t="shared" si="476"/>
        <v>0</v>
      </c>
      <c r="M4158" s="6">
        <f t="shared" si="477"/>
        <v>0</v>
      </c>
      <c r="N4158" s="6">
        <f t="shared" si="478"/>
        <v>0</v>
      </c>
      <c r="O4158">
        <f t="shared" si="479"/>
        <v>87</v>
      </c>
      <c r="P4158">
        <f t="shared" si="480"/>
        <v>0</v>
      </c>
      <c r="Q4158">
        <f t="shared" si="468"/>
        <v>87</v>
      </c>
    </row>
    <row r="4159" spans="1:17" hidden="1" x14ac:dyDescent="0.25">
      <c r="A4159">
        <v>2004</v>
      </c>
      <c r="B4159" s="1" t="s">
        <v>141</v>
      </c>
      <c r="C4159" t="s">
        <v>142</v>
      </c>
      <c r="D4159" t="s">
        <v>44</v>
      </c>
      <c r="E4159" s="1" t="s">
        <v>15</v>
      </c>
      <c r="F4159" t="s">
        <v>4</v>
      </c>
      <c r="G4159">
        <v>971</v>
      </c>
      <c r="H4159">
        <v>14</v>
      </c>
      <c r="I4159">
        <v>7</v>
      </c>
      <c r="K4159">
        <f t="shared" si="475"/>
        <v>992</v>
      </c>
      <c r="L4159" s="6">
        <f t="shared" si="476"/>
        <v>2.1169354838709676E-2</v>
      </c>
      <c r="M4159" s="6">
        <f t="shared" si="477"/>
        <v>1.4112903225806451E-2</v>
      </c>
      <c r="N4159" s="6">
        <f t="shared" si="478"/>
        <v>7.0564516129032256E-3</v>
      </c>
      <c r="O4159">
        <f t="shared" si="479"/>
        <v>971</v>
      </c>
      <c r="P4159">
        <f t="shared" si="480"/>
        <v>21</v>
      </c>
      <c r="Q4159">
        <f t="shared" si="468"/>
        <v>971</v>
      </c>
    </row>
    <row r="4160" spans="1:17" hidden="1" x14ac:dyDescent="0.25">
      <c r="A4160">
        <v>2004</v>
      </c>
      <c r="B4160" s="1" t="s">
        <v>141</v>
      </c>
      <c r="C4160" t="s">
        <v>142</v>
      </c>
      <c r="D4160" t="s">
        <v>44</v>
      </c>
      <c r="E4160" s="1" t="s">
        <v>15</v>
      </c>
      <c r="F4160" t="s">
        <v>5</v>
      </c>
      <c r="G4160">
        <v>803</v>
      </c>
      <c r="H4160">
        <v>13</v>
      </c>
      <c r="I4160">
        <v>8</v>
      </c>
      <c r="K4160">
        <f t="shared" si="475"/>
        <v>824</v>
      </c>
      <c r="L4160" s="6">
        <f t="shared" si="476"/>
        <v>2.5485436893203883E-2</v>
      </c>
      <c r="M4160" s="6">
        <f t="shared" si="477"/>
        <v>1.5776699029126214E-2</v>
      </c>
      <c r="N4160" s="6">
        <f t="shared" si="478"/>
        <v>9.7087378640776691E-3</v>
      </c>
      <c r="O4160">
        <f t="shared" si="479"/>
        <v>803</v>
      </c>
      <c r="P4160">
        <f t="shared" si="480"/>
        <v>21</v>
      </c>
      <c r="Q4160">
        <f t="shared" si="468"/>
        <v>803</v>
      </c>
    </row>
    <row r="4161" spans="1:17" hidden="1" x14ac:dyDescent="0.25">
      <c r="A4161">
        <v>2004</v>
      </c>
      <c r="B4161" s="1" t="s">
        <v>141</v>
      </c>
      <c r="C4161" t="s">
        <v>142</v>
      </c>
      <c r="D4161" t="s">
        <v>44</v>
      </c>
      <c r="E4161" s="1" t="s">
        <v>15</v>
      </c>
      <c r="F4161" t="s">
        <v>6</v>
      </c>
      <c r="G4161">
        <v>526</v>
      </c>
      <c r="H4161">
        <v>9</v>
      </c>
      <c r="K4161">
        <f t="shared" si="475"/>
        <v>535</v>
      </c>
      <c r="L4161" s="6">
        <f t="shared" si="476"/>
        <v>1.6822429906542057E-2</v>
      </c>
      <c r="M4161" s="6">
        <f t="shared" si="477"/>
        <v>1.6822429906542057E-2</v>
      </c>
      <c r="N4161" s="6">
        <f t="shared" si="478"/>
        <v>0</v>
      </c>
      <c r="O4161">
        <f t="shared" si="479"/>
        <v>526</v>
      </c>
      <c r="P4161">
        <f t="shared" si="480"/>
        <v>9</v>
      </c>
      <c r="Q4161">
        <f t="shared" si="468"/>
        <v>526</v>
      </c>
    </row>
    <row r="4162" spans="1:17" hidden="1" x14ac:dyDescent="0.25">
      <c r="A4162">
        <v>2004</v>
      </c>
      <c r="B4162" s="1" t="s">
        <v>141</v>
      </c>
      <c r="C4162" t="s">
        <v>142</v>
      </c>
      <c r="D4162" t="s">
        <v>44</v>
      </c>
      <c r="E4162" s="1" t="s">
        <v>15</v>
      </c>
      <c r="F4162" t="s">
        <v>7</v>
      </c>
      <c r="G4162">
        <v>13242</v>
      </c>
      <c r="H4162">
        <v>42</v>
      </c>
      <c r="I4162">
        <v>221</v>
      </c>
      <c r="J4162">
        <v>15</v>
      </c>
      <c r="K4162">
        <f t="shared" si="475"/>
        <v>13490</v>
      </c>
      <c r="L4162" s="6">
        <f t="shared" si="476"/>
        <v>1.9495922905856191E-2</v>
      </c>
      <c r="M4162" s="6">
        <f t="shared" si="477"/>
        <v>3.1134173461823574E-3</v>
      </c>
      <c r="N4162" s="6">
        <f t="shared" si="478"/>
        <v>1.6382505559673834E-2</v>
      </c>
      <c r="O4162">
        <f t="shared" si="479"/>
        <v>13227</v>
      </c>
      <c r="P4162">
        <f t="shared" si="480"/>
        <v>263</v>
      </c>
      <c r="Q4162">
        <f t="shared" si="468"/>
        <v>13227</v>
      </c>
    </row>
    <row r="4163" spans="1:17" hidden="1" x14ac:dyDescent="0.25">
      <c r="A4163">
        <v>2005</v>
      </c>
      <c r="B4163" s="1" t="s">
        <v>141</v>
      </c>
      <c r="C4163" t="s">
        <v>142</v>
      </c>
      <c r="D4163" t="s">
        <v>44</v>
      </c>
      <c r="E4163" s="1" t="s">
        <v>16</v>
      </c>
      <c r="F4163" t="s">
        <v>1</v>
      </c>
      <c r="G4163">
        <v>89</v>
      </c>
      <c r="K4163">
        <f t="shared" si="475"/>
        <v>89</v>
      </c>
      <c r="L4163" s="6">
        <f t="shared" si="476"/>
        <v>0</v>
      </c>
      <c r="M4163" s="6">
        <f t="shared" si="477"/>
        <v>0</v>
      </c>
      <c r="N4163" s="6">
        <f t="shared" si="478"/>
        <v>0</v>
      </c>
      <c r="O4163">
        <f t="shared" si="479"/>
        <v>89</v>
      </c>
      <c r="P4163">
        <f t="shared" si="480"/>
        <v>0</v>
      </c>
      <c r="Q4163">
        <f t="shared" si="468"/>
        <v>89</v>
      </c>
    </row>
    <row r="4164" spans="1:17" hidden="1" x14ac:dyDescent="0.25">
      <c r="A4164">
        <v>2005</v>
      </c>
      <c r="B4164" s="1" t="s">
        <v>141</v>
      </c>
      <c r="C4164" t="s">
        <v>142</v>
      </c>
      <c r="D4164" t="s">
        <v>44</v>
      </c>
      <c r="E4164" s="1" t="s">
        <v>16</v>
      </c>
      <c r="F4164" t="s">
        <v>4</v>
      </c>
      <c r="G4164">
        <v>1091</v>
      </c>
      <c r="H4164">
        <v>19</v>
      </c>
      <c r="I4164">
        <v>10</v>
      </c>
      <c r="K4164">
        <f t="shared" si="475"/>
        <v>1120</v>
      </c>
      <c r="L4164" s="6">
        <f t="shared" si="476"/>
        <v>2.5892857142857145E-2</v>
      </c>
      <c r="M4164" s="6">
        <f t="shared" si="477"/>
        <v>1.6964285714285713E-2</v>
      </c>
      <c r="N4164" s="6">
        <f t="shared" si="478"/>
        <v>8.9285714285714281E-3</v>
      </c>
      <c r="O4164">
        <f t="shared" ref="O4164:O4227" si="481">K4164-(I4164+H4164)</f>
        <v>1091</v>
      </c>
      <c r="P4164">
        <f t="shared" ref="P4164:P4227" si="482">H4164+I4164</f>
        <v>29</v>
      </c>
      <c r="Q4164">
        <f t="shared" ref="Q4164:Q4227" si="483">K4164-P4164</f>
        <v>1091</v>
      </c>
    </row>
    <row r="4165" spans="1:17" hidden="1" x14ac:dyDescent="0.25">
      <c r="A4165">
        <v>2005</v>
      </c>
      <c r="B4165" s="1" t="s">
        <v>141</v>
      </c>
      <c r="C4165" t="s">
        <v>142</v>
      </c>
      <c r="D4165" t="s">
        <v>44</v>
      </c>
      <c r="E4165" s="1" t="s">
        <v>16</v>
      </c>
      <c r="F4165" t="s">
        <v>5</v>
      </c>
      <c r="G4165">
        <v>892</v>
      </c>
      <c r="H4165">
        <v>14</v>
      </c>
      <c r="I4165">
        <v>12</v>
      </c>
      <c r="K4165">
        <f t="shared" si="475"/>
        <v>918</v>
      </c>
      <c r="L4165" s="6">
        <f t="shared" si="476"/>
        <v>2.8322440087145968E-2</v>
      </c>
      <c r="M4165" s="6">
        <f t="shared" si="477"/>
        <v>1.5250544662309368E-2</v>
      </c>
      <c r="N4165" s="6">
        <f t="shared" si="478"/>
        <v>1.3071895424836602E-2</v>
      </c>
      <c r="O4165">
        <f t="shared" si="481"/>
        <v>892</v>
      </c>
      <c r="P4165">
        <f t="shared" si="482"/>
        <v>26</v>
      </c>
      <c r="Q4165">
        <f t="shared" si="483"/>
        <v>892</v>
      </c>
    </row>
    <row r="4166" spans="1:17" hidden="1" x14ac:dyDescent="0.25">
      <c r="A4166">
        <v>2005</v>
      </c>
      <c r="B4166" s="1" t="s">
        <v>141</v>
      </c>
      <c r="C4166" t="s">
        <v>142</v>
      </c>
      <c r="D4166" t="s">
        <v>44</v>
      </c>
      <c r="E4166" s="1" t="s">
        <v>16</v>
      </c>
      <c r="F4166" t="s">
        <v>6</v>
      </c>
      <c r="G4166">
        <v>598</v>
      </c>
      <c r="H4166">
        <v>8</v>
      </c>
      <c r="K4166">
        <f t="shared" si="475"/>
        <v>606</v>
      </c>
      <c r="L4166" s="6">
        <f t="shared" si="476"/>
        <v>1.3201320132013201E-2</v>
      </c>
      <c r="M4166" s="6">
        <f t="shared" si="477"/>
        <v>1.3201320132013201E-2</v>
      </c>
      <c r="N4166" s="6">
        <f t="shared" si="478"/>
        <v>0</v>
      </c>
      <c r="O4166">
        <f t="shared" si="481"/>
        <v>598</v>
      </c>
      <c r="P4166">
        <f t="shared" si="482"/>
        <v>8</v>
      </c>
      <c r="Q4166">
        <f t="shared" si="483"/>
        <v>598</v>
      </c>
    </row>
    <row r="4167" spans="1:17" hidden="1" x14ac:dyDescent="0.25">
      <c r="A4167">
        <v>2005</v>
      </c>
      <c r="B4167" s="1" t="s">
        <v>141</v>
      </c>
      <c r="C4167" t="s">
        <v>142</v>
      </c>
      <c r="D4167" t="s">
        <v>44</v>
      </c>
      <c r="E4167" s="1" t="s">
        <v>16</v>
      </c>
      <c r="F4167" t="s">
        <v>7</v>
      </c>
      <c r="G4167">
        <v>13235</v>
      </c>
      <c r="H4167">
        <v>74</v>
      </c>
      <c r="I4167">
        <v>248</v>
      </c>
      <c r="J4167">
        <v>26</v>
      </c>
      <c r="K4167">
        <f t="shared" si="475"/>
        <v>13531</v>
      </c>
      <c r="L4167" s="6">
        <f t="shared" si="476"/>
        <v>2.379720641489912E-2</v>
      </c>
      <c r="M4167" s="6">
        <f t="shared" si="477"/>
        <v>5.4689232133619094E-3</v>
      </c>
      <c r="N4167" s="6">
        <f t="shared" si="478"/>
        <v>1.8328283201537211E-2</v>
      </c>
      <c r="O4167">
        <f t="shared" si="481"/>
        <v>13209</v>
      </c>
      <c r="P4167">
        <f t="shared" si="482"/>
        <v>322</v>
      </c>
      <c r="Q4167">
        <f t="shared" si="483"/>
        <v>13209</v>
      </c>
    </row>
    <row r="4168" spans="1:17" hidden="1" x14ac:dyDescent="0.25">
      <c r="A4168">
        <v>2006</v>
      </c>
      <c r="B4168" s="1" t="s">
        <v>141</v>
      </c>
      <c r="C4168" t="s">
        <v>142</v>
      </c>
      <c r="D4168" t="s">
        <v>44</v>
      </c>
      <c r="E4168" s="1" t="s">
        <v>17</v>
      </c>
      <c r="F4168" t="s">
        <v>1</v>
      </c>
      <c r="G4168">
        <v>99</v>
      </c>
      <c r="K4168">
        <f t="shared" si="475"/>
        <v>99</v>
      </c>
      <c r="L4168" s="6">
        <f t="shared" si="476"/>
        <v>0</v>
      </c>
      <c r="M4168" s="6">
        <f t="shared" si="477"/>
        <v>0</v>
      </c>
      <c r="N4168" s="6">
        <f t="shared" si="478"/>
        <v>0</v>
      </c>
      <c r="O4168">
        <f t="shared" si="481"/>
        <v>99</v>
      </c>
      <c r="P4168">
        <f t="shared" si="482"/>
        <v>0</v>
      </c>
      <c r="Q4168">
        <f t="shared" si="483"/>
        <v>99</v>
      </c>
    </row>
    <row r="4169" spans="1:17" hidden="1" x14ac:dyDescent="0.25">
      <c r="A4169">
        <v>2006</v>
      </c>
      <c r="B4169" s="1" t="s">
        <v>141</v>
      </c>
      <c r="C4169" t="s">
        <v>142</v>
      </c>
      <c r="D4169" t="s">
        <v>44</v>
      </c>
      <c r="E4169" s="1" t="s">
        <v>17</v>
      </c>
      <c r="F4169" t="s">
        <v>4</v>
      </c>
      <c r="G4169">
        <v>1261</v>
      </c>
      <c r="H4169">
        <v>3</v>
      </c>
      <c r="I4169">
        <v>9</v>
      </c>
      <c r="K4169">
        <f t="shared" si="475"/>
        <v>1273</v>
      </c>
      <c r="L4169" s="6">
        <f t="shared" si="476"/>
        <v>9.4265514532600164E-3</v>
      </c>
      <c r="M4169" s="6">
        <f t="shared" si="477"/>
        <v>2.3566378633150041E-3</v>
      </c>
      <c r="N4169" s="6">
        <f t="shared" si="478"/>
        <v>7.0699135899450118E-3</v>
      </c>
      <c r="O4169">
        <f t="shared" si="481"/>
        <v>1261</v>
      </c>
      <c r="P4169">
        <f t="shared" si="482"/>
        <v>12</v>
      </c>
      <c r="Q4169">
        <f t="shared" si="483"/>
        <v>1261</v>
      </c>
    </row>
    <row r="4170" spans="1:17" hidden="1" x14ac:dyDescent="0.25">
      <c r="A4170">
        <v>2006</v>
      </c>
      <c r="B4170" s="1" t="s">
        <v>141</v>
      </c>
      <c r="C4170" t="s">
        <v>142</v>
      </c>
      <c r="D4170" t="s">
        <v>44</v>
      </c>
      <c r="E4170" s="1" t="s">
        <v>17</v>
      </c>
      <c r="F4170" t="s">
        <v>5</v>
      </c>
      <c r="G4170">
        <v>963</v>
      </c>
      <c r="H4170">
        <v>7</v>
      </c>
      <c r="I4170">
        <v>24</v>
      </c>
      <c r="K4170">
        <f t="shared" si="475"/>
        <v>994</v>
      </c>
      <c r="L4170" s="6">
        <f t="shared" si="476"/>
        <v>3.1187122736418511E-2</v>
      </c>
      <c r="M4170" s="6">
        <f t="shared" si="477"/>
        <v>7.0422535211267607E-3</v>
      </c>
      <c r="N4170" s="6">
        <f t="shared" si="478"/>
        <v>2.4144869215291749E-2</v>
      </c>
      <c r="O4170">
        <f t="shared" si="481"/>
        <v>963</v>
      </c>
      <c r="P4170">
        <f t="shared" si="482"/>
        <v>31</v>
      </c>
      <c r="Q4170">
        <f t="shared" si="483"/>
        <v>963</v>
      </c>
    </row>
    <row r="4171" spans="1:17" hidden="1" x14ac:dyDescent="0.25">
      <c r="A4171">
        <v>2006</v>
      </c>
      <c r="B4171" s="1" t="s">
        <v>141</v>
      </c>
      <c r="C4171" t="s">
        <v>142</v>
      </c>
      <c r="D4171" t="s">
        <v>44</v>
      </c>
      <c r="E4171" s="1" t="s">
        <v>17</v>
      </c>
      <c r="F4171" t="s">
        <v>6</v>
      </c>
      <c r="G4171">
        <v>733</v>
      </c>
      <c r="K4171">
        <f t="shared" si="475"/>
        <v>733</v>
      </c>
      <c r="L4171" s="6">
        <f t="shared" si="476"/>
        <v>0</v>
      </c>
      <c r="M4171" s="6">
        <f t="shared" si="477"/>
        <v>0</v>
      </c>
      <c r="N4171" s="6">
        <f t="shared" si="478"/>
        <v>0</v>
      </c>
      <c r="O4171">
        <f t="shared" si="481"/>
        <v>733</v>
      </c>
      <c r="P4171">
        <f t="shared" si="482"/>
        <v>0</v>
      </c>
      <c r="Q4171">
        <f t="shared" si="483"/>
        <v>733</v>
      </c>
    </row>
    <row r="4172" spans="1:17" hidden="1" x14ac:dyDescent="0.25">
      <c r="A4172">
        <v>2006</v>
      </c>
      <c r="B4172" s="1" t="s">
        <v>141</v>
      </c>
      <c r="C4172" t="s">
        <v>142</v>
      </c>
      <c r="D4172" t="s">
        <v>44</v>
      </c>
      <c r="E4172" s="1" t="s">
        <v>17</v>
      </c>
      <c r="F4172" t="s">
        <v>7</v>
      </c>
      <c r="G4172">
        <v>13183</v>
      </c>
      <c r="H4172">
        <v>38</v>
      </c>
      <c r="I4172">
        <v>262</v>
      </c>
      <c r="J4172">
        <v>15</v>
      </c>
      <c r="K4172">
        <f t="shared" si="475"/>
        <v>13468</v>
      </c>
      <c r="L4172" s="6">
        <f t="shared" si="476"/>
        <v>2.2275022275022274E-2</v>
      </c>
      <c r="M4172" s="6">
        <f t="shared" si="477"/>
        <v>2.8215028215028215E-3</v>
      </c>
      <c r="N4172" s="6">
        <f t="shared" si="478"/>
        <v>1.9453519453519454E-2</v>
      </c>
      <c r="O4172">
        <f t="shared" si="481"/>
        <v>13168</v>
      </c>
      <c r="P4172">
        <f t="shared" si="482"/>
        <v>300</v>
      </c>
      <c r="Q4172">
        <f t="shared" si="483"/>
        <v>13168</v>
      </c>
    </row>
    <row r="4173" spans="1:17" hidden="1" x14ac:dyDescent="0.25">
      <c r="A4173">
        <v>2007</v>
      </c>
      <c r="B4173" s="1" t="s">
        <v>141</v>
      </c>
      <c r="C4173" t="s">
        <v>142</v>
      </c>
      <c r="D4173" t="s">
        <v>44</v>
      </c>
      <c r="E4173" s="1" t="s">
        <v>18</v>
      </c>
      <c r="F4173" t="s">
        <v>1</v>
      </c>
      <c r="G4173">
        <v>110</v>
      </c>
      <c r="K4173">
        <f t="shared" si="475"/>
        <v>110</v>
      </c>
      <c r="L4173" s="6">
        <f t="shared" si="476"/>
        <v>0</v>
      </c>
      <c r="M4173" s="6">
        <f t="shared" si="477"/>
        <v>0</v>
      </c>
      <c r="N4173" s="6">
        <f t="shared" si="478"/>
        <v>0</v>
      </c>
      <c r="O4173">
        <f t="shared" si="481"/>
        <v>110</v>
      </c>
      <c r="P4173">
        <f t="shared" si="482"/>
        <v>0</v>
      </c>
      <c r="Q4173">
        <f t="shared" si="483"/>
        <v>110</v>
      </c>
    </row>
    <row r="4174" spans="1:17" hidden="1" x14ac:dyDescent="0.25">
      <c r="A4174">
        <v>2007</v>
      </c>
      <c r="B4174" s="1" t="s">
        <v>141</v>
      </c>
      <c r="C4174" t="s">
        <v>142</v>
      </c>
      <c r="D4174" t="s">
        <v>44</v>
      </c>
      <c r="E4174" s="1" t="s">
        <v>18</v>
      </c>
      <c r="F4174" t="s">
        <v>4</v>
      </c>
      <c r="G4174">
        <v>1412</v>
      </c>
      <c r="H4174">
        <v>13</v>
      </c>
      <c r="I4174">
        <v>22</v>
      </c>
      <c r="K4174">
        <f t="shared" si="475"/>
        <v>1447</v>
      </c>
      <c r="L4174" s="6">
        <f t="shared" si="476"/>
        <v>2.4187975120939877E-2</v>
      </c>
      <c r="M4174" s="6">
        <f t="shared" si="477"/>
        <v>8.9841050449205248E-3</v>
      </c>
      <c r="N4174" s="6">
        <f t="shared" si="478"/>
        <v>1.520387007601935E-2</v>
      </c>
      <c r="O4174">
        <f t="shared" si="481"/>
        <v>1412</v>
      </c>
      <c r="P4174">
        <f t="shared" si="482"/>
        <v>35</v>
      </c>
      <c r="Q4174">
        <f t="shared" si="483"/>
        <v>1412</v>
      </c>
    </row>
    <row r="4175" spans="1:17" hidden="1" x14ac:dyDescent="0.25">
      <c r="A4175">
        <v>2007</v>
      </c>
      <c r="B4175" s="1" t="s">
        <v>141</v>
      </c>
      <c r="C4175" t="s">
        <v>142</v>
      </c>
      <c r="D4175" t="s">
        <v>44</v>
      </c>
      <c r="E4175" s="1" t="s">
        <v>18</v>
      </c>
      <c r="F4175" t="s">
        <v>5</v>
      </c>
      <c r="G4175">
        <v>1095</v>
      </c>
      <c r="H4175">
        <v>16</v>
      </c>
      <c r="I4175">
        <v>26</v>
      </c>
      <c r="K4175">
        <f t="shared" si="475"/>
        <v>1137</v>
      </c>
      <c r="L4175" s="6">
        <f t="shared" si="476"/>
        <v>3.6939313984168866E-2</v>
      </c>
      <c r="M4175" s="6">
        <f t="shared" si="477"/>
        <v>1.4072119613016711E-2</v>
      </c>
      <c r="N4175" s="6">
        <f t="shared" si="478"/>
        <v>2.2867194371152155E-2</v>
      </c>
      <c r="O4175">
        <f t="shared" si="481"/>
        <v>1095</v>
      </c>
      <c r="P4175">
        <f t="shared" si="482"/>
        <v>42</v>
      </c>
      <c r="Q4175">
        <f t="shared" si="483"/>
        <v>1095</v>
      </c>
    </row>
    <row r="4176" spans="1:17" hidden="1" x14ac:dyDescent="0.25">
      <c r="A4176">
        <v>2007</v>
      </c>
      <c r="B4176" s="1" t="s">
        <v>141</v>
      </c>
      <c r="C4176" t="s">
        <v>142</v>
      </c>
      <c r="D4176" t="s">
        <v>44</v>
      </c>
      <c r="E4176" s="1" t="s">
        <v>18</v>
      </c>
      <c r="F4176" t="s">
        <v>6</v>
      </c>
      <c r="G4176">
        <v>781</v>
      </c>
      <c r="H4176">
        <v>9</v>
      </c>
      <c r="I4176">
        <v>3</v>
      </c>
      <c r="K4176">
        <f t="shared" si="475"/>
        <v>793</v>
      </c>
      <c r="L4176" s="6">
        <f t="shared" si="476"/>
        <v>1.5132408575031526E-2</v>
      </c>
      <c r="M4176" s="6">
        <f t="shared" si="477"/>
        <v>1.1349306431273645E-2</v>
      </c>
      <c r="N4176" s="6">
        <f t="shared" si="478"/>
        <v>3.7831021437578815E-3</v>
      </c>
      <c r="O4176">
        <f t="shared" si="481"/>
        <v>781</v>
      </c>
      <c r="P4176">
        <f t="shared" si="482"/>
        <v>12</v>
      </c>
      <c r="Q4176">
        <f t="shared" si="483"/>
        <v>781</v>
      </c>
    </row>
    <row r="4177" spans="1:17" hidden="1" x14ac:dyDescent="0.25">
      <c r="A4177">
        <v>2007</v>
      </c>
      <c r="B4177" s="1" t="s">
        <v>141</v>
      </c>
      <c r="C4177" t="s">
        <v>142</v>
      </c>
      <c r="D4177" t="s">
        <v>44</v>
      </c>
      <c r="E4177" s="1" t="s">
        <v>18</v>
      </c>
      <c r="F4177" t="s">
        <v>7</v>
      </c>
      <c r="G4177">
        <v>13053</v>
      </c>
      <c r="H4177">
        <v>66</v>
      </c>
      <c r="I4177">
        <v>283</v>
      </c>
      <c r="J4177">
        <v>3</v>
      </c>
      <c r="K4177">
        <f t="shared" si="475"/>
        <v>13399</v>
      </c>
      <c r="L4177" s="6">
        <f t="shared" si="476"/>
        <v>2.6046719904470484E-2</v>
      </c>
      <c r="M4177" s="6">
        <f t="shared" si="477"/>
        <v>4.9257407269199197E-3</v>
      </c>
      <c r="N4177" s="6">
        <f t="shared" si="478"/>
        <v>2.1120979177550563E-2</v>
      </c>
      <c r="O4177">
        <f t="shared" si="481"/>
        <v>13050</v>
      </c>
      <c r="P4177">
        <f t="shared" si="482"/>
        <v>349</v>
      </c>
      <c r="Q4177">
        <f t="shared" si="483"/>
        <v>13050</v>
      </c>
    </row>
    <row r="4178" spans="1:17" hidden="1" x14ac:dyDescent="0.25">
      <c r="A4178">
        <v>2008</v>
      </c>
      <c r="B4178" s="1" t="s">
        <v>141</v>
      </c>
      <c r="C4178" t="s">
        <v>142</v>
      </c>
      <c r="D4178" t="s">
        <v>44</v>
      </c>
      <c r="E4178" s="1" t="s">
        <v>19</v>
      </c>
      <c r="F4178" t="s">
        <v>1</v>
      </c>
      <c r="G4178">
        <v>100</v>
      </c>
      <c r="K4178">
        <f t="shared" si="475"/>
        <v>100</v>
      </c>
      <c r="L4178" s="6">
        <f t="shared" si="476"/>
        <v>0</v>
      </c>
      <c r="M4178" s="6">
        <f t="shared" si="477"/>
        <v>0</v>
      </c>
      <c r="N4178" s="6">
        <f t="shared" si="478"/>
        <v>0</v>
      </c>
      <c r="O4178">
        <f t="shared" si="481"/>
        <v>100</v>
      </c>
      <c r="P4178">
        <f t="shared" si="482"/>
        <v>0</v>
      </c>
      <c r="Q4178">
        <f t="shared" si="483"/>
        <v>100</v>
      </c>
    </row>
    <row r="4179" spans="1:17" hidden="1" x14ac:dyDescent="0.25">
      <c r="A4179">
        <v>2008</v>
      </c>
      <c r="B4179" s="1" t="s">
        <v>141</v>
      </c>
      <c r="C4179" t="s">
        <v>142</v>
      </c>
      <c r="D4179" t="s">
        <v>44</v>
      </c>
      <c r="E4179" s="1" t="s">
        <v>19</v>
      </c>
      <c r="F4179" t="s">
        <v>4</v>
      </c>
      <c r="G4179">
        <v>1487</v>
      </c>
      <c r="H4179">
        <v>18</v>
      </c>
      <c r="I4179">
        <v>50</v>
      </c>
      <c r="K4179">
        <f t="shared" si="475"/>
        <v>1555</v>
      </c>
      <c r="L4179" s="6">
        <f t="shared" si="476"/>
        <v>4.3729903536977491E-2</v>
      </c>
      <c r="M4179" s="6">
        <f t="shared" si="477"/>
        <v>1.1575562700964629E-2</v>
      </c>
      <c r="N4179" s="6">
        <f t="shared" si="478"/>
        <v>3.215434083601286E-2</v>
      </c>
      <c r="O4179">
        <f t="shared" si="481"/>
        <v>1487</v>
      </c>
      <c r="P4179">
        <f t="shared" si="482"/>
        <v>68</v>
      </c>
      <c r="Q4179">
        <f t="shared" si="483"/>
        <v>1487</v>
      </c>
    </row>
    <row r="4180" spans="1:17" hidden="1" x14ac:dyDescent="0.25">
      <c r="A4180">
        <v>2008</v>
      </c>
      <c r="B4180" s="1" t="s">
        <v>141</v>
      </c>
      <c r="C4180" t="s">
        <v>142</v>
      </c>
      <c r="D4180" t="s">
        <v>44</v>
      </c>
      <c r="E4180" s="1" t="s">
        <v>19</v>
      </c>
      <c r="F4180" t="s">
        <v>5</v>
      </c>
      <c r="G4180">
        <v>1191</v>
      </c>
      <c r="H4180">
        <v>25</v>
      </c>
      <c r="I4180">
        <v>24</v>
      </c>
      <c r="K4180">
        <f t="shared" si="475"/>
        <v>1240</v>
      </c>
      <c r="L4180" s="6">
        <f t="shared" si="476"/>
        <v>3.9516129032258061E-2</v>
      </c>
      <c r="M4180" s="6">
        <f t="shared" si="477"/>
        <v>2.0161290322580645E-2</v>
      </c>
      <c r="N4180" s="6">
        <f t="shared" si="478"/>
        <v>1.935483870967742E-2</v>
      </c>
      <c r="O4180">
        <f t="shared" si="481"/>
        <v>1191</v>
      </c>
      <c r="P4180">
        <f t="shared" si="482"/>
        <v>49</v>
      </c>
      <c r="Q4180">
        <f t="shared" si="483"/>
        <v>1191</v>
      </c>
    </row>
    <row r="4181" spans="1:17" hidden="1" x14ac:dyDescent="0.25">
      <c r="A4181">
        <v>2008</v>
      </c>
      <c r="B4181" s="1" t="s">
        <v>141</v>
      </c>
      <c r="C4181" t="s">
        <v>142</v>
      </c>
      <c r="D4181" t="s">
        <v>44</v>
      </c>
      <c r="E4181" s="1" t="s">
        <v>19</v>
      </c>
      <c r="F4181" t="s">
        <v>6</v>
      </c>
      <c r="G4181">
        <v>843</v>
      </c>
      <c r="H4181">
        <v>13</v>
      </c>
      <c r="I4181">
        <v>5</v>
      </c>
      <c r="K4181">
        <f t="shared" si="475"/>
        <v>861</v>
      </c>
      <c r="L4181" s="6">
        <f t="shared" si="476"/>
        <v>2.0905923344947737E-2</v>
      </c>
      <c r="M4181" s="6">
        <f t="shared" si="477"/>
        <v>1.5098722415795587E-2</v>
      </c>
      <c r="N4181" s="6">
        <f t="shared" si="478"/>
        <v>5.8072009291521487E-3</v>
      </c>
      <c r="O4181">
        <f t="shared" si="481"/>
        <v>843</v>
      </c>
      <c r="P4181">
        <f t="shared" si="482"/>
        <v>18</v>
      </c>
      <c r="Q4181">
        <f t="shared" si="483"/>
        <v>843</v>
      </c>
    </row>
    <row r="4182" spans="1:17" hidden="1" x14ac:dyDescent="0.25">
      <c r="A4182">
        <v>2008</v>
      </c>
      <c r="B4182" s="1" t="s">
        <v>141</v>
      </c>
      <c r="C4182" t="s">
        <v>142</v>
      </c>
      <c r="D4182" t="s">
        <v>44</v>
      </c>
      <c r="E4182" s="1" t="s">
        <v>19</v>
      </c>
      <c r="F4182" t="s">
        <v>7</v>
      </c>
      <c r="G4182">
        <v>13033</v>
      </c>
      <c r="H4182">
        <v>91</v>
      </c>
      <c r="I4182">
        <v>277</v>
      </c>
      <c r="J4182">
        <v>3</v>
      </c>
      <c r="K4182">
        <f t="shared" si="475"/>
        <v>13398</v>
      </c>
      <c r="L4182" s="6">
        <f t="shared" si="476"/>
        <v>2.7466786087475742E-2</v>
      </c>
      <c r="M4182" s="6">
        <f t="shared" si="477"/>
        <v>6.7920585161964468E-3</v>
      </c>
      <c r="N4182" s="6">
        <f t="shared" si="478"/>
        <v>2.0674727571279295E-2</v>
      </c>
      <c r="O4182">
        <f t="shared" si="481"/>
        <v>13030</v>
      </c>
      <c r="P4182">
        <f t="shared" si="482"/>
        <v>368</v>
      </c>
      <c r="Q4182">
        <f t="shared" si="483"/>
        <v>13030</v>
      </c>
    </row>
    <row r="4183" spans="1:17" hidden="1" x14ac:dyDescent="0.25">
      <c r="A4183">
        <v>2009</v>
      </c>
      <c r="B4183" s="1" t="s">
        <v>141</v>
      </c>
      <c r="C4183" t="s">
        <v>142</v>
      </c>
      <c r="D4183" t="s">
        <v>44</v>
      </c>
      <c r="E4183" s="1" t="s">
        <v>20</v>
      </c>
      <c r="F4183" t="s">
        <v>1</v>
      </c>
      <c r="G4183">
        <v>100</v>
      </c>
      <c r="K4183">
        <f t="shared" ref="K4183:K4246" si="484">(G4183-J4183)+H4183+I4183</f>
        <v>100</v>
      </c>
      <c r="L4183" s="6">
        <f t="shared" ref="L4183:L4246" si="485">(H4183+I4183)/K4183</f>
        <v>0</v>
      </c>
      <c r="M4183" s="6">
        <f t="shared" ref="M4183:M4246" si="486">H4183/K4183</f>
        <v>0</v>
      </c>
      <c r="N4183" s="6">
        <f t="shared" ref="N4183:N4246" si="487">I4183/K4183</f>
        <v>0</v>
      </c>
      <c r="O4183">
        <f t="shared" si="481"/>
        <v>100</v>
      </c>
      <c r="P4183">
        <f t="shared" si="482"/>
        <v>0</v>
      </c>
      <c r="Q4183">
        <f t="shared" si="483"/>
        <v>100</v>
      </c>
    </row>
    <row r="4184" spans="1:17" hidden="1" x14ac:dyDescent="0.25">
      <c r="A4184">
        <v>2009</v>
      </c>
      <c r="B4184" s="1" t="s">
        <v>141</v>
      </c>
      <c r="C4184" t="s">
        <v>142</v>
      </c>
      <c r="D4184" t="s">
        <v>44</v>
      </c>
      <c r="E4184" s="1" t="s">
        <v>20</v>
      </c>
      <c r="F4184" t="s">
        <v>4</v>
      </c>
      <c r="G4184">
        <v>1549</v>
      </c>
      <c r="H4184">
        <v>18</v>
      </c>
      <c r="I4184">
        <v>67</v>
      </c>
      <c r="K4184">
        <f t="shared" si="484"/>
        <v>1634</v>
      </c>
      <c r="L4184" s="6">
        <f t="shared" si="485"/>
        <v>5.2019583843329255E-2</v>
      </c>
      <c r="M4184" s="6">
        <f t="shared" si="486"/>
        <v>1.1015911872705019E-2</v>
      </c>
      <c r="N4184" s="6">
        <f t="shared" si="487"/>
        <v>4.1003671970624232E-2</v>
      </c>
      <c r="O4184">
        <f t="shared" si="481"/>
        <v>1549</v>
      </c>
      <c r="P4184">
        <f t="shared" si="482"/>
        <v>85</v>
      </c>
      <c r="Q4184">
        <f t="shared" si="483"/>
        <v>1549</v>
      </c>
    </row>
    <row r="4185" spans="1:17" hidden="1" x14ac:dyDescent="0.25">
      <c r="A4185">
        <v>2009</v>
      </c>
      <c r="B4185" s="1" t="s">
        <v>141</v>
      </c>
      <c r="C4185" t="s">
        <v>142</v>
      </c>
      <c r="D4185" t="s">
        <v>44</v>
      </c>
      <c r="E4185" s="1" t="s">
        <v>20</v>
      </c>
      <c r="F4185" t="s">
        <v>5</v>
      </c>
      <c r="G4185">
        <v>1226</v>
      </c>
      <c r="H4185">
        <v>20</v>
      </c>
      <c r="I4185">
        <v>42</v>
      </c>
      <c r="K4185">
        <f t="shared" si="484"/>
        <v>1288</v>
      </c>
      <c r="L4185" s="6">
        <f t="shared" si="485"/>
        <v>4.813664596273292E-2</v>
      </c>
      <c r="M4185" s="6">
        <f t="shared" si="486"/>
        <v>1.5527950310559006E-2</v>
      </c>
      <c r="N4185" s="6">
        <f t="shared" si="487"/>
        <v>3.2608695652173912E-2</v>
      </c>
      <c r="O4185">
        <f t="shared" si="481"/>
        <v>1226</v>
      </c>
      <c r="P4185">
        <f t="shared" si="482"/>
        <v>62</v>
      </c>
      <c r="Q4185">
        <f t="shared" si="483"/>
        <v>1226</v>
      </c>
    </row>
    <row r="4186" spans="1:17" hidden="1" x14ac:dyDescent="0.25">
      <c r="A4186">
        <v>2009</v>
      </c>
      <c r="B4186" s="1" t="s">
        <v>141</v>
      </c>
      <c r="C4186" t="s">
        <v>142</v>
      </c>
      <c r="D4186" t="s">
        <v>44</v>
      </c>
      <c r="E4186" s="1" t="s">
        <v>20</v>
      </c>
      <c r="F4186" t="s">
        <v>6</v>
      </c>
      <c r="G4186">
        <v>837</v>
      </c>
      <c r="H4186">
        <v>12</v>
      </c>
      <c r="I4186">
        <v>6</v>
      </c>
      <c r="K4186">
        <f t="shared" si="484"/>
        <v>855</v>
      </c>
      <c r="L4186" s="6">
        <f t="shared" si="485"/>
        <v>2.1052631578947368E-2</v>
      </c>
      <c r="M4186" s="6">
        <f t="shared" si="486"/>
        <v>1.4035087719298246E-2</v>
      </c>
      <c r="N4186" s="6">
        <f t="shared" si="487"/>
        <v>7.0175438596491229E-3</v>
      </c>
      <c r="O4186">
        <f t="shared" si="481"/>
        <v>837</v>
      </c>
      <c r="P4186">
        <f t="shared" si="482"/>
        <v>18</v>
      </c>
      <c r="Q4186">
        <f t="shared" si="483"/>
        <v>837</v>
      </c>
    </row>
    <row r="4187" spans="1:17" hidden="1" x14ac:dyDescent="0.25">
      <c r="A4187">
        <v>2009</v>
      </c>
      <c r="B4187" s="1" t="s">
        <v>141</v>
      </c>
      <c r="C4187" t="s">
        <v>142</v>
      </c>
      <c r="D4187" t="s">
        <v>44</v>
      </c>
      <c r="E4187" s="1" t="s">
        <v>20</v>
      </c>
      <c r="F4187" t="s">
        <v>7</v>
      </c>
      <c r="G4187">
        <v>12892</v>
      </c>
      <c r="H4187">
        <v>109</v>
      </c>
      <c r="I4187">
        <v>360</v>
      </c>
      <c r="K4187">
        <f t="shared" si="484"/>
        <v>13361</v>
      </c>
      <c r="L4187" s="6">
        <f t="shared" si="485"/>
        <v>3.510216301175062E-2</v>
      </c>
      <c r="M4187" s="6">
        <f t="shared" si="486"/>
        <v>8.1580720005987577E-3</v>
      </c>
      <c r="N4187" s="6">
        <f t="shared" si="487"/>
        <v>2.6944091011151861E-2</v>
      </c>
      <c r="O4187">
        <f t="shared" si="481"/>
        <v>12892</v>
      </c>
      <c r="P4187">
        <f t="shared" si="482"/>
        <v>469</v>
      </c>
      <c r="Q4187">
        <f t="shared" si="483"/>
        <v>12892</v>
      </c>
    </row>
    <row r="4188" spans="1:17" hidden="1" x14ac:dyDescent="0.25">
      <c r="A4188">
        <v>2010</v>
      </c>
      <c r="B4188" s="1" t="s">
        <v>141</v>
      </c>
      <c r="C4188" t="s">
        <v>142</v>
      </c>
      <c r="D4188" t="s">
        <v>44</v>
      </c>
      <c r="E4188" s="1" t="s">
        <v>21</v>
      </c>
      <c r="F4188" t="s">
        <v>1</v>
      </c>
      <c r="G4188">
        <v>100</v>
      </c>
      <c r="K4188">
        <f t="shared" si="484"/>
        <v>100</v>
      </c>
      <c r="L4188" s="6">
        <f t="shared" si="485"/>
        <v>0</v>
      </c>
      <c r="M4188" s="6">
        <f t="shared" si="486"/>
        <v>0</v>
      </c>
      <c r="N4188" s="6">
        <f t="shared" si="487"/>
        <v>0</v>
      </c>
      <c r="O4188">
        <f t="shared" si="481"/>
        <v>100</v>
      </c>
      <c r="P4188">
        <f t="shared" si="482"/>
        <v>0</v>
      </c>
      <c r="Q4188">
        <f t="shared" si="483"/>
        <v>100</v>
      </c>
    </row>
    <row r="4189" spans="1:17" hidden="1" x14ac:dyDescent="0.25">
      <c r="A4189">
        <v>2010</v>
      </c>
      <c r="B4189" s="1" t="s">
        <v>141</v>
      </c>
      <c r="C4189" t="s">
        <v>142</v>
      </c>
      <c r="D4189" t="s">
        <v>44</v>
      </c>
      <c r="E4189" s="1" t="s">
        <v>21</v>
      </c>
      <c r="F4189" t="s">
        <v>4</v>
      </c>
      <c r="G4189">
        <v>1580</v>
      </c>
      <c r="H4189">
        <v>39</v>
      </c>
      <c r="I4189">
        <v>86</v>
      </c>
      <c r="J4189">
        <v>15</v>
      </c>
      <c r="K4189">
        <f t="shared" si="484"/>
        <v>1690</v>
      </c>
      <c r="L4189" s="6">
        <f t="shared" si="485"/>
        <v>7.3964497041420121E-2</v>
      </c>
      <c r="M4189" s="6">
        <f t="shared" si="486"/>
        <v>2.3076923076923078E-2</v>
      </c>
      <c r="N4189" s="6">
        <f t="shared" si="487"/>
        <v>5.0887573964497043E-2</v>
      </c>
      <c r="O4189">
        <f t="shared" si="481"/>
        <v>1565</v>
      </c>
      <c r="P4189">
        <f t="shared" si="482"/>
        <v>125</v>
      </c>
      <c r="Q4189">
        <f t="shared" si="483"/>
        <v>1565</v>
      </c>
    </row>
    <row r="4190" spans="1:17" hidden="1" x14ac:dyDescent="0.25">
      <c r="A4190">
        <v>2010</v>
      </c>
      <c r="B4190" s="1" t="s">
        <v>141</v>
      </c>
      <c r="C4190" t="s">
        <v>142</v>
      </c>
      <c r="D4190" t="s">
        <v>44</v>
      </c>
      <c r="E4190" s="1" t="s">
        <v>21</v>
      </c>
      <c r="F4190" t="s">
        <v>5</v>
      </c>
      <c r="G4190">
        <v>1291</v>
      </c>
      <c r="H4190">
        <v>44</v>
      </c>
      <c r="I4190">
        <v>45</v>
      </c>
      <c r="J4190">
        <v>32</v>
      </c>
      <c r="K4190">
        <f t="shared" si="484"/>
        <v>1348</v>
      </c>
      <c r="L4190" s="6">
        <f t="shared" si="485"/>
        <v>6.6023738872403565E-2</v>
      </c>
      <c r="M4190" s="6">
        <f t="shared" si="486"/>
        <v>3.2640949554896145E-2</v>
      </c>
      <c r="N4190" s="6">
        <f t="shared" si="487"/>
        <v>3.3382789317507419E-2</v>
      </c>
      <c r="O4190">
        <f t="shared" si="481"/>
        <v>1259</v>
      </c>
      <c r="P4190">
        <f t="shared" si="482"/>
        <v>89</v>
      </c>
      <c r="Q4190">
        <f t="shared" si="483"/>
        <v>1259</v>
      </c>
    </row>
    <row r="4191" spans="1:17" hidden="1" x14ac:dyDescent="0.25">
      <c r="A4191">
        <v>2010</v>
      </c>
      <c r="B4191" s="1" t="s">
        <v>141</v>
      </c>
      <c r="C4191" t="s">
        <v>142</v>
      </c>
      <c r="D4191" t="s">
        <v>44</v>
      </c>
      <c r="E4191" s="1" t="s">
        <v>21</v>
      </c>
      <c r="F4191" t="s">
        <v>6</v>
      </c>
      <c r="G4191">
        <v>872</v>
      </c>
      <c r="H4191">
        <v>25</v>
      </c>
      <c r="I4191">
        <v>15</v>
      </c>
      <c r="J4191">
        <v>13</v>
      </c>
      <c r="K4191">
        <f t="shared" si="484"/>
        <v>899</v>
      </c>
      <c r="L4191" s="6">
        <f t="shared" si="485"/>
        <v>4.449388209121246E-2</v>
      </c>
      <c r="M4191" s="6">
        <f t="shared" si="486"/>
        <v>2.7808676307007785E-2</v>
      </c>
      <c r="N4191" s="6">
        <f t="shared" si="487"/>
        <v>1.6685205784204672E-2</v>
      </c>
      <c r="O4191">
        <f t="shared" si="481"/>
        <v>859</v>
      </c>
      <c r="P4191">
        <f t="shared" si="482"/>
        <v>40</v>
      </c>
      <c r="Q4191">
        <f t="shared" si="483"/>
        <v>859</v>
      </c>
    </row>
    <row r="4192" spans="1:17" hidden="1" x14ac:dyDescent="0.25">
      <c r="A4192">
        <v>2010</v>
      </c>
      <c r="B4192" s="1" t="s">
        <v>141</v>
      </c>
      <c r="C4192" t="s">
        <v>142</v>
      </c>
      <c r="D4192" t="s">
        <v>44</v>
      </c>
      <c r="E4192" s="1" t="s">
        <v>21</v>
      </c>
      <c r="F4192" t="s">
        <v>7</v>
      </c>
      <c r="G4192">
        <v>12869</v>
      </c>
      <c r="H4192">
        <v>168</v>
      </c>
      <c r="I4192">
        <v>338</v>
      </c>
      <c r="J4192">
        <v>75</v>
      </c>
      <c r="K4192">
        <f t="shared" si="484"/>
        <v>13300</v>
      </c>
      <c r="L4192" s="6">
        <f t="shared" si="485"/>
        <v>3.8045112781954889E-2</v>
      </c>
      <c r="M4192" s="6">
        <f t="shared" si="486"/>
        <v>1.2631578947368421E-2</v>
      </c>
      <c r="N4192" s="6">
        <f t="shared" si="487"/>
        <v>2.5413533834586464E-2</v>
      </c>
      <c r="O4192">
        <f t="shared" si="481"/>
        <v>12794</v>
      </c>
      <c r="P4192">
        <f t="shared" si="482"/>
        <v>506</v>
      </c>
      <c r="Q4192">
        <f t="shared" si="483"/>
        <v>12794</v>
      </c>
    </row>
    <row r="4193" spans="1:17" hidden="1" x14ac:dyDescent="0.25">
      <c r="A4193">
        <v>2011</v>
      </c>
      <c r="B4193" s="1" t="s">
        <v>141</v>
      </c>
      <c r="C4193" t="s">
        <v>142</v>
      </c>
      <c r="D4193" t="s">
        <v>44</v>
      </c>
      <c r="E4193" s="1" t="s">
        <v>22</v>
      </c>
      <c r="F4193" t="s">
        <v>1</v>
      </c>
      <c r="G4193">
        <v>86</v>
      </c>
      <c r="K4193">
        <f t="shared" si="484"/>
        <v>86</v>
      </c>
      <c r="L4193" s="6">
        <f t="shared" si="485"/>
        <v>0</v>
      </c>
      <c r="M4193" s="6">
        <f t="shared" si="486"/>
        <v>0</v>
      </c>
      <c r="N4193" s="6">
        <f t="shared" si="487"/>
        <v>0</v>
      </c>
      <c r="O4193">
        <f t="shared" si="481"/>
        <v>86</v>
      </c>
      <c r="P4193">
        <f t="shared" si="482"/>
        <v>0</v>
      </c>
      <c r="Q4193">
        <f t="shared" si="483"/>
        <v>86</v>
      </c>
    </row>
    <row r="4194" spans="1:17" hidden="1" x14ac:dyDescent="0.25">
      <c r="A4194">
        <v>2011</v>
      </c>
      <c r="B4194" s="1" t="s">
        <v>141</v>
      </c>
      <c r="C4194" t="s">
        <v>142</v>
      </c>
      <c r="D4194" t="s">
        <v>44</v>
      </c>
      <c r="E4194" s="1" t="s">
        <v>22</v>
      </c>
      <c r="F4194" t="s">
        <v>4</v>
      </c>
      <c r="G4194">
        <v>1609</v>
      </c>
      <c r="H4194">
        <v>62</v>
      </c>
      <c r="I4194">
        <v>100</v>
      </c>
      <c r="J4194">
        <v>47</v>
      </c>
      <c r="K4194">
        <f t="shared" si="484"/>
        <v>1724</v>
      </c>
      <c r="L4194" s="6">
        <f t="shared" si="485"/>
        <v>9.3967517401392114E-2</v>
      </c>
      <c r="M4194" s="6">
        <f t="shared" si="486"/>
        <v>3.5962877030162411E-2</v>
      </c>
      <c r="N4194" s="6">
        <f t="shared" si="487"/>
        <v>5.8004640371229696E-2</v>
      </c>
      <c r="O4194">
        <f t="shared" si="481"/>
        <v>1562</v>
      </c>
      <c r="P4194">
        <f t="shared" si="482"/>
        <v>162</v>
      </c>
      <c r="Q4194">
        <f t="shared" si="483"/>
        <v>1562</v>
      </c>
    </row>
    <row r="4195" spans="1:17" hidden="1" x14ac:dyDescent="0.25">
      <c r="A4195">
        <v>2011</v>
      </c>
      <c r="B4195" s="1" t="s">
        <v>141</v>
      </c>
      <c r="C4195" t="s">
        <v>142</v>
      </c>
      <c r="D4195" t="s">
        <v>44</v>
      </c>
      <c r="E4195" s="1" t="s">
        <v>22</v>
      </c>
      <c r="F4195" t="s">
        <v>5</v>
      </c>
      <c r="G4195">
        <v>1367</v>
      </c>
      <c r="H4195">
        <v>63</v>
      </c>
      <c r="I4195">
        <v>49</v>
      </c>
      <c r="J4195">
        <v>52</v>
      </c>
      <c r="K4195">
        <f t="shared" si="484"/>
        <v>1427</v>
      </c>
      <c r="L4195" s="6">
        <f t="shared" si="485"/>
        <v>7.8486334968465313E-2</v>
      </c>
      <c r="M4195" s="6">
        <f t="shared" si="486"/>
        <v>4.4148563419761741E-2</v>
      </c>
      <c r="N4195" s="6">
        <f t="shared" si="487"/>
        <v>3.4337771548703572E-2</v>
      </c>
      <c r="O4195">
        <f t="shared" si="481"/>
        <v>1315</v>
      </c>
      <c r="P4195">
        <f t="shared" si="482"/>
        <v>112</v>
      </c>
      <c r="Q4195">
        <f t="shared" si="483"/>
        <v>1315</v>
      </c>
    </row>
    <row r="4196" spans="1:17" hidden="1" x14ac:dyDescent="0.25">
      <c r="A4196">
        <v>2011</v>
      </c>
      <c r="B4196" s="1" t="s">
        <v>141</v>
      </c>
      <c r="C4196" t="s">
        <v>142</v>
      </c>
      <c r="D4196" t="s">
        <v>44</v>
      </c>
      <c r="E4196" s="1" t="s">
        <v>22</v>
      </c>
      <c r="F4196" t="s">
        <v>6</v>
      </c>
      <c r="G4196">
        <v>972</v>
      </c>
      <c r="H4196">
        <v>30</v>
      </c>
      <c r="I4196">
        <v>17</v>
      </c>
      <c r="J4196">
        <v>22</v>
      </c>
      <c r="K4196">
        <f t="shared" si="484"/>
        <v>997</v>
      </c>
      <c r="L4196" s="6">
        <f t="shared" si="485"/>
        <v>4.7141424272818457E-2</v>
      </c>
      <c r="M4196" s="6">
        <f t="shared" si="486"/>
        <v>3.0090270812437311E-2</v>
      </c>
      <c r="N4196" s="6">
        <f t="shared" si="487"/>
        <v>1.7051153460381142E-2</v>
      </c>
      <c r="O4196">
        <f t="shared" si="481"/>
        <v>950</v>
      </c>
      <c r="P4196">
        <f t="shared" si="482"/>
        <v>47</v>
      </c>
      <c r="Q4196">
        <f t="shared" si="483"/>
        <v>950</v>
      </c>
    </row>
    <row r="4197" spans="1:17" hidden="1" x14ac:dyDescent="0.25">
      <c r="A4197">
        <v>2011</v>
      </c>
      <c r="B4197" s="1" t="s">
        <v>141</v>
      </c>
      <c r="C4197" t="s">
        <v>142</v>
      </c>
      <c r="D4197" t="s">
        <v>44</v>
      </c>
      <c r="E4197" s="1" t="s">
        <v>22</v>
      </c>
      <c r="F4197" t="s">
        <v>7</v>
      </c>
      <c r="G4197">
        <v>12973</v>
      </c>
      <c r="H4197">
        <v>222</v>
      </c>
      <c r="I4197">
        <v>373</v>
      </c>
      <c r="J4197">
        <v>208</v>
      </c>
      <c r="K4197">
        <f t="shared" si="484"/>
        <v>13360</v>
      </c>
      <c r="L4197" s="6">
        <f t="shared" si="485"/>
        <v>4.4535928143712572E-2</v>
      </c>
      <c r="M4197" s="6">
        <f t="shared" si="486"/>
        <v>1.6616766467065867E-2</v>
      </c>
      <c r="N4197" s="6">
        <f t="shared" si="487"/>
        <v>2.7919161676646705E-2</v>
      </c>
      <c r="O4197">
        <f t="shared" si="481"/>
        <v>12765</v>
      </c>
      <c r="P4197">
        <f t="shared" si="482"/>
        <v>595</v>
      </c>
      <c r="Q4197">
        <f t="shared" si="483"/>
        <v>12765</v>
      </c>
    </row>
    <row r="4198" spans="1:17" hidden="1" x14ac:dyDescent="0.25">
      <c r="A4198">
        <v>2012</v>
      </c>
      <c r="B4198" s="1" t="s">
        <v>141</v>
      </c>
      <c r="C4198" t="s">
        <v>142</v>
      </c>
      <c r="D4198" t="s">
        <v>44</v>
      </c>
      <c r="E4198" s="1" t="s">
        <v>23</v>
      </c>
      <c r="F4198" t="s">
        <v>1</v>
      </c>
      <c r="G4198">
        <v>105</v>
      </c>
      <c r="I4198">
        <v>3</v>
      </c>
      <c r="J4198">
        <v>3</v>
      </c>
      <c r="K4198">
        <f t="shared" si="484"/>
        <v>105</v>
      </c>
      <c r="L4198" s="6">
        <f t="shared" si="485"/>
        <v>2.8571428571428571E-2</v>
      </c>
      <c r="M4198" s="6">
        <f t="shared" si="486"/>
        <v>0</v>
      </c>
      <c r="N4198" s="6">
        <f t="shared" si="487"/>
        <v>2.8571428571428571E-2</v>
      </c>
      <c r="O4198">
        <f t="shared" si="481"/>
        <v>102</v>
      </c>
      <c r="P4198">
        <f t="shared" si="482"/>
        <v>3</v>
      </c>
      <c r="Q4198">
        <f t="shared" si="483"/>
        <v>102</v>
      </c>
    </row>
    <row r="4199" spans="1:17" hidden="1" x14ac:dyDescent="0.25">
      <c r="A4199">
        <v>2012</v>
      </c>
      <c r="B4199" s="1" t="s">
        <v>141</v>
      </c>
      <c r="C4199" t="s">
        <v>142</v>
      </c>
      <c r="D4199" t="s">
        <v>44</v>
      </c>
      <c r="E4199" s="1" t="s">
        <v>23</v>
      </c>
      <c r="F4199" t="s">
        <v>4</v>
      </c>
      <c r="G4199">
        <v>1708</v>
      </c>
      <c r="H4199">
        <v>42</v>
      </c>
      <c r="I4199">
        <v>99</v>
      </c>
      <c r="J4199">
        <v>54</v>
      </c>
      <c r="K4199">
        <f t="shared" si="484"/>
        <v>1795</v>
      </c>
      <c r="L4199" s="6">
        <f t="shared" si="485"/>
        <v>7.8551532033426186E-2</v>
      </c>
      <c r="M4199" s="6">
        <f t="shared" si="486"/>
        <v>2.3398328690807799E-2</v>
      </c>
      <c r="N4199" s="6">
        <f t="shared" si="487"/>
        <v>5.5153203342618383E-2</v>
      </c>
      <c r="O4199">
        <f t="shared" si="481"/>
        <v>1654</v>
      </c>
      <c r="P4199">
        <f t="shared" si="482"/>
        <v>141</v>
      </c>
      <c r="Q4199">
        <f t="shared" si="483"/>
        <v>1654</v>
      </c>
    </row>
    <row r="4200" spans="1:17" hidden="1" x14ac:dyDescent="0.25">
      <c r="A4200">
        <v>2012</v>
      </c>
      <c r="B4200" s="1" t="s">
        <v>141</v>
      </c>
      <c r="C4200" t="s">
        <v>142</v>
      </c>
      <c r="D4200" t="s">
        <v>44</v>
      </c>
      <c r="E4200" s="1" t="s">
        <v>23</v>
      </c>
      <c r="F4200" t="s">
        <v>5</v>
      </c>
      <c r="G4200">
        <v>1478</v>
      </c>
      <c r="H4200">
        <v>54</v>
      </c>
      <c r="I4200">
        <v>31</v>
      </c>
      <c r="J4200">
        <v>79</v>
      </c>
      <c r="K4200">
        <f t="shared" si="484"/>
        <v>1484</v>
      </c>
      <c r="L4200" s="6">
        <f t="shared" si="485"/>
        <v>5.7277628032345013E-2</v>
      </c>
      <c r="M4200" s="6">
        <f t="shared" si="486"/>
        <v>3.638814016172507E-2</v>
      </c>
      <c r="N4200" s="6">
        <f t="shared" si="487"/>
        <v>2.0889487870619946E-2</v>
      </c>
      <c r="O4200">
        <f t="shared" si="481"/>
        <v>1399</v>
      </c>
      <c r="P4200">
        <f t="shared" si="482"/>
        <v>85</v>
      </c>
      <c r="Q4200">
        <f t="shared" si="483"/>
        <v>1399</v>
      </c>
    </row>
    <row r="4201" spans="1:17" hidden="1" x14ac:dyDescent="0.25">
      <c r="A4201">
        <v>2012</v>
      </c>
      <c r="B4201" s="1" t="s">
        <v>141</v>
      </c>
      <c r="C4201" t="s">
        <v>142</v>
      </c>
      <c r="D4201" t="s">
        <v>44</v>
      </c>
      <c r="E4201" s="1" t="s">
        <v>23</v>
      </c>
      <c r="F4201" t="s">
        <v>6</v>
      </c>
      <c r="G4201">
        <v>1023</v>
      </c>
      <c r="H4201">
        <v>29</v>
      </c>
      <c r="I4201">
        <v>24</v>
      </c>
      <c r="J4201">
        <v>33</v>
      </c>
      <c r="K4201">
        <f t="shared" si="484"/>
        <v>1043</v>
      </c>
      <c r="L4201" s="6">
        <f t="shared" si="485"/>
        <v>5.0814956855225309E-2</v>
      </c>
      <c r="M4201" s="6">
        <f t="shared" si="486"/>
        <v>2.7804410354745925E-2</v>
      </c>
      <c r="N4201" s="6">
        <f t="shared" si="487"/>
        <v>2.3010546500479387E-2</v>
      </c>
      <c r="O4201">
        <f t="shared" si="481"/>
        <v>990</v>
      </c>
      <c r="P4201">
        <f t="shared" si="482"/>
        <v>53</v>
      </c>
      <c r="Q4201">
        <f t="shared" si="483"/>
        <v>990</v>
      </c>
    </row>
    <row r="4202" spans="1:17" hidden="1" x14ac:dyDescent="0.25">
      <c r="A4202">
        <v>2012</v>
      </c>
      <c r="B4202" s="1" t="s">
        <v>141</v>
      </c>
      <c r="C4202" t="s">
        <v>142</v>
      </c>
      <c r="D4202" t="s">
        <v>44</v>
      </c>
      <c r="E4202" s="1" t="s">
        <v>23</v>
      </c>
      <c r="F4202" t="s">
        <v>7</v>
      </c>
      <c r="G4202">
        <v>13104</v>
      </c>
      <c r="H4202">
        <v>214</v>
      </c>
      <c r="I4202">
        <v>396</v>
      </c>
      <c r="J4202">
        <v>315</v>
      </c>
      <c r="K4202">
        <f t="shared" si="484"/>
        <v>13399</v>
      </c>
      <c r="L4202" s="6">
        <f t="shared" si="485"/>
        <v>4.5525785506381075E-2</v>
      </c>
      <c r="M4202" s="6">
        <f t="shared" si="486"/>
        <v>1.5971341144861557E-2</v>
      </c>
      <c r="N4202" s="6">
        <f t="shared" si="487"/>
        <v>2.9554444361519515E-2</v>
      </c>
      <c r="O4202">
        <f t="shared" si="481"/>
        <v>12789</v>
      </c>
      <c r="P4202">
        <f t="shared" si="482"/>
        <v>610</v>
      </c>
      <c r="Q4202">
        <f t="shared" si="483"/>
        <v>12789</v>
      </c>
    </row>
    <row r="4203" spans="1:17" hidden="1" x14ac:dyDescent="0.25">
      <c r="A4203">
        <v>2013</v>
      </c>
      <c r="B4203" s="1" t="s">
        <v>141</v>
      </c>
      <c r="C4203" t="s">
        <v>142</v>
      </c>
      <c r="D4203" t="s">
        <v>44</v>
      </c>
      <c r="E4203" s="1" t="s">
        <v>24</v>
      </c>
      <c r="F4203" t="s">
        <v>1</v>
      </c>
      <c r="G4203">
        <v>105</v>
      </c>
      <c r="J4203">
        <v>3</v>
      </c>
      <c r="K4203">
        <f t="shared" si="484"/>
        <v>102</v>
      </c>
      <c r="L4203" s="6">
        <f t="shared" si="485"/>
        <v>0</v>
      </c>
      <c r="M4203" s="6">
        <f t="shared" si="486"/>
        <v>0</v>
      </c>
      <c r="N4203" s="6">
        <f t="shared" si="487"/>
        <v>0</v>
      </c>
      <c r="O4203">
        <f t="shared" si="481"/>
        <v>102</v>
      </c>
      <c r="P4203">
        <f t="shared" si="482"/>
        <v>0</v>
      </c>
      <c r="Q4203">
        <f t="shared" si="483"/>
        <v>102</v>
      </c>
    </row>
    <row r="4204" spans="1:17" hidden="1" x14ac:dyDescent="0.25">
      <c r="A4204">
        <v>2013</v>
      </c>
      <c r="B4204" s="1" t="s">
        <v>141</v>
      </c>
      <c r="C4204" t="s">
        <v>142</v>
      </c>
      <c r="D4204" t="s">
        <v>44</v>
      </c>
      <c r="E4204" s="1" t="s">
        <v>24</v>
      </c>
      <c r="F4204" t="s">
        <v>4</v>
      </c>
      <c r="G4204">
        <v>1745</v>
      </c>
      <c r="H4204">
        <v>49</v>
      </c>
      <c r="I4204">
        <v>113</v>
      </c>
      <c r="J4204">
        <v>55</v>
      </c>
      <c r="K4204">
        <f t="shared" si="484"/>
        <v>1852</v>
      </c>
      <c r="L4204" s="6">
        <f t="shared" si="485"/>
        <v>8.7473002159827215E-2</v>
      </c>
      <c r="M4204" s="6">
        <f t="shared" si="486"/>
        <v>2.6457883369330453E-2</v>
      </c>
      <c r="N4204" s="6">
        <f t="shared" si="487"/>
        <v>6.1015118790496758E-2</v>
      </c>
      <c r="O4204">
        <f t="shared" si="481"/>
        <v>1690</v>
      </c>
      <c r="P4204">
        <f t="shared" si="482"/>
        <v>162</v>
      </c>
      <c r="Q4204">
        <f t="shared" si="483"/>
        <v>1690</v>
      </c>
    </row>
    <row r="4205" spans="1:17" hidden="1" x14ac:dyDescent="0.25">
      <c r="A4205">
        <v>2013</v>
      </c>
      <c r="B4205" s="1" t="s">
        <v>141</v>
      </c>
      <c r="C4205" t="s">
        <v>142</v>
      </c>
      <c r="D4205" t="s">
        <v>44</v>
      </c>
      <c r="E4205" s="1" t="s">
        <v>24</v>
      </c>
      <c r="F4205" t="s">
        <v>5</v>
      </c>
      <c r="G4205">
        <v>1550</v>
      </c>
      <c r="H4205">
        <v>68</v>
      </c>
      <c r="I4205">
        <v>30</v>
      </c>
      <c r="J4205">
        <v>58</v>
      </c>
      <c r="K4205">
        <f t="shared" si="484"/>
        <v>1590</v>
      </c>
      <c r="L4205" s="6">
        <f t="shared" si="485"/>
        <v>6.1635220125786164E-2</v>
      </c>
      <c r="M4205" s="6">
        <f t="shared" si="486"/>
        <v>4.2767295597484274E-2</v>
      </c>
      <c r="N4205" s="6">
        <f t="shared" si="487"/>
        <v>1.8867924528301886E-2</v>
      </c>
      <c r="O4205">
        <f t="shared" si="481"/>
        <v>1492</v>
      </c>
      <c r="P4205">
        <f t="shared" si="482"/>
        <v>98</v>
      </c>
      <c r="Q4205">
        <f t="shared" si="483"/>
        <v>1492</v>
      </c>
    </row>
    <row r="4206" spans="1:17" hidden="1" x14ac:dyDescent="0.25">
      <c r="A4206">
        <v>2013</v>
      </c>
      <c r="B4206" s="1" t="s">
        <v>141</v>
      </c>
      <c r="C4206" t="s">
        <v>142</v>
      </c>
      <c r="D4206" t="s">
        <v>44</v>
      </c>
      <c r="E4206" s="1" t="s">
        <v>24</v>
      </c>
      <c r="F4206" t="s">
        <v>6</v>
      </c>
      <c r="G4206">
        <v>1139</v>
      </c>
      <c r="H4206">
        <v>30</v>
      </c>
      <c r="I4206">
        <v>21</v>
      </c>
      <c r="J4206">
        <v>34</v>
      </c>
      <c r="K4206">
        <f t="shared" si="484"/>
        <v>1156</v>
      </c>
      <c r="L4206" s="6">
        <f t="shared" si="485"/>
        <v>4.4117647058823532E-2</v>
      </c>
      <c r="M4206" s="6">
        <f t="shared" si="486"/>
        <v>2.5951557093425604E-2</v>
      </c>
      <c r="N4206" s="6">
        <f t="shared" si="487"/>
        <v>1.8166089965397925E-2</v>
      </c>
      <c r="O4206">
        <f t="shared" si="481"/>
        <v>1105</v>
      </c>
      <c r="P4206">
        <f t="shared" si="482"/>
        <v>51</v>
      </c>
      <c r="Q4206">
        <f t="shared" si="483"/>
        <v>1105</v>
      </c>
    </row>
    <row r="4207" spans="1:17" hidden="1" x14ac:dyDescent="0.25">
      <c r="A4207">
        <v>2013</v>
      </c>
      <c r="B4207" s="1" t="s">
        <v>141</v>
      </c>
      <c r="C4207" t="s">
        <v>142</v>
      </c>
      <c r="D4207" t="s">
        <v>44</v>
      </c>
      <c r="E4207" s="1" t="s">
        <v>24</v>
      </c>
      <c r="F4207" t="s">
        <v>7</v>
      </c>
      <c r="G4207">
        <v>13104</v>
      </c>
      <c r="H4207">
        <v>222</v>
      </c>
      <c r="I4207">
        <v>410</v>
      </c>
      <c r="J4207">
        <v>353</v>
      </c>
      <c r="K4207">
        <f t="shared" si="484"/>
        <v>13383</v>
      </c>
      <c r="L4207" s="6">
        <f t="shared" si="485"/>
        <v>4.7224090263767469E-2</v>
      </c>
      <c r="M4207" s="6">
        <f t="shared" si="486"/>
        <v>1.658820892176642E-2</v>
      </c>
      <c r="N4207" s="6">
        <f t="shared" si="487"/>
        <v>3.0635881342001046E-2</v>
      </c>
      <c r="O4207">
        <f t="shared" si="481"/>
        <v>12751</v>
      </c>
      <c r="P4207">
        <f t="shared" si="482"/>
        <v>632</v>
      </c>
      <c r="Q4207">
        <f t="shared" si="483"/>
        <v>12751</v>
      </c>
    </row>
    <row r="4208" spans="1:17" hidden="1" x14ac:dyDescent="0.25">
      <c r="A4208">
        <v>2014</v>
      </c>
      <c r="B4208" s="1" t="s">
        <v>141</v>
      </c>
      <c r="C4208" t="s">
        <v>142</v>
      </c>
      <c r="D4208" t="s">
        <v>44</v>
      </c>
      <c r="E4208" s="1" t="s">
        <v>8</v>
      </c>
      <c r="F4208" t="s">
        <v>1</v>
      </c>
      <c r="G4208">
        <v>102</v>
      </c>
      <c r="J4208">
        <v>3</v>
      </c>
      <c r="K4208">
        <f t="shared" si="484"/>
        <v>99</v>
      </c>
      <c r="L4208" s="6">
        <f t="shared" si="485"/>
        <v>0</v>
      </c>
      <c r="M4208" s="6">
        <f t="shared" si="486"/>
        <v>0</v>
      </c>
      <c r="N4208" s="6">
        <f t="shared" si="487"/>
        <v>0</v>
      </c>
      <c r="O4208">
        <f t="shared" si="481"/>
        <v>99</v>
      </c>
      <c r="P4208">
        <f t="shared" si="482"/>
        <v>0</v>
      </c>
      <c r="Q4208">
        <f t="shared" si="483"/>
        <v>99</v>
      </c>
    </row>
    <row r="4209" spans="1:17" hidden="1" x14ac:dyDescent="0.25">
      <c r="A4209">
        <v>2014</v>
      </c>
      <c r="B4209" s="1" t="s">
        <v>141</v>
      </c>
      <c r="C4209" t="s">
        <v>142</v>
      </c>
      <c r="D4209" t="s">
        <v>44</v>
      </c>
      <c r="E4209" s="1" t="s">
        <v>8</v>
      </c>
      <c r="F4209" t="s">
        <v>4</v>
      </c>
      <c r="G4209">
        <v>1909</v>
      </c>
      <c r="H4209">
        <v>56</v>
      </c>
      <c r="I4209">
        <v>123</v>
      </c>
      <c r="J4209">
        <v>75</v>
      </c>
      <c r="K4209">
        <f t="shared" si="484"/>
        <v>2013</v>
      </c>
      <c r="L4209" s="6">
        <f t="shared" si="485"/>
        <v>8.8922006954793839E-2</v>
      </c>
      <c r="M4209" s="6">
        <f t="shared" si="486"/>
        <v>2.7819175360158967E-2</v>
      </c>
      <c r="N4209" s="6">
        <f t="shared" si="487"/>
        <v>6.1102831594634872E-2</v>
      </c>
      <c r="O4209">
        <f t="shared" si="481"/>
        <v>1834</v>
      </c>
      <c r="P4209">
        <f t="shared" si="482"/>
        <v>179</v>
      </c>
      <c r="Q4209">
        <f t="shared" si="483"/>
        <v>1834</v>
      </c>
    </row>
    <row r="4210" spans="1:17" hidden="1" x14ac:dyDescent="0.25">
      <c r="A4210">
        <v>2014</v>
      </c>
      <c r="B4210" s="1" t="s">
        <v>141</v>
      </c>
      <c r="C4210" t="s">
        <v>142</v>
      </c>
      <c r="D4210" t="s">
        <v>44</v>
      </c>
      <c r="E4210" s="1" t="s">
        <v>8</v>
      </c>
      <c r="F4210" t="s">
        <v>5</v>
      </c>
      <c r="G4210">
        <v>1636</v>
      </c>
      <c r="H4210">
        <v>51</v>
      </c>
      <c r="I4210">
        <v>30</v>
      </c>
      <c r="J4210">
        <v>71</v>
      </c>
      <c r="K4210">
        <f t="shared" si="484"/>
        <v>1646</v>
      </c>
      <c r="L4210" s="6">
        <f t="shared" si="485"/>
        <v>4.9210206561360874E-2</v>
      </c>
      <c r="M4210" s="6">
        <f t="shared" si="486"/>
        <v>3.0984204131227218E-2</v>
      </c>
      <c r="N4210" s="6">
        <f t="shared" si="487"/>
        <v>1.8226002430133656E-2</v>
      </c>
      <c r="O4210">
        <f t="shared" si="481"/>
        <v>1565</v>
      </c>
      <c r="P4210">
        <f t="shared" si="482"/>
        <v>81</v>
      </c>
      <c r="Q4210">
        <f t="shared" si="483"/>
        <v>1565</v>
      </c>
    </row>
    <row r="4211" spans="1:17" hidden="1" x14ac:dyDescent="0.25">
      <c r="A4211">
        <v>2014</v>
      </c>
      <c r="B4211" s="1" t="s">
        <v>141</v>
      </c>
      <c r="C4211" t="s">
        <v>142</v>
      </c>
      <c r="D4211" t="s">
        <v>44</v>
      </c>
      <c r="E4211" s="1" t="s">
        <v>8</v>
      </c>
      <c r="F4211" t="s">
        <v>6</v>
      </c>
      <c r="G4211">
        <v>1228</v>
      </c>
      <c r="H4211">
        <v>33</v>
      </c>
      <c r="I4211">
        <v>37</v>
      </c>
      <c r="J4211">
        <v>32</v>
      </c>
      <c r="K4211">
        <f t="shared" si="484"/>
        <v>1266</v>
      </c>
      <c r="L4211" s="6">
        <f t="shared" si="485"/>
        <v>5.5292259083728278E-2</v>
      </c>
      <c r="M4211" s="6">
        <f t="shared" si="486"/>
        <v>2.6066350710900472E-2</v>
      </c>
      <c r="N4211" s="6">
        <f t="shared" si="487"/>
        <v>2.9225908372827805E-2</v>
      </c>
      <c r="O4211">
        <f t="shared" si="481"/>
        <v>1196</v>
      </c>
      <c r="P4211">
        <f t="shared" si="482"/>
        <v>70</v>
      </c>
      <c r="Q4211">
        <f t="shared" si="483"/>
        <v>1196</v>
      </c>
    </row>
    <row r="4212" spans="1:17" hidden="1" x14ac:dyDescent="0.25">
      <c r="A4212">
        <v>2014</v>
      </c>
      <c r="B4212" s="1" t="s">
        <v>141</v>
      </c>
      <c r="C4212" t="s">
        <v>142</v>
      </c>
      <c r="D4212" t="s">
        <v>44</v>
      </c>
      <c r="E4212" s="1" t="s">
        <v>8</v>
      </c>
      <c r="F4212" t="s">
        <v>7</v>
      </c>
      <c r="G4212">
        <v>12862</v>
      </c>
      <c r="H4212">
        <v>223</v>
      </c>
      <c r="I4212">
        <v>452</v>
      </c>
      <c r="J4212">
        <v>362</v>
      </c>
      <c r="K4212">
        <f t="shared" si="484"/>
        <v>13175</v>
      </c>
      <c r="L4212" s="6">
        <f t="shared" si="485"/>
        <v>5.1233396584440226E-2</v>
      </c>
      <c r="M4212" s="6">
        <f t="shared" si="486"/>
        <v>1.6925996204933586E-2</v>
      </c>
      <c r="N4212" s="6">
        <f t="shared" si="487"/>
        <v>3.4307400379506643E-2</v>
      </c>
      <c r="O4212">
        <f t="shared" si="481"/>
        <v>12500</v>
      </c>
      <c r="P4212">
        <f t="shared" si="482"/>
        <v>675</v>
      </c>
      <c r="Q4212">
        <f t="shared" si="483"/>
        <v>12500</v>
      </c>
    </row>
    <row r="4213" spans="1:17" hidden="1" x14ac:dyDescent="0.25">
      <c r="A4213">
        <v>2015</v>
      </c>
      <c r="B4213" s="1" t="s">
        <v>141</v>
      </c>
      <c r="C4213" t="s">
        <v>142</v>
      </c>
      <c r="D4213" t="s">
        <v>44</v>
      </c>
      <c r="E4213" s="1" t="s">
        <v>9</v>
      </c>
      <c r="F4213" t="s">
        <v>1</v>
      </c>
      <c r="G4213">
        <v>120</v>
      </c>
      <c r="H4213">
        <v>4</v>
      </c>
      <c r="K4213">
        <f t="shared" si="484"/>
        <v>124</v>
      </c>
      <c r="L4213" s="6">
        <f t="shared" si="485"/>
        <v>3.2258064516129031E-2</v>
      </c>
      <c r="M4213" s="6">
        <f t="shared" si="486"/>
        <v>3.2258064516129031E-2</v>
      </c>
      <c r="N4213" s="6">
        <f t="shared" si="487"/>
        <v>0</v>
      </c>
      <c r="O4213">
        <f t="shared" si="481"/>
        <v>120</v>
      </c>
      <c r="P4213">
        <f t="shared" si="482"/>
        <v>4</v>
      </c>
      <c r="Q4213">
        <f t="shared" si="483"/>
        <v>120</v>
      </c>
    </row>
    <row r="4214" spans="1:17" hidden="1" x14ac:dyDescent="0.25">
      <c r="A4214">
        <v>2015</v>
      </c>
      <c r="B4214" s="1" t="s">
        <v>141</v>
      </c>
      <c r="C4214" t="s">
        <v>142</v>
      </c>
      <c r="D4214" t="s">
        <v>44</v>
      </c>
      <c r="E4214" s="1" t="s">
        <v>9</v>
      </c>
      <c r="F4214" t="s">
        <v>4</v>
      </c>
      <c r="G4214">
        <v>1946</v>
      </c>
      <c r="H4214">
        <v>58</v>
      </c>
      <c r="I4214">
        <v>162</v>
      </c>
      <c r="J4214">
        <v>62</v>
      </c>
      <c r="K4214">
        <f t="shared" si="484"/>
        <v>2104</v>
      </c>
      <c r="L4214" s="6">
        <f t="shared" si="485"/>
        <v>0.10456273764258556</v>
      </c>
      <c r="M4214" s="6">
        <f t="shared" si="486"/>
        <v>2.7566539923954372E-2</v>
      </c>
      <c r="N4214" s="6">
        <f t="shared" si="487"/>
        <v>7.6996197718631185E-2</v>
      </c>
      <c r="O4214">
        <f t="shared" si="481"/>
        <v>1884</v>
      </c>
      <c r="P4214">
        <f t="shared" si="482"/>
        <v>220</v>
      </c>
      <c r="Q4214">
        <f t="shared" si="483"/>
        <v>1884</v>
      </c>
    </row>
    <row r="4215" spans="1:17" hidden="1" x14ac:dyDescent="0.25">
      <c r="A4215">
        <v>2015</v>
      </c>
      <c r="B4215" s="1" t="s">
        <v>141</v>
      </c>
      <c r="C4215" t="s">
        <v>142</v>
      </c>
      <c r="D4215" t="s">
        <v>44</v>
      </c>
      <c r="E4215" s="1" t="s">
        <v>9</v>
      </c>
      <c r="F4215" t="s">
        <v>5</v>
      </c>
      <c r="G4215">
        <v>1675</v>
      </c>
      <c r="H4215">
        <v>50</v>
      </c>
      <c r="I4215">
        <v>59</v>
      </c>
      <c r="J4215">
        <v>79</v>
      </c>
      <c r="K4215">
        <f t="shared" si="484"/>
        <v>1705</v>
      </c>
      <c r="L4215" s="6">
        <f t="shared" si="485"/>
        <v>6.392961876832845E-2</v>
      </c>
      <c r="M4215" s="6">
        <f t="shared" si="486"/>
        <v>2.932551319648094E-2</v>
      </c>
      <c r="N4215" s="6">
        <f t="shared" si="487"/>
        <v>3.460410557184751E-2</v>
      </c>
      <c r="O4215">
        <f t="shared" si="481"/>
        <v>1596</v>
      </c>
      <c r="P4215">
        <f t="shared" si="482"/>
        <v>109</v>
      </c>
      <c r="Q4215">
        <f t="shared" si="483"/>
        <v>1596</v>
      </c>
    </row>
    <row r="4216" spans="1:17" hidden="1" x14ac:dyDescent="0.25">
      <c r="A4216">
        <v>2015</v>
      </c>
      <c r="B4216" s="1" t="s">
        <v>141</v>
      </c>
      <c r="C4216" t="s">
        <v>142</v>
      </c>
      <c r="D4216" t="s">
        <v>44</v>
      </c>
      <c r="E4216" s="1" t="s">
        <v>9</v>
      </c>
      <c r="F4216" t="s">
        <v>6</v>
      </c>
      <c r="G4216">
        <v>1265</v>
      </c>
      <c r="H4216">
        <v>41</v>
      </c>
      <c r="I4216">
        <v>51</v>
      </c>
      <c r="J4216">
        <v>37</v>
      </c>
      <c r="K4216">
        <f t="shared" si="484"/>
        <v>1320</v>
      </c>
      <c r="L4216" s="6">
        <f t="shared" si="485"/>
        <v>6.9696969696969702E-2</v>
      </c>
      <c r="M4216" s="6">
        <f t="shared" si="486"/>
        <v>3.1060606060606059E-2</v>
      </c>
      <c r="N4216" s="6">
        <f t="shared" si="487"/>
        <v>3.8636363636363635E-2</v>
      </c>
      <c r="O4216">
        <f t="shared" si="481"/>
        <v>1228</v>
      </c>
      <c r="P4216">
        <f t="shared" si="482"/>
        <v>92</v>
      </c>
      <c r="Q4216">
        <f t="shared" si="483"/>
        <v>1228</v>
      </c>
    </row>
    <row r="4217" spans="1:17" hidden="1" x14ac:dyDescent="0.25">
      <c r="A4217">
        <v>2015</v>
      </c>
      <c r="B4217" s="1" t="s">
        <v>141</v>
      </c>
      <c r="C4217" t="s">
        <v>142</v>
      </c>
      <c r="D4217" t="s">
        <v>44</v>
      </c>
      <c r="E4217" s="1" t="s">
        <v>9</v>
      </c>
      <c r="F4217" t="s">
        <v>7</v>
      </c>
      <c r="G4217">
        <v>12802</v>
      </c>
      <c r="H4217">
        <v>240</v>
      </c>
      <c r="I4217">
        <v>511</v>
      </c>
      <c r="J4217">
        <v>348</v>
      </c>
      <c r="K4217">
        <f t="shared" si="484"/>
        <v>13205</v>
      </c>
      <c r="L4217" s="6">
        <f t="shared" si="485"/>
        <v>5.6872396819386599E-2</v>
      </c>
      <c r="M4217" s="6">
        <f t="shared" si="486"/>
        <v>1.817493373722075E-2</v>
      </c>
      <c r="N4217" s="6">
        <f t="shared" si="487"/>
        <v>3.8697463082165845E-2</v>
      </c>
      <c r="O4217">
        <f t="shared" si="481"/>
        <v>12454</v>
      </c>
      <c r="P4217">
        <f t="shared" si="482"/>
        <v>751</v>
      </c>
      <c r="Q4217">
        <f t="shared" si="483"/>
        <v>12454</v>
      </c>
    </row>
    <row r="4218" spans="1:17" hidden="1" x14ac:dyDescent="0.25">
      <c r="A4218">
        <v>2016</v>
      </c>
      <c r="B4218" s="1" t="s">
        <v>141</v>
      </c>
      <c r="C4218" t="s">
        <v>142</v>
      </c>
      <c r="D4218" t="s">
        <v>44</v>
      </c>
      <c r="E4218" s="1" t="s">
        <v>10</v>
      </c>
      <c r="F4218" t="s">
        <v>1</v>
      </c>
      <c r="G4218">
        <v>129</v>
      </c>
      <c r="K4218">
        <f t="shared" si="484"/>
        <v>129</v>
      </c>
      <c r="L4218" s="6">
        <f t="shared" si="485"/>
        <v>0</v>
      </c>
      <c r="M4218" s="6">
        <f t="shared" si="486"/>
        <v>0</v>
      </c>
      <c r="N4218" s="6">
        <f t="shared" si="487"/>
        <v>0</v>
      </c>
      <c r="O4218">
        <f t="shared" si="481"/>
        <v>129</v>
      </c>
      <c r="P4218">
        <f t="shared" si="482"/>
        <v>0</v>
      </c>
      <c r="Q4218">
        <f t="shared" si="483"/>
        <v>129</v>
      </c>
    </row>
    <row r="4219" spans="1:17" hidden="1" x14ac:dyDescent="0.25">
      <c r="A4219">
        <v>2016</v>
      </c>
      <c r="B4219" s="1" t="s">
        <v>141</v>
      </c>
      <c r="C4219" t="s">
        <v>142</v>
      </c>
      <c r="D4219" t="s">
        <v>44</v>
      </c>
      <c r="E4219" s="1" t="s">
        <v>10</v>
      </c>
      <c r="F4219" t="s">
        <v>4</v>
      </c>
      <c r="G4219">
        <v>1991</v>
      </c>
      <c r="H4219">
        <v>74</v>
      </c>
      <c r="I4219">
        <v>203</v>
      </c>
      <c r="J4219">
        <v>68</v>
      </c>
      <c r="K4219">
        <f t="shared" si="484"/>
        <v>2200</v>
      </c>
      <c r="L4219" s="6">
        <f t="shared" si="485"/>
        <v>0.12590909090909091</v>
      </c>
      <c r="M4219" s="6">
        <f t="shared" si="486"/>
        <v>3.3636363636363638E-2</v>
      </c>
      <c r="N4219" s="6">
        <f t="shared" si="487"/>
        <v>9.227272727272727E-2</v>
      </c>
      <c r="O4219">
        <f t="shared" si="481"/>
        <v>1923</v>
      </c>
      <c r="P4219">
        <f t="shared" si="482"/>
        <v>277</v>
      </c>
      <c r="Q4219">
        <f t="shared" si="483"/>
        <v>1923</v>
      </c>
    </row>
    <row r="4220" spans="1:17" hidden="1" x14ac:dyDescent="0.25">
      <c r="A4220">
        <v>2016</v>
      </c>
      <c r="B4220" s="1" t="s">
        <v>141</v>
      </c>
      <c r="C4220" t="s">
        <v>142</v>
      </c>
      <c r="D4220" t="s">
        <v>44</v>
      </c>
      <c r="E4220" s="1" t="s">
        <v>10</v>
      </c>
      <c r="F4220" t="s">
        <v>5</v>
      </c>
      <c r="G4220">
        <v>1764</v>
      </c>
      <c r="H4220">
        <v>53</v>
      </c>
      <c r="I4220">
        <v>68</v>
      </c>
      <c r="J4220">
        <v>77</v>
      </c>
      <c r="K4220">
        <f t="shared" si="484"/>
        <v>1808</v>
      </c>
      <c r="L4220" s="6">
        <f t="shared" si="485"/>
        <v>6.6924778761061954E-2</v>
      </c>
      <c r="M4220" s="6">
        <f t="shared" si="486"/>
        <v>2.9314159292035399E-2</v>
      </c>
      <c r="N4220" s="6">
        <f t="shared" si="487"/>
        <v>3.7610619469026552E-2</v>
      </c>
      <c r="O4220">
        <f t="shared" si="481"/>
        <v>1687</v>
      </c>
      <c r="P4220">
        <f t="shared" si="482"/>
        <v>121</v>
      </c>
      <c r="Q4220">
        <f t="shared" si="483"/>
        <v>1687</v>
      </c>
    </row>
    <row r="4221" spans="1:17" hidden="1" x14ac:dyDescent="0.25">
      <c r="A4221">
        <v>2016</v>
      </c>
      <c r="B4221" s="1" t="s">
        <v>141</v>
      </c>
      <c r="C4221" t="s">
        <v>142</v>
      </c>
      <c r="D4221" t="s">
        <v>44</v>
      </c>
      <c r="E4221" s="1" t="s">
        <v>10</v>
      </c>
      <c r="F4221" t="s">
        <v>6</v>
      </c>
      <c r="G4221">
        <v>1304</v>
      </c>
      <c r="H4221">
        <v>38</v>
      </c>
      <c r="I4221">
        <v>57</v>
      </c>
      <c r="J4221">
        <v>36</v>
      </c>
      <c r="K4221">
        <f t="shared" si="484"/>
        <v>1363</v>
      </c>
      <c r="L4221" s="6">
        <f t="shared" si="485"/>
        <v>6.9699192956713132E-2</v>
      </c>
      <c r="M4221" s="6">
        <f t="shared" si="486"/>
        <v>2.7879677182685254E-2</v>
      </c>
      <c r="N4221" s="6">
        <f t="shared" si="487"/>
        <v>4.1819515774027878E-2</v>
      </c>
      <c r="O4221">
        <f t="shared" si="481"/>
        <v>1268</v>
      </c>
      <c r="P4221">
        <f t="shared" si="482"/>
        <v>95</v>
      </c>
      <c r="Q4221">
        <f t="shared" si="483"/>
        <v>1268</v>
      </c>
    </row>
    <row r="4222" spans="1:17" hidden="1" x14ac:dyDescent="0.25">
      <c r="A4222">
        <v>2016</v>
      </c>
      <c r="B4222" s="1" t="s">
        <v>141</v>
      </c>
      <c r="C4222" t="s">
        <v>142</v>
      </c>
      <c r="D4222" t="s">
        <v>44</v>
      </c>
      <c r="E4222" s="1" t="s">
        <v>10</v>
      </c>
      <c r="F4222" t="s">
        <v>7</v>
      </c>
      <c r="G4222">
        <v>12699</v>
      </c>
      <c r="H4222">
        <v>252</v>
      </c>
      <c r="I4222">
        <v>561</v>
      </c>
      <c r="J4222">
        <v>347</v>
      </c>
      <c r="K4222">
        <f t="shared" si="484"/>
        <v>13165</v>
      </c>
      <c r="L4222" s="6">
        <f t="shared" si="485"/>
        <v>6.1754652487656665E-2</v>
      </c>
      <c r="M4222" s="6">
        <f t="shared" si="486"/>
        <v>1.9141663501709077E-2</v>
      </c>
      <c r="N4222" s="6">
        <f t="shared" si="487"/>
        <v>4.2612988985947585E-2</v>
      </c>
      <c r="O4222">
        <f t="shared" si="481"/>
        <v>12352</v>
      </c>
      <c r="P4222">
        <f t="shared" si="482"/>
        <v>813</v>
      </c>
      <c r="Q4222">
        <f t="shared" si="483"/>
        <v>12352</v>
      </c>
    </row>
    <row r="4223" spans="1:17" hidden="1" x14ac:dyDescent="0.25">
      <c r="A4223">
        <v>2017</v>
      </c>
      <c r="B4223" s="1" t="s">
        <v>141</v>
      </c>
      <c r="C4223" t="s">
        <v>142</v>
      </c>
      <c r="D4223" t="s">
        <v>44</v>
      </c>
      <c r="E4223" s="1" t="s">
        <v>11</v>
      </c>
      <c r="F4223" t="s">
        <v>1</v>
      </c>
      <c r="G4223">
        <v>146</v>
      </c>
      <c r="I4223">
        <v>3</v>
      </c>
      <c r="K4223">
        <f t="shared" si="484"/>
        <v>149</v>
      </c>
      <c r="L4223" s="6">
        <f t="shared" si="485"/>
        <v>2.0134228187919462E-2</v>
      </c>
      <c r="M4223" s="6">
        <f t="shared" si="486"/>
        <v>0</v>
      </c>
      <c r="N4223" s="6">
        <f t="shared" si="487"/>
        <v>2.0134228187919462E-2</v>
      </c>
      <c r="O4223">
        <f t="shared" si="481"/>
        <v>146</v>
      </c>
      <c r="P4223">
        <f t="shared" si="482"/>
        <v>3</v>
      </c>
      <c r="Q4223">
        <f t="shared" si="483"/>
        <v>146</v>
      </c>
    </row>
    <row r="4224" spans="1:17" hidden="1" x14ac:dyDescent="0.25">
      <c r="A4224">
        <v>2017</v>
      </c>
      <c r="B4224" s="1" t="s">
        <v>141</v>
      </c>
      <c r="C4224" t="s">
        <v>142</v>
      </c>
      <c r="D4224" t="s">
        <v>44</v>
      </c>
      <c r="E4224" s="1" t="s">
        <v>11</v>
      </c>
      <c r="F4224" t="s">
        <v>4</v>
      </c>
      <c r="G4224">
        <v>2206</v>
      </c>
      <c r="H4224">
        <v>53</v>
      </c>
      <c r="I4224">
        <v>208</v>
      </c>
      <c r="J4224">
        <v>76</v>
      </c>
      <c r="K4224">
        <f t="shared" si="484"/>
        <v>2391</v>
      </c>
      <c r="L4224" s="6">
        <f t="shared" si="485"/>
        <v>0.10915934755332497</v>
      </c>
      <c r="M4224" s="6">
        <f t="shared" si="486"/>
        <v>2.2166457549142617E-2</v>
      </c>
      <c r="N4224" s="6">
        <f t="shared" si="487"/>
        <v>8.6992890004182352E-2</v>
      </c>
      <c r="O4224">
        <f t="shared" si="481"/>
        <v>2130</v>
      </c>
      <c r="P4224">
        <f t="shared" si="482"/>
        <v>261</v>
      </c>
      <c r="Q4224">
        <f t="shared" si="483"/>
        <v>2130</v>
      </c>
    </row>
    <row r="4225" spans="1:17" hidden="1" x14ac:dyDescent="0.25">
      <c r="A4225">
        <v>2017</v>
      </c>
      <c r="B4225" s="1" t="s">
        <v>141</v>
      </c>
      <c r="C4225" t="s">
        <v>142</v>
      </c>
      <c r="D4225" t="s">
        <v>44</v>
      </c>
      <c r="E4225" s="1" t="s">
        <v>11</v>
      </c>
      <c r="F4225" t="s">
        <v>5</v>
      </c>
      <c r="G4225">
        <v>1848</v>
      </c>
      <c r="H4225">
        <v>43</v>
      </c>
      <c r="I4225">
        <v>82</v>
      </c>
      <c r="J4225">
        <v>83</v>
      </c>
      <c r="K4225">
        <f t="shared" si="484"/>
        <v>1890</v>
      </c>
      <c r="L4225" s="6">
        <f t="shared" si="485"/>
        <v>6.6137566137566134E-2</v>
      </c>
      <c r="M4225" s="6">
        <f t="shared" si="486"/>
        <v>2.2751322751322751E-2</v>
      </c>
      <c r="N4225" s="6">
        <f t="shared" si="487"/>
        <v>4.3386243386243389E-2</v>
      </c>
      <c r="O4225">
        <f t="shared" si="481"/>
        <v>1765</v>
      </c>
      <c r="P4225">
        <f t="shared" si="482"/>
        <v>125</v>
      </c>
      <c r="Q4225">
        <f t="shared" si="483"/>
        <v>1765</v>
      </c>
    </row>
    <row r="4226" spans="1:17" hidden="1" x14ac:dyDescent="0.25">
      <c r="A4226">
        <v>2017</v>
      </c>
      <c r="B4226" s="1" t="s">
        <v>141</v>
      </c>
      <c r="C4226" t="s">
        <v>142</v>
      </c>
      <c r="D4226" t="s">
        <v>44</v>
      </c>
      <c r="E4226" s="1" t="s">
        <v>11</v>
      </c>
      <c r="F4226" t="s">
        <v>6</v>
      </c>
      <c r="G4226">
        <v>1369</v>
      </c>
      <c r="H4226">
        <v>45</v>
      </c>
      <c r="I4226">
        <v>68</v>
      </c>
      <c r="J4226">
        <v>33</v>
      </c>
      <c r="K4226">
        <f t="shared" si="484"/>
        <v>1449</v>
      </c>
      <c r="L4226" s="6">
        <f t="shared" si="485"/>
        <v>7.7984817115251903E-2</v>
      </c>
      <c r="M4226" s="6">
        <f t="shared" si="486"/>
        <v>3.1055900621118012E-2</v>
      </c>
      <c r="N4226" s="6">
        <f t="shared" si="487"/>
        <v>4.6928916494133888E-2</v>
      </c>
      <c r="O4226">
        <f t="shared" si="481"/>
        <v>1336</v>
      </c>
      <c r="P4226">
        <f t="shared" si="482"/>
        <v>113</v>
      </c>
      <c r="Q4226">
        <f t="shared" si="483"/>
        <v>1336</v>
      </c>
    </row>
    <row r="4227" spans="1:17" hidden="1" x14ac:dyDescent="0.25">
      <c r="A4227">
        <v>2017</v>
      </c>
      <c r="B4227" s="1" t="s">
        <v>77</v>
      </c>
      <c r="C4227" t="s">
        <v>78</v>
      </c>
      <c r="D4227" t="s">
        <v>44</v>
      </c>
      <c r="E4227" s="1" t="s">
        <v>11</v>
      </c>
      <c r="F4227" t="s">
        <v>7</v>
      </c>
      <c r="G4227">
        <v>9074</v>
      </c>
      <c r="H4227">
        <v>347</v>
      </c>
      <c r="I4227">
        <v>43</v>
      </c>
      <c r="J4227">
        <v>513</v>
      </c>
      <c r="K4227">
        <f t="shared" si="484"/>
        <v>8951</v>
      </c>
      <c r="L4227" s="6">
        <f t="shared" si="485"/>
        <v>4.3570550776449557E-2</v>
      </c>
      <c r="M4227" s="6">
        <f t="shared" si="486"/>
        <v>3.8766618254943583E-2</v>
      </c>
      <c r="N4227" s="6">
        <f t="shared" si="487"/>
        <v>4.8039325215059768E-3</v>
      </c>
      <c r="O4227">
        <f t="shared" si="481"/>
        <v>8561</v>
      </c>
      <c r="P4227">
        <f t="shared" si="482"/>
        <v>390</v>
      </c>
      <c r="Q4227">
        <f t="shared" si="483"/>
        <v>8561</v>
      </c>
    </row>
    <row r="4228" spans="1:17" hidden="1" x14ac:dyDescent="0.25">
      <c r="A4228">
        <v>2000</v>
      </c>
      <c r="B4228" s="1" t="s">
        <v>141</v>
      </c>
      <c r="C4228" t="s">
        <v>142</v>
      </c>
      <c r="D4228" t="s">
        <v>44</v>
      </c>
      <c r="E4228" s="1" t="s">
        <v>12</v>
      </c>
      <c r="F4228" t="s">
        <v>1</v>
      </c>
      <c r="G4228">
        <v>81</v>
      </c>
      <c r="K4228">
        <f t="shared" si="484"/>
        <v>81</v>
      </c>
      <c r="L4228" s="6">
        <f t="shared" si="485"/>
        <v>0</v>
      </c>
      <c r="M4228" s="6">
        <f t="shared" si="486"/>
        <v>0</v>
      </c>
      <c r="N4228" s="6">
        <f t="shared" si="487"/>
        <v>0</v>
      </c>
      <c r="O4228">
        <f t="shared" ref="O4228:O4291" si="488">K4228-(I4228+H4228)</f>
        <v>81</v>
      </c>
      <c r="P4228">
        <f t="shared" ref="P4228:P4291" si="489">H4228+I4228</f>
        <v>0</v>
      </c>
      <c r="Q4228">
        <f t="shared" ref="Q4228:Q4291" si="490">K4228-P4228</f>
        <v>81</v>
      </c>
    </row>
    <row r="4229" spans="1:17" hidden="1" x14ac:dyDescent="0.25">
      <c r="A4229">
        <v>2000</v>
      </c>
      <c r="B4229" s="1" t="s">
        <v>141</v>
      </c>
      <c r="C4229" t="s">
        <v>142</v>
      </c>
      <c r="D4229" t="s">
        <v>44</v>
      </c>
      <c r="E4229" s="1" t="s">
        <v>12</v>
      </c>
      <c r="F4229" t="s">
        <v>4</v>
      </c>
      <c r="G4229">
        <v>456</v>
      </c>
      <c r="H4229">
        <v>38</v>
      </c>
      <c r="K4229">
        <f t="shared" si="484"/>
        <v>494</v>
      </c>
      <c r="L4229" s="6">
        <f t="shared" si="485"/>
        <v>7.6923076923076927E-2</v>
      </c>
      <c r="M4229" s="6">
        <f t="shared" si="486"/>
        <v>7.6923076923076927E-2</v>
      </c>
      <c r="N4229" s="6">
        <f t="shared" si="487"/>
        <v>0</v>
      </c>
      <c r="O4229">
        <f t="shared" si="488"/>
        <v>456</v>
      </c>
      <c r="P4229">
        <f t="shared" si="489"/>
        <v>38</v>
      </c>
      <c r="Q4229">
        <f t="shared" si="490"/>
        <v>456</v>
      </c>
    </row>
    <row r="4230" spans="1:17" hidden="1" x14ac:dyDescent="0.25">
      <c r="A4230">
        <v>2000</v>
      </c>
      <c r="B4230" s="1" t="s">
        <v>141</v>
      </c>
      <c r="C4230" t="s">
        <v>142</v>
      </c>
      <c r="D4230" t="s">
        <v>44</v>
      </c>
      <c r="E4230" s="1" t="s">
        <v>12</v>
      </c>
      <c r="F4230" t="s">
        <v>5</v>
      </c>
      <c r="G4230">
        <v>468</v>
      </c>
      <c r="H4230">
        <v>11</v>
      </c>
      <c r="K4230">
        <f t="shared" si="484"/>
        <v>479</v>
      </c>
      <c r="L4230" s="6">
        <f t="shared" si="485"/>
        <v>2.2964509394572025E-2</v>
      </c>
      <c r="M4230" s="6">
        <f t="shared" si="486"/>
        <v>2.2964509394572025E-2</v>
      </c>
      <c r="N4230" s="6">
        <f t="shared" si="487"/>
        <v>0</v>
      </c>
      <c r="O4230">
        <f t="shared" si="488"/>
        <v>468</v>
      </c>
      <c r="P4230">
        <f t="shared" si="489"/>
        <v>11</v>
      </c>
      <c r="Q4230">
        <f t="shared" si="490"/>
        <v>468</v>
      </c>
    </row>
    <row r="4231" spans="1:17" hidden="1" x14ac:dyDescent="0.25">
      <c r="A4231">
        <v>2000</v>
      </c>
      <c r="B4231" s="1" t="s">
        <v>141</v>
      </c>
      <c r="C4231" t="s">
        <v>142</v>
      </c>
      <c r="D4231" t="s">
        <v>44</v>
      </c>
      <c r="E4231" s="1" t="s">
        <v>12</v>
      </c>
      <c r="F4231" t="s">
        <v>6</v>
      </c>
      <c r="G4231">
        <v>316</v>
      </c>
      <c r="H4231">
        <v>4</v>
      </c>
      <c r="K4231">
        <f t="shared" si="484"/>
        <v>320</v>
      </c>
      <c r="L4231" s="6">
        <f t="shared" si="485"/>
        <v>1.2500000000000001E-2</v>
      </c>
      <c r="M4231" s="6">
        <f t="shared" si="486"/>
        <v>1.2500000000000001E-2</v>
      </c>
      <c r="N4231" s="6">
        <f t="shared" si="487"/>
        <v>0</v>
      </c>
      <c r="O4231">
        <f t="shared" si="488"/>
        <v>316</v>
      </c>
      <c r="P4231">
        <f t="shared" si="489"/>
        <v>4</v>
      </c>
      <c r="Q4231">
        <f t="shared" si="490"/>
        <v>316</v>
      </c>
    </row>
    <row r="4232" spans="1:17" hidden="1" x14ac:dyDescent="0.25">
      <c r="A4232">
        <v>2000</v>
      </c>
      <c r="B4232" s="1" t="s">
        <v>141</v>
      </c>
      <c r="C4232" t="s">
        <v>142</v>
      </c>
      <c r="D4232" t="s">
        <v>44</v>
      </c>
      <c r="E4232" s="1" t="s">
        <v>12</v>
      </c>
      <c r="F4232" t="s">
        <v>7</v>
      </c>
      <c r="G4232">
        <v>13445</v>
      </c>
      <c r="H4232">
        <v>57</v>
      </c>
      <c r="I4232">
        <v>150</v>
      </c>
      <c r="J4232">
        <v>23</v>
      </c>
      <c r="K4232">
        <f t="shared" si="484"/>
        <v>13629</v>
      </c>
      <c r="L4232" s="6">
        <f t="shared" si="485"/>
        <v>1.5188201628879594E-2</v>
      </c>
      <c r="M4232" s="6">
        <f t="shared" si="486"/>
        <v>4.1822584195465549E-3</v>
      </c>
      <c r="N4232" s="6">
        <f t="shared" si="487"/>
        <v>1.1005943209333039E-2</v>
      </c>
      <c r="O4232">
        <f t="shared" si="488"/>
        <v>13422</v>
      </c>
      <c r="P4232">
        <f t="shared" si="489"/>
        <v>207</v>
      </c>
      <c r="Q4232">
        <f t="shared" si="490"/>
        <v>13422</v>
      </c>
    </row>
    <row r="4233" spans="1:17" hidden="1" x14ac:dyDescent="0.25">
      <c r="A4233">
        <v>2001</v>
      </c>
      <c r="B4233" s="1" t="s">
        <v>143</v>
      </c>
      <c r="C4233" t="s">
        <v>144</v>
      </c>
      <c r="D4233" t="s">
        <v>44</v>
      </c>
      <c r="E4233" s="1" t="s">
        <v>0</v>
      </c>
      <c r="F4233" t="s">
        <v>1</v>
      </c>
      <c r="G4233">
        <v>17</v>
      </c>
      <c r="K4233">
        <f t="shared" si="484"/>
        <v>17</v>
      </c>
      <c r="L4233" s="6">
        <f t="shared" si="485"/>
        <v>0</v>
      </c>
      <c r="M4233" s="6">
        <f t="shared" si="486"/>
        <v>0</v>
      </c>
      <c r="N4233" s="6">
        <f t="shared" si="487"/>
        <v>0</v>
      </c>
      <c r="O4233">
        <f t="shared" si="488"/>
        <v>17</v>
      </c>
      <c r="P4233">
        <f t="shared" si="489"/>
        <v>0</v>
      </c>
      <c r="Q4233">
        <f t="shared" si="490"/>
        <v>17</v>
      </c>
    </row>
    <row r="4234" spans="1:17" hidden="1" x14ac:dyDescent="0.25">
      <c r="A4234">
        <v>2001</v>
      </c>
      <c r="B4234" s="1" t="s">
        <v>143</v>
      </c>
      <c r="C4234" t="s">
        <v>144</v>
      </c>
      <c r="D4234" t="s">
        <v>44</v>
      </c>
      <c r="E4234" s="1" t="s">
        <v>0</v>
      </c>
      <c r="F4234" t="s">
        <v>4</v>
      </c>
      <c r="G4234">
        <v>167</v>
      </c>
      <c r="H4234">
        <v>5</v>
      </c>
      <c r="K4234">
        <f t="shared" si="484"/>
        <v>172</v>
      </c>
      <c r="L4234" s="6">
        <f t="shared" si="485"/>
        <v>2.9069767441860465E-2</v>
      </c>
      <c r="M4234" s="6">
        <f t="shared" si="486"/>
        <v>2.9069767441860465E-2</v>
      </c>
      <c r="N4234" s="6">
        <f t="shared" si="487"/>
        <v>0</v>
      </c>
      <c r="O4234">
        <f t="shared" si="488"/>
        <v>167</v>
      </c>
      <c r="P4234">
        <f t="shared" si="489"/>
        <v>5</v>
      </c>
      <c r="Q4234">
        <f t="shared" si="490"/>
        <v>167</v>
      </c>
    </row>
    <row r="4235" spans="1:17" hidden="1" x14ac:dyDescent="0.25">
      <c r="A4235">
        <v>2001</v>
      </c>
      <c r="B4235" s="1" t="s">
        <v>143</v>
      </c>
      <c r="C4235" t="s">
        <v>144</v>
      </c>
      <c r="D4235" t="s">
        <v>44</v>
      </c>
      <c r="E4235" s="1" t="s">
        <v>0</v>
      </c>
      <c r="F4235" t="s">
        <v>5</v>
      </c>
      <c r="G4235">
        <v>62</v>
      </c>
      <c r="K4235">
        <f t="shared" si="484"/>
        <v>62</v>
      </c>
      <c r="L4235" s="6">
        <f t="shared" si="485"/>
        <v>0</v>
      </c>
      <c r="M4235" s="6">
        <f t="shared" si="486"/>
        <v>0</v>
      </c>
      <c r="N4235" s="6">
        <f t="shared" si="487"/>
        <v>0</v>
      </c>
      <c r="O4235">
        <f t="shared" si="488"/>
        <v>62</v>
      </c>
      <c r="P4235">
        <f t="shared" si="489"/>
        <v>0</v>
      </c>
      <c r="Q4235">
        <f t="shared" si="490"/>
        <v>62</v>
      </c>
    </row>
    <row r="4236" spans="1:17" hidden="1" x14ac:dyDescent="0.25">
      <c r="A4236">
        <v>2001</v>
      </c>
      <c r="B4236" s="1" t="s">
        <v>143</v>
      </c>
      <c r="C4236" t="s">
        <v>144</v>
      </c>
      <c r="D4236" t="s">
        <v>44</v>
      </c>
      <c r="E4236" s="1" t="s">
        <v>0</v>
      </c>
      <c r="F4236" t="s">
        <v>6</v>
      </c>
      <c r="G4236">
        <v>82</v>
      </c>
      <c r="K4236">
        <f t="shared" si="484"/>
        <v>82</v>
      </c>
      <c r="L4236" s="6">
        <f t="shared" si="485"/>
        <v>0</v>
      </c>
      <c r="M4236" s="6">
        <f t="shared" si="486"/>
        <v>0</v>
      </c>
      <c r="N4236" s="6">
        <f t="shared" si="487"/>
        <v>0</v>
      </c>
      <c r="O4236">
        <f t="shared" si="488"/>
        <v>82</v>
      </c>
      <c r="P4236">
        <f t="shared" si="489"/>
        <v>0</v>
      </c>
      <c r="Q4236">
        <f t="shared" si="490"/>
        <v>82</v>
      </c>
    </row>
    <row r="4237" spans="1:17" hidden="1" x14ac:dyDescent="0.25">
      <c r="A4237">
        <v>2001</v>
      </c>
      <c r="B4237" s="1" t="s">
        <v>143</v>
      </c>
      <c r="C4237" t="s">
        <v>144</v>
      </c>
      <c r="D4237" t="s">
        <v>44</v>
      </c>
      <c r="E4237" s="1" t="s">
        <v>0</v>
      </c>
      <c r="F4237" t="s">
        <v>7</v>
      </c>
      <c r="G4237">
        <v>8698</v>
      </c>
      <c r="H4237">
        <v>18</v>
      </c>
      <c r="I4237">
        <v>104</v>
      </c>
      <c r="J4237">
        <v>3</v>
      </c>
      <c r="K4237">
        <f t="shared" si="484"/>
        <v>8817</v>
      </c>
      <c r="L4237" s="6">
        <f t="shared" si="485"/>
        <v>1.3836905977089713E-2</v>
      </c>
      <c r="M4237" s="6">
        <f t="shared" si="486"/>
        <v>2.041510717931269E-3</v>
      </c>
      <c r="N4237" s="6">
        <f t="shared" si="487"/>
        <v>1.1795395259158443E-2</v>
      </c>
      <c r="O4237">
        <f t="shared" si="488"/>
        <v>8695</v>
      </c>
      <c r="P4237">
        <f t="shared" si="489"/>
        <v>122</v>
      </c>
      <c r="Q4237">
        <f t="shared" si="490"/>
        <v>8695</v>
      </c>
    </row>
    <row r="4238" spans="1:17" hidden="1" x14ac:dyDescent="0.25">
      <c r="A4238">
        <v>2002</v>
      </c>
      <c r="B4238" s="1" t="s">
        <v>143</v>
      </c>
      <c r="C4238" t="s">
        <v>144</v>
      </c>
      <c r="D4238" t="s">
        <v>44</v>
      </c>
      <c r="E4238" s="1" t="s">
        <v>13</v>
      </c>
      <c r="F4238" t="s">
        <v>1</v>
      </c>
      <c r="G4238">
        <v>20</v>
      </c>
      <c r="K4238">
        <f t="shared" si="484"/>
        <v>20</v>
      </c>
      <c r="L4238" s="6">
        <f t="shared" si="485"/>
        <v>0</v>
      </c>
      <c r="M4238" s="6">
        <f t="shared" si="486"/>
        <v>0</v>
      </c>
      <c r="N4238" s="6">
        <f t="shared" si="487"/>
        <v>0</v>
      </c>
      <c r="O4238">
        <f t="shared" si="488"/>
        <v>20</v>
      </c>
      <c r="P4238">
        <f t="shared" si="489"/>
        <v>0</v>
      </c>
      <c r="Q4238">
        <f t="shared" si="490"/>
        <v>20</v>
      </c>
    </row>
    <row r="4239" spans="1:17" hidden="1" x14ac:dyDescent="0.25">
      <c r="A4239">
        <v>2002</v>
      </c>
      <c r="B4239" s="1" t="s">
        <v>143</v>
      </c>
      <c r="C4239" t="s">
        <v>144</v>
      </c>
      <c r="D4239" t="s">
        <v>44</v>
      </c>
      <c r="E4239" s="1" t="s">
        <v>13</v>
      </c>
      <c r="F4239" t="s">
        <v>4</v>
      </c>
      <c r="G4239">
        <v>184</v>
      </c>
      <c r="H4239">
        <v>9</v>
      </c>
      <c r="K4239">
        <f t="shared" si="484"/>
        <v>193</v>
      </c>
      <c r="L4239" s="6">
        <f t="shared" si="485"/>
        <v>4.6632124352331605E-2</v>
      </c>
      <c r="M4239" s="6">
        <f t="shared" si="486"/>
        <v>4.6632124352331605E-2</v>
      </c>
      <c r="N4239" s="6">
        <f t="shared" si="487"/>
        <v>0</v>
      </c>
      <c r="O4239">
        <f t="shared" si="488"/>
        <v>184</v>
      </c>
      <c r="P4239">
        <f t="shared" si="489"/>
        <v>9</v>
      </c>
      <c r="Q4239">
        <f t="shared" si="490"/>
        <v>184</v>
      </c>
    </row>
    <row r="4240" spans="1:17" hidden="1" x14ac:dyDescent="0.25">
      <c r="A4240">
        <v>2002</v>
      </c>
      <c r="B4240" s="1" t="s">
        <v>143</v>
      </c>
      <c r="C4240" t="s">
        <v>144</v>
      </c>
      <c r="D4240" t="s">
        <v>44</v>
      </c>
      <c r="E4240" s="1" t="s">
        <v>13</v>
      </c>
      <c r="F4240" t="s">
        <v>5</v>
      </c>
      <c r="G4240">
        <v>70</v>
      </c>
      <c r="K4240">
        <f t="shared" si="484"/>
        <v>70</v>
      </c>
      <c r="L4240" s="6">
        <f t="shared" si="485"/>
        <v>0</v>
      </c>
      <c r="M4240" s="6">
        <f t="shared" si="486"/>
        <v>0</v>
      </c>
      <c r="N4240" s="6">
        <f t="shared" si="487"/>
        <v>0</v>
      </c>
      <c r="O4240">
        <f t="shared" si="488"/>
        <v>70</v>
      </c>
      <c r="P4240">
        <f t="shared" si="489"/>
        <v>0</v>
      </c>
      <c r="Q4240">
        <f t="shared" si="490"/>
        <v>70</v>
      </c>
    </row>
    <row r="4241" spans="1:17" hidden="1" x14ac:dyDescent="0.25">
      <c r="A4241">
        <v>2002</v>
      </c>
      <c r="B4241" s="1" t="s">
        <v>143</v>
      </c>
      <c r="C4241" t="s">
        <v>144</v>
      </c>
      <c r="D4241" t="s">
        <v>44</v>
      </c>
      <c r="E4241" s="1" t="s">
        <v>13</v>
      </c>
      <c r="F4241" t="s">
        <v>6</v>
      </c>
      <c r="G4241">
        <v>85</v>
      </c>
      <c r="I4241">
        <v>3</v>
      </c>
      <c r="K4241">
        <f t="shared" si="484"/>
        <v>88</v>
      </c>
      <c r="L4241" s="6">
        <f t="shared" si="485"/>
        <v>3.4090909090909088E-2</v>
      </c>
      <c r="M4241" s="6">
        <f t="shared" si="486"/>
        <v>0</v>
      </c>
      <c r="N4241" s="6">
        <f t="shared" si="487"/>
        <v>3.4090909090909088E-2</v>
      </c>
      <c r="O4241">
        <f t="shared" si="488"/>
        <v>85</v>
      </c>
      <c r="P4241">
        <f t="shared" si="489"/>
        <v>3</v>
      </c>
      <c r="Q4241">
        <f t="shared" si="490"/>
        <v>85</v>
      </c>
    </row>
    <row r="4242" spans="1:17" hidden="1" x14ac:dyDescent="0.25">
      <c r="A4242">
        <v>2002</v>
      </c>
      <c r="B4242" s="1" t="s">
        <v>143</v>
      </c>
      <c r="C4242" t="s">
        <v>144</v>
      </c>
      <c r="D4242" t="s">
        <v>44</v>
      </c>
      <c r="E4242" s="1" t="s">
        <v>13</v>
      </c>
      <c r="F4242" t="s">
        <v>7</v>
      </c>
      <c r="G4242">
        <v>8680</v>
      </c>
      <c r="H4242">
        <v>19</v>
      </c>
      <c r="I4242">
        <v>118</v>
      </c>
      <c r="J4242">
        <v>6</v>
      </c>
      <c r="K4242">
        <f t="shared" si="484"/>
        <v>8811</v>
      </c>
      <c r="L4242" s="6">
        <f t="shared" si="485"/>
        <v>1.5548745885824538E-2</v>
      </c>
      <c r="M4242" s="6">
        <f t="shared" si="486"/>
        <v>2.1563954148223811E-3</v>
      </c>
      <c r="N4242" s="6">
        <f t="shared" si="487"/>
        <v>1.3392350471002156E-2</v>
      </c>
      <c r="O4242">
        <f t="shared" si="488"/>
        <v>8674</v>
      </c>
      <c r="P4242">
        <f t="shared" si="489"/>
        <v>137</v>
      </c>
      <c r="Q4242">
        <f t="shared" si="490"/>
        <v>8674</v>
      </c>
    </row>
    <row r="4243" spans="1:17" hidden="1" x14ac:dyDescent="0.25">
      <c r="A4243">
        <v>2003</v>
      </c>
      <c r="B4243" s="1" t="s">
        <v>143</v>
      </c>
      <c r="C4243" t="s">
        <v>144</v>
      </c>
      <c r="D4243" t="s">
        <v>44</v>
      </c>
      <c r="E4243" s="1" t="s">
        <v>14</v>
      </c>
      <c r="F4243" t="s">
        <v>1</v>
      </c>
      <c r="G4243">
        <v>21</v>
      </c>
      <c r="K4243">
        <f t="shared" si="484"/>
        <v>21</v>
      </c>
      <c r="L4243" s="6">
        <f t="shared" si="485"/>
        <v>0</v>
      </c>
      <c r="M4243" s="6">
        <f t="shared" si="486"/>
        <v>0</v>
      </c>
      <c r="N4243" s="6">
        <f t="shared" si="487"/>
        <v>0</v>
      </c>
      <c r="O4243">
        <f t="shared" si="488"/>
        <v>21</v>
      </c>
      <c r="P4243">
        <f t="shared" si="489"/>
        <v>0</v>
      </c>
      <c r="Q4243">
        <f t="shared" si="490"/>
        <v>21</v>
      </c>
    </row>
    <row r="4244" spans="1:17" hidden="1" x14ac:dyDescent="0.25">
      <c r="A4244">
        <v>2003</v>
      </c>
      <c r="B4244" s="1" t="s">
        <v>143</v>
      </c>
      <c r="C4244" t="s">
        <v>144</v>
      </c>
      <c r="D4244" t="s">
        <v>44</v>
      </c>
      <c r="E4244" s="1" t="s">
        <v>14</v>
      </c>
      <c r="F4244" t="s">
        <v>4</v>
      </c>
      <c r="G4244">
        <v>199</v>
      </c>
      <c r="H4244">
        <v>4</v>
      </c>
      <c r="I4244">
        <v>4</v>
      </c>
      <c r="K4244">
        <f t="shared" si="484"/>
        <v>207</v>
      </c>
      <c r="L4244" s="6">
        <f t="shared" si="485"/>
        <v>3.864734299516908E-2</v>
      </c>
      <c r="M4244" s="6">
        <f t="shared" si="486"/>
        <v>1.932367149758454E-2</v>
      </c>
      <c r="N4244" s="6">
        <f t="shared" si="487"/>
        <v>1.932367149758454E-2</v>
      </c>
      <c r="O4244">
        <f t="shared" si="488"/>
        <v>199</v>
      </c>
      <c r="P4244">
        <f t="shared" si="489"/>
        <v>8</v>
      </c>
      <c r="Q4244">
        <f t="shared" si="490"/>
        <v>199</v>
      </c>
    </row>
    <row r="4245" spans="1:17" hidden="1" x14ac:dyDescent="0.25">
      <c r="A4245">
        <v>2003</v>
      </c>
      <c r="B4245" s="1" t="s">
        <v>143</v>
      </c>
      <c r="C4245" t="s">
        <v>144</v>
      </c>
      <c r="D4245" t="s">
        <v>44</v>
      </c>
      <c r="E4245" s="1" t="s">
        <v>14</v>
      </c>
      <c r="F4245" t="s">
        <v>5</v>
      </c>
      <c r="G4245">
        <v>91</v>
      </c>
      <c r="K4245">
        <f t="shared" si="484"/>
        <v>91</v>
      </c>
      <c r="L4245" s="6">
        <f t="shared" si="485"/>
        <v>0</v>
      </c>
      <c r="M4245" s="6">
        <f t="shared" si="486"/>
        <v>0</v>
      </c>
      <c r="N4245" s="6">
        <f t="shared" si="487"/>
        <v>0</v>
      </c>
      <c r="O4245">
        <f t="shared" si="488"/>
        <v>91</v>
      </c>
      <c r="P4245">
        <f t="shared" si="489"/>
        <v>0</v>
      </c>
      <c r="Q4245">
        <f t="shared" si="490"/>
        <v>91</v>
      </c>
    </row>
    <row r="4246" spans="1:17" hidden="1" x14ac:dyDescent="0.25">
      <c r="A4246">
        <v>2003</v>
      </c>
      <c r="B4246" s="1" t="s">
        <v>143</v>
      </c>
      <c r="C4246" t="s">
        <v>144</v>
      </c>
      <c r="D4246" t="s">
        <v>44</v>
      </c>
      <c r="E4246" s="1" t="s">
        <v>14</v>
      </c>
      <c r="F4246" t="s">
        <v>6</v>
      </c>
      <c r="G4246">
        <v>85</v>
      </c>
      <c r="I4246">
        <v>5</v>
      </c>
      <c r="K4246">
        <f t="shared" si="484"/>
        <v>90</v>
      </c>
      <c r="L4246" s="6">
        <f t="shared" si="485"/>
        <v>5.5555555555555552E-2</v>
      </c>
      <c r="M4246" s="6">
        <f t="shared" si="486"/>
        <v>0</v>
      </c>
      <c r="N4246" s="6">
        <f t="shared" si="487"/>
        <v>5.5555555555555552E-2</v>
      </c>
      <c r="O4246">
        <f t="shared" si="488"/>
        <v>85</v>
      </c>
      <c r="P4246">
        <f t="shared" si="489"/>
        <v>5</v>
      </c>
      <c r="Q4246">
        <f t="shared" si="490"/>
        <v>85</v>
      </c>
    </row>
    <row r="4247" spans="1:17" hidden="1" x14ac:dyDescent="0.25">
      <c r="A4247">
        <v>2003</v>
      </c>
      <c r="B4247" s="1" t="s">
        <v>143</v>
      </c>
      <c r="C4247" t="s">
        <v>144</v>
      </c>
      <c r="D4247" t="s">
        <v>44</v>
      </c>
      <c r="E4247" s="1" t="s">
        <v>14</v>
      </c>
      <c r="F4247" t="s">
        <v>7</v>
      </c>
      <c r="G4247">
        <v>8609</v>
      </c>
      <c r="H4247">
        <v>30</v>
      </c>
      <c r="I4247">
        <v>138</v>
      </c>
      <c r="J4247">
        <v>20</v>
      </c>
      <c r="K4247">
        <f t="shared" ref="K4247:K4310" si="491">(G4247-J4247)+H4247+I4247</f>
        <v>8757</v>
      </c>
      <c r="L4247" s="6">
        <f t="shared" ref="L4247:L4310" si="492">(H4247+I4247)/K4247</f>
        <v>1.9184652278177457E-2</v>
      </c>
      <c r="M4247" s="6">
        <f t="shared" ref="M4247:M4310" si="493">H4247/K4247</f>
        <v>3.4258307639602604E-3</v>
      </c>
      <c r="N4247" s="6">
        <f t="shared" ref="N4247:N4310" si="494">I4247/K4247</f>
        <v>1.5758821514217199E-2</v>
      </c>
      <c r="O4247">
        <f t="shared" si="488"/>
        <v>8589</v>
      </c>
      <c r="P4247">
        <f t="shared" si="489"/>
        <v>168</v>
      </c>
      <c r="Q4247">
        <f t="shared" si="490"/>
        <v>8589</v>
      </c>
    </row>
    <row r="4248" spans="1:17" hidden="1" x14ac:dyDescent="0.25">
      <c r="A4248">
        <v>2004</v>
      </c>
      <c r="B4248" s="1" t="s">
        <v>143</v>
      </c>
      <c r="C4248" t="s">
        <v>144</v>
      </c>
      <c r="D4248" t="s">
        <v>44</v>
      </c>
      <c r="E4248" s="1" t="s">
        <v>15</v>
      </c>
      <c r="F4248" t="s">
        <v>1</v>
      </c>
      <c r="G4248">
        <v>16</v>
      </c>
      <c r="K4248">
        <f t="shared" si="491"/>
        <v>16</v>
      </c>
      <c r="L4248" s="6">
        <f t="shared" si="492"/>
        <v>0</v>
      </c>
      <c r="M4248" s="6">
        <f t="shared" si="493"/>
        <v>0</v>
      </c>
      <c r="N4248" s="6">
        <f t="shared" si="494"/>
        <v>0</v>
      </c>
      <c r="O4248">
        <f t="shared" si="488"/>
        <v>16</v>
      </c>
      <c r="P4248">
        <f t="shared" si="489"/>
        <v>0</v>
      </c>
      <c r="Q4248">
        <f t="shared" si="490"/>
        <v>16</v>
      </c>
    </row>
    <row r="4249" spans="1:17" hidden="1" x14ac:dyDescent="0.25">
      <c r="A4249">
        <v>2004</v>
      </c>
      <c r="B4249" s="1" t="s">
        <v>143</v>
      </c>
      <c r="C4249" t="s">
        <v>144</v>
      </c>
      <c r="D4249" t="s">
        <v>44</v>
      </c>
      <c r="E4249" s="1" t="s">
        <v>15</v>
      </c>
      <c r="F4249" t="s">
        <v>4</v>
      </c>
      <c r="G4249">
        <v>213</v>
      </c>
      <c r="I4249">
        <v>4</v>
      </c>
      <c r="K4249">
        <f t="shared" si="491"/>
        <v>217</v>
      </c>
      <c r="L4249" s="6">
        <f t="shared" si="492"/>
        <v>1.8433179723502304E-2</v>
      </c>
      <c r="M4249" s="6">
        <f t="shared" si="493"/>
        <v>0</v>
      </c>
      <c r="N4249" s="6">
        <f t="shared" si="494"/>
        <v>1.8433179723502304E-2</v>
      </c>
      <c r="O4249">
        <f t="shared" si="488"/>
        <v>213</v>
      </c>
      <c r="P4249">
        <f t="shared" si="489"/>
        <v>4</v>
      </c>
      <c r="Q4249">
        <f t="shared" si="490"/>
        <v>213</v>
      </c>
    </row>
    <row r="4250" spans="1:17" hidden="1" x14ac:dyDescent="0.25">
      <c r="A4250">
        <v>2004</v>
      </c>
      <c r="B4250" s="1" t="s">
        <v>143</v>
      </c>
      <c r="C4250" t="s">
        <v>144</v>
      </c>
      <c r="D4250" t="s">
        <v>44</v>
      </c>
      <c r="E4250" s="1" t="s">
        <v>15</v>
      </c>
      <c r="F4250" t="s">
        <v>5</v>
      </c>
      <c r="G4250">
        <v>103</v>
      </c>
      <c r="K4250">
        <f t="shared" si="491"/>
        <v>103</v>
      </c>
      <c r="L4250" s="6">
        <f t="shared" si="492"/>
        <v>0</v>
      </c>
      <c r="M4250" s="6">
        <f t="shared" si="493"/>
        <v>0</v>
      </c>
      <c r="N4250" s="6">
        <f t="shared" si="494"/>
        <v>0</v>
      </c>
      <c r="O4250">
        <f t="shared" si="488"/>
        <v>103</v>
      </c>
      <c r="P4250">
        <f t="shared" si="489"/>
        <v>0</v>
      </c>
      <c r="Q4250">
        <f t="shared" si="490"/>
        <v>103</v>
      </c>
    </row>
    <row r="4251" spans="1:17" hidden="1" x14ac:dyDescent="0.25">
      <c r="A4251">
        <v>2004</v>
      </c>
      <c r="B4251" s="1" t="s">
        <v>143</v>
      </c>
      <c r="C4251" t="s">
        <v>144</v>
      </c>
      <c r="D4251" t="s">
        <v>44</v>
      </c>
      <c r="E4251" s="1" t="s">
        <v>15</v>
      </c>
      <c r="F4251" t="s">
        <v>6</v>
      </c>
      <c r="G4251">
        <v>95</v>
      </c>
      <c r="I4251">
        <v>3</v>
      </c>
      <c r="K4251">
        <f t="shared" si="491"/>
        <v>98</v>
      </c>
      <c r="L4251" s="6">
        <f t="shared" si="492"/>
        <v>3.0612244897959183E-2</v>
      </c>
      <c r="M4251" s="6">
        <f t="shared" si="493"/>
        <v>0</v>
      </c>
      <c r="N4251" s="6">
        <f t="shared" si="494"/>
        <v>3.0612244897959183E-2</v>
      </c>
      <c r="O4251">
        <f t="shared" si="488"/>
        <v>95</v>
      </c>
      <c r="P4251">
        <f t="shared" si="489"/>
        <v>3</v>
      </c>
      <c r="Q4251">
        <f t="shared" si="490"/>
        <v>95</v>
      </c>
    </row>
    <row r="4252" spans="1:17" hidden="1" x14ac:dyDescent="0.25">
      <c r="A4252">
        <v>2004</v>
      </c>
      <c r="B4252" s="1" t="s">
        <v>143</v>
      </c>
      <c r="C4252" t="s">
        <v>144</v>
      </c>
      <c r="D4252" t="s">
        <v>44</v>
      </c>
      <c r="E4252" s="1" t="s">
        <v>15</v>
      </c>
      <c r="F4252" t="s">
        <v>7</v>
      </c>
      <c r="G4252">
        <v>8566</v>
      </c>
      <c r="H4252">
        <v>22</v>
      </c>
      <c r="I4252">
        <v>136</v>
      </c>
      <c r="J4252">
        <v>15</v>
      </c>
      <c r="K4252">
        <f t="shared" si="491"/>
        <v>8709</v>
      </c>
      <c r="L4252" s="6">
        <f t="shared" si="492"/>
        <v>1.8142151796991617E-2</v>
      </c>
      <c r="M4252" s="6">
        <f t="shared" si="493"/>
        <v>2.5261224021127567E-3</v>
      </c>
      <c r="N4252" s="6">
        <f t="shared" si="494"/>
        <v>1.5616029394878861E-2</v>
      </c>
      <c r="O4252">
        <f t="shared" si="488"/>
        <v>8551</v>
      </c>
      <c r="P4252">
        <f t="shared" si="489"/>
        <v>158</v>
      </c>
      <c r="Q4252">
        <f t="shared" si="490"/>
        <v>8551</v>
      </c>
    </row>
    <row r="4253" spans="1:17" hidden="1" x14ac:dyDescent="0.25">
      <c r="A4253">
        <v>2005</v>
      </c>
      <c r="B4253" s="1" t="s">
        <v>143</v>
      </c>
      <c r="C4253" t="s">
        <v>144</v>
      </c>
      <c r="D4253" t="s">
        <v>44</v>
      </c>
      <c r="E4253" s="1" t="s">
        <v>16</v>
      </c>
      <c r="F4253" t="s">
        <v>1</v>
      </c>
      <c r="G4253">
        <v>12</v>
      </c>
      <c r="I4253">
        <v>4</v>
      </c>
      <c r="K4253">
        <f t="shared" si="491"/>
        <v>16</v>
      </c>
      <c r="L4253" s="6">
        <f t="shared" si="492"/>
        <v>0.25</v>
      </c>
      <c r="M4253" s="6">
        <f t="shared" si="493"/>
        <v>0</v>
      </c>
      <c r="N4253" s="6">
        <f t="shared" si="494"/>
        <v>0.25</v>
      </c>
      <c r="O4253">
        <f t="shared" si="488"/>
        <v>12</v>
      </c>
      <c r="P4253">
        <f t="shared" si="489"/>
        <v>4</v>
      </c>
      <c r="Q4253">
        <f t="shared" si="490"/>
        <v>12</v>
      </c>
    </row>
    <row r="4254" spans="1:17" hidden="1" x14ac:dyDescent="0.25">
      <c r="A4254">
        <v>2005</v>
      </c>
      <c r="B4254" s="1" t="s">
        <v>143</v>
      </c>
      <c r="C4254" t="s">
        <v>144</v>
      </c>
      <c r="D4254" t="s">
        <v>44</v>
      </c>
      <c r="E4254" s="1" t="s">
        <v>16</v>
      </c>
      <c r="F4254" t="s">
        <v>4</v>
      </c>
      <c r="G4254">
        <v>232</v>
      </c>
      <c r="I4254">
        <v>13</v>
      </c>
      <c r="K4254">
        <f t="shared" si="491"/>
        <v>245</v>
      </c>
      <c r="L4254" s="6">
        <f t="shared" si="492"/>
        <v>5.3061224489795916E-2</v>
      </c>
      <c r="M4254" s="6">
        <f t="shared" si="493"/>
        <v>0</v>
      </c>
      <c r="N4254" s="6">
        <f t="shared" si="494"/>
        <v>5.3061224489795916E-2</v>
      </c>
      <c r="O4254">
        <f t="shared" si="488"/>
        <v>232</v>
      </c>
      <c r="P4254">
        <f t="shared" si="489"/>
        <v>13</v>
      </c>
      <c r="Q4254">
        <f t="shared" si="490"/>
        <v>232</v>
      </c>
    </row>
    <row r="4255" spans="1:17" hidden="1" x14ac:dyDescent="0.25">
      <c r="A4255">
        <v>2005</v>
      </c>
      <c r="B4255" s="1" t="s">
        <v>143</v>
      </c>
      <c r="C4255" t="s">
        <v>144</v>
      </c>
      <c r="D4255" t="s">
        <v>44</v>
      </c>
      <c r="E4255" s="1" t="s">
        <v>16</v>
      </c>
      <c r="F4255" t="s">
        <v>5</v>
      </c>
      <c r="G4255">
        <v>100</v>
      </c>
      <c r="K4255">
        <f t="shared" si="491"/>
        <v>100</v>
      </c>
      <c r="L4255" s="6">
        <f t="shared" si="492"/>
        <v>0</v>
      </c>
      <c r="M4255" s="6">
        <f t="shared" si="493"/>
        <v>0</v>
      </c>
      <c r="N4255" s="6">
        <f t="shared" si="494"/>
        <v>0</v>
      </c>
      <c r="O4255">
        <f t="shared" si="488"/>
        <v>100</v>
      </c>
      <c r="P4255">
        <f t="shared" si="489"/>
        <v>0</v>
      </c>
      <c r="Q4255">
        <f t="shared" si="490"/>
        <v>100</v>
      </c>
    </row>
    <row r="4256" spans="1:17" hidden="1" x14ac:dyDescent="0.25">
      <c r="A4256">
        <v>2005</v>
      </c>
      <c r="B4256" s="1" t="s">
        <v>143</v>
      </c>
      <c r="C4256" t="s">
        <v>144</v>
      </c>
      <c r="D4256" t="s">
        <v>44</v>
      </c>
      <c r="E4256" s="1" t="s">
        <v>16</v>
      </c>
      <c r="F4256" t="s">
        <v>6</v>
      </c>
      <c r="G4256">
        <v>100</v>
      </c>
      <c r="I4256">
        <v>6</v>
      </c>
      <c r="K4256">
        <f t="shared" si="491"/>
        <v>106</v>
      </c>
      <c r="L4256" s="6">
        <f t="shared" si="492"/>
        <v>5.6603773584905662E-2</v>
      </c>
      <c r="M4256" s="6">
        <f t="shared" si="493"/>
        <v>0</v>
      </c>
      <c r="N4256" s="6">
        <f t="shared" si="494"/>
        <v>5.6603773584905662E-2</v>
      </c>
      <c r="O4256">
        <f t="shared" si="488"/>
        <v>100</v>
      </c>
      <c r="P4256">
        <f t="shared" si="489"/>
        <v>6</v>
      </c>
      <c r="Q4256">
        <f t="shared" si="490"/>
        <v>100</v>
      </c>
    </row>
    <row r="4257" spans="1:17" hidden="1" x14ac:dyDescent="0.25">
      <c r="A4257">
        <v>2005</v>
      </c>
      <c r="B4257" s="1" t="s">
        <v>143</v>
      </c>
      <c r="C4257" t="s">
        <v>144</v>
      </c>
      <c r="D4257" t="s">
        <v>44</v>
      </c>
      <c r="E4257" s="1" t="s">
        <v>16</v>
      </c>
      <c r="F4257" t="s">
        <v>7</v>
      </c>
      <c r="G4257">
        <v>8330</v>
      </c>
      <c r="H4257">
        <v>34</v>
      </c>
      <c r="I4257">
        <v>324</v>
      </c>
      <c r="J4257">
        <v>20</v>
      </c>
      <c r="K4257">
        <f t="shared" si="491"/>
        <v>8668</v>
      </c>
      <c r="L4257" s="6">
        <f t="shared" si="492"/>
        <v>4.1301338255652978E-2</v>
      </c>
      <c r="M4257" s="6">
        <f t="shared" si="493"/>
        <v>3.9224734656206741E-3</v>
      </c>
      <c r="N4257" s="6">
        <f t="shared" si="494"/>
        <v>3.7378864790032301E-2</v>
      </c>
      <c r="O4257">
        <f t="shared" si="488"/>
        <v>8310</v>
      </c>
      <c r="P4257">
        <f t="shared" si="489"/>
        <v>358</v>
      </c>
      <c r="Q4257">
        <f t="shared" si="490"/>
        <v>8310</v>
      </c>
    </row>
    <row r="4258" spans="1:17" hidden="1" x14ac:dyDescent="0.25">
      <c r="A4258">
        <v>2006</v>
      </c>
      <c r="B4258" s="1" t="s">
        <v>143</v>
      </c>
      <c r="C4258" t="s">
        <v>144</v>
      </c>
      <c r="D4258" t="s">
        <v>44</v>
      </c>
      <c r="E4258" s="1" t="s">
        <v>17</v>
      </c>
      <c r="F4258" t="s">
        <v>1</v>
      </c>
      <c r="G4258">
        <v>22</v>
      </c>
      <c r="J4258">
        <v>3</v>
      </c>
      <c r="K4258">
        <f t="shared" si="491"/>
        <v>19</v>
      </c>
      <c r="L4258" s="6">
        <f t="shared" si="492"/>
        <v>0</v>
      </c>
      <c r="M4258" s="6">
        <f t="shared" si="493"/>
        <v>0</v>
      </c>
      <c r="N4258" s="6">
        <f t="shared" si="494"/>
        <v>0</v>
      </c>
      <c r="O4258">
        <f t="shared" si="488"/>
        <v>19</v>
      </c>
      <c r="P4258">
        <f t="shared" si="489"/>
        <v>0</v>
      </c>
      <c r="Q4258">
        <f t="shared" si="490"/>
        <v>19</v>
      </c>
    </row>
    <row r="4259" spans="1:17" hidden="1" x14ac:dyDescent="0.25">
      <c r="A4259">
        <v>2006</v>
      </c>
      <c r="B4259" s="1" t="s">
        <v>143</v>
      </c>
      <c r="C4259" t="s">
        <v>144</v>
      </c>
      <c r="D4259" t="s">
        <v>44</v>
      </c>
      <c r="E4259" s="1" t="s">
        <v>17</v>
      </c>
      <c r="F4259" t="s">
        <v>4</v>
      </c>
      <c r="G4259">
        <v>263</v>
      </c>
      <c r="I4259">
        <v>6</v>
      </c>
      <c r="J4259">
        <v>3</v>
      </c>
      <c r="K4259">
        <f t="shared" si="491"/>
        <v>266</v>
      </c>
      <c r="L4259" s="6">
        <f t="shared" si="492"/>
        <v>2.2556390977443608E-2</v>
      </c>
      <c r="M4259" s="6">
        <f t="shared" si="493"/>
        <v>0</v>
      </c>
      <c r="N4259" s="6">
        <f t="shared" si="494"/>
        <v>2.2556390977443608E-2</v>
      </c>
      <c r="O4259">
        <f t="shared" si="488"/>
        <v>260</v>
      </c>
      <c r="P4259">
        <f t="shared" si="489"/>
        <v>6</v>
      </c>
      <c r="Q4259">
        <f t="shared" si="490"/>
        <v>260</v>
      </c>
    </row>
    <row r="4260" spans="1:17" hidden="1" x14ac:dyDescent="0.25">
      <c r="A4260">
        <v>2006</v>
      </c>
      <c r="B4260" s="1" t="s">
        <v>143</v>
      </c>
      <c r="C4260" t="s">
        <v>144</v>
      </c>
      <c r="D4260" t="s">
        <v>44</v>
      </c>
      <c r="E4260" s="1" t="s">
        <v>17</v>
      </c>
      <c r="F4260" t="s">
        <v>5</v>
      </c>
      <c r="G4260">
        <v>117</v>
      </c>
      <c r="K4260">
        <f t="shared" si="491"/>
        <v>117</v>
      </c>
      <c r="L4260" s="6">
        <f t="shared" si="492"/>
        <v>0</v>
      </c>
      <c r="M4260" s="6">
        <f t="shared" si="493"/>
        <v>0</v>
      </c>
      <c r="N4260" s="6">
        <f t="shared" si="494"/>
        <v>0</v>
      </c>
      <c r="O4260">
        <f t="shared" si="488"/>
        <v>117</v>
      </c>
      <c r="P4260">
        <f t="shared" si="489"/>
        <v>0</v>
      </c>
      <c r="Q4260">
        <f t="shared" si="490"/>
        <v>117</v>
      </c>
    </row>
    <row r="4261" spans="1:17" hidden="1" x14ac:dyDescent="0.25">
      <c r="A4261">
        <v>2006</v>
      </c>
      <c r="B4261" s="1" t="s">
        <v>143</v>
      </c>
      <c r="C4261" t="s">
        <v>144</v>
      </c>
      <c r="D4261" t="s">
        <v>44</v>
      </c>
      <c r="E4261" s="1" t="s">
        <v>17</v>
      </c>
      <c r="F4261" t="s">
        <v>6</v>
      </c>
      <c r="G4261">
        <v>129</v>
      </c>
      <c r="I4261">
        <v>10</v>
      </c>
      <c r="K4261">
        <f t="shared" si="491"/>
        <v>139</v>
      </c>
      <c r="L4261" s="6">
        <f t="shared" si="492"/>
        <v>7.1942446043165464E-2</v>
      </c>
      <c r="M4261" s="6">
        <f t="shared" si="493"/>
        <v>0</v>
      </c>
      <c r="N4261" s="6">
        <f t="shared" si="494"/>
        <v>7.1942446043165464E-2</v>
      </c>
      <c r="O4261">
        <f t="shared" si="488"/>
        <v>129</v>
      </c>
      <c r="P4261">
        <f t="shared" si="489"/>
        <v>10</v>
      </c>
      <c r="Q4261">
        <f t="shared" si="490"/>
        <v>129</v>
      </c>
    </row>
    <row r="4262" spans="1:17" hidden="1" x14ac:dyDescent="0.25">
      <c r="A4262">
        <v>2006</v>
      </c>
      <c r="B4262" s="1" t="s">
        <v>143</v>
      </c>
      <c r="C4262" t="s">
        <v>144</v>
      </c>
      <c r="D4262" t="s">
        <v>44</v>
      </c>
      <c r="E4262" s="1" t="s">
        <v>17</v>
      </c>
      <c r="F4262" t="s">
        <v>7</v>
      </c>
      <c r="G4262">
        <v>8254</v>
      </c>
      <c r="H4262">
        <v>29</v>
      </c>
      <c r="I4262">
        <v>383</v>
      </c>
      <c r="J4262">
        <v>20</v>
      </c>
      <c r="K4262">
        <f t="shared" si="491"/>
        <v>8646</v>
      </c>
      <c r="L4262" s="6">
        <f t="shared" si="492"/>
        <v>4.7652093453620169E-2</v>
      </c>
      <c r="M4262" s="6">
        <f t="shared" si="493"/>
        <v>3.3541522091140412E-3</v>
      </c>
      <c r="N4262" s="6">
        <f t="shared" si="494"/>
        <v>4.4297941244506131E-2</v>
      </c>
      <c r="O4262">
        <f t="shared" si="488"/>
        <v>8234</v>
      </c>
      <c r="P4262">
        <f t="shared" si="489"/>
        <v>412</v>
      </c>
      <c r="Q4262">
        <f t="shared" si="490"/>
        <v>8234</v>
      </c>
    </row>
    <row r="4263" spans="1:17" hidden="1" x14ac:dyDescent="0.25">
      <c r="A4263">
        <v>2007</v>
      </c>
      <c r="B4263" s="1" t="s">
        <v>143</v>
      </c>
      <c r="C4263" t="s">
        <v>144</v>
      </c>
      <c r="D4263" t="s">
        <v>44</v>
      </c>
      <c r="E4263" s="1" t="s">
        <v>18</v>
      </c>
      <c r="F4263" t="s">
        <v>1</v>
      </c>
      <c r="G4263">
        <v>35</v>
      </c>
      <c r="K4263">
        <f t="shared" si="491"/>
        <v>35</v>
      </c>
      <c r="L4263" s="6">
        <f t="shared" si="492"/>
        <v>0</v>
      </c>
      <c r="M4263" s="6">
        <f t="shared" si="493"/>
        <v>0</v>
      </c>
      <c r="N4263" s="6">
        <f t="shared" si="494"/>
        <v>0</v>
      </c>
      <c r="O4263">
        <f t="shared" si="488"/>
        <v>35</v>
      </c>
      <c r="P4263">
        <f t="shared" si="489"/>
        <v>0</v>
      </c>
      <c r="Q4263">
        <f t="shared" si="490"/>
        <v>35</v>
      </c>
    </row>
    <row r="4264" spans="1:17" hidden="1" x14ac:dyDescent="0.25">
      <c r="A4264">
        <v>2007</v>
      </c>
      <c r="B4264" s="1" t="s">
        <v>143</v>
      </c>
      <c r="C4264" t="s">
        <v>144</v>
      </c>
      <c r="D4264" t="s">
        <v>44</v>
      </c>
      <c r="E4264" s="1" t="s">
        <v>18</v>
      </c>
      <c r="F4264" t="s">
        <v>4</v>
      </c>
      <c r="G4264">
        <v>301</v>
      </c>
      <c r="H4264">
        <v>4</v>
      </c>
      <c r="I4264">
        <v>14</v>
      </c>
      <c r="J4264">
        <v>3</v>
      </c>
      <c r="K4264">
        <f t="shared" si="491"/>
        <v>316</v>
      </c>
      <c r="L4264" s="6">
        <f t="shared" si="492"/>
        <v>5.6962025316455694E-2</v>
      </c>
      <c r="M4264" s="6">
        <f t="shared" si="493"/>
        <v>1.2658227848101266E-2</v>
      </c>
      <c r="N4264" s="6">
        <f t="shared" si="494"/>
        <v>4.4303797468354431E-2</v>
      </c>
      <c r="O4264">
        <f t="shared" si="488"/>
        <v>298</v>
      </c>
      <c r="P4264">
        <f t="shared" si="489"/>
        <v>18</v>
      </c>
      <c r="Q4264">
        <f t="shared" si="490"/>
        <v>298</v>
      </c>
    </row>
    <row r="4265" spans="1:17" hidden="1" x14ac:dyDescent="0.25">
      <c r="A4265">
        <v>2007</v>
      </c>
      <c r="B4265" s="1" t="s">
        <v>143</v>
      </c>
      <c r="C4265" t="s">
        <v>144</v>
      </c>
      <c r="D4265" t="s">
        <v>44</v>
      </c>
      <c r="E4265" s="1" t="s">
        <v>18</v>
      </c>
      <c r="F4265" t="s">
        <v>5</v>
      </c>
      <c r="G4265">
        <v>129</v>
      </c>
      <c r="I4265">
        <v>9</v>
      </c>
      <c r="K4265">
        <f t="shared" si="491"/>
        <v>138</v>
      </c>
      <c r="L4265" s="6">
        <f t="shared" si="492"/>
        <v>6.5217391304347824E-2</v>
      </c>
      <c r="M4265" s="6">
        <f t="shared" si="493"/>
        <v>0</v>
      </c>
      <c r="N4265" s="6">
        <f t="shared" si="494"/>
        <v>6.5217391304347824E-2</v>
      </c>
      <c r="O4265">
        <f t="shared" si="488"/>
        <v>129</v>
      </c>
      <c r="P4265">
        <f t="shared" si="489"/>
        <v>9</v>
      </c>
      <c r="Q4265">
        <f t="shared" si="490"/>
        <v>129</v>
      </c>
    </row>
    <row r="4266" spans="1:17" hidden="1" x14ac:dyDescent="0.25">
      <c r="A4266">
        <v>2007</v>
      </c>
      <c r="B4266" s="1" t="s">
        <v>143</v>
      </c>
      <c r="C4266" t="s">
        <v>144</v>
      </c>
      <c r="D4266" t="s">
        <v>44</v>
      </c>
      <c r="E4266" s="1" t="s">
        <v>18</v>
      </c>
      <c r="F4266" t="s">
        <v>6</v>
      </c>
      <c r="G4266">
        <v>137</v>
      </c>
      <c r="I4266">
        <v>9</v>
      </c>
      <c r="K4266">
        <f t="shared" si="491"/>
        <v>146</v>
      </c>
      <c r="L4266" s="6">
        <f t="shared" si="492"/>
        <v>6.1643835616438353E-2</v>
      </c>
      <c r="M4266" s="6">
        <f t="shared" si="493"/>
        <v>0</v>
      </c>
      <c r="N4266" s="6">
        <f t="shared" si="494"/>
        <v>6.1643835616438353E-2</v>
      </c>
      <c r="O4266">
        <f t="shared" si="488"/>
        <v>137</v>
      </c>
      <c r="P4266">
        <f t="shared" si="489"/>
        <v>9</v>
      </c>
      <c r="Q4266">
        <f t="shared" si="490"/>
        <v>137</v>
      </c>
    </row>
    <row r="4267" spans="1:17" hidden="1" x14ac:dyDescent="0.25">
      <c r="A4267">
        <v>2007</v>
      </c>
      <c r="B4267" s="1" t="s">
        <v>143</v>
      </c>
      <c r="C4267" t="s">
        <v>144</v>
      </c>
      <c r="D4267" t="s">
        <v>44</v>
      </c>
      <c r="E4267" s="1" t="s">
        <v>18</v>
      </c>
      <c r="F4267" t="s">
        <v>7</v>
      </c>
      <c r="G4267">
        <v>8122</v>
      </c>
      <c r="H4267">
        <v>27</v>
      </c>
      <c r="I4267">
        <v>468</v>
      </c>
      <c r="J4267">
        <v>26</v>
      </c>
      <c r="K4267">
        <f t="shared" si="491"/>
        <v>8591</v>
      </c>
      <c r="L4267" s="6">
        <f t="shared" si="492"/>
        <v>5.7618437900128043E-2</v>
      </c>
      <c r="M4267" s="6">
        <f t="shared" si="493"/>
        <v>3.1428238854615295E-3</v>
      </c>
      <c r="N4267" s="6">
        <f t="shared" si="494"/>
        <v>5.447561401466651E-2</v>
      </c>
      <c r="O4267">
        <f t="shared" si="488"/>
        <v>8096</v>
      </c>
      <c r="P4267">
        <f t="shared" si="489"/>
        <v>495</v>
      </c>
      <c r="Q4267">
        <f t="shared" si="490"/>
        <v>8096</v>
      </c>
    </row>
    <row r="4268" spans="1:17" hidden="1" x14ac:dyDescent="0.25">
      <c r="A4268">
        <v>2008</v>
      </c>
      <c r="B4268" s="1" t="s">
        <v>143</v>
      </c>
      <c r="C4268" t="s">
        <v>144</v>
      </c>
      <c r="D4268" t="s">
        <v>44</v>
      </c>
      <c r="E4268" s="1" t="s">
        <v>19</v>
      </c>
      <c r="F4268" t="s">
        <v>1</v>
      </c>
      <c r="G4268">
        <v>37</v>
      </c>
      <c r="K4268">
        <f t="shared" si="491"/>
        <v>37</v>
      </c>
      <c r="L4268" s="6">
        <f t="shared" si="492"/>
        <v>0</v>
      </c>
      <c r="M4268" s="6">
        <f t="shared" si="493"/>
        <v>0</v>
      </c>
      <c r="N4268" s="6">
        <f t="shared" si="494"/>
        <v>0</v>
      </c>
      <c r="O4268">
        <f t="shared" si="488"/>
        <v>37</v>
      </c>
      <c r="P4268">
        <f t="shared" si="489"/>
        <v>0</v>
      </c>
      <c r="Q4268">
        <f t="shared" si="490"/>
        <v>37</v>
      </c>
    </row>
    <row r="4269" spans="1:17" hidden="1" x14ac:dyDescent="0.25">
      <c r="A4269">
        <v>2008</v>
      </c>
      <c r="B4269" s="1" t="s">
        <v>143</v>
      </c>
      <c r="C4269" t="s">
        <v>144</v>
      </c>
      <c r="D4269" t="s">
        <v>44</v>
      </c>
      <c r="E4269" s="1" t="s">
        <v>19</v>
      </c>
      <c r="F4269" t="s">
        <v>4</v>
      </c>
      <c r="G4269">
        <v>322</v>
      </c>
      <c r="H4269">
        <v>4</v>
      </c>
      <c r="I4269">
        <v>16</v>
      </c>
      <c r="J4269">
        <v>4</v>
      </c>
      <c r="K4269">
        <f t="shared" si="491"/>
        <v>338</v>
      </c>
      <c r="L4269" s="6">
        <f t="shared" si="492"/>
        <v>5.9171597633136092E-2</v>
      </c>
      <c r="M4269" s="6">
        <f t="shared" si="493"/>
        <v>1.1834319526627219E-2</v>
      </c>
      <c r="N4269" s="6">
        <f t="shared" si="494"/>
        <v>4.7337278106508875E-2</v>
      </c>
      <c r="O4269">
        <f t="shared" si="488"/>
        <v>318</v>
      </c>
      <c r="P4269">
        <f t="shared" si="489"/>
        <v>20</v>
      </c>
      <c r="Q4269">
        <f t="shared" si="490"/>
        <v>318</v>
      </c>
    </row>
    <row r="4270" spans="1:17" hidden="1" x14ac:dyDescent="0.25">
      <c r="A4270">
        <v>2008</v>
      </c>
      <c r="B4270" s="1" t="s">
        <v>143</v>
      </c>
      <c r="C4270" t="s">
        <v>144</v>
      </c>
      <c r="D4270" t="s">
        <v>44</v>
      </c>
      <c r="E4270" s="1" t="s">
        <v>19</v>
      </c>
      <c r="F4270" t="s">
        <v>5</v>
      </c>
      <c r="G4270">
        <v>156</v>
      </c>
      <c r="H4270">
        <v>3</v>
      </c>
      <c r="I4270">
        <v>11</v>
      </c>
      <c r="K4270">
        <f t="shared" si="491"/>
        <v>170</v>
      </c>
      <c r="L4270" s="6">
        <f t="shared" si="492"/>
        <v>8.2352941176470587E-2</v>
      </c>
      <c r="M4270" s="6">
        <f t="shared" si="493"/>
        <v>1.7647058823529412E-2</v>
      </c>
      <c r="N4270" s="6">
        <f t="shared" si="494"/>
        <v>6.4705882352941183E-2</v>
      </c>
      <c r="O4270">
        <f t="shared" si="488"/>
        <v>156</v>
      </c>
      <c r="P4270">
        <f t="shared" si="489"/>
        <v>14</v>
      </c>
      <c r="Q4270">
        <f t="shared" si="490"/>
        <v>156</v>
      </c>
    </row>
    <row r="4271" spans="1:17" hidden="1" x14ac:dyDescent="0.25">
      <c r="A4271">
        <v>2008</v>
      </c>
      <c r="B4271" s="1" t="s">
        <v>143</v>
      </c>
      <c r="C4271" t="s">
        <v>144</v>
      </c>
      <c r="D4271" t="s">
        <v>44</v>
      </c>
      <c r="E4271" s="1" t="s">
        <v>19</v>
      </c>
      <c r="F4271" t="s">
        <v>6</v>
      </c>
      <c r="G4271">
        <v>156</v>
      </c>
      <c r="I4271">
        <v>15</v>
      </c>
      <c r="K4271">
        <f t="shared" si="491"/>
        <v>171</v>
      </c>
      <c r="L4271" s="6">
        <f t="shared" si="492"/>
        <v>8.771929824561403E-2</v>
      </c>
      <c r="M4271" s="6">
        <f t="shared" si="493"/>
        <v>0</v>
      </c>
      <c r="N4271" s="6">
        <f t="shared" si="494"/>
        <v>8.771929824561403E-2</v>
      </c>
      <c r="O4271">
        <f t="shared" si="488"/>
        <v>156</v>
      </c>
      <c r="P4271">
        <f t="shared" si="489"/>
        <v>15</v>
      </c>
      <c r="Q4271">
        <f t="shared" si="490"/>
        <v>156</v>
      </c>
    </row>
    <row r="4272" spans="1:17" hidden="1" x14ac:dyDescent="0.25">
      <c r="A4272">
        <v>2008</v>
      </c>
      <c r="B4272" s="1" t="s">
        <v>143</v>
      </c>
      <c r="C4272" t="s">
        <v>144</v>
      </c>
      <c r="D4272" t="s">
        <v>44</v>
      </c>
      <c r="E4272" s="1" t="s">
        <v>19</v>
      </c>
      <c r="F4272" t="s">
        <v>7</v>
      </c>
      <c r="G4272">
        <v>8013</v>
      </c>
      <c r="H4272">
        <v>96</v>
      </c>
      <c r="I4272">
        <v>542</v>
      </c>
      <c r="J4272">
        <v>37</v>
      </c>
      <c r="K4272">
        <f t="shared" si="491"/>
        <v>8614</v>
      </c>
      <c r="L4272" s="6">
        <f t="shared" si="492"/>
        <v>7.4065474808451354E-2</v>
      </c>
      <c r="M4272" s="6">
        <f t="shared" si="493"/>
        <v>1.1144648247039703E-2</v>
      </c>
      <c r="N4272" s="6">
        <f t="shared" si="494"/>
        <v>6.2920826561411652E-2</v>
      </c>
      <c r="O4272">
        <f t="shared" si="488"/>
        <v>7976</v>
      </c>
      <c r="P4272">
        <f t="shared" si="489"/>
        <v>638</v>
      </c>
      <c r="Q4272">
        <f t="shared" si="490"/>
        <v>7976</v>
      </c>
    </row>
    <row r="4273" spans="1:17" hidden="1" x14ac:dyDescent="0.25">
      <c r="A4273">
        <v>2009</v>
      </c>
      <c r="B4273" s="1" t="s">
        <v>143</v>
      </c>
      <c r="C4273" t="s">
        <v>144</v>
      </c>
      <c r="D4273" t="s">
        <v>44</v>
      </c>
      <c r="E4273" s="1" t="s">
        <v>20</v>
      </c>
      <c r="F4273" t="s">
        <v>1</v>
      </c>
      <c r="G4273">
        <v>33</v>
      </c>
      <c r="K4273">
        <f t="shared" si="491"/>
        <v>33</v>
      </c>
      <c r="L4273" s="6">
        <f t="shared" si="492"/>
        <v>0</v>
      </c>
      <c r="M4273" s="6">
        <f t="shared" si="493"/>
        <v>0</v>
      </c>
      <c r="N4273" s="6">
        <f t="shared" si="494"/>
        <v>0</v>
      </c>
      <c r="O4273">
        <f t="shared" si="488"/>
        <v>33</v>
      </c>
      <c r="P4273">
        <f t="shared" si="489"/>
        <v>0</v>
      </c>
      <c r="Q4273">
        <f t="shared" si="490"/>
        <v>33</v>
      </c>
    </row>
    <row r="4274" spans="1:17" hidden="1" x14ac:dyDescent="0.25">
      <c r="A4274">
        <v>2009</v>
      </c>
      <c r="B4274" s="1" t="s">
        <v>143</v>
      </c>
      <c r="C4274" t="s">
        <v>144</v>
      </c>
      <c r="D4274" t="s">
        <v>44</v>
      </c>
      <c r="E4274" s="1" t="s">
        <v>20</v>
      </c>
      <c r="F4274" t="s">
        <v>4</v>
      </c>
      <c r="G4274">
        <v>315</v>
      </c>
      <c r="I4274">
        <v>37</v>
      </c>
      <c r="J4274">
        <v>3</v>
      </c>
      <c r="K4274">
        <f t="shared" si="491"/>
        <v>349</v>
      </c>
      <c r="L4274" s="6">
        <f t="shared" si="492"/>
        <v>0.10601719197707736</v>
      </c>
      <c r="M4274" s="6">
        <f t="shared" si="493"/>
        <v>0</v>
      </c>
      <c r="N4274" s="6">
        <f t="shared" si="494"/>
        <v>0.10601719197707736</v>
      </c>
      <c r="O4274">
        <f t="shared" si="488"/>
        <v>312</v>
      </c>
      <c r="P4274">
        <f t="shared" si="489"/>
        <v>37</v>
      </c>
      <c r="Q4274">
        <f t="shared" si="490"/>
        <v>312</v>
      </c>
    </row>
    <row r="4275" spans="1:17" hidden="1" x14ac:dyDescent="0.25">
      <c r="A4275">
        <v>2009</v>
      </c>
      <c r="B4275" s="1" t="s">
        <v>143</v>
      </c>
      <c r="C4275" t="s">
        <v>144</v>
      </c>
      <c r="D4275" t="s">
        <v>44</v>
      </c>
      <c r="E4275" s="1" t="s">
        <v>20</v>
      </c>
      <c r="F4275" t="s">
        <v>5</v>
      </c>
      <c r="G4275">
        <v>182</v>
      </c>
      <c r="I4275">
        <v>11</v>
      </c>
      <c r="K4275">
        <f t="shared" si="491"/>
        <v>193</v>
      </c>
      <c r="L4275" s="6">
        <f t="shared" si="492"/>
        <v>5.6994818652849742E-2</v>
      </c>
      <c r="M4275" s="6">
        <f t="shared" si="493"/>
        <v>0</v>
      </c>
      <c r="N4275" s="6">
        <f t="shared" si="494"/>
        <v>5.6994818652849742E-2</v>
      </c>
      <c r="O4275">
        <f t="shared" si="488"/>
        <v>182</v>
      </c>
      <c r="P4275">
        <f t="shared" si="489"/>
        <v>11</v>
      </c>
      <c r="Q4275">
        <f t="shared" si="490"/>
        <v>182</v>
      </c>
    </row>
    <row r="4276" spans="1:17" hidden="1" x14ac:dyDescent="0.25">
      <c r="A4276">
        <v>2009</v>
      </c>
      <c r="B4276" s="1" t="s">
        <v>143</v>
      </c>
      <c r="C4276" t="s">
        <v>144</v>
      </c>
      <c r="D4276" t="s">
        <v>44</v>
      </c>
      <c r="E4276" s="1" t="s">
        <v>20</v>
      </c>
      <c r="F4276" t="s">
        <v>6</v>
      </c>
      <c r="G4276">
        <v>167</v>
      </c>
      <c r="I4276">
        <v>27</v>
      </c>
      <c r="K4276">
        <f t="shared" si="491"/>
        <v>194</v>
      </c>
      <c r="L4276" s="6">
        <f t="shared" si="492"/>
        <v>0.13917525773195877</v>
      </c>
      <c r="M4276" s="6">
        <f t="shared" si="493"/>
        <v>0</v>
      </c>
      <c r="N4276" s="6">
        <f t="shared" si="494"/>
        <v>0.13917525773195877</v>
      </c>
      <c r="O4276">
        <f t="shared" si="488"/>
        <v>167</v>
      </c>
      <c r="P4276">
        <f t="shared" si="489"/>
        <v>27</v>
      </c>
      <c r="Q4276">
        <f t="shared" si="490"/>
        <v>167</v>
      </c>
    </row>
    <row r="4277" spans="1:17" hidden="1" x14ac:dyDescent="0.25">
      <c r="A4277">
        <v>2009</v>
      </c>
      <c r="B4277" s="1" t="s">
        <v>143</v>
      </c>
      <c r="C4277" t="s">
        <v>144</v>
      </c>
      <c r="D4277" t="s">
        <v>44</v>
      </c>
      <c r="E4277" s="1" t="s">
        <v>20</v>
      </c>
      <c r="F4277" t="s">
        <v>7</v>
      </c>
      <c r="G4277">
        <v>7767</v>
      </c>
      <c r="H4277">
        <v>116</v>
      </c>
      <c r="I4277">
        <v>729</v>
      </c>
      <c r="J4277">
        <v>41</v>
      </c>
      <c r="K4277">
        <f t="shared" si="491"/>
        <v>8571</v>
      </c>
      <c r="L4277" s="6">
        <f t="shared" si="492"/>
        <v>9.8588262746470659E-2</v>
      </c>
      <c r="M4277" s="6">
        <f t="shared" si="493"/>
        <v>1.3534010033835026E-2</v>
      </c>
      <c r="N4277" s="6">
        <f t="shared" si="494"/>
        <v>8.5054252712635628E-2</v>
      </c>
      <c r="O4277">
        <f t="shared" si="488"/>
        <v>7726</v>
      </c>
      <c r="P4277">
        <f t="shared" si="489"/>
        <v>845</v>
      </c>
      <c r="Q4277">
        <f t="shared" si="490"/>
        <v>7726</v>
      </c>
    </row>
    <row r="4278" spans="1:17" hidden="1" x14ac:dyDescent="0.25">
      <c r="A4278">
        <v>2010</v>
      </c>
      <c r="B4278" s="1" t="s">
        <v>143</v>
      </c>
      <c r="C4278" t="s">
        <v>144</v>
      </c>
      <c r="D4278" t="s">
        <v>44</v>
      </c>
      <c r="E4278" s="1" t="s">
        <v>21</v>
      </c>
      <c r="F4278" t="s">
        <v>1</v>
      </c>
      <c r="G4278">
        <v>43</v>
      </c>
      <c r="K4278">
        <f t="shared" si="491"/>
        <v>43</v>
      </c>
      <c r="L4278" s="6">
        <f t="shared" si="492"/>
        <v>0</v>
      </c>
      <c r="M4278" s="6">
        <f t="shared" si="493"/>
        <v>0</v>
      </c>
      <c r="N4278" s="6">
        <f t="shared" si="494"/>
        <v>0</v>
      </c>
      <c r="O4278">
        <f t="shared" si="488"/>
        <v>43</v>
      </c>
      <c r="P4278">
        <f t="shared" si="489"/>
        <v>0</v>
      </c>
      <c r="Q4278">
        <f t="shared" si="490"/>
        <v>43</v>
      </c>
    </row>
    <row r="4279" spans="1:17" hidden="1" x14ac:dyDescent="0.25">
      <c r="A4279">
        <v>2010</v>
      </c>
      <c r="B4279" s="1" t="s">
        <v>143</v>
      </c>
      <c r="C4279" t="s">
        <v>144</v>
      </c>
      <c r="D4279" t="s">
        <v>44</v>
      </c>
      <c r="E4279" s="1" t="s">
        <v>21</v>
      </c>
      <c r="F4279" t="s">
        <v>4</v>
      </c>
      <c r="G4279">
        <v>338</v>
      </c>
      <c r="H4279">
        <v>7</v>
      </c>
      <c r="I4279">
        <v>35</v>
      </c>
      <c r="J4279">
        <v>3</v>
      </c>
      <c r="K4279">
        <f t="shared" si="491"/>
        <v>377</v>
      </c>
      <c r="L4279" s="6">
        <f t="shared" si="492"/>
        <v>0.11140583554376658</v>
      </c>
      <c r="M4279" s="6">
        <f t="shared" si="493"/>
        <v>1.8567639257294429E-2</v>
      </c>
      <c r="N4279" s="6">
        <f t="shared" si="494"/>
        <v>9.2838196286472149E-2</v>
      </c>
      <c r="O4279">
        <f t="shared" si="488"/>
        <v>335</v>
      </c>
      <c r="P4279">
        <f t="shared" si="489"/>
        <v>42</v>
      </c>
      <c r="Q4279">
        <f t="shared" si="490"/>
        <v>335</v>
      </c>
    </row>
    <row r="4280" spans="1:17" hidden="1" x14ac:dyDescent="0.25">
      <c r="A4280">
        <v>2010</v>
      </c>
      <c r="B4280" s="1" t="s">
        <v>143</v>
      </c>
      <c r="C4280" t="s">
        <v>144</v>
      </c>
      <c r="D4280" t="s">
        <v>44</v>
      </c>
      <c r="E4280" s="1" t="s">
        <v>21</v>
      </c>
      <c r="F4280" t="s">
        <v>5</v>
      </c>
      <c r="G4280">
        <v>217</v>
      </c>
      <c r="H4280">
        <v>23</v>
      </c>
      <c r="I4280">
        <v>22</v>
      </c>
      <c r="K4280">
        <f t="shared" si="491"/>
        <v>262</v>
      </c>
      <c r="L4280" s="6">
        <f t="shared" si="492"/>
        <v>0.1717557251908397</v>
      </c>
      <c r="M4280" s="6">
        <f t="shared" si="493"/>
        <v>8.7786259541984726E-2</v>
      </c>
      <c r="N4280" s="6">
        <f t="shared" si="494"/>
        <v>8.3969465648854963E-2</v>
      </c>
      <c r="O4280">
        <f t="shared" si="488"/>
        <v>217</v>
      </c>
      <c r="P4280">
        <f t="shared" si="489"/>
        <v>45</v>
      </c>
      <c r="Q4280">
        <f t="shared" si="490"/>
        <v>217</v>
      </c>
    </row>
    <row r="4281" spans="1:17" hidden="1" x14ac:dyDescent="0.25">
      <c r="A4281">
        <v>2010</v>
      </c>
      <c r="B4281" s="1" t="s">
        <v>143</v>
      </c>
      <c r="C4281" t="s">
        <v>144</v>
      </c>
      <c r="D4281" t="s">
        <v>44</v>
      </c>
      <c r="E4281" s="1" t="s">
        <v>21</v>
      </c>
      <c r="F4281" t="s">
        <v>6</v>
      </c>
      <c r="G4281">
        <v>182</v>
      </c>
      <c r="H4281">
        <v>3</v>
      </c>
      <c r="I4281">
        <v>32</v>
      </c>
      <c r="K4281">
        <f t="shared" si="491"/>
        <v>217</v>
      </c>
      <c r="L4281" s="6">
        <f t="shared" si="492"/>
        <v>0.16129032258064516</v>
      </c>
      <c r="M4281" s="6">
        <f t="shared" si="493"/>
        <v>1.3824884792626729E-2</v>
      </c>
      <c r="N4281" s="6">
        <f t="shared" si="494"/>
        <v>0.14746543778801843</v>
      </c>
      <c r="O4281">
        <f t="shared" si="488"/>
        <v>182</v>
      </c>
      <c r="P4281">
        <f t="shared" si="489"/>
        <v>35</v>
      </c>
      <c r="Q4281">
        <f t="shared" si="490"/>
        <v>182</v>
      </c>
    </row>
    <row r="4282" spans="1:17" hidden="1" x14ac:dyDescent="0.25">
      <c r="A4282">
        <v>2010</v>
      </c>
      <c r="B4282" s="1" t="s">
        <v>143</v>
      </c>
      <c r="C4282" t="s">
        <v>144</v>
      </c>
      <c r="D4282" t="s">
        <v>44</v>
      </c>
      <c r="E4282" s="1" t="s">
        <v>21</v>
      </c>
      <c r="F4282" t="s">
        <v>7</v>
      </c>
      <c r="G4282">
        <v>7715</v>
      </c>
      <c r="H4282">
        <v>214</v>
      </c>
      <c r="I4282">
        <v>869</v>
      </c>
      <c r="J4282">
        <v>49</v>
      </c>
      <c r="K4282">
        <f t="shared" si="491"/>
        <v>8749</v>
      </c>
      <c r="L4282" s="6">
        <f t="shared" si="492"/>
        <v>0.12378557549434221</v>
      </c>
      <c r="M4282" s="6">
        <f t="shared" si="493"/>
        <v>2.4459938278660418E-2</v>
      </c>
      <c r="N4282" s="6">
        <f t="shared" si="494"/>
        <v>9.9325637215681786E-2</v>
      </c>
      <c r="O4282">
        <f t="shared" si="488"/>
        <v>7666</v>
      </c>
      <c r="P4282">
        <f t="shared" si="489"/>
        <v>1083</v>
      </c>
      <c r="Q4282">
        <f t="shared" si="490"/>
        <v>7666</v>
      </c>
    </row>
    <row r="4283" spans="1:17" hidden="1" x14ac:dyDescent="0.25">
      <c r="A4283">
        <v>2011</v>
      </c>
      <c r="B4283" s="1" t="s">
        <v>143</v>
      </c>
      <c r="C4283" t="s">
        <v>144</v>
      </c>
      <c r="D4283" t="s">
        <v>44</v>
      </c>
      <c r="E4283" s="1" t="s">
        <v>22</v>
      </c>
      <c r="F4283" t="s">
        <v>1</v>
      </c>
      <c r="G4283">
        <v>39</v>
      </c>
      <c r="K4283">
        <f t="shared" si="491"/>
        <v>39</v>
      </c>
      <c r="L4283" s="6">
        <f t="shared" si="492"/>
        <v>0</v>
      </c>
      <c r="M4283" s="6">
        <f t="shared" si="493"/>
        <v>0</v>
      </c>
      <c r="N4283" s="6">
        <f t="shared" si="494"/>
        <v>0</v>
      </c>
      <c r="O4283">
        <f t="shared" si="488"/>
        <v>39</v>
      </c>
      <c r="P4283">
        <f t="shared" si="489"/>
        <v>0</v>
      </c>
      <c r="Q4283">
        <f t="shared" si="490"/>
        <v>39</v>
      </c>
    </row>
    <row r="4284" spans="1:17" hidden="1" x14ac:dyDescent="0.25">
      <c r="A4284">
        <v>2011</v>
      </c>
      <c r="B4284" s="1" t="s">
        <v>143</v>
      </c>
      <c r="C4284" t="s">
        <v>144</v>
      </c>
      <c r="D4284" t="s">
        <v>44</v>
      </c>
      <c r="E4284" s="1" t="s">
        <v>22</v>
      </c>
      <c r="F4284" t="s">
        <v>4</v>
      </c>
      <c r="G4284">
        <v>367</v>
      </c>
      <c r="H4284">
        <v>23</v>
      </c>
      <c r="I4284">
        <v>42</v>
      </c>
      <c r="J4284">
        <v>19</v>
      </c>
      <c r="K4284">
        <f t="shared" si="491"/>
        <v>413</v>
      </c>
      <c r="L4284" s="6">
        <f t="shared" si="492"/>
        <v>0.15738498789346247</v>
      </c>
      <c r="M4284" s="6">
        <f t="shared" si="493"/>
        <v>5.569007263922518E-2</v>
      </c>
      <c r="N4284" s="6">
        <f t="shared" si="494"/>
        <v>0.10169491525423729</v>
      </c>
      <c r="O4284">
        <f t="shared" si="488"/>
        <v>348</v>
      </c>
      <c r="P4284">
        <f t="shared" si="489"/>
        <v>65</v>
      </c>
      <c r="Q4284">
        <f t="shared" si="490"/>
        <v>348</v>
      </c>
    </row>
    <row r="4285" spans="1:17" hidden="1" x14ac:dyDescent="0.25">
      <c r="A4285">
        <v>2011</v>
      </c>
      <c r="B4285" s="1" t="s">
        <v>143</v>
      </c>
      <c r="C4285" t="s">
        <v>144</v>
      </c>
      <c r="D4285" t="s">
        <v>44</v>
      </c>
      <c r="E4285" s="1" t="s">
        <v>22</v>
      </c>
      <c r="F4285" t="s">
        <v>5</v>
      </c>
      <c r="G4285">
        <v>234</v>
      </c>
      <c r="H4285">
        <v>18</v>
      </c>
      <c r="I4285">
        <v>18</v>
      </c>
      <c r="K4285">
        <f t="shared" si="491"/>
        <v>270</v>
      </c>
      <c r="L4285" s="6">
        <f t="shared" si="492"/>
        <v>0.13333333333333333</v>
      </c>
      <c r="M4285" s="6">
        <f t="shared" si="493"/>
        <v>6.6666666666666666E-2</v>
      </c>
      <c r="N4285" s="6">
        <f t="shared" si="494"/>
        <v>6.6666666666666666E-2</v>
      </c>
      <c r="O4285">
        <f t="shared" si="488"/>
        <v>234</v>
      </c>
      <c r="P4285">
        <f t="shared" si="489"/>
        <v>36</v>
      </c>
      <c r="Q4285">
        <f t="shared" si="490"/>
        <v>234</v>
      </c>
    </row>
    <row r="4286" spans="1:17" hidden="1" x14ac:dyDescent="0.25">
      <c r="A4286">
        <v>2011</v>
      </c>
      <c r="B4286" s="1" t="s">
        <v>143</v>
      </c>
      <c r="C4286" t="s">
        <v>144</v>
      </c>
      <c r="D4286" t="s">
        <v>44</v>
      </c>
      <c r="E4286" s="1" t="s">
        <v>22</v>
      </c>
      <c r="F4286" t="s">
        <v>6</v>
      </c>
      <c r="G4286">
        <v>206</v>
      </c>
      <c r="H4286">
        <v>6</v>
      </c>
      <c r="I4286">
        <v>27</v>
      </c>
      <c r="J4286">
        <v>3</v>
      </c>
      <c r="K4286">
        <f t="shared" si="491"/>
        <v>236</v>
      </c>
      <c r="L4286" s="6">
        <f t="shared" si="492"/>
        <v>0.13983050847457626</v>
      </c>
      <c r="M4286" s="6">
        <f t="shared" si="493"/>
        <v>2.5423728813559324E-2</v>
      </c>
      <c r="N4286" s="6">
        <f t="shared" si="494"/>
        <v>0.11440677966101695</v>
      </c>
      <c r="O4286">
        <f t="shared" si="488"/>
        <v>203</v>
      </c>
      <c r="P4286">
        <f t="shared" si="489"/>
        <v>33</v>
      </c>
      <c r="Q4286">
        <f t="shared" si="490"/>
        <v>203</v>
      </c>
    </row>
    <row r="4287" spans="1:17" hidden="1" x14ac:dyDescent="0.25">
      <c r="A4287">
        <v>2011</v>
      </c>
      <c r="B4287" s="1" t="s">
        <v>143</v>
      </c>
      <c r="C4287" t="s">
        <v>144</v>
      </c>
      <c r="D4287" t="s">
        <v>44</v>
      </c>
      <c r="E4287" s="1" t="s">
        <v>22</v>
      </c>
      <c r="F4287" t="s">
        <v>7</v>
      </c>
      <c r="G4287">
        <v>7622</v>
      </c>
      <c r="H4287">
        <v>306</v>
      </c>
      <c r="I4287">
        <v>895</v>
      </c>
      <c r="J4287">
        <v>228</v>
      </c>
      <c r="K4287">
        <f t="shared" si="491"/>
        <v>8595</v>
      </c>
      <c r="L4287" s="6">
        <f t="shared" si="492"/>
        <v>0.13973240255962768</v>
      </c>
      <c r="M4287" s="6">
        <f t="shared" si="493"/>
        <v>3.5602094240837698E-2</v>
      </c>
      <c r="N4287" s="6">
        <f t="shared" si="494"/>
        <v>0.10413030831879</v>
      </c>
      <c r="O4287">
        <f t="shared" si="488"/>
        <v>7394</v>
      </c>
      <c r="P4287">
        <f t="shared" si="489"/>
        <v>1201</v>
      </c>
      <c r="Q4287">
        <f t="shared" si="490"/>
        <v>7394</v>
      </c>
    </row>
    <row r="4288" spans="1:17" hidden="1" x14ac:dyDescent="0.25">
      <c r="A4288">
        <v>2012</v>
      </c>
      <c r="B4288" s="1" t="s">
        <v>143</v>
      </c>
      <c r="C4288" t="s">
        <v>144</v>
      </c>
      <c r="D4288" t="s">
        <v>44</v>
      </c>
      <c r="E4288" s="1" t="s">
        <v>23</v>
      </c>
      <c r="F4288" t="s">
        <v>1</v>
      </c>
      <c r="G4288">
        <v>45</v>
      </c>
      <c r="I4288">
        <v>3</v>
      </c>
      <c r="K4288">
        <f t="shared" si="491"/>
        <v>48</v>
      </c>
      <c r="L4288" s="6">
        <f t="shared" si="492"/>
        <v>6.25E-2</v>
      </c>
      <c r="M4288" s="6">
        <f t="shared" si="493"/>
        <v>0</v>
      </c>
      <c r="N4288" s="6">
        <f t="shared" si="494"/>
        <v>6.25E-2</v>
      </c>
      <c r="O4288">
        <f t="shared" si="488"/>
        <v>45</v>
      </c>
      <c r="P4288">
        <f t="shared" si="489"/>
        <v>3</v>
      </c>
      <c r="Q4288">
        <f t="shared" si="490"/>
        <v>45</v>
      </c>
    </row>
    <row r="4289" spans="1:17" hidden="1" x14ac:dyDescent="0.25">
      <c r="A4289">
        <v>2012</v>
      </c>
      <c r="B4289" s="1" t="s">
        <v>143</v>
      </c>
      <c r="C4289" t="s">
        <v>144</v>
      </c>
      <c r="D4289" t="s">
        <v>44</v>
      </c>
      <c r="E4289" s="1" t="s">
        <v>23</v>
      </c>
      <c r="F4289" t="s">
        <v>4</v>
      </c>
      <c r="G4289">
        <v>382</v>
      </c>
      <c r="H4289">
        <v>14</v>
      </c>
      <c r="I4289">
        <v>49</v>
      </c>
      <c r="J4289">
        <v>19</v>
      </c>
      <c r="K4289">
        <f t="shared" si="491"/>
        <v>426</v>
      </c>
      <c r="L4289" s="6">
        <f t="shared" si="492"/>
        <v>0.14788732394366197</v>
      </c>
      <c r="M4289" s="6">
        <f t="shared" si="493"/>
        <v>3.2863849765258218E-2</v>
      </c>
      <c r="N4289" s="6">
        <f t="shared" si="494"/>
        <v>0.11502347417840375</v>
      </c>
      <c r="O4289">
        <f t="shared" si="488"/>
        <v>363</v>
      </c>
      <c r="P4289">
        <f t="shared" si="489"/>
        <v>63</v>
      </c>
      <c r="Q4289">
        <f t="shared" si="490"/>
        <v>363</v>
      </c>
    </row>
    <row r="4290" spans="1:17" hidden="1" x14ac:dyDescent="0.25">
      <c r="A4290">
        <v>2012</v>
      </c>
      <c r="B4290" s="1" t="s">
        <v>143</v>
      </c>
      <c r="C4290" t="s">
        <v>144</v>
      </c>
      <c r="D4290" t="s">
        <v>44</v>
      </c>
      <c r="E4290" s="1" t="s">
        <v>23</v>
      </c>
      <c r="F4290" t="s">
        <v>5</v>
      </c>
      <c r="G4290">
        <v>254</v>
      </c>
      <c r="H4290">
        <v>22</v>
      </c>
      <c r="I4290">
        <v>22</v>
      </c>
      <c r="K4290">
        <f t="shared" si="491"/>
        <v>298</v>
      </c>
      <c r="L4290" s="6">
        <f t="shared" si="492"/>
        <v>0.1476510067114094</v>
      </c>
      <c r="M4290" s="6">
        <f t="shared" si="493"/>
        <v>7.3825503355704702E-2</v>
      </c>
      <c r="N4290" s="6">
        <f t="shared" si="494"/>
        <v>7.3825503355704702E-2</v>
      </c>
      <c r="O4290">
        <f t="shared" si="488"/>
        <v>254</v>
      </c>
      <c r="P4290">
        <f t="shared" si="489"/>
        <v>44</v>
      </c>
      <c r="Q4290">
        <f t="shared" si="490"/>
        <v>254</v>
      </c>
    </row>
    <row r="4291" spans="1:17" hidden="1" x14ac:dyDescent="0.25">
      <c r="A4291">
        <v>2012</v>
      </c>
      <c r="B4291" s="1" t="s">
        <v>143</v>
      </c>
      <c r="C4291" t="s">
        <v>144</v>
      </c>
      <c r="D4291" t="s">
        <v>44</v>
      </c>
      <c r="E4291" s="1" t="s">
        <v>23</v>
      </c>
      <c r="F4291" t="s">
        <v>6</v>
      </c>
      <c r="G4291">
        <v>206</v>
      </c>
      <c r="H4291">
        <v>18</v>
      </c>
      <c r="I4291">
        <v>31</v>
      </c>
      <c r="K4291">
        <f t="shared" si="491"/>
        <v>255</v>
      </c>
      <c r="L4291" s="6">
        <f t="shared" si="492"/>
        <v>0.19215686274509805</v>
      </c>
      <c r="M4291" s="6">
        <f t="shared" si="493"/>
        <v>7.0588235294117646E-2</v>
      </c>
      <c r="N4291" s="6">
        <f t="shared" si="494"/>
        <v>0.12156862745098039</v>
      </c>
      <c r="O4291">
        <f t="shared" si="488"/>
        <v>206</v>
      </c>
      <c r="P4291">
        <f t="shared" si="489"/>
        <v>49</v>
      </c>
      <c r="Q4291">
        <f t="shared" si="490"/>
        <v>206</v>
      </c>
    </row>
    <row r="4292" spans="1:17" hidden="1" x14ac:dyDescent="0.25">
      <c r="A4292">
        <v>2012</v>
      </c>
      <c r="B4292" s="1" t="s">
        <v>143</v>
      </c>
      <c r="C4292" t="s">
        <v>144</v>
      </c>
      <c r="D4292" t="s">
        <v>44</v>
      </c>
      <c r="E4292" s="1" t="s">
        <v>23</v>
      </c>
      <c r="F4292" t="s">
        <v>7</v>
      </c>
      <c r="G4292">
        <v>7411</v>
      </c>
      <c r="H4292">
        <v>361</v>
      </c>
      <c r="I4292">
        <v>930</v>
      </c>
      <c r="J4292">
        <v>198</v>
      </c>
      <c r="K4292">
        <f t="shared" si="491"/>
        <v>8504</v>
      </c>
      <c r="L4292" s="6">
        <f t="shared" si="492"/>
        <v>0.15181091251175918</v>
      </c>
      <c r="M4292" s="6">
        <f t="shared" si="493"/>
        <v>4.2450611476952026E-2</v>
      </c>
      <c r="N4292" s="6">
        <f t="shared" si="494"/>
        <v>0.10936030103480715</v>
      </c>
      <c r="O4292">
        <f t="shared" ref="O4292:O4322" si="495">K4292-(I4292+H4292)</f>
        <v>7213</v>
      </c>
      <c r="P4292">
        <f t="shared" ref="P4292:P4322" si="496">H4292+I4292</f>
        <v>1291</v>
      </c>
      <c r="Q4292">
        <f t="shared" ref="Q4292:Q4322" si="497">K4292-P4292</f>
        <v>7213</v>
      </c>
    </row>
    <row r="4293" spans="1:17" hidden="1" x14ac:dyDescent="0.25">
      <c r="A4293">
        <v>2013</v>
      </c>
      <c r="B4293" s="1" t="s">
        <v>143</v>
      </c>
      <c r="C4293" t="s">
        <v>144</v>
      </c>
      <c r="D4293" t="s">
        <v>44</v>
      </c>
      <c r="E4293" s="1" t="s">
        <v>24</v>
      </c>
      <c r="F4293" t="s">
        <v>1</v>
      </c>
      <c r="G4293">
        <v>56</v>
      </c>
      <c r="J4293">
        <v>3</v>
      </c>
      <c r="K4293">
        <f t="shared" si="491"/>
        <v>53</v>
      </c>
      <c r="L4293" s="6">
        <f t="shared" si="492"/>
        <v>0</v>
      </c>
      <c r="M4293" s="6">
        <f t="shared" si="493"/>
        <v>0</v>
      </c>
      <c r="N4293" s="6">
        <f t="shared" si="494"/>
        <v>0</v>
      </c>
      <c r="O4293">
        <f t="shared" si="495"/>
        <v>53</v>
      </c>
      <c r="P4293">
        <f t="shared" si="496"/>
        <v>0</v>
      </c>
      <c r="Q4293">
        <f t="shared" si="497"/>
        <v>53</v>
      </c>
    </row>
    <row r="4294" spans="1:17" hidden="1" x14ac:dyDescent="0.25">
      <c r="A4294">
        <v>2013</v>
      </c>
      <c r="B4294" s="1" t="s">
        <v>143</v>
      </c>
      <c r="C4294" t="s">
        <v>144</v>
      </c>
      <c r="D4294" t="s">
        <v>44</v>
      </c>
      <c r="E4294" s="1" t="s">
        <v>24</v>
      </c>
      <c r="F4294" t="s">
        <v>4</v>
      </c>
      <c r="G4294">
        <v>400</v>
      </c>
      <c r="H4294">
        <v>37</v>
      </c>
      <c r="I4294">
        <v>45</v>
      </c>
      <c r="J4294">
        <v>14</v>
      </c>
      <c r="K4294">
        <f t="shared" si="491"/>
        <v>468</v>
      </c>
      <c r="L4294" s="6">
        <f t="shared" si="492"/>
        <v>0.1752136752136752</v>
      </c>
      <c r="M4294" s="6">
        <f t="shared" si="493"/>
        <v>7.9059829059829057E-2</v>
      </c>
      <c r="N4294" s="6">
        <f t="shared" si="494"/>
        <v>9.6153846153846159E-2</v>
      </c>
      <c r="O4294">
        <f t="shared" si="495"/>
        <v>386</v>
      </c>
      <c r="P4294">
        <f t="shared" si="496"/>
        <v>82</v>
      </c>
      <c r="Q4294">
        <f t="shared" si="497"/>
        <v>386</v>
      </c>
    </row>
    <row r="4295" spans="1:17" hidden="1" x14ac:dyDescent="0.25">
      <c r="A4295">
        <v>2013</v>
      </c>
      <c r="B4295" s="1" t="s">
        <v>143</v>
      </c>
      <c r="C4295" t="s">
        <v>144</v>
      </c>
      <c r="D4295" t="s">
        <v>44</v>
      </c>
      <c r="E4295" s="1" t="s">
        <v>24</v>
      </c>
      <c r="F4295" t="s">
        <v>5</v>
      </c>
      <c r="G4295">
        <v>270</v>
      </c>
      <c r="H4295">
        <v>33</v>
      </c>
      <c r="I4295">
        <v>18</v>
      </c>
      <c r="J4295">
        <v>8</v>
      </c>
      <c r="K4295">
        <f t="shared" si="491"/>
        <v>313</v>
      </c>
      <c r="L4295" s="6">
        <f t="shared" si="492"/>
        <v>0.16293929712460065</v>
      </c>
      <c r="M4295" s="6">
        <f t="shared" si="493"/>
        <v>0.10543130990415335</v>
      </c>
      <c r="N4295" s="6">
        <f t="shared" si="494"/>
        <v>5.7507987220447282E-2</v>
      </c>
      <c r="O4295">
        <f t="shared" si="495"/>
        <v>262</v>
      </c>
      <c r="P4295">
        <f t="shared" si="496"/>
        <v>51</v>
      </c>
      <c r="Q4295">
        <f t="shared" si="497"/>
        <v>262</v>
      </c>
    </row>
    <row r="4296" spans="1:17" hidden="1" x14ac:dyDescent="0.25">
      <c r="A4296">
        <v>2013</v>
      </c>
      <c r="B4296" s="1" t="s">
        <v>143</v>
      </c>
      <c r="C4296" t="s">
        <v>144</v>
      </c>
      <c r="D4296" t="s">
        <v>44</v>
      </c>
      <c r="E4296" s="1" t="s">
        <v>24</v>
      </c>
      <c r="F4296" t="s">
        <v>6</v>
      </c>
      <c r="G4296">
        <v>196</v>
      </c>
      <c r="H4296">
        <v>29</v>
      </c>
      <c r="I4296">
        <v>30</v>
      </c>
      <c r="K4296">
        <f t="shared" si="491"/>
        <v>255</v>
      </c>
      <c r="L4296" s="6">
        <f t="shared" si="492"/>
        <v>0.23137254901960785</v>
      </c>
      <c r="M4296" s="6">
        <f t="shared" si="493"/>
        <v>0.11372549019607843</v>
      </c>
      <c r="N4296" s="6">
        <f t="shared" si="494"/>
        <v>0.11764705882352941</v>
      </c>
      <c r="O4296">
        <f t="shared" si="495"/>
        <v>196</v>
      </c>
      <c r="P4296">
        <f t="shared" si="496"/>
        <v>59</v>
      </c>
      <c r="Q4296">
        <f t="shared" si="497"/>
        <v>196</v>
      </c>
    </row>
    <row r="4297" spans="1:17" hidden="1" x14ac:dyDescent="0.25">
      <c r="A4297">
        <v>2013</v>
      </c>
      <c r="B4297" s="1" t="s">
        <v>143</v>
      </c>
      <c r="C4297" t="s">
        <v>144</v>
      </c>
      <c r="D4297" t="s">
        <v>44</v>
      </c>
      <c r="E4297" s="1" t="s">
        <v>24</v>
      </c>
      <c r="F4297" t="s">
        <v>7</v>
      </c>
      <c r="G4297">
        <v>7336</v>
      </c>
      <c r="H4297">
        <v>398</v>
      </c>
      <c r="I4297">
        <v>935</v>
      </c>
      <c r="J4297">
        <v>192</v>
      </c>
      <c r="K4297">
        <f t="shared" si="491"/>
        <v>8477</v>
      </c>
      <c r="L4297" s="6">
        <f t="shared" si="492"/>
        <v>0.15724902677834141</v>
      </c>
      <c r="M4297" s="6">
        <f t="shared" si="493"/>
        <v>4.6950572136368995E-2</v>
      </c>
      <c r="N4297" s="6">
        <f t="shared" si="494"/>
        <v>0.1102984546419724</v>
      </c>
      <c r="O4297">
        <f t="shared" si="495"/>
        <v>7144</v>
      </c>
      <c r="P4297">
        <f t="shared" si="496"/>
        <v>1333</v>
      </c>
      <c r="Q4297">
        <f t="shared" si="497"/>
        <v>7144</v>
      </c>
    </row>
    <row r="4298" spans="1:17" hidden="1" x14ac:dyDescent="0.25">
      <c r="A4298">
        <v>2014</v>
      </c>
      <c r="B4298" s="1" t="s">
        <v>143</v>
      </c>
      <c r="C4298" t="s">
        <v>144</v>
      </c>
      <c r="D4298" t="s">
        <v>44</v>
      </c>
      <c r="E4298" s="1" t="s">
        <v>8</v>
      </c>
      <c r="F4298" t="s">
        <v>1</v>
      </c>
      <c r="G4298">
        <v>66</v>
      </c>
      <c r="I4298">
        <v>3</v>
      </c>
      <c r="J4298">
        <v>3</v>
      </c>
      <c r="K4298">
        <f t="shared" si="491"/>
        <v>66</v>
      </c>
      <c r="L4298" s="6">
        <f t="shared" si="492"/>
        <v>4.5454545454545456E-2</v>
      </c>
      <c r="M4298" s="6">
        <f t="shared" si="493"/>
        <v>0</v>
      </c>
      <c r="N4298" s="6">
        <f t="shared" si="494"/>
        <v>4.5454545454545456E-2</v>
      </c>
      <c r="O4298">
        <f t="shared" si="495"/>
        <v>63</v>
      </c>
      <c r="P4298">
        <f t="shared" si="496"/>
        <v>3</v>
      </c>
      <c r="Q4298">
        <f t="shared" si="497"/>
        <v>63</v>
      </c>
    </row>
    <row r="4299" spans="1:17" hidden="1" x14ac:dyDescent="0.25">
      <c r="A4299">
        <v>2014</v>
      </c>
      <c r="B4299" s="1" t="s">
        <v>143</v>
      </c>
      <c r="C4299" t="s">
        <v>144</v>
      </c>
      <c r="D4299" t="s">
        <v>44</v>
      </c>
      <c r="E4299" s="1" t="s">
        <v>8</v>
      </c>
      <c r="F4299" t="s">
        <v>4</v>
      </c>
      <c r="G4299">
        <v>427</v>
      </c>
      <c r="H4299">
        <v>41</v>
      </c>
      <c r="I4299">
        <v>58</v>
      </c>
      <c r="J4299">
        <v>10</v>
      </c>
      <c r="K4299">
        <f t="shared" si="491"/>
        <v>516</v>
      </c>
      <c r="L4299" s="6">
        <f t="shared" si="492"/>
        <v>0.19186046511627908</v>
      </c>
      <c r="M4299" s="6">
        <f t="shared" si="493"/>
        <v>7.9457364341085274E-2</v>
      </c>
      <c r="N4299" s="6">
        <f t="shared" si="494"/>
        <v>0.1124031007751938</v>
      </c>
      <c r="O4299">
        <f t="shared" si="495"/>
        <v>417</v>
      </c>
      <c r="P4299">
        <f t="shared" si="496"/>
        <v>99</v>
      </c>
      <c r="Q4299">
        <f t="shared" si="497"/>
        <v>417</v>
      </c>
    </row>
    <row r="4300" spans="1:17" hidden="1" x14ac:dyDescent="0.25">
      <c r="A4300">
        <v>2014</v>
      </c>
      <c r="B4300" s="1" t="s">
        <v>143</v>
      </c>
      <c r="C4300" t="s">
        <v>144</v>
      </c>
      <c r="D4300" t="s">
        <v>44</v>
      </c>
      <c r="E4300" s="1" t="s">
        <v>8</v>
      </c>
      <c r="F4300" t="s">
        <v>5</v>
      </c>
      <c r="G4300">
        <v>327</v>
      </c>
      <c r="H4300">
        <v>26</v>
      </c>
      <c r="I4300">
        <v>21</v>
      </c>
      <c r="J4300">
        <v>14</v>
      </c>
      <c r="K4300">
        <f t="shared" si="491"/>
        <v>360</v>
      </c>
      <c r="L4300" s="6">
        <f t="shared" si="492"/>
        <v>0.13055555555555556</v>
      </c>
      <c r="M4300" s="6">
        <f t="shared" si="493"/>
        <v>7.2222222222222215E-2</v>
      </c>
      <c r="N4300" s="6">
        <f t="shared" si="494"/>
        <v>5.8333333333333334E-2</v>
      </c>
      <c r="O4300">
        <f t="shared" si="495"/>
        <v>313</v>
      </c>
      <c r="P4300">
        <f t="shared" si="496"/>
        <v>47</v>
      </c>
      <c r="Q4300">
        <f t="shared" si="497"/>
        <v>313</v>
      </c>
    </row>
    <row r="4301" spans="1:17" hidden="1" x14ac:dyDescent="0.25">
      <c r="A4301">
        <v>2014</v>
      </c>
      <c r="B4301" s="1" t="s">
        <v>143</v>
      </c>
      <c r="C4301" t="s">
        <v>144</v>
      </c>
      <c r="D4301" t="s">
        <v>44</v>
      </c>
      <c r="E4301" s="1" t="s">
        <v>8</v>
      </c>
      <c r="F4301" t="s">
        <v>6</v>
      </c>
      <c r="G4301">
        <v>229</v>
      </c>
      <c r="H4301">
        <v>17</v>
      </c>
      <c r="I4301">
        <v>37</v>
      </c>
      <c r="J4301">
        <v>7</v>
      </c>
      <c r="K4301">
        <f t="shared" si="491"/>
        <v>276</v>
      </c>
      <c r="L4301" s="6">
        <f t="shared" si="492"/>
        <v>0.19565217391304349</v>
      </c>
      <c r="M4301" s="6">
        <f t="shared" si="493"/>
        <v>6.1594202898550728E-2</v>
      </c>
      <c r="N4301" s="6">
        <f t="shared" si="494"/>
        <v>0.13405797101449277</v>
      </c>
      <c r="O4301">
        <f t="shared" si="495"/>
        <v>222</v>
      </c>
      <c r="P4301">
        <f t="shared" si="496"/>
        <v>54</v>
      </c>
      <c r="Q4301">
        <f t="shared" si="497"/>
        <v>222</v>
      </c>
    </row>
    <row r="4302" spans="1:17" hidden="1" x14ac:dyDescent="0.25">
      <c r="A4302">
        <v>2014</v>
      </c>
      <c r="B4302" s="1" t="s">
        <v>143</v>
      </c>
      <c r="C4302" t="s">
        <v>144</v>
      </c>
      <c r="D4302" t="s">
        <v>44</v>
      </c>
      <c r="E4302" s="1" t="s">
        <v>8</v>
      </c>
      <c r="F4302" t="s">
        <v>7</v>
      </c>
      <c r="G4302">
        <v>7184</v>
      </c>
      <c r="H4302">
        <v>423</v>
      </c>
      <c r="I4302">
        <v>926</v>
      </c>
      <c r="J4302">
        <v>239</v>
      </c>
      <c r="K4302">
        <f t="shared" si="491"/>
        <v>8294</v>
      </c>
      <c r="L4302" s="6">
        <f t="shared" si="492"/>
        <v>0.16264769713045574</v>
      </c>
      <c r="M4302" s="6">
        <f t="shared" si="493"/>
        <v>5.1000723414516516E-2</v>
      </c>
      <c r="N4302" s="6">
        <f t="shared" si="494"/>
        <v>0.11164697371593924</v>
      </c>
      <c r="O4302">
        <f t="shared" si="495"/>
        <v>6945</v>
      </c>
      <c r="P4302">
        <f t="shared" si="496"/>
        <v>1349</v>
      </c>
      <c r="Q4302">
        <f t="shared" si="497"/>
        <v>6945</v>
      </c>
    </row>
    <row r="4303" spans="1:17" hidden="1" x14ac:dyDescent="0.25">
      <c r="A4303">
        <v>2015</v>
      </c>
      <c r="B4303" s="1" t="s">
        <v>143</v>
      </c>
      <c r="C4303" t="s">
        <v>144</v>
      </c>
      <c r="D4303" t="s">
        <v>44</v>
      </c>
      <c r="E4303" s="1" t="s">
        <v>9</v>
      </c>
      <c r="F4303" t="s">
        <v>1</v>
      </c>
      <c r="G4303">
        <v>60</v>
      </c>
      <c r="J4303">
        <v>3</v>
      </c>
      <c r="K4303">
        <f t="shared" si="491"/>
        <v>57</v>
      </c>
      <c r="L4303" s="6">
        <f t="shared" si="492"/>
        <v>0</v>
      </c>
      <c r="M4303" s="6">
        <f t="shared" si="493"/>
        <v>0</v>
      </c>
      <c r="N4303" s="6">
        <f t="shared" si="494"/>
        <v>0</v>
      </c>
      <c r="O4303">
        <f t="shared" si="495"/>
        <v>57</v>
      </c>
      <c r="P4303">
        <f t="shared" si="496"/>
        <v>0</v>
      </c>
      <c r="Q4303">
        <f t="shared" si="497"/>
        <v>57</v>
      </c>
    </row>
    <row r="4304" spans="1:17" hidden="1" x14ac:dyDescent="0.25">
      <c r="A4304">
        <v>2015</v>
      </c>
      <c r="B4304" s="1" t="s">
        <v>143</v>
      </c>
      <c r="C4304" t="s">
        <v>144</v>
      </c>
      <c r="D4304" t="s">
        <v>44</v>
      </c>
      <c r="E4304" s="1" t="s">
        <v>9</v>
      </c>
      <c r="F4304" t="s">
        <v>4</v>
      </c>
      <c r="G4304">
        <v>427</v>
      </c>
      <c r="H4304">
        <v>39</v>
      </c>
      <c r="I4304">
        <v>60</v>
      </c>
      <c r="J4304">
        <v>21</v>
      </c>
      <c r="K4304">
        <f t="shared" si="491"/>
        <v>505</v>
      </c>
      <c r="L4304" s="6">
        <f t="shared" si="492"/>
        <v>0.19603960396039605</v>
      </c>
      <c r="M4304" s="6">
        <f t="shared" si="493"/>
        <v>7.7227722772277227E-2</v>
      </c>
      <c r="N4304" s="6">
        <f t="shared" si="494"/>
        <v>0.11881188118811881</v>
      </c>
      <c r="O4304">
        <f t="shared" si="495"/>
        <v>406</v>
      </c>
      <c r="P4304">
        <f t="shared" si="496"/>
        <v>99</v>
      </c>
      <c r="Q4304">
        <f t="shared" si="497"/>
        <v>406</v>
      </c>
    </row>
    <row r="4305" spans="1:17" hidden="1" x14ac:dyDescent="0.25">
      <c r="A4305">
        <v>2015</v>
      </c>
      <c r="B4305" s="1" t="s">
        <v>143</v>
      </c>
      <c r="C4305" t="s">
        <v>144</v>
      </c>
      <c r="D4305" t="s">
        <v>44</v>
      </c>
      <c r="E4305" s="1" t="s">
        <v>9</v>
      </c>
      <c r="F4305" t="s">
        <v>5</v>
      </c>
      <c r="G4305">
        <v>366</v>
      </c>
      <c r="H4305">
        <v>40</v>
      </c>
      <c r="I4305">
        <v>22</v>
      </c>
      <c r="J4305">
        <v>10</v>
      </c>
      <c r="K4305">
        <f t="shared" si="491"/>
        <v>418</v>
      </c>
      <c r="L4305" s="6">
        <f t="shared" si="492"/>
        <v>0.14832535885167464</v>
      </c>
      <c r="M4305" s="6">
        <f t="shared" si="493"/>
        <v>9.569377990430622E-2</v>
      </c>
      <c r="N4305" s="6">
        <f t="shared" si="494"/>
        <v>5.2631578947368418E-2</v>
      </c>
      <c r="O4305">
        <f t="shared" si="495"/>
        <v>356</v>
      </c>
      <c r="P4305">
        <f t="shared" si="496"/>
        <v>62</v>
      </c>
      <c r="Q4305">
        <f t="shared" si="497"/>
        <v>356</v>
      </c>
    </row>
    <row r="4306" spans="1:17" hidden="1" x14ac:dyDescent="0.25">
      <c r="A4306">
        <v>2015</v>
      </c>
      <c r="B4306" s="1" t="s">
        <v>143</v>
      </c>
      <c r="C4306" t="s">
        <v>144</v>
      </c>
      <c r="D4306" t="s">
        <v>44</v>
      </c>
      <c r="E4306" s="1" t="s">
        <v>9</v>
      </c>
      <c r="F4306" t="s">
        <v>6</v>
      </c>
      <c r="G4306">
        <v>282</v>
      </c>
      <c r="H4306">
        <v>15</v>
      </c>
      <c r="I4306">
        <v>32</v>
      </c>
      <c r="J4306">
        <v>7</v>
      </c>
      <c r="K4306">
        <f t="shared" si="491"/>
        <v>322</v>
      </c>
      <c r="L4306" s="6">
        <f t="shared" si="492"/>
        <v>0.14596273291925466</v>
      </c>
      <c r="M4306" s="6">
        <f t="shared" si="493"/>
        <v>4.6583850931677016E-2</v>
      </c>
      <c r="N4306" s="6">
        <f t="shared" si="494"/>
        <v>9.9378881987577633E-2</v>
      </c>
      <c r="O4306">
        <f t="shared" si="495"/>
        <v>275</v>
      </c>
      <c r="P4306">
        <f t="shared" si="496"/>
        <v>47</v>
      </c>
      <c r="Q4306">
        <f t="shared" si="497"/>
        <v>275</v>
      </c>
    </row>
    <row r="4307" spans="1:17" hidden="1" x14ac:dyDescent="0.25">
      <c r="A4307">
        <v>2015</v>
      </c>
      <c r="B4307" s="1" t="s">
        <v>143</v>
      </c>
      <c r="C4307" t="s">
        <v>144</v>
      </c>
      <c r="D4307" t="s">
        <v>44</v>
      </c>
      <c r="E4307" s="1" t="s">
        <v>9</v>
      </c>
      <c r="F4307" t="s">
        <v>7</v>
      </c>
      <c r="G4307">
        <v>7094</v>
      </c>
      <c r="H4307">
        <v>396</v>
      </c>
      <c r="I4307">
        <v>966</v>
      </c>
      <c r="J4307">
        <v>253</v>
      </c>
      <c r="K4307">
        <f t="shared" si="491"/>
        <v>8203</v>
      </c>
      <c r="L4307" s="6">
        <f t="shared" si="492"/>
        <v>0.1660368157990979</v>
      </c>
      <c r="M4307" s="6">
        <f t="shared" si="493"/>
        <v>4.8275021333658415E-2</v>
      </c>
      <c r="N4307" s="6">
        <f t="shared" si="494"/>
        <v>0.11776179446543947</v>
      </c>
      <c r="O4307">
        <f t="shared" si="495"/>
        <v>6841</v>
      </c>
      <c r="P4307">
        <f t="shared" si="496"/>
        <v>1362</v>
      </c>
      <c r="Q4307">
        <f t="shared" si="497"/>
        <v>6841</v>
      </c>
    </row>
    <row r="4308" spans="1:17" hidden="1" x14ac:dyDescent="0.25">
      <c r="A4308">
        <v>2016</v>
      </c>
      <c r="B4308" s="1" t="s">
        <v>143</v>
      </c>
      <c r="C4308" t="s">
        <v>144</v>
      </c>
      <c r="D4308" t="s">
        <v>44</v>
      </c>
      <c r="E4308" s="1" t="s">
        <v>10</v>
      </c>
      <c r="F4308" t="s">
        <v>1</v>
      </c>
      <c r="G4308">
        <v>71</v>
      </c>
      <c r="I4308">
        <v>3</v>
      </c>
      <c r="K4308">
        <f t="shared" si="491"/>
        <v>74</v>
      </c>
      <c r="L4308" s="6">
        <f t="shared" si="492"/>
        <v>4.0540540540540543E-2</v>
      </c>
      <c r="M4308" s="6">
        <f t="shared" si="493"/>
        <v>0</v>
      </c>
      <c r="N4308" s="6">
        <f t="shared" si="494"/>
        <v>4.0540540540540543E-2</v>
      </c>
      <c r="O4308">
        <f t="shared" si="495"/>
        <v>71</v>
      </c>
      <c r="P4308">
        <f t="shared" si="496"/>
        <v>3</v>
      </c>
      <c r="Q4308">
        <f t="shared" si="497"/>
        <v>71</v>
      </c>
    </row>
    <row r="4309" spans="1:17" hidden="1" x14ac:dyDescent="0.25">
      <c r="A4309">
        <v>2016</v>
      </c>
      <c r="B4309" s="1" t="s">
        <v>143</v>
      </c>
      <c r="C4309" t="s">
        <v>144</v>
      </c>
      <c r="D4309" t="s">
        <v>44</v>
      </c>
      <c r="E4309" s="1" t="s">
        <v>10</v>
      </c>
      <c r="F4309" t="s">
        <v>4</v>
      </c>
      <c r="G4309">
        <v>445</v>
      </c>
      <c r="H4309">
        <v>31</v>
      </c>
      <c r="I4309">
        <v>66</v>
      </c>
      <c r="J4309">
        <v>31</v>
      </c>
      <c r="K4309">
        <f t="shared" si="491"/>
        <v>511</v>
      </c>
      <c r="L4309" s="6">
        <f t="shared" si="492"/>
        <v>0.18982387475538159</v>
      </c>
      <c r="M4309" s="6">
        <f t="shared" si="493"/>
        <v>6.0665362035225046E-2</v>
      </c>
      <c r="N4309" s="6">
        <f t="shared" si="494"/>
        <v>0.12915851272015655</v>
      </c>
      <c r="O4309">
        <f t="shared" si="495"/>
        <v>414</v>
      </c>
      <c r="P4309">
        <f t="shared" si="496"/>
        <v>97</v>
      </c>
      <c r="Q4309">
        <f t="shared" si="497"/>
        <v>414</v>
      </c>
    </row>
    <row r="4310" spans="1:17" hidden="1" x14ac:dyDescent="0.25">
      <c r="A4310">
        <v>2016</v>
      </c>
      <c r="B4310" s="1" t="s">
        <v>143</v>
      </c>
      <c r="C4310" t="s">
        <v>144</v>
      </c>
      <c r="D4310" t="s">
        <v>44</v>
      </c>
      <c r="E4310" s="1" t="s">
        <v>10</v>
      </c>
      <c r="F4310" t="s">
        <v>5</v>
      </c>
      <c r="G4310">
        <v>408</v>
      </c>
      <c r="H4310">
        <v>38</v>
      </c>
      <c r="I4310">
        <v>38</v>
      </c>
      <c r="J4310">
        <v>9</v>
      </c>
      <c r="K4310">
        <f t="shared" si="491"/>
        <v>475</v>
      </c>
      <c r="L4310" s="6">
        <f t="shared" si="492"/>
        <v>0.16</v>
      </c>
      <c r="M4310" s="6">
        <f t="shared" si="493"/>
        <v>0.08</v>
      </c>
      <c r="N4310" s="6">
        <f t="shared" si="494"/>
        <v>0.08</v>
      </c>
      <c r="O4310">
        <f t="shared" si="495"/>
        <v>399</v>
      </c>
      <c r="P4310">
        <f t="shared" si="496"/>
        <v>76</v>
      </c>
      <c r="Q4310">
        <f t="shared" si="497"/>
        <v>399</v>
      </c>
    </row>
    <row r="4311" spans="1:17" hidden="1" x14ac:dyDescent="0.25">
      <c r="A4311">
        <v>2016</v>
      </c>
      <c r="B4311" s="1" t="s">
        <v>143</v>
      </c>
      <c r="C4311" t="s">
        <v>144</v>
      </c>
      <c r="D4311" t="s">
        <v>44</v>
      </c>
      <c r="E4311" s="1" t="s">
        <v>10</v>
      </c>
      <c r="F4311" t="s">
        <v>6</v>
      </c>
      <c r="G4311">
        <v>309</v>
      </c>
      <c r="H4311">
        <v>19</v>
      </c>
      <c r="I4311">
        <v>43</v>
      </c>
      <c r="J4311">
        <v>10</v>
      </c>
      <c r="K4311">
        <f t="shared" ref="K4311:K4317" si="498">(G4311-J4311)+H4311+I4311</f>
        <v>361</v>
      </c>
      <c r="L4311" s="6">
        <f t="shared" ref="L4311:L4317" si="499">(H4311+I4311)/K4311</f>
        <v>0.17174515235457063</v>
      </c>
      <c r="M4311" s="6">
        <f t="shared" ref="M4311:M4317" si="500">H4311/K4311</f>
        <v>5.2631578947368418E-2</v>
      </c>
      <c r="N4311" s="6">
        <f t="shared" ref="N4311:N4317" si="501">I4311/K4311</f>
        <v>0.11911357340720222</v>
      </c>
      <c r="O4311">
        <f t="shared" si="495"/>
        <v>299</v>
      </c>
      <c r="P4311">
        <f t="shared" si="496"/>
        <v>62</v>
      </c>
      <c r="Q4311">
        <f t="shared" si="497"/>
        <v>299</v>
      </c>
    </row>
    <row r="4312" spans="1:17" hidden="1" x14ac:dyDescent="0.25">
      <c r="A4312">
        <v>2016</v>
      </c>
      <c r="B4312" s="1" t="s">
        <v>143</v>
      </c>
      <c r="C4312" t="s">
        <v>144</v>
      </c>
      <c r="D4312" t="s">
        <v>44</v>
      </c>
      <c r="E4312" s="1" t="s">
        <v>10</v>
      </c>
      <c r="F4312" t="s">
        <v>7</v>
      </c>
      <c r="G4312">
        <v>6943</v>
      </c>
      <c r="H4312">
        <v>379</v>
      </c>
      <c r="I4312">
        <v>974</v>
      </c>
      <c r="J4312">
        <v>249</v>
      </c>
      <c r="K4312">
        <f t="shared" si="498"/>
        <v>8047</v>
      </c>
      <c r="L4312" s="6">
        <f t="shared" si="499"/>
        <v>0.16813719398533614</v>
      </c>
      <c r="M4312" s="6">
        <f t="shared" si="500"/>
        <v>4.7098297502174723E-2</v>
      </c>
      <c r="N4312" s="6">
        <f t="shared" si="501"/>
        <v>0.12103889648316142</v>
      </c>
      <c r="O4312">
        <f t="shared" si="495"/>
        <v>6694</v>
      </c>
      <c r="P4312">
        <f t="shared" si="496"/>
        <v>1353</v>
      </c>
      <c r="Q4312">
        <f t="shared" si="497"/>
        <v>6694</v>
      </c>
    </row>
    <row r="4313" spans="1:17" hidden="1" x14ac:dyDescent="0.25">
      <c r="A4313">
        <v>2017</v>
      </c>
      <c r="B4313" s="1" t="s">
        <v>143</v>
      </c>
      <c r="C4313" t="s">
        <v>144</v>
      </c>
      <c r="D4313" t="s">
        <v>44</v>
      </c>
      <c r="E4313" s="1" t="s">
        <v>11</v>
      </c>
      <c r="F4313" t="s">
        <v>1</v>
      </c>
      <c r="G4313">
        <v>73</v>
      </c>
      <c r="I4313">
        <v>3</v>
      </c>
      <c r="J4313">
        <v>4</v>
      </c>
      <c r="K4313">
        <f t="shared" si="498"/>
        <v>72</v>
      </c>
      <c r="L4313" s="6">
        <f t="shared" si="499"/>
        <v>4.1666666666666664E-2</v>
      </c>
      <c r="M4313" s="6">
        <f t="shared" si="500"/>
        <v>0</v>
      </c>
      <c r="N4313" s="6">
        <f t="shared" si="501"/>
        <v>4.1666666666666664E-2</v>
      </c>
      <c r="O4313">
        <f t="shared" si="495"/>
        <v>69</v>
      </c>
      <c r="P4313">
        <f t="shared" si="496"/>
        <v>3</v>
      </c>
      <c r="Q4313">
        <f t="shared" si="497"/>
        <v>69</v>
      </c>
    </row>
    <row r="4314" spans="1:17" hidden="1" x14ac:dyDescent="0.25">
      <c r="A4314">
        <v>2017</v>
      </c>
      <c r="B4314" s="1" t="s">
        <v>143</v>
      </c>
      <c r="C4314" t="s">
        <v>144</v>
      </c>
      <c r="D4314" t="s">
        <v>44</v>
      </c>
      <c r="E4314" s="1" t="s">
        <v>11</v>
      </c>
      <c r="F4314" t="s">
        <v>4</v>
      </c>
      <c r="G4314">
        <v>486</v>
      </c>
      <c r="H4314">
        <v>31</v>
      </c>
      <c r="I4314">
        <v>73</v>
      </c>
      <c r="J4314">
        <v>26</v>
      </c>
      <c r="K4314">
        <f t="shared" si="498"/>
        <v>564</v>
      </c>
      <c r="L4314" s="6">
        <f t="shared" si="499"/>
        <v>0.18439716312056736</v>
      </c>
      <c r="M4314" s="6">
        <f t="shared" si="500"/>
        <v>5.4964539007092202E-2</v>
      </c>
      <c r="N4314" s="6">
        <f t="shared" si="501"/>
        <v>0.12943262411347517</v>
      </c>
      <c r="O4314">
        <f t="shared" si="495"/>
        <v>460</v>
      </c>
      <c r="P4314">
        <f t="shared" si="496"/>
        <v>104</v>
      </c>
      <c r="Q4314">
        <f t="shared" si="497"/>
        <v>460</v>
      </c>
    </row>
    <row r="4315" spans="1:17" hidden="1" x14ac:dyDescent="0.25">
      <c r="A4315">
        <v>2017</v>
      </c>
      <c r="B4315" s="1" t="s">
        <v>143</v>
      </c>
      <c r="C4315" t="s">
        <v>144</v>
      </c>
      <c r="D4315" t="s">
        <v>44</v>
      </c>
      <c r="E4315" s="1" t="s">
        <v>11</v>
      </c>
      <c r="F4315" t="s">
        <v>5</v>
      </c>
      <c r="G4315">
        <v>451</v>
      </c>
      <c r="H4315">
        <v>29</v>
      </c>
      <c r="I4315">
        <v>43</v>
      </c>
      <c r="J4315">
        <v>20</v>
      </c>
      <c r="K4315">
        <f t="shared" si="498"/>
        <v>503</v>
      </c>
      <c r="L4315" s="6">
        <f t="shared" si="499"/>
        <v>0.14314115308151093</v>
      </c>
      <c r="M4315" s="6">
        <f t="shared" si="500"/>
        <v>5.7654075546719682E-2</v>
      </c>
      <c r="N4315" s="6">
        <f t="shared" si="501"/>
        <v>8.5487077534791248E-2</v>
      </c>
      <c r="O4315">
        <f t="shared" si="495"/>
        <v>431</v>
      </c>
      <c r="P4315">
        <f t="shared" si="496"/>
        <v>72</v>
      </c>
      <c r="Q4315">
        <f t="shared" si="497"/>
        <v>431</v>
      </c>
    </row>
    <row r="4316" spans="1:17" hidden="1" x14ac:dyDescent="0.25">
      <c r="A4316">
        <v>2017</v>
      </c>
      <c r="B4316" s="1" t="s">
        <v>143</v>
      </c>
      <c r="C4316" t="s">
        <v>144</v>
      </c>
      <c r="D4316" t="s">
        <v>44</v>
      </c>
      <c r="E4316" s="1" t="s">
        <v>11</v>
      </c>
      <c r="F4316" t="s">
        <v>6</v>
      </c>
      <c r="G4316">
        <v>363</v>
      </c>
      <c r="H4316">
        <v>21</v>
      </c>
      <c r="I4316">
        <v>43</v>
      </c>
      <c r="J4316">
        <v>17</v>
      </c>
      <c r="K4316">
        <f t="shared" si="498"/>
        <v>410</v>
      </c>
      <c r="L4316" s="6">
        <f t="shared" si="499"/>
        <v>0.15609756097560976</v>
      </c>
      <c r="M4316" s="6">
        <f t="shared" si="500"/>
        <v>5.1219512195121948E-2</v>
      </c>
      <c r="N4316" s="6">
        <f t="shared" si="501"/>
        <v>0.1048780487804878</v>
      </c>
      <c r="O4316">
        <f t="shared" si="495"/>
        <v>346</v>
      </c>
      <c r="P4316">
        <f t="shared" si="496"/>
        <v>64</v>
      </c>
      <c r="Q4316">
        <f t="shared" si="497"/>
        <v>346</v>
      </c>
    </row>
    <row r="4317" spans="1:17" hidden="1" x14ac:dyDescent="0.25">
      <c r="A4317">
        <v>2017</v>
      </c>
      <c r="B4317" s="1" t="s">
        <v>101</v>
      </c>
      <c r="C4317" t="s">
        <v>102</v>
      </c>
      <c r="D4317" t="s">
        <v>44</v>
      </c>
      <c r="E4317" s="1" t="s">
        <v>11</v>
      </c>
      <c r="F4317" t="s">
        <v>7</v>
      </c>
      <c r="G4317">
        <v>2589</v>
      </c>
      <c r="H4317">
        <v>53</v>
      </c>
      <c r="J4317">
        <v>723</v>
      </c>
      <c r="K4317">
        <f t="shared" si="498"/>
        <v>1919</v>
      </c>
      <c r="L4317" s="6">
        <f t="shared" si="499"/>
        <v>2.7618551328817093E-2</v>
      </c>
      <c r="M4317" s="6">
        <f t="shared" si="500"/>
        <v>2.7618551328817093E-2</v>
      </c>
      <c r="N4317" s="6">
        <f t="shared" si="501"/>
        <v>0</v>
      </c>
      <c r="O4317">
        <f t="shared" si="495"/>
        <v>1866</v>
      </c>
      <c r="P4317">
        <f t="shared" si="496"/>
        <v>53</v>
      </c>
      <c r="Q4317">
        <f t="shared" si="497"/>
        <v>1866</v>
      </c>
    </row>
    <row r="4318" spans="1:17" hidden="1" x14ac:dyDescent="0.25">
      <c r="A4318">
        <v>2000</v>
      </c>
      <c r="B4318" s="1" t="s">
        <v>143</v>
      </c>
      <c r="C4318" t="s">
        <v>144</v>
      </c>
      <c r="D4318" t="s">
        <v>44</v>
      </c>
      <c r="E4318" s="1" t="s">
        <v>12</v>
      </c>
      <c r="F4318" t="s">
        <v>1</v>
      </c>
      <c r="G4318">
        <v>25</v>
      </c>
      <c r="H4318">
        <v>0</v>
      </c>
      <c r="I4318">
        <v>0</v>
      </c>
      <c r="J4318">
        <v>0</v>
      </c>
      <c r="K4318">
        <f>(G4318-J4318)+H4318+I4318</f>
        <v>25</v>
      </c>
      <c r="L4318" s="6">
        <f>(H4318+I4318)/K4318</f>
        <v>0</v>
      </c>
      <c r="M4318" s="6">
        <f>H4318/K4318</f>
        <v>0</v>
      </c>
      <c r="N4318" s="6">
        <f>I4318/K4318</f>
        <v>0</v>
      </c>
      <c r="O4318">
        <f t="shared" si="495"/>
        <v>25</v>
      </c>
      <c r="P4318">
        <f t="shared" si="496"/>
        <v>0</v>
      </c>
      <c r="Q4318">
        <f t="shared" si="497"/>
        <v>25</v>
      </c>
    </row>
    <row r="4319" spans="1:17" hidden="1" x14ac:dyDescent="0.25">
      <c r="A4319">
        <v>2000</v>
      </c>
      <c r="B4319" s="1" t="s">
        <v>143</v>
      </c>
      <c r="C4319" t="s">
        <v>144</v>
      </c>
      <c r="D4319" t="s">
        <v>44</v>
      </c>
      <c r="E4319" s="1" t="s">
        <v>12</v>
      </c>
      <c r="F4319" t="s">
        <v>4</v>
      </c>
      <c r="G4319">
        <v>164</v>
      </c>
      <c r="H4319">
        <v>4</v>
      </c>
      <c r="I4319">
        <v>0</v>
      </c>
      <c r="J4319">
        <v>0</v>
      </c>
      <c r="K4319">
        <f>(G4319-J4319)+H4319+I4319</f>
        <v>168</v>
      </c>
      <c r="L4319" s="6">
        <f>(H4319+I4319)/K4319</f>
        <v>2.3809523809523808E-2</v>
      </c>
      <c r="M4319" s="6">
        <f>H4319/K4319</f>
        <v>2.3809523809523808E-2</v>
      </c>
      <c r="N4319" s="6">
        <f>I4319/K4319</f>
        <v>0</v>
      </c>
      <c r="O4319">
        <f t="shared" si="495"/>
        <v>164</v>
      </c>
      <c r="P4319">
        <f t="shared" si="496"/>
        <v>4</v>
      </c>
      <c r="Q4319">
        <f t="shared" si="497"/>
        <v>164</v>
      </c>
    </row>
    <row r="4320" spans="1:17" hidden="1" x14ac:dyDescent="0.25">
      <c r="A4320">
        <v>2000</v>
      </c>
      <c r="B4320" s="1" t="s">
        <v>143</v>
      </c>
      <c r="C4320" t="s">
        <v>144</v>
      </c>
      <c r="D4320" t="s">
        <v>44</v>
      </c>
      <c r="E4320" s="1" t="s">
        <v>12</v>
      </c>
      <c r="F4320" t="s">
        <v>5</v>
      </c>
      <c r="G4320">
        <v>58</v>
      </c>
      <c r="H4320">
        <v>0</v>
      </c>
      <c r="I4320">
        <v>0</v>
      </c>
      <c r="J4320">
        <v>0</v>
      </c>
      <c r="K4320">
        <f>(G4320-J4320)+H4320+I4320</f>
        <v>58</v>
      </c>
      <c r="L4320" s="6">
        <f>(H4320+I4320)/K4320</f>
        <v>0</v>
      </c>
      <c r="M4320" s="6">
        <f>H4320/K4320</f>
        <v>0</v>
      </c>
      <c r="N4320" s="6">
        <f>I4320/K4320</f>
        <v>0</v>
      </c>
      <c r="O4320">
        <f t="shared" si="495"/>
        <v>58</v>
      </c>
      <c r="P4320">
        <f t="shared" si="496"/>
        <v>0</v>
      </c>
      <c r="Q4320">
        <f t="shared" si="497"/>
        <v>58</v>
      </c>
    </row>
    <row r="4321" spans="1:17" hidden="1" x14ac:dyDescent="0.25">
      <c r="A4321">
        <v>2000</v>
      </c>
      <c r="B4321" s="1" t="s">
        <v>143</v>
      </c>
      <c r="C4321" t="s">
        <v>144</v>
      </c>
      <c r="D4321" t="s">
        <v>44</v>
      </c>
      <c r="E4321" s="1" t="s">
        <v>12</v>
      </c>
      <c r="F4321" t="s">
        <v>6</v>
      </c>
      <c r="G4321">
        <v>80</v>
      </c>
      <c r="H4321">
        <v>0</v>
      </c>
      <c r="I4321">
        <v>0</v>
      </c>
      <c r="J4321">
        <v>0</v>
      </c>
      <c r="K4321">
        <f>(G4321-J4321)+H4321+I4321</f>
        <v>80</v>
      </c>
      <c r="L4321" s="6">
        <f>(H4321+I4321)/K4321</f>
        <v>0</v>
      </c>
      <c r="M4321" s="6">
        <f>H4321/K4321</f>
        <v>0</v>
      </c>
      <c r="N4321" s="6">
        <f>I4321/K4321</f>
        <v>0</v>
      </c>
      <c r="O4321">
        <f t="shared" si="495"/>
        <v>80</v>
      </c>
      <c r="P4321">
        <f t="shared" si="496"/>
        <v>0</v>
      </c>
      <c r="Q4321">
        <f t="shared" si="497"/>
        <v>80</v>
      </c>
    </row>
    <row r="4322" spans="1:17" hidden="1" x14ac:dyDescent="0.25">
      <c r="A4322">
        <v>2000</v>
      </c>
      <c r="B4322" s="1" t="s">
        <v>143</v>
      </c>
      <c r="C4322" t="s">
        <v>144</v>
      </c>
      <c r="D4322" t="s">
        <v>44</v>
      </c>
      <c r="E4322" s="1" t="s">
        <v>12</v>
      </c>
      <c r="F4322" t="s">
        <v>7</v>
      </c>
      <c r="G4322">
        <v>8703</v>
      </c>
      <c r="H4322">
        <v>25</v>
      </c>
      <c r="I4322">
        <v>96</v>
      </c>
      <c r="J4322">
        <v>9</v>
      </c>
      <c r="K4322">
        <f>(G4322-J4322)+H4322+I4322</f>
        <v>8815</v>
      </c>
      <c r="L4322" s="6">
        <f>(H4322+I4322)/K4322</f>
        <v>1.3726602382302893E-2</v>
      </c>
      <c r="M4322" s="6">
        <f>H4322/K4322</f>
        <v>2.8360748723766306E-3</v>
      </c>
      <c r="N4322" s="6">
        <f>I4322/K4322</f>
        <v>1.0890527509926261E-2</v>
      </c>
      <c r="O4322">
        <f t="shared" si="495"/>
        <v>8694</v>
      </c>
      <c r="P4322">
        <f t="shared" si="496"/>
        <v>121</v>
      </c>
      <c r="Q4322">
        <f t="shared" si="497"/>
        <v>8694</v>
      </c>
    </row>
    <row r="4325" spans="1:17" x14ac:dyDescent="0.25">
      <c r="H4325" s="6"/>
    </row>
  </sheetData>
  <autoFilter ref="A2:R4322" xr:uid="{00000000-0009-0000-0000-00000E000000}">
    <filterColumn colId="2">
      <filters>
        <filter val="Minneapolis Public School Dist."/>
      </filters>
    </filterColumn>
    <filterColumn colId="4">
      <filters>
        <filter val="16-17"/>
      </filters>
    </filterColumn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I57"/>
  <sheetViews>
    <sheetView topLeftCell="A13" workbookViewId="0">
      <selection activeCell="I40" sqref="I40:I57"/>
    </sheetView>
  </sheetViews>
  <sheetFormatPr defaultRowHeight="15" x14ac:dyDescent="0.25"/>
  <cols>
    <col min="1" max="1" width="9.140625" style="1"/>
  </cols>
  <sheetData>
    <row r="3" spans="1:9" x14ac:dyDescent="0.25">
      <c r="A3" s="1" t="s">
        <v>25</v>
      </c>
      <c r="B3" t="s">
        <v>253</v>
      </c>
      <c r="C3" t="s">
        <v>266</v>
      </c>
      <c r="D3" t="s">
        <v>161</v>
      </c>
      <c r="E3" t="s">
        <v>162</v>
      </c>
      <c r="F3" t="s">
        <v>150</v>
      </c>
      <c r="G3" t="s">
        <v>32</v>
      </c>
      <c r="H3" t="s">
        <v>232</v>
      </c>
      <c r="I3" t="s">
        <v>151</v>
      </c>
    </row>
    <row r="4" spans="1:9" x14ac:dyDescent="0.25">
      <c r="A4" s="1" t="s">
        <v>13</v>
      </c>
      <c r="B4" t="s">
        <v>50</v>
      </c>
      <c r="C4">
        <v>48156</v>
      </c>
      <c r="D4">
        <v>1533</v>
      </c>
      <c r="E4">
        <v>1954</v>
      </c>
      <c r="F4">
        <v>501</v>
      </c>
      <c r="G4">
        <f t="shared" ref="G4:G38" si="0">(C4-F4)+D4+E4</f>
        <v>51142</v>
      </c>
      <c r="H4">
        <f t="shared" ref="H4:H38" si="1">D4+E4</f>
        <v>3487</v>
      </c>
      <c r="I4" s="6">
        <f t="shared" ref="I4:I38" si="2">H4/G4</f>
        <v>6.8182706972742563E-2</v>
      </c>
    </row>
    <row r="5" spans="1:9" x14ac:dyDescent="0.25">
      <c r="A5" s="1" t="s">
        <v>0</v>
      </c>
      <c r="B5" t="s">
        <v>126</v>
      </c>
      <c r="C5">
        <v>45115</v>
      </c>
      <c r="D5">
        <v>632</v>
      </c>
      <c r="E5">
        <v>3131</v>
      </c>
      <c r="F5">
        <v>355</v>
      </c>
      <c r="G5">
        <f t="shared" si="0"/>
        <v>48523</v>
      </c>
      <c r="H5">
        <f t="shared" si="1"/>
        <v>3763</v>
      </c>
      <c r="I5" s="6">
        <f t="shared" si="2"/>
        <v>7.7550852173196211E-2</v>
      </c>
    </row>
    <row r="6" spans="1:9" x14ac:dyDescent="0.25">
      <c r="A6" s="1" t="s">
        <v>14</v>
      </c>
      <c r="B6" t="s">
        <v>50</v>
      </c>
      <c r="C6">
        <v>46037</v>
      </c>
      <c r="D6">
        <v>1900</v>
      </c>
      <c r="E6">
        <v>2769</v>
      </c>
      <c r="F6">
        <v>594</v>
      </c>
      <c r="G6">
        <f t="shared" si="0"/>
        <v>50112</v>
      </c>
      <c r="H6">
        <f t="shared" si="1"/>
        <v>4669</v>
      </c>
      <c r="I6" s="6">
        <f t="shared" si="2"/>
        <v>9.3171296296296294E-2</v>
      </c>
    </row>
    <row r="7" spans="1:9" x14ac:dyDescent="0.25">
      <c r="A7" s="1" t="s">
        <v>13</v>
      </c>
      <c r="B7" t="s">
        <v>126</v>
      </c>
      <c r="C7">
        <v>44201</v>
      </c>
      <c r="D7">
        <v>623</v>
      </c>
      <c r="E7">
        <v>3360</v>
      </c>
      <c r="F7">
        <v>468</v>
      </c>
      <c r="G7">
        <f t="shared" si="0"/>
        <v>47716</v>
      </c>
      <c r="H7">
        <f t="shared" si="1"/>
        <v>3983</v>
      </c>
      <c r="I7" s="6">
        <f t="shared" si="2"/>
        <v>8.3473048872495598E-2</v>
      </c>
    </row>
    <row r="8" spans="1:9" x14ac:dyDescent="0.25">
      <c r="A8" s="1" t="s">
        <v>15</v>
      </c>
      <c r="B8" t="s">
        <v>50</v>
      </c>
      <c r="C8">
        <v>43397</v>
      </c>
      <c r="D8">
        <v>2283</v>
      </c>
      <c r="E8">
        <v>3388</v>
      </c>
      <c r="F8">
        <v>798</v>
      </c>
      <c r="G8">
        <f t="shared" si="0"/>
        <v>48270</v>
      </c>
      <c r="H8">
        <f t="shared" si="1"/>
        <v>5671</v>
      </c>
      <c r="I8" s="6">
        <f t="shared" si="2"/>
        <v>0.11748498031903874</v>
      </c>
    </row>
    <row r="9" spans="1:9" x14ac:dyDescent="0.25">
      <c r="A9" s="1" t="s">
        <v>14</v>
      </c>
      <c r="B9" t="s">
        <v>126</v>
      </c>
      <c r="C9">
        <v>43923</v>
      </c>
      <c r="D9">
        <v>684</v>
      </c>
      <c r="E9">
        <v>3397</v>
      </c>
      <c r="F9">
        <v>448</v>
      </c>
      <c r="G9">
        <f t="shared" si="0"/>
        <v>47556</v>
      </c>
      <c r="H9">
        <f t="shared" si="1"/>
        <v>4081</v>
      </c>
      <c r="I9" s="6">
        <f t="shared" si="2"/>
        <v>8.5814618554966776E-2</v>
      </c>
    </row>
    <row r="10" spans="1:9" x14ac:dyDescent="0.25">
      <c r="A10" s="1" t="s">
        <v>16</v>
      </c>
      <c r="B10" t="s">
        <v>50</v>
      </c>
      <c r="C10">
        <v>40499</v>
      </c>
      <c r="D10">
        <v>2616</v>
      </c>
      <c r="E10">
        <v>4473</v>
      </c>
      <c r="F10">
        <v>981</v>
      </c>
      <c r="G10">
        <f t="shared" si="0"/>
        <v>46607</v>
      </c>
      <c r="H10">
        <f t="shared" si="1"/>
        <v>7089</v>
      </c>
      <c r="I10" s="6">
        <f t="shared" si="2"/>
        <v>0.15210161563713606</v>
      </c>
    </row>
    <row r="11" spans="1:9" x14ac:dyDescent="0.25">
      <c r="A11" s="1" t="s">
        <v>15</v>
      </c>
      <c r="B11" t="s">
        <v>126</v>
      </c>
      <c r="C11">
        <v>42510</v>
      </c>
      <c r="D11">
        <v>672</v>
      </c>
      <c r="E11">
        <v>3713</v>
      </c>
      <c r="F11">
        <v>376</v>
      </c>
      <c r="G11">
        <f t="shared" si="0"/>
        <v>46519</v>
      </c>
      <c r="H11">
        <f t="shared" si="1"/>
        <v>4385</v>
      </c>
      <c r="I11" s="6">
        <f t="shared" si="2"/>
        <v>9.4262559384337585E-2</v>
      </c>
    </row>
    <row r="12" spans="1:9" x14ac:dyDescent="0.25">
      <c r="A12" s="1" t="s">
        <v>17</v>
      </c>
      <c r="B12" t="s">
        <v>50</v>
      </c>
      <c r="C12">
        <v>38532</v>
      </c>
      <c r="D12">
        <v>2881</v>
      </c>
      <c r="E12">
        <v>5399</v>
      </c>
      <c r="F12">
        <v>931</v>
      </c>
      <c r="G12">
        <f t="shared" si="0"/>
        <v>45881</v>
      </c>
      <c r="H12">
        <f t="shared" si="1"/>
        <v>8280</v>
      </c>
      <c r="I12" s="6">
        <f t="shared" si="2"/>
        <v>0.18046685992022843</v>
      </c>
    </row>
    <row r="13" spans="1:9" x14ac:dyDescent="0.25">
      <c r="A13" s="1" t="s">
        <v>16</v>
      </c>
      <c r="B13" t="s">
        <v>126</v>
      </c>
      <c r="C13">
        <v>41119</v>
      </c>
      <c r="D13">
        <v>723</v>
      </c>
      <c r="E13">
        <v>4008</v>
      </c>
      <c r="F13">
        <v>575</v>
      </c>
      <c r="G13">
        <f t="shared" si="0"/>
        <v>45275</v>
      </c>
      <c r="H13">
        <f t="shared" si="1"/>
        <v>4731</v>
      </c>
      <c r="I13" s="6">
        <f t="shared" si="2"/>
        <v>0.10449475427940365</v>
      </c>
    </row>
    <row r="14" spans="1:9" x14ac:dyDescent="0.25">
      <c r="A14" s="1" t="s">
        <v>18</v>
      </c>
      <c r="B14" t="s">
        <v>50</v>
      </c>
      <c r="C14">
        <v>37033</v>
      </c>
      <c r="D14">
        <v>3260</v>
      </c>
      <c r="E14">
        <v>6473</v>
      </c>
      <c r="F14">
        <v>944</v>
      </c>
      <c r="G14">
        <f t="shared" si="0"/>
        <v>45822</v>
      </c>
      <c r="H14">
        <f t="shared" si="1"/>
        <v>9733</v>
      </c>
      <c r="I14" s="6">
        <f t="shared" si="2"/>
        <v>0.21240888656104054</v>
      </c>
    </row>
    <row r="15" spans="1:9" x14ac:dyDescent="0.25">
      <c r="A15" s="1" t="s">
        <v>17</v>
      </c>
      <c r="B15" t="s">
        <v>126</v>
      </c>
      <c r="C15">
        <v>41267</v>
      </c>
      <c r="D15">
        <v>767</v>
      </c>
      <c r="E15">
        <v>4098</v>
      </c>
      <c r="F15">
        <v>66</v>
      </c>
      <c r="G15">
        <f t="shared" si="0"/>
        <v>46066</v>
      </c>
      <c r="H15">
        <f t="shared" si="1"/>
        <v>4865</v>
      </c>
      <c r="I15" s="6">
        <f t="shared" si="2"/>
        <v>0.1056093431163982</v>
      </c>
    </row>
    <row r="16" spans="1:9" x14ac:dyDescent="0.25">
      <c r="A16" s="1" t="s">
        <v>19</v>
      </c>
      <c r="B16" t="s">
        <v>50</v>
      </c>
      <c r="C16">
        <v>34999</v>
      </c>
      <c r="D16">
        <v>3655</v>
      </c>
      <c r="E16">
        <v>7680</v>
      </c>
      <c r="F16">
        <v>1092</v>
      </c>
      <c r="G16">
        <f t="shared" si="0"/>
        <v>45242</v>
      </c>
      <c r="H16">
        <f t="shared" si="1"/>
        <v>11335</v>
      </c>
      <c r="I16" s="6">
        <f t="shared" si="2"/>
        <v>0.25054153220458864</v>
      </c>
    </row>
    <row r="17" spans="1:9" x14ac:dyDescent="0.25">
      <c r="A17" s="1" t="s">
        <v>18</v>
      </c>
      <c r="B17" t="s">
        <v>126</v>
      </c>
      <c r="C17">
        <v>40658</v>
      </c>
      <c r="D17">
        <v>786</v>
      </c>
      <c r="E17">
        <v>4326</v>
      </c>
      <c r="F17">
        <v>487</v>
      </c>
      <c r="G17">
        <f t="shared" si="0"/>
        <v>45283</v>
      </c>
      <c r="H17">
        <f t="shared" si="1"/>
        <v>5112</v>
      </c>
      <c r="I17" s="6">
        <f t="shared" si="2"/>
        <v>0.11289004703751961</v>
      </c>
    </row>
    <row r="18" spans="1:9" x14ac:dyDescent="0.25">
      <c r="A18" s="1" t="s">
        <v>20</v>
      </c>
      <c r="B18" t="s">
        <v>50</v>
      </c>
      <c r="C18">
        <v>34680</v>
      </c>
      <c r="D18">
        <v>3676</v>
      </c>
      <c r="E18">
        <v>7843</v>
      </c>
      <c r="F18">
        <v>952</v>
      </c>
      <c r="G18">
        <f t="shared" si="0"/>
        <v>45247</v>
      </c>
      <c r="H18">
        <f t="shared" si="1"/>
        <v>11519</v>
      </c>
      <c r="I18" s="6">
        <f t="shared" si="2"/>
        <v>0.25458041417110527</v>
      </c>
    </row>
    <row r="19" spans="1:9" x14ac:dyDescent="0.25">
      <c r="A19" s="1" t="s">
        <v>19</v>
      </c>
      <c r="B19" t="s">
        <v>126</v>
      </c>
      <c r="C19">
        <v>39681</v>
      </c>
      <c r="D19">
        <v>924</v>
      </c>
      <c r="E19">
        <v>4858</v>
      </c>
      <c r="F19">
        <v>559</v>
      </c>
      <c r="G19">
        <f t="shared" si="0"/>
        <v>44904</v>
      </c>
      <c r="H19">
        <f t="shared" si="1"/>
        <v>5782</v>
      </c>
      <c r="I19" s="6">
        <f t="shared" si="2"/>
        <v>0.12876358453589881</v>
      </c>
    </row>
    <row r="20" spans="1:9" x14ac:dyDescent="0.25">
      <c r="A20" s="1" t="s">
        <v>21</v>
      </c>
      <c r="B20" t="s">
        <v>50</v>
      </c>
      <c r="C20">
        <v>34441</v>
      </c>
      <c r="D20">
        <v>3965</v>
      </c>
      <c r="E20">
        <v>8343</v>
      </c>
      <c r="F20">
        <v>935</v>
      </c>
      <c r="G20">
        <f t="shared" si="0"/>
        <v>45814</v>
      </c>
      <c r="H20">
        <f t="shared" si="1"/>
        <v>12308</v>
      </c>
      <c r="I20" s="6">
        <f t="shared" si="2"/>
        <v>0.26865150390710263</v>
      </c>
    </row>
    <row r="21" spans="1:9" x14ac:dyDescent="0.25">
      <c r="A21" s="1" t="s">
        <v>20</v>
      </c>
      <c r="B21" t="s">
        <v>126</v>
      </c>
      <c r="C21">
        <v>38560</v>
      </c>
      <c r="D21">
        <v>994</v>
      </c>
      <c r="E21">
        <v>5481</v>
      </c>
      <c r="F21">
        <v>517</v>
      </c>
      <c r="G21">
        <f t="shared" si="0"/>
        <v>44518</v>
      </c>
      <c r="H21">
        <f t="shared" si="1"/>
        <v>6475</v>
      </c>
      <c r="I21" s="6">
        <f t="shared" si="2"/>
        <v>0.14544678556988186</v>
      </c>
    </row>
    <row r="22" spans="1:9" x14ac:dyDescent="0.25">
      <c r="A22" s="1" t="s">
        <v>22</v>
      </c>
      <c r="B22" t="s">
        <v>50</v>
      </c>
      <c r="C22">
        <v>34336</v>
      </c>
      <c r="D22">
        <v>4286</v>
      </c>
      <c r="E22">
        <v>8366</v>
      </c>
      <c r="F22">
        <v>827</v>
      </c>
      <c r="G22">
        <f t="shared" si="0"/>
        <v>46161</v>
      </c>
      <c r="H22">
        <f t="shared" si="1"/>
        <v>12652</v>
      </c>
      <c r="I22" s="6">
        <f t="shared" si="2"/>
        <v>0.27408418361820586</v>
      </c>
    </row>
    <row r="23" spans="1:9" x14ac:dyDescent="0.25">
      <c r="A23" s="1" t="s">
        <v>21</v>
      </c>
      <c r="B23" t="s">
        <v>126</v>
      </c>
      <c r="C23">
        <v>38096</v>
      </c>
      <c r="D23">
        <v>1795</v>
      </c>
      <c r="E23">
        <v>6066</v>
      </c>
      <c r="F23">
        <v>1054</v>
      </c>
      <c r="G23">
        <f t="shared" si="0"/>
        <v>44903</v>
      </c>
      <c r="H23">
        <f t="shared" si="1"/>
        <v>7861</v>
      </c>
      <c r="I23" s="6">
        <f t="shared" si="2"/>
        <v>0.17506625392512751</v>
      </c>
    </row>
    <row r="24" spans="1:9" x14ac:dyDescent="0.25">
      <c r="A24" s="1" t="s">
        <v>23</v>
      </c>
      <c r="B24" t="s">
        <v>50</v>
      </c>
      <c r="C24">
        <v>34436</v>
      </c>
      <c r="D24">
        <v>4511</v>
      </c>
      <c r="E24">
        <v>8871</v>
      </c>
      <c r="F24">
        <v>814</v>
      </c>
      <c r="G24">
        <f t="shared" si="0"/>
        <v>47004</v>
      </c>
      <c r="H24">
        <f t="shared" si="1"/>
        <v>13382</v>
      </c>
      <c r="I24" s="6">
        <f t="shared" si="2"/>
        <v>0.28469917453833715</v>
      </c>
    </row>
    <row r="25" spans="1:9" x14ac:dyDescent="0.25">
      <c r="A25" s="1" t="s">
        <v>22</v>
      </c>
      <c r="B25" t="s">
        <v>126</v>
      </c>
      <c r="C25">
        <v>37859</v>
      </c>
      <c r="D25">
        <v>2227</v>
      </c>
      <c r="E25">
        <v>6565</v>
      </c>
      <c r="F25">
        <v>1310</v>
      </c>
      <c r="G25">
        <f t="shared" si="0"/>
        <v>45341</v>
      </c>
      <c r="H25">
        <f t="shared" si="1"/>
        <v>8792</v>
      </c>
      <c r="I25" s="6">
        <f t="shared" si="2"/>
        <v>0.19390838314108644</v>
      </c>
    </row>
    <row r="26" spans="1:9" x14ac:dyDescent="0.25">
      <c r="A26" s="1" t="s">
        <v>24</v>
      </c>
      <c r="B26" t="s">
        <v>50</v>
      </c>
      <c r="C26">
        <v>35262</v>
      </c>
      <c r="D26">
        <v>4626</v>
      </c>
      <c r="E26">
        <v>9678</v>
      </c>
      <c r="F26">
        <v>851</v>
      </c>
      <c r="G26">
        <f t="shared" si="0"/>
        <v>48715</v>
      </c>
      <c r="H26">
        <f t="shared" si="1"/>
        <v>14304</v>
      </c>
      <c r="I26" s="6">
        <f t="shared" si="2"/>
        <v>0.29362619316432309</v>
      </c>
    </row>
    <row r="27" spans="1:9" x14ac:dyDescent="0.25">
      <c r="A27" s="1" t="s">
        <v>23</v>
      </c>
      <c r="B27" t="s">
        <v>126</v>
      </c>
      <c r="C27">
        <v>37864</v>
      </c>
      <c r="D27">
        <v>2394</v>
      </c>
      <c r="E27">
        <v>7026</v>
      </c>
      <c r="F27">
        <v>1223</v>
      </c>
      <c r="G27">
        <f t="shared" si="0"/>
        <v>46061</v>
      </c>
      <c r="H27">
        <f t="shared" si="1"/>
        <v>9420</v>
      </c>
      <c r="I27" s="6">
        <f t="shared" si="2"/>
        <v>0.20451140878400381</v>
      </c>
    </row>
    <row r="28" spans="1:9" x14ac:dyDescent="0.25">
      <c r="A28" s="1" t="s">
        <v>0</v>
      </c>
      <c r="B28" t="s">
        <v>50</v>
      </c>
      <c r="C28">
        <v>48834</v>
      </c>
      <c r="D28">
        <v>1159</v>
      </c>
      <c r="E28">
        <v>1718</v>
      </c>
      <c r="F28">
        <v>458</v>
      </c>
      <c r="G28">
        <f t="shared" si="0"/>
        <v>51253</v>
      </c>
      <c r="H28">
        <f t="shared" si="1"/>
        <v>2877</v>
      </c>
      <c r="I28" s="6">
        <f t="shared" si="2"/>
        <v>5.6133299514174777E-2</v>
      </c>
    </row>
    <row r="29" spans="1:9" x14ac:dyDescent="0.25">
      <c r="A29" s="1" t="s">
        <v>24</v>
      </c>
      <c r="B29" t="s">
        <v>126</v>
      </c>
      <c r="C29">
        <v>37913</v>
      </c>
      <c r="D29">
        <v>2684</v>
      </c>
      <c r="E29">
        <v>7828</v>
      </c>
      <c r="F29">
        <v>1341</v>
      </c>
      <c r="G29">
        <f t="shared" si="0"/>
        <v>47084</v>
      </c>
      <c r="H29">
        <f t="shared" si="1"/>
        <v>10512</v>
      </c>
      <c r="I29" s="6">
        <f t="shared" si="2"/>
        <v>0.22326055560275251</v>
      </c>
    </row>
    <row r="30" spans="1:9" x14ac:dyDescent="0.25">
      <c r="A30" s="1" t="s">
        <v>8</v>
      </c>
      <c r="B30" t="s">
        <v>50</v>
      </c>
      <c r="C30">
        <v>36283</v>
      </c>
      <c r="D30">
        <v>4833</v>
      </c>
      <c r="E30">
        <v>9850</v>
      </c>
      <c r="F30">
        <v>838</v>
      </c>
      <c r="G30">
        <f t="shared" si="0"/>
        <v>50128</v>
      </c>
      <c r="H30">
        <f t="shared" si="1"/>
        <v>14683</v>
      </c>
      <c r="I30" s="6">
        <f t="shared" si="2"/>
        <v>0.29291015001595916</v>
      </c>
    </row>
    <row r="31" spans="1:9" x14ac:dyDescent="0.25">
      <c r="A31" s="1" t="s">
        <v>8</v>
      </c>
      <c r="B31" t="s">
        <v>126</v>
      </c>
      <c r="C31">
        <v>37865</v>
      </c>
      <c r="D31">
        <v>2761</v>
      </c>
      <c r="E31">
        <v>8606</v>
      </c>
      <c r="F31">
        <v>1219</v>
      </c>
      <c r="G31">
        <f t="shared" si="0"/>
        <v>48013</v>
      </c>
      <c r="H31">
        <f t="shared" si="1"/>
        <v>11367</v>
      </c>
      <c r="I31" s="6">
        <f t="shared" si="2"/>
        <v>0.23674838064690812</v>
      </c>
    </row>
    <row r="32" spans="1:9" x14ac:dyDescent="0.25">
      <c r="A32" s="1" t="s">
        <v>9</v>
      </c>
      <c r="B32" t="s">
        <v>50</v>
      </c>
      <c r="C32">
        <v>36404</v>
      </c>
      <c r="D32">
        <v>4900</v>
      </c>
      <c r="E32">
        <v>10859</v>
      </c>
      <c r="F32">
        <v>859</v>
      </c>
      <c r="G32">
        <f t="shared" si="0"/>
        <v>51304</v>
      </c>
      <c r="H32">
        <f t="shared" si="1"/>
        <v>15759</v>
      </c>
      <c r="I32" s="6">
        <f t="shared" si="2"/>
        <v>0.30716903165445192</v>
      </c>
    </row>
    <row r="33" spans="1:9" x14ac:dyDescent="0.25">
      <c r="A33" s="1" t="s">
        <v>9</v>
      </c>
      <c r="B33" t="s">
        <v>126</v>
      </c>
      <c r="C33">
        <v>37865</v>
      </c>
      <c r="D33">
        <v>3064</v>
      </c>
      <c r="E33">
        <v>9163</v>
      </c>
      <c r="F33">
        <v>1192</v>
      </c>
      <c r="G33">
        <f t="shared" si="0"/>
        <v>48900</v>
      </c>
      <c r="H33">
        <f t="shared" si="1"/>
        <v>12227</v>
      </c>
      <c r="I33" s="6">
        <f t="shared" si="2"/>
        <v>0.25004089979550104</v>
      </c>
    </row>
    <row r="34" spans="1:9" x14ac:dyDescent="0.25">
      <c r="A34" s="1" t="s">
        <v>10</v>
      </c>
      <c r="B34" t="s">
        <v>50</v>
      </c>
      <c r="C34">
        <v>36645</v>
      </c>
      <c r="D34">
        <v>5101</v>
      </c>
      <c r="E34">
        <v>11733</v>
      </c>
      <c r="F34">
        <v>849</v>
      </c>
      <c r="G34">
        <f t="shared" si="0"/>
        <v>52630</v>
      </c>
      <c r="H34">
        <f t="shared" si="1"/>
        <v>16834</v>
      </c>
      <c r="I34" s="6">
        <f t="shared" si="2"/>
        <v>0.31985559566787003</v>
      </c>
    </row>
    <row r="35" spans="1:9" x14ac:dyDescent="0.25">
      <c r="A35" s="1" t="s">
        <v>10</v>
      </c>
      <c r="B35" t="s">
        <v>126</v>
      </c>
      <c r="C35">
        <v>37646</v>
      </c>
      <c r="D35">
        <v>3150</v>
      </c>
      <c r="E35">
        <v>9715</v>
      </c>
      <c r="F35">
        <v>1246</v>
      </c>
      <c r="G35">
        <f t="shared" si="0"/>
        <v>49265</v>
      </c>
      <c r="H35">
        <f t="shared" si="1"/>
        <v>12865</v>
      </c>
      <c r="I35" s="6">
        <f t="shared" si="2"/>
        <v>0.2611387394702121</v>
      </c>
    </row>
    <row r="36" spans="1:9" x14ac:dyDescent="0.25">
      <c r="A36" s="1" t="s">
        <v>11</v>
      </c>
      <c r="B36" t="s">
        <v>50</v>
      </c>
      <c r="C36">
        <v>36538</v>
      </c>
      <c r="D36">
        <v>5222</v>
      </c>
      <c r="E36">
        <v>12004</v>
      </c>
      <c r="F36">
        <v>722</v>
      </c>
      <c r="G36">
        <f t="shared" si="0"/>
        <v>53042</v>
      </c>
      <c r="H36">
        <f t="shared" si="1"/>
        <v>17226</v>
      </c>
      <c r="I36" s="6">
        <f t="shared" si="2"/>
        <v>0.32476150974699297</v>
      </c>
    </row>
    <row r="37" spans="1:9" x14ac:dyDescent="0.25">
      <c r="A37" s="1" t="s">
        <v>11</v>
      </c>
      <c r="B37" t="s">
        <v>126</v>
      </c>
      <c r="C37">
        <v>37110</v>
      </c>
      <c r="D37">
        <v>3305</v>
      </c>
      <c r="E37">
        <v>10630</v>
      </c>
      <c r="F37">
        <v>1171</v>
      </c>
      <c r="G37">
        <f t="shared" si="0"/>
        <v>49874</v>
      </c>
      <c r="H37">
        <f t="shared" si="1"/>
        <v>13935</v>
      </c>
      <c r="I37" s="6">
        <f t="shared" si="2"/>
        <v>0.27940409832778601</v>
      </c>
    </row>
    <row r="38" spans="1:9" x14ac:dyDescent="0.25">
      <c r="A38" s="1" t="s">
        <v>12</v>
      </c>
      <c r="B38" t="s">
        <v>50</v>
      </c>
      <c r="C38">
        <v>48976</v>
      </c>
      <c r="D38">
        <v>1012</v>
      </c>
      <c r="E38">
        <v>1571</v>
      </c>
      <c r="F38">
        <v>288</v>
      </c>
      <c r="G38">
        <f t="shared" si="0"/>
        <v>51271</v>
      </c>
      <c r="H38">
        <f t="shared" si="1"/>
        <v>2583</v>
      </c>
      <c r="I38" s="6">
        <f t="shared" si="2"/>
        <v>5.0379356751379924E-2</v>
      </c>
    </row>
    <row r="39" spans="1:9" x14ac:dyDescent="0.25">
      <c r="A39" s="1" t="s">
        <v>12</v>
      </c>
      <c r="B39" t="s">
        <v>126</v>
      </c>
      <c r="C39">
        <v>45518</v>
      </c>
      <c r="D39">
        <v>604</v>
      </c>
      <c r="E39">
        <v>2713</v>
      </c>
      <c r="F39">
        <v>500</v>
      </c>
      <c r="G39">
        <f>(C39-F39)+D39+E39</f>
        <v>48335</v>
      </c>
      <c r="H39">
        <f>D39+E39</f>
        <v>3317</v>
      </c>
      <c r="I39" s="6">
        <f>H39/G39</f>
        <v>6.8625219820006203E-2</v>
      </c>
    </row>
    <row r="40" spans="1:9" x14ac:dyDescent="0.25">
      <c r="A40" s="1" t="s">
        <v>12</v>
      </c>
      <c r="B40" s="1" t="s">
        <v>268</v>
      </c>
      <c r="C40">
        <v>340599</v>
      </c>
      <c r="D40">
        <v>4434</v>
      </c>
      <c r="E40">
        <v>1146</v>
      </c>
      <c r="F40">
        <v>5621</v>
      </c>
      <c r="G40">
        <f>(C40-F40)+D40+E40</f>
        <v>340558</v>
      </c>
      <c r="H40">
        <f>D40+E40</f>
        <v>5580</v>
      </c>
      <c r="I40" s="6">
        <f>H40/G40</f>
        <v>1.6384874235812988E-2</v>
      </c>
    </row>
    <row r="41" spans="1:9" x14ac:dyDescent="0.25">
      <c r="A41" s="1" t="s">
        <v>0</v>
      </c>
      <c r="B41" s="1" t="s">
        <v>268</v>
      </c>
      <c r="C41">
        <v>341774</v>
      </c>
      <c r="D41">
        <v>4746</v>
      </c>
      <c r="E41">
        <v>1501</v>
      </c>
      <c r="F41">
        <v>6127</v>
      </c>
      <c r="G41">
        <f t="shared" ref="G41:G57" si="3">(C41-F41)+D41+E41</f>
        <v>341894</v>
      </c>
      <c r="H41">
        <f t="shared" ref="H41:H57" si="4">D41+E41</f>
        <v>6247</v>
      </c>
      <c r="I41" s="6">
        <f t="shared" ref="I41:I57" si="5">H41/G41</f>
        <v>1.8271745043785502E-2</v>
      </c>
    </row>
    <row r="42" spans="1:9" x14ac:dyDescent="0.25">
      <c r="A42" s="1" t="s">
        <v>13</v>
      </c>
      <c r="B42" s="1" t="s">
        <v>268</v>
      </c>
      <c r="C42">
        <v>343776</v>
      </c>
      <c r="D42">
        <v>5064</v>
      </c>
      <c r="E42">
        <v>1629</v>
      </c>
      <c r="F42">
        <v>6752</v>
      </c>
      <c r="G42">
        <f t="shared" si="3"/>
        <v>343717</v>
      </c>
      <c r="H42">
        <f t="shared" si="4"/>
        <v>6693</v>
      </c>
      <c r="I42" s="6">
        <f t="shared" si="5"/>
        <v>1.9472414806366866E-2</v>
      </c>
    </row>
    <row r="43" spans="1:9" x14ac:dyDescent="0.25">
      <c r="A43" s="1" t="s">
        <v>14</v>
      </c>
      <c r="B43" s="1" t="s">
        <v>268</v>
      </c>
      <c r="C43">
        <v>343945</v>
      </c>
      <c r="D43">
        <v>5599</v>
      </c>
      <c r="E43">
        <v>2119</v>
      </c>
      <c r="F43">
        <v>7704</v>
      </c>
      <c r="G43">
        <f t="shared" si="3"/>
        <v>343959</v>
      </c>
      <c r="H43">
        <f t="shared" si="4"/>
        <v>7718</v>
      </c>
      <c r="I43" s="6">
        <f t="shared" si="5"/>
        <v>2.2438720894060047E-2</v>
      </c>
    </row>
    <row r="44" spans="1:9" x14ac:dyDescent="0.25">
      <c r="A44" s="1" t="s">
        <v>15</v>
      </c>
      <c r="B44" s="1" t="s">
        <v>268</v>
      </c>
      <c r="C44">
        <v>345597</v>
      </c>
      <c r="D44">
        <v>6637</v>
      </c>
      <c r="E44">
        <v>2476</v>
      </c>
      <c r="F44">
        <v>8870</v>
      </c>
      <c r="G44">
        <f t="shared" si="3"/>
        <v>345840</v>
      </c>
      <c r="H44">
        <f t="shared" si="4"/>
        <v>9113</v>
      </c>
      <c r="I44" s="6">
        <f t="shared" si="5"/>
        <v>2.6350335415220912E-2</v>
      </c>
    </row>
    <row r="45" spans="1:9" x14ac:dyDescent="0.25">
      <c r="A45" s="1" t="s">
        <v>16</v>
      </c>
      <c r="B45" s="1" t="s">
        <v>268</v>
      </c>
      <c r="C45">
        <v>345748</v>
      </c>
      <c r="D45">
        <v>7878</v>
      </c>
      <c r="E45">
        <v>3655</v>
      </c>
      <c r="F45">
        <v>10031</v>
      </c>
      <c r="G45">
        <f t="shared" si="3"/>
        <v>347250</v>
      </c>
      <c r="H45">
        <f t="shared" si="4"/>
        <v>11533</v>
      </c>
      <c r="I45" s="6">
        <f t="shared" si="5"/>
        <v>3.3212383009359255E-2</v>
      </c>
    </row>
    <row r="46" spans="1:9" x14ac:dyDescent="0.25">
      <c r="A46" s="1" t="s">
        <v>17</v>
      </c>
      <c r="B46" s="1" t="s">
        <v>268</v>
      </c>
      <c r="C46">
        <v>347813</v>
      </c>
      <c r="D46">
        <v>8091</v>
      </c>
      <c r="E46">
        <v>4324</v>
      </c>
      <c r="F46">
        <v>11033</v>
      </c>
      <c r="G46">
        <f t="shared" si="3"/>
        <v>349195</v>
      </c>
      <c r="H46">
        <f t="shared" si="4"/>
        <v>12415</v>
      </c>
      <c r="I46" s="6">
        <f t="shared" si="5"/>
        <v>3.5553200933575793E-2</v>
      </c>
    </row>
    <row r="47" spans="1:9" x14ac:dyDescent="0.25">
      <c r="A47" s="1" t="s">
        <v>18</v>
      </c>
      <c r="B47" s="1" t="s">
        <v>268</v>
      </c>
      <c r="C47">
        <v>349029</v>
      </c>
      <c r="D47">
        <v>9478</v>
      </c>
      <c r="E47">
        <v>5563</v>
      </c>
      <c r="F47">
        <v>12500</v>
      </c>
      <c r="G47">
        <f t="shared" si="3"/>
        <v>351570</v>
      </c>
      <c r="H47">
        <f t="shared" si="4"/>
        <v>15041</v>
      </c>
      <c r="I47" s="6">
        <f t="shared" si="5"/>
        <v>4.2782376198196657E-2</v>
      </c>
    </row>
    <row r="48" spans="1:9" x14ac:dyDescent="0.25">
      <c r="A48" s="1" t="s">
        <v>19</v>
      </c>
      <c r="B48" s="1" t="s">
        <v>268</v>
      </c>
      <c r="C48">
        <v>348107</v>
      </c>
      <c r="D48">
        <v>10996</v>
      </c>
      <c r="E48">
        <v>7036</v>
      </c>
      <c r="F48">
        <v>14332</v>
      </c>
      <c r="G48">
        <f t="shared" si="3"/>
        <v>351807</v>
      </c>
      <c r="H48">
        <f t="shared" si="4"/>
        <v>18032</v>
      </c>
      <c r="I48" s="6">
        <f t="shared" si="5"/>
        <v>5.1255375816854125E-2</v>
      </c>
    </row>
    <row r="49" spans="1:9" x14ac:dyDescent="0.25">
      <c r="A49" s="1" t="s">
        <v>20</v>
      </c>
      <c r="B49" s="1" t="s">
        <v>268</v>
      </c>
      <c r="C49">
        <v>346356</v>
      </c>
      <c r="D49">
        <v>12675</v>
      </c>
      <c r="E49">
        <v>9774</v>
      </c>
      <c r="F49">
        <v>16408</v>
      </c>
      <c r="G49">
        <f t="shared" si="3"/>
        <v>352397</v>
      </c>
      <c r="H49">
        <f t="shared" si="4"/>
        <v>22449</v>
      </c>
      <c r="I49" s="6">
        <f t="shared" si="5"/>
        <v>6.3703720519754703E-2</v>
      </c>
    </row>
    <row r="50" spans="1:9" x14ac:dyDescent="0.25">
      <c r="A50" s="1" t="s">
        <v>21</v>
      </c>
      <c r="B50" s="1" t="s">
        <v>268</v>
      </c>
      <c r="C50">
        <v>346449</v>
      </c>
      <c r="D50">
        <v>16563</v>
      </c>
      <c r="E50">
        <v>10448</v>
      </c>
      <c r="F50">
        <v>20683</v>
      </c>
      <c r="G50">
        <f t="shared" si="3"/>
        <v>352777</v>
      </c>
      <c r="H50">
        <f t="shared" si="4"/>
        <v>27011</v>
      </c>
      <c r="I50" s="6">
        <f t="shared" si="5"/>
        <v>7.6566782981883741E-2</v>
      </c>
    </row>
    <row r="51" spans="1:9" x14ac:dyDescent="0.25">
      <c r="A51" s="1" t="s">
        <v>22</v>
      </c>
      <c r="B51" s="1" t="s">
        <v>268</v>
      </c>
      <c r="C51">
        <v>346929</v>
      </c>
      <c r="D51">
        <v>20099</v>
      </c>
      <c r="E51">
        <v>11675</v>
      </c>
      <c r="F51">
        <v>24831</v>
      </c>
      <c r="G51">
        <f t="shared" si="3"/>
        <v>353872</v>
      </c>
      <c r="H51">
        <f t="shared" si="4"/>
        <v>31774</v>
      </c>
      <c r="I51" s="6">
        <f t="shared" si="5"/>
        <v>8.9789528417054759E-2</v>
      </c>
    </row>
    <row r="52" spans="1:9" x14ac:dyDescent="0.25">
      <c r="A52" s="1" t="s">
        <v>23</v>
      </c>
      <c r="B52" s="1" t="s">
        <v>268</v>
      </c>
      <c r="C52">
        <v>347889</v>
      </c>
      <c r="D52">
        <v>22078</v>
      </c>
      <c r="E52">
        <v>12467</v>
      </c>
      <c r="F52">
        <v>27163</v>
      </c>
      <c r="G52">
        <f t="shared" si="3"/>
        <v>355271</v>
      </c>
      <c r="H52">
        <f t="shared" si="4"/>
        <v>34545</v>
      </c>
      <c r="I52" s="6">
        <f t="shared" si="5"/>
        <v>9.7235631391247815E-2</v>
      </c>
    </row>
    <row r="53" spans="1:9" x14ac:dyDescent="0.25">
      <c r="A53" s="1" t="s">
        <v>24</v>
      </c>
      <c r="B53" s="1" t="s">
        <v>268</v>
      </c>
      <c r="C53">
        <v>349555</v>
      </c>
      <c r="D53">
        <v>24165</v>
      </c>
      <c r="E53">
        <v>13049</v>
      </c>
      <c r="F53">
        <v>29384</v>
      </c>
      <c r="G53">
        <f t="shared" si="3"/>
        <v>357385</v>
      </c>
      <c r="H53">
        <f t="shared" si="4"/>
        <v>37214</v>
      </c>
      <c r="I53" s="6">
        <f t="shared" si="5"/>
        <v>0.10412860080865173</v>
      </c>
    </row>
    <row r="54" spans="1:9" x14ac:dyDescent="0.25">
      <c r="A54" s="1" t="s">
        <v>8</v>
      </c>
      <c r="B54" s="1" t="s">
        <v>268</v>
      </c>
      <c r="C54">
        <v>350731</v>
      </c>
      <c r="D54">
        <v>25537</v>
      </c>
      <c r="E54">
        <v>14005</v>
      </c>
      <c r="F54">
        <v>31327</v>
      </c>
      <c r="G54">
        <f t="shared" si="3"/>
        <v>358946</v>
      </c>
      <c r="H54">
        <f t="shared" si="4"/>
        <v>39542</v>
      </c>
      <c r="I54" s="6">
        <f t="shared" si="5"/>
        <v>0.11016141703766026</v>
      </c>
    </row>
    <row r="55" spans="1:9" x14ac:dyDescent="0.25">
      <c r="A55" s="1" t="s">
        <v>9</v>
      </c>
      <c r="B55" s="1" t="s">
        <v>268</v>
      </c>
      <c r="C55">
        <v>352503</v>
      </c>
      <c r="D55">
        <v>26689</v>
      </c>
      <c r="E55">
        <v>15580</v>
      </c>
      <c r="F55">
        <v>32890</v>
      </c>
      <c r="G55">
        <f t="shared" si="3"/>
        <v>361882</v>
      </c>
      <c r="H55">
        <f t="shared" si="4"/>
        <v>42269</v>
      </c>
      <c r="I55" s="6">
        <f t="shared" si="5"/>
        <v>0.11680326736339469</v>
      </c>
    </row>
    <row r="56" spans="1:9" x14ac:dyDescent="0.25">
      <c r="A56" s="1" t="s">
        <v>10</v>
      </c>
      <c r="B56" s="1" t="s">
        <v>268</v>
      </c>
      <c r="C56">
        <v>355065</v>
      </c>
      <c r="D56">
        <v>28176</v>
      </c>
      <c r="E56">
        <v>16612</v>
      </c>
      <c r="F56">
        <v>34548</v>
      </c>
      <c r="G56">
        <f t="shared" si="3"/>
        <v>365305</v>
      </c>
      <c r="H56">
        <f t="shared" si="4"/>
        <v>44788</v>
      </c>
      <c r="I56" s="6">
        <f t="shared" si="5"/>
        <v>0.12260439906379601</v>
      </c>
    </row>
    <row r="57" spans="1:9" x14ac:dyDescent="0.25">
      <c r="A57" s="1" t="s">
        <v>11</v>
      </c>
      <c r="B57" s="1" t="s">
        <v>268</v>
      </c>
      <c r="C57">
        <v>359744</v>
      </c>
      <c r="D57">
        <v>28651</v>
      </c>
      <c r="E57">
        <v>17791</v>
      </c>
      <c r="F57">
        <v>35543</v>
      </c>
      <c r="G57">
        <f t="shared" si="3"/>
        <v>370643</v>
      </c>
      <c r="H57">
        <f t="shared" si="4"/>
        <v>46442</v>
      </c>
      <c r="I57" s="6">
        <f t="shared" si="5"/>
        <v>0.12530116581184589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C21"/>
  <sheetViews>
    <sheetView workbookViewId="0">
      <selection activeCell="B8" sqref="B8"/>
    </sheetView>
  </sheetViews>
  <sheetFormatPr defaultRowHeight="15" x14ac:dyDescent="0.25"/>
  <sheetData>
    <row r="3" spans="1:3" x14ac:dyDescent="0.25">
      <c r="A3" t="s">
        <v>267</v>
      </c>
      <c r="B3" t="s">
        <v>155</v>
      </c>
      <c r="C3" t="s">
        <v>241</v>
      </c>
    </row>
    <row r="4" spans="1:3" x14ac:dyDescent="0.25">
      <c r="A4" s="1" t="s">
        <v>12</v>
      </c>
      <c r="B4" s="6">
        <v>5.0379356751379924E-2</v>
      </c>
      <c r="C4" s="6">
        <v>6.8625219820006203E-2</v>
      </c>
    </row>
    <row r="5" spans="1:3" x14ac:dyDescent="0.25">
      <c r="A5" s="1" t="s">
        <v>0</v>
      </c>
      <c r="B5" s="6">
        <v>5.6133299514174777E-2</v>
      </c>
      <c r="C5" s="6">
        <v>0.22326055560275251</v>
      </c>
    </row>
    <row r="6" spans="1:3" x14ac:dyDescent="0.25">
      <c r="A6" s="1" t="s">
        <v>13</v>
      </c>
      <c r="B6" s="6">
        <v>6.8182706972742563E-2</v>
      </c>
      <c r="C6" s="6">
        <v>7.7550852173196211E-2</v>
      </c>
    </row>
    <row r="7" spans="1:3" x14ac:dyDescent="0.25">
      <c r="A7" s="1" t="s">
        <v>14</v>
      </c>
      <c r="B7" s="6">
        <v>9.3171296296296294E-2</v>
      </c>
      <c r="C7" s="6">
        <v>8.3473048872495598E-2</v>
      </c>
    </row>
    <row r="8" spans="1:3" x14ac:dyDescent="0.25">
      <c r="A8" s="1" t="s">
        <v>15</v>
      </c>
      <c r="B8" s="6">
        <v>0.11748498031903874</v>
      </c>
      <c r="C8" s="6">
        <v>8.5814618554966776E-2</v>
      </c>
    </row>
    <row r="9" spans="1:3" x14ac:dyDescent="0.25">
      <c r="A9" s="1" t="s">
        <v>16</v>
      </c>
      <c r="B9" s="6">
        <v>0.15210161563713606</v>
      </c>
      <c r="C9" s="6">
        <v>9.4262559384337585E-2</v>
      </c>
    </row>
    <row r="10" spans="1:3" x14ac:dyDescent="0.25">
      <c r="A10" s="1" t="s">
        <v>17</v>
      </c>
      <c r="B10" s="6">
        <v>0.18046685992022843</v>
      </c>
      <c r="C10" s="6">
        <v>0.10449475427940365</v>
      </c>
    </row>
    <row r="11" spans="1:3" x14ac:dyDescent="0.25">
      <c r="A11" s="1" t="s">
        <v>18</v>
      </c>
      <c r="B11" s="6">
        <v>0.21240888656104054</v>
      </c>
      <c r="C11" s="6">
        <v>0.1056093431163982</v>
      </c>
    </row>
    <row r="12" spans="1:3" x14ac:dyDescent="0.25">
      <c r="A12" s="1" t="s">
        <v>19</v>
      </c>
      <c r="B12" s="6">
        <v>0.25054153220458864</v>
      </c>
      <c r="C12" s="6">
        <v>0.11289004703751961</v>
      </c>
    </row>
    <row r="13" spans="1:3" x14ac:dyDescent="0.25">
      <c r="A13" s="1" t="s">
        <v>20</v>
      </c>
      <c r="B13" s="6">
        <v>0.25458041417110527</v>
      </c>
      <c r="C13" s="6">
        <v>0.12876358453589881</v>
      </c>
    </row>
    <row r="14" spans="1:3" x14ac:dyDescent="0.25">
      <c r="A14" s="1" t="s">
        <v>21</v>
      </c>
      <c r="B14" s="6">
        <v>0.26865150390710263</v>
      </c>
      <c r="C14" s="6">
        <v>0.14544678556988186</v>
      </c>
    </row>
    <row r="15" spans="1:3" x14ac:dyDescent="0.25">
      <c r="A15" s="1" t="s">
        <v>22</v>
      </c>
      <c r="B15" s="6">
        <v>0.27408418361820586</v>
      </c>
      <c r="C15" s="6">
        <v>0.17506625392512751</v>
      </c>
    </row>
    <row r="16" spans="1:3" x14ac:dyDescent="0.25">
      <c r="A16" s="1" t="s">
        <v>23</v>
      </c>
      <c r="B16" s="6">
        <v>0.28469917453833715</v>
      </c>
      <c r="C16" s="6">
        <v>0.19390838314108644</v>
      </c>
    </row>
    <row r="17" spans="1:3" x14ac:dyDescent="0.25">
      <c r="A17" s="1" t="s">
        <v>24</v>
      </c>
      <c r="B17" s="6">
        <v>0.29362619316432309</v>
      </c>
      <c r="C17" s="6">
        <v>0.20451140878400381</v>
      </c>
    </row>
    <row r="18" spans="1:3" x14ac:dyDescent="0.25">
      <c r="A18" s="1" t="s">
        <v>8</v>
      </c>
      <c r="B18" s="6">
        <v>0.29291015001595916</v>
      </c>
      <c r="C18" s="6">
        <v>0.23674838064690812</v>
      </c>
    </row>
    <row r="19" spans="1:3" x14ac:dyDescent="0.25">
      <c r="A19" s="1" t="s">
        <v>9</v>
      </c>
      <c r="B19" s="6">
        <v>0.30716903165445192</v>
      </c>
      <c r="C19" s="6">
        <v>0.25004089979550104</v>
      </c>
    </row>
    <row r="20" spans="1:3" x14ac:dyDescent="0.25">
      <c r="A20" s="1" t="s">
        <v>10</v>
      </c>
      <c r="B20" s="6">
        <v>0.31985559566787003</v>
      </c>
      <c r="C20" s="6">
        <v>0.2611387394702121</v>
      </c>
    </row>
    <row r="21" spans="1:3" x14ac:dyDescent="0.25">
      <c r="A21" s="1" t="s">
        <v>11</v>
      </c>
      <c r="B21" s="6">
        <v>0.32476150974699297</v>
      </c>
      <c r="C21" s="6">
        <v>0.27940409832778601</v>
      </c>
    </row>
  </sheetData>
  <sortState ref="A4:C21">
    <sortCondition ref="A4:A21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4:U44"/>
  <sheetViews>
    <sheetView tabSelected="1" topLeftCell="A22" workbookViewId="0">
      <selection activeCell="E40" sqref="E40"/>
    </sheetView>
  </sheetViews>
  <sheetFormatPr defaultRowHeight="15" x14ac:dyDescent="0.25"/>
  <sheetData>
    <row r="4" spans="1:21" x14ac:dyDescent="0.25">
      <c r="B4" t="s">
        <v>254</v>
      </c>
      <c r="F4" t="s">
        <v>174</v>
      </c>
      <c r="J4" t="s">
        <v>175</v>
      </c>
      <c r="N4" t="s">
        <v>176</v>
      </c>
      <c r="R4" t="s">
        <v>177</v>
      </c>
    </row>
    <row r="5" spans="1:21" x14ac:dyDescent="0.25">
      <c r="B5" t="s">
        <v>148</v>
      </c>
      <c r="C5" t="s">
        <v>149</v>
      </c>
      <c r="D5" s="11" t="s">
        <v>150</v>
      </c>
      <c r="E5" t="s">
        <v>32</v>
      </c>
      <c r="F5" t="s">
        <v>148</v>
      </c>
      <c r="G5" t="s">
        <v>149</v>
      </c>
      <c r="H5" s="11" t="s">
        <v>150</v>
      </c>
      <c r="I5" t="s">
        <v>32</v>
      </c>
      <c r="J5" t="s">
        <v>148</v>
      </c>
      <c r="K5" t="s">
        <v>149</v>
      </c>
      <c r="L5" s="11" t="s">
        <v>150</v>
      </c>
      <c r="M5" t="s">
        <v>32</v>
      </c>
      <c r="N5" t="s">
        <v>148</v>
      </c>
      <c r="O5" t="s">
        <v>149</v>
      </c>
      <c r="P5" s="11" t="s">
        <v>150</v>
      </c>
      <c r="Q5" t="s">
        <v>32</v>
      </c>
      <c r="R5" t="s">
        <v>148</v>
      </c>
      <c r="S5" t="s">
        <v>149</v>
      </c>
      <c r="T5" s="11" t="s">
        <v>150</v>
      </c>
      <c r="U5" t="s">
        <v>32</v>
      </c>
    </row>
    <row r="6" spans="1:21" x14ac:dyDescent="0.25">
      <c r="A6">
        <v>2000</v>
      </c>
      <c r="B6">
        <v>111</v>
      </c>
      <c r="C6">
        <v>7</v>
      </c>
      <c r="D6">
        <v>32</v>
      </c>
      <c r="E6">
        <v>7404</v>
      </c>
      <c r="I6">
        <v>96</v>
      </c>
      <c r="K6">
        <v>6</v>
      </c>
      <c r="M6">
        <v>85</v>
      </c>
      <c r="P6">
        <v>4</v>
      </c>
      <c r="Q6">
        <v>213</v>
      </c>
      <c r="U6">
        <v>12</v>
      </c>
    </row>
    <row r="7" spans="1:21" x14ac:dyDescent="0.25">
      <c r="A7">
        <v>2001</v>
      </c>
      <c r="B7">
        <v>117</v>
      </c>
      <c r="C7">
        <v>11</v>
      </c>
      <c r="D7">
        <v>61</v>
      </c>
      <c r="E7">
        <v>7300</v>
      </c>
      <c r="I7">
        <v>120</v>
      </c>
      <c r="K7">
        <v>4</v>
      </c>
      <c r="M7">
        <v>100</v>
      </c>
      <c r="N7">
        <v>3</v>
      </c>
      <c r="P7">
        <v>4</v>
      </c>
      <c r="Q7">
        <v>225</v>
      </c>
      <c r="U7">
        <v>14</v>
      </c>
    </row>
    <row r="8" spans="1:21" x14ac:dyDescent="0.25">
      <c r="A8">
        <v>2002</v>
      </c>
      <c r="B8">
        <v>119</v>
      </c>
      <c r="C8">
        <v>16</v>
      </c>
      <c r="D8">
        <v>85</v>
      </c>
      <c r="E8">
        <v>7245</v>
      </c>
      <c r="F8">
        <v>3</v>
      </c>
      <c r="I8">
        <v>128</v>
      </c>
      <c r="M8">
        <v>109</v>
      </c>
      <c r="N8">
        <v>3</v>
      </c>
      <c r="Q8">
        <v>232</v>
      </c>
      <c r="U8">
        <v>19</v>
      </c>
    </row>
    <row r="9" spans="1:21" x14ac:dyDescent="0.25">
      <c r="A9">
        <v>2003</v>
      </c>
      <c r="B9">
        <v>123</v>
      </c>
      <c r="C9">
        <v>11</v>
      </c>
      <c r="D9">
        <v>120</v>
      </c>
      <c r="E9">
        <v>7076</v>
      </c>
      <c r="F9">
        <v>6</v>
      </c>
      <c r="H9">
        <v>3</v>
      </c>
      <c r="I9">
        <v>124</v>
      </c>
      <c r="J9">
        <v>3</v>
      </c>
      <c r="L9">
        <v>6</v>
      </c>
      <c r="M9">
        <v>121</v>
      </c>
      <c r="P9">
        <v>3</v>
      </c>
      <c r="Q9">
        <v>250</v>
      </c>
      <c r="U9">
        <v>31</v>
      </c>
    </row>
    <row r="10" spans="1:21" x14ac:dyDescent="0.25">
      <c r="A10">
        <v>2004</v>
      </c>
      <c r="B10">
        <v>126</v>
      </c>
      <c r="C10">
        <v>9</v>
      </c>
      <c r="D10">
        <v>163</v>
      </c>
      <c r="E10">
        <v>7026</v>
      </c>
      <c r="F10">
        <v>8</v>
      </c>
      <c r="I10">
        <v>145</v>
      </c>
      <c r="J10">
        <v>8</v>
      </c>
      <c r="M10">
        <v>153</v>
      </c>
      <c r="P10">
        <v>5</v>
      </c>
      <c r="Q10">
        <v>269</v>
      </c>
      <c r="U10">
        <v>36</v>
      </c>
    </row>
    <row r="11" spans="1:21" x14ac:dyDescent="0.25">
      <c r="A11">
        <v>2005</v>
      </c>
      <c r="B11">
        <v>138</v>
      </c>
      <c r="C11">
        <v>26</v>
      </c>
      <c r="D11">
        <v>238</v>
      </c>
      <c r="E11">
        <v>6912</v>
      </c>
      <c r="F11">
        <v>4</v>
      </c>
      <c r="H11">
        <v>6</v>
      </c>
      <c r="I11">
        <v>142</v>
      </c>
      <c r="J11">
        <v>9</v>
      </c>
      <c r="L11">
        <v>7</v>
      </c>
      <c r="M11">
        <v>158</v>
      </c>
      <c r="P11">
        <v>19</v>
      </c>
      <c r="Q11">
        <v>277</v>
      </c>
      <c r="U11">
        <v>43</v>
      </c>
    </row>
    <row r="12" spans="1:21" x14ac:dyDescent="0.25">
      <c r="A12">
        <v>2006</v>
      </c>
      <c r="B12">
        <v>142</v>
      </c>
      <c r="C12">
        <v>49</v>
      </c>
      <c r="D12">
        <v>317</v>
      </c>
      <c r="E12">
        <v>6925</v>
      </c>
      <c r="F12">
        <v>6</v>
      </c>
      <c r="I12">
        <v>157</v>
      </c>
      <c r="J12">
        <v>11</v>
      </c>
      <c r="L12">
        <v>7</v>
      </c>
      <c r="M12">
        <v>169</v>
      </c>
      <c r="N12">
        <v>3</v>
      </c>
      <c r="P12">
        <v>17</v>
      </c>
      <c r="Q12">
        <v>284</v>
      </c>
      <c r="U12">
        <v>38</v>
      </c>
    </row>
    <row r="13" spans="1:21" x14ac:dyDescent="0.25">
      <c r="A13">
        <v>2007</v>
      </c>
      <c r="B13">
        <v>153</v>
      </c>
      <c r="C13">
        <v>54</v>
      </c>
      <c r="D13">
        <v>383</v>
      </c>
      <c r="E13">
        <v>6964</v>
      </c>
      <c r="F13">
        <v>5</v>
      </c>
      <c r="G13">
        <v>3</v>
      </c>
      <c r="H13">
        <v>4</v>
      </c>
      <c r="I13">
        <v>149</v>
      </c>
      <c r="J13">
        <v>12</v>
      </c>
      <c r="L13">
        <v>9</v>
      </c>
      <c r="M13">
        <v>186</v>
      </c>
      <c r="N13">
        <v>6</v>
      </c>
      <c r="P13">
        <v>16</v>
      </c>
      <c r="Q13">
        <v>284</v>
      </c>
      <c r="U13">
        <v>29</v>
      </c>
    </row>
    <row r="14" spans="1:21" x14ac:dyDescent="0.25">
      <c r="A14">
        <v>2008</v>
      </c>
      <c r="B14">
        <v>134</v>
      </c>
      <c r="C14">
        <v>68</v>
      </c>
      <c r="D14">
        <v>551</v>
      </c>
      <c r="E14">
        <v>6927</v>
      </c>
      <c r="F14">
        <v>8</v>
      </c>
      <c r="H14">
        <v>10</v>
      </c>
      <c r="I14">
        <v>155</v>
      </c>
      <c r="J14">
        <v>16</v>
      </c>
      <c r="K14">
        <v>3</v>
      </c>
      <c r="L14">
        <v>11</v>
      </c>
      <c r="M14">
        <v>200</v>
      </c>
      <c r="N14">
        <v>7</v>
      </c>
      <c r="P14">
        <v>44</v>
      </c>
      <c r="Q14">
        <v>281</v>
      </c>
      <c r="U14">
        <v>31</v>
      </c>
    </row>
    <row r="15" spans="1:21" x14ac:dyDescent="0.25">
      <c r="A15">
        <v>2009</v>
      </c>
      <c r="B15">
        <v>145</v>
      </c>
      <c r="C15">
        <v>56</v>
      </c>
      <c r="D15">
        <v>779</v>
      </c>
      <c r="E15">
        <v>6877</v>
      </c>
      <c r="H15">
        <v>27</v>
      </c>
      <c r="I15">
        <v>162</v>
      </c>
      <c r="J15">
        <v>19</v>
      </c>
      <c r="K15">
        <v>3</v>
      </c>
      <c r="L15">
        <v>20</v>
      </c>
      <c r="M15">
        <v>213</v>
      </c>
      <c r="N15">
        <v>6</v>
      </c>
      <c r="P15">
        <v>59</v>
      </c>
      <c r="Q15">
        <v>285</v>
      </c>
      <c r="U15">
        <v>30</v>
      </c>
    </row>
    <row r="16" spans="1:21" x14ac:dyDescent="0.25">
      <c r="A16">
        <v>2010</v>
      </c>
      <c r="B16">
        <v>140</v>
      </c>
      <c r="C16">
        <v>51</v>
      </c>
      <c r="D16">
        <v>1006</v>
      </c>
      <c r="E16">
        <v>6798</v>
      </c>
      <c r="H16">
        <v>37</v>
      </c>
      <c r="I16">
        <v>173</v>
      </c>
      <c r="J16">
        <v>18</v>
      </c>
      <c r="L16">
        <v>37</v>
      </c>
      <c r="M16">
        <v>226</v>
      </c>
      <c r="N16">
        <v>3</v>
      </c>
      <c r="P16">
        <v>99</v>
      </c>
      <c r="Q16">
        <v>281</v>
      </c>
      <c r="U16">
        <v>40</v>
      </c>
    </row>
    <row r="17" spans="1:21" x14ac:dyDescent="0.25">
      <c r="A17">
        <v>2011</v>
      </c>
      <c r="B17">
        <v>141</v>
      </c>
      <c r="C17">
        <v>48</v>
      </c>
      <c r="D17">
        <v>1213</v>
      </c>
      <c r="E17">
        <v>6755</v>
      </c>
      <c r="F17">
        <v>4</v>
      </c>
      <c r="H17">
        <v>38</v>
      </c>
      <c r="I17">
        <v>197</v>
      </c>
      <c r="J17">
        <v>17</v>
      </c>
      <c r="L17">
        <v>54</v>
      </c>
      <c r="M17">
        <v>202</v>
      </c>
      <c r="P17">
        <v>140</v>
      </c>
      <c r="Q17">
        <v>275</v>
      </c>
      <c r="U17">
        <v>37</v>
      </c>
    </row>
    <row r="18" spans="1:21" x14ac:dyDescent="0.25">
      <c r="A18">
        <v>2012</v>
      </c>
      <c r="B18">
        <v>149</v>
      </c>
      <c r="C18">
        <v>52</v>
      </c>
      <c r="D18">
        <v>1548</v>
      </c>
      <c r="E18">
        <v>6766</v>
      </c>
      <c r="H18">
        <v>51</v>
      </c>
      <c r="I18">
        <v>209</v>
      </c>
      <c r="J18">
        <v>14</v>
      </c>
      <c r="L18">
        <v>53</v>
      </c>
      <c r="M18">
        <v>196</v>
      </c>
      <c r="N18">
        <v>3</v>
      </c>
      <c r="P18">
        <v>173</v>
      </c>
      <c r="Q18">
        <v>285</v>
      </c>
      <c r="T18">
        <v>19</v>
      </c>
      <c r="U18">
        <v>29</v>
      </c>
    </row>
    <row r="19" spans="1:21" x14ac:dyDescent="0.25">
      <c r="A19">
        <v>2013</v>
      </c>
      <c r="B19">
        <v>142</v>
      </c>
      <c r="C19">
        <v>37</v>
      </c>
      <c r="D19">
        <v>1859</v>
      </c>
      <c r="E19">
        <v>6781</v>
      </c>
      <c r="H19">
        <v>72</v>
      </c>
      <c r="I19">
        <v>206</v>
      </c>
      <c r="J19">
        <v>14</v>
      </c>
      <c r="K19">
        <v>4</v>
      </c>
      <c r="L19">
        <v>76</v>
      </c>
      <c r="M19">
        <v>209</v>
      </c>
      <c r="N19">
        <v>8</v>
      </c>
      <c r="P19">
        <v>208</v>
      </c>
      <c r="Q19">
        <v>308</v>
      </c>
      <c r="T19">
        <v>20</v>
      </c>
      <c r="U19">
        <v>33</v>
      </c>
    </row>
    <row r="20" spans="1:21" x14ac:dyDescent="0.25">
      <c r="A20">
        <v>2014</v>
      </c>
      <c r="B20">
        <v>113</v>
      </c>
      <c r="C20">
        <v>41</v>
      </c>
      <c r="D20">
        <v>2010</v>
      </c>
      <c r="E20">
        <v>6662</v>
      </c>
      <c r="F20">
        <v>3</v>
      </c>
      <c r="G20">
        <v>3</v>
      </c>
      <c r="H20">
        <v>95</v>
      </c>
      <c r="I20">
        <v>233</v>
      </c>
      <c r="J20">
        <v>9</v>
      </c>
      <c r="L20">
        <v>70</v>
      </c>
      <c r="M20">
        <v>196</v>
      </c>
      <c r="N20">
        <v>6</v>
      </c>
      <c r="P20">
        <v>238</v>
      </c>
      <c r="Q20">
        <v>367</v>
      </c>
      <c r="T20">
        <v>20</v>
      </c>
      <c r="U20">
        <v>23</v>
      </c>
    </row>
    <row r="21" spans="1:21" x14ac:dyDescent="0.25">
      <c r="A21">
        <v>2015</v>
      </c>
      <c r="B21">
        <v>122</v>
      </c>
      <c r="C21">
        <v>44</v>
      </c>
      <c r="D21">
        <v>2214</v>
      </c>
      <c r="E21">
        <v>6567</v>
      </c>
      <c r="G21">
        <v>8</v>
      </c>
      <c r="H21">
        <v>90</v>
      </c>
      <c r="I21">
        <v>254</v>
      </c>
      <c r="J21">
        <v>17</v>
      </c>
      <c r="L21">
        <v>84</v>
      </c>
      <c r="M21">
        <v>228</v>
      </c>
      <c r="N21">
        <v>3</v>
      </c>
      <c r="P21">
        <v>292</v>
      </c>
      <c r="Q21">
        <v>361</v>
      </c>
      <c r="T21">
        <v>25</v>
      </c>
      <c r="U21">
        <v>32</v>
      </c>
    </row>
    <row r="22" spans="1:21" x14ac:dyDescent="0.25">
      <c r="A22">
        <v>2016</v>
      </c>
      <c r="B22">
        <v>119</v>
      </c>
      <c r="C22">
        <v>39</v>
      </c>
      <c r="D22">
        <v>2350</v>
      </c>
      <c r="E22">
        <v>6576</v>
      </c>
      <c r="F22">
        <v>3</v>
      </c>
      <c r="G22">
        <v>8</v>
      </c>
      <c r="H22">
        <v>125</v>
      </c>
      <c r="I22">
        <v>250</v>
      </c>
      <c r="J22">
        <v>18</v>
      </c>
      <c r="L22">
        <v>105</v>
      </c>
      <c r="M22">
        <v>249</v>
      </c>
      <c r="N22">
        <v>3</v>
      </c>
      <c r="O22">
        <v>3</v>
      </c>
      <c r="P22">
        <v>323</v>
      </c>
      <c r="Q22">
        <v>382</v>
      </c>
      <c r="T22">
        <v>19</v>
      </c>
      <c r="U22">
        <v>37</v>
      </c>
    </row>
    <row r="23" spans="1:21" x14ac:dyDescent="0.25">
      <c r="A23">
        <v>2017</v>
      </c>
      <c r="B23">
        <v>99</v>
      </c>
      <c r="C23">
        <v>35</v>
      </c>
      <c r="D23">
        <v>2529</v>
      </c>
      <c r="E23">
        <v>6558</v>
      </c>
      <c r="F23">
        <v>3</v>
      </c>
      <c r="G23">
        <v>6</v>
      </c>
      <c r="H23">
        <v>156</v>
      </c>
      <c r="I23">
        <v>267</v>
      </c>
      <c r="J23">
        <v>15</v>
      </c>
      <c r="L23">
        <v>124</v>
      </c>
      <c r="M23">
        <v>243</v>
      </c>
      <c r="O23">
        <v>3</v>
      </c>
      <c r="P23">
        <v>370</v>
      </c>
      <c r="Q23">
        <v>423</v>
      </c>
      <c r="T23">
        <v>21</v>
      </c>
      <c r="U23">
        <v>37</v>
      </c>
    </row>
    <row r="26" spans="1:21" x14ac:dyDescent="0.25">
      <c r="B26" t="s">
        <v>255</v>
      </c>
      <c r="C26" t="s">
        <v>257</v>
      </c>
      <c r="D26" t="s">
        <v>256</v>
      </c>
      <c r="E26" t="s">
        <v>258</v>
      </c>
    </row>
    <row r="27" spans="1:21" x14ac:dyDescent="0.25">
      <c r="A27">
        <v>2000</v>
      </c>
      <c r="B27">
        <v>7286</v>
      </c>
      <c r="C27">
        <v>400</v>
      </c>
      <c r="D27">
        <v>32</v>
      </c>
      <c r="E27">
        <v>4</v>
      </c>
    </row>
    <row r="28" spans="1:21" x14ac:dyDescent="0.25">
      <c r="A28">
        <v>2001</v>
      </c>
      <c r="B28">
        <v>7172</v>
      </c>
      <c r="C28">
        <v>452</v>
      </c>
      <c r="D28">
        <v>61</v>
      </c>
      <c r="E28">
        <v>4</v>
      </c>
    </row>
    <row r="29" spans="1:21" x14ac:dyDescent="0.25">
      <c r="A29">
        <v>2002</v>
      </c>
      <c r="B29">
        <v>7110</v>
      </c>
      <c r="C29">
        <v>482</v>
      </c>
      <c r="D29">
        <v>85</v>
      </c>
      <c r="E29">
        <v>4</v>
      </c>
      <c r="F29" t="s">
        <v>259</v>
      </c>
    </row>
    <row r="30" spans="1:21" x14ac:dyDescent="0.25">
      <c r="A30">
        <v>2003</v>
      </c>
      <c r="B30">
        <v>6942</v>
      </c>
      <c r="C30">
        <v>517</v>
      </c>
      <c r="D30">
        <v>120</v>
      </c>
      <c r="E30">
        <v>12</v>
      </c>
    </row>
    <row r="31" spans="1:21" x14ac:dyDescent="0.25">
      <c r="A31">
        <v>2004</v>
      </c>
      <c r="B31">
        <v>6891</v>
      </c>
      <c r="C31">
        <v>587</v>
      </c>
      <c r="D31">
        <v>163</v>
      </c>
      <c r="E31">
        <v>5</v>
      </c>
    </row>
    <row r="32" spans="1:21" x14ac:dyDescent="0.25">
      <c r="A32">
        <v>2005</v>
      </c>
      <c r="B32">
        <v>6748</v>
      </c>
      <c r="C32">
        <v>607</v>
      </c>
      <c r="D32">
        <v>238</v>
      </c>
      <c r="E32">
        <v>32</v>
      </c>
    </row>
    <row r="33" spans="1:5" x14ac:dyDescent="0.25">
      <c r="A33">
        <v>2006</v>
      </c>
      <c r="B33">
        <v>6734</v>
      </c>
      <c r="C33">
        <v>628</v>
      </c>
      <c r="D33">
        <v>317</v>
      </c>
      <c r="E33">
        <v>24</v>
      </c>
    </row>
    <row r="34" spans="1:5" x14ac:dyDescent="0.25">
      <c r="A34">
        <v>2007</v>
      </c>
      <c r="B34">
        <v>6757</v>
      </c>
      <c r="C34">
        <v>622</v>
      </c>
      <c r="D34">
        <v>383</v>
      </c>
      <c r="E34">
        <v>29</v>
      </c>
    </row>
    <row r="35" spans="1:5" x14ac:dyDescent="0.25">
      <c r="A35">
        <v>2008</v>
      </c>
      <c r="B35">
        <v>6725</v>
      </c>
      <c r="C35">
        <v>633</v>
      </c>
      <c r="D35">
        <v>551</v>
      </c>
      <c r="E35">
        <v>65</v>
      </c>
    </row>
    <row r="36" spans="1:5" x14ac:dyDescent="0.25">
      <c r="A36">
        <v>2009</v>
      </c>
      <c r="B36">
        <v>6676</v>
      </c>
      <c r="C36">
        <v>662</v>
      </c>
      <c r="D36">
        <v>779</v>
      </c>
      <c r="E36">
        <v>106</v>
      </c>
    </row>
    <row r="37" spans="1:5" x14ac:dyDescent="0.25">
      <c r="A37">
        <v>2010</v>
      </c>
      <c r="B37">
        <v>6607</v>
      </c>
      <c r="C37">
        <v>699</v>
      </c>
      <c r="D37">
        <v>1006</v>
      </c>
      <c r="E37">
        <v>173</v>
      </c>
    </row>
    <row r="38" spans="1:5" x14ac:dyDescent="0.25">
      <c r="A38">
        <v>2011</v>
      </c>
      <c r="B38">
        <v>6566</v>
      </c>
      <c r="C38">
        <v>690</v>
      </c>
      <c r="D38">
        <v>1213</v>
      </c>
      <c r="E38">
        <v>232</v>
      </c>
    </row>
    <row r="39" spans="1:5" x14ac:dyDescent="0.25">
      <c r="A39">
        <v>2012</v>
      </c>
      <c r="B39">
        <v>6565</v>
      </c>
      <c r="C39">
        <v>702</v>
      </c>
      <c r="D39">
        <v>1548</v>
      </c>
      <c r="E39">
        <v>296</v>
      </c>
    </row>
    <row r="40" spans="1:5" x14ac:dyDescent="0.25">
      <c r="A40">
        <v>2013</v>
      </c>
      <c r="B40">
        <v>6602</v>
      </c>
      <c r="C40">
        <v>730</v>
      </c>
      <c r="D40">
        <v>1859</v>
      </c>
      <c r="E40">
        <v>376</v>
      </c>
    </row>
    <row r="41" spans="1:5" x14ac:dyDescent="0.25">
      <c r="A41">
        <v>2014</v>
      </c>
      <c r="B41">
        <v>6508</v>
      </c>
      <c r="C41">
        <v>798</v>
      </c>
      <c r="D41">
        <v>2010</v>
      </c>
      <c r="E41">
        <v>423</v>
      </c>
    </row>
    <row r="42" spans="1:5" x14ac:dyDescent="0.25">
      <c r="A42">
        <v>2015</v>
      </c>
      <c r="B42">
        <v>6401</v>
      </c>
      <c r="C42">
        <v>847</v>
      </c>
      <c r="D42">
        <v>2214</v>
      </c>
      <c r="E42">
        <v>491</v>
      </c>
    </row>
    <row r="43" spans="1:5" x14ac:dyDescent="0.25">
      <c r="A43">
        <v>2016</v>
      </c>
      <c r="B43">
        <v>6418</v>
      </c>
      <c r="C43">
        <v>883</v>
      </c>
      <c r="D43">
        <v>2350</v>
      </c>
      <c r="E43">
        <v>572</v>
      </c>
    </row>
    <row r="44" spans="1:5" x14ac:dyDescent="0.25">
      <c r="A44">
        <v>2017</v>
      </c>
      <c r="B44">
        <v>6424</v>
      </c>
      <c r="C44">
        <v>943</v>
      </c>
      <c r="D44">
        <v>2529</v>
      </c>
      <c r="E44">
        <v>671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32"/>
  <sheetViews>
    <sheetView workbookViewId="0">
      <selection sqref="A1:D32"/>
    </sheetView>
  </sheetViews>
  <sheetFormatPr defaultRowHeight="15" x14ac:dyDescent="0.25"/>
  <sheetData>
    <row r="1" spans="1:6" x14ac:dyDescent="0.25">
      <c r="A1" t="s">
        <v>240</v>
      </c>
    </row>
    <row r="2" spans="1:6" x14ac:dyDescent="0.25">
      <c r="A2" t="s">
        <v>181</v>
      </c>
      <c r="B2" t="s">
        <v>246</v>
      </c>
      <c r="C2" t="s">
        <v>245</v>
      </c>
      <c r="D2" t="s">
        <v>244</v>
      </c>
      <c r="E2" t="s">
        <v>247</v>
      </c>
      <c r="F2" t="s">
        <v>248</v>
      </c>
    </row>
    <row r="3" spans="1:6" x14ac:dyDescent="0.25">
      <c r="A3" s="1">
        <v>1991</v>
      </c>
      <c r="B3">
        <v>76961</v>
      </c>
      <c r="C3">
        <v>284597</v>
      </c>
      <c r="D3">
        <v>394037</v>
      </c>
      <c r="E3">
        <v>41029</v>
      </c>
      <c r="F3">
        <v>35932</v>
      </c>
    </row>
    <row r="4" spans="1:6" x14ac:dyDescent="0.25">
      <c r="A4" s="1">
        <v>1992</v>
      </c>
      <c r="B4">
        <v>75862</v>
      </c>
      <c r="C4">
        <v>293438</v>
      </c>
      <c r="D4">
        <v>402341</v>
      </c>
      <c r="E4">
        <v>41597</v>
      </c>
      <c r="F4">
        <v>34265</v>
      </c>
    </row>
    <row r="5" spans="1:6" x14ac:dyDescent="0.25">
      <c r="A5" s="1">
        <v>1993</v>
      </c>
      <c r="B5">
        <v>80443</v>
      </c>
      <c r="C5">
        <v>304912</v>
      </c>
      <c r="D5">
        <v>405959</v>
      </c>
      <c r="E5">
        <v>42369</v>
      </c>
      <c r="F5">
        <v>38074</v>
      </c>
    </row>
    <row r="6" spans="1:6" x14ac:dyDescent="0.25">
      <c r="A6" s="1">
        <v>1994</v>
      </c>
      <c r="B6">
        <v>83772</v>
      </c>
      <c r="C6">
        <v>314143</v>
      </c>
      <c r="D6">
        <v>411631</v>
      </c>
      <c r="E6">
        <v>44533</v>
      </c>
      <c r="F6">
        <v>39239</v>
      </c>
    </row>
    <row r="7" spans="1:6" x14ac:dyDescent="0.25">
      <c r="A7" s="1">
        <v>1995</v>
      </c>
      <c r="B7">
        <v>86033</v>
      </c>
      <c r="C7">
        <v>319683</v>
      </c>
      <c r="D7">
        <v>413972</v>
      </c>
      <c r="E7">
        <v>45187</v>
      </c>
      <c r="F7">
        <v>40732</v>
      </c>
    </row>
    <row r="8" spans="1:6" x14ac:dyDescent="0.25">
      <c r="A8" s="1">
        <v>1996</v>
      </c>
      <c r="B8">
        <v>89665</v>
      </c>
      <c r="C8">
        <v>327211</v>
      </c>
      <c r="D8">
        <v>417257</v>
      </c>
      <c r="E8">
        <v>46612</v>
      </c>
      <c r="F8">
        <v>42520</v>
      </c>
    </row>
    <row r="9" spans="1:6" x14ac:dyDescent="0.25">
      <c r="A9" s="1">
        <v>1997</v>
      </c>
      <c r="B9">
        <v>92781</v>
      </c>
      <c r="C9">
        <v>334534</v>
      </c>
      <c r="D9">
        <v>419048</v>
      </c>
      <c r="E9">
        <v>47978</v>
      </c>
      <c r="F9">
        <v>43766</v>
      </c>
    </row>
    <row r="10" spans="1:6" x14ac:dyDescent="0.25">
      <c r="A10" s="1">
        <v>1998</v>
      </c>
      <c r="B10">
        <v>95805</v>
      </c>
      <c r="C10">
        <v>339107</v>
      </c>
      <c r="D10">
        <v>418168</v>
      </c>
      <c r="E10">
        <v>49157</v>
      </c>
      <c r="F10">
        <v>45142</v>
      </c>
    </row>
    <row r="11" spans="1:6" x14ac:dyDescent="0.25">
      <c r="A11" s="1">
        <v>1999</v>
      </c>
      <c r="B11">
        <v>97522</v>
      </c>
      <c r="C11">
        <v>343529</v>
      </c>
      <c r="D11">
        <v>414953</v>
      </c>
      <c r="E11">
        <v>49242</v>
      </c>
      <c r="F11">
        <v>45349</v>
      </c>
    </row>
    <row r="12" spans="1:6" x14ac:dyDescent="0.25">
      <c r="A12" s="1">
        <v>2000</v>
      </c>
      <c r="B12">
        <v>98906</v>
      </c>
      <c r="C12">
        <v>346633</v>
      </c>
      <c r="D12">
        <v>409852</v>
      </c>
      <c r="E12">
        <v>48688</v>
      </c>
      <c r="F12">
        <v>45253</v>
      </c>
    </row>
    <row r="13" spans="1:6" x14ac:dyDescent="0.25">
      <c r="A13" s="1">
        <v>2001</v>
      </c>
      <c r="B13">
        <v>99409</v>
      </c>
      <c r="C13">
        <v>348224</v>
      </c>
      <c r="D13">
        <v>405837</v>
      </c>
      <c r="E13">
        <v>48834</v>
      </c>
      <c r="F13">
        <v>45115</v>
      </c>
    </row>
    <row r="14" spans="1:6" x14ac:dyDescent="0.25">
      <c r="A14" s="1">
        <v>2002</v>
      </c>
      <c r="B14">
        <v>99210</v>
      </c>
      <c r="C14">
        <v>350846</v>
      </c>
      <c r="D14">
        <v>401312</v>
      </c>
      <c r="E14">
        <v>48156</v>
      </c>
      <c r="F14">
        <v>44201</v>
      </c>
    </row>
    <row r="15" spans="1:6" x14ac:dyDescent="0.25">
      <c r="A15" s="1">
        <v>2003</v>
      </c>
      <c r="B15">
        <v>97715</v>
      </c>
      <c r="C15">
        <v>351988</v>
      </c>
      <c r="D15">
        <v>397155</v>
      </c>
      <c r="E15">
        <v>46037</v>
      </c>
      <c r="F15">
        <v>43923</v>
      </c>
    </row>
    <row r="16" spans="1:6" x14ac:dyDescent="0.25">
      <c r="A16" s="1">
        <v>2004</v>
      </c>
      <c r="B16">
        <v>94817</v>
      </c>
      <c r="C16">
        <v>354189</v>
      </c>
      <c r="D16">
        <v>393909</v>
      </c>
      <c r="E16">
        <v>43397</v>
      </c>
      <c r="F16">
        <v>42510</v>
      </c>
    </row>
    <row r="17" spans="1:6" x14ac:dyDescent="0.25">
      <c r="A17" s="1">
        <v>2005</v>
      </c>
      <c r="B17">
        <v>91646</v>
      </c>
      <c r="C17">
        <v>355764</v>
      </c>
      <c r="D17">
        <v>390892</v>
      </c>
      <c r="E17">
        <v>40499</v>
      </c>
      <c r="F17">
        <v>41119</v>
      </c>
    </row>
    <row r="18" spans="1:6" x14ac:dyDescent="0.25">
      <c r="A18" s="1">
        <v>2006</v>
      </c>
      <c r="B18">
        <v>90830</v>
      </c>
      <c r="C18">
        <v>359292</v>
      </c>
      <c r="D18">
        <v>388875</v>
      </c>
      <c r="E18">
        <v>38532</v>
      </c>
      <c r="F18">
        <v>41267</v>
      </c>
    </row>
    <row r="19" spans="1:6" x14ac:dyDescent="0.25">
      <c r="A19" s="1">
        <v>2007</v>
      </c>
      <c r="B19">
        <v>90188</v>
      </c>
      <c r="C19">
        <v>361712</v>
      </c>
      <c r="D19">
        <v>388662</v>
      </c>
      <c r="E19">
        <v>37033</v>
      </c>
      <c r="F19">
        <v>40658</v>
      </c>
    </row>
    <row r="20" spans="1:6" x14ac:dyDescent="0.25">
      <c r="A20" s="1">
        <v>2008</v>
      </c>
      <c r="B20">
        <v>89437</v>
      </c>
      <c r="C20">
        <v>362036</v>
      </c>
      <c r="D20">
        <v>386105</v>
      </c>
      <c r="E20">
        <v>34999</v>
      </c>
      <c r="F20">
        <v>39681</v>
      </c>
    </row>
    <row r="21" spans="1:6" x14ac:dyDescent="0.25">
      <c r="A21" s="1">
        <v>2009</v>
      </c>
      <c r="B21">
        <v>90009</v>
      </c>
      <c r="C21">
        <v>362692</v>
      </c>
      <c r="D21">
        <v>383233</v>
      </c>
      <c r="E21">
        <v>34680</v>
      </c>
      <c r="F21">
        <v>38560</v>
      </c>
    </row>
    <row r="22" spans="1:6" x14ac:dyDescent="0.25">
      <c r="A22" s="1">
        <v>2010</v>
      </c>
      <c r="B22">
        <v>90456</v>
      </c>
      <c r="C22">
        <v>363705</v>
      </c>
      <c r="D22">
        <v>382396</v>
      </c>
      <c r="E22">
        <v>34441</v>
      </c>
      <c r="F22">
        <v>38096</v>
      </c>
    </row>
    <row r="23" spans="1:6" x14ac:dyDescent="0.25">
      <c r="A23" s="1">
        <v>2011</v>
      </c>
      <c r="B23">
        <v>91029</v>
      </c>
      <c r="C23">
        <v>364899</v>
      </c>
      <c r="D23">
        <v>381712</v>
      </c>
      <c r="E23">
        <v>34336</v>
      </c>
      <c r="F23">
        <v>37859</v>
      </c>
    </row>
    <row r="24" spans="1:6" x14ac:dyDescent="0.25">
      <c r="A24" s="1">
        <v>2012</v>
      </c>
      <c r="B24">
        <v>92284</v>
      </c>
      <c r="C24">
        <v>366048</v>
      </c>
      <c r="D24">
        <v>381094</v>
      </c>
      <c r="E24">
        <v>34436</v>
      </c>
      <c r="F24">
        <v>37864</v>
      </c>
    </row>
    <row r="25" spans="1:6" x14ac:dyDescent="0.25">
      <c r="A25" s="1">
        <v>2013</v>
      </c>
      <c r="B25">
        <v>94585</v>
      </c>
      <c r="C25">
        <v>368149</v>
      </c>
      <c r="D25">
        <v>382443</v>
      </c>
      <c r="E25">
        <v>35262</v>
      </c>
      <c r="F25">
        <v>37913</v>
      </c>
    </row>
    <row r="26" spans="1:6" x14ac:dyDescent="0.25">
      <c r="A26" s="1">
        <v>2014</v>
      </c>
      <c r="B26">
        <v>96688</v>
      </c>
      <c r="C26">
        <v>369803</v>
      </c>
      <c r="D26">
        <v>384272</v>
      </c>
      <c r="E26">
        <v>36283</v>
      </c>
      <c r="F26">
        <v>37865</v>
      </c>
    </row>
    <row r="27" spans="1:6" x14ac:dyDescent="0.25">
      <c r="A27" s="1">
        <v>2015</v>
      </c>
      <c r="B27">
        <v>98045</v>
      </c>
      <c r="C27">
        <v>372968</v>
      </c>
      <c r="D27">
        <v>386026</v>
      </c>
      <c r="E27">
        <v>36404</v>
      </c>
      <c r="F27">
        <v>37865</v>
      </c>
    </row>
    <row r="28" spans="1:6" x14ac:dyDescent="0.25">
      <c r="A28" s="1">
        <v>2016</v>
      </c>
      <c r="B28">
        <v>98538</v>
      </c>
      <c r="C28">
        <v>376554</v>
      </c>
      <c r="D28">
        <v>389093</v>
      </c>
      <c r="E28">
        <v>36645</v>
      </c>
      <c r="F28">
        <v>37646</v>
      </c>
    </row>
    <row r="29" spans="1:6" x14ac:dyDescent="0.25">
      <c r="A29" s="1">
        <v>2017</v>
      </c>
      <c r="B29">
        <v>99060</v>
      </c>
      <c r="C29">
        <v>381868</v>
      </c>
      <c r="D29">
        <v>393899</v>
      </c>
      <c r="E29">
        <v>36538</v>
      </c>
      <c r="F29">
        <v>37110</v>
      </c>
    </row>
    <row r="31" spans="1:6" x14ac:dyDescent="0.25">
      <c r="A31" t="s">
        <v>242</v>
      </c>
      <c r="B31" s="6">
        <f>(B29-B19)/B19</f>
        <v>9.8372288996318807E-2</v>
      </c>
      <c r="C31" s="6">
        <f>(C29-C19)/C19</f>
        <v>5.5723890830273806E-2</v>
      </c>
      <c r="D31" s="6">
        <f>(D29-D19)/D19</f>
        <v>1.3474432797649372E-2</v>
      </c>
      <c r="E31" s="6">
        <f>(E29-E19)/E19</f>
        <v>-1.3366456943806875E-2</v>
      </c>
      <c r="F31" s="6">
        <f>(F29-F19)/F19</f>
        <v>-8.7264498991588377E-2</v>
      </c>
    </row>
    <row r="32" spans="1:6" x14ac:dyDescent="0.25">
      <c r="A32" t="s">
        <v>243</v>
      </c>
      <c r="B32" s="6">
        <f>(B29-B9)/B9</f>
        <v>6.7675493905002104E-2</v>
      </c>
      <c r="C32" s="6">
        <f>(C29-C9)/C9</f>
        <v>0.14149234457484142</v>
      </c>
      <c r="D32" s="6">
        <f>(D29-D9)/D9</f>
        <v>-6.0014604532177697E-2</v>
      </c>
      <c r="E32" s="6">
        <f>(E29-E9)/E9</f>
        <v>-0.23844261953395307</v>
      </c>
      <c r="F32" s="6">
        <f>(F29-F9)/F9</f>
        <v>-0.15208152447105058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3:E53"/>
  <sheetViews>
    <sheetView topLeftCell="A19" workbookViewId="0">
      <selection activeCell="A5" sqref="A5:D52"/>
    </sheetView>
  </sheetViews>
  <sheetFormatPr defaultRowHeight="15" x14ac:dyDescent="0.25"/>
  <cols>
    <col min="1" max="1" width="51.85546875" bestFit="1" customWidth="1"/>
    <col min="2" max="2" width="16.28515625" bestFit="1" customWidth="1"/>
    <col min="3" max="4" width="7" customWidth="1"/>
    <col min="5" max="5" width="11.28515625" bestFit="1" customWidth="1"/>
    <col min="6" max="28" width="7" bestFit="1" customWidth="1"/>
    <col min="29" max="29" width="11.28515625" bestFit="1" customWidth="1"/>
  </cols>
  <sheetData>
    <row r="3" spans="1:5" x14ac:dyDescent="0.25">
      <c r="A3" s="2" t="s">
        <v>251</v>
      </c>
      <c r="B3" s="2" t="s">
        <v>35</v>
      </c>
    </row>
    <row r="4" spans="1:5" x14ac:dyDescent="0.25">
      <c r="A4" s="2" t="s">
        <v>33</v>
      </c>
      <c r="B4">
        <v>1997</v>
      </c>
      <c r="C4">
        <v>2007</v>
      </c>
      <c r="D4">
        <v>2017</v>
      </c>
      <c r="E4" t="s">
        <v>34</v>
      </c>
    </row>
    <row r="5" spans="1:5" x14ac:dyDescent="0.25">
      <c r="A5" s="3" t="s">
        <v>54</v>
      </c>
      <c r="B5" s="5">
        <v>39874</v>
      </c>
      <c r="C5" s="5">
        <v>41310</v>
      </c>
      <c r="D5" s="5">
        <v>38739</v>
      </c>
      <c r="E5" s="5">
        <v>119923</v>
      </c>
    </row>
    <row r="6" spans="1:5" x14ac:dyDescent="0.25">
      <c r="A6" s="3" t="s">
        <v>128</v>
      </c>
      <c r="B6" s="5">
        <v>1159</v>
      </c>
      <c r="C6" s="5">
        <v>1536</v>
      </c>
      <c r="D6" s="5">
        <v>1655</v>
      </c>
      <c r="E6" s="5">
        <v>4350</v>
      </c>
    </row>
    <row r="7" spans="1:5" x14ac:dyDescent="0.25">
      <c r="A7" s="3" t="s">
        <v>92</v>
      </c>
      <c r="B7" s="5">
        <v>11408</v>
      </c>
      <c r="C7" s="5">
        <v>10490</v>
      </c>
      <c r="D7" s="5">
        <v>10645</v>
      </c>
      <c r="E7" s="5">
        <v>32543</v>
      </c>
    </row>
    <row r="8" spans="1:5" x14ac:dyDescent="0.25">
      <c r="A8" s="3" t="s">
        <v>116</v>
      </c>
      <c r="B8" s="5">
        <v>1664</v>
      </c>
      <c r="C8" s="5">
        <v>1705</v>
      </c>
      <c r="D8" s="5">
        <v>2415</v>
      </c>
      <c r="E8" s="5">
        <v>5784</v>
      </c>
    </row>
    <row r="9" spans="1:5" x14ac:dyDescent="0.25">
      <c r="A9" s="3" t="s">
        <v>74</v>
      </c>
      <c r="B9" s="5">
        <v>11553</v>
      </c>
      <c r="C9" s="5">
        <v>10591</v>
      </c>
      <c r="D9" s="5">
        <v>9247</v>
      </c>
      <c r="E9" s="5">
        <v>31391</v>
      </c>
    </row>
    <row r="10" spans="1:5" x14ac:dyDescent="0.25">
      <c r="A10" s="3" t="s">
        <v>56</v>
      </c>
      <c r="B10" s="5">
        <v>6189</v>
      </c>
      <c r="C10" s="5">
        <v>7035</v>
      </c>
      <c r="D10" s="5">
        <v>6635</v>
      </c>
      <c r="E10" s="5">
        <v>19859</v>
      </c>
    </row>
    <row r="11" spans="1:5" x14ac:dyDescent="0.25">
      <c r="A11" s="3" t="s">
        <v>66</v>
      </c>
      <c r="B11" s="5">
        <v>1116</v>
      </c>
      <c r="C11" s="5">
        <v>1058</v>
      </c>
      <c r="D11" s="5">
        <v>1030</v>
      </c>
      <c r="E11" s="5">
        <v>3204</v>
      </c>
    </row>
    <row r="12" spans="1:5" x14ac:dyDescent="0.25">
      <c r="A12" s="3" t="s">
        <v>58</v>
      </c>
      <c r="B12" s="5">
        <v>3033</v>
      </c>
      <c r="C12" s="5">
        <v>2943</v>
      </c>
      <c r="D12" s="5">
        <v>3309</v>
      </c>
      <c r="E12" s="5">
        <v>9285</v>
      </c>
    </row>
    <row r="13" spans="1:5" x14ac:dyDescent="0.25">
      <c r="A13" s="3" t="s">
        <v>72</v>
      </c>
      <c r="B13" s="5">
        <v>5980</v>
      </c>
      <c r="C13" s="5">
        <v>8725</v>
      </c>
      <c r="D13" s="5">
        <v>9690</v>
      </c>
      <c r="E13" s="5">
        <v>24395</v>
      </c>
    </row>
    <row r="14" spans="1:5" x14ac:dyDescent="0.25">
      <c r="A14" s="3" t="s">
        <v>94</v>
      </c>
      <c r="B14" s="5">
        <v>9660</v>
      </c>
      <c r="C14" s="5">
        <v>9855</v>
      </c>
      <c r="D14" s="5">
        <v>8958</v>
      </c>
      <c r="E14" s="5">
        <v>28473</v>
      </c>
    </row>
    <row r="15" spans="1:5" x14ac:dyDescent="0.25">
      <c r="A15" s="3" t="s">
        <v>96</v>
      </c>
      <c r="B15" s="5">
        <v>6503</v>
      </c>
      <c r="C15" s="5">
        <v>7599</v>
      </c>
      <c r="D15" s="5">
        <v>8587</v>
      </c>
      <c r="E15" s="5">
        <v>22689</v>
      </c>
    </row>
    <row r="16" spans="1:5" x14ac:dyDescent="0.25">
      <c r="A16" s="3" t="s">
        <v>76</v>
      </c>
      <c r="B16" s="5">
        <v>3649</v>
      </c>
      <c r="C16" s="5">
        <v>6087</v>
      </c>
      <c r="D16" s="5">
        <v>7199</v>
      </c>
      <c r="E16" s="5">
        <v>16935</v>
      </c>
    </row>
    <row r="17" spans="1:5" x14ac:dyDescent="0.25">
      <c r="A17" s="3" t="s">
        <v>138</v>
      </c>
      <c r="B17" s="5">
        <v>8065</v>
      </c>
      <c r="C17" s="5">
        <v>7387</v>
      </c>
      <c r="D17" s="5">
        <v>6378</v>
      </c>
      <c r="E17" s="5">
        <v>21830</v>
      </c>
    </row>
    <row r="18" spans="1:5" x14ac:dyDescent="0.25">
      <c r="A18" s="3" t="s">
        <v>60</v>
      </c>
      <c r="B18" s="5">
        <v>2719</v>
      </c>
      <c r="C18" s="5">
        <v>2690</v>
      </c>
      <c r="D18" s="5">
        <v>3153</v>
      </c>
      <c r="E18" s="5">
        <v>8562</v>
      </c>
    </row>
    <row r="19" spans="1:5" x14ac:dyDescent="0.25">
      <c r="A19" s="3" t="s">
        <v>88</v>
      </c>
      <c r="B19" s="5">
        <v>5254</v>
      </c>
      <c r="C19" s="5">
        <v>5074</v>
      </c>
      <c r="D19" s="5">
        <v>4455</v>
      </c>
      <c r="E19" s="5">
        <v>14783</v>
      </c>
    </row>
    <row r="20" spans="1:5" x14ac:dyDescent="0.25">
      <c r="A20" s="3" t="s">
        <v>90</v>
      </c>
      <c r="B20" s="5">
        <v>8158</v>
      </c>
      <c r="C20" s="5">
        <v>8014</v>
      </c>
      <c r="D20" s="5">
        <v>6820</v>
      </c>
      <c r="E20" s="5">
        <v>22992</v>
      </c>
    </row>
    <row r="21" spans="1:5" x14ac:dyDescent="0.25">
      <c r="A21" s="3" t="s">
        <v>86</v>
      </c>
      <c r="B21" s="5">
        <v>4121</v>
      </c>
      <c r="C21" s="5">
        <v>3828</v>
      </c>
      <c r="D21" s="5">
        <v>3632</v>
      </c>
      <c r="E21" s="5">
        <v>11581</v>
      </c>
    </row>
    <row r="22" spans="1:5" x14ac:dyDescent="0.25">
      <c r="A22" s="3" t="s">
        <v>130</v>
      </c>
      <c r="B22" s="5">
        <v>1123</v>
      </c>
      <c r="C22" s="5">
        <v>1561</v>
      </c>
      <c r="D22" s="5">
        <v>1811</v>
      </c>
      <c r="E22" s="5">
        <v>4495</v>
      </c>
    </row>
    <row r="23" spans="1:5" x14ac:dyDescent="0.25">
      <c r="A23" s="3" t="s">
        <v>78</v>
      </c>
      <c r="B23" s="5">
        <v>7969</v>
      </c>
      <c r="C23" s="5">
        <v>11168</v>
      </c>
      <c r="D23" s="5">
        <v>10993</v>
      </c>
      <c r="E23" s="5">
        <v>30130</v>
      </c>
    </row>
    <row r="24" spans="1:5" x14ac:dyDescent="0.25">
      <c r="A24" s="3" t="s">
        <v>140</v>
      </c>
      <c r="B24" s="5">
        <v>2808</v>
      </c>
      <c r="C24" s="5">
        <v>3061</v>
      </c>
      <c r="D24" s="5">
        <v>3252</v>
      </c>
      <c r="E24" s="5">
        <v>9121</v>
      </c>
    </row>
    <row r="25" spans="1:5" x14ac:dyDescent="0.25">
      <c r="A25" s="3" t="s">
        <v>155</v>
      </c>
      <c r="B25" s="5">
        <v>47978</v>
      </c>
      <c r="C25" s="5">
        <v>37033</v>
      </c>
      <c r="D25" s="5">
        <v>36538</v>
      </c>
      <c r="E25" s="5">
        <v>121549</v>
      </c>
    </row>
    <row r="26" spans="1:5" x14ac:dyDescent="0.25">
      <c r="A26" s="3" t="s">
        <v>98</v>
      </c>
      <c r="B26" s="5">
        <v>7333</v>
      </c>
      <c r="C26" s="5">
        <v>7791</v>
      </c>
      <c r="D26" s="5">
        <v>10567</v>
      </c>
      <c r="E26" s="5">
        <v>25691</v>
      </c>
    </row>
    <row r="27" spans="1:5" x14ac:dyDescent="0.25">
      <c r="A27" s="3" t="s">
        <v>118</v>
      </c>
      <c r="B27" s="5">
        <v>12166</v>
      </c>
      <c r="C27" s="5">
        <v>10349</v>
      </c>
      <c r="D27" s="5">
        <v>11556</v>
      </c>
      <c r="E27" s="5">
        <v>34071</v>
      </c>
    </row>
    <row r="28" spans="1:5" x14ac:dyDescent="0.25">
      <c r="A28" s="3" t="s">
        <v>136</v>
      </c>
      <c r="B28" s="5">
        <v>2405</v>
      </c>
      <c r="C28" s="5">
        <v>3464</v>
      </c>
      <c r="D28" s="5">
        <v>4156</v>
      </c>
      <c r="E28" s="5">
        <v>10025</v>
      </c>
    </row>
    <row r="29" spans="1:5" x14ac:dyDescent="0.25">
      <c r="A29" s="3" t="s">
        <v>120</v>
      </c>
      <c r="B29" s="5">
        <v>11005</v>
      </c>
      <c r="C29" s="5">
        <v>11160</v>
      </c>
      <c r="D29" s="5">
        <v>10528</v>
      </c>
      <c r="E29" s="5">
        <v>32693</v>
      </c>
    </row>
    <row r="30" spans="1:5" x14ac:dyDescent="0.25">
      <c r="A30" s="3" t="s">
        <v>102</v>
      </c>
      <c r="B30" s="5">
        <v>2627</v>
      </c>
      <c r="C30" s="5">
        <v>2616</v>
      </c>
      <c r="D30" s="5">
        <v>2830</v>
      </c>
      <c r="E30" s="5">
        <v>8073</v>
      </c>
    </row>
    <row r="31" spans="1:5" x14ac:dyDescent="0.25">
      <c r="A31" s="3" t="s">
        <v>104</v>
      </c>
      <c r="B31" s="5">
        <v>21664</v>
      </c>
      <c r="C31" s="5">
        <v>22071</v>
      </c>
      <c r="D31" s="5">
        <v>20847</v>
      </c>
      <c r="E31" s="5">
        <v>64582</v>
      </c>
    </row>
    <row r="32" spans="1:5" x14ac:dyDescent="0.25">
      <c r="A32" s="3" t="s">
        <v>132</v>
      </c>
      <c r="B32" s="5">
        <v>4009</v>
      </c>
      <c r="C32" s="5">
        <v>6576</v>
      </c>
      <c r="D32" s="5">
        <v>8425</v>
      </c>
      <c r="E32" s="5">
        <v>19010</v>
      </c>
    </row>
    <row r="33" spans="1:5" x14ac:dyDescent="0.25">
      <c r="A33" s="3" t="s">
        <v>80</v>
      </c>
      <c r="B33" s="5">
        <v>576</v>
      </c>
      <c r="C33" s="5">
        <v>515</v>
      </c>
      <c r="D33" s="5">
        <v>667</v>
      </c>
      <c r="E33" s="5">
        <v>1758</v>
      </c>
    </row>
    <row r="34" spans="1:5" x14ac:dyDescent="0.25">
      <c r="A34" s="3" t="s">
        <v>106</v>
      </c>
      <c r="B34" s="5">
        <v>4361</v>
      </c>
      <c r="C34" s="5">
        <v>4193</v>
      </c>
      <c r="D34" s="5">
        <v>4385</v>
      </c>
      <c r="E34" s="5">
        <v>12939</v>
      </c>
    </row>
    <row r="35" spans="1:5" x14ac:dyDescent="0.25">
      <c r="A35" s="3" t="s">
        <v>108</v>
      </c>
      <c r="B35" s="5">
        <v>14099</v>
      </c>
      <c r="C35" s="5">
        <v>13194</v>
      </c>
      <c r="D35" s="5">
        <v>12553</v>
      </c>
      <c r="E35" s="5">
        <v>39846</v>
      </c>
    </row>
    <row r="36" spans="1:5" x14ac:dyDescent="0.25">
      <c r="A36" s="3" t="s">
        <v>82</v>
      </c>
      <c r="B36" s="5">
        <v>26566</v>
      </c>
      <c r="C36" s="5">
        <v>28026</v>
      </c>
      <c r="D36" s="5">
        <v>28257</v>
      </c>
      <c r="E36" s="5">
        <v>82849</v>
      </c>
    </row>
    <row r="37" spans="1:5" x14ac:dyDescent="0.25">
      <c r="A37" s="3" t="s">
        <v>122</v>
      </c>
      <c r="B37" s="5">
        <v>6837</v>
      </c>
      <c r="C37" s="5">
        <v>6427</v>
      </c>
      <c r="D37" s="5">
        <v>7684</v>
      </c>
      <c r="E37" s="5">
        <v>20948</v>
      </c>
    </row>
    <row r="38" spans="1:5" x14ac:dyDescent="0.25">
      <c r="A38" s="3" t="s">
        <v>134</v>
      </c>
      <c r="B38" s="5">
        <v>3201</v>
      </c>
      <c r="C38" s="5">
        <v>5947</v>
      </c>
      <c r="D38" s="5">
        <v>8304</v>
      </c>
      <c r="E38" s="5">
        <v>17452</v>
      </c>
    </row>
    <row r="39" spans="1:5" x14ac:dyDescent="0.25">
      <c r="A39" s="3" t="s">
        <v>52</v>
      </c>
      <c r="B39" s="5">
        <v>3638</v>
      </c>
      <c r="C39" s="5">
        <v>3246</v>
      </c>
      <c r="D39" s="5">
        <v>3589</v>
      </c>
      <c r="E39" s="5">
        <v>10473</v>
      </c>
    </row>
    <row r="40" spans="1:5" x14ac:dyDescent="0.25">
      <c r="A40" s="3" t="s">
        <v>142</v>
      </c>
      <c r="B40" s="5">
        <v>13921</v>
      </c>
      <c r="C40" s="5">
        <v>16451</v>
      </c>
      <c r="D40" s="5">
        <v>18623</v>
      </c>
      <c r="E40" s="5">
        <v>48995</v>
      </c>
    </row>
    <row r="41" spans="1:5" x14ac:dyDescent="0.25">
      <c r="A41" s="3" t="s">
        <v>64</v>
      </c>
      <c r="B41" s="5">
        <v>4192</v>
      </c>
      <c r="C41" s="5">
        <v>4613</v>
      </c>
      <c r="D41" s="5">
        <v>5775</v>
      </c>
      <c r="E41" s="5">
        <v>14580</v>
      </c>
    </row>
    <row r="42" spans="1:5" x14ac:dyDescent="0.25">
      <c r="A42" s="3" t="s">
        <v>241</v>
      </c>
      <c r="B42" s="5">
        <v>43766</v>
      </c>
      <c r="C42" s="5">
        <v>40658</v>
      </c>
      <c r="D42" s="5">
        <v>37110</v>
      </c>
      <c r="E42" s="5">
        <v>121534</v>
      </c>
    </row>
    <row r="43" spans="1:5" x14ac:dyDescent="0.25">
      <c r="A43" s="3" t="s">
        <v>110</v>
      </c>
      <c r="B43" s="5">
        <v>1318</v>
      </c>
      <c r="C43" s="5">
        <v>1727</v>
      </c>
      <c r="D43" s="5">
        <v>1853</v>
      </c>
      <c r="E43" s="5">
        <v>4898</v>
      </c>
    </row>
    <row r="44" spans="1:5" x14ac:dyDescent="0.25">
      <c r="A44" s="3" t="s">
        <v>62</v>
      </c>
      <c r="B44" s="5">
        <v>5661</v>
      </c>
      <c r="C44" s="5">
        <v>5993</v>
      </c>
      <c r="D44" s="5">
        <v>4743</v>
      </c>
      <c r="E44" s="5">
        <v>16397</v>
      </c>
    </row>
    <row r="45" spans="1:5" x14ac:dyDescent="0.25">
      <c r="A45" s="3" t="s">
        <v>112</v>
      </c>
      <c r="B45" s="5">
        <v>4233</v>
      </c>
      <c r="C45" s="5">
        <v>4278</v>
      </c>
      <c r="D45" s="5">
        <v>4729</v>
      </c>
      <c r="E45" s="5">
        <v>13240</v>
      </c>
    </row>
    <row r="46" spans="1:5" x14ac:dyDescent="0.25">
      <c r="A46" s="3" t="s">
        <v>144</v>
      </c>
      <c r="B46" s="5">
        <v>8809</v>
      </c>
      <c r="C46" s="5">
        <v>8724</v>
      </c>
      <c r="D46" s="5">
        <v>8357</v>
      </c>
      <c r="E46" s="5">
        <v>25890</v>
      </c>
    </row>
    <row r="47" spans="1:5" x14ac:dyDescent="0.25">
      <c r="A47" s="3" t="s">
        <v>68</v>
      </c>
      <c r="B47" s="5">
        <v>1655</v>
      </c>
      <c r="C47" s="5">
        <v>2895</v>
      </c>
      <c r="D47" s="5">
        <v>3971</v>
      </c>
      <c r="E47" s="5">
        <v>8521</v>
      </c>
    </row>
    <row r="48" spans="1:5" x14ac:dyDescent="0.25">
      <c r="A48" s="3" t="s">
        <v>70</v>
      </c>
      <c r="B48" s="5">
        <v>1360</v>
      </c>
      <c r="C48" s="5">
        <v>1571</v>
      </c>
      <c r="D48" s="5">
        <v>1613</v>
      </c>
      <c r="E48" s="5">
        <v>4544</v>
      </c>
    </row>
    <row r="49" spans="1:5" x14ac:dyDescent="0.25">
      <c r="A49" s="3" t="s">
        <v>114</v>
      </c>
      <c r="B49" s="5">
        <v>8313</v>
      </c>
      <c r="C49" s="5">
        <v>9989</v>
      </c>
      <c r="D49" s="5">
        <v>11292</v>
      </c>
      <c r="E49" s="5">
        <v>29594</v>
      </c>
    </row>
    <row r="50" spans="1:5" x14ac:dyDescent="0.25">
      <c r="A50" s="3" t="s">
        <v>84</v>
      </c>
      <c r="B50" s="5">
        <v>4926</v>
      </c>
      <c r="C50" s="5">
        <v>4577</v>
      </c>
      <c r="D50" s="5">
        <v>5015</v>
      </c>
      <c r="E50" s="5">
        <v>14518</v>
      </c>
    </row>
    <row r="51" spans="1:5" x14ac:dyDescent="0.25">
      <c r="A51" s="3" t="s">
        <v>100</v>
      </c>
      <c r="B51" s="5">
        <v>2405</v>
      </c>
      <c r="C51" s="5">
        <v>2262</v>
      </c>
      <c r="D51" s="5">
        <v>2339</v>
      </c>
      <c r="E51" s="5">
        <v>7006</v>
      </c>
    </row>
    <row r="52" spans="1:5" x14ac:dyDescent="0.25">
      <c r="A52" s="3" t="s">
        <v>124</v>
      </c>
      <c r="B52" s="5">
        <v>9681</v>
      </c>
      <c r="C52" s="5">
        <v>8657</v>
      </c>
      <c r="D52" s="5">
        <v>8483</v>
      </c>
      <c r="E52" s="5">
        <v>26821</v>
      </c>
    </row>
    <row r="53" spans="1:5" x14ac:dyDescent="0.25">
      <c r="A53" s="3" t="s">
        <v>34</v>
      </c>
      <c r="B53" s="5">
        <v>420710</v>
      </c>
      <c r="C53" s="5">
        <v>426720</v>
      </c>
      <c r="D53" s="5">
        <v>433392</v>
      </c>
      <c r="E53" s="5">
        <v>1280822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L50"/>
  <sheetViews>
    <sheetView workbookViewId="0">
      <selection activeCell="A2" sqref="A2:L50"/>
    </sheetView>
  </sheetViews>
  <sheetFormatPr defaultRowHeight="15" x14ac:dyDescent="0.25"/>
  <cols>
    <col min="1" max="1" width="51.85546875" bestFit="1" customWidth="1"/>
    <col min="6" max="6" width="11.42578125" bestFit="1" customWidth="1"/>
    <col min="11" max="11" width="9.140625" style="6"/>
  </cols>
  <sheetData>
    <row r="2" spans="1:12" x14ac:dyDescent="0.25">
      <c r="A2" t="s">
        <v>253</v>
      </c>
      <c r="B2">
        <v>1997</v>
      </c>
      <c r="C2">
        <v>2007</v>
      </c>
      <c r="D2">
        <v>2017</v>
      </c>
      <c r="E2" t="s">
        <v>252</v>
      </c>
      <c r="F2" t="s">
        <v>161</v>
      </c>
      <c r="G2" t="s">
        <v>162</v>
      </c>
      <c r="H2" t="s">
        <v>163</v>
      </c>
      <c r="I2" t="s">
        <v>164</v>
      </c>
      <c r="J2" t="s">
        <v>253</v>
      </c>
      <c r="K2" t="s">
        <v>165</v>
      </c>
      <c r="L2" s="6" t="s">
        <v>252</v>
      </c>
    </row>
    <row r="3" spans="1:12" x14ac:dyDescent="0.25">
      <c r="A3" s="3" t="s">
        <v>116</v>
      </c>
      <c r="B3" s="5">
        <v>1664</v>
      </c>
      <c r="C3" s="5">
        <v>1705</v>
      </c>
      <c r="D3" s="5">
        <v>2415</v>
      </c>
      <c r="E3" s="6">
        <f t="shared" ref="E3:E50" si="0">(D3-C3)/C3</f>
        <v>0.41642228739002934</v>
      </c>
      <c r="F3">
        <v>374</v>
      </c>
      <c r="G3">
        <v>507</v>
      </c>
      <c r="H3">
        <v>1006</v>
      </c>
      <c r="I3">
        <v>2290</v>
      </c>
      <c r="J3" s="3" t="s">
        <v>116</v>
      </c>
      <c r="K3" s="6">
        <v>0.38471615720524016</v>
      </c>
      <c r="L3" s="6">
        <v>0.41642228739002934</v>
      </c>
    </row>
    <row r="4" spans="1:12" x14ac:dyDescent="0.25">
      <c r="A4" s="3" t="s">
        <v>58</v>
      </c>
      <c r="B4" s="5">
        <v>3033</v>
      </c>
      <c r="C4" s="5">
        <v>2943</v>
      </c>
      <c r="D4" s="5">
        <v>3309</v>
      </c>
      <c r="E4" s="6">
        <f t="shared" si="0"/>
        <v>0.12436289500509684</v>
      </c>
      <c r="F4">
        <v>886</v>
      </c>
      <c r="G4">
        <v>437</v>
      </c>
      <c r="H4">
        <v>802</v>
      </c>
      <c r="I4">
        <v>3830</v>
      </c>
      <c r="J4" s="3" t="s">
        <v>58</v>
      </c>
      <c r="K4" s="6">
        <v>0.34543080939947779</v>
      </c>
      <c r="L4" s="6">
        <v>0.12436289500509684</v>
      </c>
    </row>
    <row r="5" spans="1:12" x14ac:dyDescent="0.25">
      <c r="A5" s="3" t="s">
        <v>155</v>
      </c>
      <c r="B5" s="5">
        <v>47978</v>
      </c>
      <c r="C5" s="5">
        <v>37033</v>
      </c>
      <c r="D5" s="5">
        <v>36538</v>
      </c>
      <c r="E5" s="6">
        <f t="shared" si="0"/>
        <v>-1.3366456943806875E-2</v>
      </c>
      <c r="F5">
        <v>5222</v>
      </c>
      <c r="G5">
        <v>12004</v>
      </c>
      <c r="H5">
        <v>722</v>
      </c>
      <c r="I5">
        <v>53042</v>
      </c>
      <c r="J5" s="3" t="s">
        <v>155</v>
      </c>
      <c r="K5" s="6">
        <v>0.32476150974699297</v>
      </c>
      <c r="L5" s="6">
        <v>-1.3366456943806875E-2</v>
      </c>
    </row>
    <row r="6" spans="1:12" x14ac:dyDescent="0.25">
      <c r="A6" s="3" t="s">
        <v>66</v>
      </c>
      <c r="B6" s="5">
        <v>1116</v>
      </c>
      <c r="C6" s="5">
        <v>1058</v>
      </c>
      <c r="D6" s="5">
        <v>1030</v>
      </c>
      <c r="E6" s="6">
        <f t="shared" si="0"/>
        <v>-2.6465028355387523E-2</v>
      </c>
      <c r="F6">
        <v>226</v>
      </c>
      <c r="G6">
        <v>198</v>
      </c>
      <c r="H6">
        <v>51</v>
      </c>
      <c r="I6">
        <v>1403</v>
      </c>
      <c r="J6" s="3" t="s">
        <v>66</v>
      </c>
      <c r="K6" s="6">
        <v>0.30220955096222379</v>
      </c>
      <c r="L6" s="6">
        <v>-2.6465028355387523E-2</v>
      </c>
    </row>
    <row r="7" spans="1:12" x14ac:dyDescent="0.25">
      <c r="A7" s="3" t="s">
        <v>241</v>
      </c>
      <c r="B7" s="5">
        <v>43766</v>
      </c>
      <c r="C7" s="5">
        <v>40658</v>
      </c>
      <c r="D7" s="5">
        <v>37110</v>
      </c>
      <c r="E7" s="6">
        <f t="shared" si="0"/>
        <v>-8.7264498991588377E-2</v>
      </c>
      <c r="F7">
        <v>3305</v>
      </c>
      <c r="G7">
        <v>10630</v>
      </c>
      <c r="H7">
        <v>1171</v>
      </c>
      <c r="I7">
        <v>49874</v>
      </c>
      <c r="J7" s="3" t="s">
        <v>241</v>
      </c>
      <c r="K7" s="6">
        <v>0.27940409832778601</v>
      </c>
      <c r="L7" s="6">
        <v>-8.7264498991588377E-2</v>
      </c>
    </row>
    <row r="8" spans="1:12" x14ac:dyDescent="0.25">
      <c r="A8" s="3" t="s">
        <v>90</v>
      </c>
      <c r="B8" s="5">
        <v>8158</v>
      </c>
      <c r="C8" s="5">
        <v>8014</v>
      </c>
      <c r="D8" s="5">
        <v>6820</v>
      </c>
      <c r="E8" s="6">
        <f t="shared" si="0"/>
        <v>-0.14898926877963564</v>
      </c>
      <c r="F8">
        <v>1379</v>
      </c>
      <c r="G8">
        <v>396</v>
      </c>
      <c r="H8">
        <v>1563</v>
      </c>
      <c r="I8">
        <v>7032</v>
      </c>
      <c r="J8" s="3" t="s">
        <v>90</v>
      </c>
      <c r="K8" s="6">
        <v>0.25241751990898748</v>
      </c>
      <c r="L8" s="6">
        <v>-0.14898926877963564</v>
      </c>
    </row>
    <row r="9" spans="1:12" x14ac:dyDescent="0.25">
      <c r="A9" s="3" t="s">
        <v>138</v>
      </c>
      <c r="B9" s="5">
        <v>8065</v>
      </c>
      <c r="C9" s="5">
        <v>7387</v>
      </c>
      <c r="D9" s="5">
        <v>6378</v>
      </c>
      <c r="E9" s="6">
        <f t="shared" si="0"/>
        <v>-0.13659130905645053</v>
      </c>
      <c r="F9">
        <v>875</v>
      </c>
      <c r="G9">
        <v>1060</v>
      </c>
      <c r="H9">
        <v>598</v>
      </c>
      <c r="I9">
        <v>7715</v>
      </c>
      <c r="J9" s="3" t="s">
        <v>138</v>
      </c>
      <c r="K9" s="6">
        <v>0.25081011017498378</v>
      </c>
      <c r="L9" s="6">
        <v>-0.13659130905645053</v>
      </c>
    </row>
    <row r="10" spans="1:12" x14ac:dyDescent="0.25">
      <c r="A10" s="3" t="s">
        <v>106</v>
      </c>
      <c r="B10" s="5">
        <v>4361</v>
      </c>
      <c r="C10" s="5">
        <v>4193</v>
      </c>
      <c r="D10" s="5">
        <v>4385</v>
      </c>
      <c r="E10" s="6">
        <f t="shared" si="0"/>
        <v>4.5790603386596712E-2</v>
      </c>
      <c r="F10">
        <v>580</v>
      </c>
      <c r="G10">
        <v>530</v>
      </c>
      <c r="H10">
        <v>518</v>
      </c>
      <c r="I10">
        <v>4977</v>
      </c>
      <c r="J10" s="3" t="s">
        <v>106</v>
      </c>
      <c r="K10" s="6">
        <v>0.22302591922845089</v>
      </c>
      <c r="L10" s="6">
        <v>4.5790603386596712E-2</v>
      </c>
    </row>
    <row r="11" spans="1:12" x14ac:dyDescent="0.25">
      <c r="A11" s="3" t="s">
        <v>104</v>
      </c>
      <c r="B11" s="5">
        <v>21664</v>
      </c>
      <c r="C11" s="5">
        <v>22071</v>
      </c>
      <c r="D11" s="5">
        <v>20847</v>
      </c>
      <c r="E11" s="6">
        <f t="shared" si="0"/>
        <v>-5.5457387522087807E-2</v>
      </c>
      <c r="F11">
        <v>2559</v>
      </c>
      <c r="G11">
        <v>2945</v>
      </c>
      <c r="H11">
        <v>1163</v>
      </c>
      <c r="I11">
        <v>25188</v>
      </c>
      <c r="J11" s="3" t="s">
        <v>104</v>
      </c>
      <c r="K11" s="6">
        <v>0.21851675400984596</v>
      </c>
      <c r="L11" s="6">
        <v>-5.5457387522087807E-2</v>
      </c>
    </row>
    <row r="12" spans="1:12" x14ac:dyDescent="0.25">
      <c r="A12" s="3" t="s">
        <v>100</v>
      </c>
      <c r="B12" s="5">
        <v>2405</v>
      </c>
      <c r="C12" s="5">
        <v>2262</v>
      </c>
      <c r="D12" s="5">
        <v>2339</v>
      </c>
      <c r="E12" s="6">
        <f t="shared" si="0"/>
        <v>3.4040671971706453E-2</v>
      </c>
      <c r="F12">
        <v>532</v>
      </c>
      <c r="G12">
        <v>12</v>
      </c>
      <c r="H12">
        <v>388</v>
      </c>
      <c r="I12">
        <v>2495</v>
      </c>
      <c r="J12" s="3" t="s">
        <v>100</v>
      </c>
      <c r="K12" s="6">
        <v>0.21803607214428858</v>
      </c>
      <c r="L12" s="6">
        <v>3.4040671971706453E-2</v>
      </c>
    </row>
    <row r="13" spans="1:12" x14ac:dyDescent="0.25">
      <c r="A13" s="3" t="s">
        <v>70</v>
      </c>
      <c r="B13" s="5">
        <v>1360</v>
      </c>
      <c r="C13" s="5">
        <v>1571</v>
      </c>
      <c r="D13" s="5">
        <v>1613</v>
      </c>
      <c r="E13" s="6">
        <f t="shared" si="0"/>
        <v>2.6734563971992361E-2</v>
      </c>
      <c r="F13">
        <v>322</v>
      </c>
      <c r="G13">
        <v>31</v>
      </c>
      <c r="H13">
        <v>264</v>
      </c>
      <c r="I13">
        <v>1702</v>
      </c>
      <c r="J13" s="3" t="s">
        <v>70</v>
      </c>
      <c r="K13" s="6">
        <v>0.20740305522914218</v>
      </c>
      <c r="L13" s="6">
        <v>2.6734563971992361E-2</v>
      </c>
    </row>
    <row r="14" spans="1:12" x14ac:dyDescent="0.25">
      <c r="A14" s="3" t="s">
        <v>108</v>
      </c>
      <c r="B14" s="5">
        <v>14099</v>
      </c>
      <c r="C14" s="5">
        <v>13194</v>
      </c>
      <c r="D14" s="5">
        <v>12553</v>
      </c>
      <c r="E14" s="6">
        <f t="shared" si="0"/>
        <v>-4.8582689101106566E-2</v>
      </c>
      <c r="F14">
        <v>1624</v>
      </c>
      <c r="G14">
        <v>1103</v>
      </c>
      <c r="H14">
        <v>1713</v>
      </c>
      <c r="I14">
        <v>13567</v>
      </c>
      <c r="J14" s="3" t="s">
        <v>108</v>
      </c>
      <c r="K14" s="6">
        <v>0.20100243237266899</v>
      </c>
      <c r="L14" s="6">
        <v>-4.8582689101106566E-2</v>
      </c>
    </row>
    <row r="15" spans="1:12" x14ac:dyDescent="0.25">
      <c r="A15" s="3" t="s">
        <v>86</v>
      </c>
      <c r="B15" s="5">
        <v>4121</v>
      </c>
      <c r="C15" s="5">
        <v>3828</v>
      </c>
      <c r="D15" s="5">
        <v>3632</v>
      </c>
      <c r="E15" s="6">
        <f t="shared" si="0"/>
        <v>-5.1201671891327065E-2</v>
      </c>
      <c r="F15">
        <v>629</v>
      </c>
      <c r="G15">
        <v>171</v>
      </c>
      <c r="H15">
        <v>329</v>
      </c>
      <c r="I15">
        <v>4103</v>
      </c>
      <c r="J15" s="3" t="s">
        <v>86</v>
      </c>
      <c r="K15" s="6">
        <v>0.19497928345113333</v>
      </c>
      <c r="L15" s="6">
        <v>-5.1201671891327065E-2</v>
      </c>
    </row>
    <row r="16" spans="1:12" x14ac:dyDescent="0.25">
      <c r="A16" s="3" t="s">
        <v>120</v>
      </c>
      <c r="B16" s="5">
        <v>11005</v>
      </c>
      <c r="C16" s="5">
        <v>11160</v>
      </c>
      <c r="D16" s="5">
        <v>10528</v>
      </c>
      <c r="E16" s="6">
        <f t="shared" si="0"/>
        <v>-5.6630824372759854E-2</v>
      </c>
      <c r="F16">
        <v>1358</v>
      </c>
      <c r="G16">
        <v>850</v>
      </c>
      <c r="H16">
        <v>1193</v>
      </c>
      <c r="I16">
        <v>11543</v>
      </c>
      <c r="J16" s="3" t="s">
        <v>120</v>
      </c>
      <c r="K16" s="6">
        <v>0.19128476132721128</v>
      </c>
      <c r="L16" s="6">
        <v>-5.6630824372759854E-2</v>
      </c>
    </row>
    <row r="17" spans="1:12" x14ac:dyDescent="0.25">
      <c r="A17" s="3" t="s">
        <v>74</v>
      </c>
      <c r="B17" s="5">
        <v>11553</v>
      </c>
      <c r="C17" s="5">
        <v>10591</v>
      </c>
      <c r="D17" s="5">
        <v>9247</v>
      </c>
      <c r="E17" s="6">
        <f t="shared" si="0"/>
        <v>-0.12690019828155982</v>
      </c>
      <c r="F17">
        <v>1814</v>
      </c>
      <c r="G17">
        <v>238</v>
      </c>
      <c r="H17">
        <v>366</v>
      </c>
      <c r="I17">
        <v>10933</v>
      </c>
      <c r="J17" s="3" t="s">
        <v>74</v>
      </c>
      <c r="K17" s="6">
        <v>0.18768864904417817</v>
      </c>
      <c r="L17" s="6">
        <v>-0.12690019828155982</v>
      </c>
    </row>
    <row r="18" spans="1:12" x14ac:dyDescent="0.25">
      <c r="A18" s="3" t="s">
        <v>60</v>
      </c>
      <c r="B18" s="5">
        <v>2719</v>
      </c>
      <c r="C18" s="5">
        <v>2690</v>
      </c>
      <c r="D18" s="5">
        <v>3153</v>
      </c>
      <c r="E18" s="6">
        <f t="shared" si="0"/>
        <v>0.1721189591078067</v>
      </c>
      <c r="F18">
        <v>377</v>
      </c>
      <c r="G18">
        <v>91</v>
      </c>
      <c r="H18">
        <v>1105</v>
      </c>
      <c r="I18">
        <v>2516</v>
      </c>
      <c r="J18" s="3" t="s">
        <v>60</v>
      </c>
      <c r="K18" s="6">
        <v>0.18600953895071543</v>
      </c>
      <c r="L18" s="6">
        <v>0.1721189591078067</v>
      </c>
    </row>
    <row r="19" spans="1:12" x14ac:dyDescent="0.25">
      <c r="A19" s="3" t="s">
        <v>84</v>
      </c>
      <c r="B19" s="5">
        <v>4926</v>
      </c>
      <c r="C19" s="5">
        <v>4577</v>
      </c>
      <c r="D19" s="5">
        <v>5015</v>
      </c>
      <c r="E19" s="6">
        <f t="shared" si="0"/>
        <v>9.5695870657636004E-2</v>
      </c>
      <c r="F19">
        <v>701</v>
      </c>
      <c r="G19">
        <v>222</v>
      </c>
      <c r="H19">
        <v>854</v>
      </c>
      <c r="I19">
        <v>5084</v>
      </c>
      <c r="J19" s="3" t="s">
        <v>84</v>
      </c>
      <c r="K19" s="6">
        <v>0.18154996066089693</v>
      </c>
      <c r="L19" s="6">
        <v>9.5695870657636004E-2</v>
      </c>
    </row>
    <row r="20" spans="1:12" x14ac:dyDescent="0.25">
      <c r="A20" s="3" t="s">
        <v>144</v>
      </c>
      <c r="B20" s="5">
        <v>8809</v>
      </c>
      <c r="C20" s="5">
        <v>8724</v>
      </c>
      <c r="D20" s="5">
        <v>8357</v>
      </c>
      <c r="E20" s="6">
        <f t="shared" si="0"/>
        <v>-4.2067858780375972E-2</v>
      </c>
      <c r="F20">
        <v>453</v>
      </c>
      <c r="G20">
        <v>1068</v>
      </c>
      <c r="H20">
        <v>319</v>
      </c>
      <c r="I20">
        <v>9559</v>
      </c>
      <c r="J20" s="3" t="s">
        <v>144</v>
      </c>
      <c r="K20" s="6">
        <v>0.1591170624542316</v>
      </c>
      <c r="L20" s="6">
        <v>-4.2067858780375972E-2</v>
      </c>
    </row>
    <row r="21" spans="1:12" x14ac:dyDescent="0.25">
      <c r="A21" s="3" t="s">
        <v>64</v>
      </c>
      <c r="B21" s="5">
        <v>4192</v>
      </c>
      <c r="C21" s="5">
        <v>4613</v>
      </c>
      <c r="D21" s="5">
        <v>5775</v>
      </c>
      <c r="E21" s="6">
        <f t="shared" si="0"/>
        <v>0.25189681335356601</v>
      </c>
      <c r="F21">
        <v>675</v>
      </c>
      <c r="G21">
        <v>221</v>
      </c>
      <c r="H21">
        <v>950</v>
      </c>
      <c r="I21">
        <v>5721</v>
      </c>
      <c r="J21" s="3" t="s">
        <v>64</v>
      </c>
      <c r="K21" s="6">
        <v>0.15661597622793219</v>
      </c>
      <c r="L21" s="6">
        <v>0.25189681335356601</v>
      </c>
    </row>
    <row r="22" spans="1:12" x14ac:dyDescent="0.25">
      <c r="A22" s="3" t="s">
        <v>68</v>
      </c>
      <c r="B22" s="5">
        <v>1655</v>
      </c>
      <c r="C22" s="5">
        <v>2895</v>
      </c>
      <c r="D22" s="5">
        <v>3971</v>
      </c>
      <c r="E22" s="6">
        <f t="shared" si="0"/>
        <v>0.37167530224525042</v>
      </c>
      <c r="F22">
        <v>501</v>
      </c>
      <c r="G22">
        <v>143</v>
      </c>
      <c r="H22">
        <v>390</v>
      </c>
      <c r="I22">
        <v>4225</v>
      </c>
      <c r="J22" s="3" t="s">
        <v>68</v>
      </c>
      <c r="K22" s="6">
        <v>0.15242603550295858</v>
      </c>
      <c r="L22" s="6">
        <v>0.37167530224525042</v>
      </c>
    </row>
    <row r="23" spans="1:12" x14ac:dyDescent="0.25">
      <c r="A23" s="3" t="s">
        <v>94</v>
      </c>
      <c r="B23" s="5">
        <v>9660</v>
      </c>
      <c r="C23" s="5">
        <v>9855</v>
      </c>
      <c r="D23" s="5">
        <v>8958</v>
      </c>
      <c r="E23" s="6">
        <f t="shared" si="0"/>
        <v>-9.1019786910197867E-2</v>
      </c>
      <c r="F23">
        <v>790</v>
      </c>
      <c r="G23">
        <v>515</v>
      </c>
      <c r="H23">
        <v>702</v>
      </c>
      <c r="I23">
        <v>9561</v>
      </c>
      <c r="J23" s="3" t="s">
        <v>94</v>
      </c>
      <c r="K23" s="6">
        <v>0.13649199874490117</v>
      </c>
      <c r="L23" s="6">
        <v>-9.1019786910197867E-2</v>
      </c>
    </row>
    <row r="24" spans="1:12" x14ac:dyDescent="0.25">
      <c r="A24" s="3" t="s">
        <v>62</v>
      </c>
      <c r="B24" s="5">
        <v>5661</v>
      </c>
      <c r="C24" s="5">
        <v>5993</v>
      </c>
      <c r="D24" s="5">
        <v>4743</v>
      </c>
      <c r="E24" s="6">
        <f t="shared" si="0"/>
        <v>-0.20857667278491573</v>
      </c>
      <c r="F24">
        <v>561</v>
      </c>
      <c r="G24">
        <v>180</v>
      </c>
      <c r="H24">
        <v>46</v>
      </c>
      <c r="I24">
        <v>5438</v>
      </c>
      <c r="J24" s="3" t="s">
        <v>62</v>
      </c>
      <c r="K24" s="6">
        <v>0.13626333210739242</v>
      </c>
      <c r="L24" s="6">
        <v>-0.20857667278491573</v>
      </c>
    </row>
    <row r="25" spans="1:12" x14ac:dyDescent="0.25">
      <c r="A25" s="3" t="s">
        <v>72</v>
      </c>
      <c r="B25" s="5">
        <v>5980</v>
      </c>
      <c r="C25" s="5">
        <v>8725</v>
      </c>
      <c r="D25" s="5">
        <v>9690</v>
      </c>
      <c r="E25" s="6">
        <f t="shared" si="0"/>
        <v>0.11060171919770774</v>
      </c>
      <c r="F25">
        <v>1015</v>
      </c>
      <c r="G25">
        <v>431</v>
      </c>
      <c r="H25">
        <v>242</v>
      </c>
      <c r="I25">
        <v>10894</v>
      </c>
      <c r="J25" s="3" t="s">
        <v>72</v>
      </c>
      <c r="K25" s="6">
        <v>0.13273361483385349</v>
      </c>
      <c r="L25" s="6">
        <v>0.11060171919770774</v>
      </c>
    </row>
    <row r="26" spans="1:12" x14ac:dyDescent="0.25">
      <c r="A26" s="3" t="s">
        <v>124</v>
      </c>
      <c r="B26" s="5">
        <v>9681</v>
      </c>
      <c r="C26" s="5">
        <v>8657</v>
      </c>
      <c r="D26" s="5">
        <v>8483</v>
      </c>
      <c r="E26" s="6">
        <f t="shared" si="0"/>
        <v>-2.0099341573293288E-2</v>
      </c>
      <c r="F26">
        <v>870</v>
      </c>
      <c r="G26">
        <v>297</v>
      </c>
      <c r="H26">
        <v>649</v>
      </c>
      <c r="I26">
        <v>9001</v>
      </c>
      <c r="J26" s="3" t="s">
        <v>124</v>
      </c>
      <c r="K26" s="6">
        <v>0.12965226085990444</v>
      </c>
      <c r="L26" s="6">
        <v>-2.0099341573293288E-2</v>
      </c>
    </row>
    <row r="27" spans="1:12" x14ac:dyDescent="0.25">
      <c r="A27" s="3" t="s">
        <v>52</v>
      </c>
      <c r="B27" s="5">
        <v>3638</v>
      </c>
      <c r="C27" s="5">
        <v>3246</v>
      </c>
      <c r="D27" s="5">
        <v>3589</v>
      </c>
      <c r="E27" s="6">
        <f t="shared" si="0"/>
        <v>0.10566851509550215</v>
      </c>
      <c r="F27">
        <v>312</v>
      </c>
      <c r="G27">
        <v>101</v>
      </c>
      <c r="H27">
        <v>684</v>
      </c>
      <c r="I27">
        <v>3318</v>
      </c>
      <c r="J27" s="3" t="s">
        <v>52</v>
      </c>
      <c r="K27" s="6">
        <v>0.12447257383966245</v>
      </c>
      <c r="L27" s="6">
        <v>0.10566851509550215</v>
      </c>
    </row>
    <row r="28" spans="1:12" x14ac:dyDescent="0.25">
      <c r="A28" s="3" t="s">
        <v>80</v>
      </c>
      <c r="B28" s="5">
        <v>576</v>
      </c>
      <c r="C28" s="5">
        <v>515</v>
      </c>
      <c r="D28" s="5">
        <v>667</v>
      </c>
      <c r="E28" s="6">
        <f t="shared" si="0"/>
        <v>0.29514563106796116</v>
      </c>
      <c r="F28">
        <v>56</v>
      </c>
      <c r="G28">
        <v>3</v>
      </c>
      <c r="H28">
        <v>248</v>
      </c>
      <c r="I28">
        <v>478</v>
      </c>
      <c r="J28" s="3" t="s">
        <v>80</v>
      </c>
      <c r="K28" s="6">
        <v>0.12343096234309624</v>
      </c>
      <c r="L28" s="6">
        <v>0.29514563106796116</v>
      </c>
    </row>
    <row r="29" spans="1:12" x14ac:dyDescent="0.25">
      <c r="A29" s="3" t="s">
        <v>112</v>
      </c>
      <c r="B29" s="5">
        <v>4233</v>
      </c>
      <c r="C29" s="5">
        <v>4278</v>
      </c>
      <c r="D29" s="5">
        <v>4729</v>
      </c>
      <c r="E29" s="6">
        <f t="shared" si="0"/>
        <v>0.10542309490416082</v>
      </c>
      <c r="F29">
        <v>409</v>
      </c>
      <c r="G29">
        <v>132</v>
      </c>
      <c r="H29">
        <v>696</v>
      </c>
      <c r="I29">
        <v>4574</v>
      </c>
      <c r="J29" s="3" t="s">
        <v>112</v>
      </c>
      <c r="K29" s="6">
        <v>0.11827721906427635</v>
      </c>
      <c r="L29" s="6">
        <v>0.10542309490416082</v>
      </c>
    </row>
    <row r="30" spans="1:12" x14ac:dyDescent="0.25">
      <c r="A30" s="3" t="s">
        <v>122</v>
      </c>
      <c r="B30" s="5">
        <v>6837</v>
      </c>
      <c r="C30" s="5">
        <v>6427</v>
      </c>
      <c r="D30" s="5">
        <v>7684</v>
      </c>
      <c r="E30" s="6">
        <f t="shared" si="0"/>
        <v>0.19558114205694727</v>
      </c>
      <c r="F30">
        <v>395</v>
      </c>
      <c r="G30">
        <v>405</v>
      </c>
      <c r="H30">
        <v>1446</v>
      </c>
      <c r="I30">
        <v>7038</v>
      </c>
      <c r="J30" s="3" t="s">
        <v>122</v>
      </c>
      <c r="K30" s="6">
        <v>0.11366865586814436</v>
      </c>
      <c r="L30" s="6">
        <v>0.19558114205694727</v>
      </c>
    </row>
    <row r="31" spans="1:12" x14ac:dyDescent="0.25">
      <c r="A31" s="3" t="s">
        <v>130</v>
      </c>
      <c r="B31" s="5">
        <v>1123</v>
      </c>
      <c r="C31" s="5">
        <v>1561</v>
      </c>
      <c r="D31" s="5">
        <v>1811</v>
      </c>
      <c r="E31" s="6">
        <f t="shared" si="0"/>
        <v>0.1601537475976938</v>
      </c>
      <c r="F31">
        <v>190</v>
      </c>
      <c r="G31">
        <v>23</v>
      </c>
      <c r="H31">
        <v>148</v>
      </c>
      <c r="I31">
        <v>1876</v>
      </c>
      <c r="J31" s="3" t="s">
        <v>130</v>
      </c>
      <c r="K31" s="6">
        <v>0.11353944562899787</v>
      </c>
      <c r="L31" s="6">
        <v>0.1601537475976938</v>
      </c>
    </row>
    <row r="32" spans="1:12" x14ac:dyDescent="0.25">
      <c r="A32" s="3" t="s">
        <v>134</v>
      </c>
      <c r="B32" s="5">
        <v>3201</v>
      </c>
      <c r="C32" s="5">
        <v>5947</v>
      </c>
      <c r="D32" s="5">
        <v>8304</v>
      </c>
      <c r="E32" s="6">
        <f t="shared" si="0"/>
        <v>0.39633428619472005</v>
      </c>
      <c r="F32">
        <v>658</v>
      </c>
      <c r="G32">
        <v>363</v>
      </c>
      <c r="H32">
        <v>136</v>
      </c>
      <c r="I32">
        <v>9189</v>
      </c>
      <c r="J32" s="3" t="s">
        <v>134</v>
      </c>
      <c r="K32" s="6">
        <v>0.1111111111111111</v>
      </c>
      <c r="L32" s="6">
        <v>0.39633428619472005</v>
      </c>
    </row>
    <row r="33" spans="1:12" x14ac:dyDescent="0.25">
      <c r="A33" s="3" t="s">
        <v>128</v>
      </c>
      <c r="B33" s="5">
        <v>1159</v>
      </c>
      <c r="C33" s="5">
        <v>1536</v>
      </c>
      <c r="D33" s="5">
        <v>1655</v>
      </c>
      <c r="E33" s="6">
        <f t="shared" si="0"/>
        <v>7.7473958333333329E-2</v>
      </c>
      <c r="F33">
        <v>123</v>
      </c>
      <c r="G33">
        <v>79</v>
      </c>
      <c r="H33">
        <v>38</v>
      </c>
      <c r="I33">
        <v>1819</v>
      </c>
      <c r="J33" s="3" t="s">
        <v>128</v>
      </c>
      <c r="K33" s="6">
        <v>0.11105002748763057</v>
      </c>
      <c r="L33" s="6">
        <v>7.7473958333333329E-2</v>
      </c>
    </row>
    <row r="34" spans="1:12" x14ac:dyDescent="0.25">
      <c r="A34" s="3" t="s">
        <v>54</v>
      </c>
      <c r="B34" s="5">
        <v>39874</v>
      </c>
      <c r="C34" s="5">
        <v>41310</v>
      </c>
      <c r="D34" s="5">
        <v>38739</v>
      </c>
      <c r="E34" s="6">
        <f t="shared" si="0"/>
        <v>-6.2236746550472039E-2</v>
      </c>
      <c r="F34">
        <v>2417</v>
      </c>
      <c r="G34">
        <v>2072</v>
      </c>
      <c r="H34">
        <v>1784</v>
      </c>
      <c r="I34">
        <v>41444</v>
      </c>
      <c r="J34" s="3" t="s">
        <v>54</v>
      </c>
      <c r="K34" s="6">
        <v>0.10831483447543673</v>
      </c>
      <c r="L34" s="6">
        <v>-6.2236746550472039E-2</v>
      </c>
    </row>
    <row r="35" spans="1:12" x14ac:dyDescent="0.25">
      <c r="A35" s="3" t="s">
        <v>92</v>
      </c>
      <c r="B35" s="5">
        <v>11408</v>
      </c>
      <c r="C35" s="5">
        <v>10490</v>
      </c>
      <c r="D35" s="5">
        <v>10645</v>
      </c>
      <c r="E35" s="6">
        <f t="shared" si="0"/>
        <v>1.4775977121067683E-2</v>
      </c>
      <c r="F35">
        <v>478</v>
      </c>
      <c r="G35">
        <v>709</v>
      </c>
      <c r="H35">
        <v>678</v>
      </c>
      <c r="I35">
        <v>11154</v>
      </c>
      <c r="J35" s="3" t="s">
        <v>92</v>
      </c>
      <c r="K35" s="6">
        <v>0.10641922180383719</v>
      </c>
      <c r="L35" s="6">
        <v>1.4775977121067683E-2</v>
      </c>
    </row>
    <row r="36" spans="1:12" x14ac:dyDescent="0.25">
      <c r="A36" s="3" t="s">
        <v>76</v>
      </c>
      <c r="B36" s="5">
        <v>3649</v>
      </c>
      <c r="C36" s="5">
        <v>6087</v>
      </c>
      <c r="D36" s="5">
        <v>7199</v>
      </c>
      <c r="E36" s="6">
        <f t="shared" si="0"/>
        <v>0.18268440939707573</v>
      </c>
      <c r="F36">
        <v>563</v>
      </c>
      <c r="G36">
        <v>45</v>
      </c>
      <c r="H36">
        <v>218</v>
      </c>
      <c r="I36">
        <v>7589</v>
      </c>
      <c r="J36" s="3" t="s">
        <v>76</v>
      </c>
      <c r="K36" s="6">
        <v>8.0115957306628016E-2</v>
      </c>
      <c r="L36" s="6">
        <v>0.18268440939707573</v>
      </c>
    </row>
    <row r="37" spans="1:12" x14ac:dyDescent="0.25">
      <c r="A37" s="3" t="s">
        <v>132</v>
      </c>
      <c r="B37" s="5">
        <v>4009</v>
      </c>
      <c r="C37" s="5">
        <v>6576</v>
      </c>
      <c r="D37" s="5">
        <v>8425</v>
      </c>
      <c r="E37" s="6">
        <f t="shared" si="0"/>
        <v>0.28117396593673966</v>
      </c>
      <c r="F37">
        <v>276</v>
      </c>
      <c r="G37">
        <v>355</v>
      </c>
      <c r="H37">
        <v>992</v>
      </c>
      <c r="I37">
        <v>8064</v>
      </c>
      <c r="J37" s="3" t="s">
        <v>132</v>
      </c>
      <c r="K37" s="6">
        <v>7.8249007936507936E-2</v>
      </c>
      <c r="L37" s="6">
        <v>0.28117396593673966</v>
      </c>
    </row>
    <row r="38" spans="1:12" x14ac:dyDescent="0.25">
      <c r="A38" s="3" t="s">
        <v>110</v>
      </c>
      <c r="B38" s="5">
        <v>1318</v>
      </c>
      <c r="C38" s="5">
        <v>1727</v>
      </c>
      <c r="D38" s="5">
        <v>1853</v>
      </c>
      <c r="E38" s="6">
        <f t="shared" si="0"/>
        <v>7.2958888245512443E-2</v>
      </c>
      <c r="F38">
        <v>70</v>
      </c>
      <c r="G38">
        <v>36</v>
      </c>
      <c r="H38">
        <v>515</v>
      </c>
      <c r="I38">
        <v>1444</v>
      </c>
      <c r="J38" s="3" t="s">
        <v>110</v>
      </c>
      <c r="K38" s="6">
        <v>7.3407202216066489E-2</v>
      </c>
      <c r="L38" s="6">
        <v>7.2958888245512443E-2</v>
      </c>
    </row>
    <row r="39" spans="1:12" x14ac:dyDescent="0.25">
      <c r="A39" s="3" t="s">
        <v>142</v>
      </c>
      <c r="B39" s="5">
        <v>13921</v>
      </c>
      <c r="C39" s="5">
        <v>16451</v>
      </c>
      <c r="D39" s="5">
        <v>18623</v>
      </c>
      <c r="E39" s="6">
        <f t="shared" si="0"/>
        <v>0.13202844811865541</v>
      </c>
      <c r="F39">
        <v>374</v>
      </c>
      <c r="G39">
        <v>891</v>
      </c>
      <c r="H39">
        <v>567</v>
      </c>
      <c r="I39">
        <v>19321</v>
      </c>
      <c r="J39" s="3" t="s">
        <v>142</v>
      </c>
      <c r="K39" s="6">
        <v>6.5472801614823245E-2</v>
      </c>
      <c r="L39" s="6">
        <v>0.13202844811865541</v>
      </c>
    </row>
    <row r="40" spans="1:12" x14ac:dyDescent="0.25">
      <c r="A40" s="3" t="s">
        <v>114</v>
      </c>
      <c r="B40" s="5">
        <v>8313</v>
      </c>
      <c r="C40" s="5">
        <v>9989</v>
      </c>
      <c r="D40" s="5">
        <v>11292</v>
      </c>
      <c r="E40" s="6">
        <f t="shared" si="0"/>
        <v>0.13044348783662027</v>
      </c>
      <c r="F40">
        <v>579</v>
      </c>
      <c r="G40">
        <v>131</v>
      </c>
      <c r="H40">
        <v>399</v>
      </c>
      <c r="I40">
        <v>11603</v>
      </c>
      <c r="J40" s="3" t="s">
        <v>114</v>
      </c>
      <c r="K40" s="6">
        <v>6.1191071274670342E-2</v>
      </c>
      <c r="L40" s="6">
        <v>0.13044348783662027</v>
      </c>
    </row>
    <row r="41" spans="1:12" x14ac:dyDescent="0.25">
      <c r="A41" s="3" t="s">
        <v>88</v>
      </c>
      <c r="B41" s="5">
        <v>5254</v>
      </c>
      <c r="C41" s="5">
        <v>5074</v>
      </c>
      <c r="D41" s="5">
        <v>4455</v>
      </c>
      <c r="E41" s="6">
        <f t="shared" si="0"/>
        <v>-0.12199448167126527</v>
      </c>
      <c r="F41">
        <v>244</v>
      </c>
      <c r="G41">
        <v>37</v>
      </c>
      <c r="H41">
        <v>75</v>
      </c>
      <c r="I41">
        <v>4661</v>
      </c>
      <c r="J41" s="3" t="s">
        <v>88</v>
      </c>
      <c r="K41" s="6">
        <v>6.0287491954516201E-2</v>
      </c>
      <c r="L41" s="6">
        <v>-0.12199448167126527</v>
      </c>
    </row>
    <row r="42" spans="1:12" x14ac:dyDescent="0.25">
      <c r="A42" s="3" t="s">
        <v>56</v>
      </c>
      <c r="B42" s="5">
        <v>6189</v>
      </c>
      <c r="C42" s="5">
        <v>7035</v>
      </c>
      <c r="D42" s="5">
        <v>6635</v>
      </c>
      <c r="E42" s="6">
        <f t="shared" si="0"/>
        <v>-5.6858564321250887E-2</v>
      </c>
      <c r="F42">
        <v>224</v>
      </c>
      <c r="G42">
        <v>121</v>
      </c>
      <c r="H42">
        <v>1203</v>
      </c>
      <c r="I42">
        <v>5777</v>
      </c>
      <c r="J42" s="3" t="s">
        <v>56</v>
      </c>
      <c r="K42" s="6">
        <v>5.9719577635450924E-2</v>
      </c>
      <c r="L42" s="6">
        <v>-5.6858564321250887E-2</v>
      </c>
    </row>
    <row r="43" spans="1:12" x14ac:dyDescent="0.25">
      <c r="A43" s="3" t="s">
        <v>118</v>
      </c>
      <c r="B43" s="5">
        <v>12166</v>
      </c>
      <c r="C43" s="5">
        <v>10349</v>
      </c>
      <c r="D43" s="5">
        <v>11556</v>
      </c>
      <c r="E43" s="6">
        <f t="shared" si="0"/>
        <v>0.11662962605082616</v>
      </c>
      <c r="F43">
        <v>422</v>
      </c>
      <c r="G43">
        <v>196</v>
      </c>
      <c r="H43">
        <v>1154</v>
      </c>
      <c r="I43">
        <v>11020</v>
      </c>
      <c r="J43" s="3" t="s">
        <v>118</v>
      </c>
      <c r="K43" s="6">
        <v>5.6079854809437384E-2</v>
      </c>
      <c r="L43" s="6">
        <v>0.11662962605082616</v>
      </c>
    </row>
    <row r="44" spans="1:12" x14ac:dyDescent="0.25">
      <c r="A44" s="3" t="s">
        <v>136</v>
      </c>
      <c r="B44" s="5">
        <v>2405</v>
      </c>
      <c r="C44" s="5">
        <v>3464</v>
      </c>
      <c r="D44" s="5">
        <v>4156</v>
      </c>
      <c r="E44" s="6">
        <f t="shared" si="0"/>
        <v>0.1997690531177829</v>
      </c>
      <c r="F44">
        <v>184</v>
      </c>
      <c r="G44">
        <v>20</v>
      </c>
      <c r="H44">
        <v>554</v>
      </c>
      <c r="I44">
        <v>3806</v>
      </c>
      <c r="J44" s="3" t="s">
        <v>136</v>
      </c>
      <c r="K44" s="6">
        <v>5.3599579611140306E-2</v>
      </c>
      <c r="L44" s="6">
        <v>0.1997690531177829</v>
      </c>
    </row>
    <row r="45" spans="1:12" x14ac:dyDescent="0.25">
      <c r="A45" s="3" t="s">
        <v>78</v>
      </c>
      <c r="B45" s="5">
        <v>7969</v>
      </c>
      <c r="C45" s="5">
        <v>11168</v>
      </c>
      <c r="D45" s="5">
        <v>10993</v>
      </c>
      <c r="E45" s="6">
        <f t="shared" si="0"/>
        <v>-1.5669770773638968E-2</v>
      </c>
      <c r="F45">
        <v>462</v>
      </c>
      <c r="G45">
        <v>49</v>
      </c>
      <c r="H45">
        <v>639</v>
      </c>
      <c r="I45">
        <v>10865</v>
      </c>
      <c r="J45" s="3" t="s">
        <v>78</v>
      </c>
      <c r="K45" s="6">
        <v>4.7031753336401291E-2</v>
      </c>
      <c r="L45" s="6">
        <v>-1.5669770773638968E-2</v>
      </c>
    </row>
    <row r="46" spans="1:12" x14ac:dyDescent="0.25">
      <c r="A46" s="3" t="s">
        <v>82</v>
      </c>
      <c r="B46" s="5">
        <v>26566</v>
      </c>
      <c r="C46" s="5">
        <v>28026</v>
      </c>
      <c r="D46" s="5">
        <v>28257</v>
      </c>
      <c r="E46" s="6">
        <f t="shared" si="0"/>
        <v>8.2423463926354096E-3</v>
      </c>
      <c r="F46">
        <v>795</v>
      </c>
      <c r="G46">
        <v>243</v>
      </c>
      <c r="H46">
        <v>2122</v>
      </c>
      <c r="I46">
        <v>27173</v>
      </c>
      <c r="J46" s="3" t="s">
        <v>82</v>
      </c>
      <c r="K46" s="6">
        <v>3.8199683509365916E-2</v>
      </c>
      <c r="L46" s="6">
        <v>8.2423463926354096E-3</v>
      </c>
    </row>
    <row r="47" spans="1:12" x14ac:dyDescent="0.25">
      <c r="A47" s="3" t="s">
        <v>140</v>
      </c>
      <c r="B47" s="5">
        <v>2808</v>
      </c>
      <c r="C47" s="5">
        <v>3061</v>
      </c>
      <c r="D47" s="5">
        <v>3252</v>
      </c>
      <c r="E47" s="6">
        <f t="shared" si="0"/>
        <v>6.2397909180006532E-2</v>
      </c>
      <c r="F47">
        <v>52</v>
      </c>
      <c r="G47">
        <v>24</v>
      </c>
      <c r="H47">
        <v>818</v>
      </c>
      <c r="I47">
        <v>2510</v>
      </c>
      <c r="J47" s="3" t="s">
        <v>140</v>
      </c>
      <c r="K47" s="6">
        <v>3.0278884462151396E-2</v>
      </c>
      <c r="L47" s="6">
        <v>6.2397909180006532E-2</v>
      </c>
    </row>
    <row r="48" spans="1:12" x14ac:dyDescent="0.25">
      <c r="A48" s="3" t="s">
        <v>102</v>
      </c>
      <c r="B48" s="5">
        <v>2627</v>
      </c>
      <c r="C48" s="5">
        <v>2616</v>
      </c>
      <c r="D48" s="5">
        <v>2830</v>
      </c>
      <c r="E48" s="6">
        <f t="shared" si="0"/>
        <v>8.1804281345565749E-2</v>
      </c>
      <c r="F48">
        <v>53</v>
      </c>
      <c r="H48">
        <v>765</v>
      </c>
      <c r="I48">
        <v>2118</v>
      </c>
      <c r="J48" s="3" t="s">
        <v>102</v>
      </c>
      <c r="K48" s="6">
        <v>2.502360717658168E-2</v>
      </c>
      <c r="L48" s="6">
        <v>8.1804281345565749E-2</v>
      </c>
    </row>
    <row r="49" spans="1:12" x14ac:dyDescent="0.25">
      <c r="A49" s="3" t="s">
        <v>96</v>
      </c>
      <c r="B49" s="5">
        <v>6503</v>
      </c>
      <c r="C49" s="5">
        <v>7599</v>
      </c>
      <c r="D49" s="5">
        <v>8587</v>
      </c>
      <c r="E49" s="6">
        <f t="shared" si="0"/>
        <v>0.13001710751414661</v>
      </c>
      <c r="F49">
        <v>97</v>
      </c>
      <c r="G49">
        <v>66</v>
      </c>
      <c r="H49">
        <v>1253</v>
      </c>
      <c r="I49">
        <v>7497</v>
      </c>
      <c r="J49" s="3" t="s">
        <v>96</v>
      </c>
      <c r="K49" s="6">
        <v>2.174203014539149E-2</v>
      </c>
      <c r="L49" s="6">
        <v>0.13001710751414661</v>
      </c>
    </row>
    <row r="50" spans="1:12" x14ac:dyDescent="0.25">
      <c r="A50" s="3" t="s">
        <v>98</v>
      </c>
      <c r="B50" s="5">
        <v>7333</v>
      </c>
      <c r="C50" s="5">
        <v>7791</v>
      </c>
      <c r="D50" s="5">
        <v>10567</v>
      </c>
      <c r="E50" s="6">
        <f t="shared" si="0"/>
        <v>0.35630856116031318</v>
      </c>
      <c r="F50">
        <v>117</v>
      </c>
      <c r="G50">
        <v>44</v>
      </c>
      <c r="H50">
        <v>3200</v>
      </c>
      <c r="I50">
        <v>7528</v>
      </c>
      <c r="J50" s="3" t="s">
        <v>98</v>
      </c>
      <c r="K50" s="6">
        <v>2.138682252922423E-2</v>
      </c>
      <c r="L50" s="6">
        <v>0.35630856116031318</v>
      </c>
    </row>
  </sheetData>
  <sortState ref="A3:K50">
    <sortCondition descending="1" ref="K3:K50"/>
  </sortState>
  <pageMargins left="0.7" right="0.7" top="0.75" bottom="0.75" header="0.3" footer="0.3"/>
  <pageSetup orientation="portrait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E1298"/>
  <sheetViews>
    <sheetView workbookViewId="0"/>
  </sheetViews>
  <sheetFormatPr defaultRowHeight="15" x14ac:dyDescent="0.25"/>
  <cols>
    <col min="1" max="1" width="11.42578125" bestFit="1" customWidth="1"/>
  </cols>
  <sheetData>
    <row r="2" spans="1:5" x14ac:dyDescent="0.25">
      <c r="A2" t="s">
        <v>145</v>
      </c>
      <c r="B2" t="s">
        <v>253</v>
      </c>
      <c r="C2" t="s">
        <v>45</v>
      </c>
      <c r="D2" t="s">
        <v>249</v>
      </c>
      <c r="E2" t="s">
        <v>250</v>
      </c>
    </row>
    <row r="3" spans="1:5" x14ac:dyDescent="0.25">
      <c r="A3" t="s">
        <v>49</v>
      </c>
      <c r="B3" t="s">
        <v>155</v>
      </c>
      <c r="C3" t="s">
        <v>42</v>
      </c>
      <c r="D3">
        <v>1991</v>
      </c>
      <c r="E3">
        <v>41029</v>
      </c>
    </row>
    <row r="4" spans="1:5" x14ac:dyDescent="0.25">
      <c r="A4" t="s">
        <v>49</v>
      </c>
      <c r="B4" t="s">
        <v>155</v>
      </c>
      <c r="C4" t="s">
        <v>42</v>
      </c>
      <c r="D4">
        <v>1992</v>
      </c>
      <c r="E4">
        <v>41597</v>
      </c>
    </row>
    <row r="5" spans="1:5" x14ac:dyDescent="0.25">
      <c r="A5" t="s">
        <v>49</v>
      </c>
      <c r="B5" t="s">
        <v>155</v>
      </c>
      <c r="C5" t="s">
        <v>42</v>
      </c>
      <c r="D5">
        <v>1993</v>
      </c>
      <c r="E5">
        <v>42369</v>
      </c>
    </row>
    <row r="6" spans="1:5" x14ac:dyDescent="0.25">
      <c r="A6" t="s">
        <v>49</v>
      </c>
      <c r="B6" t="s">
        <v>155</v>
      </c>
      <c r="C6" t="s">
        <v>42</v>
      </c>
      <c r="D6">
        <v>1994</v>
      </c>
      <c r="E6">
        <v>44533</v>
      </c>
    </row>
    <row r="7" spans="1:5" x14ac:dyDescent="0.25">
      <c r="A7" t="s">
        <v>49</v>
      </c>
      <c r="B7" t="s">
        <v>155</v>
      </c>
      <c r="C7" t="s">
        <v>42</v>
      </c>
      <c r="D7">
        <v>1995</v>
      </c>
      <c r="E7">
        <v>45187</v>
      </c>
    </row>
    <row r="8" spans="1:5" x14ac:dyDescent="0.25">
      <c r="A8" t="s">
        <v>49</v>
      </c>
      <c r="B8" t="s">
        <v>155</v>
      </c>
      <c r="C8" t="s">
        <v>42</v>
      </c>
      <c r="D8">
        <v>1996</v>
      </c>
      <c r="E8">
        <v>46612</v>
      </c>
    </row>
    <row r="9" spans="1:5" x14ac:dyDescent="0.25">
      <c r="A9" t="s">
        <v>49</v>
      </c>
      <c r="B9" t="s">
        <v>155</v>
      </c>
      <c r="C9" t="s">
        <v>42</v>
      </c>
      <c r="D9">
        <v>1997</v>
      </c>
      <c r="E9">
        <v>47978</v>
      </c>
    </row>
    <row r="10" spans="1:5" x14ac:dyDescent="0.25">
      <c r="A10" t="s">
        <v>49</v>
      </c>
      <c r="B10" t="s">
        <v>155</v>
      </c>
      <c r="C10" t="s">
        <v>42</v>
      </c>
      <c r="D10">
        <v>1998</v>
      </c>
      <c r="E10">
        <v>49157</v>
      </c>
    </row>
    <row r="11" spans="1:5" x14ac:dyDescent="0.25">
      <c r="A11" t="s">
        <v>49</v>
      </c>
      <c r="B11" t="s">
        <v>155</v>
      </c>
      <c r="C11" t="s">
        <v>42</v>
      </c>
      <c r="D11">
        <v>1999</v>
      </c>
      <c r="E11">
        <v>49242</v>
      </c>
    </row>
    <row r="12" spans="1:5" x14ac:dyDescent="0.25">
      <c r="A12" t="s">
        <v>49</v>
      </c>
      <c r="B12" t="s">
        <v>155</v>
      </c>
      <c r="C12" t="s">
        <v>42</v>
      </c>
      <c r="D12">
        <v>2000</v>
      </c>
      <c r="E12">
        <v>48688</v>
      </c>
    </row>
    <row r="13" spans="1:5" x14ac:dyDescent="0.25">
      <c r="A13" t="s">
        <v>49</v>
      </c>
      <c r="B13" t="s">
        <v>155</v>
      </c>
      <c r="C13" t="s">
        <v>42</v>
      </c>
      <c r="D13">
        <v>2001</v>
      </c>
      <c r="E13">
        <v>48834</v>
      </c>
    </row>
    <row r="14" spans="1:5" x14ac:dyDescent="0.25">
      <c r="A14" t="s">
        <v>49</v>
      </c>
      <c r="B14" t="s">
        <v>155</v>
      </c>
      <c r="C14" t="s">
        <v>42</v>
      </c>
      <c r="D14">
        <v>2002</v>
      </c>
      <c r="E14">
        <v>48156</v>
      </c>
    </row>
    <row r="15" spans="1:5" x14ac:dyDescent="0.25">
      <c r="A15" t="s">
        <v>49</v>
      </c>
      <c r="B15" t="s">
        <v>155</v>
      </c>
      <c r="C15" t="s">
        <v>42</v>
      </c>
      <c r="D15">
        <v>2003</v>
      </c>
      <c r="E15">
        <v>46037</v>
      </c>
    </row>
    <row r="16" spans="1:5" x14ac:dyDescent="0.25">
      <c r="A16" t="s">
        <v>49</v>
      </c>
      <c r="B16" t="s">
        <v>155</v>
      </c>
      <c r="C16" t="s">
        <v>42</v>
      </c>
      <c r="D16">
        <v>2004</v>
      </c>
      <c r="E16">
        <v>43397</v>
      </c>
    </row>
    <row r="17" spans="1:5" x14ac:dyDescent="0.25">
      <c r="A17" t="s">
        <v>49</v>
      </c>
      <c r="B17" t="s">
        <v>155</v>
      </c>
      <c r="C17" t="s">
        <v>42</v>
      </c>
      <c r="D17">
        <v>2005</v>
      </c>
      <c r="E17">
        <v>40499</v>
      </c>
    </row>
    <row r="18" spans="1:5" x14ac:dyDescent="0.25">
      <c r="A18" t="s">
        <v>49</v>
      </c>
      <c r="B18" t="s">
        <v>155</v>
      </c>
      <c r="C18" t="s">
        <v>42</v>
      </c>
      <c r="D18">
        <v>2006</v>
      </c>
      <c r="E18">
        <v>38532</v>
      </c>
    </row>
    <row r="19" spans="1:5" x14ac:dyDescent="0.25">
      <c r="A19" t="s">
        <v>49</v>
      </c>
      <c r="B19" t="s">
        <v>155</v>
      </c>
      <c r="C19" t="s">
        <v>42</v>
      </c>
      <c r="D19">
        <v>2007</v>
      </c>
      <c r="E19">
        <v>37033</v>
      </c>
    </row>
    <row r="20" spans="1:5" x14ac:dyDescent="0.25">
      <c r="A20" t="s">
        <v>49</v>
      </c>
      <c r="B20" t="s">
        <v>155</v>
      </c>
      <c r="C20" t="s">
        <v>42</v>
      </c>
      <c r="D20">
        <v>2008</v>
      </c>
      <c r="E20">
        <v>34999</v>
      </c>
    </row>
    <row r="21" spans="1:5" x14ac:dyDescent="0.25">
      <c r="A21" t="s">
        <v>49</v>
      </c>
      <c r="B21" t="s">
        <v>155</v>
      </c>
      <c r="C21" t="s">
        <v>42</v>
      </c>
      <c r="D21">
        <v>2009</v>
      </c>
      <c r="E21">
        <v>34680</v>
      </c>
    </row>
    <row r="22" spans="1:5" x14ac:dyDescent="0.25">
      <c r="A22" t="s">
        <v>49</v>
      </c>
      <c r="B22" t="s">
        <v>155</v>
      </c>
      <c r="C22" t="s">
        <v>42</v>
      </c>
      <c r="D22">
        <v>2010</v>
      </c>
      <c r="E22">
        <v>34441</v>
      </c>
    </row>
    <row r="23" spans="1:5" x14ac:dyDescent="0.25">
      <c r="A23" t="s">
        <v>49</v>
      </c>
      <c r="B23" t="s">
        <v>155</v>
      </c>
      <c r="C23" t="s">
        <v>42</v>
      </c>
      <c r="D23">
        <v>2011</v>
      </c>
      <c r="E23">
        <v>34336</v>
      </c>
    </row>
    <row r="24" spans="1:5" x14ac:dyDescent="0.25">
      <c r="A24" t="s">
        <v>49</v>
      </c>
      <c r="B24" t="s">
        <v>155</v>
      </c>
      <c r="C24" t="s">
        <v>42</v>
      </c>
      <c r="D24">
        <v>2012</v>
      </c>
      <c r="E24">
        <v>34436</v>
      </c>
    </row>
    <row r="25" spans="1:5" x14ac:dyDescent="0.25">
      <c r="A25" t="s">
        <v>49</v>
      </c>
      <c r="B25" t="s">
        <v>155</v>
      </c>
      <c r="C25" t="s">
        <v>42</v>
      </c>
      <c r="D25">
        <v>2013</v>
      </c>
      <c r="E25">
        <v>35262</v>
      </c>
    </row>
    <row r="26" spans="1:5" x14ac:dyDescent="0.25">
      <c r="A26" t="s">
        <v>49</v>
      </c>
      <c r="B26" t="s">
        <v>155</v>
      </c>
      <c r="C26" t="s">
        <v>42</v>
      </c>
      <c r="D26">
        <v>2014</v>
      </c>
      <c r="E26">
        <v>36283</v>
      </c>
    </row>
    <row r="27" spans="1:5" x14ac:dyDescent="0.25">
      <c r="A27" t="s">
        <v>49</v>
      </c>
      <c r="B27" t="s">
        <v>155</v>
      </c>
      <c r="C27" t="s">
        <v>42</v>
      </c>
      <c r="D27">
        <v>2015</v>
      </c>
      <c r="E27">
        <v>36404</v>
      </c>
    </row>
    <row r="28" spans="1:5" x14ac:dyDescent="0.25">
      <c r="A28" t="s">
        <v>49</v>
      </c>
      <c r="B28" t="s">
        <v>155</v>
      </c>
      <c r="C28" t="s">
        <v>42</v>
      </c>
      <c r="D28">
        <v>2016</v>
      </c>
      <c r="E28">
        <v>36645</v>
      </c>
    </row>
    <row r="29" spans="1:5" x14ac:dyDescent="0.25">
      <c r="A29" t="s">
        <v>49</v>
      </c>
      <c r="B29" t="s">
        <v>155</v>
      </c>
      <c r="C29" t="s">
        <v>42</v>
      </c>
      <c r="D29">
        <v>2017</v>
      </c>
      <c r="E29">
        <v>36538</v>
      </c>
    </row>
    <row r="30" spans="1:5" x14ac:dyDescent="0.25">
      <c r="A30" t="s">
        <v>125</v>
      </c>
      <c r="B30" t="s">
        <v>241</v>
      </c>
      <c r="C30" t="s">
        <v>42</v>
      </c>
      <c r="D30">
        <v>1991</v>
      </c>
      <c r="E30">
        <v>35932</v>
      </c>
    </row>
    <row r="31" spans="1:5" x14ac:dyDescent="0.25">
      <c r="A31" t="s">
        <v>125</v>
      </c>
      <c r="B31" t="s">
        <v>241</v>
      </c>
      <c r="C31" t="s">
        <v>42</v>
      </c>
      <c r="D31">
        <v>1992</v>
      </c>
      <c r="E31">
        <v>34265</v>
      </c>
    </row>
    <row r="32" spans="1:5" x14ac:dyDescent="0.25">
      <c r="A32" t="s">
        <v>125</v>
      </c>
      <c r="B32" t="s">
        <v>241</v>
      </c>
      <c r="C32" t="s">
        <v>42</v>
      </c>
      <c r="D32">
        <v>1993</v>
      </c>
      <c r="E32">
        <v>38074</v>
      </c>
    </row>
    <row r="33" spans="1:5" x14ac:dyDescent="0.25">
      <c r="A33" t="s">
        <v>125</v>
      </c>
      <c r="B33" t="s">
        <v>241</v>
      </c>
      <c r="C33" t="s">
        <v>42</v>
      </c>
      <c r="D33">
        <v>1994</v>
      </c>
      <c r="E33">
        <v>39239</v>
      </c>
    </row>
    <row r="34" spans="1:5" x14ac:dyDescent="0.25">
      <c r="A34" t="s">
        <v>125</v>
      </c>
      <c r="B34" t="s">
        <v>241</v>
      </c>
      <c r="C34" t="s">
        <v>42</v>
      </c>
      <c r="D34">
        <v>1995</v>
      </c>
      <c r="E34">
        <v>40732</v>
      </c>
    </row>
    <row r="35" spans="1:5" x14ac:dyDescent="0.25">
      <c r="A35" t="s">
        <v>125</v>
      </c>
      <c r="B35" t="s">
        <v>241</v>
      </c>
      <c r="C35" t="s">
        <v>42</v>
      </c>
      <c r="D35">
        <v>1996</v>
      </c>
      <c r="E35">
        <v>42520</v>
      </c>
    </row>
    <row r="36" spans="1:5" x14ac:dyDescent="0.25">
      <c r="A36" t="s">
        <v>125</v>
      </c>
      <c r="B36" t="s">
        <v>241</v>
      </c>
      <c r="C36" t="s">
        <v>42</v>
      </c>
      <c r="D36">
        <v>1997</v>
      </c>
      <c r="E36">
        <v>43766</v>
      </c>
    </row>
    <row r="37" spans="1:5" x14ac:dyDescent="0.25">
      <c r="A37" t="s">
        <v>125</v>
      </c>
      <c r="B37" t="s">
        <v>241</v>
      </c>
      <c r="C37" t="s">
        <v>42</v>
      </c>
      <c r="D37">
        <v>1998</v>
      </c>
      <c r="E37">
        <v>45142</v>
      </c>
    </row>
    <row r="38" spans="1:5" x14ac:dyDescent="0.25">
      <c r="A38" t="s">
        <v>125</v>
      </c>
      <c r="B38" t="s">
        <v>241</v>
      </c>
      <c r="C38" t="s">
        <v>42</v>
      </c>
      <c r="D38">
        <v>1999</v>
      </c>
      <c r="E38">
        <v>45349</v>
      </c>
    </row>
    <row r="39" spans="1:5" x14ac:dyDescent="0.25">
      <c r="A39" t="s">
        <v>125</v>
      </c>
      <c r="B39" t="s">
        <v>241</v>
      </c>
      <c r="C39" t="s">
        <v>42</v>
      </c>
      <c r="D39">
        <v>2000</v>
      </c>
      <c r="E39">
        <v>45253</v>
      </c>
    </row>
    <row r="40" spans="1:5" x14ac:dyDescent="0.25">
      <c r="A40" t="s">
        <v>125</v>
      </c>
      <c r="B40" t="s">
        <v>241</v>
      </c>
      <c r="C40" t="s">
        <v>42</v>
      </c>
      <c r="D40">
        <v>2001</v>
      </c>
      <c r="E40">
        <v>45115</v>
      </c>
    </row>
    <row r="41" spans="1:5" x14ac:dyDescent="0.25">
      <c r="A41" t="s">
        <v>125</v>
      </c>
      <c r="B41" t="s">
        <v>241</v>
      </c>
      <c r="C41" t="s">
        <v>42</v>
      </c>
      <c r="D41">
        <v>2002</v>
      </c>
      <c r="E41">
        <v>44201</v>
      </c>
    </row>
    <row r="42" spans="1:5" x14ac:dyDescent="0.25">
      <c r="A42" t="s">
        <v>125</v>
      </c>
      <c r="B42" t="s">
        <v>241</v>
      </c>
      <c r="C42" t="s">
        <v>42</v>
      </c>
      <c r="D42">
        <v>2003</v>
      </c>
      <c r="E42">
        <v>43923</v>
      </c>
    </row>
    <row r="43" spans="1:5" x14ac:dyDescent="0.25">
      <c r="A43" t="s">
        <v>125</v>
      </c>
      <c r="B43" t="s">
        <v>241</v>
      </c>
      <c r="C43" t="s">
        <v>42</v>
      </c>
      <c r="D43">
        <v>2004</v>
      </c>
      <c r="E43">
        <v>42510</v>
      </c>
    </row>
    <row r="44" spans="1:5" x14ac:dyDescent="0.25">
      <c r="A44" t="s">
        <v>125</v>
      </c>
      <c r="B44" t="s">
        <v>241</v>
      </c>
      <c r="C44" t="s">
        <v>42</v>
      </c>
      <c r="D44">
        <v>2005</v>
      </c>
      <c r="E44">
        <v>41119</v>
      </c>
    </row>
    <row r="45" spans="1:5" x14ac:dyDescent="0.25">
      <c r="A45" t="s">
        <v>125</v>
      </c>
      <c r="B45" t="s">
        <v>241</v>
      </c>
      <c r="C45" t="s">
        <v>42</v>
      </c>
      <c r="D45">
        <v>2006</v>
      </c>
      <c r="E45">
        <v>41267</v>
      </c>
    </row>
    <row r="46" spans="1:5" x14ac:dyDescent="0.25">
      <c r="A46" t="s">
        <v>125</v>
      </c>
      <c r="B46" t="s">
        <v>241</v>
      </c>
      <c r="C46" t="s">
        <v>42</v>
      </c>
      <c r="D46">
        <v>2007</v>
      </c>
      <c r="E46">
        <v>40658</v>
      </c>
    </row>
    <row r="47" spans="1:5" x14ac:dyDescent="0.25">
      <c r="A47" t="s">
        <v>125</v>
      </c>
      <c r="B47" t="s">
        <v>241</v>
      </c>
      <c r="C47" t="s">
        <v>42</v>
      </c>
      <c r="D47">
        <v>2008</v>
      </c>
      <c r="E47">
        <v>39681</v>
      </c>
    </row>
    <row r="48" spans="1:5" x14ac:dyDescent="0.25">
      <c r="A48" t="s">
        <v>125</v>
      </c>
      <c r="B48" t="s">
        <v>241</v>
      </c>
      <c r="C48" t="s">
        <v>42</v>
      </c>
      <c r="D48">
        <v>2009</v>
      </c>
      <c r="E48">
        <v>38560</v>
      </c>
    </row>
    <row r="49" spans="1:5" x14ac:dyDescent="0.25">
      <c r="A49" t="s">
        <v>125</v>
      </c>
      <c r="B49" t="s">
        <v>241</v>
      </c>
      <c r="C49" t="s">
        <v>42</v>
      </c>
      <c r="D49">
        <v>2010</v>
      </c>
      <c r="E49">
        <v>38096</v>
      </c>
    </row>
    <row r="50" spans="1:5" x14ac:dyDescent="0.25">
      <c r="A50" t="s">
        <v>125</v>
      </c>
      <c r="B50" t="s">
        <v>241</v>
      </c>
      <c r="C50" t="s">
        <v>42</v>
      </c>
      <c r="D50">
        <v>2011</v>
      </c>
      <c r="E50">
        <v>37859</v>
      </c>
    </row>
    <row r="51" spans="1:5" x14ac:dyDescent="0.25">
      <c r="A51" t="s">
        <v>125</v>
      </c>
      <c r="B51" t="s">
        <v>241</v>
      </c>
      <c r="C51" t="s">
        <v>42</v>
      </c>
      <c r="D51">
        <v>2012</v>
      </c>
      <c r="E51">
        <v>37864</v>
      </c>
    </row>
    <row r="52" spans="1:5" x14ac:dyDescent="0.25">
      <c r="A52" t="s">
        <v>125</v>
      </c>
      <c r="B52" t="s">
        <v>241</v>
      </c>
      <c r="C52" t="s">
        <v>42</v>
      </c>
      <c r="D52">
        <v>2013</v>
      </c>
      <c r="E52">
        <v>37913</v>
      </c>
    </row>
    <row r="53" spans="1:5" x14ac:dyDescent="0.25">
      <c r="A53" t="s">
        <v>125</v>
      </c>
      <c r="B53" t="s">
        <v>241</v>
      </c>
      <c r="C53" t="s">
        <v>42</v>
      </c>
      <c r="D53">
        <v>2014</v>
      </c>
      <c r="E53">
        <v>37865</v>
      </c>
    </row>
    <row r="54" spans="1:5" x14ac:dyDescent="0.25">
      <c r="A54" t="s">
        <v>125</v>
      </c>
      <c r="B54" t="s">
        <v>241</v>
      </c>
      <c r="C54" t="s">
        <v>42</v>
      </c>
      <c r="D54">
        <v>2015</v>
      </c>
      <c r="E54">
        <v>37865</v>
      </c>
    </row>
    <row r="55" spans="1:5" x14ac:dyDescent="0.25">
      <c r="A55" t="s">
        <v>125</v>
      </c>
      <c r="B55" t="s">
        <v>241</v>
      </c>
      <c r="C55" t="s">
        <v>42</v>
      </c>
      <c r="D55">
        <v>2016</v>
      </c>
      <c r="E55">
        <v>37646</v>
      </c>
    </row>
    <row r="56" spans="1:5" x14ac:dyDescent="0.25">
      <c r="A56" t="s">
        <v>125</v>
      </c>
      <c r="B56" t="s">
        <v>241</v>
      </c>
      <c r="C56" t="s">
        <v>42</v>
      </c>
      <c r="D56">
        <v>2017</v>
      </c>
      <c r="E56">
        <v>37110</v>
      </c>
    </row>
    <row r="57" spans="1:5" x14ac:dyDescent="0.25">
      <c r="A57" t="s">
        <v>51</v>
      </c>
      <c r="B57" t="s">
        <v>52</v>
      </c>
      <c r="C57" t="s">
        <v>44</v>
      </c>
      <c r="D57">
        <v>1991</v>
      </c>
      <c r="E57">
        <v>3315</v>
      </c>
    </row>
    <row r="58" spans="1:5" x14ac:dyDescent="0.25">
      <c r="A58" t="s">
        <v>51</v>
      </c>
      <c r="B58" t="s">
        <v>52</v>
      </c>
      <c r="C58" t="s">
        <v>44</v>
      </c>
      <c r="D58">
        <v>1992</v>
      </c>
      <c r="E58">
        <v>3425</v>
      </c>
    </row>
    <row r="59" spans="1:5" x14ac:dyDescent="0.25">
      <c r="A59" t="s">
        <v>51</v>
      </c>
      <c r="B59" t="s">
        <v>52</v>
      </c>
      <c r="C59" t="s">
        <v>44</v>
      </c>
      <c r="D59">
        <v>1993</v>
      </c>
      <c r="E59">
        <v>3541</v>
      </c>
    </row>
    <row r="60" spans="1:5" x14ac:dyDescent="0.25">
      <c r="A60" t="s">
        <v>51</v>
      </c>
      <c r="B60" t="s">
        <v>52</v>
      </c>
      <c r="C60" t="s">
        <v>44</v>
      </c>
      <c r="D60">
        <v>1994</v>
      </c>
      <c r="E60">
        <v>3488</v>
      </c>
    </row>
    <row r="61" spans="1:5" x14ac:dyDescent="0.25">
      <c r="A61" t="s">
        <v>51</v>
      </c>
      <c r="B61" t="s">
        <v>52</v>
      </c>
      <c r="C61" t="s">
        <v>44</v>
      </c>
      <c r="D61">
        <v>1995</v>
      </c>
      <c r="E61">
        <v>3573</v>
      </c>
    </row>
    <row r="62" spans="1:5" x14ac:dyDescent="0.25">
      <c r="A62" t="s">
        <v>51</v>
      </c>
      <c r="B62" t="s">
        <v>52</v>
      </c>
      <c r="C62" t="s">
        <v>44</v>
      </c>
      <c r="D62">
        <v>1996</v>
      </c>
      <c r="E62">
        <v>3606</v>
      </c>
    </row>
    <row r="63" spans="1:5" x14ac:dyDescent="0.25">
      <c r="A63" t="s">
        <v>51</v>
      </c>
      <c r="B63" t="s">
        <v>52</v>
      </c>
      <c r="C63" t="s">
        <v>44</v>
      </c>
      <c r="D63">
        <v>1997</v>
      </c>
      <c r="E63">
        <v>3638</v>
      </c>
    </row>
    <row r="64" spans="1:5" x14ac:dyDescent="0.25">
      <c r="A64" t="s">
        <v>51</v>
      </c>
      <c r="B64" t="s">
        <v>52</v>
      </c>
      <c r="C64" t="s">
        <v>44</v>
      </c>
      <c r="D64">
        <v>1998</v>
      </c>
      <c r="E64">
        <v>3612</v>
      </c>
    </row>
    <row r="65" spans="1:5" x14ac:dyDescent="0.25">
      <c r="A65" t="s">
        <v>51</v>
      </c>
      <c r="B65" t="s">
        <v>52</v>
      </c>
      <c r="C65" t="s">
        <v>44</v>
      </c>
      <c r="D65">
        <v>1999</v>
      </c>
      <c r="E65">
        <v>3602</v>
      </c>
    </row>
    <row r="66" spans="1:5" x14ac:dyDescent="0.25">
      <c r="A66" t="s">
        <v>51</v>
      </c>
      <c r="B66" t="s">
        <v>52</v>
      </c>
      <c r="C66" t="s">
        <v>44</v>
      </c>
      <c r="D66">
        <v>2000</v>
      </c>
      <c r="E66">
        <v>3576</v>
      </c>
    </row>
    <row r="67" spans="1:5" x14ac:dyDescent="0.25">
      <c r="A67" t="s">
        <v>51</v>
      </c>
      <c r="B67" t="s">
        <v>52</v>
      </c>
      <c r="C67" t="s">
        <v>44</v>
      </c>
      <c r="D67">
        <v>2001</v>
      </c>
      <c r="E67">
        <v>3533</v>
      </c>
    </row>
    <row r="68" spans="1:5" x14ac:dyDescent="0.25">
      <c r="A68" t="s">
        <v>51</v>
      </c>
      <c r="B68" t="s">
        <v>52</v>
      </c>
      <c r="C68" t="s">
        <v>44</v>
      </c>
      <c r="D68">
        <v>2002</v>
      </c>
      <c r="E68">
        <v>3478</v>
      </c>
    </row>
    <row r="69" spans="1:5" x14ac:dyDescent="0.25">
      <c r="A69" t="s">
        <v>51</v>
      </c>
      <c r="B69" t="s">
        <v>52</v>
      </c>
      <c r="C69" t="s">
        <v>44</v>
      </c>
      <c r="D69">
        <v>2003</v>
      </c>
      <c r="E69">
        <v>3432</v>
      </c>
    </row>
    <row r="70" spans="1:5" x14ac:dyDescent="0.25">
      <c r="A70" t="s">
        <v>51</v>
      </c>
      <c r="B70" t="s">
        <v>52</v>
      </c>
      <c r="C70" t="s">
        <v>44</v>
      </c>
      <c r="D70">
        <v>2004</v>
      </c>
      <c r="E70">
        <v>3369</v>
      </c>
    </row>
    <row r="71" spans="1:5" x14ac:dyDescent="0.25">
      <c r="A71" t="s">
        <v>51</v>
      </c>
      <c r="B71" t="s">
        <v>52</v>
      </c>
      <c r="C71" t="s">
        <v>44</v>
      </c>
      <c r="D71">
        <v>2005</v>
      </c>
      <c r="E71">
        <v>3205</v>
      </c>
    </row>
    <row r="72" spans="1:5" x14ac:dyDescent="0.25">
      <c r="A72" t="s">
        <v>51</v>
      </c>
      <c r="B72" t="s">
        <v>52</v>
      </c>
      <c r="C72" t="s">
        <v>44</v>
      </c>
      <c r="D72">
        <v>2006</v>
      </c>
      <c r="E72">
        <v>3251</v>
      </c>
    </row>
    <row r="73" spans="1:5" x14ac:dyDescent="0.25">
      <c r="A73" t="s">
        <v>51</v>
      </c>
      <c r="B73" t="s">
        <v>52</v>
      </c>
      <c r="C73" t="s">
        <v>44</v>
      </c>
      <c r="D73">
        <v>2007</v>
      </c>
      <c r="E73">
        <v>3246</v>
      </c>
    </row>
    <row r="74" spans="1:5" x14ac:dyDescent="0.25">
      <c r="A74" t="s">
        <v>51</v>
      </c>
      <c r="B74" t="s">
        <v>52</v>
      </c>
      <c r="C74" t="s">
        <v>44</v>
      </c>
      <c r="D74">
        <v>2008</v>
      </c>
      <c r="E74">
        <v>3321</v>
      </c>
    </row>
    <row r="75" spans="1:5" x14ac:dyDescent="0.25">
      <c r="A75" t="s">
        <v>51</v>
      </c>
      <c r="B75" t="s">
        <v>52</v>
      </c>
      <c r="C75" t="s">
        <v>44</v>
      </c>
      <c r="D75">
        <v>2009</v>
      </c>
      <c r="E75">
        <v>3330</v>
      </c>
    </row>
    <row r="76" spans="1:5" x14ac:dyDescent="0.25">
      <c r="A76" t="s">
        <v>51</v>
      </c>
      <c r="B76" t="s">
        <v>52</v>
      </c>
      <c r="C76" t="s">
        <v>44</v>
      </c>
      <c r="D76">
        <v>2010</v>
      </c>
      <c r="E76">
        <v>3291</v>
      </c>
    </row>
    <row r="77" spans="1:5" x14ac:dyDescent="0.25">
      <c r="A77" t="s">
        <v>51</v>
      </c>
      <c r="B77" t="s">
        <v>52</v>
      </c>
      <c r="C77" t="s">
        <v>44</v>
      </c>
      <c r="D77">
        <v>2011</v>
      </c>
      <c r="E77">
        <v>3225</v>
      </c>
    </row>
    <row r="78" spans="1:5" x14ac:dyDescent="0.25">
      <c r="A78" t="s">
        <v>51</v>
      </c>
      <c r="B78" t="s">
        <v>52</v>
      </c>
      <c r="C78" t="s">
        <v>44</v>
      </c>
      <c r="D78">
        <v>2012</v>
      </c>
      <c r="E78">
        <v>3321</v>
      </c>
    </row>
    <row r="79" spans="1:5" x14ac:dyDescent="0.25">
      <c r="A79" t="s">
        <v>51</v>
      </c>
      <c r="B79" t="s">
        <v>52</v>
      </c>
      <c r="C79" t="s">
        <v>44</v>
      </c>
      <c r="D79">
        <v>2013</v>
      </c>
      <c r="E79">
        <v>3371</v>
      </c>
    </row>
    <row r="80" spans="1:5" x14ac:dyDescent="0.25">
      <c r="A80" t="s">
        <v>51</v>
      </c>
      <c r="B80" t="s">
        <v>52</v>
      </c>
      <c r="C80" t="s">
        <v>44</v>
      </c>
      <c r="D80">
        <v>2014</v>
      </c>
      <c r="E80">
        <v>3442</v>
      </c>
    </row>
    <row r="81" spans="1:5" x14ac:dyDescent="0.25">
      <c r="A81" t="s">
        <v>51</v>
      </c>
      <c r="B81" t="s">
        <v>52</v>
      </c>
      <c r="C81" t="s">
        <v>44</v>
      </c>
      <c r="D81">
        <v>2015</v>
      </c>
      <c r="E81">
        <v>3506</v>
      </c>
    </row>
    <row r="82" spans="1:5" x14ac:dyDescent="0.25">
      <c r="A82" t="s">
        <v>51</v>
      </c>
      <c r="B82" t="s">
        <v>52</v>
      </c>
      <c r="C82" t="s">
        <v>44</v>
      </c>
      <c r="D82">
        <v>2016</v>
      </c>
      <c r="E82">
        <v>3536</v>
      </c>
    </row>
    <row r="83" spans="1:5" x14ac:dyDescent="0.25">
      <c r="A83" t="s">
        <v>51</v>
      </c>
      <c r="B83" t="s">
        <v>52</v>
      </c>
      <c r="C83" t="s">
        <v>44</v>
      </c>
      <c r="D83">
        <v>2017</v>
      </c>
      <c r="E83">
        <v>3589</v>
      </c>
    </row>
    <row r="84" spans="1:5" x14ac:dyDescent="0.25">
      <c r="A84" t="s">
        <v>53</v>
      </c>
      <c r="B84" t="s">
        <v>54</v>
      </c>
      <c r="C84" t="s">
        <v>44</v>
      </c>
      <c r="D84">
        <v>1991</v>
      </c>
      <c r="E84">
        <v>34524</v>
      </c>
    </row>
    <row r="85" spans="1:5" x14ac:dyDescent="0.25">
      <c r="A85" t="s">
        <v>53</v>
      </c>
      <c r="B85" t="s">
        <v>54</v>
      </c>
      <c r="C85" t="s">
        <v>44</v>
      </c>
      <c r="D85">
        <v>1992</v>
      </c>
      <c r="E85">
        <v>35472</v>
      </c>
    </row>
    <row r="86" spans="1:5" x14ac:dyDescent="0.25">
      <c r="A86" t="s">
        <v>53</v>
      </c>
      <c r="B86" t="s">
        <v>54</v>
      </c>
      <c r="C86" t="s">
        <v>44</v>
      </c>
      <c r="D86">
        <v>1993</v>
      </c>
      <c r="E86">
        <v>36525</v>
      </c>
    </row>
    <row r="87" spans="1:5" x14ac:dyDescent="0.25">
      <c r="A87" t="s">
        <v>53</v>
      </c>
      <c r="B87" t="s">
        <v>54</v>
      </c>
      <c r="C87" t="s">
        <v>44</v>
      </c>
      <c r="D87">
        <v>1994</v>
      </c>
      <c r="E87">
        <v>37777</v>
      </c>
    </row>
    <row r="88" spans="1:5" x14ac:dyDescent="0.25">
      <c r="A88" t="s">
        <v>53</v>
      </c>
      <c r="B88" t="s">
        <v>54</v>
      </c>
      <c r="C88" t="s">
        <v>44</v>
      </c>
      <c r="D88">
        <v>1995</v>
      </c>
      <c r="E88">
        <v>38344</v>
      </c>
    </row>
    <row r="89" spans="1:5" x14ac:dyDescent="0.25">
      <c r="A89" t="s">
        <v>53</v>
      </c>
      <c r="B89" t="s">
        <v>54</v>
      </c>
      <c r="C89" t="s">
        <v>44</v>
      </c>
      <c r="D89">
        <v>1996</v>
      </c>
      <c r="E89">
        <v>39152</v>
      </c>
    </row>
    <row r="90" spans="1:5" x14ac:dyDescent="0.25">
      <c r="A90" t="s">
        <v>53</v>
      </c>
      <c r="B90" t="s">
        <v>54</v>
      </c>
      <c r="C90" t="s">
        <v>44</v>
      </c>
      <c r="D90">
        <v>1997</v>
      </c>
      <c r="E90">
        <v>39874</v>
      </c>
    </row>
    <row r="91" spans="1:5" x14ac:dyDescent="0.25">
      <c r="A91" t="s">
        <v>53</v>
      </c>
      <c r="B91" t="s">
        <v>54</v>
      </c>
      <c r="C91" t="s">
        <v>44</v>
      </c>
      <c r="D91">
        <v>1998</v>
      </c>
      <c r="E91">
        <v>40402</v>
      </c>
    </row>
    <row r="92" spans="1:5" x14ac:dyDescent="0.25">
      <c r="A92" t="s">
        <v>53</v>
      </c>
      <c r="B92" t="s">
        <v>54</v>
      </c>
      <c r="C92" t="s">
        <v>44</v>
      </c>
      <c r="D92">
        <v>1999</v>
      </c>
      <c r="E92">
        <v>40923</v>
      </c>
    </row>
    <row r="93" spans="1:5" x14ac:dyDescent="0.25">
      <c r="A93" t="s">
        <v>53</v>
      </c>
      <c r="B93" t="s">
        <v>54</v>
      </c>
      <c r="C93" t="s">
        <v>44</v>
      </c>
      <c r="D93">
        <v>2000</v>
      </c>
      <c r="E93">
        <v>40964</v>
      </c>
    </row>
    <row r="94" spans="1:5" x14ac:dyDescent="0.25">
      <c r="A94" t="s">
        <v>53</v>
      </c>
      <c r="B94" t="s">
        <v>54</v>
      </c>
      <c r="C94" t="s">
        <v>44</v>
      </c>
      <c r="D94">
        <v>2001</v>
      </c>
      <c r="E94">
        <v>41314</v>
      </c>
    </row>
    <row r="95" spans="1:5" x14ac:dyDescent="0.25">
      <c r="A95" t="s">
        <v>53</v>
      </c>
      <c r="B95" t="s">
        <v>54</v>
      </c>
      <c r="C95" t="s">
        <v>44</v>
      </c>
      <c r="D95">
        <v>2002</v>
      </c>
      <c r="E95">
        <v>41419</v>
      </c>
    </row>
    <row r="96" spans="1:5" x14ac:dyDescent="0.25">
      <c r="A96" t="s">
        <v>53</v>
      </c>
      <c r="B96" t="s">
        <v>54</v>
      </c>
      <c r="C96" t="s">
        <v>44</v>
      </c>
      <c r="D96">
        <v>2003</v>
      </c>
      <c r="E96">
        <v>41383</v>
      </c>
    </row>
    <row r="97" spans="1:5" x14ac:dyDescent="0.25">
      <c r="A97" t="s">
        <v>53</v>
      </c>
      <c r="B97" t="s">
        <v>54</v>
      </c>
      <c r="C97" t="s">
        <v>44</v>
      </c>
      <c r="D97">
        <v>2004</v>
      </c>
      <c r="E97">
        <v>41254</v>
      </c>
    </row>
    <row r="98" spans="1:5" x14ac:dyDescent="0.25">
      <c r="A98" t="s">
        <v>53</v>
      </c>
      <c r="B98" t="s">
        <v>54</v>
      </c>
      <c r="C98" t="s">
        <v>44</v>
      </c>
      <c r="D98">
        <v>2005</v>
      </c>
      <c r="E98">
        <v>41592</v>
      </c>
    </row>
    <row r="99" spans="1:5" x14ac:dyDescent="0.25">
      <c r="A99" t="s">
        <v>53</v>
      </c>
      <c r="B99" t="s">
        <v>54</v>
      </c>
      <c r="C99" t="s">
        <v>44</v>
      </c>
      <c r="D99">
        <v>2006</v>
      </c>
      <c r="E99">
        <v>41596</v>
      </c>
    </row>
    <row r="100" spans="1:5" x14ac:dyDescent="0.25">
      <c r="A100" t="s">
        <v>53</v>
      </c>
      <c r="B100" t="s">
        <v>54</v>
      </c>
      <c r="C100" t="s">
        <v>44</v>
      </c>
      <c r="D100">
        <v>2007</v>
      </c>
      <c r="E100">
        <v>41310</v>
      </c>
    </row>
    <row r="101" spans="1:5" x14ac:dyDescent="0.25">
      <c r="A101" t="s">
        <v>53</v>
      </c>
      <c r="B101" t="s">
        <v>54</v>
      </c>
      <c r="C101" t="s">
        <v>44</v>
      </c>
      <c r="D101">
        <v>2008</v>
      </c>
      <c r="E101">
        <v>40656</v>
      </c>
    </row>
    <row r="102" spans="1:5" x14ac:dyDescent="0.25">
      <c r="A102" t="s">
        <v>53</v>
      </c>
      <c r="B102" t="s">
        <v>54</v>
      </c>
      <c r="C102" t="s">
        <v>44</v>
      </c>
      <c r="D102">
        <v>2009</v>
      </c>
      <c r="E102">
        <v>40152</v>
      </c>
    </row>
    <row r="103" spans="1:5" x14ac:dyDescent="0.25">
      <c r="A103" t="s">
        <v>53</v>
      </c>
      <c r="B103" t="s">
        <v>54</v>
      </c>
      <c r="C103" t="s">
        <v>44</v>
      </c>
      <c r="D103">
        <v>2010</v>
      </c>
      <c r="E103">
        <v>39822</v>
      </c>
    </row>
    <row r="104" spans="1:5" x14ac:dyDescent="0.25">
      <c r="A104" t="s">
        <v>53</v>
      </c>
      <c r="B104" t="s">
        <v>54</v>
      </c>
      <c r="C104" t="s">
        <v>44</v>
      </c>
      <c r="D104">
        <v>2011</v>
      </c>
      <c r="E104">
        <v>39106</v>
      </c>
    </row>
    <row r="105" spans="1:5" x14ac:dyDescent="0.25">
      <c r="A105" t="s">
        <v>53</v>
      </c>
      <c r="B105" t="s">
        <v>54</v>
      </c>
      <c r="C105" t="s">
        <v>44</v>
      </c>
      <c r="D105">
        <v>2012</v>
      </c>
      <c r="E105">
        <v>38686</v>
      </c>
    </row>
    <row r="106" spans="1:5" x14ac:dyDescent="0.25">
      <c r="A106" t="s">
        <v>53</v>
      </c>
      <c r="B106" t="s">
        <v>54</v>
      </c>
      <c r="C106" t="s">
        <v>44</v>
      </c>
      <c r="D106">
        <v>2013</v>
      </c>
      <c r="E106">
        <v>38403</v>
      </c>
    </row>
    <row r="107" spans="1:5" x14ac:dyDescent="0.25">
      <c r="A107" t="s">
        <v>53</v>
      </c>
      <c r="B107" t="s">
        <v>54</v>
      </c>
      <c r="C107" t="s">
        <v>44</v>
      </c>
      <c r="D107">
        <v>2014</v>
      </c>
      <c r="E107">
        <v>38183</v>
      </c>
    </row>
    <row r="108" spans="1:5" x14ac:dyDescent="0.25">
      <c r="A108" t="s">
        <v>53</v>
      </c>
      <c r="B108" t="s">
        <v>54</v>
      </c>
      <c r="C108" t="s">
        <v>44</v>
      </c>
      <c r="D108">
        <v>2015</v>
      </c>
      <c r="E108">
        <v>37853</v>
      </c>
    </row>
    <row r="109" spans="1:5" x14ac:dyDescent="0.25">
      <c r="A109" t="s">
        <v>53</v>
      </c>
      <c r="B109" t="s">
        <v>54</v>
      </c>
      <c r="C109" t="s">
        <v>44</v>
      </c>
      <c r="D109">
        <v>2016</v>
      </c>
      <c r="E109">
        <v>38016</v>
      </c>
    </row>
    <row r="110" spans="1:5" x14ac:dyDescent="0.25">
      <c r="A110" t="s">
        <v>53</v>
      </c>
      <c r="B110" t="s">
        <v>54</v>
      </c>
      <c r="C110" t="s">
        <v>44</v>
      </c>
      <c r="D110">
        <v>2017</v>
      </c>
      <c r="E110">
        <v>38739</v>
      </c>
    </row>
    <row r="111" spans="1:5" x14ac:dyDescent="0.25">
      <c r="A111" t="s">
        <v>55</v>
      </c>
      <c r="B111" t="s">
        <v>56</v>
      </c>
      <c r="C111" t="s">
        <v>44</v>
      </c>
      <c r="D111">
        <v>1991</v>
      </c>
      <c r="E111">
        <v>4379</v>
      </c>
    </row>
    <row r="112" spans="1:5" x14ac:dyDescent="0.25">
      <c r="A112" t="s">
        <v>55</v>
      </c>
      <c r="B112" t="s">
        <v>56</v>
      </c>
      <c r="C112" t="s">
        <v>44</v>
      </c>
      <c r="D112">
        <v>1992</v>
      </c>
      <c r="E112">
        <v>4632</v>
      </c>
    </row>
    <row r="113" spans="1:5" x14ac:dyDescent="0.25">
      <c r="A113" t="s">
        <v>55</v>
      </c>
      <c r="B113" t="s">
        <v>56</v>
      </c>
      <c r="C113" t="s">
        <v>44</v>
      </c>
      <c r="D113">
        <v>1993</v>
      </c>
      <c r="E113">
        <v>4249</v>
      </c>
    </row>
    <row r="114" spans="1:5" x14ac:dyDescent="0.25">
      <c r="A114" t="s">
        <v>55</v>
      </c>
      <c r="B114" t="s">
        <v>56</v>
      </c>
      <c r="C114" t="s">
        <v>44</v>
      </c>
      <c r="D114">
        <v>1994</v>
      </c>
      <c r="E114">
        <v>5266</v>
      </c>
    </row>
    <row r="115" spans="1:5" x14ac:dyDescent="0.25">
      <c r="A115" t="s">
        <v>55</v>
      </c>
      <c r="B115" t="s">
        <v>56</v>
      </c>
      <c r="C115" t="s">
        <v>44</v>
      </c>
      <c r="D115">
        <v>1995</v>
      </c>
      <c r="E115">
        <v>5671</v>
      </c>
    </row>
    <row r="116" spans="1:5" x14ac:dyDescent="0.25">
      <c r="A116" t="s">
        <v>55</v>
      </c>
      <c r="B116" t="s">
        <v>56</v>
      </c>
      <c r="C116" t="s">
        <v>44</v>
      </c>
      <c r="D116">
        <v>1996</v>
      </c>
      <c r="E116">
        <v>6038</v>
      </c>
    </row>
    <row r="117" spans="1:5" x14ac:dyDescent="0.25">
      <c r="A117" t="s">
        <v>55</v>
      </c>
      <c r="B117" t="s">
        <v>56</v>
      </c>
      <c r="C117" t="s">
        <v>44</v>
      </c>
      <c r="D117">
        <v>1997</v>
      </c>
      <c r="E117">
        <v>6189</v>
      </c>
    </row>
    <row r="118" spans="1:5" x14ac:dyDescent="0.25">
      <c r="A118" t="s">
        <v>55</v>
      </c>
      <c r="B118" t="s">
        <v>56</v>
      </c>
      <c r="C118" t="s">
        <v>44</v>
      </c>
      <c r="D118">
        <v>1998</v>
      </c>
      <c r="E118">
        <v>6382</v>
      </c>
    </row>
    <row r="119" spans="1:5" x14ac:dyDescent="0.25">
      <c r="A119" t="s">
        <v>55</v>
      </c>
      <c r="B119" t="s">
        <v>56</v>
      </c>
      <c r="C119" t="s">
        <v>44</v>
      </c>
      <c r="D119">
        <v>1999</v>
      </c>
      <c r="E119">
        <v>6695</v>
      </c>
    </row>
    <row r="120" spans="1:5" x14ac:dyDescent="0.25">
      <c r="A120" t="s">
        <v>55</v>
      </c>
      <c r="B120" t="s">
        <v>56</v>
      </c>
      <c r="C120" t="s">
        <v>44</v>
      </c>
      <c r="D120">
        <v>2000</v>
      </c>
      <c r="E120">
        <v>6887</v>
      </c>
    </row>
    <row r="121" spans="1:5" x14ac:dyDescent="0.25">
      <c r="A121" t="s">
        <v>55</v>
      </c>
      <c r="B121" t="s">
        <v>56</v>
      </c>
      <c r="C121" t="s">
        <v>44</v>
      </c>
      <c r="D121">
        <v>2001</v>
      </c>
      <c r="E121">
        <v>6946</v>
      </c>
    </row>
    <row r="122" spans="1:5" x14ac:dyDescent="0.25">
      <c r="A122" t="s">
        <v>55</v>
      </c>
      <c r="B122" t="s">
        <v>56</v>
      </c>
      <c r="C122" t="s">
        <v>44</v>
      </c>
      <c r="D122">
        <v>2002</v>
      </c>
      <c r="E122">
        <v>7074</v>
      </c>
    </row>
    <row r="123" spans="1:5" x14ac:dyDescent="0.25">
      <c r="A123" t="s">
        <v>55</v>
      </c>
      <c r="B123" t="s">
        <v>56</v>
      </c>
      <c r="C123" t="s">
        <v>44</v>
      </c>
      <c r="D123">
        <v>2003</v>
      </c>
      <c r="E123">
        <v>7027</v>
      </c>
    </row>
    <row r="124" spans="1:5" x14ac:dyDescent="0.25">
      <c r="A124" t="s">
        <v>55</v>
      </c>
      <c r="B124" t="s">
        <v>56</v>
      </c>
      <c r="C124" t="s">
        <v>44</v>
      </c>
      <c r="D124">
        <v>2004</v>
      </c>
      <c r="E124">
        <v>7051</v>
      </c>
    </row>
    <row r="125" spans="1:5" x14ac:dyDescent="0.25">
      <c r="A125" t="s">
        <v>55</v>
      </c>
      <c r="B125" t="s">
        <v>56</v>
      </c>
      <c r="C125" t="s">
        <v>44</v>
      </c>
      <c r="D125">
        <v>2005</v>
      </c>
      <c r="E125">
        <v>7033</v>
      </c>
    </row>
    <row r="126" spans="1:5" x14ac:dyDescent="0.25">
      <c r="A126" t="s">
        <v>55</v>
      </c>
      <c r="B126" t="s">
        <v>56</v>
      </c>
      <c r="C126" t="s">
        <v>44</v>
      </c>
      <c r="D126">
        <v>2006</v>
      </c>
      <c r="E126">
        <v>7000</v>
      </c>
    </row>
    <row r="127" spans="1:5" x14ac:dyDescent="0.25">
      <c r="A127" t="s">
        <v>55</v>
      </c>
      <c r="B127" t="s">
        <v>56</v>
      </c>
      <c r="C127" t="s">
        <v>44</v>
      </c>
      <c r="D127">
        <v>2007</v>
      </c>
      <c r="E127">
        <v>7035</v>
      </c>
    </row>
    <row r="128" spans="1:5" x14ac:dyDescent="0.25">
      <c r="A128" t="s">
        <v>55</v>
      </c>
      <c r="B128" t="s">
        <v>56</v>
      </c>
      <c r="C128" t="s">
        <v>44</v>
      </c>
      <c r="D128">
        <v>2008</v>
      </c>
      <c r="E128">
        <v>6911</v>
      </c>
    </row>
    <row r="129" spans="1:5" x14ac:dyDescent="0.25">
      <c r="A129" t="s">
        <v>55</v>
      </c>
      <c r="B129" t="s">
        <v>56</v>
      </c>
      <c r="C129" t="s">
        <v>44</v>
      </c>
      <c r="D129">
        <v>2009</v>
      </c>
      <c r="E129">
        <v>6825</v>
      </c>
    </row>
    <row r="130" spans="1:5" x14ac:dyDescent="0.25">
      <c r="A130" t="s">
        <v>55</v>
      </c>
      <c r="B130" t="s">
        <v>56</v>
      </c>
      <c r="C130" t="s">
        <v>44</v>
      </c>
      <c r="D130">
        <v>2010</v>
      </c>
      <c r="E130">
        <v>6783</v>
      </c>
    </row>
    <row r="131" spans="1:5" x14ac:dyDescent="0.25">
      <c r="A131" t="s">
        <v>55</v>
      </c>
      <c r="B131" t="s">
        <v>56</v>
      </c>
      <c r="C131" t="s">
        <v>44</v>
      </c>
      <c r="D131">
        <v>2011</v>
      </c>
      <c r="E131">
        <v>6621</v>
      </c>
    </row>
    <row r="132" spans="1:5" x14ac:dyDescent="0.25">
      <c r="A132" t="s">
        <v>55</v>
      </c>
      <c r="B132" t="s">
        <v>56</v>
      </c>
      <c r="C132" t="s">
        <v>44</v>
      </c>
      <c r="D132">
        <v>2012</v>
      </c>
      <c r="E132">
        <v>6491</v>
      </c>
    </row>
    <row r="133" spans="1:5" x14ac:dyDescent="0.25">
      <c r="A133" t="s">
        <v>55</v>
      </c>
      <c r="B133" t="s">
        <v>56</v>
      </c>
      <c r="C133" t="s">
        <v>44</v>
      </c>
      <c r="D133">
        <v>2013</v>
      </c>
      <c r="E133">
        <v>6548</v>
      </c>
    </row>
    <row r="134" spans="1:5" x14ac:dyDescent="0.25">
      <c r="A134" t="s">
        <v>55</v>
      </c>
      <c r="B134" t="s">
        <v>56</v>
      </c>
      <c r="C134" t="s">
        <v>44</v>
      </c>
      <c r="D134">
        <v>2014</v>
      </c>
      <c r="E134">
        <v>6532</v>
      </c>
    </row>
    <row r="135" spans="1:5" x14ac:dyDescent="0.25">
      <c r="A135" t="s">
        <v>55</v>
      </c>
      <c r="B135" t="s">
        <v>56</v>
      </c>
      <c r="C135" t="s">
        <v>44</v>
      </c>
      <c r="D135">
        <v>2015</v>
      </c>
      <c r="E135">
        <v>6582</v>
      </c>
    </row>
    <row r="136" spans="1:5" x14ac:dyDescent="0.25">
      <c r="A136" t="s">
        <v>55</v>
      </c>
      <c r="B136" t="s">
        <v>56</v>
      </c>
      <c r="C136" t="s">
        <v>44</v>
      </c>
      <c r="D136">
        <v>2016</v>
      </c>
      <c r="E136">
        <v>6542</v>
      </c>
    </row>
    <row r="137" spans="1:5" x14ac:dyDescent="0.25">
      <c r="A137" t="s">
        <v>55</v>
      </c>
      <c r="B137" t="s">
        <v>56</v>
      </c>
      <c r="C137" t="s">
        <v>44</v>
      </c>
      <c r="D137">
        <v>2017</v>
      </c>
      <c r="E137">
        <v>6635</v>
      </c>
    </row>
    <row r="138" spans="1:5" x14ac:dyDescent="0.25">
      <c r="A138" t="s">
        <v>57</v>
      </c>
      <c r="B138" t="s">
        <v>58</v>
      </c>
      <c r="C138" t="s">
        <v>44</v>
      </c>
      <c r="D138">
        <v>1991</v>
      </c>
      <c r="E138">
        <v>3323</v>
      </c>
    </row>
    <row r="139" spans="1:5" x14ac:dyDescent="0.25">
      <c r="A139" t="s">
        <v>57</v>
      </c>
      <c r="B139" t="s">
        <v>58</v>
      </c>
      <c r="C139" t="s">
        <v>44</v>
      </c>
      <c r="D139">
        <v>1992</v>
      </c>
      <c r="E139">
        <v>3290</v>
      </c>
    </row>
    <row r="140" spans="1:5" x14ac:dyDescent="0.25">
      <c r="A140" t="s">
        <v>57</v>
      </c>
      <c r="B140" t="s">
        <v>58</v>
      </c>
      <c r="C140" t="s">
        <v>44</v>
      </c>
      <c r="D140">
        <v>1993</v>
      </c>
      <c r="E140">
        <v>3244</v>
      </c>
    </row>
    <row r="141" spans="1:5" x14ac:dyDescent="0.25">
      <c r="A141" t="s">
        <v>57</v>
      </c>
      <c r="B141" t="s">
        <v>58</v>
      </c>
      <c r="C141" t="s">
        <v>44</v>
      </c>
      <c r="D141">
        <v>1994</v>
      </c>
      <c r="E141">
        <v>3059</v>
      </c>
    </row>
    <row r="142" spans="1:5" x14ac:dyDescent="0.25">
      <c r="A142" t="s">
        <v>57</v>
      </c>
      <c r="B142" t="s">
        <v>58</v>
      </c>
      <c r="C142" t="s">
        <v>44</v>
      </c>
      <c r="D142">
        <v>1995</v>
      </c>
      <c r="E142">
        <v>3004</v>
      </c>
    </row>
    <row r="143" spans="1:5" x14ac:dyDescent="0.25">
      <c r="A143" t="s">
        <v>57</v>
      </c>
      <c r="B143" t="s">
        <v>58</v>
      </c>
      <c r="C143" t="s">
        <v>44</v>
      </c>
      <c r="D143">
        <v>1996</v>
      </c>
      <c r="E143">
        <v>3016</v>
      </c>
    </row>
    <row r="144" spans="1:5" x14ac:dyDescent="0.25">
      <c r="A144" t="s">
        <v>57</v>
      </c>
      <c r="B144" t="s">
        <v>58</v>
      </c>
      <c r="C144" t="s">
        <v>44</v>
      </c>
      <c r="D144">
        <v>1997</v>
      </c>
      <c r="E144">
        <v>3033</v>
      </c>
    </row>
    <row r="145" spans="1:5" x14ac:dyDescent="0.25">
      <c r="A145" t="s">
        <v>57</v>
      </c>
      <c r="B145" t="s">
        <v>58</v>
      </c>
      <c r="C145" t="s">
        <v>44</v>
      </c>
      <c r="D145">
        <v>1998</v>
      </c>
      <c r="E145">
        <v>3002</v>
      </c>
    </row>
    <row r="146" spans="1:5" x14ac:dyDescent="0.25">
      <c r="A146" t="s">
        <v>57</v>
      </c>
      <c r="B146" t="s">
        <v>58</v>
      </c>
      <c r="C146" t="s">
        <v>44</v>
      </c>
      <c r="D146">
        <v>1999</v>
      </c>
      <c r="E146">
        <v>3067</v>
      </c>
    </row>
    <row r="147" spans="1:5" x14ac:dyDescent="0.25">
      <c r="A147" t="s">
        <v>57</v>
      </c>
      <c r="B147" t="s">
        <v>58</v>
      </c>
      <c r="C147" t="s">
        <v>44</v>
      </c>
      <c r="D147">
        <v>2000</v>
      </c>
      <c r="E147">
        <v>3016</v>
      </c>
    </row>
    <row r="148" spans="1:5" x14ac:dyDescent="0.25">
      <c r="A148" t="s">
        <v>57</v>
      </c>
      <c r="B148" t="s">
        <v>58</v>
      </c>
      <c r="C148" t="s">
        <v>44</v>
      </c>
      <c r="D148">
        <v>2001</v>
      </c>
      <c r="E148">
        <v>3018</v>
      </c>
    </row>
    <row r="149" spans="1:5" x14ac:dyDescent="0.25">
      <c r="A149" t="s">
        <v>57</v>
      </c>
      <c r="B149" t="s">
        <v>58</v>
      </c>
      <c r="C149" t="s">
        <v>44</v>
      </c>
      <c r="D149">
        <v>2002</v>
      </c>
      <c r="E149">
        <v>3160</v>
      </c>
    </row>
    <row r="150" spans="1:5" x14ac:dyDescent="0.25">
      <c r="A150" t="s">
        <v>57</v>
      </c>
      <c r="B150" t="s">
        <v>58</v>
      </c>
      <c r="C150" t="s">
        <v>44</v>
      </c>
      <c r="D150">
        <v>2003</v>
      </c>
      <c r="E150">
        <v>3030</v>
      </c>
    </row>
    <row r="151" spans="1:5" x14ac:dyDescent="0.25">
      <c r="A151" t="s">
        <v>57</v>
      </c>
      <c r="B151" t="s">
        <v>58</v>
      </c>
      <c r="C151" t="s">
        <v>44</v>
      </c>
      <c r="D151">
        <v>2004</v>
      </c>
      <c r="E151">
        <v>2971</v>
      </c>
    </row>
    <row r="152" spans="1:5" x14ac:dyDescent="0.25">
      <c r="A152" t="s">
        <v>57</v>
      </c>
      <c r="B152" t="s">
        <v>58</v>
      </c>
      <c r="C152" t="s">
        <v>44</v>
      </c>
      <c r="D152">
        <v>2005</v>
      </c>
      <c r="E152">
        <v>2995</v>
      </c>
    </row>
    <row r="153" spans="1:5" x14ac:dyDescent="0.25">
      <c r="A153" t="s">
        <v>57</v>
      </c>
      <c r="B153" t="s">
        <v>58</v>
      </c>
      <c r="C153" t="s">
        <v>44</v>
      </c>
      <c r="D153">
        <v>2006</v>
      </c>
      <c r="E153">
        <v>2976</v>
      </c>
    </row>
    <row r="154" spans="1:5" x14ac:dyDescent="0.25">
      <c r="A154" t="s">
        <v>57</v>
      </c>
      <c r="B154" t="s">
        <v>58</v>
      </c>
      <c r="C154" t="s">
        <v>44</v>
      </c>
      <c r="D154">
        <v>2007</v>
      </c>
      <c r="E154">
        <v>2943</v>
      </c>
    </row>
    <row r="155" spans="1:5" x14ac:dyDescent="0.25">
      <c r="A155" t="s">
        <v>57</v>
      </c>
      <c r="B155" t="s">
        <v>58</v>
      </c>
      <c r="C155" t="s">
        <v>44</v>
      </c>
      <c r="D155">
        <v>2008</v>
      </c>
      <c r="E155">
        <v>2984</v>
      </c>
    </row>
    <row r="156" spans="1:5" x14ac:dyDescent="0.25">
      <c r="A156" t="s">
        <v>57</v>
      </c>
      <c r="B156" t="s">
        <v>58</v>
      </c>
      <c r="C156" t="s">
        <v>44</v>
      </c>
      <c r="D156">
        <v>2009</v>
      </c>
      <c r="E156">
        <v>2891</v>
      </c>
    </row>
    <row r="157" spans="1:5" x14ac:dyDescent="0.25">
      <c r="A157" t="s">
        <v>57</v>
      </c>
      <c r="B157" t="s">
        <v>58</v>
      </c>
      <c r="C157" t="s">
        <v>44</v>
      </c>
      <c r="D157">
        <v>2010</v>
      </c>
      <c r="E157">
        <v>2933</v>
      </c>
    </row>
    <row r="158" spans="1:5" x14ac:dyDescent="0.25">
      <c r="A158" t="s">
        <v>57</v>
      </c>
      <c r="B158" t="s">
        <v>58</v>
      </c>
      <c r="C158" t="s">
        <v>44</v>
      </c>
      <c r="D158">
        <v>2011</v>
      </c>
      <c r="E158">
        <v>2991</v>
      </c>
    </row>
    <row r="159" spans="1:5" x14ac:dyDescent="0.25">
      <c r="A159" t="s">
        <v>57</v>
      </c>
      <c r="B159" t="s">
        <v>58</v>
      </c>
      <c r="C159" t="s">
        <v>44</v>
      </c>
      <c r="D159">
        <v>2012</v>
      </c>
      <c r="E159">
        <v>3025</v>
      </c>
    </row>
    <row r="160" spans="1:5" x14ac:dyDescent="0.25">
      <c r="A160" t="s">
        <v>57</v>
      </c>
      <c r="B160" t="s">
        <v>58</v>
      </c>
      <c r="C160" t="s">
        <v>44</v>
      </c>
      <c r="D160">
        <v>2013</v>
      </c>
      <c r="E160">
        <v>3043</v>
      </c>
    </row>
    <row r="161" spans="1:5" x14ac:dyDescent="0.25">
      <c r="A161" t="s">
        <v>57</v>
      </c>
      <c r="B161" t="s">
        <v>58</v>
      </c>
      <c r="C161" t="s">
        <v>44</v>
      </c>
      <c r="D161">
        <v>2014</v>
      </c>
      <c r="E161">
        <v>3168</v>
      </c>
    </row>
    <row r="162" spans="1:5" x14ac:dyDescent="0.25">
      <c r="A162" t="s">
        <v>57</v>
      </c>
      <c r="B162" t="s">
        <v>58</v>
      </c>
      <c r="C162" t="s">
        <v>44</v>
      </c>
      <c r="D162">
        <v>2015</v>
      </c>
      <c r="E162">
        <v>3161</v>
      </c>
    </row>
    <row r="163" spans="1:5" x14ac:dyDescent="0.25">
      <c r="A163" t="s">
        <v>57</v>
      </c>
      <c r="B163" t="s">
        <v>58</v>
      </c>
      <c r="C163" t="s">
        <v>44</v>
      </c>
      <c r="D163">
        <v>2016</v>
      </c>
      <c r="E163">
        <v>3178</v>
      </c>
    </row>
    <row r="164" spans="1:5" x14ac:dyDescent="0.25">
      <c r="A164" t="s">
        <v>57</v>
      </c>
      <c r="B164" t="s">
        <v>58</v>
      </c>
      <c r="C164" t="s">
        <v>44</v>
      </c>
      <c r="D164">
        <v>2017</v>
      </c>
      <c r="E164">
        <v>3309</v>
      </c>
    </row>
    <row r="165" spans="1:5" x14ac:dyDescent="0.25">
      <c r="A165" t="s">
        <v>59</v>
      </c>
      <c r="B165" t="s">
        <v>60</v>
      </c>
      <c r="C165" t="s">
        <v>44</v>
      </c>
      <c r="D165">
        <v>1991</v>
      </c>
      <c r="E165">
        <v>2543</v>
      </c>
    </row>
    <row r="166" spans="1:5" x14ac:dyDescent="0.25">
      <c r="A166" t="s">
        <v>59</v>
      </c>
      <c r="B166" t="s">
        <v>60</v>
      </c>
      <c r="C166" t="s">
        <v>44</v>
      </c>
      <c r="D166">
        <v>1992</v>
      </c>
      <c r="E166">
        <v>2536</v>
      </c>
    </row>
    <row r="167" spans="1:5" x14ac:dyDescent="0.25">
      <c r="A167" t="s">
        <v>59</v>
      </c>
      <c r="B167" t="s">
        <v>60</v>
      </c>
      <c r="C167" t="s">
        <v>44</v>
      </c>
      <c r="D167">
        <v>1993</v>
      </c>
      <c r="E167">
        <v>2594</v>
      </c>
    </row>
    <row r="168" spans="1:5" x14ac:dyDescent="0.25">
      <c r="A168" t="s">
        <v>59</v>
      </c>
      <c r="B168" t="s">
        <v>60</v>
      </c>
      <c r="C168" t="s">
        <v>44</v>
      </c>
      <c r="D168">
        <v>1994</v>
      </c>
      <c r="E168">
        <v>2611</v>
      </c>
    </row>
    <row r="169" spans="1:5" x14ac:dyDescent="0.25">
      <c r="A169" t="s">
        <v>59</v>
      </c>
      <c r="B169" t="s">
        <v>60</v>
      </c>
      <c r="C169" t="s">
        <v>44</v>
      </c>
      <c r="D169">
        <v>1995</v>
      </c>
      <c r="E169">
        <v>2630</v>
      </c>
    </row>
    <row r="170" spans="1:5" x14ac:dyDescent="0.25">
      <c r="A170" t="s">
        <v>59</v>
      </c>
      <c r="B170" t="s">
        <v>60</v>
      </c>
      <c r="C170" t="s">
        <v>44</v>
      </c>
      <c r="D170">
        <v>1996</v>
      </c>
      <c r="E170">
        <v>2634</v>
      </c>
    </row>
    <row r="171" spans="1:5" x14ac:dyDescent="0.25">
      <c r="A171" t="s">
        <v>59</v>
      </c>
      <c r="B171" t="s">
        <v>60</v>
      </c>
      <c r="C171" t="s">
        <v>44</v>
      </c>
      <c r="D171">
        <v>1997</v>
      </c>
      <c r="E171">
        <v>2719</v>
      </c>
    </row>
    <row r="172" spans="1:5" x14ac:dyDescent="0.25">
      <c r="A172" t="s">
        <v>59</v>
      </c>
      <c r="B172" t="s">
        <v>60</v>
      </c>
      <c r="C172" t="s">
        <v>44</v>
      </c>
      <c r="D172">
        <v>1998</v>
      </c>
      <c r="E172">
        <v>2690</v>
      </c>
    </row>
    <row r="173" spans="1:5" x14ac:dyDescent="0.25">
      <c r="A173" t="s">
        <v>59</v>
      </c>
      <c r="B173" t="s">
        <v>60</v>
      </c>
      <c r="C173" t="s">
        <v>44</v>
      </c>
      <c r="D173">
        <v>1999</v>
      </c>
      <c r="E173">
        <v>2635</v>
      </c>
    </row>
    <row r="174" spans="1:5" x14ac:dyDescent="0.25">
      <c r="A174" t="s">
        <v>59</v>
      </c>
      <c r="B174" t="s">
        <v>60</v>
      </c>
      <c r="C174" t="s">
        <v>44</v>
      </c>
      <c r="D174">
        <v>2000</v>
      </c>
      <c r="E174">
        <v>2591</v>
      </c>
    </row>
    <row r="175" spans="1:5" x14ac:dyDescent="0.25">
      <c r="A175" t="s">
        <v>59</v>
      </c>
      <c r="B175" t="s">
        <v>60</v>
      </c>
      <c r="C175" t="s">
        <v>44</v>
      </c>
      <c r="D175">
        <v>2001</v>
      </c>
      <c r="E175">
        <v>2554</v>
      </c>
    </row>
    <row r="176" spans="1:5" x14ac:dyDescent="0.25">
      <c r="A176" t="s">
        <v>59</v>
      </c>
      <c r="B176" t="s">
        <v>60</v>
      </c>
      <c r="C176" t="s">
        <v>44</v>
      </c>
      <c r="D176">
        <v>2002</v>
      </c>
      <c r="E176">
        <v>2539</v>
      </c>
    </row>
    <row r="177" spans="1:5" x14ac:dyDescent="0.25">
      <c r="A177" t="s">
        <v>59</v>
      </c>
      <c r="B177" t="s">
        <v>60</v>
      </c>
      <c r="C177" t="s">
        <v>44</v>
      </c>
      <c r="D177">
        <v>2003</v>
      </c>
      <c r="E177">
        <v>2593</v>
      </c>
    </row>
    <row r="178" spans="1:5" x14ac:dyDescent="0.25">
      <c r="A178" t="s">
        <v>59</v>
      </c>
      <c r="B178" t="s">
        <v>60</v>
      </c>
      <c r="C178" t="s">
        <v>44</v>
      </c>
      <c r="D178">
        <v>2004</v>
      </c>
      <c r="E178">
        <v>2581</v>
      </c>
    </row>
    <row r="179" spans="1:5" x14ac:dyDescent="0.25">
      <c r="A179" t="s">
        <v>59</v>
      </c>
      <c r="B179" t="s">
        <v>60</v>
      </c>
      <c r="C179" t="s">
        <v>44</v>
      </c>
      <c r="D179">
        <v>2005</v>
      </c>
      <c r="E179">
        <v>2524</v>
      </c>
    </row>
    <row r="180" spans="1:5" x14ac:dyDescent="0.25">
      <c r="A180" t="s">
        <v>59</v>
      </c>
      <c r="B180" t="s">
        <v>60</v>
      </c>
      <c r="C180" t="s">
        <v>44</v>
      </c>
      <c r="D180">
        <v>2006</v>
      </c>
      <c r="E180">
        <v>2532</v>
      </c>
    </row>
    <row r="181" spans="1:5" x14ac:dyDescent="0.25">
      <c r="A181" t="s">
        <v>59</v>
      </c>
      <c r="B181" t="s">
        <v>60</v>
      </c>
      <c r="C181" t="s">
        <v>44</v>
      </c>
      <c r="D181">
        <v>2007</v>
      </c>
      <c r="E181">
        <v>2690</v>
      </c>
    </row>
    <row r="182" spans="1:5" x14ac:dyDescent="0.25">
      <c r="A182" t="s">
        <v>59</v>
      </c>
      <c r="B182" t="s">
        <v>60</v>
      </c>
      <c r="C182" t="s">
        <v>44</v>
      </c>
      <c r="D182">
        <v>2008</v>
      </c>
      <c r="E182">
        <v>2725</v>
      </c>
    </row>
    <row r="183" spans="1:5" x14ac:dyDescent="0.25">
      <c r="A183" t="s">
        <v>59</v>
      </c>
      <c r="B183" t="s">
        <v>60</v>
      </c>
      <c r="C183" t="s">
        <v>44</v>
      </c>
      <c r="D183">
        <v>2009</v>
      </c>
      <c r="E183">
        <v>2727</v>
      </c>
    </row>
    <row r="184" spans="1:5" x14ac:dyDescent="0.25">
      <c r="A184" t="s">
        <v>59</v>
      </c>
      <c r="B184" t="s">
        <v>60</v>
      </c>
      <c r="C184" t="s">
        <v>44</v>
      </c>
      <c r="D184">
        <v>2010</v>
      </c>
      <c r="E184">
        <v>2850</v>
      </c>
    </row>
    <row r="185" spans="1:5" x14ac:dyDescent="0.25">
      <c r="A185" t="s">
        <v>59</v>
      </c>
      <c r="B185" t="s">
        <v>60</v>
      </c>
      <c r="C185" t="s">
        <v>44</v>
      </c>
      <c r="D185">
        <v>2011</v>
      </c>
      <c r="E185">
        <v>2902</v>
      </c>
    </row>
    <row r="186" spans="1:5" x14ac:dyDescent="0.25">
      <c r="A186" t="s">
        <v>59</v>
      </c>
      <c r="B186" t="s">
        <v>60</v>
      </c>
      <c r="C186" t="s">
        <v>44</v>
      </c>
      <c r="D186">
        <v>2012</v>
      </c>
      <c r="E186">
        <v>2929</v>
      </c>
    </row>
    <row r="187" spans="1:5" x14ac:dyDescent="0.25">
      <c r="A187" t="s">
        <v>59</v>
      </c>
      <c r="B187" t="s">
        <v>60</v>
      </c>
      <c r="C187" t="s">
        <v>44</v>
      </c>
      <c r="D187">
        <v>2013</v>
      </c>
      <c r="E187">
        <v>2919</v>
      </c>
    </row>
    <row r="188" spans="1:5" x14ac:dyDescent="0.25">
      <c r="A188" t="s">
        <v>59</v>
      </c>
      <c r="B188" t="s">
        <v>60</v>
      </c>
      <c r="C188" t="s">
        <v>44</v>
      </c>
      <c r="D188">
        <v>2014</v>
      </c>
      <c r="E188">
        <v>2944</v>
      </c>
    </row>
    <row r="189" spans="1:5" x14ac:dyDescent="0.25">
      <c r="A189" t="s">
        <v>59</v>
      </c>
      <c r="B189" t="s">
        <v>60</v>
      </c>
      <c r="C189" t="s">
        <v>44</v>
      </c>
      <c r="D189">
        <v>2015</v>
      </c>
      <c r="E189">
        <v>2978</v>
      </c>
    </row>
    <row r="190" spans="1:5" x14ac:dyDescent="0.25">
      <c r="A190" t="s">
        <v>59</v>
      </c>
      <c r="B190" t="s">
        <v>60</v>
      </c>
      <c r="C190" t="s">
        <v>44</v>
      </c>
      <c r="D190">
        <v>2016</v>
      </c>
      <c r="E190">
        <v>3025</v>
      </c>
    </row>
    <row r="191" spans="1:5" x14ac:dyDescent="0.25">
      <c r="A191" t="s">
        <v>59</v>
      </c>
      <c r="B191" t="s">
        <v>60</v>
      </c>
      <c r="C191" t="s">
        <v>44</v>
      </c>
      <c r="D191">
        <v>2017</v>
      </c>
      <c r="E191">
        <v>3153</v>
      </c>
    </row>
    <row r="192" spans="1:5" x14ac:dyDescent="0.25">
      <c r="A192" t="s">
        <v>61</v>
      </c>
      <c r="B192" t="s">
        <v>62</v>
      </c>
      <c r="C192" t="s">
        <v>44</v>
      </c>
      <c r="D192">
        <v>1991</v>
      </c>
      <c r="E192">
        <v>4759</v>
      </c>
    </row>
    <row r="193" spans="1:5" x14ac:dyDescent="0.25">
      <c r="A193" t="s">
        <v>61</v>
      </c>
      <c r="B193" t="s">
        <v>62</v>
      </c>
      <c r="C193" t="s">
        <v>44</v>
      </c>
      <c r="D193">
        <v>1992</v>
      </c>
      <c r="E193">
        <v>4919</v>
      </c>
    </row>
    <row r="194" spans="1:5" x14ac:dyDescent="0.25">
      <c r="A194" t="s">
        <v>61</v>
      </c>
      <c r="B194" t="s">
        <v>62</v>
      </c>
      <c r="C194" t="s">
        <v>44</v>
      </c>
      <c r="D194">
        <v>1993</v>
      </c>
      <c r="E194">
        <v>5058</v>
      </c>
    </row>
    <row r="195" spans="1:5" x14ac:dyDescent="0.25">
      <c r="A195" t="s">
        <v>61</v>
      </c>
      <c r="B195" t="s">
        <v>62</v>
      </c>
      <c r="C195" t="s">
        <v>44</v>
      </c>
      <c r="D195">
        <v>1994</v>
      </c>
      <c r="E195">
        <v>5228</v>
      </c>
    </row>
    <row r="196" spans="1:5" x14ac:dyDescent="0.25">
      <c r="A196" t="s">
        <v>61</v>
      </c>
      <c r="B196" t="s">
        <v>62</v>
      </c>
      <c r="C196" t="s">
        <v>44</v>
      </c>
      <c r="D196">
        <v>1995</v>
      </c>
      <c r="E196">
        <v>5315</v>
      </c>
    </row>
    <row r="197" spans="1:5" x14ac:dyDescent="0.25">
      <c r="A197" t="s">
        <v>61</v>
      </c>
      <c r="B197" t="s">
        <v>62</v>
      </c>
      <c r="C197" t="s">
        <v>44</v>
      </c>
      <c r="D197">
        <v>1996</v>
      </c>
      <c r="E197">
        <v>5474</v>
      </c>
    </row>
    <row r="198" spans="1:5" x14ac:dyDescent="0.25">
      <c r="A198" t="s">
        <v>61</v>
      </c>
      <c r="B198" t="s">
        <v>62</v>
      </c>
      <c r="C198" t="s">
        <v>44</v>
      </c>
      <c r="D198">
        <v>1997</v>
      </c>
      <c r="E198">
        <v>5661</v>
      </c>
    </row>
    <row r="199" spans="1:5" x14ac:dyDescent="0.25">
      <c r="A199" t="s">
        <v>61</v>
      </c>
      <c r="B199" t="s">
        <v>62</v>
      </c>
      <c r="C199" t="s">
        <v>44</v>
      </c>
      <c r="D199">
        <v>1998</v>
      </c>
      <c r="E199">
        <v>5854</v>
      </c>
    </row>
    <row r="200" spans="1:5" x14ac:dyDescent="0.25">
      <c r="A200" t="s">
        <v>61</v>
      </c>
      <c r="B200" t="s">
        <v>62</v>
      </c>
      <c r="C200" t="s">
        <v>44</v>
      </c>
      <c r="D200">
        <v>1999</v>
      </c>
      <c r="E200">
        <v>5915</v>
      </c>
    </row>
    <row r="201" spans="1:5" x14ac:dyDescent="0.25">
      <c r="A201" t="s">
        <v>61</v>
      </c>
      <c r="B201" t="s">
        <v>62</v>
      </c>
      <c r="C201" t="s">
        <v>44</v>
      </c>
      <c r="D201">
        <v>2000</v>
      </c>
      <c r="E201">
        <v>5980</v>
      </c>
    </row>
    <row r="202" spans="1:5" x14ac:dyDescent="0.25">
      <c r="A202" t="s">
        <v>61</v>
      </c>
      <c r="B202" t="s">
        <v>62</v>
      </c>
      <c r="C202" t="s">
        <v>44</v>
      </c>
      <c r="D202">
        <v>2001</v>
      </c>
      <c r="E202">
        <v>5963</v>
      </c>
    </row>
    <row r="203" spans="1:5" x14ac:dyDescent="0.25">
      <c r="A203" t="s">
        <v>61</v>
      </c>
      <c r="B203" t="s">
        <v>62</v>
      </c>
      <c r="C203" t="s">
        <v>44</v>
      </c>
      <c r="D203">
        <v>2002</v>
      </c>
      <c r="E203">
        <v>6008</v>
      </c>
    </row>
    <row r="204" spans="1:5" x14ac:dyDescent="0.25">
      <c r="A204" t="s">
        <v>61</v>
      </c>
      <c r="B204" t="s">
        <v>62</v>
      </c>
      <c r="C204" t="s">
        <v>44</v>
      </c>
      <c r="D204">
        <v>2003</v>
      </c>
      <c r="E204">
        <v>5973</v>
      </c>
    </row>
    <row r="205" spans="1:5" x14ac:dyDescent="0.25">
      <c r="A205" t="s">
        <v>61</v>
      </c>
      <c r="B205" t="s">
        <v>62</v>
      </c>
      <c r="C205" t="s">
        <v>44</v>
      </c>
      <c r="D205">
        <v>2004</v>
      </c>
      <c r="E205">
        <v>5946</v>
      </c>
    </row>
    <row r="206" spans="1:5" x14ac:dyDescent="0.25">
      <c r="A206" t="s">
        <v>61</v>
      </c>
      <c r="B206" t="s">
        <v>62</v>
      </c>
      <c r="C206" t="s">
        <v>44</v>
      </c>
      <c r="D206">
        <v>2005</v>
      </c>
      <c r="E206">
        <v>5989</v>
      </c>
    </row>
    <row r="207" spans="1:5" x14ac:dyDescent="0.25">
      <c r="A207" t="s">
        <v>61</v>
      </c>
      <c r="B207" t="s">
        <v>62</v>
      </c>
      <c r="C207" t="s">
        <v>44</v>
      </c>
      <c r="D207">
        <v>2006</v>
      </c>
      <c r="E207">
        <v>6131</v>
      </c>
    </row>
    <row r="208" spans="1:5" x14ac:dyDescent="0.25">
      <c r="A208" t="s">
        <v>61</v>
      </c>
      <c r="B208" t="s">
        <v>62</v>
      </c>
      <c r="C208" t="s">
        <v>44</v>
      </c>
      <c r="D208">
        <v>2007</v>
      </c>
      <c r="E208">
        <v>5993</v>
      </c>
    </row>
    <row r="209" spans="1:5" x14ac:dyDescent="0.25">
      <c r="A209" t="s">
        <v>61</v>
      </c>
      <c r="B209" t="s">
        <v>62</v>
      </c>
      <c r="C209" t="s">
        <v>44</v>
      </c>
      <c r="D209">
        <v>2008</v>
      </c>
      <c r="E209">
        <v>5893</v>
      </c>
    </row>
    <row r="210" spans="1:5" x14ac:dyDescent="0.25">
      <c r="A210" t="s">
        <v>61</v>
      </c>
      <c r="B210" t="s">
        <v>62</v>
      </c>
      <c r="C210" t="s">
        <v>44</v>
      </c>
      <c r="D210">
        <v>2009</v>
      </c>
      <c r="E210">
        <v>5687</v>
      </c>
    </row>
    <row r="211" spans="1:5" x14ac:dyDescent="0.25">
      <c r="A211" t="s">
        <v>61</v>
      </c>
      <c r="B211" t="s">
        <v>62</v>
      </c>
      <c r="C211" t="s">
        <v>44</v>
      </c>
      <c r="D211">
        <v>2010</v>
      </c>
      <c r="E211">
        <v>5487</v>
      </c>
    </row>
    <row r="212" spans="1:5" x14ac:dyDescent="0.25">
      <c r="A212" t="s">
        <v>61</v>
      </c>
      <c r="B212" t="s">
        <v>62</v>
      </c>
      <c r="C212" t="s">
        <v>44</v>
      </c>
      <c r="D212">
        <v>2011</v>
      </c>
      <c r="E212">
        <v>5300</v>
      </c>
    </row>
    <row r="213" spans="1:5" x14ac:dyDescent="0.25">
      <c r="A213" t="s">
        <v>61</v>
      </c>
      <c r="B213" t="s">
        <v>62</v>
      </c>
      <c r="C213" t="s">
        <v>44</v>
      </c>
      <c r="D213">
        <v>2012</v>
      </c>
      <c r="E213">
        <v>5245</v>
      </c>
    </row>
    <row r="214" spans="1:5" x14ac:dyDescent="0.25">
      <c r="A214" t="s">
        <v>61</v>
      </c>
      <c r="B214" t="s">
        <v>62</v>
      </c>
      <c r="C214" t="s">
        <v>44</v>
      </c>
      <c r="D214">
        <v>2013</v>
      </c>
      <c r="E214">
        <v>5067</v>
      </c>
    </row>
    <row r="215" spans="1:5" x14ac:dyDescent="0.25">
      <c r="A215" t="s">
        <v>61</v>
      </c>
      <c r="B215" t="s">
        <v>62</v>
      </c>
      <c r="C215" t="s">
        <v>44</v>
      </c>
      <c r="D215">
        <v>2014</v>
      </c>
      <c r="E215">
        <v>4933</v>
      </c>
    </row>
    <row r="216" spans="1:5" x14ac:dyDescent="0.25">
      <c r="A216" t="s">
        <v>61</v>
      </c>
      <c r="B216" t="s">
        <v>62</v>
      </c>
      <c r="C216" t="s">
        <v>44</v>
      </c>
      <c r="D216">
        <v>2015</v>
      </c>
      <c r="E216">
        <v>4776</v>
      </c>
    </row>
    <row r="217" spans="1:5" x14ac:dyDescent="0.25">
      <c r="A217" t="s">
        <v>61</v>
      </c>
      <c r="B217" t="s">
        <v>62</v>
      </c>
      <c r="C217" t="s">
        <v>44</v>
      </c>
      <c r="D217">
        <v>2016</v>
      </c>
      <c r="E217">
        <v>4692</v>
      </c>
    </row>
    <row r="218" spans="1:5" x14ac:dyDescent="0.25">
      <c r="A218" t="s">
        <v>61</v>
      </c>
      <c r="B218" t="s">
        <v>62</v>
      </c>
      <c r="C218" t="s">
        <v>44</v>
      </c>
      <c r="D218">
        <v>2017</v>
      </c>
      <c r="E218">
        <v>4743</v>
      </c>
    </row>
    <row r="219" spans="1:5" x14ac:dyDescent="0.25">
      <c r="A219" t="s">
        <v>63</v>
      </c>
      <c r="B219" t="s">
        <v>64</v>
      </c>
      <c r="C219" t="s">
        <v>44</v>
      </c>
      <c r="D219">
        <v>1991</v>
      </c>
      <c r="E219">
        <v>4150</v>
      </c>
    </row>
    <row r="220" spans="1:5" x14ac:dyDescent="0.25">
      <c r="A220" t="s">
        <v>63</v>
      </c>
      <c r="B220" t="s">
        <v>64</v>
      </c>
      <c r="C220" t="s">
        <v>44</v>
      </c>
      <c r="D220">
        <v>1992</v>
      </c>
      <c r="E220">
        <v>4254</v>
      </c>
    </row>
    <row r="221" spans="1:5" x14ac:dyDescent="0.25">
      <c r="A221" t="s">
        <v>63</v>
      </c>
      <c r="B221" t="s">
        <v>64</v>
      </c>
      <c r="C221" t="s">
        <v>44</v>
      </c>
      <c r="D221">
        <v>1993</v>
      </c>
      <c r="E221">
        <v>4182</v>
      </c>
    </row>
    <row r="222" spans="1:5" x14ac:dyDescent="0.25">
      <c r="A222" t="s">
        <v>63</v>
      </c>
      <c r="B222" t="s">
        <v>64</v>
      </c>
      <c r="C222" t="s">
        <v>44</v>
      </c>
      <c r="D222">
        <v>1994</v>
      </c>
      <c r="E222">
        <v>4158</v>
      </c>
    </row>
    <row r="223" spans="1:5" x14ac:dyDescent="0.25">
      <c r="A223" t="s">
        <v>63</v>
      </c>
      <c r="B223" t="s">
        <v>64</v>
      </c>
      <c r="C223" t="s">
        <v>44</v>
      </c>
      <c r="D223">
        <v>1995</v>
      </c>
      <c r="E223">
        <v>4211</v>
      </c>
    </row>
    <row r="224" spans="1:5" x14ac:dyDescent="0.25">
      <c r="A224" t="s">
        <v>63</v>
      </c>
      <c r="B224" t="s">
        <v>64</v>
      </c>
      <c r="C224" t="s">
        <v>44</v>
      </c>
      <c r="D224">
        <v>1996</v>
      </c>
      <c r="E224">
        <v>4216</v>
      </c>
    </row>
    <row r="225" spans="1:5" x14ac:dyDescent="0.25">
      <c r="A225" t="s">
        <v>63</v>
      </c>
      <c r="B225" t="s">
        <v>64</v>
      </c>
      <c r="C225" t="s">
        <v>44</v>
      </c>
      <c r="D225">
        <v>1997</v>
      </c>
      <c r="E225">
        <v>4192</v>
      </c>
    </row>
    <row r="226" spans="1:5" x14ac:dyDescent="0.25">
      <c r="A226" t="s">
        <v>63</v>
      </c>
      <c r="B226" t="s">
        <v>64</v>
      </c>
      <c r="C226" t="s">
        <v>44</v>
      </c>
      <c r="D226">
        <v>1998</v>
      </c>
      <c r="E226">
        <v>4183</v>
      </c>
    </row>
    <row r="227" spans="1:5" x14ac:dyDescent="0.25">
      <c r="A227" t="s">
        <v>63</v>
      </c>
      <c r="B227" t="s">
        <v>64</v>
      </c>
      <c r="C227" t="s">
        <v>44</v>
      </c>
      <c r="D227">
        <v>1999</v>
      </c>
      <c r="E227">
        <v>4162</v>
      </c>
    </row>
    <row r="228" spans="1:5" x14ac:dyDescent="0.25">
      <c r="A228" t="s">
        <v>63</v>
      </c>
      <c r="B228" t="s">
        <v>64</v>
      </c>
      <c r="C228" t="s">
        <v>44</v>
      </c>
      <c r="D228">
        <v>2000</v>
      </c>
      <c r="E228">
        <v>4193</v>
      </c>
    </row>
    <row r="229" spans="1:5" x14ac:dyDescent="0.25">
      <c r="A229" t="s">
        <v>63</v>
      </c>
      <c r="B229" t="s">
        <v>64</v>
      </c>
      <c r="C229" t="s">
        <v>44</v>
      </c>
      <c r="D229">
        <v>2001</v>
      </c>
      <c r="E229">
        <v>4234</v>
      </c>
    </row>
    <row r="230" spans="1:5" x14ac:dyDescent="0.25">
      <c r="A230" t="s">
        <v>63</v>
      </c>
      <c r="B230" t="s">
        <v>64</v>
      </c>
      <c r="C230" t="s">
        <v>44</v>
      </c>
      <c r="D230">
        <v>2002</v>
      </c>
      <c r="E230">
        <v>4259</v>
      </c>
    </row>
    <row r="231" spans="1:5" x14ac:dyDescent="0.25">
      <c r="A231" t="s">
        <v>63</v>
      </c>
      <c r="B231" t="s">
        <v>64</v>
      </c>
      <c r="C231" t="s">
        <v>44</v>
      </c>
      <c r="D231">
        <v>2003</v>
      </c>
      <c r="E231">
        <v>4258</v>
      </c>
    </row>
    <row r="232" spans="1:5" x14ac:dyDescent="0.25">
      <c r="A232" t="s">
        <v>63</v>
      </c>
      <c r="B232" t="s">
        <v>64</v>
      </c>
      <c r="C232" t="s">
        <v>44</v>
      </c>
      <c r="D232">
        <v>2004</v>
      </c>
      <c r="E232">
        <v>4319</v>
      </c>
    </row>
    <row r="233" spans="1:5" x14ac:dyDescent="0.25">
      <c r="A233" t="s">
        <v>63</v>
      </c>
      <c r="B233" t="s">
        <v>64</v>
      </c>
      <c r="C233" t="s">
        <v>44</v>
      </c>
      <c r="D233">
        <v>2005</v>
      </c>
      <c r="E233">
        <v>4358</v>
      </c>
    </row>
    <row r="234" spans="1:5" x14ac:dyDescent="0.25">
      <c r="A234" t="s">
        <v>63</v>
      </c>
      <c r="B234" t="s">
        <v>64</v>
      </c>
      <c r="C234" t="s">
        <v>44</v>
      </c>
      <c r="D234">
        <v>2006</v>
      </c>
      <c r="E234">
        <v>4591</v>
      </c>
    </row>
    <row r="235" spans="1:5" x14ac:dyDescent="0.25">
      <c r="A235" t="s">
        <v>63</v>
      </c>
      <c r="B235" t="s">
        <v>64</v>
      </c>
      <c r="C235" t="s">
        <v>44</v>
      </c>
      <c r="D235">
        <v>2007</v>
      </c>
      <c r="E235">
        <v>4613</v>
      </c>
    </row>
    <row r="236" spans="1:5" x14ac:dyDescent="0.25">
      <c r="A236" t="s">
        <v>63</v>
      </c>
      <c r="B236" t="s">
        <v>64</v>
      </c>
      <c r="C236" t="s">
        <v>44</v>
      </c>
      <c r="D236">
        <v>2008</v>
      </c>
      <c r="E236">
        <v>4647</v>
      </c>
    </row>
    <row r="237" spans="1:5" x14ac:dyDescent="0.25">
      <c r="A237" t="s">
        <v>63</v>
      </c>
      <c r="B237" t="s">
        <v>64</v>
      </c>
      <c r="C237" t="s">
        <v>44</v>
      </c>
      <c r="D237">
        <v>2009</v>
      </c>
      <c r="E237">
        <v>4687</v>
      </c>
    </row>
    <row r="238" spans="1:5" x14ac:dyDescent="0.25">
      <c r="A238" t="s">
        <v>63</v>
      </c>
      <c r="B238" t="s">
        <v>64</v>
      </c>
      <c r="C238" t="s">
        <v>44</v>
      </c>
      <c r="D238">
        <v>2010</v>
      </c>
      <c r="E238">
        <v>4813</v>
      </c>
    </row>
    <row r="239" spans="1:5" x14ac:dyDescent="0.25">
      <c r="A239" t="s">
        <v>63</v>
      </c>
      <c r="B239" t="s">
        <v>64</v>
      </c>
      <c r="C239" t="s">
        <v>44</v>
      </c>
      <c r="D239">
        <v>2011</v>
      </c>
      <c r="E239">
        <v>4922</v>
      </c>
    </row>
    <row r="240" spans="1:5" x14ac:dyDescent="0.25">
      <c r="A240" t="s">
        <v>63</v>
      </c>
      <c r="B240" t="s">
        <v>64</v>
      </c>
      <c r="C240" t="s">
        <v>44</v>
      </c>
      <c r="D240">
        <v>2012</v>
      </c>
      <c r="E240">
        <v>5262</v>
      </c>
    </row>
    <row r="241" spans="1:5" x14ac:dyDescent="0.25">
      <c r="A241" t="s">
        <v>63</v>
      </c>
      <c r="B241" t="s">
        <v>64</v>
      </c>
      <c r="C241" t="s">
        <v>44</v>
      </c>
      <c r="D241">
        <v>2013</v>
      </c>
      <c r="E241">
        <v>5453</v>
      </c>
    </row>
    <row r="242" spans="1:5" x14ac:dyDescent="0.25">
      <c r="A242" t="s">
        <v>63</v>
      </c>
      <c r="B242" t="s">
        <v>64</v>
      </c>
      <c r="C242" t="s">
        <v>44</v>
      </c>
      <c r="D242">
        <v>2014</v>
      </c>
      <c r="E242">
        <v>5581</v>
      </c>
    </row>
    <row r="243" spans="1:5" x14ac:dyDescent="0.25">
      <c r="A243" t="s">
        <v>63</v>
      </c>
      <c r="B243" t="s">
        <v>64</v>
      </c>
      <c r="C243" t="s">
        <v>44</v>
      </c>
      <c r="D243">
        <v>2015</v>
      </c>
      <c r="E243">
        <v>5628</v>
      </c>
    </row>
    <row r="244" spans="1:5" x14ac:dyDescent="0.25">
      <c r="A244" t="s">
        <v>63</v>
      </c>
      <c r="B244" t="s">
        <v>64</v>
      </c>
      <c r="C244" t="s">
        <v>44</v>
      </c>
      <c r="D244">
        <v>2016</v>
      </c>
      <c r="E244">
        <v>5787</v>
      </c>
    </row>
    <row r="245" spans="1:5" x14ac:dyDescent="0.25">
      <c r="A245" t="s">
        <v>63</v>
      </c>
      <c r="B245" t="s">
        <v>64</v>
      </c>
      <c r="C245" t="s">
        <v>44</v>
      </c>
      <c r="D245">
        <v>2017</v>
      </c>
      <c r="E245">
        <v>5775</v>
      </c>
    </row>
    <row r="246" spans="1:5" x14ac:dyDescent="0.25">
      <c r="A246" t="s">
        <v>65</v>
      </c>
      <c r="B246" t="s">
        <v>66</v>
      </c>
      <c r="C246" t="s">
        <v>44</v>
      </c>
      <c r="D246">
        <v>1991</v>
      </c>
      <c r="E246">
        <v>982</v>
      </c>
    </row>
    <row r="247" spans="1:5" x14ac:dyDescent="0.25">
      <c r="A247" t="s">
        <v>65</v>
      </c>
      <c r="B247" t="s">
        <v>66</v>
      </c>
      <c r="C247" t="s">
        <v>44</v>
      </c>
      <c r="D247">
        <v>1992</v>
      </c>
      <c r="E247">
        <v>1003</v>
      </c>
    </row>
    <row r="248" spans="1:5" x14ac:dyDescent="0.25">
      <c r="A248" t="s">
        <v>65</v>
      </c>
      <c r="B248" t="s">
        <v>66</v>
      </c>
      <c r="C248" t="s">
        <v>44</v>
      </c>
      <c r="D248">
        <v>1993</v>
      </c>
      <c r="E248">
        <v>1050</v>
      </c>
    </row>
    <row r="249" spans="1:5" x14ac:dyDescent="0.25">
      <c r="A249" t="s">
        <v>65</v>
      </c>
      <c r="B249" t="s">
        <v>66</v>
      </c>
      <c r="C249" t="s">
        <v>44</v>
      </c>
      <c r="D249">
        <v>1994</v>
      </c>
      <c r="E249">
        <v>1047</v>
      </c>
    </row>
    <row r="250" spans="1:5" x14ac:dyDescent="0.25">
      <c r="A250" t="s">
        <v>65</v>
      </c>
      <c r="B250" t="s">
        <v>66</v>
      </c>
      <c r="C250" t="s">
        <v>44</v>
      </c>
      <c r="D250">
        <v>1995</v>
      </c>
      <c r="E250">
        <v>1075</v>
      </c>
    </row>
    <row r="251" spans="1:5" x14ac:dyDescent="0.25">
      <c r="A251" t="s">
        <v>65</v>
      </c>
      <c r="B251" t="s">
        <v>66</v>
      </c>
      <c r="C251" t="s">
        <v>44</v>
      </c>
      <c r="D251">
        <v>1996</v>
      </c>
      <c r="E251">
        <v>1130</v>
      </c>
    </row>
    <row r="252" spans="1:5" x14ac:dyDescent="0.25">
      <c r="A252" t="s">
        <v>65</v>
      </c>
      <c r="B252" t="s">
        <v>66</v>
      </c>
      <c r="C252" t="s">
        <v>44</v>
      </c>
      <c r="D252">
        <v>1997</v>
      </c>
      <c r="E252">
        <v>1116</v>
      </c>
    </row>
    <row r="253" spans="1:5" x14ac:dyDescent="0.25">
      <c r="A253" t="s">
        <v>65</v>
      </c>
      <c r="B253" t="s">
        <v>66</v>
      </c>
      <c r="C253" t="s">
        <v>44</v>
      </c>
      <c r="D253">
        <v>1998</v>
      </c>
      <c r="E253">
        <v>1206</v>
      </c>
    </row>
    <row r="254" spans="1:5" x14ac:dyDescent="0.25">
      <c r="A254" t="s">
        <v>65</v>
      </c>
      <c r="B254" t="s">
        <v>66</v>
      </c>
      <c r="C254" t="s">
        <v>44</v>
      </c>
      <c r="D254">
        <v>1999</v>
      </c>
      <c r="E254">
        <v>1150</v>
      </c>
    </row>
    <row r="255" spans="1:5" x14ac:dyDescent="0.25">
      <c r="A255" t="s">
        <v>65</v>
      </c>
      <c r="B255" t="s">
        <v>66</v>
      </c>
      <c r="C255" t="s">
        <v>44</v>
      </c>
      <c r="D255">
        <v>2000</v>
      </c>
      <c r="E255">
        <v>1151</v>
      </c>
    </row>
    <row r="256" spans="1:5" x14ac:dyDescent="0.25">
      <c r="A256" t="s">
        <v>65</v>
      </c>
      <c r="B256" t="s">
        <v>66</v>
      </c>
      <c r="C256" t="s">
        <v>44</v>
      </c>
      <c r="D256">
        <v>2001</v>
      </c>
      <c r="E256">
        <v>1181</v>
      </c>
    </row>
    <row r="257" spans="1:5" x14ac:dyDescent="0.25">
      <c r="A257" t="s">
        <v>65</v>
      </c>
      <c r="B257" t="s">
        <v>66</v>
      </c>
      <c r="C257" t="s">
        <v>44</v>
      </c>
      <c r="D257">
        <v>2002</v>
      </c>
      <c r="E257">
        <v>1054</v>
      </c>
    </row>
    <row r="258" spans="1:5" x14ac:dyDescent="0.25">
      <c r="A258" t="s">
        <v>65</v>
      </c>
      <c r="B258" t="s">
        <v>66</v>
      </c>
      <c r="C258" t="s">
        <v>44</v>
      </c>
      <c r="D258">
        <v>2003</v>
      </c>
      <c r="E258">
        <v>1050</v>
      </c>
    </row>
    <row r="259" spans="1:5" x14ac:dyDescent="0.25">
      <c r="A259" t="s">
        <v>65</v>
      </c>
      <c r="B259" t="s">
        <v>66</v>
      </c>
      <c r="C259" t="s">
        <v>44</v>
      </c>
      <c r="D259">
        <v>2004</v>
      </c>
      <c r="E259">
        <v>1011</v>
      </c>
    </row>
    <row r="260" spans="1:5" x14ac:dyDescent="0.25">
      <c r="A260" t="s">
        <v>65</v>
      </c>
      <c r="B260" t="s">
        <v>66</v>
      </c>
      <c r="C260" t="s">
        <v>44</v>
      </c>
      <c r="D260">
        <v>2005</v>
      </c>
      <c r="E260">
        <v>1001</v>
      </c>
    </row>
    <row r="261" spans="1:5" x14ac:dyDescent="0.25">
      <c r="A261" t="s">
        <v>65</v>
      </c>
      <c r="B261" t="s">
        <v>66</v>
      </c>
      <c r="C261" t="s">
        <v>44</v>
      </c>
      <c r="D261">
        <v>2006</v>
      </c>
      <c r="E261">
        <v>1007</v>
      </c>
    </row>
    <row r="262" spans="1:5" x14ac:dyDescent="0.25">
      <c r="A262" t="s">
        <v>65</v>
      </c>
      <c r="B262" t="s">
        <v>66</v>
      </c>
      <c r="C262" t="s">
        <v>44</v>
      </c>
      <c r="D262">
        <v>2007</v>
      </c>
      <c r="E262">
        <v>1058</v>
      </c>
    </row>
    <row r="263" spans="1:5" x14ac:dyDescent="0.25">
      <c r="A263" t="s">
        <v>65</v>
      </c>
      <c r="B263" t="s">
        <v>66</v>
      </c>
      <c r="C263" t="s">
        <v>44</v>
      </c>
      <c r="D263">
        <v>2008</v>
      </c>
      <c r="E263">
        <v>1074</v>
      </c>
    </row>
    <row r="264" spans="1:5" x14ac:dyDescent="0.25">
      <c r="A264" t="s">
        <v>65</v>
      </c>
      <c r="B264" t="s">
        <v>66</v>
      </c>
      <c r="C264" t="s">
        <v>44</v>
      </c>
      <c r="D264">
        <v>2009</v>
      </c>
      <c r="E264">
        <v>1059</v>
      </c>
    </row>
    <row r="265" spans="1:5" x14ac:dyDescent="0.25">
      <c r="A265" t="s">
        <v>65</v>
      </c>
      <c r="B265" t="s">
        <v>66</v>
      </c>
      <c r="C265" t="s">
        <v>44</v>
      </c>
      <c r="D265">
        <v>2010</v>
      </c>
      <c r="E265">
        <v>1020</v>
      </c>
    </row>
    <row r="266" spans="1:5" x14ac:dyDescent="0.25">
      <c r="A266" t="s">
        <v>65</v>
      </c>
      <c r="B266" t="s">
        <v>66</v>
      </c>
      <c r="C266" t="s">
        <v>44</v>
      </c>
      <c r="D266">
        <v>2011</v>
      </c>
      <c r="E266">
        <v>1008</v>
      </c>
    </row>
    <row r="267" spans="1:5" x14ac:dyDescent="0.25">
      <c r="A267" t="s">
        <v>65</v>
      </c>
      <c r="B267" t="s">
        <v>66</v>
      </c>
      <c r="C267" t="s">
        <v>44</v>
      </c>
      <c r="D267">
        <v>2012</v>
      </c>
      <c r="E267">
        <v>1004</v>
      </c>
    </row>
    <row r="268" spans="1:5" x14ac:dyDescent="0.25">
      <c r="A268" t="s">
        <v>65</v>
      </c>
      <c r="B268" t="s">
        <v>66</v>
      </c>
      <c r="C268" t="s">
        <v>44</v>
      </c>
      <c r="D268">
        <v>2013</v>
      </c>
      <c r="E268">
        <v>1021</v>
      </c>
    </row>
    <row r="269" spans="1:5" x14ac:dyDescent="0.25">
      <c r="A269" t="s">
        <v>65</v>
      </c>
      <c r="B269" t="s">
        <v>66</v>
      </c>
      <c r="C269" t="s">
        <v>44</v>
      </c>
      <c r="D269">
        <v>2014</v>
      </c>
      <c r="E269">
        <v>992</v>
      </c>
    </row>
    <row r="270" spans="1:5" x14ac:dyDescent="0.25">
      <c r="A270" t="s">
        <v>65</v>
      </c>
      <c r="B270" t="s">
        <v>66</v>
      </c>
      <c r="C270" t="s">
        <v>44</v>
      </c>
      <c r="D270">
        <v>2015</v>
      </c>
      <c r="E270">
        <v>982</v>
      </c>
    </row>
    <row r="271" spans="1:5" x14ac:dyDescent="0.25">
      <c r="A271" t="s">
        <v>65</v>
      </c>
      <c r="B271" t="s">
        <v>66</v>
      </c>
      <c r="C271" t="s">
        <v>44</v>
      </c>
      <c r="D271">
        <v>2016</v>
      </c>
      <c r="E271">
        <v>1029</v>
      </c>
    </row>
    <row r="272" spans="1:5" x14ac:dyDescent="0.25">
      <c r="A272" t="s">
        <v>65</v>
      </c>
      <c r="B272" t="s">
        <v>66</v>
      </c>
      <c r="C272" t="s">
        <v>44</v>
      </c>
      <c r="D272">
        <v>2017</v>
      </c>
      <c r="E272">
        <v>1030</v>
      </c>
    </row>
    <row r="273" spans="1:5" x14ac:dyDescent="0.25">
      <c r="A273" t="s">
        <v>67</v>
      </c>
      <c r="B273" t="s">
        <v>68</v>
      </c>
      <c r="C273" t="s">
        <v>44</v>
      </c>
      <c r="D273">
        <v>1991</v>
      </c>
      <c r="E273">
        <v>1301</v>
      </c>
    </row>
    <row r="274" spans="1:5" x14ac:dyDescent="0.25">
      <c r="A274" t="s">
        <v>67</v>
      </c>
      <c r="B274" t="s">
        <v>68</v>
      </c>
      <c r="C274" t="s">
        <v>44</v>
      </c>
      <c r="D274">
        <v>1992</v>
      </c>
      <c r="E274">
        <v>1320</v>
      </c>
    </row>
    <row r="275" spans="1:5" x14ac:dyDescent="0.25">
      <c r="A275" t="s">
        <v>67</v>
      </c>
      <c r="B275" t="s">
        <v>68</v>
      </c>
      <c r="C275" t="s">
        <v>44</v>
      </c>
      <c r="D275">
        <v>1993</v>
      </c>
      <c r="E275">
        <v>1348</v>
      </c>
    </row>
    <row r="276" spans="1:5" x14ac:dyDescent="0.25">
      <c r="A276" t="s">
        <v>67</v>
      </c>
      <c r="B276" t="s">
        <v>68</v>
      </c>
      <c r="C276" t="s">
        <v>44</v>
      </c>
      <c r="D276">
        <v>1994</v>
      </c>
      <c r="E276">
        <v>1473</v>
      </c>
    </row>
    <row r="277" spans="1:5" x14ac:dyDescent="0.25">
      <c r="A277" t="s">
        <v>67</v>
      </c>
      <c r="B277" t="s">
        <v>68</v>
      </c>
      <c r="C277" t="s">
        <v>44</v>
      </c>
      <c r="D277">
        <v>1995</v>
      </c>
      <c r="E277">
        <v>1517</v>
      </c>
    </row>
    <row r="278" spans="1:5" x14ac:dyDescent="0.25">
      <c r="A278" t="s">
        <v>67</v>
      </c>
      <c r="B278" t="s">
        <v>68</v>
      </c>
      <c r="C278" t="s">
        <v>44</v>
      </c>
      <c r="D278">
        <v>1996</v>
      </c>
      <c r="E278">
        <v>1614</v>
      </c>
    </row>
    <row r="279" spans="1:5" x14ac:dyDescent="0.25">
      <c r="A279" t="s">
        <v>67</v>
      </c>
      <c r="B279" t="s">
        <v>68</v>
      </c>
      <c r="C279" t="s">
        <v>44</v>
      </c>
      <c r="D279">
        <v>1997</v>
      </c>
      <c r="E279">
        <v>1655</v>
      </c>
    </row>
    <row r="280" spans="1:5" x14ac:dyDescent="0.25">
      <c r="A280" t="s">
        <v>67</v>
      </c>
      <c r="B280" t="s">
        <v>68</v>
      </c>
      <c r="C280" t="s">
        <v>44</v>
      </c>
      <c r="D280">
        <v>1998</v>
      </c>
      <c r="E280">
        <v>1783</v>
      </c>
    </row>
    <row r="281" spans="1:5" x14ac:dyDescent="0.25">
      <c r="A281" t="s">
        <v>67</v>
      </c>
      <c r="B281" t="s">
        <v>68</v>
      </c>
      <c r="C281" t="s">
        <v>44</v>
      </c>
      <c r="D281">
        <v>1999</v>
      </c>
      <c r="E281">
        <v>1882</v>
      </c>
    </row>
    <row r="282" spans="1:5" x14ac:dyDescent="0.25">
      <c r="A282" t="s">
        <v>67</v>
      </c>
      <c r="B282" t="s">
        <v>68</v>
      </c>
      <c r="C282" t="s">
        <v>44</v>
      </c>
      <c r="D282">
        <v>2000</v>
      </c>
      <c r="E282">
        <v>2063</v>
      </c>
    </row>
    <row r="283" spans="1:5" x14ac:dyDescent="0.25">
      <c r="A283" t="s">
        <v>67</v>
      </c>
      <c r="B283" t="s">
        <v>68</v>
      </c>
      <c r="C283" t="s">
        <v>44</v>
      </c>
      <c r="D283">
        <v>2001</v>
      </c>
      <c r="E283">
        <v>2144</v>
      </c>
    </row>
    <row r="284" spans="1:5" x14ac:dyDescent="0.25">
      <c r="A284" t="s">
        <v>67</v>
      </c>
      <c r="B284" t="s">
        <v>68</v>
      </c>
      <c r="C284" t="s">
        <v>44</v>
      </c>
      <c r="D284">
        <v>2002</v>
      </c>
      <c r="E284">
        <v>2247</v>
      </c>
    </row>
    <row r="285" spans="1:5" x14ac:dyDescent="0.25">
      <c r="A285" t="s">
        <v>67</v>
      </c>
      <c r="B285" t="s">
        <v>68</v>
      </c>
      <c r="C285" t="s">
        <v>44</v>
      </c>
      <c r="D285">
        <v>2003</v>
      </c>
      <c r="E285">
        <v>2327</v>
      </c>
    </row>
    <row r="286" spans="1:5" x14ac:dyDescent="0.25">
      <c r="A286" t="s">
        <v>67</v>
      </c>
      <c r="B286" t="s">
        <v>68</v>
      </c>
      <c r="C286" t="s">
        <v>44</v>
      </c>
      <c r="D286">
        <v>2004</v>
      </c>
      <c r="E286">
        <v>2419</v>
      </c>
    </row>
    <row r="287" spans="1:5" x14ac:dyDescent="0.25">
      <c r="A287" t="s">
        <v>67</v>
      </c>
      <c r="B287" t="s">
        <v>68</v>
      </c>
      <c r="C287" t="s">
        <v>44</v>
      </c>
      <c r="D287">
        <v>2005</v>
      </c>
      <c r="E287">
        <v>2587</v>
      </c>
    </row>
    <row r="288" spans="1:5" x14ac:dyDescent="0.25">
      <c r="A288" t="s">
        <v>67</v>
      </c>
      <c r="B288" t="s">
        <v>68</v>
      </c>
      <c r="C288" t="s">
        <v>44</v>
      </c>
      <c r="D288">
        <v>2006</v>
      </c>
      <c r="E288">
        <v>2770</v>
      </c>
    </row>
    <row r="289" spans="1:5" x14ac:dyDescent="0.25">
      <c r="A289" t="s">
        <v>67</v>
      </c>
      <c r="B289" t="s">
        <v>68</v>
      </c>
      <c r="C289" t="s">
        <v>44</v>
      </c>
      <c r="D289">
        <v>2007</v>
      </c>
      <c r="E289">
        <v>2895</v>
      </c>
    </row>
    <row r="290" spans="1:5" x14ac:dyDescent="0.25">
      <c r="A290" t="s">
        <v>67</v>
      </c>
      <c r="B290" t="s">
        <v>68</v>
      </c>
      <c r="C290" t="s">
        <v>44</v>
      </c>
      <c r="D290">
        <v>2008</v>
      </c>
      <c r="E290">
        <v>2985</v>
      </c>
    </row>
    <row r="291" spans="1:5" x14ac:dyDescent="0.25">
      <c r="A291" t="s">
        <v>67</v>
      </c>
      <c r="B291" t="s">
        <v>68</v>
      </c>
      <c r="C291" t="s">
        <v>44</v>
      </c>
      <c r="D291">
        <v>2009</v>
      </c>
      <c r="E291">
        <v>3079</v>
      </c>
    </row>
    <row r="292" spans="1:5" x14ac:dyDescent="0.25">
      <c r="A292" t="s">
        <v>67</v>
      </c>
      <c r="B292" t="s">
        <v>68</v>
      </c>
      <c r="C292" t="s">
        <v>44</v>
      </c>
      <c r="D292">
        <v>2010</v>
      </c>
      <c r="E292">
        <v>3232</v>
      </c>
    </row>
    <row r="293" spans="1:5" x14ac:dyDescent="0.25">
      <c r="A293" t="s">
        <v>67</v>
      </c>
      <c r="B293" t="s">
        <v>68</v>
      </c>
      <c r="C293" t="s">
        <v>44</v>
      </c>
      <c r="D293">
        <v>2011</v>
      </c>
      <c r="E293">
        <v>3364</v>
      </c>
    </row>
    <row r="294" spans="1:5" x14ac:dyDescent="0.25">
      <c r="A294" t="s">
        <v>67</v>
      </c>
      <c r="B294" t="s">
        <v>68</v>
      </c>
      <c r="C294" t="s">
        <v>44</v>
      </c>
      <c r="D294">
        <v>2012</v>
      </c>
      <c r="E294">
        <v>3467</v>
      </c>
    </row>
    <row r="295" spans="1:5" x14ac:dyDescent="0.25">
      <c r="A295" t="s">
        <v>67</v>
      </c>
      <c r="B295" t="s">
        <v>68</v>
      </c>
      <c r="C295" t="s">
        <v>44</v>
      </c>
      <c r="D295">
        <v>2013</v>
      </c>
      <c r="E295">
        <v>3604</v>
      </c>
    </row>
    <row r="296" spans="1:5" x14ac:dyDescent="0.25">
      <c r="A296" t="s">
        <v>67</v>
      </c>
      <c r="B296" t="s">
        <v>68</v>
      </c>
      <c r="C296" t="s">
        <v>44</v>
      </c>
      <c r="D296">
        <v>2014</v>
      </c>
      <c r="E296">
        <v>3730</v>
      </c>
    </row>
    <row r="297" spans="1:5" x14ac:dyDescent="0.25">
      <c r="A297" t="s">
        <v>67</v>
      </c>
      <c r="B297" t="s">
        <v>68</v>
      </c>
      <c r="C297" t="s">
        <v>44</v>
      </c>
      <c r="D297">
        <v>2015</v>
      </c>
      <c r="E297">
        <v>3823</v>
      </c>
    </row>
    <row r="298" spans="1:5" x14ac:dyDescent="0.25">
      <c r="A298" t="s">
        <v>67</v>
      </c>
      <c r="B298" t="s">
        <v>68</v>
      </c>
      <c r="C298" t="s">
        <v>44</v>
      </c>
      <c r="D298">
        <v>2016</v>
      </c>
      <c r="E298">
        <v>3925</v>
      </c>
    </row>
    <row r="299" spans="1:5" x14ac:dyDescent="0.25">
      <c r="A299" t="s">
        <v>67</v>
      </c>
      <c r="B299" t="s">
        <v>68</v>
      </c>
      <c r="C299" t="s">
        <v>44</v>
      </c>
      <c r="D299">
        <v>2017</v>
      </c>
      <c r="E299">
        <v>3971</v>
      </c>
    </row>
    <row r="300" spans="1:5" x14ac:dyDescent="0.25">
      <c r="A300" t="s">
        <v>69</v>
      </c>
      <c r="B300" t="s">
        <v>70</v>
      </c>
      <c r="C300" t="s">
        <v>44</v>
      </c>
      <c r="D300">
        <v>1991</v>
      </c>
      <c r="E300">
        <v>1231</v>
      </c>
    </row>
    <row r="301" spans="1:5" x14ac:dyDescent="0.25">
      <c r="A301" t="s">
        <v>69</v>
      </c>
      <c r="B301" t="s">
        <v>70</v>
      </c>
      <c r="C301" t="s">
        <v>44</v>
      </c>
      <c r="D301">
        <v>1992</v>
      </c>
      <c r="E301">
        <v>1251</v>
      </c>
    </row>
    <row r="302" spans="1:5" x14ac:dyDescent="0.25">
      <c r="A302" t="s">
        <v>69</v>
      </c>
      <c r="B302" t="s">
        <v>70</v>
      </c>
      <c r="C302" t="s">
        <v>44</v>
      </c>
      <c r="D302">
        <v>1993</v>
      </c>
      <c r="E302">
        <v>1303</v>
      </c>
    </row>
    <row r="303" spans="1:5" x14ac:dyDescent="0.25">
      <c r="A303" t="s">
        <v>69</v>
      </c>
      <c r="B303" t="s">
        <v>70</v>
      </c>
      <c r="C303" t="s">
        <v>44</v>
      </c>
      <c r="D303">
        <v>1994</v>
      </c>
      <c r="E303">
        <v>1315</v>
      </c>
    </row>
    <row r="304" spans="1:5" x14ac:dyDescent="0.25">
      <c r="A304" t="s">
        <v>69</v>
      </c>
      <c r="B304" t="s">
        <v>70</v>
      </c>
      <c r="C304" t="s">
        <v>44</v>
      </c>
      <c r="D304">
        <v>1995</v>
      </c>
      <c r="E304">
        <v>1357</v>
      </c>
    </row>
    <row r="305" spans="1:5" x14ac:dyDescent="0.25">
      <c r="A305" t="s">
        <v>69</v>
      </c>
      <c r="B305" t="s">
        <v>70</v>
      </c>
      <c r="C305" t="s">
        <v>44</v>
      </c>
      <c r="D305">
        <v>1996</v>
      </c>
      <c r="E305">
        <v>1369</v>
      </c>
    </row>
    <row r="306" spans="1:5" x14ac:dyDescent="0.25">
      <c r="A306" t="s">
        <v>69</v>
      </c>
      <c r="B306" t="s">
        <v>70</v>
      </c>
      <c r="C306" t="s">
        <v>44</v>
      </c>
      <c r="D306">
        <v>1997</v>
      </c>
      <c r="E306">
        <v>1360</v>
      </c>
    </row>
    <row r="307" spans="1:5" x14ac:dyDescent="0.25">
      <c r="A307" t="s">
        <v>69</v>
      </c>
      <c r="B307" t="s">
        <v>70</v>
      </c>
      <c r="C307" t="s">
        <v>44</v>
      </c>
      <c r="D307">
        <v>1998</v>
      </c>
      <c r="E307">
        <v>1324</v>
      </c>
    </row>
    <row r="308" spans="1:5" x14ac:dyDescent="0.25">
      <c r="A308" t="s">
        <v>69</v>
      </c>
      <c r="B308" t="s">
        <v>70</v>
      </c>
      <c r="C308" t="s">
        <v>44</v>
      </c>
      <c r="D308">
        <v>1999</v>
      </c>
      <c r="E308">
        <v>1360</v>
      </c>
    </row>
    <row r="309" spans="1:5" x14ac:dyDescent="0.25">
      <c r="A309" t="s">
        <v>69</v>
      </c>
      <c r="B309" t="s">
        <v>70</v>
      </c>
      <c r="C309" t="s">
        <v>44</v>
      </c>
      <c r="D309">
        <v>2000</v>
      </c>
      <c r="E309">
        <v>1355</v>
      </c>
    </row>
    <row r="310" spans="1:5" x14ac:dyDescent="0.25">
      <c r="A310" t="s">
        <v>69</v>
      </c>
      <c r="B310" t="s">
        <v>70</v>
      </c>
      <c r="C310" t="s">
        <v>44</v>
      </c>
      <c r="D310">
        <v>2001</v>
      </c>
      <c r="E310">
        <v>1377</v>
      </c>
    </row>
    <row r="311" spans="1:5" x14ac:dyDescent="0.25">
      <c r="A311" t="s">
        <v>69</v>
      </c>
      <c r="B311" t="s">
        <v>70</v>
      </c>
      <c r="C311" t="s">
        <v>44</v>
      </c>
      <c r="D311">
        <v>2002</v>
      </c>
      <c r="E311">
        <v>1384</v>
      </c>
    </row>
    <row r="312" spans="1:5" x14ac:dyDescent="0.25">
      <c r="A312" t="s">
        <v>69</v>
      </c>
      <c r="B312" t="s">
        <v>70</v>
      </c>
      <c r="C312" t="s">
        <v>44</v>
      </c>
      <c r="D312">
        <v>2003</v>
      </c>
      <c r="E312">
        <v>1420</v>
      </c>
    </row>
    <row r="313" spans="1:5" x14ac:dyDescent="0.25">
      <c r="A313" t="s">
        <v>69</v>
      </c>
      <c r="B313" t="s">
        <v>70</v>
      </c>
      <c r="C313" t="s">
        <v>44</v>
      </c>
      <c r="D313">
        <v>2004</v>
      </c>
      <c r="E313">
        <v>1483</v>
      </c>
    </row>
    <row r="314" spans="1:5" x14ac:dyDescent="0.25">
      <c r="A314" t="s">
        <v>69</v>
      </c>
      <c r="B314" t="s">
        <v>70</v>
      </c>
      <c r="C314" t="s">
        <v>44</v>
      </c>
      <c r="D314">
        <v>2005</v>
      </c>
      <c r="E314">
        <v>1527</v>
      </c>
    </row>
    <row r="315" spans="1:5" x14ac:dyDescent="0.25">
      <c r="A315" t="s">
        <v>69</v>
      </c>
      <c r="B315" t="s">
        <v>70</v>
      </c>
      <c r="C315" t="s">
        <v>44</v>
      </c>
      <c r="D315">
        <v>2006</v>
      </c>
      <c r="E315">
        <v>1549</v>
      </c>
    </row>
    <row r="316" spans="1:5" x14ac:dyDescent="0.25">
      <c r="A316" t="s">
        <v>69</v>
      </c>
      <c r="B316" t="s">
        <v>70</v>
      </c>
      <c r="C316" t="s">
        <v>44</v>
      </c>
      <c r="D316">
        <v>2007</v>
      </c>
      <c r="E316">
        <v>1571</v>
      </c>
    </row>
    <row r="317" spans="1:5" x14ac:dyDescent="0.25">
      <c r="A317" t="s">
        <v>69</v>
      </c>
      <c r="B317" t="s">
        <v>70</v>
      </c>
      <c r="C317" t="s">
        <v>44</v>
      </c>
      <c r="D317">
        <v>2008</v>
      </c>
      <c r="E317">
        <v>1659</v>
      </c>
    </row>
    <row r="318" spans="1:5" x14ac:dyDescent="0.25">
      <c r="A318" t="s">
        <v>69</v>
      </c>
      <c r="B318" t="s">
        <v>70</v>
      </c>
      <c r="C318" t="s">
        <v>44</v>
      </c>
      <c r="D318">
        <v>2009</v>
      </c>
      <c r="E318">
        <v>1661</v>
      </c>
    </row>
    <row r="319" spans="1:5" x14ac:dyDescent="0.25">
      <c r="A319" t="s">
        <v>69</v>
      </c>
      <c r="B319" t="s">
        <v>70</v>
      </c>
      <c r="C319" t="s">
        <v>44</v>
      </c>
      <c r="D319">
        <v>2010</v>
      </c>
      <c r="E319">
        <v>1608</v>
      </c>
    </row>
    <row r="320" spans="1:5" x14ac:dyDescent="0.25">
      <c r="A320" t="s">
        <v>69</v>
      </c>
      <c r="B320" t="s">
        <v>70</v>
      </c>
      <c r="C320" t="s">
        <v>44</v>
      </c>
      <c r="D320">
        <v>2011</v>
      </c>
      <c r="E320">
        <v>1622</v>
      </c>
    </row>
    <row r="321" spans="1:5" x14ac:dyDescent="0.25">
      <c r="A321" t="s">
        <v>69</v>
      </c>
      <c r="B321" t="s">
        <v>70</v>
      </c>
      <c r="C321" t="s">
        <v>44</v>
      </c>
      <c r="D321">
        <v>2012</v>
      </c>
      <c r="E321">
        <v>1614</v>
      </c>
    </row>
    <row r="322" spans="1:5" x14ac:dyDescent="0.25">
      <c r="A322" t="s">
        <v>69</v>
      </c>
      <c r="B322" t="s">
        <v>70</v>
      </c>
      <c r="C322" t="s">
        <v>44</v>
      </c>
      <c r="D322">
        <v>2013</v>
      </c>
      <c r="E322">
        <v>1610</v>
      </c>
    </row>
    <row r="323" spans="1:5" x14ac:dyDescent="0.25">
      <c r="A323" t="s">
        <v>69</v>
      </c>
      <c r="B323" t="s">
        <v>70</v>
      </c>
      <c r="C323" t="s">
        <v>44</v>
      </c>
      <c r="D323">
        <v>2014</v>
      </c>
      <c r="E323">
        <v>1596</v>
      </c>
    </row>
    <row r="324" spans="1:5" x14ac:dyDescent="0.25">
      <c r="A324" t="s">
        <v>69</v>
      </c>
      <c r="B324" t="s">
        <v>70</v>
      </c>
      <c r="C324" t="s">
        <v>44</v>
      </c>
      <c r="D324">
        <v>2015</v>
      </c>
      <c r="E324">
        <v>1596</v>
      </c>
    </row>
    <row r="325" spans="1:5" x14ac:dyDescent="0.25">
      <c r="A325" t="s">
        <v>69</v>
      </c>
      <c r="B325" t="s">
        <v>70</v>
      </c>
      <c r="C325" t="s">
        <v>44</v>
      </c>
      <c r="D325">
        <v>2016</v>
      </c>
      <c r="E325">
        <v>1576</v>
      </c>
    </row>
    <row r="326" spans="1:5" x14ac:dyDescent="0.25">
      <c r="A326" t="s">
        <v>69</v>
      </c>
      <c r="B326" t="s">
        <v>70</v>
      </c>
      <c r="C326" t="s">
        <v>44</v>
      </c>
      <c r="D326">
        <v>2017</v>
      </c>
      <c r="E326">
        <v>1613</v>
      </c>
    </row>
    <row r="327" spans="1:5" x14ac:dyDescent="0.25">
      <c r="A327" t="s">
        <v>71</v>
      </c>
      <c r="B327" t="s">
        <v>72</v>
      </c>
      <c r="C327" t="s">
        <v>44</v>
      </c>
      <c r="D327">
        <v>1991</v>
      </c>
      <c r="E327">
        <v>3974</v>
      </c>
    </row>
    <row r="328" spans="1:5" x14ac:dyDescent="0.25">
      <c r="A328" t="s">
        <v>71</v>
      </c>
      <c r="B328" t="s">
        <v>72</v>
      </c>
      <c r="C328" t="s">
        <v>44</v>
      </c>
      <c r="D328">
        <v>1992</v>
      </c>
      <c r="E328">
        <v>4294</v>
      </c>
    </row>
    <row r="329" spans="1:5" x14ac:dyDescent="0.25">
      <c r="A329" t="s">
        <v>71</v>
      </c>
      <c r="B329" t="s">
        <v>72</v>
      </c>
      <c r="C329" t="s">
        <v>44</v>
      </c>
      <c r="D329">
        <v>1993</v>
      </c>
      <c r="E329">
        <v>4645</v>
      </c>
    </row>
    <row r="330" spans="1:5" x14ac:dyDescent="0.25">
      <c r="A330" t="s">
        <v>71</v>
      </c>
      <c r="B330" t="s">
        <v>72</v>
      </c>
      <c r="C330" t="s">
        <v>44</v>
      </c>
      <c r="D330">
        <v>1994</v>
      </c>
      <c r="E330">
        <v>5001</v>
      </c>
    </row>
    <row r="331" spans="1:5" x14ac:dyDescent="0.25">
      <c r="A331" t="s">
        <v>71</v>
      </c>
      <c r="B331" t="s">
        <v>72</v>
      </c>
      <c r="C331" t="s">
        <v>44</v>
      </c>
      <c r="D331">
        <v>1995</v>
      </c>
      <c r="E331">
        <v>5347</v>
      </c>
    </row>
    <row r="332" spans="1:5" x14ac:dyDescent="0.25">
      <c r="A332" t="s">
        <v>71</v>
      </c>
      <c r="B332" t="s">
        <v>72</v>
      </c>
      <c r="C332" t="s">
        <v>44</v>
      </c>
      <c r="D332">
        <v>1996</v>
      </c>
      <c r="E332">
        <v>5747</v>
      </c>
    </row>
    <row r="333" spans="1:5" x14ac:dyDescent="0.25">
      <c r="A333" t="s">
        <v>71</v>
      </c>
      <c r="B333" t="s">
        <v>72</v>
      </c>
      <c r="C333" t="s">
        <v>44</v>
      </c>
      <c r="D333">
        <v>1997</v>
      </c>
      <c r="E333">
        <v>5980</v>
      </c>
    </row>
    <row r="334" spans="1:5" x14ac:dyDescent="0.25">
      <c r="A334" t="s">
        <v>71</v>
      </c>
      <c r="B334" t="s">
        <v>72</v>
      </c>
      <c r="C334" t="s">
        <v>44</v>
      </c>
      <c r="D334">
        <v>1998</v>
      </c>
      <c r="E334">
        <v>6232</v>
      </c>
    </row>
    <row r="335" spans="1:5" x14ac:dyDescent="0.25">
      <c r="A335" t="s">
        <v>71</v>
      </c>
      <c r="B335" t="s">
        <v>72</v>
      </c>
      <c r="C335" t="s">
        <v>44</v>
      </c>
      <c r="D335">
        <v>1999</v>
      </c>
      <c r="E335">
        <v>6546</v>
      </c>
    </row>
    <row r="336" spans="1:5" x14ac:dyDescent="0.25">
      <c r="A336" t="s">
        <v>71</v>
      </c>
      <c r="B336" t="s">
        <v>72</v>
      </c>
      <c r="C336" t="s">
        <v>44</v>
      </c>
      <c r="D336">
        <v>2000</v>
      </c>
      <c r="E336">
        <v>6866</v>
      </c>
    </row>
    <row r="337" spans="1:5" x14ac:dyDescent="0.25">
      <c r="A337" t="s">
        <v>71</v>
      </c>
      <c r="B337" t="s">
        <v>72</v>
      </c>
      <c r="C337" t="s">
        <v>44</v>
      </c>
      <c r="D337">
        <v>2001</v>
      </c>
      <c r="E337">
        <v>7104</v>
      </c>
    </row>
    <row r="338" spans="1:5" x14ac:dyDescent="0.25">
      <c r="A338" t="s">
        <v>71</v>
      </c>
      <c r="B338" t="s">
        <v>72</v>
      </c>
      <c r="C338" t="s">
        <v>44</v>
      </c>
      <c r="D338">
        <v>2002</v>
      </c>
      <c r="E338">
        <v>7489</v>
      </c>
    </row>
    <row r="339" spans="1:5" x14ac:dyDescent="0.25">
      <c r="A339" t="s">
        <v>71</v>
      </c>
      <c r="B339" t="s">
        <v>72</v>
      </c>
      <c r="C339" t="s">
        <v>44</v>
      </c>
      <c r="D339">
        <v>2003</v>
      </c>
      <c r="E339">
        <v>7804</v>
      </c>
    </row>
    <row r="340" spans="1:5" x14ac:dyDescent="0.25">
      <c r="A340" t="s">
        <v>71</v>
      </c>
      <c r="B340" t="s">
        <v>72</v>
      </c>
      <c r="C340" t="s">
        <v>44</v>
      </c>
      <c r="D340">
        <v>2004</v>
      </c>
      <c r="E340">
        <v>8036</v>
      </c>
    </row>
    <row r="341" spans="1:5" x14ac:dyDescent="0.25">
      <c r="A341" t="s">
        <v>71</v>
      </c>
      <c r="B341" t="s">
        <v>72</v>
      </c>
      <c r="C341" t="s">
        <v>44</v>
      </c>
      <c r="D341">
        <v>2005</v>
      </c>
      <c r="E341">
        <v>8205</v>
      </c>
    </row>
    <row r="342" spans="1:5" x14ac:dyDescent="0.25">
      <c r="A342" t="s">
        <v>71</v>
      </c>
      <c r="B342" t="s">
        <v>72</v>
      </c>
      <c r="C342" t="s">
        <v>44</v>
      </c>
      <c r="D342">
        <v>2006</v>
      </c>
      <c r="E342">
        <v>8523</v>
      </c>
    </row>
    <row r="343" spans="1:5" x14ac:dyDescent="0.25">
      <c r="A343" t="s">
        <v>71</v>
      </c>
      <c r="B343" t="s">
        <v>72</v>
      </c>
      <c r="C343" t="s">
        <v>44</v>
      </c>
      <c r="D343">
        <v>2007</v>
      </c>
      <c r="E343">
        <v>8725</v>
      </c>
    </row>
    <row r="344" spans="1:5" x14ac:dyDescent="0.25">
      <c r="A344" t="s">
        <v>71</v>
      </c>
      <c r="B344" t="s">
        <v>72</v>
      </c>
      <c r="C344" t="s">
        <v>44</v>
      </c>
      <c r="D344">
        <v>2008</v>
      </c>
      <c r="E344">
        <v>8841</v>
      </c>
    </row>
    <row r="345" spans="1:5" x14ac:dyDescent="0.25">
      <c r="A345" t="s">
        <v>71</v>
      </c>
      <c r="B345" t="s">
        <v>72</v>
      </c>
      <c r="C345" t="s">
        <v>44</v>
      </c>
      <c r="D345">
        <v>2009</v>
      </c>
      <c r="E345">
        <v>8833</v>
      </c>
    </row>
    <row r="346" spans="1:5" x14ac:dyDescent="0.25">
      <c r="A346" t="s">
        <v>71</v>
      </c>
      <c r="B346" t="s">
        <v>72</v>
      </c>
      <c r="C346" t="s">
        <v>44</v>
      </c>
      <c r="D346">
        <v>2010</v>
      </c>
      <c r="E346">
        <v>8980</v>
      </c>
    </row>
    <row r="347" spans="1:5" x14ac:dyDescent="0.25">
      <c r="A347" t="s">
        <v>71</v>
      </c>
      <c r="B347" t="s">
        <v>72</v>
      </c>
      <c r="C347" t="s">
        <v>44</v>
      </c>
      <c r="D347">
        <v>2011</v>
      </c>
      <c r="E347">
        <v>9097</v>
      </c>
    </row>
    <row r="348" spans="1:5" x14ac:dyDescent="0.25">
      <c r="A348" t="s">
        <v>71</v>
      </c>
      <c r="B348" t="s">
        <v>72</v>
      </c>
      <c r="C348" t="s">
        <v>44</v>
      </c>
      <c r="D348">
        <v>2012</v>
      </c>
      <c r="E348">
        <v>9124</v>
      </c>
    </row>
    <row r="349" spans="1:5" x14ac:dyDescent="0.25">
      <c r="A349" t="s">
        <v>71</v>
      </c>
      <c r="B349" t="s">
        <v>72</v>
      </c>
      <c r="C349" t="s">
        <v>44</v>
      </c>
      <c r="D349">
        <v>2013</v>
      </c>
      <c r="E349">
        <v>9323</v>
      </c>
    </row>
    <row r="350" spans="1:5" x14ac:dyDescent="0.25">
      <c r="A350" t="s">
        <v>71</v>
      </c>
      <c r="B350" t="s">
        <v>72</v>
      </c>
      <c r="C350" t="s">
        <v>44</v>
      </c>
      <c r="D350">
        <v>2014</v>
      </c>
      <c r="E350">
        <v>9385</v>
      </c>
    </row>
    <row r="351" spans="1:5" x14ac:dyDescent="0.25">
      <c r="A351" t="s">
        <v>71</v>
      </c>
      <c r="B351" t="s">
        <v>72</v>
      </c>
      <c r="C351" t="s">
        <v>44</v>
      </c>
      <c r="D351">
        <v>2015</v>
      </c>
      <c r="E351">
        <v>9466</v>
      </c>
    </row>
    <row r="352" spans="1:5" x14ac:dyDescent="0.25">
      <c r="A352" t="s">
        <v>71</v>
      </c>
      <c r="B352" t="s">
        <v>72</v>
      </c>
      <c r="C352" t="s">
        <v>44</v>
      </c>
      <c r="D352">
        <v>2016</v>
      </c>
      <c r="E352">
        <v>9533</v>
      </c>
    </row>
    <row r="353" spans="1:5" x14ac:dyDescent="0.25">
      <c r="A353" t="s">
        <v>71</v>
      </c>
      <c r="B353" t="s">
        <v>72</v>
      </c>
      <c r="C353" t="s">
        <v>44</v>
      </c>
      <c r="D353">
        <v>2017</v>
      </c>
      <c r="E353">
        <v>9690</v>
      </c>
    </row>
    <row r="354" spans="1:5" x14ac:dyDescent="0.25">
      <c r="A354" t="s">
        <v>73</v>
      </c>
      <c r="B354" t="s">
        <v>74</v>
      </c>
      <c r="C354" t="s">
        <v>44</v>
      </c>
      <c r="D354">
        <v>1991</v>
      </c>
      <c r="E354">
        <v>9942</v>
      </c>
    </row>
    <row r="355" spans="1:5" x14ac:dyDescent="0.25">
      <c r="A355" t="s">
        <v>73</v>
      </c>
      <c r="B355" t="s">
        <v>74</v>
      </c>
      <c r="C355" t="s">
        <v>44</v>
      </c>
      <c r="D355">
        <v>1992</v>
      </c>
      <c r="E355">
        <v>10423</v>
      </c>
    </row>
    <row r="356" spans="1:5" x14ac:dyDescent="0.25">
      <c r="A356" t="s">
        <v>73</v>
      </c>
      <c r="B356" t="s">
        <v>74</v>
      </c>
      <c r="C356" t="s">
        <v>44</v>
      </c>
      <c r="D356">
        <v>1993</v>
      </c>
      <c r="E356">
        <v>10695</v>
      </c>
    </row>
    <row r="357" spans="1:5" x14ac:dyDescent="0.25">
      <c r="A357" t="s">
        <v>73</v>
      </c>
      <c r="B357" t="s">
        <v>74</v>
      </c>
      <c r="C357" t="s">
        <v>44</v>
      </c>
      <c r="D357">
        <v>1994</v>
      </c>
      <c r="E357">
        <v>10919</v>
      </c>
    </row>
    <row r="358" spans="1:5" x14ac:dyDescent="0.25">
      <c r="A358" t="s">
        <v>73</v>
      </c>
      <c r="B358" t="s">
        <v>74</v>
      </c>
      <c r="C358" t="s">
        <v>44</v>
      </c>
      <c r="D358">
        <v>1995</v>
      </c>
      <c r="E358">
        <v>11149</v>
      </c>
    </row>
    <row r="359" spans="1:5" x14ac:dyDescent="0.25">
      <c r="A359" t="s">
        <v>73</v>
      </c>
      <c r="B359" t="s">
        <v>74</v>
      </c>
      <c r="C359" t="s">
        <v>44</v>
      </c>
      <c r="D359">
        <v>1996</v>
      </c>
      <c r="E359">
        <v>11329</v>
      </c>
    </row>
    <row r="360" spans="1:5" x14ac:dyDescent="0.25">
      <c r="A360" t="s">
        <v>73</v>
      </c>
      <c r="B360" t="s">
        <v>74</v>
      </c>
      <c r="C360" t="s">
        <v>44</v>
      </c>
      <c r="D360">
        <v>1997</v>
      </c>
      <c r="E360">
        <v>11553</v>
      </c>
    </row>
    <row r="361" spans="1:5" x14ac:dyDescent="0.25">
      <c r="A361" t="s">
        <v>73</v>
      </c>
      <c r="B361" t="s">
        <v>74</v>
      </c>
      <c r="C361" t="s">
        <v>44</v>
      </c>
      <c r="D361">
        <v>1998</v>
      </c>
      <c r="E361">
        <v>11631</v>
      </c>
    </row>
    <row r="362" spans="1:5" x14ac:dyDescent="0.25">
      <c r="A362" t="s">
        <v>73</v>
      </c>
      <c r="B362" t="s">
        <v>74</v>
      </c>
      <c r="C362" t="s">
        <v>44</v>
      </c>
      <c r="D362">
        <v>1999</v>
      </c>
      <c r="E362">
        <v>11624</v>
      </c>
    </row>
    <row r="363" spans="1:5" x14ac:dyDescent="0.25">
      <c r="A363" t="s">
        <v>73</v>
      </c>
      <c r="B363" t="s">
        <v>74</v>
      </c>
      <c r="C363" t="s">
        <v>44</v>
      </c>
      <c r="D363">
        <v>2000</v>
      </c>
      <c r="E363">
        <v>11610</v>
      </c>
    </row>
    <row r="364" spans="1:5" x14ac:dyDescent="0.25">
      <c r="A364" t="s">
        <v>73</v>
      </c>
      <c r="B364" t="s">
        <v>74</v>
      </c>
      <c r="C364" t="s">
        <v>44</v>
      </c>
      <c r="D364">
        <v>2001</v>
      </c>
      <c r="E364">
        <v>11529</v>
      </c>
    </row>
    <row r="365" spans="1:5" x14ac:dyDescent="0.25">
      <c r="A365" t="s">
        <v>73</v>
      </c>
      <c r="B365" t="s">
        <v>74</v>
      </c>
      <c r="C365" t="s">
        <v>44</v>
      </c>
      <c r="D365">
        <v>2002</v>
      </c>
      <c r="E365">
        <v>11593</v>
      </c>
    </row>
    <row r="366" spans="1:5" x14ac:dyDescent="0.25">
      <c r="A366" t="s">
        <v>73</v>
      </c>
      <c r="B366" t="s">
        <v>74</v>
      </c>
      <c r="C366" t="s">
        <v>44</v>
      </c>
      <c r="D366">
        <v>2003</v>
      </c>
      <c r="E366">
        <v>11386</v>
      </c>
    </row>
    <row r="367" spans="1:5" x14ac:dyDescent="0.25">
      <c r="A367" t="s">
        <v>73</v>
      </c>
      <c r="B367" t="s">
        <v>74</v>
      </c>
      <c r="C367" t="s">
        <v>44</v>
      </c>
      <c r="D367">
        <v>2004</v>
      </c>
      <c r="E367">
        <v>11220</v>
      </c>
    </row>
    <row r="368" spans="1:5" x14ac:dyDescent="0.25">
      <c r="A368" t="s">
        <v>73</v>
      </c>
      <c r="B368" t="s">
        <v>74</v>
      </c>
      <c r="C368" t="s">
        <v>44</v>
      </c>
      <c r="D368">
        <v>2005</v>
      </c>
      <c r="E368">
        <v>10888</v>
      </c>
    </row>
    <row r="369" spans="1:5" x14ac:dyDescent="0.25">
      <c r="A369" t="s">
        <v>73</v>
      </c>
      <c r="B369" t="s">
        <v>74</v>
      </c>
      <c r="C369" t="s">
        <v>44</v>
      </c>
      <c r="D369">
        <v>2006</v>
      </c>
      <c r="E369">
        <v>10689</v>
      </c>
    </row>
    <row r="370" spans="1:5" x14ac:dyDescent="0.25">
      <c r="A370" t="s">
        <v>73</v>
      </c>
      <c r="B370" t="s">
        <v>74</v>
      </c>
      <c r="C370" t="s">
        <v>44</v>
      </c>
      <c r="D370">
        <v>2007</v>
      </c>
      <c r="E370">
        <v>10591</v>
      </c>
    </row>
    <row r="371" spans="1:5" x14ac:dyDescent="0.25">
      <c r="A371" t="s">
        <v>73</v>
      </c>
      <c r="B371" t="s">
        <v>74</v>
      </c>
      <c r="C371" t="s">
        <v>44</v>
      </c>
      <c r="D371">
        <v>2008</v>
      </c>
      <c r="E371">
        <v>10389</v>
      </c>
    </row>
    <row r="372" spans="1:5" x14ac:dyDescent="0.25">
      <c r="A372" t="s">
        <v>73</v>
      </c>
      <c r="B372" t="s">
        <v>74</v>
      </c>
      <c r="C372" t="s">
        <v>44</v>
      </c>
      <c r="D372">
        <v>2009</v>
      </c>
      <c r="E372">
        <v>10161</v>
      </c>
    </row>
    <row r="373" spans="1:5" x14ac:dyDescent="0.25">
      <c r="A373" t="s">
        <v>73</v>
      </c>
      <c r="B373" t="s">
        <v>74</v>
      </c>
      <c r="C373" t="s">
        <v>44</v>
      </c>
      <c r="D373">
        <v>2010</v>
      </c>
      <c r="E373">
        <v>10049</v>
      </c>
    </row>
    <row r="374" spans="1:5" x14ac:dyDescent="0.25">
      <c r="A374" t="s">
        <v>73</v>
      </c>
      <c r="B374" t="s">
        <v>74</v>
      </c>
      <c r="C374" t="s">
        <v>44</v>
      </c>
      <c r="D374">
        <v>2011</v>
      </c>
      <c r="E374">
        <v>9919</v>
      </c>
    </row>
    <row r="375" spans="1:5" x14ac:dyDescent="0.25">
      <c r="A375" t="s">
        <v>73</v>
      </c>
      <c r="B375" t="s">
        <v>74</v>
      </c>
      <c r="C375" t="s">
        <v>44</v>
      </c>
      <c r="D375">
        <v>2012</v>
      </c>
      <c r="E375">
        <v>9772</v>
      </c>
    </row>
    <row r="376" spans="1:5" x14ac:dyDescent="0.25">
      <c r="A376" t="s">
        <v>73</v>
      </c>
      <c r="B376" t="s">
        <v>74</v>
      </c>
      <c r="C376" t="s">
        <v>44</v>
      </c>
      <c r="D376">
        <v>2013</v>
      </c>
      <c r="E376">
        <v>9710</v>
      </c>
    </row>
    <row r="377" spans="1:5" x14ac:dyDescent="0.25">
      <c r="A377" t="s">
        <v>73</v>
      </c>
      <c r="B377" t="s">
        <v>74</v>
      </c>
      <c r="C377" t="s">
        <v>44</v>
      </c>
      <c r="D377">
        <v>2014</v>
      </c>
      <c r="E377">
        <v>9566</v>
      </c>
    </row>
    <row r="378" spans="1:5" x14ac:dyDescent="0.25">
      <c r="A378" t="s">
        <v>73</v>
      </c>
      <c r="B378" t="s">
        <v>74</v>
      </c>
      <c r="C378" t="s">
        <v>44</v>
      </c>
      <c r="D378">
        <v>2015</v>
      </c>
      <c r="E378">
        <v>9449</v>
      </c>
    </row>
    <row r="379" spans="1:5" x14ac:dyDescent="0.25">
      <c r="A379" t="s">
        <v>73</v>
      </c>
      <c r="B379" t="s">
        <v>74</v>
      </c>
      <c r="C379" t="s">
        <v>44</v>
      </c>
      <c r="D379">
        <v>2016</v>
      </c>
      <c r="E379">
        <v>9200</v>
      </c>
    </row>
    <row r="380" spans="1:5" x14ac:dyDescent="0.25">
      <c r="A380" t="s">
        <v>73</v>
      </c>
      <c r="B380" t="s">
        <v>74</v>
      </c>
      <c r="C380" t="s">
        <v>44</v>
      </c>
      <c r="D380">
        <v>2017</v>
      </c>
      <c r="E380">
        <v>9247</v>
      </c>
    </row>
    <row r="381" spans="1:5" x14ac:dyDescent="0.25">
      <c r="A381" t="s">
        <v>75</v>
      </c>
      <c r="B381" t="s">
        <v>76</v>
      </c>
      <c r="C381" t="s">
        <v>44</v>
      </c>
      <c r="D381">
        <v>1991</v>
      </c>
      <c r="E381">
        <v>2660</v>
      </c>
    </row>
    <row r="382" spans="1:5" x14ac:dyDescent="0.25">
      <c r="A382" t="s">
        <v>75</v>
      </c>
      <c r="B382" t="s">
        <v>76</v>
      </c>
      <c r="C382" t="s">
        <v>44</v>
      </c>
      <c r="D382">
        <v>1992</v>
      </c>
      <c r="E382">
        <v>2804</v>
      </c>
    </row>
    <row r="383" spans="1:5" x14ac:dyDescent="0.25">
      <c r="A383" t="s">
        <v>75</v>
      </c>
      <c r="B383" t="s">
        <v>76</v>
      </c>
      <c r="C383" t="s">
        <v>44</v>
      </c>
      <c r="D383">
        <v>1993</v>
      </c>
      <c r="E383">
        <v>2934</v>
      </c>
    </row>
    <row r="384" spans="1:5" x14ac:dyDescent="0.25">
      <c r="A384" t="s">
        <v>75</v>
      </c>
      <c r="B384" t="s">
        <v>76</v>
      </c>
      <c r="C384" t="s">
        <v>44</v>
      </c>
      <c r="D384">
        <v>1994</v>
      </c>
      <c r="E384">
        <v>3102</v>
      </c>
    </row>
    <row r="385" spans="1:5" x14ac:dyDescent="0.25">
      <c r="A385" t="s">
        <v>75</v>
      </c>
      <c r="B385" t="s">
        <v>76</v>
      </c>
      <c r="C385" t="s">
        <v>44</v>
      </c>
      <c r="D385">
        <v>1995</v>
      </c>
      <c r="E385">
        <v>3273</v>
      </c>
    </row>
    <row r="386" spans="1:5" x14ac:dyDescent="0.25">
      <c r="A386" t="s">
        <v>75</v>
      </c>
      <c r="B386" t="s">
        <v>76</v>
      </c>
      <c r="C386" t="s">
        <v>44</v>
      </c>
      <c r="D386">
        <v>1996</v>
      </c>
      <c r="E386">
        <v>3457</v>
      </c>
    </row>
    <row r="387" spans="1:5" x14ac:dyDescent="0.25">
      <c r="A387" t="s">
        <v>75</v>
      </c>
      <c r="B387" t="s">
        <v>76</v>
      </c>
      <c r="C387" t="s">
        <v>44</v>
      </c>
      <c r="D387">
        <v>1997</v>
      </c>
      <c r="E387">
        <v>3649</v>
      </c>
    </row>
    <row r="388" spans="1:5" x14ac:dyDescent="0.25">
      <c r="A388" t="s">
        <v>75</v>
      </c>
      <c r="B388" t="s">
        <v>76</v>
      </c>
      <c r="C388" t="s">
        <v>44</v>
      </c>
      <c r="D388">
        <v>1998</v>
      </c>
      <c r="E388">
        <v>3868</v>
      </c>
    </row>
    <row r="389" spans="1:5" x14ac:dyDescent="0.25">
      <c r="A389" t="s">
        <v>75</v>
      </c>
      <c r="B389" t="s">
        <v>76</v>
      </c>
      <c r="C389" t="s">
        <v>44</v>
      </c>
      <c r="D389">
        <v>1999</v>
      </c>
      <c r="E389">
        <v>4132</v>
      </c>
    </row>
    <row r="390" spans="1:5" x14ac:dyDescent="0.25">
      <c r="A390" t="s">
        <v>75</v>
      </c>
      <c r="B390" t="s">
        <v>76</v>
      </c>
      <c r="C390" t="s">
        <v>44</v>
      </c>
      <c r="D390">
        <v>2000</v>
      </c>
      <c r="E390">
        <v>4498</v>
      </c>
    </row>
    <row r="391" spans="1:5" x14ac:dyDescent="0.25">
      <c r="A391" t="s">
        <v>75</v>
      </c>
      <c r="B391" t="s">
        <v>76</v>
      </c>
      <c r="C391" t="s">
        <v>44</v>
      </c>
      <c r="D391">
        <v>2001</v>
      </c>
      <c r="E391">
        <v>4792</v>
      </c>
    </row>
    <row r="392" spans="1:5" x14ac:dyDescent="0.25">
      <c r="A392" t="s">
        <v>75</v>
      </c>
      <c r="B392" t="s">
        <v>76</v>
      </c>
      <c r="C392" t="s">
        <v>44</v>
      </c>
      <c r="D392">
        <v>2002</v>
      </c>
      <c r="E392">
        <v>5018</v>
      </c>
    </row>
    <row r="393" spans="1:5" x14ac:dyDescent="0.25">
      <c r="A393" t="s">
        <v>75</v>
      </c>
      <c r="B393" t="s">
        <v>76</v>
      </c>
      <c r="C393" t="s">
        <v>44</v>
      </c>
      <c r="D393">
        <v>2003</v>
      </c>
      <c r="E393">
        <v>5261</v>
      </c>
    </row>
    <row r="394" spans="1:5" x14ac:dyDescent="0.25">
      <c r="A394" t="s">
        <v>75</v>
      </c>
      <c r="B394" t="s">
        <v>76</v>
      </c>
      <c r="C394" t="s">
        <v>44</v>
      </c>
      <c r="D394">
        <v>2004</v>
      </c>
      <c r="E394">
        <v>5451</v>
      </c>
    </row>
    <row r="395" spans="1:5" x14ac:dyDescent="0.25">
      <c r="A395" t="s">
        <v>75</v>
      </c>
      <c r="B395" t="s">
        <v>76</v>
      </c>
      <c r="C395" t="s">
        <v>44</v>
      </c>
      <c r="D395">
        <v>2005</v>
      </c>
      <c r="E395">
        <v>5614</v>
      </c>
    </row>
    <row r="396" spans="1:5" x14ac:dyDescent="0.25">
      <c r="A396" t="s">
        <v>75</v>
      </c>
      <c r="B396" t="s">
        <v>76</v>
      </c>
      <c r="C396" t="s">
        <v>44</v>
      </c>
      <c r="D396">
        <v>2006</v>
      </c>
      <c r="E396">
        <v>5855</v>
      </c>
    </row>
    <row r="397" spans="1:5" x14ac:dyDescent="0.25">
      <c r="A397" t="s">
        <v>75</v>
      </c>
      <c r="B397" t="s">
        <v>76</v>
      </c>
      <c r="C397" t="s">
        <v>44</v>
      </c>
      <c r="D397">
        <v>2007</v>
      </c>
      <c r="E397">
        <v>6087</v>
      </c>
    </row>
    <row r="398" spans="1:5" x14ac:dyDescent="0.25">
      <c r="A398" t="s">
        <v>75</v>
      </c>
      <c r="B398" t="s">
        <v>76</v>
      </c>
      <c r="C398" t="s">
        <v>44</v>
      </c>
      <c r="D398">
        <v>2008</v>
      </c>
      <c r="E398">
        <v>6280</v>
      </c>
    </row>
    <row r="399" spans="1:5" x14ac:dyDescent="0.25">
      <c r="A399" t="s">
        <v>75</v>
      </c>
      <c r="B399" t="s">
        <v>76</v>
      </c>
      <c r="C399" t="s">
        <v>44</v>
      </c>
      <c r="D399">
        <v>2009</v>
      </c>
      <c r="E399">
        <v>6350</v>
      </c>
    </row>
    <row r="400" spans="1:5" x14ac:dyDescent="0.25">
      <c r="A400" t="s">
        <v>75</v>
      </c>
      <c r="B400" t="s">
        <v>76</v>
      </c>
      <c r="C400" t="s">
        <v>44</v>
      </c>
      <c r="D400">
        <v>2010</v>
      </c>
      <c r="E400">
        <v>6525</v>
      </c>
    </row>
    <row r="401" spans="1:5" x14ac:dyDescent="0.25">
      <c r="A401" t="s">
        <v>75</v>
      </c>
      <c r="B401" t="s">
        <v>76</v>
      </c>
      <c r="C401" t="s">
        <v>44</v>
      </c>
      <c r="D401">
        <v>2011</v>
      </c>
      <c r="E401">
        <v>6533</v>
      </c>
    </row>
    <row r="402" spans="1:5" x14ac:dyDescent="0.25">
      <c r="A402" t="s">
        <v>75</v>
      </c>
      <c r="B402" t="s">
        <v>76</v>
      </c>
      <c r="C402" t="s">
        <v>44</v>
      </c>
      <c r="D402">
        <v>2012</v>
      </c>
      <c r="E402">
        <v>6664</v>
      </c>
    </row>
    <row r="403" spans="1:5" x14ac:dyDescent="0.25">
      <c r="A403" t="s">
        <v>75</v>
      </c>
      <c r="B403" t="s">
        <v>76</v>
      </c>
      <c r="C403" t="s">
        <v>44</v>
      </c>
      <c r="D403">
        <v>2013</v>
      </c>
      <c r="E403">
        <v>6779</v>
      </c>
    </row>
    <row r="404" spans="1:5" x14ac:dyDescent="0.25">
      <c r="A404" t="s">
        <v>75</v>
      </c>
      <c r="B404" t="s">
        <v>76</v>
      </c>
      <c r="C404" t="s">
        <v>44</v>
      </c>
      <c r="D404">
        <v>2014</v>
      </c>
      <c r="E404">
        <v>6976</v>
      </c>
    </row>
    <row r="405" spans="1:5" x14ac:dyDescent="0.25">
      <c r="A405" t="s">
        <v>75</v>
      </c>
      <c r="B405" t="s">
        <v>76</v>
      </c>
      <c r="C405" t="s">
        <v>44</v>
      </c>
      <c r="D405">
        <v>2015</v>
      </c>
      <c r="E405">
        <v>7086</v>
      </c>
    </row>
    <row r="406" spans="1:5" x14ac:dyDescent="0.25">
      <c r="A406" t="s">
        <v>75</v>
      </c>
      <c r="B406" t="s">
        <v>76</v>
      </c>
      <c r="C406" t="s">
        <v>44</v>
      </c>
      <c r="D406">
        <v>2016</v>
      </c>
      <c r="E406">
        <v>7119</v>
      </c>
    </row>
    <row r="407" spans="1:5" x14ac:dyDescent="0.25">
      <c r="A407" t="s">
        <v>75</v>
      </c>
      <c r="B407" t="s">
        <v>76</v>
      </c>
      <c r="C407" t="s">
        <v>44</v>
      </c>
      <c r="D407">
        <v>2017</v>
      </c>
      <c r="E407">
        <v>7199</v>
      </c>
    </row>
    <row r="408" spans="1:5" x14ac:dyDescent="0.25">
      <c r="A408" t="s">
        <v>77</v>
      </c>
      <c r="B408" t="s">
        <v>78</v>
      </c>
      <c r="C408" t="s">
        <v>44</v>
      </c>
      <c r="D408">
        <v>1991</v>
      </c>
      <c r="E408">
        <v>4737</v>
      </c>
    </row>
    <row r="409" spans="1:5" x14ac:dyDescent="0.25">
      <c r="A409" t="s">
        <v>77</v>
      </c>
      <c r="B409" t="s">
        <v>78</v>
      </c>
      <c r="C409" t="s">
        <v>44</v>
      </c>
      <c r="D409">
        <v>1992</v>
      </c>
      <c r="E409">
        <v>5115</v>
      </c>
    </row>
    <row r="410" spans="1:5" x14ac:dyDescent="0.25">
      <c r="A410" t="s">
        <v>77</v>
      </c>
      <c r="B410" t="s">
        <v>78</v>
      </c>
      <c r="C410" t="s">
        <v>44</v>
      </c>
      <c r="D410">
        <v>1993</v>
      </c>
      <c r="E410">
        <v>5785</v>
      </c>
    </row>
    <row r="411" spans="1:5" x14ac:dyDescent="0.25">
      <c r="A411" t="s">
        <v>77</v>
      </c>
      <c r="B411" t="s">
        <v>78</v>
      </c>
      <c r="C411" t="s">
        <v>44</v>
      </c>
      <c r="D411">
        <v>1994</v>
      </c>
      <c r="E411">
        <v>6261</v>
      </c>
    </row>
    <row r="412" spans="1:5" x14ac:dyDescent="0.25">
      <c r="A412" t="s">
        <v>77</v>
      </c>
      <c r="B412" t="s">
        <v>78</v>
      </c>
      <c r="C412" t="s">
        <v>44</v>
      </c>
      <c r="D412">
        <v>1995</v>
      </c>
      <c r="E412">
        <v>6825</v>
      </c>
    </row>
    <row r="413" spans="1:5" x14ac:dyDescent="0.25">
      <c r="A413" t="s">
        <v>77</v>
      </c>
      <c r="B413" t="s">
        <v>78</v>
      </c>
      <c r="C413" t="s">
        <v>44</v>
      </c>
      <c r="D413">
        <v>1996</v>
      </c>
      <c r="E413">
        <v>7388</v>
      </c>
    </row>
    <row r="414" spans="1:5" x14ac:dyDescent="0.25">
      <c r="A414" t="s">
        <v>77</v>
      </c>
      <c r="B414" t="s">
        <v>78</v>
      </c>
      <c r="C414" t="s">
        <v>44</v>
      </c>
      <c r="D414">
        <v>1997</v>
      </c>
      <c r="E414">
        <v>7969</v>
      </c>
    </row>
    <row r="415" spans="1:5" x14ac:dyDescent="0.25">
      <c r="A415" t="s">
        <v>77</v>
      </c>
      <c r="B415" t="s">
        <v>78</v>
      </c>
      <c r="C415" t="s">
        <v>44</v>
      </c>
      <c r="D415">
        <v>1998</v>
      </c>
      <c r="E415">
        <v>8323</v>
      </c>
    </row>
    <row r="416" spans="1:5" x14ac:dyDescent="0.25">
      <c r="A416" t="s">
        <v>77</v>
      </c>
      <c r="B416" t="s">
        <v>78</v>
      </c>
      <c r="C416" t="s">
        <v>44</v>
      </c>
      <c r="D416">
        <v>1999</v>
      </c>
      <c r="E416">
        <v>8713</v>
      </c>
    </row>
    <row r="417" spans="1:5" x14ac:dyDescent="0.25">
      <c r="A417" t="s">
        <v>77</v>
      </c>
      <c r="B417" t="s">
        <v>78</v>
      </c>
      <c r="C417" t="s">
        <v>44</v>
      </c>
      <c r="D417">
        <v>2000</v>
      </c>
      <c r="E417">
        <v>9195</v>
      </c>
    </row>
    <row r="418" spans="1:5" x14ac:dyDescent="0.25">
      <c r="A418" t="s">
        <v>77</v>
      </c>
      <c r="B418" t="s">
        <v>78</v>
      </c>
      <c r="C418" t="s">
        <v>44</v>
      </c>
      <c r="D418">
        <v>2001</v>
      </c>
      <c r="E418">
        <v>9481</v>
      </c>
    </row>
    <row r="419" spans="1:5" x14ac:dyDescent="0.25">
      <c r="A419" t="s">
        <v>77</v>
      </c>
      <c r="B419" t="s">
        <v>78</v>
      </c>
      <c r="C419" t="s">
        <v>44</v>
      </c>
      <c r="D419">
        <v>2002</v>
      </c>
      <c r="E419">
        <v>9945</v>
      </c>
    </row>
    <row r="420" spans="1:5" x14ac:dyDescent="0.25">
      <c r="A420" t="s">
        <v>77</v>
      </c>
      <c r="B420" t="s">
        <v>78</v>
      </c>
      <c r="C420" t="s">
        <v>44</v>
      </c>
      <c r="D420">
        <v>2003</v>
      </c>
      <c r="E420">
        <v>10154</v>
      </c>
    </row>
    <row r="421" spans="1:5" x14ac:dyDescent="0.25">
      <c r="A421" t="s">
        <v>77</v>
      </c>
      <c r="B421" t="s">
        <v>78</v>
      </c>
      <c r="C421" t="s">
        <v>44</v>
      </c>
      <c r="D421">
        <v>2004</v>
      </c>
      <c r="E421">
        <v>10512</v>
      </c>
    </row>
    <row r="422" spans="1:5" x14ac:dyDescent="0.25">
      <c r="A422" t="s">
        <v>77</v>
      </c>
      <c r="B422" t="s">
        <v>78</v>
      </c>
      <c r="C422" t="s">
        <v>44</v>
      </c>
      <c r="D422">
        <v>2005</v>
      </c>
      <c r="E422">
        <v>10755</v>
      </c>
    </row>
    <row r="423" spans="1:5" x14ac:dyDescent="0.25">
      <c r="A423" t="s">
        <v>77</v>
      </c>
      <c r="B423" t="s">
        <v>78</v>
      </c>
      <c r="C423" t="s">
        <v>44</v>
      </c>
      <c r="D423">
        <v>2006</v>
      </c>
      <c r="E423">
        <v>11034</v>
      </c>
    </row>
    <row r="424" spans="1:5" x14ac:dyDescent="0.25">
      <c r="A424" t="s">
        <v>77</v>
      </c>
      <c r="B424" t="s">
        <v>78</v>
      </c>
      <c r="C424" t="s">
        <v>44</v>
      </c>
      <c r="D424">
        <v>2007</v>
      </c>
      <c r="E424">
        <v>11168</v>
      </c>
    </row>
    <row r="425" spans="1:5" x14ac:dyDescent="0.25">
      <c r="A425" t="s">
        <v>77</v>
      </c>
      <c r="B425" t="s">
        <v>78</v>
      </c>
      <c r="C425" t="s">
        <v>44</v>
      </c>
      <c r="D425">
        <v>2008</v>
      </c>
      <c r="E425">
        <v>11327</v>
      </c>
    </row>
    <row r="426" spans="1:5" x14ac:dyDescent="0.25">
      <c r="A426" t="s">
        <v>77</v>
      </c>
      <c r="B426" t="s">
        <v>78</v>
      </c>
      <c r="C426" t="s">
        <v>44</v>
      </c>
      <c r="D426">
        <v>2009</v>
      </c>
      <c r="E426">
        <v>11337</v>
      </c>
    </row>
    <row r="427" spans="1:5" x14ac:dyDescent="0.25">
      <c r="A427" t="s">
        <v>77</v>
      </c>
      <c r="B427" t="s">
        <v>78</v>
      </c>
      <c r="C427" t="s">
        <v>44</v>
      </c>
      <c r="D427">
        <v>2010</v>
      </c>
      <c r="E427">
        <v>11271</v>
      </c>
    </row>
    <row r="428" spans="1:5" x14ac:dyDescent="0.25">
      <c r="A428" t="s">
        <v>77</v>
      </c>
      <c r="B428" t="s">
        <v>78</v>
      </c>
      <c r="C428" t="s">
        <v>44</v>
      </c>
      <c r="D428">
        <v>2011</v>
      </c>
      <c r="E428">
        <v>11220</v>
      </c>
    </row>
    <row r="429" spans="1:5" x14ac:dyDescent="0.25">
      <c r="A429" t="s">
        <v>77</v>
      </c>
      <c r="B429" t="s">
        <v>78</v>
      </c>
      <c r="C429" t="s">
        <v>44</v>
      </c>
      <c r="D429">
        <v>2012</v>
      </c>
      <c r="E429">
        <v>10990</v>
      </c>
    </row>
    <row r="430" spans="1:5" x14ac:dyDescent="0.25">
      <c r="A430" t="s">
        <v>77</v>
      </c>
      <c r="B430" t="s">
        <v>78</v>
      </c>
      <c r="C430" t="s">
        <v>44</v>
      </c>
      <c r="D430">
        <v>2013</v>
      </c>
      <c r="E430">
        <v>10919</v>
      </c>
    </row>
    <row r="431" spans="1:5" x14ac:dyDescent="0.25">
      <c r="A431" t="s">
        <v>77</v>
      </c>
      <c r="B431" t="s">
        <v>78</v>
      </c>
      <c r="C431" t="s">
        <v>44</v>
      </c>
      <c r="D431">
        <v>2014</v>
      </c>
      <c r="E431">
        <v>10978</v>
      </c>
    </row>
    <row r="432" spans="1:5" x14ac:dyDescent="0.25">
      <c r="A432" t="s">
        <v>77</v>
      </c>
      <c r="B432" t="s">
        <v>78</v>
      </c>
      <c r="C432" t="s">
        <v>44</v>
      </c>
      <c r="D432">
        <v>2015</v>
      </c>
      <c r="E432">
        <v>10915</v>
      </c>
    </row>
    <row r="433" spans="1:5" x14ac:dyDescent="0.25">
      <c r="A433" t="s">
        <v>77</v>
      </c>
      <c r="B433" t="s">
        <v>78</v>
      </c>
      <c r="C433" t="s">
        <v>44</v>
      </c>
      <c r="D433">
        <v>2016</v>
      </c>
      <c r="E433">
        <v>10868</v>
      </c>
    </row>
    <row r="434" spans="1:5" x14ac:dyDescent="0.25">
      <c r="A434" t="s">
        <v>77</v>
      </c>
      <c r="B434" t="s">
        <v>78</v>
      </c>
      <c r="C434" t="s">
        <v>44</v>
      </c>
      <c r="D434">
        <v>2017</v>
      </c>
      <c r="E434">
        <v>10993</v>
      </c>
    </row>
    <row r="435" spans="1:5" x14ac:dyDescent="0.25">
      <c r="A435" t="s">
        <v>79</v>
      </c>
      <c r="B435" t="s">
        <v>80</v>
      </c>
      <c r="C435" t="s">
        <v>44</v>
      </c>
      <c r="D435">
        <v>1991</v>
      </c>
      <c r="E435">
        <v>355</v>
      </c>
    </row>
    <row r="436" spans="1:5" x14ac:dyDescent="0.25">
      <c r="A436" t="s">
        <v>79</v>
      </c>
      <c r="B436" t="s">
        <v>80</v>
      </c>
      <c r="C436" t="s">
        <v>44</v>
      </c>
      <c r="D436">
        <v>1992</v>
      </c>
      <c r="E436">
        <v>378</v>
      </c>
    </row>
    <row r="437" spans="1:5" x14ac:dyDescent="0.25">
      <c r="A437" t="s">
        <v>79</v>
      </c>
      <c r="B437" t="s">
        <v>80</v>
      </c>
      <c r="C437" t="s">
        <v>44</v>
      </c>
      <c r="D437">
        <v>1993</v>
      </c>
      <c r="E437">
        <v>369</v>
      </c>
    </row>
    <row r="438" spans="1:5" x14ac:dyDescent="0.25">
      <c r="A438" t="s">
        <v>79</v>
      </c>
      <c r="B438" t="s">
        <v>80</v>
      </c>
      <c r="C438" t="s">
        <v>44</v>
      </c>
      <c r="D438">
        <v>1994</v>
      </c>
      <c r="E438">
        <v>367</v>
      </c>
    </row>
    <row r="439" spans="1:5" x14ac:dyDescent="0.25">
      <c r="A439" t="s">
        <v>79</v>
      </c>
      <c r="B439" t="s">
        <v>80</v>
      </c>
      <c r="C439" t="s">
        <v>44</v>
      </c>
      <c r="D439">
        <v>1995</v>
      </c>
      <c r="E439">
        <v>378</v>
      </c>
    </row>
    <row r="440" spans="1:5" x14ac:dyDescent="0.25">
      <c r="A440" t="s">
        <v>79</v>
      </c>
      <c r="B440" t="s">
        <v>80</v>
      </c>
      <c r="C440" t="s">
        <v>44</v>
      </c>
      <c r="D440">
        <v>1996</v>
      </c>
      <c r="E440">
        <v>474</v>
      </c>
    </row>
    <row r="441" spans="1:5" x14ac:dyDescent="0.25">
      <c r="A441" t="s">
        <v>79</v>
      </c>
      <c r="B441" t="s">
        <v>80</v>
      </c>
      <c r="C441" t="s">
        <v>44</v>
      </c>
      <c r="D441">
        <v>1997</v>
      </c>
      <c r="E441">
        <v>576</v>
      </c>
    </row>
    <row r="442" spans="1:5" x14ac:dyDescent="0.25">
      <c r="A442" t="s">
        <v>79</v>
      </c>
      <c r="B442" t="s">
        <v>80</v>
      </c>
      <c r="C442" t="s">
        <v>44</v>
      </c>
      <c r="D442">
        <v>1998</v>
      </c>
      <c r="E442">
        <v>615</v>
      </c>
    </row>
    <row r="443" spans="1:5" x14ac:dyDescent="0.25">
      <c r="A443" t="s">
        <v>79</v>
      </c>
      <c r="B443" t="s">
        <v>80</v>
      </c>
      <c r="C443" t="s">
        <v>44</v>
      </c>
      <c r="D443">
        <v>1999</v>
      </c>
      <c r="E443">
        <v>429</v>
      </c>
    </row>
    <row r="444" spans="1:5" x14ac:dyDescent="0.25">
      <c r="A444" t="s">
        <v>79</v>
      </c>
      <c r="B444" t="s">
        <v>80</v>
      </c>
      <c r="C444" t="s">
        <v>44</v>
      </c>
      <c r="D444">
        <v>2000</v>
      </c>
      <c r="E444">
        <v>424</v>
      </c>
    </row>
    <row r="445" spans="1:5" x14ac:dyDescent="0.25">
      <c r="A445" t="s">
        <v>79</v>
      </c>
      <c r="B445" t="s">
        <v>80</v>
      </c>
      <c r="C445" t="s">
        <v>44</v>
      </c>
      <c r="D445">
        <v>2001</v>
      </c>
      <c r="E445">
        <v>424</v>
      </c>
    </row>
    <row r="446" spans="1:5" x14ac:dyDescent="0.25">
      <c r="A446" t="s">
        <v>79</v>
      </c>
      <c r="B446" t="s">
        <v>80</v>
      </c>
      <c r="C446" t="s">
        <v>44</v>
      </c>
      <c r="D446">
        <v>2002</v>
      </c>
      <c r="E446">
        <v>443</v>
      </c>
    </row>
    <row r="447" spans="1:5" x14ac:dyDescent="0.25">
      <c r="A447" t="s">
        <v>79</v>
      </c>
      <c r="B447" t="s">
        <v>80</v>
      </c>
      <c r="C447" t="s">
        <v>44</v>
      </c>
      <c r="D447">
        <v>2003</v>
      </c>
      <c r="E447">
        <v>463</v>
      </c>
    </row>
    <row r="448" spans="1:5" x14ac:dyDescent="0.25">
      <c r="A448" t="s">
        <v>79</v>
      </c>
      <c r="B448" t="s">
        <v>80</v>
      </c>
      <c r="C448" t="s">
        <v>44</v>
      </c>
      <c r="D448">
        <v>2004</v>
      </c>
      <c r="E448">
        <v>479</v>
      </c>
    </row>
    <row r="449" spans="1:5" x14ac:dyDescent="0.25">
      <c r="A449" t="s">
        <v>79</v>
      </c>
      <c r="B449" t="s">
        <v>80</v>
      </c>
      <c r="C449" t="s">
        <v>44</v>
      </c>
      <c r="D449">
        <v>2005</v>
      </c>
      <c r="E449">
        <v>474</v>
      </c>
    </row>
    <row r="450" spans="1:5" x14ac:dyDescent="0.25">
      <c r="A450" t="s">
        <v>79</v>
      </c>
      <c r="B450" t="s">
        <v>80</v>
      </c>
      <c r="C450" t="s">
        <v>44</v>
      </c>
      <c r="D450">
        <v>2006</v>
      </c>
      <c r="E450">
        <v>480</v>
      </c>
    </row>
    <row r="451" spans="1:5" x14ac:dyDescent="0.25">
      <c r="A451" t="s">
        <v>79</v>
      </c>
      <c r="B451" t="s">
        <v>80</v>
      </c>
      <c r="C451" t="s">
        <v>44</v>
      </c>
      <c r="D451">
        <v>2007</v>
      </c>
      <c r="E451">
        <v>515</v>
      </c>
    </row>
    <row r="452" spans="1:5" x14ac:dyDescent="0.25">
      <c r="A452" t="s">
        <v>79</v>
      </c>
      <c r="B452" t="s">
        <v>80</v>
      </c>
      <c r="C452" t="s">
        <v>44</v>
      </c>
      <c r="D452">
        <v>2008</v>
      </c>
      <c r="E452">
        <v>513</v>
      </c>
    </row>
    <row r="453" spans="1:5" x14ac:dyDescent="0.25">
      <c r="A453" t="s">
        <v>79</v>
      </c>
      <c r="B453" t="s">
        <v>80</v>
      </c>
      <c r="C453" t="s">
        <v>44</v>
      </c>
      <c r="D453">
        <v>2009</v>
      </c>
      <c r="E453">
        <v>544</v>
      </c>
    </row>
    <row r="454" spans="1:5" x14ac:dyDescent="0.25">
      <c r="A454" t="s">
        <v>79</v>
      </c>
      <c r="B454" t="s">
        <v>80</v>
      </c>
      <c r="C454" t="s">
        <v>44</v>
      </c>
      <c r="D454">
        <v>2010</v>
      </c>
      <c r="E454">
        <v>551</v>
      </c>
    </row>
    <row r="455" spans="1:5" x14ac:dyDescent="0.25">
      <c r="A455" t="s">
        <v>79</v>
      </c>
      <c r="B455" t="s">
        <v>80</v>
      </c>
      <c r="C455" t="s">
        <v>44</v>
      </c>
      <c r="D455">
        <v>2011</v>
      </c>
      <c r="E455">
        <v>569</v>
      </c>
    </row>
    <row r="456" spans="1:5" x14ac:dyDescent="0.25">
      <c r="A456" t="s">
        <v>79</v>
      </c>
      <c r="B456" t="s">
        <v>80</v>
      </c>
      <c r="C456" t="s">
        <v>44</v>
      </c>
      <c r="D456">
        <v>2012</v>
      </c>
      <c r="E456">
        <v>577</v>
      </c>
    </row>
    <row r="457" spans="1:5" x14ac:dyDescent="0.25">
      <c r="A457" t="s">
        <v>79</v>
      </c>
      <c r="B457" t="s">
        <v>80</v>
      </c>
      <c r="C457" t="s">
        <v>44</v>
      </c>
      <c r="D457">
        <v>2013</v>
      </c>
      <c r="E457">
        <v>578</v>
      </c>
    </row>
    <row r="458" spans="1:5" x14ac:dyDescent="0.25">
      <c r="A458" t="s">
        <v>79</v>
      </c>
      <c r="B458" t="s">
        <v>80</v>
      </c>
      <c r="C458" t="s">
        <v>44</v>
      </c>
      <c r="D458">
        <v>2014</v>
      </c>
      <c r="E458">
        <v>585</v>
      </c>
    </row>
    <row r="459" spans="1:5" x14ac:dyDescent="0.25">
      <c r="A459" t="s">
        <v>79</v>
      </c>
      <c r="B459" t="s">
        <v>80</v>
      </c>
      <c r="C459" t="s">
        <v>44</v>
      </c>
      <c r="D459">
        <v>2015</v>
      </c>
      <c r="E459">
        <v>634</v>
      </c>
    </row>
    <row r="460" spans="1:5" x14ac:dyDescent="0.25">
      <c r="A460" t="s">
        <v>79</v>
      </c>
      <c r="B460" t="s">
        <v>80</v>
      </c>
      <c r="C460" t="s">
        <v>44</v>
      </c>
      <c r="D460">
        <v>2016</v>
      </c>
      <c r="E460">
        <v>649</v>
      </c>
    </row>
    <row r="461" spans="1:5" x14ac:dyDescent="0.25">
      <c r="A461" t="s">
        <v>79</v>
      </c>
      <c r="B461" t="s">
        <v>80</v>
      </c>
      <c r="C461" t="s">
        <v>44</v>
      </c>
      <c r="D461">
        <v>2017</v>
      </c>
      <c r="E461">
        <v>667</v>
      </c>
    </row>
    <row r="462" spans="1:5" x14ac:dyDescent="0.25">
      <c r="A462" t="s">
        <v>81</v>
      </c>
      <c r="B462" t="s">
        <v>82</v>
      </c>
      <c r="C462" t="s">
        <v>44</v>
      </c>
      <c r="D462">
        <v>1991</v>
      </c>
      <c r="E462">
        <v>20547</v>
      </c>
    </row>
    <row r="463" spans="1:5" x14ac:dyDescent="0.25">
      <c r="A463" t="s">
        <v>81</v>
      </c>
      <c r="B463" t="s">
        <v>82</v>
      </c>
      <c r="C463" t="s">
        <v>44</v>
      </c>
      <c r="D463">
        <v>1992</v>
      </c>
      <c r="E463">
        <v>21852</v>
      </c>
    </row>
    <row r="464" spans="1:5" x14ac:dyDescent="0.25">
      <c r="A464" t="s">
        <v>81</v>
      </c>
      <c r="B464" t="s">
        <v>82</v>
      </c>
      <c r="C464" t="s">
        <v>44</v>
      </c>
      <c r="D464">
        <v>1993</v>
      </c>
      <c r="E464">
        <v>23061</v>
      </c>
    </row>
    <row r="465" spans="1:5" x14ac:dyDescent="0.25">
      <c r="A465" t="s">
        <v>81</v>
      </c>
      <c r="B465" t="s">
        <v>82</v>
      </c>
      <c r="C465" t="s">
        <v>44</v>
      </c>
      <c r="D465">
        <v>1994</v>
      </c>
      <c r="E465">
        <v>24152</v>
      </c>
    </row>
    <row r="466" spans="1:5" x14ac:dyDescent="0.25">
      <c r="A466" t="s">
        <v>81</v>
      </c>
      <c r="B466" t="s">
        <v>82</v>
      </c>
      <c r="C466" t="s">
        <v>44</v>
      </c>
      <c r="D466">
        <v>1995</v>
      </c>
      <c r="E466">
        <v>24923</v>
      </c>
    </row>
    <row r="467" spans="1:5" x14ac:dyDescent="0.25">
      <c r="A467" t="s">
        <v>81</v>
      </c>
      <c r="B467" t="s">
        <v>82</v>
      </c>
      <c r="C467" t="s">
        <v>44</v>
      </c>
      <c r="D467">
        <v>1996</v>
      </c>
      <c r="E467">
        <v>25816</v>
      </c>
    </row>
    <row r="468" spans="1:5" x14ac:dyDescent="0.25">
      <c r="A468" t="s">
        <v>81</v>
      </c>
      <c r="B468" t="s">
        <v>82</v>
      </c>
      <c r="C468" t="s">
        <v>44</v>
      </c>
      <c r="D468">
        <v>1997</v>
      </c>
      <c r="E468">
        <v>26566</v>
      </c>
    </row>
    <row r="469" spans="1:5" x14ac:dyDescent="0.25">
      <c r="A469" t="s">
        <v>81</v>
      </c>
      <c r="B469" t="s">
        <v>82</v>
      </c>
      <c r="C469" t="s">
        <v>44</v>
      </c>
      <c r="D469">
        <v>1998</v>
      </c>
      <c r="E469">
        <v>27160</v>
      </c>
    </row>
    <row r="470" spans="1:5" x14ac:dyDescent="0.25">
      <c r="A470" t="s">
        <v>81</v>
      </c>
      <c r="B470" t="s">
        <v>82</v>
      </c>
      <c r="C470" t="s">
        <v>44</v>
      </c>
      <c r="D470">
        <v>1999</v>
      </c>
      <c r="E470">
        <v>27704</v>
      </c>
    </row>
    <row r="471" spans="1:5" x14ac:dyDescent="0.25">
      <c r="A471" t="s">
        <v>81</v>
      </c>
      <c r="B471" t="s">
        <v>82</v>
      </c>
      <c r="C471" t="s">
        <v>44</v>
      </c>
      <c r="D471">
        <v>2000</v>
      </c>
      <c r="E471">
        <v>28168</v>
      </c>
    </row>
    <row r="472" spans="1:5" x14ac:dyDescent="0.25">
      <c r="A472" t="s">
        <v>81</v>
      </c>
      <c r="B472" t="s">
        <v>82</v>
      </c>
      <c r="C472" t="s">
        <v>44</v>
      </c>
      <c r="D472">
        <v>2001</v>
      </c>
      <c r="E472">
        <v>28330</v>
      </c>
    </row>
    <row r="473" spans="1:5" x14ac:dyDescent="0.25">
      <c r="A473" t="s">
        <v>81</v>
      </c>
      <c r="B473" t="s">
        <v>82</v>
      </c>
      <c r="C473" t="s">
        <v>44</v>
      </c>
      <c r="D473">
        <v>2002</v>
      </c>
      <c r="E473">
        <v>28364</v>
      </c>
    </row>
    <row r="474" spans="1:5" x14ac:dyDescent="0.25">
      <c r="A474" t="s">
        <v>81</v>
      </c>
      <c r="B474" t="s">
        <v>82</v>
      </c>
      <c r="C474" t="s">
        <v>44</v>
      </c>
      <c r="D474">
        <v>2003</v>
      </c>
      <c r="E474">
        <v>28486</v>
      </c>
    </row>
    <row r="475" spans="1:5" x14ac:dyDescent="0.25">
      <c r="A475" t="s">
        <v>81</v>
      </c>
      <c r="B475" t="s">
        <v>82</v>
      </c>
      <c r="C475" t="s">
        <v>44</v>
      </c>
      <c r="D475">
        <v>2004</v>
      </c>
      <c r="E475">
        <v>28561</v>
      </c>
    </row>
    <row r="476" spans="1:5" x14ac:dyDescent="0.25">
      <c r="A476" t="s">
        <v>81</v>
      </c>
      <c r="B476" t="s">
        <v>82</v>
      </c>
      <c r="C476" t="s">
        <v>44</v>
      </c>
      <c r="D476">
        <v>2005</v>
      </c>
      <c r="E476">
        <v>28367</v>
      </c>
    </row>
    <row r="477" spans="1:5" x14ac:dyDescent="0.25">
      <c r="A477" t="s">
        <v>81</v>
      </c>
      <c r="B477" t="s">
        <v>82</v>
      </c>
      <c r="C477" t="s">
        <v>44</v>
      </c>
      <c r="D477">
        <v>2006</v>
      </c>
      <c r="E477">
        <v>28264</v>
      </c>
    </row>
    <row r="478" spans="1:5" x14ac:dyDescent="0.25">
      <c r="A478" t="s">
        <v>81</v>
      </c>
      <c r="B478" t="s">
        <v>82</v>
      </c>
      <c r="C478" t="s">
        <v>44</v>
      </c>
      <c r="D478">
        <v>2007</v>
      </c>
      <c r="E478">
        <v>28026</v>
      </c>
    </row>
    <row r="479" spans="1:5" x14ac:dyDescent="0.25">
      <c r="A479" t="s">
        <v>81</v>
      </c>
      <c r="B479" t="s">
        <v>82</v>
      </c>
      <c r="C479" t="s">
        <v>44</v>
      </c>
      <c r="D479">
        <v>2008</v>
      </c>
      <c r="E479">
        <v>27867</v>
      </c>
    </row>
    <row r="480" spans="1:5" x14ac:dyDescent="0.25">
      <c r="A480" t="s">
        <v>81</v>
      </c>
      <c r="B480" t="s">
        <v>82</v>
      </c>
      <c r="C480" t="s">
        <v>44</v>
      </c>
      <c r="D480">
        <v>2009</v>
      </c>
      <c r="E480">
        <v>27679</v>
      </c>
    </row>
    <row r="481" spans="1:5" x14ac:dyDescent="0.25">
      <c r="A481" t="s">
        <v>81</v>
      </c>
      <c r="B481" t="s">
        <v>82</v>
      </c>
      <c r="C481" t="s">
        <v>44</v>
      </c>
      <c r="D481">
        <v>2010</v>
      </c>
      <c r="E481">
        <v>27485</v>
      </c>
    </row>
    <row r="482" spans="1:5" x14ac:dyDescent="0.25">
      <c r="A482" t="s">
        <v>81</v>
      </c>
      <c r="B482" t="s">
        <v>82</v>
      </c>
      <c r="C482" t="s">
        <v>44</v>
      </c>
      <c r="D482">
        <v>2011</v>
      </c>
      <c r="E482">
        <v>27496</v>
      </c>
    </row>
    <row r="483" spans="1:5" x14ac:dyDescent="0.25">
      <c r="A483" t="s">
        <v>81</v>
      </c>
      <c r="B483" t="s">
        <v>82</v>
      </c>
      <c r="C483" t="s">
        <v>44</v>
      </c>
      <c r="D483">
        <v>2012</v>
      </c>
      <c r="E483">
        <v>27437</v>
      </c>
    </row>
    <row r="484" spans="1:5" x14ac:dyDescent="0.25">
      <c r="A484" t="s">
        <v>81</v>
      </c>
      <c r="B484" t="s">
        <v>82</v>
      </c>
      <c r="C484" t="s">
        <v>44</v>
      </c>
      <c r="D484">
        <v>2013</v>
      </c>
      <c r="E484">
        <v>27174</v>
      </c>
    </row>
    <row r="485" spans="1:5" x14ac:dyDescent="0.25">
      <c r="A485" t="s">
        <v>81</v>
      </c>
      <c r="B485" t="s">
        <v>82</v>
      </c>
      <c r="C485" t="s">
        <v>44</v>
      </c>
      <c r="D485">
        <v>2014</v>
      </c>
      <c r="E485">
        <v>27221</v>
      </c>
    </row>
    <row r="486" spans="1:5" x14ac:dyDescent="0.25">
      <c r="A486" t="s">
        <v>81</v>
      </c>
      <c r="B486" t="s">
        <v>82</v>
      </c>
      <c r="C486" t="s">
        <v>44</v>
      </c>
      <c r="D486">
        <v>2015</v>
      </c>
      <c r="E486">
        <v>27463</v>
      </c>
    </row>
    <row r="487" spans="1:5" x14ac:dyDescent="0.25">
      <c r="A487" t="s">
        <v>81</v>
      </c>
      <c r="B487" t="s">
        <v>82</v>
      </c>
      <c r="C487" t="s">
        <v>44</v>
      </c>
      <c r="D487">
        <v>2016</v>
      </c>
      <c r="E487">
        <v>27853</v>
      </c>
    </row>
    <row r="488" spans="1:5" x14ac:dyDescent="0.25">
      <c r="A488" t="s">
        <v>81</v>
      </c>
      <c r="B488" t="s">
        <v>82</v>
      </c>
      <c r="C488" t="s">
        <v>44</v>
      </c>
      <c r="D488">
        <v>2017</v>
      </c>
      <c r="E488">
        <v>28257</v>
      </c>
    </row>
    <row r="489" spans="1:5" x14ac:dyDescent="0.25">
      <c r="A489" t="s">
        <v>83</v>
      </c>
      <c r="B489" t="s">
        <v>84</v>
      </c>
      <c r="C489" t="s">
        <v>44</v>
      </c>
      <c r="D489">
        <v>1991</v>
      </c>
      <c r="E489">
        <v>4545</v>
      </c>
    </row>
    <row r="490" spans="1:5" x14ac:dyDescent="0.25">
      <c r="A490" t="s">
        <v>83</v>
      </c>
      <c r="B490" t="s">
        <v>84</v>
      </c>
      <c r="C490" t="s">
        <v>44</v>
      </c>
      <c r="D490">
        <v>1992</v>
      </c>
      <c r="E490">
        <v>4661</v>
      </c>
    </row>
    <row r="491" spans="1:5" x14ac:dyDescent="0.25">
      <c r="A491" t="s">
        <v>83</v>
      </c>
      <c r="B491" t="s">
        <v>84</v>
      </c>
      <c r="C491" t="s">
        <v>44</v>
      </c>
      <c r="D491">
        <v>1993</v>
      </c>
      <c r="E491">
        <v>4747</v>
      </c>
    </row>
    <row r="492" spans="1:5" x14ac:dyDescent="0.25">
      <c r="A492" t="s">
        <v>83</v>
      </c>
      <c r="B492" t="s">
        <v>84</v>
      </c>
      <c r="C492" t="s">
        <v>44</v>
      </c>
      <c r="D492">
        <v>1994</v>
      </c>
      <c r="E492">
        <v>4769</v>
      </c>
    </row>
    <row r="493" spans="1:5" x14ac:dyDescent="0.25">
      <c r="A493" t="s">
        <v>83</v>
      </c>
      <c r="B493" t="s">
        <v>84</v>
      </c>
      <c r="C493" t="s">
        <v>44</v>
      </c>
      <c r="D493">
        <v>1995</v>
      </c>
      <c r="E493">
        <v>4833</v>
      </c>
    </row>
    <row r="494" spans="1:5" x14ac:dyDescent="0.25">
      <c r="A494" t="s">
        <v>83</v>
      </c>
      <c r="B494" t="s">
        <v>84</v>
      </c>
      <c r="C494" t="s">
        <v>44</v>
      </c>
      <c r="D494">
        <v>1996</v>
      </c>
      <c r="E494">
        <v>4869</v>
      </c>
    </row>
    <row r="495" spans="1:5" x14ac:dyDescent="0.25">
      <c r="A495" t="s">
        <v>83</v>
      </c>
      <c r="B495" t="s">
        <v>84</v>
      </c>
      <c r="C495" t="s">
        <v>44</v>
      </c>
      <c r="D495">
        <v>1997</v>
      </c>
      <c r="E495">
        <v>4926</v>
      </c>
    </row>
    <row r="496" spans="1:5" x14ac:dyDescent="0.25">
      <c r="A496" t="s">
        <v>83</v>
      </c>
      <c r="B496" t="s">
        <v>84</v>
      </c>
      <c r="C496" t="s">
        <v>44</v>
      </c>
      <c r="D496">
        <v>1998</v>
      </c>
      <c r="E496">
        <v>4901</v>
      </c>
    </row>
    <row r="497" spans="1:5" x14ac:dyDescent="0.25">
      <c r="A497" t="s">
        <v>83</v>
      </c>
      <c r="B497" t="s">
        <v>84</v>
      </c>
      <c r="C497" t="s">
        <v>44</v>
      </c>
      <c r="D497">
        <v>1999</v>
      </c>
      <c r="E497">
        <v>4986</v>
      </c>
    </row>
    <row r="498" spans="1:5" x14ac:dyDescent="0.25">
      <c r="A498" t="s">
        <v>83</v>
      </c>
      <c r="B498" t="s">
        <v>84</v>
      </c>
      <c r="C498" t="s">
        <v>44</v>
      </c>
      <c r="D498">
        <v>2000</v>
      </c>
      <c r="E498">
        <v>5020</v>
      </c>
    </row>
    <row r="499" spans="1:5" x14ac:dyDescent="0.25">
      <c r="A499" t="s">
        <v>83</v>
      </c>
      <c r="B499" t="s">
        <v>84</v>
      </c>
      <c r="C499" t="s">
        <v>44</v>
      </c>
      <c r="D499">
        <v>2001</v>
      </c>
      <c r="E499">
        <v>4837</v>
      </c>
    </row>
    <row r="500" spans="1:5" x14ac:dyDescent="0.25">
      <c r="A500" t="s">
        <v>83</v>
      </c>
      <c r="B500" t="s">
        <v>84</v>
      </c>
      <c r="C500" t="s">
        <v>44</v>
      </c>
      <c r="D500">
        <v>2002</v>
      </c>
      <c r="E500">
        <v>4760</v>
      </c>
    </row>
    <row r="501" spans="1:5" x14ac:dyDescent="0.25">
      <c r="A501" t="s">
        <v>83</v>
      </c>
      <c r="B501" t="s">
        <v>84</v>
      </c>
      <c r="C501" t="s">
        <v>44</v>
      </c>
      <c r="D501">
        <v>2003</v>
      </c>
      <c r="E501">
        <v>4783</v>
      </c>
    </row>
    <row r="502" spans="1:5" x14ac:dyDescent="0.25">
      <c r="A502" t="s">
        <v>83</v>
      </c>
      <c r="B502" t="s">
        <v>84</v>
      </c>
      <c r="C502" t="s">
        <v>44</v>
      </c>
      <c r="D502">
        <v>2004</v>
      </c>
      <c r="E502">
        <v>4789</v>
      </c>
    </row>
    <row r="503" spans="1:5" x14ac:dyDescent="0.25">
      <c r="A503" t="s">
        <v>83</v>
      </c>
      <c r="B503" t="s">
        <v>84</v>
      </c>
      <c r="C503" t="s">
        <v>44</v>
      </c>
      <c r="D503">
        <v>2005</v>
      </c>
      <c r="E503">
        <v>4749</v>
      </c>
    </row>
    <row r="504" spans="1:5" x14ac:dyDescent="0.25">
      <c r="A504" t="s">
        <v>83</v>
      </c>
      <c r="B504" t="s">
        <v>84</v>
      </c>
      <c r="C504" t="s">
        <v>44</v>
      </c>
      <c r="D504">
        <v>2006</v>
      </c>
      <c r="E504">
        <v>4703</v>
      </c>
    </row>
    <row r="505" spans="1:5" x14ac:dyDescent="0.25">
      <c r="A505" t="s">
        <v>83</v>
      </c>
      <c r="B505" t="s">
        <v>84</v>
      </c>
      <c r="C505" t="s">
        <v>44</v>
      </c>
      <c r="D505">
        <v>2007</v>
      </c>
      <c r="E505">
        <v>4577</v>
      </c>
    </row>
    <row r="506" spans="1:5" x14ac:dyDescent="0.25">
      <c r="A506" t="s">
        <v>83</v>
      </c>
      <c r="B506" t="s">
        <v>84</v>
      </c>
      <c r="C506" t="s">
        <v>44</v>
      </c>
      <c r="D506">
        <v>2008</v>
      </c>
      <c r="E506">
        <v>4513</v>
      </c>
    </row>
    <row r="507" spans="1:5" x14ac:dyDescent="0.25">
      <c r="A507" t="s">
        <v>83</v>
      </c>
      <c r="B507" t="s">
        <v>84</v>
      </c>
      <c r="C507" t="s">
        <v>44</v>
      </c>
      <c r="D507">
        <v>2009</v>
      </c>
      <c r="E507">
        <v>4465</v>
      </c>
    </row>
    <row r="508" spans="1:5" x14ac:dyDescent="0.25">
      <c r="A508" t="s">
        <v>83</v>
      </c>
      <c r="B508" t="s">
        <v>84</v>
      </c>
      <c r="C508" t="s">
        <v>44</v>
      </c>
      <c r="D508">
        <v>2010</v>
      </c>
      <c r="E508">
        <v>4472</v>
      </c>
    </row>
    <row r="509" spans="1:5" x14ac:dyDescent="0.25">
      <c r="A509" t="s">
        <v>83</v>
      </c>
      <c r="B509" t="s">
        <v>84</v>
      </c>
      <c r="C509" t="s">
        <v>44</v>
      </c>
      <c r="D509">
        <v>2011</v>
      </c>
      <c r="E509">
        <v>4505</v>
      </c>
    </row>
    <row r="510" spans="1:5" x14ac:dyDescent="0.25">
      <c r="A510" t="s">
        <v>83</v>
      </c>
      <c r="B510" t="s">
        <v>84</v>
      </c>
      <c r="C510" t="s">
        <v>44</v>
      </c>
      <c r="D510">
        <v>2012</v>
      </c>
      <c r="E510">
        <v>4651</v>
      </c>
    </row>
    <row r="511" spans="1:5" x14ac:dyDescent="0.25">
      <c r="A511" t="s">
        <v>83</v>
      </c>
      <c r="B511" t="s">
        <v>84</v>
      </c>
      <c r="C511" t="s">
        <v>44</v>
      </c>
      <c r="D511">
        <v>2013</v>
      </c>
      <c r="E511">
        <v>4786</v>
      </c>
    </row>
    <row r="512" spans="1:5" x14ac:dyDescent="0.25">
      <c r="A512" t="s">
        <v>83</v>
      </c>
      <c r="B512" t="s">
        <v>84</v>
      </c>
      <c r="C512" t="s">
        <v>44</v>
      </c>
      <c r="D512">
        <v>2014</v>
      </c>
      <c r="E512">
        <v>4901</v>
      </c>
    </row>
    <row r="513" spans="1:5" x14ac:dyDescent="0.25">
      <c r="A513" t="s">
        <v>83</v>
      </c>
      <c r="B513" t="s">
        <v>84</v>
      </c>
      <c r="C513" t="s">
        <v>44</v>
      </c>
      <c r="D513">
        <v>2015</v>
      </c>
      <c r="E513">
        <v>4977</v>
      </c>
    </row>
    <row r="514" spans="1:5" x14ac:dyDescent="0.25">
      <c r="A514" t="s">
        <v>83</v>
      </c>
      <c r="B514" t="s">
        <v>84</v>
      </c>
      <c r="C514" t="s">
        <v>44</v>
      </c>
      <c r="D514">
        <v>2016</v>
      </c>
      <c r="E514">
        <v>4964</v>
      </c>
    </row>
    <row r="515" spans="1:5" x14ac:dyDescent="0.25">
      <c r="A515" t="s">
        <v>83</v>
      </c>
      <c r="B515" t="s">
        <v>84</v>
      </c>
      <c r="C515" t="s">
        <v>44</v>
      </c>
      <c r="D515">
        <v>2017</v>
      </c>
      <c r="E515">
        <v>5015</v>
      </c>
    </row>
    <row r="516" spans="1:5" x14ac:dyDescent="0.25">
      <c r="A516" t="s">
        <v>85</v>
      </c>
      <c r="B516" t="s">
        <v>86</v>
      </c>
      <c r="C516" t="s">
        <v>44</v>
      </c>
      <c r="D516">
        <v>1991</v>
      </c>
      <c r="E516">
        <v>3708</v>
      </c>
    </row>
    <row r="517" spans="1:5" x14ac:dyDescent="0.25">
      <c r="A517" t="s">
        <v>85</v>
      </c>
      <c r="B517" t="s">
        <v>86</v>
      </c>
      <c r="C517" t="s">
        <v>44</v>
      </c>
      <c r="D517">
        <v>1992</v>
      </c>
      <c r="E517">
        <v>3854</v>
      </c>
    </row>
    <row r="518" spans="1:5" x14ac:dyDescent="0.25">
      <c r="A518" t="s">
        <v>85</v>
      </c>
      <c r="B518" t="s">
        <v>86</v>
      </c>
      <c r="C518" t="s">
        <v>44</v>
      </c>
      <c r="D518">
        <v>1993</v>
      </c>
      <c r="E518">
        <v>3907</v>
      </c>
    </row>
    <row r="519" spans="1:5" x14ac:dyDescent="0.25">
      <c r="A519" t="s">
        <v>85</v>
      </c>
      <c r="B519" t="s">
        <v>86</v>
      </c>
      <c r="C519" t="s">
        <v>44</v>
      </c>
      <c r="D519">
        <v>1994</v>
      </c>
      <c r="E519">
        <v>3885</v>
      </c>
    </row>
    <row r="520" spans="1:5" x14ac:dyDescent="0.25">
      <c r="A520" t="s">
        <v>85</v>
      </c>
      <c r="B520" t="s">
        <v>86</v>
      </c>
      <c r="C520" t="s">
        <v>44</v>
      </c>
      <c r="D520">
        <v>1995</v>
      </c>
      <c r="E520">
        <v>3988</v>
      </c>
    </row>
    <row r="521" spans="1:5" x14ac:dyDescent="0.25">
      <c r="A521" t="s">
        <v>85</v>
      </c>
      <c r="B521" t="s">
        <v>86</v>
      </c>
      <c r="C521" t="s">
        <v>44</v>
      </c>
      <c r="D521">
        <v>1996</v>
      </c>
      <c r="E521">
        <v>4044</v>
      </c>
    </row>
    <row r="522" spans="1:5" x14ac:dyDescent="0.25">
      <c r="A522" t="s">
        <v>85</v>
      </c>
      <c r="B522" t="s">
        <v>86</v>
      </c>
      <c r="C522" t="s">
        <v>44</v>
      </c>
      <c r="D522">
        <v>1997</v>
      </c>
      <c r="E522">
        <v>4121</v>
      </c>
    </row>
    <row r="523" spans="1:5" x14ac:dyDescent="0.25">
      <c r="A523" t="s">
        <v>85</v>
      </c>
      <c r="B523" t="s">
        <v>86</v>
      </c>
      <c r="C523" t="s">
        <v>44</v>
      </c>
      <c r="D523">
        <v>1998</v>
      </c>
      <c r="E523">
        <v>4160</v>
      </c>
    </row>
    <row r="524" spans="1:5" x14ac:dyDescent="0.25">
      <c r="A524" t="s">
        <v>85</v>
      </c>
      <c r="B524" t="s">
        <v>86</v>
      </c>
      <c r="C524" t="s">
        <v>44</v>
      </c>
      <c r="D524">
        <v>1999</v>
      </c>
      <c r="E524">
        <v>4145</v>
      </c>
    </row>
    <row r="525" spans="1:5" x14ac:dyDescent="0.25">
      <c r="A525" t="s">
        <v>85</v>
      </c>
      <c r="B525" t="s">
        <v>86</v>
      </c>
      <c r="C525" t="s">
        <v>44</v>
      </c>
      <c r="D525">
        <v>2000</v>
      </c>
      <c r="E525">
        <v>4094</v>
      </c>
    </row>
    <row r="526" spans="1:5" x14ac:dyDescent="0.25">
      <c r="A526" t="s">
        <v>85</v>
      </c>
      <c r="B526" t="s">
        <v>86</v>
      </c>
      <c r="C526" t="s">
        <v>44</v>
      </c>
      <c r="D526">
        <v>2001</v>
      </c>
      <c r="E526">
        <v>4047</v>
      </c>
    </row>
    <row r="527" spans="1:5" x14ac:dyDescent="0.25">
      <c r="A527" t="s">
        <v>85</v>
      </c>
      <c r="B527" t="s">
        <v>86</v>
      </c>
      <c r="C527" t="s">
        <v>44</v>
      </c>
      <c r="D527">
        <v>2002</v>
      </c>
      <c r="E527">
        <v>4037</v>
      </c>
    </row>
    <row r="528" spans="1:5" x14ac:dyDescent="0.25">
      <c r="A528" t="s">
        <v>85</v>
      </c>
      <c r="B528" t="s">
        <v>86</v>
      </c>
      <c r="C528" t="s">
        <v>44</v>
      </c>
      <c r="D528">
        <v>2003</v>
      </c>
      <c r="E528">
        <v>3951</v>
      </c>
    </row>
    <row r="529" spans="1:5" x14ac:dyDescent="0.25">
      <c r="A529" t="s">
        <v>85</v>
      </c>
      <c r="B529" t="s">
        <v>86</v>
      </c>
      <c r="C529" t="s">
        <v>44</v>
      </c>
      <c r="D529">
        <v>2004</v>
      </c>
      <c r="E529">
        <v>3878</v>
      </c>
    </row>
    <row r="530" spans="1:5" x14ac:dyDescent="0.25">
      <c r="A530" t="s">
        <v>85</v>
      </c>
      <c r="B530" t="s">
        <v>86</v>
      </c>
      <c r="C530" t="s">
        <v>44</v>
      </c>
      <c r="D530">
        <v>2005</v>
      </c>
      <c r="E530">
        <v>3812</v>
      </c>
    </row>
    <row r="531" spans="1:5" x14ac:dyDescent="0.25">
      <c r="A531" t="s">
        <v>85</v>
      </c>
      <c r="B531" t="s">
        <v>86</v>
      </c>
      <c r="C531" t="s">
        <v>44</v>
      </c>
      <c r="D531">
        <v>2006</v>
      </c>
      <c r="E531">
        <v>3787</v>
      </c>
    </row>
    <row r="532" spans="1:5" x14ac:dyDescent="0.25">
      <c r="A532" t="s">
        <v>85</v>
      </c>
      <c r="B532" t="s">
        <v>86</v>
      </c>
      <c r="C532" t="s">
        <v>44</v>
      </c>
      <c r="D532">
        <v>2007</v>
      </c>
      <c r="E532">
        <v>3828</v>
      </c>
    </row>
    <row r="533" spans="1:5" x14ac:dyDescent="0.25">
      <c r="A533" t="s">
        <v>85</v>
      </c>
      <c r="B533" t="s">
        <v>86</v>
      </c>
      <c r="C533" t="s">
        <v>44</v>
      </c>
      <c r="D533">
        <v>2008</v>
      </c>
      <c r="E533">
        <v>3713</v>
      </c>
    </row>
    <row r="534" spans="1:5" x14ac:dyDescent="0.25">
      <c r="A534" t="s">
        <v>85</v>
      </c>
      <c r="B534" t="s">
        <v>86</v>
      </c>
      <c r="C534" t="s">
        <v>44</v>
      </c>
      <c r="D534">
        <v>2009</v>
      </c>
      <c r="E534">
        <v>3761</v>
      </c>
    </row>
    <row r="535" spans="1:5" x14ac:dyDescent="0.25">
      <c r="A535" t="s">
        <v>85</v>
      </c>
      <c r="B535" t="s">
        <v>86</v>
      </c>
      <c r="C535" t="s">
        <v>44</v>
      </c>
      <c r="D535">
        <v>2010</v>
      </c>
      <c r="E535">
        <v>3825</v>
      </c>
    </row>
    <row r="536" spans="1:5" x14ac:dyDescent="0.25">
      <c r="A536" t="s">
        <v>85</v>
      </c>
      <c r="B536" t="s">
        <v>86</v>
      </c>
      <c r="C536" t="s">
        <v>44</v>
      </c>
      <c r="D536">
        <v>2011</v>
      </c>
      <c r="E536">
        <v>3773</v>
      </c>
    </row>
    <row r="537" spans="1:5" x14ac:dyDescent="0.25">
      <c r="A537" t="s">
        <v>85</v>
      </c>
      <c r="B537" t="s">
        <v>86</v>
      </c>
      <c r="C537" t="s">
        <v>44</v>
      </c>
      <c r="D537">
        <v>2012</v>
      </c>
      <c r="E537">
        <v>3781</v>
      </c>
    </row>
    <row r="538" spans="1:5" x14ac:dyDescent="0.25">
      <c r="A538" t="s">
        <v>85</v>
      </c>
      <c r="B538" t="s">
        <v>86</v>
      </c>
      <c r="C538" t="s">
        <v>44</v>
      </c>
      <c r="D538">
        <v>2013</v>
      </c>
      <c r="E538">
        <v>3798</v>
      </c>
    </row>
    <row r="539" spans="1:5" x14ac:dyDescent="0.25">
      <c r="A539" t="s">
        <v>85</v>
      </c>
      <c r="B539" t="s">
        <v>86</v>
      </c>
      <c r="C539" t="s">
        <v>44</v>
      </c>
      <c r="D539">
        <v>2014</v>
      </c>
      <c r="E539">
        <v>3873</v>
      </c>
    </row>
    <row r="540" spans="1:5" x14ac:dyDescent="0.25">
      <c r="A540" t="s">
        <v>85</v>
      </c>
      <c r="B540" t="s">
        <v>86</v>
      </c>
      <c r="C540" t="s">
        <v>44</v>
      </c>
      <c r="D540">
        <v>2015</v>
      </c>
      <c r="E540">
        <v>3853</v>
      </c>
    </row>
    <row r="541" spans="1:5" x14ac:dyDescent="0.25">
      <c r="A541" t="s">
        <v>85</v>
      </c>
      <c r="B541" t="s">
        <v>86</v>
      </c>
      <c r="C541" t="s">
        <v>44</v>
      </c>
      <c r="D541">
        <v>2016</v>
      </c>
      <c r="E541">
        <v>3823</v>
      </c>
    </row>
    <row r="542" spans="1:5" x14ac:dyDescent="0.25">
      <c r="A542" t="s">
        <v>85</v>
      </c>
      <c r="B542" t="s">
        <v>86</v>
      </c>
      <c r="C542" t="s">
        <v>44</v>
      </c>
      <c r="D542">
        <v>2017</v>
      </c>
      <c r="E542">
        <v>3632</v>
      </c>
    </row>
    <row r="543" spans="1:5" x14ac:dyDescent="0.25">
      <c r="A543" t="s">
        <v>87</v>
      </c>
      <c r="B543" t="s">
        <v>88</v>
      </c>
      <c r="C543" t="s">
        <v>44</v>
      </c>
      <c r="D543">
        <v>1991</v>
      </c>
      <c r="E543">
        <v>4733</v>
      </c>
    </row>
    <row r="544" spans="1:5" x14ac:dyDescent="0.25">
      <c r="A544" t="s">
        <v>87</v>
      </c>
      <c r="B544" t="s">
        <v>88</v>
      </c>
      <c r="C544" t="s">
        <v>44</v>
      </c>
      <c r="D544">
        <v>1992</v>
      </c>
      <c r="E544">
        <v>4796</v>
      </c>
    </row>
    <row r="545" spans="1:5" x14ac:dyDescent="0.25">
      <c r="A545" t="s">
        <v>87</v>
      </c>
      <c r="B545" t="s">
        <v>88</v>
      </c>
      <c r="C545" t="s">
        <v>44</v>
      </c>
      <c r="D545">
        <v>1993</v>
      </c>
      <c r="E545">
        <v>4966</v>
      </c>
    </row>
    <row r="546" spans="1:5" x14ac:dyDescent="0.25">
      <c r="A546" t="s">
        <v>87</v>
      </c>
      <c r="B546" t="s">
        <v>88</v>
      </c>
      <c r="C546" t="s">
        <v>44</v>
      </c>
      <c r="D546">
        <v>1994</v>
      </c>
      <c r="E546">
        <v>5084</v>
      </c>
    </row>
    <row r="547" spans="1:5" x14ac:dyDescent="0.25">
      <c r="A547" t="s">
        <v>87</v>
      </c>
      <c r="B547" t="s">
        <v>88</v>
      </c>
      <c r="C547" t="s">
        <v>44</v>
      </c>
      <c r="D547">
        <v>1995</v>
      </c>
      <c r="E547">
        <v>5107</v>
      </c>
    </row>
    <row r="548" spans="1:5" x14ac:dyDescent="0.25">
      <c r="A548" t="s">
        <v>87</v>
      </c>
      <c r="B548" t="s">
        <v>88</v>
      </c>
      <c r="C548" t="s">
        <v>44</v>
      </c>
      <c r="D548">
        <v>1996</v>
      </c>
      <c r="E548">
        <v>5178</v>
      </c>
    </row>
    <row r="549" spans="1:5" x14ac:dyDescent="0.25">
      <c r="A549" t="s">
        <v>87</v>
      </c>
      <c r="B549" t="s">
        <v>88</v>
      </c>
      <c r="C549" t="s">
        <v>44</v>
      </c>
      <c r="D549">
        <v>1997</v>
      </c>
      <c r="E549">
        <v>5254</v>
      </c>
    </row>
    <row r="550" spans="1:5" x14ac:dyDescent="0.25">
      <c r="A550" t="s">
        <v>87</v>
      </c>
      <c r="B550" t="s">
        <v>88</v>
      </c>
      <c r="C550" t="s">
        <v>44</v>
      </c>
      <c r="D550">
        <v>1998</v>
      </c>
      <c r="E550">
        <v>5218</v>
      </c>
    </row>
    <row r="551" spans="1:5" x14ac:dyDescent="0.25">
      <c r="A551" t="s">
        <v>87</v>
      </c>
      <c r="B551" t="s">
        <v>88</v>
      </c>
      <c r="C551" t="s">
        <v>44</v>
      </c>
      <c r="D551">
        <v>1999</v>
      </c>
      <c r="E551">
        <v>5173</v>
      </c>
    </row>
    <row r="552" spans="1:5" x14ac:dyDescent="0.25">
      <c r="A552" t="s">
        <v>87</v>
      </c>
      <c r="B552" t="s">
        <v>88</v>
      </c>
      <c r="C552" t="s">
        <v>44</v>
      </c>
      <c r="D552">
        <v>2000</v>
      </c>
      <c r="E552">
        <v>5171</v>
      </c>
    </row>
    <row r="553" spans="1:5" x14ac:dyDescent="0.25">
      <c r="A553" t="s">
        <v>87</v>
      </c>
      <c r="B553" t="s">
        <v>88</v>
      </c>
      <c r="C553" t="s">
        <v>44</v>
      </c>
      <c r="D553">
        <v>2001</v>
      </c>
      <c r="E553">
        <v>5187</v>
      </c>
    </row>
    <row r="554" spans="1:5" x14ac:dyDescent="0.25">
      <c r="A554" t="s">
        <v>87</v>
      </c>
      <c r="B554" t="s">
        <v>88</v>
      </c>
      <c r="C554" t="s">
        <v>44</v>
      </c>
      <c r="D554">
        <v>2002</v>
      </c>
      <c r="E554">
        <v>5180</v>
      </c>
    </row>
    <row r="555" spans="1:5" x14ac:dyDescent="0.25">
      <c r="A555" t="s">
        <v>87</v>
      </c>
      <c r="B555" t="s">
        <v>88</v>
      </c>
      <c r="C555" t="s">
        <v>44</v>
      </c>
      <c r="D555">
        <v>2003</v>
      </c>
      <c r="E555">
        <v>5155</v>
      </c>
    </row>
    <row r="556" spans="1:5" x14ac:dyDescent="0.25">
      <c r="A556" t="s">
        <v>87</v>
      </c>
      <c r="B556" t="s">
        <v>88</v>
      </c>
      <c r="C556" t="s">
        <v>44</v>
      </c>
      <c r="D556">
        <v>2004</v>
      </c>
      <c r="E556">
        <v>5146</v>
      </c>
    </row>
    <row r="557" spans="1:5" x14ac:dyDescent="0.25">
      <c r="A557" t="s">
        <v>87</v>
      </c>
      <c r="B557" t="s">
        <v>88</v>
      </c>
      <c r="C557" t="s">
        <v>44</v>
      </c>
      <c r="D557">
        <v>2005</v>
      </c>
      <c r="E557">
        <v>5210</v>
      </c>
    </row>
    <row r="558" spans="1:5" x14ac:dyDescent="0.25">
      <c r="A558" t="s">
        <v>87</v>
      </c>
      <c r="B558" t="s">
        <v>88</v>
      </c>
      <c r="C558" t="s">
        <v>44</v>
      </c>
      <c r="D558">
        <v>2006</v>
      </c>
      <c r="E558">
        <v>5113</v>
      </c>
    </row>
    <row r="559" spans="1:5" x14ac:dyDescent="0.25">
      <c r="A559" t="s">
        <v>87</v>
      </c>
      <c r="B559" t="s">
        <v>88</v>
      </c>
      <c r="C559" t="s">
        <v>44</v>
      </c>
      <c r="D559">
        <v>2007</v>
      </c>
      <c r="E559">
        <v>5074</v>
      </c>
    </row>
    <row r="560" spans="1:5" x14ac:dyDescent="0.25">
      <c r="A560" t="s">
        <v>87</v>
      </c>
      <c r="B560" t="s">
        <v>88</v>
      </c>
      <c r="C560" t="s">
        <v>44</v>
      </c>
      <c r="D560">
        <v>2008</v>
      </c>
      <c r="E560">
        <v>4920</v>
      </c>
    </row>
    <row r="561" spans="1:5" x14ac:dyDescent="0.25">
      <c r="A561" t="s">
        <v>87</v>
      </c>
      <c r="B561" t="s">
        <v>88</v>
      </c>
      <c r="C561" t="s">
        <v>44</v>
      </c>
      <c r="D561">
        <v>2009</v>
      </c>
      <c r="E561">
        <v>4901</v>
      </c>
    </row>
    <row r="562" spans="1:5" x14ac:dyDescent="0.25">
      <c r="A562" t="s">
        <v>87</v>
      </c>
      <c r="B562" t="s">
        <v>88</v>
      </c>
      <c r="C562" t="s">
        <v>44</v>
      </c>
      <c r="D562">
        <v>2010</v>
      </c>
      <c r="E562">
        <v>4843</v>
      </c>
    </row>
    <row r="563" spans="1:5" x14ac:dyDescent="0.25">
      <c r="A563" t="s">
        <v>87</v>
      </c>
      <c r="B563" t="s">
        <v>88</v>
      </c>
      <c r="C563" t="s">
        <v>44</v>
      </c>
      <c r="D563">
        <v>2011</v>
      </c>
      <c r="E563">
        <v>4688</v>
      </c>
    </row>
    <row r="564" spans="1:5" x14ac:dyDescent="0.25">
      <c r="A564" t="s">
        <v>87</v>
      </c>
      <c r="B564" t="s">
        <v>88</v>
      </c>
      <c r="C564" t="s">
        <v>44</v>
      </c>
      <c r="D564">
        <v>2012</v>
      </c>
      <c r="E564">
        <v>4671</v>
      </c>
    </row>
    <row r="565" spans="1:5" x14ac:dyDescent="0.25">
      <c r="A565" t="s">
        <v>87</v>
      </c>
      <c r="B565" t="s">
        <v>88</v>
      </c>
      <c r="C565" t="s">
        <v>44</v>
      </c>
      <c r="D565">
        <v>2013</v>
      </c>
      <c r="E565">
        <v>4659</v>
      </c>
    </row>
    <row r="566" spans="1:5" x14ac:dyDescent="0.25">
      <c r="A566" t="s">
        <v>87</v>
      </c>
      <c r="B566" t="s">
        <v>88</v>
      </c>
      <c r="C566" t="s">
        <v>44</v>
      </c>
      <c r="D566">
        <v>2014</v>
      </c>
      <c r="E566">
        <v>4554</v>
      </c>
    </row>
    <row r="567" spans="1:5" x14ac:dyDescent="0.25">
      <c r="A567" t="s">
        <v>87</v>
      </c>
      <c r="B567" t="s">
        <v>88</v>
      </c>
      <c r="C567" t="s">
        <v>44</v>
      </c>
      <c r="D567">
        <v>2015</v>
      </c>
      <c r="E567">
        <v>4548</v>
      </c>
    </row>
    <row r="568" spans="1:5" x14ac:dyDescent="0.25">
      <c r="A568" t="s">
        <v>87</v>
      </c>
      <c r="B568" t="s">
        <v>88</v>
      </c>
      <c r="C568" t="s">
        <v>44</v>
      </c>
      <c r="D568">
        <v>2016</v>
      </c>
      <c r="E568">
        <v>4518</v>
      </c>
    </row>
    <row r="569" spans="1:5" x14ac:dyDescent="0.25">
      <c r="A569" t="s">
        <v>87</v>
      </c>
      <c r="B569" t="s">
        <v>88</v>
      </c>
      <c r="C569" t="s">
        <v>44</v>
      </c>
      <c r="D569">
        <v>2017</v>
      </c>
      <c r="E569">
        <v>4455</v>
      </c>
    </row>
    <row r="570" spans="1:5" x14ac:dyDescent="0.25">
      <c r="A570" t="s">
        <v>89</v>
      </c>
      <c r="B570" t="s">
        <v>90</v>
      </c>
      <c r="C570" t="s">
        <v>44</v>
      </c>
      <c r="D570">
        <v>1991</v>
      </c>
      <c r="E570">
        <v>7189</v>
      </c>
    </row>
    <row r="571" spans="1:5" x14ac:dyDescent="0.25">
      <c r="A571" t="s">
        <v>89</v>
      </c>
      <c r="B571" t="s">
        <v>90</v>
      </c>
      <c r="C571" t="s">
        <v>44</v>
      </c>
      <c r="D571">
        <v>1992</v>
      </c>
      <c r="E571">
        <v>7419</v>
      </c>
    </row>
    <row r="572" spans="1:5" x14ac:dyDescent="0.25">
      <c r="A572" t="s">
        <v>89</v>
      </c>
      <c r="B572" t="s">
        <v>90</v>
      </c>
      <c r="C572" t="s">
        <v>44</v>
      </c>
      <c r="D572">
        <v>1993</v>
      </c>
      <c r="E572">
        <v>7668</v>
      </c>
    </row>
    <row r="573" spans="1:5" x14ac:dyDescent="0.25">
      <c r="A573" t="s">
        <v>89</v>
      </c>
      <c r="B573" t="s">
        <v>90</v>
      </c>
      <c r="C573" t="s">
        <v>44</v>
      </c>
      <c r="D573">
        <v>1994</v>
      </c>
      <c r="E573">
        <v>7948</v>
      </c>
    </row>
    <row r="574" spans="1:5" x14ac:dyDescent="0.25">
      <c r="A574" t="s">
        <v>89</v>
      </c>
      <c r="B574" t="s">
        <v>90</v>
      </c>
      <c r="C574" t="s">
        <v>44</v>
      </c>
      <c r="D574">
        <v>1995</v>
      </c>
      <c r="E574">
        <v>7940</v>
      </c>
    </row>
    <row r="575" spans="1:5" x14ac:dyDescent="0.25">
      <c r="A575" t="s">
        <v>89</v>
      </c>
      <c r="B575" t="s">
        <v>90</v>
      </c>
      <c r="C575" t="s">
        <v>44</v>
      </c>
      <c r="D575">
        <v>1996</v>
      </c>
      <c r="E575">
        <v>8097</v>
      </c>
    </row>
    <row r="576" spans="1:5" x14ac:dyDescent="0.25">
      <c r="A576" t="s">
        <v>89</v>
      </c>
      <c r="B576" t="s">
        <v>90</v>
      </c>
      <c r="C576" t="s">
        <v>44</v>
      </c>
      <c r="D576">
        <v>1997</v>
      </c>
      <c r="E576">
        <v>8158</v>
      </c>
    </row>
    <row r="577" spans="1:5" x14ac:dyDescent="0.25">
      <c r="A577" t="s">
        <v>89</v>
      </c>
      <c r="B577" t="s">
        <v>90</v>
      </c>
      <c r="C577" t="s">
        <v>44</v>
      </c>
      <c r="D577">
        <v>1998</v>
      </c>
      <c r="E577">
        <v>8305</v>
      </c>
    </row>
    <row r="578" spans="1:5" x14ac:dyDescent="0.25">
      <c r="A578" t="s">
        <v>89</v>
      </c>
      <c r="B578" t="s">
        <v>90</v>
      </c>
      <c r="C578" t="s">
        <v>44</v>
      </c>
      <c r="D578">
        <v>1999</v>
      </c>
      <c r="E578">
        <v>8492</v>
      </c>
    </row>
    <row r="579" spans="1:5" x14ac:dyDescent="0.25">
      <c r="A579" t="s">
        <v>89</v>
      </c>
      <c r="B579" t="s">
        <v>90</v>
      </c>
      <c r="C579" t="s">
        <v>44</v>
      </c>
      <c r="D579">
        <v>2000</v>
      </c>
      <c r="E579">
        <v>8463</v>
      </c>
    </row>
    <row r="580" spans="1:5" x14ac:dyDescent="0.25">
      <c r="A580" t="s">
        <v>89</v>
      </c>
      <c r="B580" t="s">
        <v>90</v>
      </c>
      <c r="C580" t="s">
        <v>44</v>
      </c>
      <c r="D580">
        <v>2001</v>
      </c>
      <c r="E580">
        <v>8404</v>
      </c>
    </row>
    <row r="581" spans="1:5" x14ac:dyDescent="0.25">
      <c r="A581" t="s">
        <v>89</v>
      </c>
      <c r="B581" t="s">
        <v>90</v>
      </c>
      <c r="C581" t="s">
        <v>44</v>
      </c>
      <c r="D581">
        <v>2002</v>
      </c>
      <c r="E581">
        <v>8255</v>
      </c>
    </row>
    <row r="582" spans="1:5" x14ac:dyDescent="0.25">
      <c r="A582" t="s">
        <v>89</v>
      </c>
      <c r="B582" t="s">
        <v>90</v>
      </c>
      <c r="C582" t="s">
        <v>44</v>
      </c>
      <c r="D582">
        <v>2003</v>
      </c>
      <c r="E582">
        <v>8223</v>
      </c>
    </row>
    <row r="583" spans="1:5" x14ac:dyDescent="0.25">
      <c r="A583" t="s">
        <v>89</v>
      </c>
      <c r="B583" t="s">
        <v>90</v>
      </c>
      <c r="C583" t="s">
        <v>44</v>
      </c>
      <c r="D583">
        <v>2004</v>
      </c>
      <c r="E583">
        <v>8320</v>
      </c>
    </row>
    <row r="584" spans="1:5" x14ac:dyDescent="0.25">
      <c r="A584" t="s">
        <v>89</v>
      </c>
      <c r="B584" t="s">
        <v>90</v>
      </c>
      <c r="C584" t="s">
        <v>44</v>
      </c>
      <c r="D584">
        <v>2005</v>
      </c>
      <c r="E584">
        <v>8287</v>
      </c>
    </row>
    <row r="585" spans="1:5" x14ac:dyDescent="0.25">
      <c r="A585" t="s">
        <v>89</v>
      </c>
      <c r="B585" t="s">
        <v>90</v>
      </c>
      <c r="C585" t="s">
        <v>44</v>
      </c>
      <c r="D585">
        <v>2006</v>
      </c>
      <c r="E585">
        <v>8070</v>
      </c>
    </row>
    <row r="586" spans="1:5" x14ac:dyDescent="0.25">
      <c r="A586" t="s">
        <v>89</v>
      </c>
      <c r="B586" t="s">
        <v>90</v>
      </c>
      <c r="C586" t="s">
        <v>44</v>
      </c>
      <c r="D586">
        <v>2007</v>
      </c>
      <c r="E586">
        <v>8014</v>
      </c>
    </row>
    <row r="587" spans="1:5" x14ac:dyDescent="0.25">
      <c r="A587" t="s">
        <v>89</v>
      </c>
      <c r="B587" t="s">
        <v>90</v>
      </c>
      <c r="C587" t="s">
        <v>44</v>
      </c>
      <c r="D587">
        <v>2008</v>
      </c>
      <c r="E587">
        <v>7672</v>
      </c>
    </row>
    <row r="588" spans="1:5" x14ac:dyDescent="0.25">
      <c r="A588" t="s">
        <v>89</v>
      </c>
      <c r="B588" t="s">
        <v>90</v>
      </c>
      <c r="C588" t="s">
        <v>44</v>
      </c>
      <c r="D588">
        <v>2009</v>
      </c>
      <c r="E588">
        <v>7332</v>
      </c>
    </row>
    <row r="589" spans="1:5" x14ac:dyDescent="0.25">
      <c r="A589" t="s">
        <v>89</v>
      </c>
      <c r="B589" t="s">
        <v>90</v>
      </c>
      <c r="C589" t="s">
        <v>44</v>
      </c>
      <c r="D589">
        <v>2010</v>
      </c>
      <c r="E589">
        <v>7310</v>
      </c>
    </row>
    <row r="590" spans="1:5" x14ac:dyDescent="0.25">
      <c r="A590" t="s">
        <v>89</v>
      </c>
      <c r="B590" t="s">
        <v>90</v>
      </c>
      <c r="C590" t="s">
        <v>44</v>
      </c>
      <c r="D590">
        <v>2011</v>
      </c>
      <c r="E590">
        <v>7280</v>
      </c>
    </row>
    <row r="591" spans="1:5" x14ac:dyDescent="0.25">
      <c r="A591" t="s">
        <v>89</v>
      </c>
      <c r="B591" t="s">
        <v>90</v>
      </c>
      <c r="C591" t="s">
        <v>44</v>
      </c>
      <c r="D591">
        <v>2012</v>
      </c>
      <c r="E591">
        <v>7141</v>
      </c>
    </row>
    <row r="592" spans="1:5" x14ac:dyDescent="0.25">
      <c r="A592" t="s">
        <v>89</v>
      </c>
      <c r="B592" t="s">
        <v>90</v>
      </c>
      <c r="C592" t="s">
        <v>44</v>
      </c>
      <c r="D592">
        <v>2013</v>
      </c>
      <c r="E592">
        <v>7034</v>
      </c>
    </row>
    <row r="593" spans="1:5" x14ac:dyDescent="0.25">
      <c r="A593" t="s">
        <v>89</v>
      </c>
      <c r="B593" t="s">
        <v>90</v>
      </c>
      <c r="C593" t="s">
        <v>44</v>
      </c>
      <c r="D593">
        <v>2014</v>
      </c>
      <c r="E593">
        <v>6939</v>
      </c>
    </row>
    <row r="594" spans="1:5" x14ac:dyDescent="0.25">
      <c r="A594" t="s">
        <v>89</v>
      </c>
      <c r="B594" t="s">
        <v>90</v>
      </c>
      <c r="C594" t="s">
        <v>44</v>
      </c>
      <c r="D594">
        <v>2015</v>
      </c>
      <c r="E594">
        <v>6928</v>
      </c>
    </row>
    <row r="595" spans="1:5" x14ac:dyDescent="0.25">
      <c r="A595" t="s">
        <v>89</v>
      </c>
      <c r="B595" t="s">
        <v>90</v>
      </c>
      <c r="C595" t="s">
        <v>44</v>
      </c>
      <c r="D595">
        <v>2016</v>
      </c>
      <c r="E595">
        <v>6958</v>
      </c>
    </row>
    <row r="596" spans="1:5" x14ac:dyDescent="0.25">
      <c r="A596" t="s">
        <v>89</v>
      </c>
      <c r="B596" t="s">
        <v>90</v>
      </c>
      <c r="C596" t="s">
        <v>44</v>
      </c>
      <c r="D596">
        <v>2017</v>
      </c>
      <c r="E596">
        <v>6820</v>
      </c>
    </row>
    <row r="597" spans="1:5" x14ac:dyDescent="0.25">
      <c r="A597" t="s">
        <v>91</v>
      </c>
      <c r="B597" t="s">
        <v>92</v>
      </c>
      <c r="C597" t="s">
        <v>44</v>
      </c>
      <c r="D597">
        <v>1991</v>
      </c>
      <c r="E597">
        <v>11403</v>
      </c>
    </row>
    <row r="598" spans="1:5" x14ac:dyDescent="0.25">
      <c r="A598" t="s">
        <v>91</v>
      </c>
      <c r="B598" t="s">
        <v>92</v>
      </c>
      <c r="C598" t="s">
        <v>44</v>
      </c>
      <c r="D598">
        <v>1992</v>
      </c>
      <c r="E598">
        <v>11462</v>
      </c>
    </row>
    <row r="599" spans="1:5" x14ac:dyDescent="0.25">
      <c r="A599" t="s">
        <v>91</v>
      </c>
      <c r="B599" t="s">
        <v>92</v>
      </c>
      <c r="C599" t="s">
        <v>44</v>
      </c>
      <c r="D599">
        <v>1993</v>
      </c>
      <c r="E599">
        <v>11505</v>
      </c>
    </row>
    <row r="600" spans="1:5" x14ac:dyDescent="0.25">
      <c r="A600" t="s">
        <v>91</v>
      </c>
      <c r="B600" t="s">
        <v>92</v>
      </c>
      <c r="C600" t="s">
        <v>44</v>
      </c>
      <c r="D600">
        <v>1994</v>
      </c>
      <c r="E600">
        <v>11420</v>
      </c>
    </row>
    <row r="601" spans="1:5" x14ac:dyDescent="0.25">
      <c r="A601" t="s">
        <v>91</v>
      </c>
      <c r="B601" t="s">
        <v>92</v>
      </c>
      <c r="C601" t="s">
        <v>44</v>
      </c>
      <c r="D601">
        <v>1995</v>
      </c>
      <c r="E601">
        <v>11527</v>
      </c>
    </row>
    <row r="602" spans="1:5" x14ac:dyDescent="0.25">
      <c r="A602" t="s">
        <v>91</v>
      </c>
      <c r="B602" t="s">
        <v>92</v>
      </c>
      <c r="C602" t="s">
        <v>44</v>
      </c>
      <c r="D602">
        <v>1996</v>
      </c>
      <c r="E602">
        <v>11474</v>
      </c>
    </row>
    <row r="603" spans="1:5" x14ac:dyDescent="0.25">
      <c r="A603" t="s">
        <v>91</v>
      </c>
      <c r="B603" t="s">
        <v>92</v>
      </c>
      <c r="C603" t="s">
        <v>44</v>
      </c>
      <c r="D603">
        <v>1997</v>
      </c>
      <c r="E603">
        <v>11408</v>
      </c>
    </row>
    <row r="604" spans="1:5" x14ac:dyDescent="0.25">
      <c r="A604" t="s">
        <v>91</v>
      </c>
      <c r="B604" t="s">
        <v>92</v>
      </c>
      <c r="C604" t="s">
        <v>44</v>
      </c>
      <c r="D604">
        <v>1998</v>
      </c>
      <c r="E604">
        <v>11254</v>
      </c>
    </row>
    <row r="605" spans="1:5" x14ac:dyDescent="0.25">
      <c r="A605" t="s">
        <v>91</v>
      </c>
      <c r="B605" t="s">
        <v>92</v>
      </c>
      <c r="C605" t="s">
        <v>44</v>
      </c>
      <c r="D605">
        <v>1999</v>
      </c>
      <c r="E605">
        <v>11200</v>
      </c>
    </row>
    <row r="606" spans="1:5" x14ac:dyDescent="0.25">
      <c r="A606" t="s">
        <v>91</v>
      </c>
      <c r="B606" t="s">
        <v>92</v>
      </c>
      <c r="C606" t="s">
        <v>44</v>
      </c>
      <c r="D606">
        <v>2000</v>
      </c>
      <c r="E606">
        <v>11008</v>
      </c>
    </row>
    <row r="607" spans="1:5" x14ac:dyDescent="0.25">
      <c r="A607" t="s">
        <v>91</v>
      </c>
      <c r="B607" t="s">
        <v>92</v>
      </c>
      <c r="C607" t="s">
        <v>44</v>
      </c>
      <c r="D607">
        <v>2001</v>
      </c>
      <c r="E607">
        <v>10833</v>
      </c>
    </row>
    <row r="608" spans="1:5" x14ac:dyDescent="0.25">
      <c r="A608" t="s">
        <v>91</v>
      </c>
      <c r="B608" t="s">
        <v>92</v>
      </c>
      <c r="C608" t="s">
        <v>44</v>
      </c>
      <c r="D608">
        <v>2002</v>
      </c>
      <c r="E608">
        <v>10734</v>
      </c>
    </row>
    <row r="609" spans="1:5" x14ac:dyDescent="0.25">
      <c r="A609" t="s">
        <v>91</v>
      </c>
      <c r="B609" t="s">
        <v>92</v>
      </c>
      <c r="C609" t="s">
        <v>44</v>
      </c>
      <c r="D609">
        <v>2003</v>
      </c>
      <c r="E609">
        <v>10690</v>
      </c>
    </row>
    <row r="610" spans="1:5" x14ac:dyDescent="0.25">
      <c r="A610" t="s">
        <v>91</v>
      </c>
      <c r="B610" t="s">
        <v>92</v>
      </c>
      <c r="C610" t="s">
        <v>44</v>
      </c>
      <c r="D610">
        <v>2004</v>
      </c>
      <c r="E610">
        <v>10653</v>
      </c>
    </row>
    <row r="611" spans="1:5" x14ac:dyDescent="0.25">
      <c r="A611" t="s">
        <v>91</v>
      </c>
      <c r="B611" t="s">
        <v>92</v>
      </c>
      <c r="C611" t="s">
        <v>44</v>
      </c>
      <c r="D611">
        <v>2005</v>
      </c>
      <c r="E611">
        <v>10532</v>
      </c>
    </row>
    <row r="612" spans="1:5" x14ac:dyDescent="0.25">
      <c r="A612" t="s">
        <v>91</v>
      </c>
      <c r="B612" t="s">
        <v>92</v>
      </c>
      <c r="C612" t="s">
        <v>44</v>
      </c>
      <c r="D612">
        <v>2006</v>
      </c>
      <c r="E612">
        <v>10669</v>
      </c>
    </row>
    <row r="613" spans="1:5" x14ac:dyDescent="0.25">
      <c r="A613" t="s">
        <v>91</v>
      </c>
      <c r="B613" t="s">
        <v>92</v>
      </c>
      <c r="C613" t="s">
        <v>44</v>
      </c>
      <c r="D613">
        <v>2007</v>
      </c>
      <c r="E613">
        <v>10490</v>
      </c>
    </row>
    <row r="614" spans="1:5" x14ac:dyDescent="0.25">
      <c r="A614" t="s">
        <v>91</v>
      </c>
      <c r="B614" t="s">
        <v>92</v>
      </c>
      <c r="C614" t="s">
        <v>44</v>
      </c>
      <c r="D614">
        <v>2008</v>
      </c>
      <c r="E614">
        <v>10432</v>
      </c>
    </row>
    <row r="615" spans="1:5" x14ac:dyDescent="0.25">
      <c r="A615" t="s">
        <v>91</v>
      </c>
      <c r="B615" t="s">
        <v>92</v>
      </c>
      <c r="C615" t="s">
        <v>44</v>
      </c>
      <c r="D615">
        <v>2009</v>
      </c>
      <c r="E615">
        <v>10406</v>
      </c>
    </row>
    <row r="616" spans="1:5" x14ac:dyDescent="0.25">
      <c r="A616" t="s">
        <v>91</v>
      </c>
      <c r="B616" t="s">
        <v>92</v>
      </c>
      <c r="C616" t="s">
        <v>44</v>
      </c>
      <c r="D616">
        <v>2010</v>
      </c>
      <c r="E616">
        <v>10264</v>
      </c>
    </row>
    <row r="617" spans="1:5" x14ac:dyDescent="0.25">
      <c r="A617" t="s">
        <v>91</v>
      </c>
      <c r="B617" t="s">
        <v>92</v>
      </c>
      <c r="C617" t="s">
        <v>44</v>
      </c>
      <c r="D617">
        <v>2011</v>
      </c>
      <c r="E617">
        <v>10357</v>
      </c>
    </row>
    <row r="618" spans="1:5" x14ac:dyDescent="0.25">
      <c r="A618" t="s">
        <v>91</v>
      </c>
      <c r="B618" t="s">
        <v>92</v>
      </c>
      <c r="C618" t="s">
        <v>44</v>
      </c>
      <c r="D618">
        <v>2012</v>
      </c>
      <c r="E618">
        <v>10622</v>
      </c>
    </row>
    <row r="619" spans="1:5" x14ac:dyDescent="0.25">
      <c r="A619" t="s">
        <v>91</v>
      </c>
      <c r="B619" t="s">
        <v>92</v>
      </c>
      <c r="C619" t="s">
        <v>44</v>
      </c>
      <c r="D619">
        <v>2013</v>
      </c>
      <c r="E619">
        <v>10439</v>
      </c>
    </row>
    <row r="620" spans="1:5" x14ac:dyDescent="0.25">
      <c r="A620" t="s">
        <v>91</v>
      </c>
      <c r="B620" t="s">
        <v>92</v>
      </c>
      <c r="C620" t="s">
        <v>44</v>
      </c>
      <c r="D620">
        <v>2014</v>
      </c>
      <c r="E620">
        <v>10330</v>
      </c>
    </row>
    <row r="621" spans="1:5" x14ac:dyDescent="0.25">
      <c r="A621" t="s">
        <v>91</v>
      </c>
      <c r="B621" t="s">
        <v>92</v>
      </c>
      <c r="C621" t="s">
        <v>44</v>
      </c>
      <c r="D621">
        <v>2015</v>
      </c>
      <c r="E621">
        <v>10315</v>
      </c>
    </row>
    <row r="622" spans="1:5" x14ac:dyDescent="0.25">
      <c r="A622" t="s">
        <v>91</v>
      </c>
      <c r="B622" t="s">
        <v>92</v>
      </c>
      <c r="C622" t="s">
        <v>44</v>
      </c>
      <c r="D622">
        <v>2016</v>
      </c>
      <c r="E622">
        <v>10399</v>
      </c>
    </row>
    <row r="623" spans="1:5" x14ac:dyDescent="0.25">
      <c r="A623" t="s">
        <v>91</v>
      </c>
      <c r="B623" t="s">
        <v>92</v>
      </c>
      <c r="C623" t="s">
        <v>44</v>
      </c>
      <c r="D623">
        <v>2017</v>
      </c>
      <c r="E623">
        <v>10645</v>
      </c>
    </row>
    <row r="624" spans="1:5" x14ac:dyDescent="0.25">
      <c r="A624" t="s">
        <v>93</v>
      </c>
      <c r="B624" t="s">
        <v>94</v>
      </c>
      <c r="C624" t="s">
        <v>44</v>
      </c>
      <c r="D624">
        <v>1991</v>
      </c>
      <c r="E624">
        <v>7442</v>
      </c>
    </row>
    <row r="625" spans="1:5" x14ac:dyDescent="0.25">
      <c r="A625" t="s">
        <v>93</v>
      </c>
      <c r="B625" t="s">
        <v>94</v>
      </c>
      <c r="C625" t="s">
        <v>44</v>
      </c>
      <c r="D625">
        <v>1992</v>
      </c>
      <c r="E625">
        <v>7101</v>
      </c>
    </row>
    <row r="626" spans="1:5" x14ac:dyDescent="0.25">
      <c r="A626" t="s">
        <v>93</v>
      </c>
      <c r="B626" t="s">
        <v>94</v>
      </c>
      <c r="C626" t="s">
        <v>44</v>
      </c>
      <c r="D626">
        <v>1993</v>
      </c>
      <c r="E626">
        <v>7669</v>
      </c>
    </row>
    <row r="627" spans="1:5" x14ac:dyDescent="0.25">
      <c r="A627" t="s">
        <v>93</v>
      </c>
      <c r="B627" t="s">
        <v>94</v>
      </c>
      <c r="C627" t="s">
        <v>44</v>
      </c>
      <c r="D627">
        <v>1994</v>
      </c>
      <c r="E627">
        <v>8171</v>
      </c>
    </row>
    <row r="628" spans="1:5" x14ac:dyDescent="0.25">
      <c r="A628" t="s">
        <v>93</v>
      </c>
      <c r="B628" t="s">
        <v>94</v>
      </c>
      <c r="C628" t="s">
        <v>44</v>
      </c>
      <c r="D628">
        <v>1995</v>
      </c>
      <c r="E628">
        <v>8675</v>
      </c>
    </row>
    <row r="629" spans="1:5" x14ac:dyDescent="0.25">
      <c r="A629" t="s">
        <v>93</v>
      </c>
      <c r="B629" t="s">
        <v>94</v>
      </c>
      <c r="C629" t="s">
        <v>44</v>
      </c>
      <c r="D629">
        <v>1996</v>
      </c>
      <c r="E629">
        <v>9287</v>
      </c>
    </row>
    <row r="630" spans="1:5" x14ac:dyDescent="0.25">
      <c r="A630" t="s">
        <v>93</v>
      </c>
      <c r="B630" t="s">
        <v>94</v>
      </c>
      <c r="C630" t="s">
        <v>44</v>
      </c>
      <c r="D630">
        <v>1997</v>
      </c>
      <c r="E630">
        <v>9660</v>
      </c>
    </row>
    <row r="631" spans="1:5" x14ac:dyDescent="0.25">
      <c r="A631" t="s">
        <v>93</v>
      </c>
      <c r="B631" t="s">
        <v>94</v>
      </c>
      <c r="C631" t="s">
        <v>44</v>
      </c>
      <c r="D631">
        <v>1998</v>
      </c>
      <c r="E631">
        <v>9867</v>
      </c>
    </row>
    <row r="632" spans="1:5" x14ac:dyDescent="0.25">
      <c r="A632" t="s">
        <v>93</v>
      </c>
      <c r="B632" t="s">
        <v>94</v>
      </c>
      <c r="C632" t="s">
        <v>44</v>
      </c>
      <c r="D632">
        <v>1999</v>
      </c>
      <c r="E632">
        <v>10249</v>
      </c>
    </row>
    <row r="633" spans="1:5" x14ac:dyDescent="0.25">
      <c r="A633" t="s">
        <v>93</v>
      </c>
      <c r="B633" t="s">
        <v>94</v>
      </c>
      <c r="C633" t="s">
        <v>44</v>
      </c>
      <c r="D633">
        <v>2000</v>
      </c>
      <c r="E633">
        <v>10298</v>
      </c>
    </row>
    <row r="634" spans="1:5" x14ac:dyDescent="0.25">
      <c r="A634" t="s">
        <v>93</v>
      </c>
      <c r="B634" t="s">
        <v>94</v>
      </c>
      <c r="C634" t="s">
        <v>44</v>
      </c>
      <c r="D634">
        <v>2001</v>
      </c>
      <c r="E634">
        <v>10417</v>
      </c>
    </row>
    <row r="635" spans="1:5" x14ac:dyDescent="0.25">
      <c r="A635" t="s">
        <v>93</v>
      </c>
      <c r="B635" t="s">
        <v>94</v>
      </c>
      <c r="C635" t="s">
        <v>44</v>
      </c>
      <c r="D635">
        <v>2002</v>
      </c>
      <c r="E635">
        <v>10477</v>
      </c>
    </row>
    <row r="636" spans="1:5" x14ac:dyDescent="0.25">
      <c r="A636" t="s">
        <v>93</v>
      </c>
      <c r="B636" t="s">
        <v>94</v>
      </c>
      <c r="C636" t="s">
        <v>44</v>
      </c>
      <c r="D636">
        <v>2003</v>
      </c>
      <c r="E636">
        <v>10441</v>
      </c>
    </row>
    <row r="637" spans="1:5" x14ac:dyDescent="0.25">
      <c r="A637" t="s">
        <v>93</v>
      </c>
      <c r="B637" t="s">
        <v>94</v>
      </c>
      <c r="C637" t="s">
        <v>44</v>
      </c>
      <c r="D637">
        <v>2004</v>
      </c>
      <c r="E637">
        <v>10326</v>
      </c>
    </row>
    <row r="638" spans="1:5" x14ac:dyDescent="0.25">
      <c r="A638" t="s">
        <v>93</v>
      </c>
      <c r="B638" t="s">
        <v>94</v>
      </c>
      <c r="C638" t="s">
        <v>44</v>
      </c>
      <c r="D638">
        <v>2005</v>
      </c>
      <c r="E638">
        <v>10124</v>
      </c>
    </row>
    <row r="639" spans="1:5" x14ac:dyDescent="0.25">
      <c r="A639" t="s">
        <v>93</v>
      </c>
      <c r="B639" t="s">
        <v>94</v>
      </c>
      <c r="C639" t="s">
        <v>44</v>
      </c>
      <c r="D639">
        <v>2006</v>
      </c>
      <c r="E639">
        <v>9986</v>
      </c>
    </row>
    <row r="640" spans="1:5" x14ac:dyDescent="0.25">
      <c r="A640" t="s">
        <v>93</v>
      </c>
      <c r="B640" t="s">
        <v>94</v>
      </c>
      <c r="C640" t="s">
        <v>44</v>
      </c>
      <c r="D640">
        <v>2007</v>
      </c>
      <c r="E640">
        <v>9855</v>
      </c>
    </row>
    <row r="641" spans="1:5" x14ac:dyDescent="0.25">
      <c r="A641" t="s">
        <v>93</v>
      </c>
      <c r="B641" t="s">
        <v>94</v>
      </c>
      <c r="C641" t="s">
        <v>44</v>
      </c>
      <c r="D641">
        <v>2008</v>
      </c>
      <c r="E641">
        <v>9906</v>
      </c>
    </row>
    <row r="642" spans="1:5" x14ac:dyDescent="0.25">
      <c r="A642" t="s">
        <v>93</v>
      </c>
      <c r="B642" t="s">
        <v>94</v>
      </c>
      <c r="C642" t="s">
        <v>44</v>
      </c>
      <c r="D642">
        <v>2009</v>
      </c>
      <c r="E642">
        <v>9835</v>
      </c>
    </row>
    <row r="643" spans="1:5" x14ac:dyDescent="0.25">
      <c r="A643" t="s">
        <v>93</v>
      </c>
      <c r="B643" t="s">
        <v>94</v>
      </c>
      <c r="C643" t="s">
        <v>44</v>
      </c>
      <c r="D643">
        <v>2010</v>
      </c>
      <c r="E643">
        <v>9825</v>
      </c>
    </row>
    <row r="644" spans="1:5" x14ac:dyDescent="0.25">
      <c r="A644" t="s">
        <v>93</v>
      </c>
      <c r="B644" t="s">
        <v>94</v>
      </c>
      <c r="C644" t="s">
        <v>44</v>
      </c>
      <c r="D644">
        <v>2011</v>
      </c>
      <c r="E644">
        <v>9744</v>
      </c>
    </row>
    <row r="645" spans="1:5" x14ac:dyDescent="0.25">
      <c r="A645" t="s">
        <v>93</v>
      </c>
      <c r="B645" t="s">
        <v>94</v>
      </c>
      <c r="C645" t="s">
        <v>44</v>
      </c>
      <c r="D645">
        <v>2012</v>
      </c>
      <c r="E645">
        <v>9408</v>
      </c>
    </row>
    <row r="646" spans="1:5" x14ac:dyDescent="0.25">
      <c r="A646" t="s">
        <v>93</v>
      </c>
      <c r="B646" t="s">
        <v>94</v>
      </c>
      <c r="C646" t="s">
        <v>44</v>
      </c>
      <c r="D646">
        <v>2013</v>
      </c>
      <c r="E646">
        <v>9269</v>
      </c>
    </row>
    <row r="647" spans="1:5" x14ac:dyDescent="0.25">
      <c r="A647" t="s">
        <v>93</v>
      </c>
      <c r="B647" t="s">
        <v>94</v>
      </c>
      <c r="C647" t="s">
        <v>44</v>
      </c>
      <c r="D647">
        <v>2014</v>
      </c>
      <c r="E647">
        <v>9152</v>
      </c>
    </row>
    <row r="648" spans="1:5" x14ac:dyDescent="0.25">
      <c r="A648" t="s">
        <v>93</v>
      </c>
      <c r="B648" t="s">
        <v>94</v>
      </c>
      <c r="C648" t="s">
        <v>44</v>
      </c>
      <c r="D648">
        <v>2015</v>
      </c>
      <c r="E648">
        <v>9097</v>
      </c>
    </row>
    <row r="649" spans="1:5" x14ac:dyDescent="0.25">
      <c r="A649" t="s">
        <v>93</v>
      </c>
      <c r="B649" t="s">
        <v>94</v>
      </c>
      <c r="C649" t="s">
        <v>44</v>
      </c>
      <c r="D649">
        <v>2016</v>
      </c>
      <c r="E649">
        <v>8999</v>
      </c>
    </row>
    <row r="650" spans="1:5" x14ac:dyDescent="0.25">
      <c r="A650" t="s">
        <v>93</v>
      </c>
      <c r="B650" t="s">
        <v>94</v>
      </c>
      <c r="C650" t="s">
        <v>44</v>
      </c>
      <c r="D650">
        <v>2017</v>
      </c>
      <c r="E650">
        <v>8958</v>
      </c>
    </row>
    <row r="651" spans="1:5" x14ac:dyDescent="0.25">
      <c r="A651" t="s">
        <v>95</v>
      </c>
      <c r="B651" t="s">
        <v>96</v>
      </c>
      <c r="C651" t="s">
        <v>44</v>
      </c>
      <c r="D651">
        <v>1991</v>
      </c>
      <c r="E651">
        <v>5202</v>
      </c>
    </row>
    <row r="652" spans="1:5" x14ac:dyDescent="0.25">
      <c r="A652" t="s">
        <v>95</v>
      </c>
      <c r="B652" t="s">
        <v>96</v>
      </c>
      <c r="C652" t="s">
        <v>44</v>
      </c>
      <c r="D652">
        <v>1992</v>
      </c>
      <c r="E652">
        <v>5656</v>
      </c>
    </row>
    <row r="653" spans="1:5" x14ac:dyDescent="0.25">
      <c r="A653" t="s">
        <v>95</v>
      </c>
      <c r="B653" t="s">
        <v>96</v>
      </c>
      <c r="C653" t="s">
        <v>44</v>
      </c>
      <c r="D653">
        <v>1993</v>
      </c>
      <c r="E653">
        <v>5719</v>
      </c>
    </row>
    <row r="654" spans="1:5" x14ac:dyDescent="0.25">
      <c r="A654" t="s">
        <v>95</v>
      </c>
      <c r="B654" t="s">
        <v>96</v>
      </c>
      <c r="C654" t="s">
        <v>44</v>
      </c>
      <c r="D654">
        <v>1994</v>
      </c>
      <c r="E654">
        <v>5945</v>
      </c>
    </row>
    <row r="655" spans="1:5" x14ac:dyDescent="0.25">
      <c r="A655" t="s">
        <v>95</v>
      </c>
      <c r="B655" t="s">
        <v>96</v>
      </c>
      <c r="C655" t="s">
        <v>44</v>
      </c>
      <c r="D655">
        <v>1995</v>
      </c>
      <c r="E655">
        <v>6068</v>
      </c>
    </row>
    <row r="656" spans="1:5" x14ac:dyDescent="0.25">
      <c r="A656" t="s">
        <v>95</v>
      </c>
      <c r="B656" t="s">
        <v>96</v>
      </c>
      <c r="C656" t="s">
        <v>44</v>
      </c>
      <c r="D656">
        <v>1996</v>
      </c>
      <c r="E656">
        <v>6247</v>
      </c>
    </row>
    <row r="657" spans="1:5" x14ac:dyDescent="0.25">
      <c r="A657" t="s">
        <v>95</v>
      </c>
      <c r="B657" t="s">
        <v>96</v>
      </c>
      <c r="C657" t="s">
        <v>44</v>
      </c>
      <c r="D657">
        <v>1997</v>
      </c>
      <c r="E657">
        <v>6503</v>
      </c>
    </row>
    <row r="658" spans="1:5" x14ac:dyDescent="0.25">
      <c r="A658" t="s">
        <v>95</v>
      </c>
      <c r="B658" t="s">
        <v>96</v>
      </c>
      <c r="C658" t="s">
        <v>44</v>
      </c>
      <c r="D658">
        <v>1998</v>
      </c>
      <c r="E658">
        <v>6657</v>
      </c>
    </row>
    <row r="659" spans="1:5" x14ac:dyDescent="0.25">
      <c r="A659" t="s">
        <v>95</v>
      </c>
      <c r="B659" t="s">
        <v>96</v>
      </c>
      <c r="C659" t="s">
        <v>44</v>
      </c>
      <c r="D659">
        <v>1999</v>
      </c>
      <c r="E659">
        <v>6879</v>
      </c>
    </row>
    <row r="660" spans="1:5" x14ac:dyDescent="0.25">
      <c r="A660" t="s">
        <v>95</v>
      </c>
      <c r="B660" t="s">
        <v>96</v>
      </c>
      <c r="C660" t="s">
        <v>44</v>
      </c>
      <c r="D660">
        <v>2000</v>
      </c>
      <c r="E660">
        <v>7000</v>
      </c>
    </row>
    <row r="661" spans="1:5" x14ac:dyDescent="0.25">
      <c r="A661" t="s">
        <v>95</v>
      </c>
      <c r="B661" t="s">
        <v>96</v>
      </c>
      <c r="C661" t="s">
        <v>44</v>
      </c>
      <c r="D661">
        <v>2001</v>
      </c>
      <c r="E661">
        <v>7025</v>
      </c>
    </row>
    <row r="662" spans="1:5" x14ac:dyDescent="0.25">
      <c r="A662" t="s">
        <v>95</v>
      </c>
      <c r="B662" t="s">
        <v>96</v>
      </c>
      <c r="C662" t="s">
        <v>44</v>
      </c>
      <c r="D662">
        <v>2002</v>
      </c>
      <c r="E662">
        <v>7019</v>
      </c>
    </row>
    <row r="663" spans="1:5" x14ac:dyDescent="0.25">
      <c r="A663" t="s">
        <v>95</v>
      </c>
      <c r="B663" t="s">
        <v>96</v>
      </c>
      <c r="C663" t="s">
        <v>44</v>
      </c>
      <c r="D663">
        <v>2003</v>
      </c>
      <c r="E663">
        <v>7163</v>
      </c>
    </row>
    <row r="664" spans="1:5" x14ac:dyDescent="0.25">
      <c r="A664" t="s">
        <v>95</v>
      </c>
      <c r="B664" t="s">
        <v>96</v>
      </c>
      <c r="C664" t="s">
        <v>44</v>
      </c>
      <c r="D664">
        <v>2004</v>
      </c>
      <c r="E664">
        <v>7313</v>
      </c>
    </row>
    <row r="665" spans="1:5" x14ac:dyDescent="0.25">
      <c r="A665" t="s">
        <v>95</v>
      </c>
      <c r="B665" t="s">
        <v>96</v>
      </c>
      <c r="C665" t="s">
        <v>44</v>
      </c>
      <c r="D665">
        <v>2005</v>
      </c>
      <c r="E665">
        <v>7365</v>
      </c>
    </row>
    <row r="666" spans="1:5" x14ac:dyDescent="0.25">
      <c r="A666" t="s">
        <v>95</v>
      </c>
      <c r="B666" t="s">
        <v>96</v>
      </c>
      <c r="C666" t="s">
        <v>44</v>
      </c>
      <c r="D666">
        <v>2006</v>
      </c>
      <c r="E666">
        <v>7567</v>
      </c>
    </row>
    <row r="667" spans="1:5" x14ac:dyDescent="0.25">
      <c r="A667" t="s">
        <v>95</v>
      </c>
      <c r="B667" t="s">
        <v>96</v>
      </c>
      <c r="C667" t="s">
        <v>44</v>
      </c>
      <c r="D667">
        <v>2007</v>
      </c>
      <c r="E667">
        <v>7599</v>
      </c>
    </row>
    <row r="668" spans="1:5" x14ac:dyDescent="0.25">
      <c r="A668" t="s">
        <v>95</v>
      </c>
      <c r="B668" t="s">
        <v>96</v>
      </c>
      <c r="C668" t="s">
        <v>44</v>
      </c>
      <c r="D668">
        <v>2008</v>
      </c>
      <c r="E668">
        <v>7808</v>
      </c>
    </row>
    <row r="669" spans="1:5" x14ac:dyDescent="0.25">
      <c r="A669" t="s">
        <v>95</v>
      </c>
      <c r="B669" t="s">
        <v>96</v>
      </c>
      <c r="C669" t="s">
        <v>44</v>
      </c>
      <c r="D669">
        <v>2009</v>
      </c>
      <c r="E669">
        <v>7976</v>
      </c>
    </row>
    <row r="670" spans="1:5" x14ac:dyDescent="0.25">
      <c r="A670" t="s">
        <v>95</v>
      </c>
      <c r="B670" t="s">
        <v>96</v>
      </c>
      <c r="C670" t="s">
        <v>44</v>
      </c>
      <c r="D670">
        <v>2010</v>
      </c>
      <c r="E670">
        <v>8098</v>
      </c>
    </row>
    <row r="671" spans="1:5" x14ac:dyDescent="0.25">
      <c r="A671" t="s">
        <v>95</v>
      </c>
      <c r="B671" t="s">
        <v>96</v>
      </c>
      <c r="C671" t="s">
        <v>44</v>
      </c>
      <c r="D671">
        <v>2011</v>
      </c>
      <c r="E671">
        <v>8295</v>
      </c>
    </row>
    <row r="672" spans="1:5" x14ac:dyDescent="0.25">
      <c r="A672" t="s">
        <v>95</v>
      </c>
      <c r="B672" t="s">
        <v>96</v>
      </c>
      <c r="C672" t="s">
        <v>44</v>
      </c>
      <c r="D672">
        <v>2012</v>
      </c>
      <c r="E672">
        <v>8366</v>
      </c>
    </row>
    <row r="673" spans="1:5" x14ac:dyDescent="0.25">
      <c r="A673" t="s">
        <v>95</v>
      </c>
      <c r="B673" t="s">
        <v>96</v>
      </c>
      <c r="C673" t="s">
        <v>44</v>
      </c>
      <c r="D673">
        <v>2013</v>
      </c>
      <c r="E673">
        <v>8435</v>
      </c>
    </row>
    <row r="674" spans="1:5" x14ac:dyDescent="0.25">
      <c r="A674" t="s">
        <v>95</v>
      </c>
      <c r="B674" t="s">
        <v>96</v>
      </c>
      <c r="C674" t="s">
        <v>44</v>
      </c>
      <c r="D674">
        <v>2014</v>
      </c>
      <c r="E674">
        <v>8488</v>
      </c>
    </row>
    <row r="675" spans="1:5" x14ac:dyDescent="0.25">
      <c r="A675" t="s">
        <v>95</v>
      </c>
      <c r="B675" t="s">
        <v>96</v>
      </c>
      <c r="C675" t="s">
        <v>44</v>
      </c>
      <c r="D675">
        <v>2015</v>
      </c>
      <c r="E675">
        <v>8520</v>
      </c>
    </row>
    <row r="676" spans="1:5" x14ac:dyDescent="0.25">
      <c r="A676" t="s">
        <v>95</v>
      </c>
      <c r="B676" t="s">
        <v>96</v>
      </c>
      <c r="C676" t="s">
        <v>44</v>
      </c>
      <c r="D676">
        <v>2016</v>
      </c>
      <c r="E676">
        <v>8533</v>
      </c>
    </row>
    <row r="677" spans="1:5" x14ac:dyDescent="0.25">
      <c r="A677" t="s">
        <v>95</v>
      </c>
      <c r="B677" t="s">
        <v>96</v>
      </c>
      <c r="C677" t="s">
        <v>44</v>
      </c>
      <c r="D677">
        <v>2017</v>
      </c>
      <c r="E677">
        <v>8587</v>
      </c>
    </row>
    <row r="678" spans="1:5" x14ac:dyDescent="0.25">
      <c r="A678" t="s">
        <v>97</v>
      </c>
      <c r="B678" t="s">
        <v>98</v>
      </c>
      <c r="C678" t="s">
        <v>44</v>
      </c>
      <c r="D678">
        <v>1991</v>
      </c>
      <c r="E678">
        <v>6049</v>
      </c>
    </row>
    <row r="679" spans="1:5" x14ac:dyDescent="0.25">
      <c r="A679" t="s">
        <v>97</v>
      </c>
      <c r="B679" t="s">
        <v>98</v>
      </c>
      <c r="C679" t="s">
        <v>44</v>
      </c>
      <c r="D679">
        <v>1992</v>
      </c>
      <c r="E679">
        <v>6478</v>
      </c>
    </row>
    <row r="680" spans="1:5" x14ac:dyDescent="0.25">
      <c r="A680" t="s">
        <v>97</v>
      </c>
      <c r="B680" t="s">
        <v>98</v>
      </c>
      <c r="C680" t="s">
        <v>44</v>
      </c>
      <c r="D680">
        <v>1993</v>
      </c>
      <c r="E680">
        <v>6719</v>
      </c>
    </row>
    <row r="681" spans="1:5" x14ac:dyDescent="0.25">
      <c r="A681" t="s">
        <v>97</v>
      </c>
      <c r="B681" t="s">
        <v>98</v>
      </c>
      <c r="C681" t="s">
        <v>44</v>
      </c>
      <c r="D681">
        <v>1994</v>
      </c>
      <c r="E681">
        <v>6901</v>
      </c>
    </row>
    <row r="682" spans="1:5" x14ac:dyDescent="0.25">
      <c r="A682" t="s">
        <v>97</v>
      </c>
      <c r="B682" t="s">
        <v>98</v>
      </c>
      <c r="C682" t="s">
        <v>44</v>
      </c>
      <c r="D682">
        <v>1995</v>
      </c>
      <c r="E682">
        <v>7055</v>
      </c>
    </row>
    <row r="683" spans="1:5" x14ac:dyDescent="0.25">
      <c r="A683" t="s">
        <v>97</v>
      </c>
      <c r="B683" t="s">
        <v>98</v>
      </c>
      <c r="C683" t="s">
        <v>44</v>
      </c>
      <c r="D683">
        <v>1996</v>
      </c>
      <c r="E683">
        <v>7290</v>
      </c>
    </row>
    <row r="684" spans="1:5" x14ac:dyDescent="0.25">
      <c r="A684" t="s">
        <v>97</v>
      </c>
      <c r="B684" t="s">
        <v>98</v>
      </c>
      <c r="C684" t="s">
        <v>44</v>
      </c>
      <c r="D684">
        <v>1997</v>
      </c>
      <c r="E684">
        <v>7333</v>
      </c>
    </row>
    <row r="685" spans="1:5" x14ac:dyDescent="0.25">
      <c r="A685" t="s">
        <v>97</v>
      </c>
      <c r="B685" t="s">
        <v>98</v>
      </c>
      <c r="C685" t="s">
        <v>44</v>
      </c>
      <c r="D685">
        <v>1998</v>
      </c>
      <c r="E685">
        <v>7290</v>
      </c>
    </row>
    <row r="686" spans="1:5" x14ac:dyDescent="0.25">
      <c r="A686" t="s">
        <v>97</v>
      </c>
      <c r="B686" t="s">
        <v>98</v>
      </c>
      <c r="C686" t="s">
        <v>44</v>
      </c>
      <c r="D686">
        <v>1999</v>
      </c>
      <c r="E686">
        <v>7621</v>
      </c>
    </row>
    <row r="687" spans="1:5" x14ac:dyDescent="0.25">
      <c r="A687" t="s">
        <v>97</v>
      </c>
      <c r="B687" t="s">
        <v>98</v>
      </c>
      <c r="C687" t="s">
        <v>44</v>
      </c>
      <c r="D687">
        <v>2000</v>
      </c>
      <c r="E687">
        <v>7721</v>
      </c>
    </row>
    <row r="688" spans="1:5" x14ac:dyDescent="0.25">
      <c r="A688" t="s">
        <v>97</v>
      </c>
      <c r="B688" t="s">
        <v>98</v>
      </c>
      <c r="C688" t="s">
        <v>44</v>
      </c>
      <c r="D688">
        <v>2001</v>
      </c>
      <c r="E688">
        <v>7689</v>
      </c>
    </row>
    <row r="689" spans="1:5" x14ac:dyDescent="0.25">
      <c r="A689" t="s">
        <v>97</v>
      </c>
      <c r="B689" t="s">
        <v>98</v>
      </c>
      <c r="C689" t="s">
        <v>44</v>
      </c>
      <c r="D689">
        <v>2002</v>
      </c>
      <c r="E689">
        <v>7677</v>
      </c>
    </row>
    <row r="690" spans="1:5" x14ac:dyDescent="0.25">
      <c r="A690" t="s">
        <v>97</v>
      </c>
      <c r="B690" t="s">
        <v>98</v>
      </c>
      <c r="C690" t="s">
        <v>44</v>
      </c>
      <c r="D690">
        <v>2003</v>
      </c>
      <c r="E690">
        <v>7591</v>
      </c>
    </row>
    <row r="691" spans="1:5" x14ac:dyDescent="0.25">
      <c r="A691" t="s">
        <v>97</v>
      </c>
      <c r="B691" t="s">
        <v>98</v>
      </c>
      <c r="C691" t="s">
        <v>44</v>
      </c>
      <c r="D691">
        <v>2004</v>
      </c>
      <c r="E691">
        <v>7646</v>
      </c>
    </row>
    <row r="692" spans="1:5" x14ac:dyDescent="0.25">
      <c r="A692" t="s">
        <v>97</v>
      </c>
      <c r="B692" t="s">
        <v>98</v>
      </c>
      <c r="C692" t="s">
        <v>44</v>
      </c>
      <c r="D692">
        <v>2005</v>
      </c>
      <c r="E692">
        <v>7625</v>
      </c>
    </row>
    <row r="693" spans="1:5" x14ac:dyDescent="0.25">
      <c r="A693" t="s">
        <v>97</v>
      </c>
      <c r="B693" t="s">
        <v>98</v>
      </c>
      <c r="C693" t="s">
        <v>44</v>
      </c>
      <c r="D693">
        <v>2006</v>
      </c>
      <c r="E693">
        <v>7703</v>
      </c>
    </row>
    <row r="694" spans="1:5" x14ac:dyDescent="0.25">
      <c r="A694" t="s">
        <v>97</v>
      </c>
      <c r="B694" t="s">
        <v>98</v>
      </c>
      <c r="C694" t="s">
        <v>44</v>
      </c>
      <c r="D694">
        <v>2007</v>
      </c>
      <c r="E694">
        <v>7791</v>
      </c>
    </row>
    <row r="695" spans="1:5" x14ac:dyDescent="0.25">
      <c r="A695" t="s">
        <v>97</v>
      </c>
      <c r="B695" t="s">
        <v>98</v>
      </c>
      <c r="C695" t="s">
        <v>44</v>
      </c>
      <c r="D695">
        <v>2008</v>
      </c>
      <c r="E695">
        <v>7974</v>
      </c>
    </row>
    <row r="696" spans="1:5" x14ac:dyDescent="0.25">
      <c r="A696" t="s">
        <v>97</v>
      </c>
      <c r="B696" t="s">
        <v>98</v>
      </c>
      <c r="C696" t="s">
        <v>44</v>
      </c>
      <c r="D696">
        <v>2009</v>
      </c>
      <c r="E696">
        <v>8223</v>
      </c>
    </row>
    <row r="697" spans="1:5" x14ac:dyDescent="0.25">
      <c r="A697" t="s">
        <v>97</v>
      </c>
      <c r="B697" t="s">
        <v>98</v>
      </c>
      <c r="C697" t="s">
        <v>44</v>
      </c>
      <c r="D697">
        <v>2010</v>
      </c>
      <c r="E697">
        <v>8485</v>
      </c>
    </row>
    <row r="698" spans="1:5" x14ac:dyDescent="0.25">
      <c r="A698" t="s">
        <v>97</v>
      </c>
      <c r="B698" t="s">
        <v>98</v>
      </c>
      <c r="C698" t="s">
        <v>44</v>
      </c>
      <c r="D698">
        <v>2011</v>
      </c>
      <c r="E698">
        <v>8701</v>
      </c>
    </row>
    <row r="699" spans="1:5" x14ac:dyDescent="0.25">
      <c r="A699" t="s">
        <v>97</v>
      </c>
      <c r="B699" t="s">
        <v>98</v>
      </c>
      <c r="C699" t="s">
        <v>44</v>
      </c>
      <c r="D699">
        <v>2012</v>
      </c>
      <c r="E699">
        <v>9111</v>
      </c>
    </row>
    <row r="700" spans="1:5" x14ac:dyDescent="0.25">
      <c r="A700" t="s">
        <v>97</v>
      </c>
      <c r="B700" t="s">
        <v>98</v>
      </c>
      <c r="C700" t="s">
        <v>44</v>
      </c>
      <c r="D700">
        <v>2013</v>
      </c>
      <c r="E700">
        <v>9567</v>
      </c>
    </row>
    <row r="701" spans="1:5" x14ac:dyDescent="0.25">
      <c r="A701" t="s">
        <v>97</v>
      </c>
      <c r="B701" t="s">
        <v>98</v>
      </c>
      <c r="C701" t="s">
        <v>44</v>
      </c>
      <c r="D701">
        <v>2014</v>
      </c>
      <c r="E701">
        <v>9739</v>
      </c>
    </row>
    <row r="702" spans="1:5" x14ac:dyDescent="0.25">
      <c r="A702" t="s">
        <v>97</v>
      </c>
      <c r="B702" t="s">
        <v>98</v>
      </c>
      <c r="C702" t="s">
        <v>44</v>
      </c>
      <c r="D702">
        <v>2015</v>
      </c>
      <c r="E702">
        <v>9953</v>
      </c>
    </row>
    <row r="703" spans="1:5" x14ac:dyDescent="0.25">
      <c r="A703" t="s">
        <v>97</v>
      </c>
      <c r="B703" t="s">
        <v>98</v>
      </c>
      <c r="C703" t="s">
        <v>44</v>
      </c>
      <c r="D703">
        <v>2016</v>
      </c>
      <c r="E703">
        <v>10223</v>
      </c>
    </row>
    <row r="704" spans="1:5" x14ac:dyDescent="0.25">
      <c r="A704" t="s">
        <v>97</v>
      </c>
      <c r="B704" t="s">
        <v>98</v>
      </c>
      <c r="C704" t="s">
        <v>44</v>
      </c>
      <c r="D704">
        <v>2017</v>
      </c>
      <c r="E704">
        <v>10567</v>
      </c>
    </row>
    <row r="705" spans="1:5" x14ac:dyDescent="0.25">
      <c r="A705" t="s">
        <v>99</v>
      </c>
      <c r="B705" t="s">
        <v>100</v>
      </c>
      <c r="C705" t="s">
        <v>44</v>
      </c>
      <c r="D705">
        <v>1991</v>
      </c>
      <c r="E705">
        <v>2369</v>
      </c>
    </row>
    <row r="706" spans="1:5" x14ac:dyDescent="0.25">
      <c r="A706" t="s">
        <v>99</v>
      </c>
      <c r="B706" t="s">
        <v>100</v>
      </c>
      <c r="C706" t="s">
        <v>44</v>
      </c>
      <c r="D706">
        <v>1992</v>
      </c>
      <c r="E706">
        <v>2355</v>
      </c>
    </row>
    <row r="707" spans="1:5" x14ac:dyDescent="0.25">
      <c r="A707" t="s">
        <v>99</v>
      </c>
      <c r="B707" t="s">
        <v>100</v>
      </c>
      <c r="C707" t="s">
        <v>44</v>
      </c>
      <c r="D707">
        <v>1993</v>
      </c>
      <c r="E707">
        <v>2354</v>
      </c>
    </row>
    <row r="708" spans="1:5" x14ac:dyDescent="0.25">
      <c r="A708" t="s">
        <v>99</v>
      </c>
      <c r="B708" t="s">
        <v>100</v>
      </c>
      <c r="C708" t="s">
        <v>44</v>
      </c>
      <c r="D708">
        <v>1994</v>
      </c>
      <c r="E708">
        <v>2407</v>
      </c>
    </row>
    <row r="709" spans="1:5" x14ac:dyDescent="0.25">
      <c r="A709" t="s">
        <v>99</v>
      </c>
      <c r="B709" t="s">
        <v>100</v>
      </c>
      <c r="C709" t="s">
        <v>44</v>
      </c>
      <c r="D709">
        <v>1995</v>
      </c>
      <c r="E709">
        <v>2382</v>
      </c>
    </row>
    <row r="710" spans="1:5" x14ac:dyDescent="0.25">
      <c r="A710" t="s">
        <v>99</v>
      </c>
      <c r="B710" t="s">
        <v>100</v>
      </c>
      <c r="C710" t="s">
        <v>44</v>
      </c>
      <c r="D710">
        <v>1996</v>
      </c>
      <c r="E710">
        <v>2382</v>
      </c>
    </row>
    <row r="711" spans="1:5" x14ac:dyDescent="0.25">
      <c r="A711" t="s">
        <v>99</v>
      </c>
      <c r="B711" t="s">
        <v>100</v>
      </c>
      <c r="C711" t="s">
        <v>44</v>
      </c>
      <c r="D711">
        <v>1997</v>
      </c>
      <c r="E711">
        <v>2405</v>
      </c>
    </row>
    <row r="712" spans="1:5" x14ac:dyDescent="0.25">
      <c r="A712" t="s">
        <v>99</v>
      </c>
      <c r="B712" t="s">
        <v>100</v>
      </c>
      <c r="C712" t="s">
        <v>44</v>
      </c>
      <c r="D712">
        <v>1998</v>
      </c>
      <c r="E712">
        <v>2385</v>
      </c>
    </row>
    <row r="713" spans="1:5" x14ac:dyDescent="0.25">
      <c r="A713" t="s">
        <v>99</v>
      </c>
      <c r="B713" t="s">
        <v>100</v>
      </c>
      <c r="C713" t="s">
        <v>44</v>
      </c>
      <c r="D713">
        <v>1999</v>
      </c>
      <c r="E713">
        <v>2376</v>
      </c>
    </row>
    <row r="714" spans="1:5" x14ac:dyDescent="0.25">
      <c r="A714" t="s">
        <v>99</v>
      </c>
      <c r="B714" t="s">
        <v>100</v>
      </c>
      <c r="C714" t="s">
        <v>44</v>
      </c>
      <c r="D714">
        <v>2000</v>
      </c>
      <c r="E714">
        <v>2351</v>
      </c>
    </row>
    <row r="715" spans="1:5" x14ac:dyDescent="0.25">
      <c r="A715" t="s">
        <v>99</v>
      </c>
      <c r="B715" t="s">
        <v>100</v>
      </c>
      <c r="C715" t="s">
        <v>44</v>
      </c>
      <c r="D715">
        <v>2001</v>
      </c>
      <c r="E715">
        <v>2314</v>
      </c>
    </row>
    <row r="716" spans="1:5" x14ac:dyDescent="0.25">
      <c r="A716" t="s">
        <v>99</v>
      </c>
      <c r="B716" t="s">
        <v>100</v>
      </c>
      <c r="C716" t="s">
        <v>44</v>
      </c>
      <c r="D716">
        <v>2002</v>
      </c>
      <c r="E716">
        <v>2242</v>
      </c>
    </row>
    <row r="717" spans="1:5" x14ac:dyDescent="0.25">
      <c r="A717" t="s">
        <v>99</v>
      </c>
      <c r="B717" t="s">
        <v>100</v>
      </c>
      <c r="C717" t="s">
        <v>44</v>
      </c>
      <c r="D717">
        <v>2003</v>
      </c>
      <c r="E717">
        <v>2201</v>
      </c>
    </row>
    <row r="718" spans="1:5" x14ac:dyDescent="0.25">
      <c r="A718" t="s">
        <v>99</v>
      </c>
      <c r="B718" t="s">
        <v>100</v>
      </c>
      <c r="C718" t="s">
        <v>44</v>
      </c>
      <c r="D718">
        <v>2004</v>
      </c>
      <c r="E718">
        <v>2270</v>
      </c>
    </row>
    <row r="719" spans="1:5" x14ac:dyDescent="0.25">
      <c r="A719" t="s">
        <v>99</v>
      </c>
      <c r="B719" t="s">
        <v>100</v>
      </c>
      <c r="C719" t="s">
        <v>44</v>
      </c>
      <c r="D719">
        <v>2005</v>
      </c>
      <c r="E719">
        <v>2244</v>
      </c>
    </row>
    <row r="720" spans="1:5" x14ac:dyDescent="0.25">
      <c r="A720" t="s">
        <v>99</v>
      </c>
      <c r="B720" t="s">
        <v>100</v>
      </c>
      <c r="C720" t="s">
        <v>44</v>
      </c>
      <c r="D720">
        <v>2006</v>
      </c>
      <c r="E720">
        <v>2259</v>
      </c>
    </row>
    <row r="721" spans="1:5" x14ac:dyDescent="0.25">
      <c r="A721" t="s">
        <v>99</v>
      </c>
      <c r="B721" t="s">
        <v>100</v>
      </c>
      <c r="C721" t="s">
        <v>44</v>
      </c>
      <c r="D721">
        <v>2007</v>
      </c>
      <c r="E721">
        <v>2262</v>
      </c>
    </row>
    <row r="722" spans="1:5" x14ac:dyDescent="0.25">
      <c r="A722" t="s">
        <v>99</v>
      </c>
      <c r="B722" t="s">
        <v>100</v>
      </c>
      <c r="C722" t="s">
        <v>44</v>
      </c>
      <c r="D722">
        <v>2008</v>
      </c>
      <c r="E722">
        <v>2280</v>
      </c>
    </row>
    <row r="723" spans="1:5" x14ac:dyDescent="0.25">
      <c r="A723" t="s">
        <v>99</v>
      </c>
      <c r="B723" t="s">
        <v>100</v>
      </c>
      <c r="C723" t="s">
        <v>44</v>
      </c>
      <c r="D723">
        <v>2009</v>
      </c>
      <c r="E723">
        <v>2227</v>
      </c>
    </row>
    <row r="724" spans="1:5" x14ac:dyDescent="0.25">
      <c r="A724" t="s">
        <v>99</v>
      </c>
      <c r="B724" t="s">
        <v>100</v>
      </c>
      <c r="C724" t="s">
        <v>44</v>
      </c>
      <c r="D724">
        <v>2010</v>
      </c>
      <c r="E724">
        <v>2252</v>
      </c>
    </row>
    <row r="725" spans="1:5" x14ac:dyDescent="0.25">
      <c r="A725" t="s">
        <v>99</v>
      </c>
      <c r="B725" t="s">
        <v>100</v>
      </c>
      <c r="C725" t="s">
        <v>44</v>
      </c>
      <c r="D725">
        <v>2011</v>
      </c>
      <c r="E725">
        <v>2228</v>
      </c>
    </row>
    <row r="726" spans="1:5" x14ac:dyDescent="0.25">
      <c r="A726" t="s">
        <v>99</v>
      </c>
      <c r="B726" t="s">
        <v>100</v>
      </c>
      <c r="C726" t="s">
        <v>44</v>
      </c>
      <c r="D726">
        <v>2012</v>
      </c>
      <c r="E726">
        <v>2238</v>
      </c>
    </row>
    <row r="727" spans="1:5" x14ac:dyDescent="0.25">
      <c r="A727" t="s">
        <v>99</v>
      </c>
      <c r="B727" t="s">
        <v>100</v>
      </c>
      <c r="C727" t="s">
        <v>44</v>
      </c>
      <c r="D727">
        <v>2013</v>
      </c>
      <c r="E727">
        <v>2265</v>
      </c>
    </row>
    <row r="728" spans="1:5" x14ac:dyDescent="0.25">
      <c r="A728" t="s">
        <v>99</v>
      </c>
      <c r="B728" t="s">
        <v>100</v>
      </c>
      <c r="C728" t="s">
        <v>44</v>
      </c>
      <c r="D728">
        <v>2014</v>
      </c>
      <c r="E728">
        <v>2219</v>
      </c>
    </row>
    <row r="729" spans="1:5" x14ac:dyDescent="0.25">
      <c r="A729" t="s">
        <v>99</v>
      </c>
      <c r="B729" t="s">
        <v>100</v>
      </c>
      <c r="C729" t="s">
        <v>44</v>
      </c>
      <c r="D729">
        <v>2015</v>
      </c>
      <c r="E729">
        <v>2219</v>
      </c>
    </row>
    <row r="730" spans="1:5" x14ac:dyDescent="0.25">
      <c r="A730" t="s">
        <v>99</v>
      </c>
      <c r="B730" t="s">
        <v>100</v>
      </c>
      <c r="C730" t="s">
        <v>44</v>
      </c>
      <c r="D730">
        <v>2016</v>
      </c>
      <c r="E730">
        <v>2294</v>
      </c>
    </row>
    <row r="731" spans="1:5" x14ac:dyDescent="0.25">
      <c r="A731" t="s">
        <v>99</v>
      </c>
      <c r="B731" t="s">
        <v>100</v>
      </c>
      <c r="C731" t="s">
        <v>44</v>
      </c>
      <c r="D731">
        <v>2017</v>
      </c>
      <c r="E731">
        <v>2339</v>
      </c>
    </row>
    <row r="732" spans="1:5" x14ac:dyDescent="0.25">
      <c r="A732" t="s">
        <v>101</v>
      </c>
      <c r="B732" t="s">
        <v>102</v>
      </c>
      <c r="C732" t="s">
        <v>44</v>
      </c>
      <c r="D732">
        <v>1991</v>
      </c>
      <c r="E732">
        <v>2175</v>
      </c>
    </row>
    <row r="733" spans="1:5" x14ac:dyDescent="0.25">
      <c r="A733" t="s">
        <v>101</v>
      </c>
      <c r="B733" t="s">
        <v>102</v>
      </c>
      <c r="C733" t="s">
        <v>44</v>
      </c>
      <c r="D733">
        <v>1992</v>
      </c>
      <c r="E733">
        <v>2300</v>
      </c>
    </row>
    <row r="734" spans="1:5" x14ac:dyDescent="0.25">
      <c r="A734" t="s">
        <v>101</v>
      </c>
      <c r="B734" t="s">
        <v>102</v>
      </c>
      <c r="C734" t="s">
        <v>44</v>
      </c>
      <c r="D734">
        <v>1993</v>
      </c>
      <c r="E734">
        <v>2439</v>
      </c>
    </row>
    <row r="735" spans="1:5" x14ac:dyDescent="0.25">
      <c r="A735" t="s">
        <v>101</v>
      </c>
      <c r="B735" t="s">
        <v>102</v>
      </c>
      <c r="C735" t="s">
        <v>44</v>
      </c>
      <c r="D735">
        <v>1994</v>
      </c>
      <c r="E735">
        <v>2492</v>
      </c>
    </row>
    <row r="736" spans="1:5" x14ac:dyDescent="0.25">
      <c r="A736" t="s">
        <v>101</v>
      </c>
      <c r="B736" t="s">
        <v>102</v>
      </c>
      <c r="C736" t="s">
        <v>44</v>
      </c>
      <c r="D736">
        <v>1995</v>
      </c>
      <c r="E736">
        <v>2561</v>
      </c>
    </row>
    <row r="737" spans="1:5" x14ac:dyDescent="0.25">
      <c r="A737" t="s">
        <v>101</v>
      </c>
      <c r="B737" t="s">
        <v>102</v>
      </c>
      <c r="C737" t="s">
        <v>44</v>
      </c>
      <c r="D737">
        <v>1996</v>
      </c>
      <c r="E737">
        <v>2589</v>
      </c>
    </row>
    <row r="738" spans="1:5" x14ac:dyDescent="0.25">
      <c r="A738" t="s">
        <v>101</v>
      </c>
      <c r="B738" t="s">
        <v>102</v>
      </c>
      <c r="C738" t="s">
        <v>44</v>
      </c>
      <c r="D738">
        <v>1997</v>
      </c>
      <c r="E738">
        <v>2627</v>
      </c>
    </row>
    <row r="739" spans="1:5" x14ac:dyDescent="0.25">
      <c r="A739" t="s">
        <v>101</v>
      </c>
      <c r="B739" t="s">
        <v>102</v>
      </c>
      <c r="C739" t="s">
        <v>44</v>
      </c>
      <c r="D739">
        <v>1998</v>
      </c>
      <c r="E739">
        <v>2638</v>
      </c>
    </row>
    <row r="740" spans="1:5" x14ac:dyDescent="0.25">
      <c r="A740" t="s">
        <v>101</v>
      </c>
      <c r="B740" t="s">
        <v>102</v>
      </c>
      <c r="C740" t="s">
        <v>44</v>
      </c>
      <c r="D740">
        <v>1999</v>
      </c>
      <c r="E740">
        <v>2639</v>
      </c>
    </row>
    <row r="741" spans="1:5" x14ac:dyDescent="0.25">
      <c r="A741" t="s">
        <v>101</v>
      </c>
      <c r="B741" t="s">
        <v>102</v>
      </c>
      <c r="C741" t="s">
        <v>44</v>
      </c>
      <c r="D741">
        <v>2000</v>
      </c>
      <c r="E741">
        <v>2569</v>
      </c>
    </row>
    <row r="742" spans="1:5" x14ac:dyDescent="0.25">
      <c r="A742" t="s">
        <v>101</v>
      </c>
      <c r="B742" t="s">
        <v>102</v>
      </c>
      <c r="C742" t="s">
        <v>44</v>
      </c>
      <c r="D742">
        <v>2001</v>
      </c>
      <c r="E742">
        <v>2587</v>
      </c>
    </row>
    <row r="743" spans="1:5" x14ac:dyDescent="0.25">
      <c r="A743" t="s">
        <v>101</v>
      </c>
      <c r="B743" t="s">
        <v>102</v>
      </c>
      <c r="C743" t="s">
        <v>44</v>
      </c>
      <c r="D743">
        <v>2002</v>
      </c>
      <c r="E743">
        <v>2538</v>
      </c>
    </row>
    <row r="744" spans="1:5" x14ac:dyDescent="0.25">
      <c r="A744" t="s">
        <v>101</v>
      </c>
      <c r="B744" t="s">
        <v>102</v>
      </c>
      <c r="C744" t="s">
        <v>44</v>
      </c>
      <c r="D744">
        <v>2003</v>
      </c>
      <c r="E744">
        <v>2486</v>
      </c>
    </row>
    <row r="745" spans="1:5" x14ac:dyDescent="0.25">
      <c r="A745" t="s">
        <v>101</v>
      </c>
      <c r="B745" t="s">
        <v>102</v>
      </c>
      <c r="C745" t="s">
        <v>44</v>
      </c>
      <c r="D745">
        <v>2004</v>
      </c>
      <c r="E745">
        <v>2532</v>
      </c>
    </row>
    <row r="746" spans="1:5" x14ac:dyDescent="0.25">
      <c r="A746" t="s">
        <v>101</v>
      </c>
      <c r="B746" t="s">
        <v>102</v>
      </c>
      <c r="C746" t="s">
        <v>44</v>
      </c>
      <c r="D746">
        <v>2005</v>
      </c>
      <c r="E746">
        <v>2535</v>
      </c>
    </row>
    <row r="747" spans="1:5" x14ac:dyDescent="0.25">
      <c r="A747" t="s">
        <v>101</v>
      </c>
      <c r="B747" t="s">
        <v>102</v>
      </c>
      <c r="C747" t="s">
        <v>44</v>
      </c>
      <c r="D747">
        <v>2006</v>
      </c>
      <c r="E747">
        <v>2616</v>
      </c>
    </row>
    <row r="748" spans="1:5" x14ac:dyDescent="0.25">
      <c r="A748" t="s">
        <v>101</v>
      </c>
      <c r="B748" t="s">
        <v>102</v>
      </c>
      <c r="C748" t="s">
        <v>44</v>
      </c>
      <c r="D748">
        <v>2007</v>
      </c>
      <c r="E748">
        <v>2616</v>
      </c>
    </row>
    <row r="749" spans="1:5" x14ac:dyDescent="0.25">
      <c r="A749" t="s">
        <v>101</v>
      </c>
      <c r="B749" t="s">
        <v>102</v>
      </c>
      <c r="C749" t="s">
        <v>44</v>
      </c>
      <c r="D749">
        <v>2008</v>
      </c>
      <c r="E749">
        <v>2662</v>
      </c>
    </row>
    <row r="750" spans="1:5" x14ac:dyDescent="0.25">
      <c r="A750" t="s">
        <v>101</v>
      </c>
      <c r="B750" t="s">
        <v>102</v>
      </c>
      <c r="C750" t="s">
        <v>44</v>
      </c>
      <c r="D750">
        <v>2009</v>
      </c>
      <c r="E750">
        <v>2725</v>
      </c>
    </row>
    <row r="751" spans="1:5" x14ac:dyDescent="0.25">
      <c r="A751" t="s">
        <v>101</v>
      </c>
      <c r="B751" t="s">
        <v>102</v>
      </c>
      <c r="C751" t="s">
        <v>44</v>
      </c>
      <c r="D751">
        <v>2010</v>
      </c>
      <c r="E751">
        <v>2743</v>
      </c>
    </row>
    <row r="752" spans="1:5" x14ac:dyDescent="0.25">
      <c r="A752" t="s">
        <v>101</v>
      </c>
      <c r="B752" t="s">
        <v>102</v>
      </c>
      <c r="C752" t="s">
        <v>44</v>
      </c>
      <c r="D752">
        <v>2011</v>
      </c>
      <c r="E752">
        <v>2772</v>
      </c>
    </row>
    <row r="753" spans="1:5" x14ac:dyDescent="0.25">
      <c r="A753" t="s">
        <v>101</v>
      </c>
      <c r="B753" t="s">
        <v>102</v>
      </c>
      <c r="C753" t="s">
        <v>44</v>
      </c>
      <c r="D753">
        <v>2012</v>
      </c>
      <c r="E753">
        <v>2734</v>
      </c>
    </row>
    <row r="754" spans="1:5" x14ac:dyDescent="0.25">
      <c r="A754" t="s">
        <v>101</v>
      </c>
      <c r="B754" t="s">
        <v>102</v>
      </c>
      <c r="C754" t="s">
        <v>44</v>
      </c>
      <c r="D754">
        <v>2013</v>
      </c>
      <c r="E754">
        <v>2789</v>
      </c>
    </row>
    <row r="755" spans="1:5" x14ac:dyDescent="0.25">
      <c r="A755" t="s">
        <v>101</v>
      </c>
      <c r="B755" t="s">
        <v>102</v>
      </c>
      <c r="C755" t="s">
        <v>44</v>
      </c>
      <c r="D755">
        <v>2014</v>
      </c>
      <c r="E755">
        <v>2794</v>
      </c>
    </row>
    <row r="756" spans="1:5" x14ac:dyDescent="0.25">
      <c r="A756" t="s">
        <v>101</v>
      </c>
      <c r="B756" t="s">
        <v>102</v>
      </c>
      <c r="C756" t="s">
        <v>44</v>
      </c>
      <c r="D756">
        <v>2015</v>
      </c>
      <c r="E756">
        <v>2804</v>
      </c>
    </row>
    <row r="757" spans="1:5" x14ac:dyDescent="0.25">
      <c r="A757" t="s">
        <v>101</v>
      </c>
      <c r="B757" t="s">
        <v>102</v>
      </c>
      <c r="C757" t="s">
        <v>44</v>
      </c>
      <c r="D757">
        <v>2016</v>
      </c>
      <c r="E757">
        <v>2837</v>
      </c>
    </row>
    <row r="758" spans="1:5" x14ac:dyDescent="0.25">
      <c r="A758" t="s">
        <v>101</v>
      </c>
      <c r="B758" t="s">
        <v>102</v>
      </c>
      <c r="C758" t="s">
        <v>44</v>
      </c>
      <c r="D758">
        <v>2017</v>
      </c>
      <c r="E758">
        <v>2830</v>
      </c>
    </row>
    <row r="759" spans="1:5" x14ac:dyDescent="0.25">
      <c r="A759" t="s">
        <v>103</v>
      </c>
      <c r="B759" t="s">
        <v>104</v>
      </c>
      <c r="C759" t="s">
        <v>44</v>
      </c>
      <c r="D759">
        <v>1991</v>
      </c>
      <c r="E759">
        <v>19579</v>
      </c>
    </row>
    <row r="760" spans="1:5" x14ac:dyDescent="0.25">
      <c r="A760" t="s">
        <v>103</v>
      </c>
      <c r="B760" t="s">
        <v>104</v>
      </c>
      <c r="C760" t="s">
        <v>44</v>
      </c>
      <c r="D760">
        <v>1992</v>
      </c>
      <c r="E760">
        <v>20124</v>
      </c>
    </row>
    <row r="761" spans="1:5" x14ac:dyDescent="0.25">
      <c r="A761" t="s">
        <v>103</v>
      </c>
      <c r="B761" t="s">
        <v>104</v>
      </c>
      <c r="C761" t="s">
        <v>44</v>
      </c>
      <c r="D761">
        <v>1993</v>
      </c>
      <c r="E761">
        <v>20658</v>
      </c>
    </row>
    <row r="762" spans="1:5" x14ac:dyDescent="0.25">
      <c r="A762" t="s">
        <v>103</v>
      </c>
      <c r="B762" t="s">
        <v>104</v>
      </c>
      <c r="C762" t="s">
        <v>44</v>
      </c>
      <c r="D762">
        <v>1994</v>
      </c>
      <c r="E762">
        <v>20998</v>
      </c>
    </row>
    <row r="763" spans="1:5" x14ac:dyDescent="0.25">
      <c r="A763" t="s">
        <v>103</v>
      </c>
      <c r="B763" t="s">
        <v>104</v>
      </c>
      <c r="C763" t="s">
        <v>44</v>
      </c>
      <c r="D763">
        <v>1995</v>
      </c>
      <c r="E763">
        <v>21216</v>
      </c>
    </row>
    <row r="764" spans="1:5" x14ac:dyDescent="0.25">
      <c r="A764" t="s">
        <v>103</v>
      </c>
      <c r="B764" t="s">
        <v>104</v>
      </c>
      <c r="C764" t="s">
        <v>44</v>
      </c>
      <c r="D764">
        <v>1996</v>
      </c>
      <c r="E764">
        <v>21479</v>
      </c>
    </row>
    <row r="765" spans="1:5" x14ac:dyDescent="0.25">
      <c r="A765" t="s">
        <v>103</v>
      </c>
      <c r="B765" t="s">
        <v>104</v>
      </c>
      <c r="C765" t="s">
        <v>44</v>
      </c>
      <c r="D765">
        <v>1997</v>
      </c>
      <c r="E765">
        <v>21664</v>
      </c>
    </row>
    <row r="766" spans="1:5" x14ac:dyDescent="0.25">
      <c r="A766" t="s">
        <v>103</v>
      </c>
      <c r="B766" t="s">
        <v>104</v>
      </c>
      <c r="C766" t="s">
        <v>44</v>
      </c>
      <c r="D766">
        <v>1998</v>
      </c>
      <c r="E766">
        <v>21992</v>
      </c>
    </row>
    <row r="767" spans="1:5" x14ac:dyDescent="0.25">
      <c r="A767" t="s">
        <v>103</v>
      </c>
      <c r="B767" t="s">
        <v>104</v>
      </c>
      <c r="C767" t="s">
        <v>44</v>
      </c>
      <c r="D767">
        <v>1999</v>
      </c>
      <c r="E767">
        <v>22028</v>
      </c>
    </row>
    <row r="768" spans="1:5" x14ac:dyDescent="0.25">
      <c r="A768" t="s">
        <v>103</v>
      </c>
      <c r="B768" t="s">
        <v>104</v>
      </c>
      <c r="C768" t="s">
        <v>44</v>
      </c>
      <c r="D768">
        <v>2000</v>
      </c>
      <c r="E768">
        <v>22171</v>
      </c>
    </row>
    <row r="769" spans="1:5" x14ac:dyDescent="0.25">
      <c r="A769" t="s">
        <v>103</v>
      </c>
      <c r="B769" t="s">
        <v>104</v>
      </c>
      <c r="C769" t="s">
        <v>44</v>
      </c>
      <c r="D769">
        <v>2001</v>
      </c>
      <c r="E769">
        <v>22017</v>
      </c>
    </row>
    <row r="770" spans="1:5" x14ac:dyDescent="0.25">
      <c r="A770" t="s">
        <v>103</v>
      </c>
      <c r="B770" t="s">
        <v>104</v>
      </c>
      <c r="C770" t="s">
        <v>44</v>
      </c>
      <c r="D770">
        <v>2002</v>
      </c>
      <c r="E770">
        <v>22041</v>
      </c>
    </row>
    <row r="771" spans="1:5" x14ac:dyDescent="0.25">
      <c r="A771" t="s">
        <v>103</v>
      </c>
      <c r="B771" t="s">
        <v>104</v>
      </c>
      <c r="C771" t="s">
        <v>44</v>
      </c>
      <c r="D771">
        <v>2003</v>
      </c>
      <c r="E771">
        <v>21824</v>
      </c>
    </row>
    <row r="772" spans="1:5" x14ac:dyDescent="0.25">
      <c r="A772" t="s">
        <v>103</v>
      </c>
      <c r="B772" t="s">
        <v>104</v>
      </c>
      <c r="C772" t="s">
        <v>44</v>
      </c>
      <c r="D772">
        <v>2004</v>
      </c>
      <c r="E772">
        <v>21698</v>
      </c>
    </row>
    <row r="773" spans="1:5" x14ac:dyDescent="0.25">
      <c r="A773" t="s">
        <v>103</v>
      </c>
      <c r="B773" t="s">
        <v>104</v>
      </c>
      <c r="C773" t="s">
        <v>44</v>
      </c>
      <c r="D773">
        <v>2005</v>
      </c>
      <c r="E773">
        <v>21620</v>
      </c>
    </row>
    <row r="774" spans="1:5" x14ac:dyDescent="0.25">
      <c r="A774" t="s">
        <v>103</v>
      </c>
      <c r="B774" t="s">
        <v>104</v>
      </c>
      <c r="C774" t="s">
        <v>44</v>
      </c>
      <c r="D774">
        <v>2006</v>
      </c>
      <c r="E774">
        <v>21792</v>
      </c>
    </row>
    <row r="775" spans="1:5" x14ac:dyDescent="0.25">
      <c r="A775" t="s">
        <v>103</v>
      </c>
      <c r="B775" t="s">
        <v>104</v>
      </c>
      <c r="C775" t="s">
        <v>44</v>
      </c>
      <c r="D775">
        <v>2007</v>
      </c>
      <c r="E775">
        <v>22071</v>
      </c>
    </row>
    <row r="776" spans="1:5" x14ac:dyDescent="0.25">
      <c r="A776" t="s">
        <v>103</v>
      </c>
      <c r="B776" t="s">
        <v>104</v>
      </c>
      <c r="C776" t="s">
        <v>44</v>
      </c>
      <c r="D776">
        <v>2008</v>
      </c>
      <c r="E776">
        <v>21859</v>
      </c>
    </row>
    <row r="777" spans="1:5" x14ac:dyDescent="0.25">
      <c r="A777" t="s">
        <v>103</v>
      </c>
      <c r="B777" t="s">
        <v>104</v>
      </c>
      <c r="C777" t="s">
        <v>44</v>
      </c>
      <c r="D777">
        <v>2009</v>
      </c>
      <c r="E777">
        <v>21001</v>
      </c>
    </row>
    <row r="778" spans="1:5" x14ac:dyDescent="0.25">
      <c r="A778" t="s">
        <v>103</v>
      </c>
      <c r="B778" t="s">
        <v>104</v>
      </c>
      <c r="C778" t="s">
        <v>44</v>
      </c>
      <c r="D778">
        <v>2010</v>
      </c>
      <c r="E778">
        <v>20903</v>
      </c>
    </row>
    <row r="779" spans="1:5" x14ac:dyDescent="0.25">
      <c r="A779" t="s">
        <v>103</v>
      </c>
      <c r="B779" t="s">
        <v>104</v>
      </c>
      <c r="C779" t="s">
        <v>44</v>
      </c>
      <c r="D779">
        <v>2011</v>
      </c>
      <c r="E779">
        <v>20835</v>
      </c>
    </row>
    <row r="780" spans="1:5" x14ac:dyDescent="0.25">
      <c r="A780" t="s">
        <v>103</v>
      </c>
      <c r="B780" t="s">
        <v>104</v>
      </c>
      <c r="C780" t="s">
        <v>44</v>
      </c>
      <c r="D780">
        <v>2012</v>
      </c>
      <c r="E780">
        <v>20686</v>
      </c>
    </row>
    <row r="781" spans="1:5" x14ac:dyDescent="0.25">
      <c r="A781" t="s">
        <v>103</v>
      </c>
      <c r="B781" t="s">
        <v>104</v>
      </c>
      <c r="C781" t="s">
        <v>44</v>
      </c>
      <c r="D781">
        <v>2013</v>
      </c>
      <c r="E781">
        <v>20623</v>
      </c>
    </row>
    <row r="782" spans="1:5" x14ac:dyDescent="0.25">
      <c r="A782" t="s">
        <v>103</v>
      </c>
      <c r="B782" t="s">
        <v>104</v>
      </c>
      <c r="C782" t="s">
        <v>44</v>
      </c>
      <c r="D782">
        <v>2014</v>
      </c>
      <c r="E782">
        <v>20689</v>
      </c>
    </row>
    <row r="783" spans="1:5" x14ac:dyDescent="0.25">
      <c r="A783" t="s">
        <v>103</v>
      </c>
      <c r="B783" t="s">
        <v>104</v>
      </c>
      <c r="C783" t="s">
        <v>44</v>
      </c>
      <c r="D783">
        <v>2015</v>
      </c>
      <c r="E783">
        <v>20398</v>
      </c>
    </row>
    <row r="784" spans="1:5" x14ac:dyDescent="0.25">
      <c r="A784" t="s">
        <v>103</v>
      </c>
      <c r="B784" t="s">
        <v>104</v>
      </c>
      <c r="C784" t="s">
        <v>44</v>
      </c>
      <c r="D784">
        <v>2016</v>
      </c>
      <c r="E784">
        <v>20511</v>
      </c>
    </row>
    <row r="785" spans="1:5" x14ac:dyDescent="0.25">
      <c r="A785" t="s">
        <v>103</v>
      </c>
      <c r="B785" t="s">
        <v>104</v>
      </c>
      <c r="C785" t="s">
        <v>44</v>
      </c>
      <c r="D785">
        <v>2017</v>
      </c>
      <c r="E785">
        <v>20847</v>
      </c>
    </row>
    <row r="786" spans="1:5" x14ac:dyDescent="0.25">
      <c r="A786" t="s">
        <v>105</v>
      </c>
      <c r="B786" t="s">
        <v>106</v>
      </c>
      <c r="C786" t="s">
        <v>44</v>
      </c>
      <c r="D786">
        <v>1991</v>
      </c>
      <c r="E786">
        <v>4275</v>
      </c>
    </row>
    <row r="787" spans="1:5" x14ac:dyDescent="0.25">
      <c r="A787" t="s">
        <v>105</v>
      </c>
      <c r="B787" t="s">
        <v>106</v>
      </c>
      <c r="C787" t="s">
        <v>44</v>
      </c>
      <c r="D787">
        <v>1992</v>
      </c>
      <c r="E787">
        <v>4316</v>
      </c>
    </row>
    <row r="788" spans="1:5" x14ac:dyDescent="0.25">
      <c r="A788" t="s">
        <v>105</v>
      </c>
      <c r="B788" t="s">
        <v>106</v>
      </c>
      <c r="C788" t="s">
        <v>44</v>
      </c>
      <c r="D788">
        <v>1993</v>
      </c>
      <c r="E788">
        <v>4414</v>
      </c>
    </row>
    <row r="789" spans="1:5" x14ac:dyDescent="0.25">
      <c r="A789" t="s">
        <v>105</v>
      </c>
      <c r="B789" t="s">
        <v>106</v>
      </c>
      <c r="C789" t="s">
        <v>44</v>
      </c>
      <c r="D789">
        <v>1994</v>
      </c>
      <c r="E789">
        <v>4384</v>
      </c>
    </row>
    <row r="790" spans="1:5" x14ac:dyDescent="0.25">
      <c r="A790" t="s">
        <v>105</v>
      </c>
      <c r="B790" t="s">
        <v>106</v>
      </c>
      <c r="C790" t="s">
        <v>44</v>
      </c>
      <c r="D790">
        <v>1995</v>
      </c>
      <c r="E790">
        <v>4308</v>
      </c>
    </row>
    <row r="791" spans="1:5" x14ac:dyDescent="0.25">
      <c r="A791" t="s">
        <v>105</v>
      </c>
      <c r="B791" t="s">
        <v>106</v>
      </c>
      <c r="C791" t="s">
        <v>44</v>
      </c>
      <c r="D791">
        <v>1996</v>
      </c>
      <c r="E791">
        <v>4393</v>
      </c>
    </row>
    <row r="792" spans="1:5" x14ac:dyDescent="0.25">
      <c r="A792" t="s">
        <v>105</v>
      </c>
      <c r="B792" t="s">
        <v>106</v>
      </c>
      <c r="C792" t="s">
        <v>44</v>
      </c>
      <c r="D792">
        <v>1997</v>
      </c>
      <c r="E792">
        <v>4361</v>
      </c>
    </row>
    <row r="793" spans="1:5" x14ac:dyDescent="0.25">
      <c r="A793" t="s">
        <v>105</v>
      </c>
      <c r="B793" t="s">
        <v>106</v>
      </c>
      <c r="C793" t="s">
        <v>44</v>
      </c>
      <c r="D793">
        <v>1998</v>
      </c>
      <c r="E793">
        <v>4382</v>
      </c>
    </row>
    <row r="794" spans="1:5" x14ac:dyDescent="0.25">
      <c r="A794" t="s">
        <v>105</v>
      </c>
      <c r="B794" t="s">
        <v>106</v>
      </c>
      <c r="C794" t="s">
        <v>44</v>
      </c>
      <c r="D794">
        <v>1999</v>
      </c>
      <c r="E794">
        <v>4329</v>
      </c>
    </row>
    <row r="795" spans="1:5" x14ac:dyDescent="0.25">
      <c r="A795" t="s">
        <v>105</v>
      </c>
      <c r="B795" t="s">
        <v>106</v>
      </c>
      <c r="C795" t="s">
        <v>44</v>
      </c>
      <c r="D795">
        <v>2000</v>
      </c>
      <c r="E795">
        <v>4233</v>
      </c>
    </row>
    <row r="796" spans="1:5" x14ac:dyDescent="0.25">
      <c r="A796" t="s">
        <v>105</v>
      </c>
      <c r="B796" t="s">
        <v>106</v>
      </c>
      <c r="C796" t="s">
        <v>44</v>
      </c>
      <c r="D796">
        <v>2001</v>
      </c>
      <c r="E796">
        <v>4257</v>
      </c>
    </row>
    <row r="797" spans="1:5" x14ac:dyDescent="0.25">
      <c r="A797" t="s">
        <v>105</v>
      </c>
      <c r="B797" t="s">
        <v>106</v>
      </c>
      <c r="C797" t="s">
        <v>44</v>
      </c>
      <c r="D797">
        <v>2002</v>
      </c>
      <c r="E797">
        <v>4253</v>
      </c>
    </row>
    <row r="798" spans="1:5" x14ac:dyDescent="0.25">
      <c r="A798" t="s">
        <v>105</v>
      </c>
      <c r="B798" t="s">
        <v>106</v>
      </c>
      <c r="C798" t="s">
        <v>44</v>
      </c>
      <c r="D798">
        <v>2003</v>
      </c>
      <c r="E798">
        <v>4176</v>
      </c>
    </row>
    <row r="799" spans="1:5" x14ac:dyDescent="0.25">
      <c r="A799" t="s">
        <v>105</v>
      </c>
      <c r="B799" t="s">
        <v>106</v>
      </c>
      <c r="C799" t="s">
        <v>44</v>
      </c>
      <c r="D799">
        <v>2004</v>
      </c>
      <c r="E799">
        <v>4105</v>
      </c>
    </row>
    <row r="800" spans="1:5" x14ac:dyDescent="0.25">
      <c r="A800" t="s">
        <v>105</v>
      </c>
      <c r="B800" t="s">
        <v>106</v>
      </c>
      <c r="C800" t="s">
        <v>44</v>
      </c>
      <c r="D800">
        <v>2005</v>
      </c>
      <c r="E800">
        <v>4254</v>
      </c>
    </row>
    <row r="801" spans="1:5" x14ac:dyDescent="0.25">
      <c r="A801" t="s">
        <v>105</v>
      </c>
      <c r="B801" t="s">
        <v>106</v>
      </c>
      <c r="C801" t="s">
        <v>44</v>
      </c>
      <c r="D801">
        <v>2006</v>
      </c>
      <c r="E801">
        <v>4164</v>
      </c>
    </row>
    <row r="802" spans="1:5" x14ac:dyDescent="0.25">
      <c r="A802" t="s">
        <v>105</v>
      </c>
      <c r="B802" t="s">
        <v>106</v>
      </c>
      <c r="C802" t="s">
        <v>44</v>
      </c>
      <c r="D802">
        <v>2007</v>
      </c>
      <c r="E802">
        <v>4193</v>
      </c>
    </row>
    <row r="803" spans="1:5" x14ac:dyDescent="0.25">
      <c r="A803" t="s">
        <v>105</v>
      </c>
      <c r="B803" t="s">
        <v>106</v>
      </c>
      <c r="C803" t="s">
        <v>44</v>
      </c>
      <c r="D803">
        <v>2008</v>
      </c>
      <c r="E803">
        <v>4144</v>
      </c>
    </row>
    <row r="804" spans="1:5" x14ac:dyDescent="0.25">
      <c r="A804" t="s">
        <v>105</v>
      </c>
      <c r="B804" t="s">
        <v>106</v>
      </c>
      <c r="C804" t="s">
        <v>44</v>
      </c>
      <c r="D804">
        <v>2009</v>
      </c>
      <c r="E804">
        <v>4116</v>
      </c>
    </row>
    <row r="805" spans="1:5" x14ac:dyDescent="0.25">
      <c r="A805" t="s">
        <v>105</v>
      </c>
      <c r="B805" t="s">
        <v>106</v>
      </c>
      <c r="C805" t="s">
        <v>44</v>
      </c>
      <c r="D805">
        <v>2010</v>
      </c>
      <c r="E805">
        <v>4003</v>
      </c>
    </row>
    <row r="806" spans="1:5" x14ac:dyDescent="0.25">
      <c r="A806" t="s">
        <v>105</v>
      </c>
      <c r="B806" t="s">
        <v>106</v>
      </c>
      <c r="C806" t="s">
        <v>44</v>
      </c>
      <c r="D806">
        <v>2011</v>
      </c>
      <c r="E806">
        <v>4129</v>
      </c>
    </row>
    <row r="807" spans="1:5" x14ac:dyDescent="0.25">
      <c r="A807" t="s">
        <v>105</v>
      </c>
      <c r="B807" t="s">
        <v>106</v>
      </c>
      <c r="C807" t="s">
        <v>44</v>
      </c>
      <c r="D807">
        <v>2012</v>
      </c>
      <c r="E807">
        <v>4272</v>
      </c>
    </row>
    <row r="808" spans="1:5" x14ac:dyDescent="0.25">
      <c r="A808" t="s">
        <v>105</v>
      </c>
      <c r="B808" t="s">
        <v>106</v>
      </c>
      <c r="C808" t="s">
        <v>44</v>
      </c>
      <c r="D808">
        <v>2013</v>
      </c>
      <c r="E808">
        <v>4403</v>
      </c>
    </row>
    <row r="809" spans="1:5" x14ac:dyDescent="0.25">
      <c r="A809" t="s">
        <v>105</v>
      </c>
      <c r="B809" t="s">
        <v>106</v>
      </c>
      <c r="C809" t="s">
        <v>44</v>
      </c>
      <c r="D809">
        <v>2014</v>
      </c>
      <c r="E809">
        <v>4418</v>
      </c>
    </row>
    <row r="810" spans="1:5" x14ac:dyDescent="0.25">
      <c r="A810" t="s">
        <v>105</v>
      </c>
      <c r="B810" t="s">
        <v>106</v>
      </c>
      <c r="C810" t="s">
        <v>44</v>
      </c>
      <c r="D810">
        <v>2015</v>
      </c>
      <c r="E810">
        <v>4417</v>
      </c>
    </row>
    <row r="811" spans="1:5" x14ac:dyDescent="0.25">
      <c r="A811" t="s">
        <v>105</v>
      </c>
      <c r="B811" t="s">
        <v>106</v>
      </c>
      <c r="C811" t="s">
        <v>44</v>
      </c>
      <c r="D811">
        <v>2016</v>
      </c>
      <c r="E811">
        <v>4329</v>
      </c>
    </row>
    <row r="812" spans="1:5" x14ac:dyDescent="0.25">
      <c r="A812" t="s">
        <v>105</v>
      </c>
      <c r="B812" t="s">
        <v>106</v>
      </c>
      <c r="C812" t="s">
        <v>44</v>
      </c>
      <c r="D812">
        <v>2017</v>
      </c>
      <c r="E812">
        <v>4385</v>
      </c>
    </row>
    <row r="813" spans="1:5" x14ac:dyDescent="0.25">
      <c r="A813" t="s">
        <v>107</v>
      </c>
      <c r="B813" t="s">
        <v>108</v>
      </c>
      <c r="C813" t="s">
        <v>44</v>
      </c>
      <c r="D813">
        <v>1991</v>
      </c>
      <c r="E813">
        <v>13950</v>
      </c>
    </row>
    <row r="814" spans="1:5" x14ac:dyDescent="0.25">
      <c r="A814" t="s">
        <v>107</v>
      </c>
      <c r="B814" t="s">
        <v>108</v>
      </c>
      <c r="C814" t="s">
        <v>44</v>
      </c>
      <c r="D814">
        <v>1992</v>
      </c>
      <c r="E814">
        <v>13972</v>
      </c>
    </row>
    <row r="815" spans="1:5" x14ac:dyDescent="0.25">
      <c r="A815" t="s">
        <v>107</v>
      </c>
      <c r="B815" t="s">
        <v>108</v>
      </c>
      <c r="C815" t="s">
        <v>44</v>
      </c>
      <c r="D815">
        <v>1993</v>
      </c>
      <c r="E815">
        <v>13893</v>
      </c>
    </row>
    <row r="816" spans="1:5" x14ac:dyDescent="0.25">
      <c r="A816" t="s">
        <v>107</v>
      </c>
      <c r="B816" t="s">
        <v>108</v>
      </c>
      <c r="C816" t="s">
        <v>44</v>
      </c>
      <c r="D816">
        <v>1994</v>
      </c>
      <c r="E816">
        <v>13519</v>
      </c>
    </row>
    <row r="817" spans="1:5" x14ac:dyDescent="0.25">
      <c r="A817" t="s">
        <v>107</v>
      </c>
      <c r="B817" t="s">
        <v>108</v>
      </c>
      <c r="C817" t="s">
        <v>44</v>
      </c>
      <c r="D817">
        <v>1995</v>
      </c>
      <c r="E817">
        <v>14072</v>
      </c>
    </row>
    <row r="818" spans="1:5" x14ac:dyDescent="0.25">
      <c r="A818" t="s">
        <v>107</v>
      </c>
      <c r="B818" t="s">
        <v>108</v>
      </c>
      <c r="C818" t="s">
        <v>44</v>
      </c>
      <c r="D818">
        <v>1996</v>
      </c>
      <c r="E818">
        <v>13595</v>
      </c>
    </row>
    <row r="819" spans="1:5" x14ac:dyDescent="0.25">
      <c r="A819" t="s">
        <v>107</v>
      </c>
      <c r="B819" t="s">
        <v>108</v>
      </c>
      <c r="C819" t="s">
        <v>44</v>
      </c>
      <c r="D819">
        <v>1997</v>
      </c>
      <c r="E819">
        <v>14099</v>
      </c>
    </row>
    <row r="820" spans="1:5" x14ac:dyDescent="0.25">
      <c r="A820" t="s">
        <v>107</v>
      </c>
      <c r="B820" t="s">
        <v>108</v>
      </c>
      <c r="C820" t="s">
        <v>44</v>
      </c>
      <c r="D820">
        <v>1998</v>
      </c>
      <c r="E820">
        <v>14010</v>
      </c>
    </row>
    <row r="821" spans="1:5" x14ac:dyDescent="0.25">
      <c r="A821" t="s">
        <v>107</v>
      </c>
      <c r="B821" t="s">
        <v>108</v>
      </c>
      <c r="C821" t="s">
        <v>44</v>
      </c>
      <c r="D821">
        <v>1999</v>
      </c>
      <c r="E821">
        <v>13966</v>
      </c>
    </row>
    <row r="822" spans="1:5" x14ac:dyDescent="0.25">
      <c r="A822" t="s">
        <v>107</v>
      </c>
      <c r="B822" t="s">
        <v>108</v>
      </c>
      <c r="C822" t="s">
        <v>44</v>
      </c>
      <c r="D822">
        <v>2000</v>
      </c>
      <c r="E822">
        <v>13800</v>
      </c>
    </row>
    <row r="823" spans="1:5" x14ac:dyDescent="0.25">
      <c r="A823" t="s">
        <v>107</v>
      </c>
      <c r="B823" t="s">
        <v>108</v>
      </c>
      <c r="C823" t="s">
        <v>44</v>
      </c>
      <c r="D823">
        <v>2001</v>
      </c>
      <c r="E823">
        <v>13706</v>
      </c>
    </row>
    <row r="824" spans="1:5" x14ac:dyDescent="0.25">
      <c r="A824" t="s">
        <v>107</v>
      </c>
      <c r="B824" t="s">
        <v>108</v>
      </c>
      <c r="C824" t="s">
        <v>44</v>
      </c>
      <c r="D824">
        <v>2002</v>
      </c>
      <c r="E824">
        <v>13755</v>
      </c>
    </row>
    <row r="825" spans="1:5" x14ac:dyDescent="0.25">
      <c r="A825" t="s">
        <v>107</v>
      </c>
      <c r="B825" t="s">
        <v>108</v>
      </c>
      <c r="C825" t="s">
        <v>44</v>
      </c>
      <c r="D825">
        <v>2003</v>
      </c>
      <c r="E825">
        <v>13656</v>
      </c>
    </row>
    <row r="826" spans="1:5" x14ac:dyDescent="0.25">
      <c r="A826" t="s">
        <v>107</v>
      </c>
      <c r="B826" t="s">
        <v>108</v>
      </c>
      <c r="C826" t="s">
        <v>44</v>
      </c>
      <c r="D826">
        <v>2004</v>
      </c>
      <c r="E826">
        <v>13762</v>
      </c>
    </row>
    <row r="827" spans="1:5" x14ac:dyDescent="0.25">
      <c r="A827" t="s">
        <v>107</v>
      </c>
      <c r="B827" t="s">
        <v>108</v>
      </c>
      <c r="C827" t="s">
        <v>44</v>
      </c>
      <c r="D827">
        <v>2005</v>
      </c>
      <c r="E827">
        <v>13351</v>
      </c>
    </row>
    <row r="828" spans="1:5" x14ac:dyDescent="0.25">
      <c r="A828" t="s">
        <v>107</v>
      </c>
      <c r="B828" t="s">
        <v>108</v>
      </c>
      <c r="C828" t="s">
        <v>44</v>
      </c>
      <c r="D828">
        <v>2006</v>
      </c>
      <c r="E828">
        <v>13368</v>
      </c>
    </row>
    <row r="829" spans="1:5" x14ac:dyDescent="0.25">
      <c r="A829" t="s">
        <v>107</v>
      </c>
      <c r="B829" t="s">
        <v>108</v>
      </c>
      <c r="C829" t="s">
        <v>44</v>
      </c>
      <c r="D829">
        <v>2007</v>
      </c>
      <c r="E829">
        <v>13194</v>
      </c>
    </row>
    <row r="830" spans="1:5" x14ac:dyDescent="0.25">
      <c r="A830" t="s">
        <v>107</v>
      </c>
      <c r="B830" t="s">
        <v>108</v>
      </c>
      <c r="C830" t="s">
        <v>44</v>
      </c>
      <c r="D830">
        <v>2008</v>
      </c>
      <c r="E830">
        <v>12891</v>
      </c>
    </row>
    <row r="831" spans="1:5" x14ac:dyDescent="0.25">
      <c r="A831" t="s">
        <v>107</v>
      </c>
      <c r="B831" t="s">
        <v>108</v>
      </c>
      <c r="C831" t="s">
        <v>44</v>
      </c>
      <c r="D831">
        <v>2009</v>
      </c>
      <c r="E831">
        <v>12526</v>
      </c>
    </row>
    <row r="832" spans="1:5" x14ac:dyDescent="0.25">
      <c r="A832" t="s">
        <v>107</v>
      </c>
      <c r="B832" t="s">
        <v>108</v>
      </c>
      <c r="C832" t="s">
        <v>44</v>
      </c>
      <c r="D832">
        <v>2010</v>
      </c>
      <c r="E832">
        <v>11947</v>
      </c>
    </row>
    <row r="833" spans="1:5" x14ac:dyDescent="0.25">
      <c r="A833" t="s">
        <v>107</v>
      </c>
      <c r="B833" t="s">
        <v>108</v>
      </c>
      <c r="C833" t="s">
        <v>44</v>
      </c>
      <c r="D833">
        <v>2011</v>
      </c>
      <c r="E833">
        <v>12036</v>
      </c>
    </row>
    <row r="834" spans="1:5" x14ac:dyDescent="0.25">
      <c r="A834" t="s">
        <v>107</v>
      </c>
      <c r="B834" t="s">
        <v>108</v>
      </c>
      <c r="C834" t="s">
        <v>44</v>
      </c>
      <c r="D834">
        <v>2012</v>
      </c>
      <c r="E834">
        <v>12062</v>
      </c>
    </row>
    <row r="835" spans="1:5" x14ac:dyDescent="0.25">
      <c r="A835" t="s">
        <v>107</v>
      </c>
      <c r="B835" t="s">
        <v>108</v>
      </c>
      <c r="C835" t="s">
        <v>44</v>
      </c>
      <c r="D835">
        <v>2013</v>
      </c>
      <c r="E835">
        <v>12181</v>
      </c>
    </row>
    <row r="836" spans="1:5" x14ac:dyDescent="0.25">
      <c r="A836" t="s">
        <v>107</v>
      </c>
      <c r="B836" t="s">
        <v>108</v>
      </c>
      <c r="C836" t="s">
        <v>44</v>
      </c>
      <c r="D836">
        <v>2014</v>
      </c>
      <c r="E836">
        <v>12266</v>
      </c>
    </row>
    <row r="837" spans="1:5" x14ac:dyDescent="0.25">
      <c r="A837" t="s">
        <v>107</v>
      </c>
      <c r="B837" t="s">
        <v>108</v>
      </c>
      <c r="C837" t="s">
        <v>44</v>
      </c>
      <c r="D837">
        <v>2015</v>
      </c>
      <c r="E837">
        <v>12385</v>
      </c>
    </row>
    <row r="838" spans="1:5" x14ac:dyDescent="0.25">
      <c r="A838" t="s">
        <v>107</v>
      </c>
      <c r="B838" t="s">
        <v>108</v>
      </c>
      <c r="C838" t="s">
        <v>44</v>
      </c>
      <c r="D838">
        <v>2016</v>
      </c>
      <c r="E838">
        <v>12714</v>
      </c>
    </row>
    <row r="839" spans="1:5" x14ac:dyDescent="0.25">
      <c r="A839" t="s">
        <v>107</v>
      </c>
      <c r="B839" t="s">
        <v>108</v>
      </c>
      <c r="C839" t="s">
        <v>44</v>
      </c>
      <c r="D839">
        <v>2017</v>
      </c>
      <c r="E839">
        <v>12553</v>
      </c>
    </row>
    <row r="840" spans="1:5" x14ac:dyDescent="0.25">
      <c r="A840" t="s">
        <v>109</v>
      </c>
      <c r="B840" t="s">
        <v>110</v>
      </c>
      <c r="C840" t="s">
        <v>44</v>
      </c>
      <c r="D840">
        <v>1991</v>
      </c>
      <c r="E840">
        <v>992</v>
      </c>
    </row>
    <row r="841" spans="1:5" x14ac:dyDescent="0.25">
      <c r="A841" t="s">
        <v>109</v>
      </c>
      <c r="B841" t="s">
        <v>110</v>
      </c>
      <c r="C841" t="s">
        <v>44</v>
      </c>
      <c r="D841">
        <v>1992</v>
      </c>
      <c r="E841">
        <v>1052</v>
      </c>
    </row>
    <row r="842" spans="1:5" x14ac:dyDescent="0.25">
      <c r="A842" t="s">
        <v>109</v>
      </c>
      <c r="B842" t="s">
        <v>110</v>
      </c>
      <c r="C842" t="s">
        <v>44</v>
      </c>
      <c r="D842">
        <v>1993</v>
      </c>
      <c r="E842">
        <v>1077</v>
      </c>
    </row>
    <row r="843" spans="1:5" x14ac:dyDescent="0.25">
      <c r="A843" t="s">
        <v>109</v>
      </c>
      <c r="B843" t="s">
        <v>110</v>
      </c>
      <c r="C843" t="s">
        <v>44</v>
      </c>
      <c r="D843">
        <v>1994</v>
      </c>
      <c r="E843">
        <v>1159</v>
      </c>
    </row>
    <row r="844" spans="1:5" x14ac:dyDescent="0.25">
      <c r="A844" t="s">
        <v>109</v>
      </c>
      <c r="B844" t="s">
        <v>110</v>
      </c>
      <c r="C844" t="s">
        <v>44</v>
      </c>
      <c r="D844">
        <v>1995</v>
      </c>
      <c r="E844">
        <v>1188</v>
      </c>
    </row>
    <row r="845" spans="1:5" x14ac:dyDescent="0.25">
      <c r="A845" t="s">
        <v>109</v>
      </c>
      <c r="B845" t="s">
        <v>110</v>
      </c>
      <c r="C845" t="s">
        <v>44</v>
      </c>
      <c r="D845">
        <v>1996</v>
      </c>
      <c r="E845">
        <v>1261</v>
      </c>
    </row>
    <row r="846" spans="1:5" x14ac:dyDescent="0.25">
      <c r="A846" t="s">
        <v>109</v>
      </c>
      <c r="B846" t="s">
        <v>110</v>
      </c>
      <c r="C846" t="s">
        <v>44</v>
      </c>
      <c r="D846">
        <v>1997</v>
      </c>
      <c r="E846">
        <v>1318</v>
      </c>
    </row>
    <row r="847" spans="1:5" x14ac:dyDescent="0.25">
      <c r="A847" t="s">
        <v>109</v>
      </c>
      <c r="B847" t="s">
        <v>110</v>
      </c>
      <c r="C847" t="s">
        <v>44</v>
      </c>
      <c r="D847">
        <v>1998</v>
      </c>
      <c r="E847">
        <v>1325</v>
      </c>
    </row>
    <row r="848" spans="1:5" x14ac:dyDescent="0.25">
      <c r="A848" t="s">
        <v>109</v>
      </c>
      <c r="B848" t="s">
        <v>110</v>
      </c>
      <c r="C848" t="s">
        <v>44</v>
      </c>
      <c r="D848">
        <v>1999</v>
      </c>
      <c r="E848">
        <v>1427</v>
      </c>
    </row>
    <row r="849" spans="1:5" x14ac:dyDescent="0.25">
      <c r="A849" t="s">
        <v>109</v>
      </c>
      <c r="B849" t="s">
        <v>110</v>
      </c>
      <c r="C849" t="s">
        <v>44</v>
      </c>
      <c r="D849">
        <v>2000</v>
      </c>
      <c r="E849">
        <v>1485</v>
      </c>
    </row>
    <row r="850" spans="1:5" x14ac:dyDescent="0.25">
      <c r="A850" t="s">
        <v>109</v>
      </c>
      <c r="B850" t="s">
        <v>110</v>
      </c>
      <c r="C850" t="s">
        <v>44</v>
      </c>
      <c r="D850">
        <v>2001</v>
      </c>
      <c r="E850">
        <v>1542</v>
      </c>
    </row>
    <row r="851" spans="1:5" x14ac:dyDescent="0.25">
      <c r="A851" t="s">
        <v>109</v>
      </c>
      <c r="B851" t="s">
        <v>110</v>
      </c>
      <c r="C851" t="s">
        <v>44</v>
      </c>
      <c r="D851">
        <v>2002</v>
      </c>
      <c r="E851">
        <v>1499</v>
      </c>
    </row>
    <row r="852" spans="1:5" x14ac:dyDescent="0.25">
      <c r="A852" t="s">
        <v>109</v>
      </c>
      <c r="B852" t="s">
        <v>110</v>
      </c>
      <c r="C852" t="s">
        <v>44</v>
      </c>
      <c r="D852">
        <v>2003</v>
      </c>
      <c r="E852">
        <v>1528</v>
      </c>
    </row>
    <row r="853" spans="1:5" x14ac:dyDescent="0.25">
      <c r="A853" t="s">
        <v>109</v>
      </c>
      <c r="B853" t="s">
        <v>110</v>
      </c>
      <c r="C853" t="s">
        <v>44</v>
      </c>
      <c r="D853">
        <v>2004</v>
      </c>
      <c r="E853">
        <v>1645</v>
      </c>
    </row>
    <row r="854" spans="1:5" x14ac:dyDescent="0.25">
      <c r="A854" t="s">
        <v>109</v>
      </c>
      <c r="B854" t="s">
        <v>110</v>
      </c>
      <c r="C854" t="s">
        <v>44</v>
      </c>
      <c r="D854">
        <v>2005</v>
      </c>
      <c r="E854">
        <v>1656</v>
      </c>
    </row>
    <row r="855" spans="1:5" x14ac:dyDescent="0.25">
      <c r="A855" t="s">
        <v>109</v>
      </c>
      <c r="B855" t="s">
        <v>110</v>
      </c>
      <c r="C855" t="s">
        <v>44</v>
      </c>
      <c r="D855">
        <v>2006</v>
      </c>
      <c r="E855">
        <v>1705</v>
      </c>
    </row>
    <row r="856" spans="1:5" x14ac:dyDescent="0.25">
      <c r="A856" t="s">
        <v>109</v>
      </c>
      <c r="B856" t="s">
        <v>110</v>
      </c>
      <c r="C856" t="s">
        <v>44</v>
      </c>
      <c r="D856">
        <v>2007</v>
      </c>
      <c r="E856">
        <v>1727</v>
      </c>
    </row>
    <row r="857" spans="1:5" x14ac:dyDescent="0.25">
      <c r="A857" t="s">
        <v>109</v>
      </c>
      <c r="B857" t="s">
        <v>110</v>
      </c>
      <c r="C857" t="s">
        <v>44</v>
      </c>
      <c r="D857">
        <v>2008</v>
      </c>
      <c r="E857">
        <v>1732</v>
      </c>
    </row>
    <row r="858" spans="1:5" x14ac:dyDescent="0.25">
      <c r="A858" t="s">
        <v>109</v>
      </c>
      <c r="B858" t="s">
        <v>110</v>
      </c>
      <c r="C858" t="s">
        <v>44</v>
      </c>
      <c r="D858">
        <v>2009</v>
      </c>
      <c r="E858">
        <v>1705</v>
      </c>
    </row>
    <row r="859" spans="1:5" x14ac:dyDescent="0.25">
      <c r="A859" t="s">
        <v>109</v>
      </c>
      <c r="B859" t="s">
        <v>110</v>
      </c>
      <c r="C859" t="s">
        <v>44</v>
      </c>
      <c r="D859">
        <v>2010</v>
      </c>
      <c r="E859">
        <v>1793</v>
      </c>
    </row>
    <row r="860" spans="1:5" x14ac:dyDescent="0.25">
      <c r="A860" t="s">
        <v>109</v>
      </c>
      <c r="B860" t="s">
        <v>110</v>
      </c>
      <c r="C860" t="s">
        <v>44</v>
      </c>
      <c r="D860">
        <v>2011</v>
      </c>
      <c r="E860">
        <v>1794</v>
      </c>
    </row>
    <row r="861" spans="1:5" x14ac:dyDescent="0.25">
      <c r="A861" t="s">
        <v>109</v>
      </c>
      <c r="B861" t="s">
        <v>110</v>
      </c>
      <c r="C861" t="s">
        <v>44</v>
      </c>
      <c r="D861">
        <v>2012</v>
      </c>
      <c r="E861">
        <v>1773</v>
      </c>
    </row>
    <row r="862" spans="1:5" x14ac:dyDescent="0.25">
      <c r="A862" t="s">
        <v>109</v>
      </c>
      <c r="B862" t="s">
        <v>110</v>
      </c>
      <c r="C862" t="s">
        <v>44</v>
      </c>
      <c r="D862">
        <v>2013</v>
      </c>
      <c r="E862">
        <v>1762</v>
      </c>
    </row>
    <row r="863" spans="1:5" x14ac:dyDescent="0.25">
      <c r="A863" t="s">
        <v>109</v>
      </c>
      <c r="B863" t="s">
        <v>110</v>
      </c>
      <c r="C863" t="s">
        <v>44</v>
      </c>
      <c r="D863">
        <v>2014</v>
      </c>
      <c r="E863">
        <v>1734</v>
      </c>
    </row>
    <row r="864" spans="1:5" x14ac:dyDescent="0.25">
      <c r="A864" t="s">
        <v>109</v>
      </c>
      <c r="B864" t="s">
        <v>110</v>
      </c>
      <c r="C864" t="s">
        <v>44</v>
      </c>
      <c r="D864">
        <v>2015</v>
      </c>
      <c r="E864">
        <v>1809</v>
      </c>
    </row>
    <row r="865" spans="1:5" x14ac:dyDescent="0.25">
      <c r="A865" t="s">
        <v>109</v>
      </c>
      <c r="B865" t="s">
        <v>110</v>
      </c>
      <c r="C865" t="s">
        <v>44</v>
      </c>
      <c r="D865">
        <v>2016</v>
      </c>
      <c r="E865">
        <v>1813</v>
      </c>
    </row>
    <row r="866" spans="1:5" x14ac:dyDescent="0.25">
      <c r="A866" t="s">
        <v>109</v>
      </c>
      <c r="B866" t="s">
        <v>110</v>
      </c>
      <c r="C866" t="s">
        <v>44</v>
      </c>
      <c r="D866">
        <v>2017</v>
      </c>
      <c r="E866">
        <v>1853</v>
      </c>
    </row>
    <row r="867" spans="1:5" x14ac:dyDescent="0.25">
      <c r="A867" t="s">
        <v>111</v>
      </c>
      <c r="B867" t="s">
        <v>112</v>
      </c>
      <c r="C867" t="s">
        <v>44</v>
      </c>
      <c r="D867">
        <v>1991</v>
      </c>
      <c r="E867">
        <v>4101</v>
      </c>
    </row>
    <row r="868" spans="1:5" x14ac:dyDescent="0.25">
      <c r="A868" t="s">
        <v>111</v>
      </c>
      <c r="B868" t="s">
        <v>112</v>
      </c>
      <c r="C868" t="s">
        <v>44</v>
      </c>
      <c r="D868">
        <v>1992</v>
      </c>
      <c r="E868">
        <v>4219</v>
      </c>
    </row>
    <row r="869" spans="1:5" x14ac:dyDescent="0.25">
      <c r="A869" t="s">
        <v>111</v>
      </c>
      <c r="B869" t="s">
        <v>112</v>
      </c>
      <c r="C869" t="s">
        <v>44</v>
      </c>
      <c r="D869">
        <v>1993</v>
      </c>
      <c r="E869">
        <v>4278</v>
      </c>
    </row>
    <row r="870" spans="1:5" x14ac:dyDescent="0.25">
      <c r="A870" t="s">
        <v>111</v>
      </c>
      <c r="B870" t="s">
        <v>112</v>
      </c>
      <c r="C870" t="s">
        <v>44</v>
      </c>
      <c r="D870">
        <v>1994</v>
      </c>
      <c r="E870">
        <v>4284</v>
      </c>
    </row>
    <row r="871" spans="1:5" x14ac:dyDescent="0.25">
      <c r="A871" t="s">
        <v>111</v>
      </c>
      <c r="B871" t="s">
        <v>112</v>
      </c>
      <c r="C871" t="s">
        <v>44</v>
      </c>
      <c r="D871">
        <v>1995</v>
      </c>
      <c r="E871">
        <v>4325</v>
      </c>
    </row>
    <row r="872" spans="1:5" x14ac:dyDescent="0.25">
      <c r="A872" t="s">
        <v>111</v>
      </c>
      <c r="B872" t="s">
        <v>112</v>
      </c>
      <c r="C872" t="s">
        <v>44</v>
      </c>
      <c r="D872">
        <v>1996</v>
      </c>
      <c r="E872">
        <v>4301</v>
      </c>
    </row>
    <row r="873" spans="1:5" x14ac:dyDescent="0.25">
      <c r="A873" t="s">
        <v>111</v>
      </c>
      <c r="B873" t="s">
        <v>112</v>
      </c>
      <c r="C873" t="s">
        <v>44</v>
      </c>
      <c r="D873">
        <v>1997</v>
      </c>
      <c r="E873">
        <v>4233</v>
      </c>
    </row>
    <row r="874" spans="1:5" x14ac:dyDescent="0.25">
      <c r="A874" t="s">
        <v>111</v>
      </c>
      <c r="B874" t="s">
        <v>112</v>
      </c>
      <c r="C874" t="s">
        <v>44</v>
      </c>
      <c r="D874">
        <v>1998</v>
      </c>
      <c r="E874">
        <v>4221</v>
      </c>
    </row>
    <row r="875" spans="1:5" x14ac:dyDescent="0.25">
      <c r="A875" t="s">
        <v>111</v>
      </c>
      <c r="B875" t="s">
        <v>112</v>
      </c>
      <c r="C875" t="s">
        <v>44</v>
      </c>
      <c r="D875">
        <v>1999</v>
      </c>
      <c r="E875">
        <v>4335</v>
      </c>
    </row>
    <row r="876" spans="1:5" x14ac:dyDescent="0.25">
      <c r="A876" t="s">
        <v>111</v>
      </c>
      <c r="B876" t="s">
        <v>112</v>
      </c>
      <c r="C876" t="s">
        <v>44</v>
      </c>
      <c r="D876">
        <v>2000</v>
      </c>
      <c r="E876">
        <v>4281</v>
      </c>
    </row>
    <row r="877" spans="1:5" x14ac:dyDescent="0.25">
      <c r="A877" t="s">
        <v>111</v>
      </c>
      <c r="B877" t="s">
        <v>112</v>
      </c>
      <c r="C877" t="s">
        <v>44</v>
      </c>
      <c r="D877">
        <v>2001</v>
      </c>
      <c r="E877">
        <v>4231</v>
      </c>
    </row>
    <row r="878" spans="1:5" x14ac:dyDescent="0.25">
      <c r="A878" t="s">
        <v>111</v>
      </c>
      <c r="B878" t="s">
        <v>112</v>
      </c>
      <c r="C878" t="s">
        <v>44</v>
      </c>
      <c r="D878">
        <v>2002</v>
      </c>
      <c r="E878">
        <v>4258</v>
      </c>
    </row>
    <row r="879" spans="1:5" x14ac:dyDescent="0.25">
      <c r="A879" t="s">
        <v>111</v>
      </c>
      <c r="B879" t="s">
        <v>112</v>
      </c>
      <c r="C879" t="s">
        <v>44</v>
      </c>
      <c r="D879">
        <v>2003</v>
      </c>
      <c r="E879">
        <v>4238</v>
      </c>
    </row>
    <row r="880" spans="1:5" x14ac:dyDescent="0.25">
      <c r="A880" t="s">
        <v>111</v>
      </c>
      <c r="B880" t="s">
        <v>112</v>
      </c>
      <c r="C880" t="s">
        <v>44</v>
      </c>
      <c r="D880">
        <v>2004</v>
      </c>
      <c r="E880">
        <v>4348</v>
      </c>
    </row>
    <row r="881" spans="1:5" x14ac:dyDescent="0.25">
      <c r="A881" t="s">
        <v>111</v>
      </c>
      <c r="B881" t="s">
        <v>112</v>
      </c>
      <c r="C881" t="s">
        <v>44</v>
      </c>
      <c r="D881">
        <v>2005</v>
      </c>
      <c r="E881">
        <v>4349</v>
      </c>
    </row>
    <row r="882" spans="1:5" x14ac:dyDescent="0.25">
      <c r="A882" t="s">
        <v>111</v>
      </c>
      <c r="B882" t="s">
        <v>112</v>
      </c>
      <c r="C882" t="s">
        <v>44</v>
      </c>
      <c r="D882">
        <v>2006</v>
      </c>
      <c r="E882">
        <v>4330</v>
      </c>
    </row>
    <row r="883" spans="1:5" x14ac:dyDescent="0.25">
      <c r="A883" t="s">
        <v>111</v>
      </c>
      <c r="B883" t="s">
        <v>112</v>
      </c>
      <c r="C883" t="s">
        <v>44</v>
      </c>
      <c r="D883">
        <v>2007</v>
      </c>
      <c r="E883">
        <v>4278</v>
      </c>
    </row>
    <row r="884" spans="1:5" x14ac:dyDescent="0.25">
      <c r="A884" t="s">
        <v>111</v>
      </c>
      <c r="B884" t="s">
        <v>112</v>
      </c>
      <c r="C884" t="s">
        <v>44</v>
      </c>
      <c r="D884">
        <v>2008</v>
      </c>
      <c r="E884">
        <v>4271</v>
      </c>
    </row>
    <row r="885" spans="1:5" x14ac:dyDescent="0.25">
      <c r="A885" t="s">
        <v>111</v>
      </c>
      <c r="B885" t="s">
        <v>112</v>
      </c>
      <c r="C885" t="s">
        <v>44</v>
      </c>
      <c r="D885">
        <v>2009</v>
      </c>
      <c r="E885">
        <v>4258</v>
      </c>
    </row>
    <row r="886" spans="1:5" x14ac:dyDescent="0.25">
      <c r="A886" t="s">
        <v>111</v>
      </c>
      <c r="B886" t="s">
        <v>112</v>
      </c>
      <c r="C886" t="s">
        <v>44</v>
      </c>
      <c r="D886">
        <v>2010</v>
      </c>
      <c r="E886">
        <v>4447</v>
      </c>
    </row>
    <row r="887" spans="1:5" x14ac:dyDescent="0.25">
      <c r="A887" t="s">
        <v>111</v>
      </c>
      <c r="B887" t="s">
        <v>112</v>
      </c>
      <c r="C887" t="s">
        <v>44</v>
      </c>
      <c r="D887">
        <v>2011</v>
      </c>
      <c r="E887">
        <v>4450</v>
      </c>
    </row>
    <row r="888" spans="1:5" x14ac:dyDescent="0.25">
      <c r="A888" t="s">
        <v>111</v>
      </c>
      <c r="B888" t="s">
        <v>112</v>
      </c>
      <c r="C888" t="s">
        <v>44</v>
      </c>
      <c r="D888">
        <v>2012</v>
      </c>
      <c r="E888">
        <v>4480</v>
      </c>
    </row>
    <row r="889" spans="1:5" x14ac:dyDescent="0.25">
      <c r="A889" t="s">
        <v>111</v>
      </c>
      <c r="B889" t="s">
        <v>112</v>
      </c>
      <c r="C889" t="s">
        <v>44</v>
      </c>
      <c r="D889">
        <v>2013</v>
      </c>
      <c r="E889">
        <v>4605</v>
      </c>
    </row>
    <row r="890" spans="1:5" x14ac:dyDescent="0.25">
      <c r="A890" t="s">
        <v>111</v>
      </c>
      <c r="B890" t="s">
        <v>112</v>
      </c>
      <c r="C890" t="s">
        <v>44</v>
      </c>
      <c r="D890">
        <v>2014</v>
      </c>
      <c r="E890">
        <v>4681</v>
      </c>
    </row>
    <row r="891" spans="1:5" x14ac:dyDescent="0.25">
      <c r="A891" t="s">
        <v>111</v>
      </c>
      <c r="B891" t="s">
        <v>112</v>
      </c>
      <c r="C891" t="s">
        <v>44</v>
      </c>
      <c r="D891">
        <v>2015</v>
      </c>
      <c r="E891">
        <v>4718</v>
      </c>
    </row>
    <row r="892" spans="1:5" x14ac:dyDescent="0.25">
      <c r="A892" t="s">
        <v>111</v>
      </c>
      <c r="B892" t="s">
        <v>112</v>
      </c>
      <c r="C892" t="s">
        <v>44</v>
      </c>
      <c r="D892">
        <v>2016</v>
      </c>
      <c r="E892">
        <v>4727</v>
      </c>
    </row>
    <row r="893" spans="1:5" x14ac:dyDescent="0.25">
      <c r="A893" t="s">
        <v>111</v>
      </c>
      <c r="B893" t="s">
        <v>112</v>
      </c>
      <c r="C893" t="s">
        <v>44</v>
      </c>
      <c r="D893">
        <v>2017</v>
      </c>
      <c r="E893">
        <v>4729</v>
      </c>
    </row>
    <row r="894" spans="1:5" x14ac:dyDescent="0.25">
      <c r="A894" t="s">
        <v>113</v>
      </c>
      <c r="B894" t="s">
        <v>114</v>
      </c>
      <c r="C894" t="s">
        <v>44</v>
      </c>
      <c r="D894">
        <v>1991</v>
      </c>
      <c r="E894">
        <v>7020</v>
      </c>
    </row>
    <row r="895" spans="1:5" x14ac:dyDescent="0.25">
      <c r="A895" t="s">
        <v>113</v>
      </c>
      <c r="B895" t="s">
        <v>114</v>
      </c>
      <c r="C895" t="s">
        <v>44</v>
      </c>
      <c r="D895">
        <v>1992</v>
      </c>
      <c r="E895">
        <v>7254</v>
      </c>
    </row>
    <row r="896" spans="1:5" x14ac:dyDescent="0.25">
      <c r="A896" t="s">
        <v>113</v>
      </c>
      <c r="B896" t="s">
        <v>114</v>
      </c>
      <c r="C896" t="s">
        <v>44</v>
      </c>
      <c r="D896">
        <v>1993</v>
      </c>
      <c r="E896">
        <v>7486</v>
      </c>
    </row>
    <row r="897" spans="1:5" x14ac:dyDescent="0.25">
      <c r="A897" t="s">
        <v>113</v>
      </c>
      <c r="B897" t="s">
        <v>114</v>
      </c>
      <c r="C897" t="s">
        <v>44</v>
      </c>
      <c r="D897">
        <v>1994</v>
      </c>
      <c r="E897">
        <v>7654</v>
      </c>
    </row>
    <row r="898" spans="1:5" x14ac:dyDescent="0.25">
      <c r="A898" t="s">
        <v>113</v>
      </c>
      <c r="B898" t="s">
        <v>114</v>
      </c>
      <c r="C898" t="s">
        <v>44</v>
      </c>
      <c r="D898">
        <v>1995</v>
      </c>
      <c r="E898">
        <v>7877</v>
      </c>
    </row>
    <row r="899" spans="1:5" x14ac:dyDescent="0.25">
      <c r="A899" t="s">
        <v>113</v>
      </c>
      <c r="B899" t="s">
        <v>114</v>
      </c>
      <c r="C899" t="s">
        <v>44</v>
      </c>
      <c r="D899">
        <v>1996</v>
      </c>
      <c r="E899">
        <v>8098</v>
      </c>
    </row>
    <row r="900" spans="1:5" x14ac:dyDescent="0.25">
      <c r="A900" t="s">
        <v>113</v>
      </c>
      <c r="B900" t="s">
        <v>114</v>
      </c>
      <c r="C900" t="s">
        <v>44</v>
      </c>
      <c r="D900">
        <v>1997</v>
      </c>
      <c r="E900">
        <v>8313</v>
      </c>
    </row>
    <row r="901" spans="1:5" x14ac:dyDescent="0.25">
      <c r="A901" t="s">
        <v>113</v>
      </c>
      <c r="B901" t="s">
        <v>114</v>
      </c>
      <c r="C901" t="s">
        <v>44</v>
      </c>
      <c r="D901">
        <v>1998</v>
      </c>
      <c r="E901">
        <v>8593</v>
      </c>
    </row>
    <row r="902" spans="1:5" x14ac:dyDescent="0.25">
      <c r="A902" t="s">
        <v>113</v>
      </c>
      <c r="B902" t="s">
        <v>114</v>
      </c>
      <c r="C902" t="s">
        <v>44</v>
      </c>
      <c r="D902">
        <v>1999</v>
      </c>
      <c r="E902">
        <v>8920</v>
      </c>
    </row>
    <row r="903" spans="1:5" x14ac:dyDescent="0.25">
      <c r="A903" t="s">
        <v>113</v>
      </c>
      <c r="B903" t="s">
        <v>114</v>
      </c>
      <c r="C903" t="s">
        <v>44</v>
      </c>
      <c r="D903">
        <v>2000</v>
      </c>
      <c r="E903">
        <v>9166</v>
      </c>
    </row>
    <row r="904" spans="1:5" x14ac:dyDescent="0.25">
      <c r="A904" t="s">
        <v>113</v>
      </c>
      <c r="B904" t="s">
        <v>114</v>
      </c>
      <c r="C904" t="s">
        <v>44</v>
      </c>
      <c r="D904">
        <v>2001</v>
      </c>
      <c r="E904">
        <v>9317</v>
      </c>
    </row>
    <row r="905" spans="1:5" x14ac:dyDescent="0.25">
      <c r="A905" t="s">
        <v>113</v>
      </c>
      <c r="B905" t="s">
        <v>114</v>
      </c>
      <c r="C905" t="s">
        <v>44</v>
      </c>
      <c r="D905">
        <v>2002</v>
      </c>
      <c r="E905">
        <v>9441</v>
      </c>
    </row>
    <row r="906" spans="1:5" x14ac:dyDescent="0.25">
      <c r="A906" t="s">
        <v>113</v>
      </c>
      <c r="B906" t="s">
        <v>114</v>
      </c>
      <c r="C906" t="s">
        <v>44</v>
      </c>
      <c r="D906">
        <v>2003</v>
      </c>
      <c r="E906">
        <v>9534</v>
      </c>
    </row>
    <row r="907" spans="1:5" x14ac:dyDescent="0.25">
      <c r="A907" t="s">
        <v>113</v>
      </c>
      <c r="B907" t="s">
        <v>114</v>
      </c>
      <c r="C907" t="s">
        <v>44</v>
      </c>
      <c r="D907">
        <v>2004</v>
      </c>
      <c r="E907">
        <v>9718</v>
      </c>
    </row>
    <row r="908" spans="1:5" x14ac:dyDescent="0.25">
      <c r="A908" t="s">
        <v>113</v>
      </c>
      <c r="B908" t="s">
        <v>114</v>
      </c>
      <c r="C908" t="s">
        <v>44</v>
      </c>
      <c r="D908">
        <v>2005</v>
      </c>
      <c r="E908">
        <v>9691</v>
      </c>
    </row>
    <row r="909" spans="1:5" x14ac:dyDescent="0.25">
      <c r="A909" t="s">
        <v>113</v>
      </c>
      <c r="B909" t="s">
        <v>114</v>
      </c>
      <c r="C909" t="s">
        <v>44</v>
      </c>
      <c r="D909">
        <v>2006</v>
      </c>
      <c r="E909">
        <v>9810</v>
      </c>
    </row>
    <row r="910" spans="1:5" x14ac:dyDescent="0.25">
      <c r="A910" t="s">
        <v>113</v>
      </c>
      <c r="B910" t="s">
        <v>114</v>
      </c>
      <c r="C910" t="s">
        <v>44</v>
      </c>
      <c r="D910">
        <v>2007</v>
      </c>
      <c r="E910">
        <v>9989</v>
      </c>
    </row>
    <row r="911" spans="1:5" x14ac:dyDescent="0.25">
      <c r="A911" t="s">
        <v>113</v>
      </c>
      <c r="B911" t="s">
        <v>114</v>
      </c>
      <c r="C911" t="s">
        <v>44</v>
      </c>
      <c r="D911">
        <v>2008</v>
      </c>
      <c r="E911">
        <v>9990</v>
      </c>
    </row>
    <row r="912" spans="1:5" x14ac:dyDescent="0.25">
      <c r="A912" t="s">
        <v>113</v>
      </c>
      <c r="B912" t="s">
        <v>114</v>
      </c>
      <c r="C912" t="s">
        <v>44</v>
      </c>
      <c r="D912">
        <v>2009</v>
      </c>
      <c r="E912">
        <v>10214</v>
      </c>
    </row>
    <row r="913" spans="1:5" x14ac:dyDescent="0.25">
      <c r="A913" t="s">
        <v>113</v>
      </c>
      <c r="B913" t="s">
        <v>114</v>
      </c>
      <c r="C913" t="s">
        <v>44</v>
      </c>
      <c r="D913">
        <v>2010</v>
      </c>
      <c r="E913">
        <v>10379</v>
      </c>
    </row>
    <row r="914" spans="1:5" x14ac:dyDescent="0.25">
      <c r="A914" t="s">
        <v>113</v>
      </c>
      <c r="B914" t="s">
        <v>114</v>
      </c>
      <c r="C914" t="s">
        <v>44</v>
      </c>
      <c r="D914">
        <v>2011</v>
      </c>
      <c r="E914">
        <v>10464</v>
      </c>
    </row>
    <row r="915" spans="1:5" x14ac:dyDescent="0.25">
      <c r="A915" t="s">
        <v>113</v>
      </c>
      <c r="B915" t="s">
        <v>114</v>
      </c>
      <c r="C915" t="s">
        <v>44</v>
      </c>
      <c r="D915">
        <v>2012</v>
      </c>
      <c r="E915">
        <v>10528</v>
      </c>
    </row>
    <row r="916" spans="1:5" x14ac:dyDescent="0.25">
      <c r="A916" t="s">
        <v>113</v>
      </c>
      <c r="B916" t="s">
        <v>114</v>
      </c>
      <c r="C916" t="s">
        <v>44</v>
      </c>
      <c r="D916">
        <v>2013</v>
      </c>
      <c r="E916">
        <v>10622</v>
      </c>
    </row>
    <row r="917" spans="1:5" x14ac:dyDescent="0.25">
      <c r="A917" t="s">
        <v>113</v>
      </c>
      <c r="B917" t="s">
        <v>114</v>
      </c>
      <c r="C917" t="s">
        <v>44</v>
      </c>
      <c r="D917">
        <v>2014</v>
      </c>
      <c r="E917">
        <v>10625</v>
      </c>
    </row>
    <row r="918" spans="1:5" x14ac:dyDescent="0.25">
      <c r="A918" t="s">
        <v>113</v>
      </c>
      <c r="B918" t="s">
        <v>114</v>
      </c>
      <c r="C918" t="s">
        <v>44</v>
      </c>
      <c r="D918">
        <v>2015</v>
      </c>
      <c r="E918">
        <v>10742</v>
      </c>
    </row>
    <row r="919" spans="1:5" x14ac:dyDescent="0.25">
      <c r="A919" t="s">
        <v>113</v>
      </c>
      <c r="B919" t="s">
        <v>114</v>
      </c>
      <c r="C919" t="s">
        <v>44</v>
      </c>
      <c r="D919">
        <v>2016</v>
      </c>
      <c r="E919">
        <v>10902</v>
      </c>
    </row>
    <row r="920" spans="1:5" x14ac:dyDescent="0.25">
      <c r="A920" t="s">
        <v>113</v>
      </c>
      <c r="B920" t="s">
        <v>114</v>
      </c>
      <c r="C920" t="s">
        <v>44</v>
      </c>
      <c r="D920">
        <v>2017</v>
      </c>
      <c r="E920">
        <v>11292</v>
      </c>
    </row>
    <row r="921" spans="1:5" x14ac:dyDescent="0.25">
      <c r="A921" t="s">
        <v>115</v>
      </c>
      <c r="B921" t="s">
        <v>116</v>
      </c>
      <c r="C921" t="s">
        <v>44</v>
      </c>
      <c r="D921">
        <v>1991</v>
      </c>
      <c r="E921">
        <v>1754</v>
      </c>
    </row>
    <row r="922" spans="1:5" x14ac:dyDescent="0.25">
      <c r="A922" t="s">
        <v>115</v>
      </c>
      <c r="B922" t="s">
        <v>116</v>
      </c>
      <c r="C922" t="s">
        <v>44</v>
      </c>
      <c r="D922">
        <v>1992</v>
      </c>
      <c r="E922">
        <v>1760</v>
      </c>
    </row>
    <row r="923" spans="1:5" x14ac:dyDescent="0.25">
      <c r="A923" t="s">
        <v>115</v>
      </c>
      <c r="B923" t="s">
        <v>116</v>
      </c>
      <c r="C923" t="s">
        <v>44</v>
      </c>
      <c r="D923">
        <v>1993</v>
      </c>
      <c r="E923">
        <v>1722</v>
      </c>
    </row>
    <row r="924" spans="1:5" x14ac:dyDescent="0.25">
      <c r="A924" t="s">
        <v>115</v>
      </c>
      <c r="B924" t="s">
        <v>116</v>
      </c>
      <c r="C924" t="s">
        <v>44</v>
      </c>
      <c r="D924">
        <v>1994</v>
      </c>
      <c r="E924">
        <v>1750</v>
      </c>
    </row>
    <row r="925" spans="1:5" x14ac:dyDescent="0.25">
      <c r="A925" t="s">
        <v>115</v>
      </c>
      <c r="B925" t="s">
        <v>116</v>
      </c>
      <c r="C925" t="s">
        <v>44</v>
      </c>
      <c r="D925">
        <v>1995</v>
      </c>
      <c r="E925">
        <v>1875</v>
      </c>
    </row>
    <row r="926" spans="1:5" x14ac:dyDescent="0.25">
      <c r="A926" t="s">
        <v>115</v>
      </c>
      <c r="B926" t="s">
        <v>116</v>
      </c>
      <c r="C926" t="s">
        <v>44</v>
      </c>
      <c r="D926">
        <v>1996</v>
      </c>
      <c r="E926">
        <v>1658</v>
      </c>
    </row>
    <row r="927" spans="1:5" x14ac:dyDescent="0.25">
      <c r="A927" t="s">
        <v>115</v>
      </c>
      <c r="B927" t="s">
        <v>116</v>
      </c>
      <c r="C927" t="s">
        <v>44</v>
      </c>
      <c r="D927">
        <v>1997</v>
      </c>
      <c r="E927">
        <v>1664</v>
      </c>
    </row>
    <row r="928" spans="1:5" x14ac:dyDescent="0.25">
      <c r="A928" t="s">
        <v>115</v>
      </c>
      <c r="B928" t="s">
        <v>116</v>
      </c>
      <c r="C928" t="s">
        <v>44</v>
      </c>
      <c r="D928">
        <v>1998</v>
      </c>
      <c r="E928">
        <v>1746</v>
      </c>
    </row>
    <row r="929" spans="1:5" x14ac:dyDescent="0.25">
      <c r="A929" t="s">
        <v>115</v>
      </c>
      <c r="B929" t="s">
        <v>116</v>
      </c>
      <c r="C929" t="s">
        <v>44</v>
      </c>
      <c r="D929">
        <v>1999</v>
      </c>
      <c r="E929">
        <v>1788</v>
      </c>
    </row>
    <row r="930" spans="1:5" x14ac:dyDescent="0.25">
      <c r="A930" t="s">
        <v>115</v>
      </c>
      <c r="B930" t="s">
        <v>116</v>
      </c>
      <c r="C930" t="s">
        <v>44</v>
      </c>
      <c r="D930">
        <v>2000</v>
      </c>
      <c r="E930">
        <v>1734</v>
      </c>
    </row>
    <row r="931" spans="1:5" x14ac:dyDescent="0.25">
      <c r="A931" t="s">
        <v>115</v>
      </c>
      <c r="B931" t="s">
        <v>116</v>
      </c>
      <c r="C931" t="s">
        <v>44</v>
      </c>
      <c r="D931">
        <v>2001</v>
      </c>
      <c r="E931">
        <v>1682</v>
      </c>
    </row>
    <row r="932" spans="1:5" x14ac:dyDescent="0.25">
      <c r="A932" t="s">
        <v>115</v>
      </c>
      <c r="B932" t="s">
        <v>116</v>
      </c>
      <c r="C932" t="s">
        <v>44</v>
      </c>
      <c r="D932">
        <v>2002</v>
      </c>
      <c r="E932">
        <v>1724</v>
      </c>
    </row>
    <row r="933" spans="1:5" x14ac:dyDescent="0.25">
      <c r="A933" t="s">
        <v>115</v>
      </c>
      <c r="B933" t="s">
        <v>116</v>
      </c>
      <c r="C933" t="s">
        <v>44</v>
      </c>
      <c r="D933">
        <v>2003</v>
      </c>
      <c r="E933">
        <v>1732</v>
      </c>
    </row>
    <row r="934" spans="1:5" x14ac:dyDescent="0.25">
      <c r="A934" t="s">
        <v>115</v>
      </c>
      <c r="B934" t="s">
        <v>116</v>
      </c>
      <c r="C934" t="s">
        <v>44</v>
      </c>
      <c r="D934">
        <v>2004</v>
      </c>
      <c r="E934">
        <v>1732</v>
      </c>
    </row>
    <row r="935" spans="1:5" x14ac:dyDescent="0.25">
      <c r="A935" t="s">
        <v>115</v>
      </c>
      <c r="B935" t="s">
        <v>116</v>
      </c>
      <c r="C935" t="s">
        <v>44</v>
      </c>
      <c r="D935">
        <v>2005</v>
      </c>
      <c r="E935">
        <v>1691</v>
      </c>
    </row>
    <row r="936" spans="1:5" x14ac:dyDescent="0.25">
      <c r="A936" t="s">
        <v>115</v>
      </c>
      <c r="B936" t="s">
        <v>116</v>
      </c>
      <c r="C936" t="s">
        <v>44</v>
      </c>
      <c r="D936">
        <v>2006</v>
      </c>
      <c r="E936">
        <v>1679</v>
      </c>
    </row>
    <row r="937" spans="1:5" x14ac:dyDescent="0.25">
      <c r="A937" t="s">
        <v>115</v>
      </c>
      <c r="B937" t="s">
        <v>116</v>
      </c>
      <c r="C937" t="s">
        <v>44</v>
      </c>
      <c r="D937">
        <v>2007</v>
      </c>
      <c r="E937">
        <v>1705</v>
      </c>
    </row>
    <row r="938" spans="1:5" x14ac:dyDescent="0.25">
      <c r="A938" t="s">
        <v>115</v>
      </c>
      <c r="B938" t="s">
        <v>116</v>
      </c>
      <c r="C938" t="s">
        <v>44</v>
      </c>
      <c r="D938">
        <v>2008</v>
      </c>
      <c r="E938">
        <v>1763</v>
      </c>
    </row>
    <row r="939" spans="1:5" x14ac:dyDescent="0.25">
      <c r="A939" t="s">
        <v>115</v>
      </c>
      <c r="B939" t="s">
        <v>116</v>
      </c>
      <c r="C939" t="s">
        <v>44</v>
      </c>
      <c r="D939">
        <v>2009</v>
      </c>
      <c r="E939">
        <v>2012</v>
      </c>
    </row>
    <row r="940" spans="1:5" x14ac:dyDescent="0.25">
      <c r="A940" t="s">
        <v>115</v>
      </c>
      <c r="B940" t="s">
        <v>116</v>
      </c>
      <c r="C940" t="s">
        <v>44</v>
      </c>
      <c r="D940">
        <v>2010</v>
      </c>
      <c r="E940">
        <v>2250</v>
      </c>
    </row>
    <row r="941" spans="1:5" x14ac:dyDescent="0.25">
      <c r="A941" t="s">
        <v>115</v>
      </c>
      <c r="B941" t="s">
        <v>116</v>
      </c>
      <c r="C941" t="s">
        <v>44</v>
      </c>
      <c r="D941">
        <v>2011</v>
      </c>
      <c r="E941">
        <v>2311</v>
      </c>
    </row>
    <row r="942" spans="1:5" x14ac:dyDescent="0.25">
      <c r="A942" t="s">
        <v>115</v>
      </c>
      <c r="B942" t="s">
        <v>116</v>
      </c>
      <c r="C942" t="s">
        <v>44</v>
      </c>
      <c r="D942">
        <v>2012</v>
      </c>
      <c r="E942">
        <v>2109</v>
      </c>
    </row>
    <row r="943" spans="1:5" x14ac:dyDescent="0.25">
      <c r="A943" t="s">
        <v>115</v>
      </c>
      <c r="B943" t="s">
        <v>116</v>
      </c>
      <c r="C943" t="s">
        <v>44</v>
      </c>
      <c r="D943">
        <v>2013</v>
      </c>
      <c r="E943">
        <v>2177</v>
      </c>
    </row>
    <row r="944" spans="1:5" x14ac:dyDescent="0.25">
      <c r="A944" t="s">
        <v>115</v>
      </c>
      <c r="B944" t="s">
        <v>116</v>
      </c>
      <c r="C944" t="s">
        <v>44</v>
      </c>
      <c r="D944">
        <v>2014</v>
      </c>
      <c r="E944">
        <v>2182</v>
      </c>
    </row>
    <row r="945" spans="1:5" x14ac:dyDescent="0.25">
      <c r="A945" t="s">
        <v>115</v>
      </c>
      <c r="B945" t="s">
        <v>116</v>
      </c>
      <c r="C945" t="s">
        <v>44</v>
      </c>
      <c r="D945">
        <v>2015</v>
      </c>
      <c r="E945">
        <v>2399</v>
      </c>
    </row>
    <row r="946" spans="1:5" x14ac:dyDescent="0.25">
      <c r="A946" t="s">
        <v>115</v>
      </c>
      <c r="B946" t="s">
        <v>116</v>
      </c>
      <c r="C946" t="s">
        <v>44</v>
      </c>
      <c r="D946">
        <v>2016</v>
      </c>
      <c r="E946">
        <v>2401</v>
      </c>
    </row>
    <row r="947" spans="1:5" x14ac:dyDescent="0.25">
      <c r="A947" t="s">
        <v>115</v>
      </c>
      <c r="B947" t="s">
        <v>116</v>
      </c>
      <c r="C947" t="s">
        <v>44</v>
      </c>
      <c r="D947">
        <v>2017</v>
      </c>
      <c r="E947">
        <v>2415</v>
      </c>
    </row>
    <row r="948" spans="1:5" x14ac:dyDescent="0.25">
      <c r="A948" t="s">
        <v>117</v>
      </c>
      <c r="B948" t="s">
        <v>118</v>
      </c>
      <c r="C948" t="s">
        <v>44</v>
      </c>
      <c r="D948">
        <v>1991</v>
      </c>
      <c r="E948">
        <v>11367</v>
      </c>
    </row>
    <row r="949" spans="1:5" x14ac:dyDescent="0.25">
      <c r="A949" t="s">
        <v>117</v>
      </c>
      <c r="B949" t="s">
        <v>118</v>
      </c>
      <c r="C949" t="s">
        <v>44</v>
      </c>
      <c r="D949">
        <v>1992</v>
      </c>
      <c r="E949">
        <v>11551</v>
      </c>
    </row>
    <row r="950" spans="1:5" x14ac:dyDescent="0.25">
      <c r="A950" t="s">
        <v>117</v>
      </c>
      <c r="B950" t="s">
        <v>118</v>
      </c>
      <c r="C950" t="s">
        <v>44</v>
      </c>
      <c r="D950">
        <v>1993</v>
      </c>
      <c r="E950">
        <v>11999</v>
      </c>
    </row>
    <row r="951" spans="1:5" x14ac:dyDescent="0.25">
      <c r="A951" t="s">
        <v>117</v>
      </c>
      <c r="B951" t="s">
        <v>118</v>
      </c>
      <c r="C951" t="s">
        <v>44</v>
      </c>
      <c r="D951">
        <v>1994</v>
      </c>
      <c r="E951">
        <v>12055</v>
      </c>
    </row>
    <row r="952" spans="1:5" x14ac:dyDescent="0.25">
      <c r="A952" t="s">
        <v>117</v>
      </c>
      <c r="B952" t="s">
        <v>118</v>
      </c>
      <c r="C952" t="s">
        <v>44</v>
      </c>
      <c r="D952">
        <v>1995</v>
      </c>
      <c r="E952">
        <v>12070</v>
      </c>
    </row>
    <row r="953" spans="1:5" x14ac:dyDescent="0.25">
      <c r="A953" t="s">
        <v>117</v>
      </c>
      <c r="B953" t="s">
        <v>118</v>
      </c>
      <c r="C953" t="s">
        <v>44</v>
      </c>
      <c r="D953">
        <v>1996</v>
      </c>
      <c r="E953">
        <v>12148</v>
      </c>
    </row>
    <row r="954" spans="1:5" x14ac:dyDescent="0.25">
      <c r="A954" t="s">
        <v>117</v>
      </c>
      <c r="B954" t="s">
        <v>118</v>
      </c>
      <c r="C954" t="s">
        <v>44</v>
      </c>
      <c r="D954">
        <v>1997</v>
      </c>
      <c r="E954">
        <v>12166</v>
      </c>
    </row>
    <row r="955" spans="1:5" x14ac:dyDescent="0.25">
      <c r="A955" t="s">
        <v>117</v>
      </c>
      <c r="B955" t="s">
        <v>118</v>
      </c>
      <c r="C955" t="s">
        <v>44</v>
      </c>
      <c r="D955">
        <v>1998</v>
      </c>
      <c r="E955">
        <v>12248</v>
      </c>
    </row>
    <row r="956" spans="1:5" x14ac:dyDescent="0.25">
      <c r="A956" t="s">
        <v>117</v>
      </c>
      <c r="B956" t="s">
        <v>118</v>
      </c>
      <c r="C956" t="s">
        <v>44</v>
      </c>
      <c r="D956">
        <v>1999</v>
      </c>
      <c r="E956">
        <v>12159</v>
      </c>
    </row>
    <row r="957" spans="1:5" x14ac:dyDescent="0.25">
      <c r="A957" t="s">
        <v>117</v>
      </c>
      <c r="B957" t="s">
        <v>118</v>
      </c>
      <c r="C957" t="s">
        <v>44</v>
      </c>
      <c r="D957">
        <v>2000</v>
      </c>
      <c r="E957">
        <v>12007</v>
      </c>
    </row>
    <row r="958" spans="1:5" x14ac:dyDescent="0.25">
      <c r="A958" t="s">
        <v>117</v>
      </c>
      <c r="B958" t="s">
        <v>118</v>
      </c>
      <c r="C958" t="s">
        <v>44</v>
      </c>
      <c r="D958">
        <v>2001</v>
      </c>
      <c r="E958">
        <v>11736</v>
      </c>
    </row>
    <row r="959" spans="1:5" x14ac:dyDescent="0.25">
      <c r="A959" t="s">
        <v>117</v>
      </c>
      <c r="B959" t="s">
        <v>118</v>
      </c>
      <c r="C959" t="s">
        <v>44</v>
      </c>
      <c r="D959">
        <v>2002</v>
      </c>
      <c r="E959">
        <v>11515</v>
      </c>
    </row>
    <row r="960" spans="1:5" x14ac:dyDescent="0.25">
      <c r="A960" t="s">
        <v>117</v>
      </c>
      <c r="B960" t="s">
        <v>118</v>
      </c>
      <c r="C960" t="s">
        <v>44</v>
      </c>
      <c r="D960">
        <v>2003</v>
      </c>
      <c r="E960">
        <v>11187</v>
      </c>
    </row>
    <row r="961" spans="1:5" x14ac:dyDescent="0.25">
      <c r="A961" t="s">
        <v>117</v>
      </c>
      <c r="B961" t="s">
        <v>118</v>
      </c>
      <c r="C961" t="s">
        <v>44</v>
      </c>
      <c r="D961">
        <v>2004</v>
      </c>
      <c r="E961">
        <v>10764</v>
      </c>
    </row>
    <row r="962" spans="1:5" x14ac:dyDescent="0.25">
      <c r="A962" t="s">
        <v>117</v>
      </c>
      <c r="B962" t="s">
        <v>118</v>
      </c>
      <c r="C962" t="s">
        <v>44</v>
      </c>
      <c r="D962">
        <v>2005</v>
      </c>
      <c r="E962">
        <v>10650</v>
      </c>
    </row>
    <row r="963" spans="1:5" x14ac:dyDescent="0.25">
      <c r="A963" t="s">
        <v>117</v>
      </c>
      <c r="B963" t="s">
        <v>118</v>
      </c>
      <c r="C963" t="s">
        <v>44</v>
      </c>
      <c r="D963">
        <v>2006</v>
      </c>
      <c r="E963">
        <v>10378</v>
      </c>
    </row>
    <row r="964" spans="1:5" x14ac:dyDescent="0.25">
      <c r="A964" t="s">
        <v>117</v>
      </c>
      <c r="B964" t="s">
        <v>118</v>
      </c>
      <c r="C964" t="s">
        <v>44</v>
      </c>
      <c r="D964">
        <v>2007</v>
      </c>
      <c r="E964">
        <v>10349</v>
      </c>
    </row>
    <row r="965" spans="1:5" x14ac:dyDescent="0.25">
      <c r="A965" t="s">
        <v>117</v>
      </c>
      <c r="B965" t="s">
        <v>118</v>
      </c>
      <c r="C965" t="s">
        <v>44</v>
      </c>
      <c r="D965">
        <v>2008</v>
      </c>
      <c r="E965">
        <v>10136</v>
      </c>
    </row>
    <row r="966" spans="1:5" x14ac:dyDescent="0.25">
      <c r="A966" t="s">
        <v>117</v>
      </c>
      <c r="B966" t="s">
        <v>118</v>
      </c>
      <c r="C966" t="s">
        <v>44</v>
      </c>
      <c r="D966">
        <v>2009</v>
      </c>
      <c r="E966">
        <v>10071</v>
      </c>
    </row>
    <row r="967" spans="1:5" x14ac:dyDescent="0.25">
      <c r="A967" t="s">
        <v>117</v>
      </c>
      <c r="B967" t="s">
        <v>118</v>
      </c>
      <c r="C967" t="s">
        <v>44</v>
      </c>
      <c r="D967">
        <v>2010</v>
      </c>
      <c r="E967">
        <v>10032</v>
      </c>
    </row>
    <row r="968" spans="1:5" x14ac:dyDescent="0.25">
      <c r="A968" t="s">
        <v>117</v>
      </c>
      <c r="B968" t="s">
        <v>118</v>
      </c>
      <c r="C968" t="s">
        <v>44</v>
      </c>
      <c r="D968">
        <v>2011</v>
      </c>
      <c r="E968">
        <v>10090</v>
      </c>
    </row>
    <row r="969" spans="1:5" x14ac:dyDescent="0.25">
      <c r="A969" t="s">
        <v>117</v>
      </c>
      <c r="B969" t="s">
        <v>118</v>
      </c>
      <c r="C969" t="s">
        <v>44</v>
      </c>
      <c r="D969">
        <v>2012</v>
      </c>
      <c r="E969">
        <v>10234</v>
      </c>
    </row>
    <row r="970" spans="1:5" x14ac:dyDescent="0.25">
      <c r="A970" t="s">
        <v>117</v>
      </c>
      <c r="B970" t="s">
        <v>118</v>
      </c>
      <c r="C970" t="s">
        <v>44</v>
      </c>
      <c r="D970">
        <v>2013</v>
      </c>
      <c r="E970">
        <v>10480</v>
      </c>
    </row>
    <row r="971" spans="1:5" x14ac:dyDescent="0.25">
      <c r="A971" t="s">
        <v>117</v>
      </c>
      <c r="B971" t="s">
        <v>118</v>
      </c>
      <c r="C971" t="s">
        <v>44</v>
      </c>
      <c r="D971">
        <v>2014</v>
      </c>
      <c r="E971">
        <v>10734</v>
      </c>
    </row>
    <row r="972" spans="1:5" x14ac:dyDescent="0.25">
      <c r="A972" t="s">
        <v>117</v>
      </c>
      <c r="B972" t="s">
        <v>118</v>
      </c>
      <c r="C972" t="s">
        <v>44</v>
      </c>
      <c r="D972">
        <v>2015</v>
      </c>
      <c r="E972">
        <v>11011</v>
      </c>
    </row>
    <row r="973" spans="1:5" x14ac:dyDescent="0.25">
      <c r="A973" t="s">
        <v>117</v>
      </c>
      <c r="B973" t="s">
        <v>118</v>
      </c>
      <c r="C973" t="s">
        <v>44</v>
      </c>
      <c r="D973">
        <v>2016</v>
      </c>
      <c r="E973">
        <v>11401</v>
      </c>
    </row>
    <row r="974" spans="1:5" x14ac:dyDescent="0.25">
      <c r="A974" t="s">
        <v>117</v>
      </c>
      <c r="B974" t="s">
        <v>118</v>
      </c>
      <c r="C974" t="s">
        <v>44</v>
      </c>
      <c r="D974">
        <v>2017</v>
      </c>
      <c r="E974">
        <v>11556</v>
      </c>
    </row>
    <row r="975" spans="1:5" x14ac:dyDescent="0.25">
      <c r="A975" t="s">
        <v>119</v>
      </c>
      <c r="B975" t="s">
        <v>120</v>
      </c>
      <c r="C975" t="s">
        <v>44</v>
      </c>
      <c r="D975">
        <v>1991</v>
      </c>
      <c r="E975">
        <v>9386</v>
      </c>
    </row>
    <row r="976" spans="1:5" x14ac:dyDescent="0.25">
      <c r="A976" t="s">
        <v>119</v>
      </c>
      <c r="B976" t="s">
        <v>120</v>
      </c>
      <c r="C976" t="s">
        <v>44</v>
      </c>
      <c r="D976">
        <v>1992</v>
      </c>
      <c r="E976">
        <v>9823</v>
      </c>
    </row>
    <row r="977" spans="1:5" x14ac:dyDescent="0.25">
      <c r="A977" t="s">
        <v>119</v>
      </c>
      <c r="B977" t="s">
        <v>120</v>
      </c>
      <c r="C977" t="s">
        <v>44</v>
      </c>
      <c r="D977">
        <v>1993</v>
      </c>
      <c r="E977">
        <v>10173</v>
      </c>
    </row>
    <row r="978" spans="1:5" x14ac:dyDescent="0.25">
      <c r="A978" t="s">
        <v>119</v>
      </c>
      <c r="B978" t="s">
        <v>120</v>
      </c>
      <c r="C978" t="s">
        <v>44</v>
      </c>
      <c r="D978">
        <v>1994</v>
      </c>
      <c r="E978">
        <v>10317</v>
      </c>
    </row>
    <row r="979" spans="1:5" x14ac:dyDescent="0.25">
      <c r="A979" t="s">
        <v>119</v>
      </c>
      <c r="B979" t="s">
        <v>120</v>
      </c>
      <c r="C979" t="s">
        <v>44</v>
      </c>
      <c r="D979">
        <v>1995</v>
      </c>
      <c r="E979">
        <v>10563</v>
      </c>
    </row>
    <row r="980" spans="1:5" x14ac:dyDescent="0.25">
      <c r="A980" t="s">
        <v>119</v>
      </c>
      <c r="B980" t="s">
        <v>120</v>
      </c>
      <c r="C980" t="s">
        <v>44</v>
      </c>
      <c r="D980">
        <v>1996</v>
      </c>
      <c r="E980">
        <v>10725</v>
      </c>
    </row>
    <row r="981" spans="1:5" x14ac:dyDescent="0.25">
      <c r="A981" t="s">
        <v>119</v>
      </c>
      <c r="B981" t="s">
        <v>120</v>
      </c>
      <c r="C981" t="s">
        <v>44</v>
      </c>
      <c r="D981">
        <v>1997</v>
      </c>
      <c r="E981">
        <v>11005</v>
      </c>
    </row>
    <row r="982" spans="1:5" x14ac:dyDescent="0.25">
      <c r="A982" t="s">
        <v>119</v>
      </c>
      <c r="B982" t="s">
        <v>120</v>
      </c>
      <c r="C982" t="s">
        <v>44</v>
      </c>
      <c r="D982">
        <v>1998</v>
      </c>
      <c r="E982">
        <v>11373</v>
      </c>
    </row>
    <row r="983" spans="1:5" x14ac:dyDescent="0.25">
      <c r="A983" t="s">
        <v>119</v>
      </c>
      <c r="B983" t="s">
        <v>120</v>
      </c>
      <c r="C983" t="s">
        <v>44</v>
      </c>
      <c r="D983">
        <v>1999</v>
      </c>
      <c r="E983">
        <v>11088</v>
      </c>
    </row>
    <row r="984" spans="1:5" x14ac:dyDescent="0.25">
      <c r="A984" t="s">
        <v>119</v>
      </c>
      <c r="B984" t="s">
        <v>120</v>
      </c>
      <c r="C984" t="s">
        <v>44</v>
      </c>
      <c r="D984">
        <v>2000</v>
      </c>
      <c r="E984">
        <v>11496</v>
      </c>
    </row>
    <row r="985" spans="1:5" x14ac:dyDescent="0.25">
      <c r="A985" t="s">
        <v>119</v>
      </c>
      <c r="B985" t="s">
        <v>120</v>
      </c>
      <c r="C985" t="s">
        <v>44</v>
      </c>
      <c r="D985">
        <v>2001</v>
      </c>
      <c r="E985">
        <v>11554</v>
      </c>
    </row>
    <row r="986" spans="1:5" x14ac:dyDescent="0.25">
      <c r="A986" t="s">
        <v>119</v>
      </c>
      <c r="B986" t="s">
        <v>120</v>
      </c>
      <c r="C986" t="s">
        <v>44</v>
      </c>
      <c r="D986">
        <v>2002</v>
      </c>
      <c r="E986">
        <v>11534</v>
      </c>
    </row>
    <row r="987" spans="1:5" x14ac:dyDescent="0.25">
      <c r="A987" t="s">
        <v>119</v>
      </c>
      <c r="B987" t="s">
        <v>120</v>
      </c>
      <c r="C987" t="s">
        <v>44</v>
      </c>
      <c r="D987">
        <v>2003</v>
      </c>
      <c r="E987">
        <v>11458</v>
      </c>
    </row>
    <row r="988" spans="1:5" x14ac:dyDescent="0.25">
      <c r="A988" t="s">
        <v>119</v>
      </c>
      <c r="B988" t="s">
        <v>120</v>
      </c>
      <c r="C988" t="s">
        <v>44</v>
      </c>
      <c r="D988">
        <v>2004</v>
      </c>
      <c r="E988">
        <v>11365</v>
      </c>
    </row>
    <row r="989" spans="1:5" x14ac:dyDescent="0.25">
      <c r="A989" t="s">
        <v>119</v>
      </c>
      <c r="B989" t="s">
        <v>120</v>
      </c>
      <c r="C989" t="s">
        <v>44</v>
      </c>
      <c r="D989">
        <v>2005</v>
      </c>
      <c r="E989">
        <v>11227</v>
      </c>
    </row>
    <row r="990" spans="1:5" x14ac:dyDescent="0.25">
      <c r="A990" t="s">
        <v>119</v>
      </c>
      <c r="B990" t="s">
        <v>120</v>
      </c>
      <c r="C990" t="s">
        <v>44</v>
      </c>
      <c r="D990">
        <v>2006</v>
      </c>
      <c r="E990">
        <v>11108</v>
      </c>
    </row>
    <row r="991" spans="1:5" x14ac:dyDescent="0.25">
      <c r="A991" t="s">
        <v>119</v>
      </c>
      <c r="B991" t="s">
        <v>120</v>
      </c>
      <c r="C991" t="s">
        <v>44</v>
      </c>
      <c r="D991">
        <v>2007</v>
      </c>
      <c r="E991">
        <v>11160</v>
      </c>
    </row>
    <row r="992" spans="1:5" x14ac:dyDescent="0.25">
      <c r="A992" t="s">
        <v>119</v>
      </c>
      <c r="B992" t="s">
        <v>120</v>
      </c>
      <c r="C992" t="s">
        <v>44</v>
      </c>
      <c r="D992">
        <v>2008</v>
      </c>
      <c r="E992">
        <v>10904</v>
      </c>
    </row>
    <row r="993" spans="1:5" x14ac:dyDescent="0.25">
      <c r="A993" t="s">
        <v>119</v>
      </c>
      <c r="B993" t="s">
        <v>120</v>
      </c>
      <c r="C993" t="s">
        <v>44</v>
      </c>
      <c r="D993">
        <v>2009</v>
      </c>
      <c r="E993">
        <v>10886</v>
      </c>
    </row>
    <row r="994" spans="1:5" x14ac:dyDescent="0.25">
      <c r="A994" t="s">
        <v>119</v>
      </c>
      <c r="B994" t="s">
        <v>120</v>
      </c>
      <c r="C994" t="s">
        <v>44</v>
      </c>
      <c r="D994">
        <v>2010</v>
      </c>
      <c r="E994">
        <v>10784</v>
      </c>
    </row>
    <row r="995" spans="1:5" x14ac:dyDescent="0.25">
      <c r="A995" t="s">
        <v>119</v>
      </c>
      <c r="B995" t="s">
        <v>120</v>
      </c>
      <c r="C995" t="s">
        <v>44</v>
      </c>
      <c r="D995">
        <v>2011</v>
      </c>
      <c r="E995">
        <v>10672</v>
      </c>
    </row>
    <row r="996" spans="1:5" x14ac:dyDescent="0.25">
      <c r="A996" t="s">
        <v>119</v>
      </c>
      <c r="B996" t="s">
        <v>120</v>
      </c>
      <c r="C996" t="s">
        <v>44</v>
      </c>
      <c r="D996">
        <v>2012</v>
      </c>
      <c r="E996">
        <v>10652</v>
      </c>
    </row>
    <row r="997" spans="1:5" x14ac:dyDescent="0.25">
      <c r="A997" t="s">
        <v>119</v>
      </c>
      <c r="B997" t="s">
        <v>120</v>
      </c>
      <c r="C997" t="s">
        <v>44</v>
      </c>
      <c r="D997">
        <v>2013</v>
      </c>
      <c r="E997">
        <v>10715</v>
      </c>
    </row>
    <row r="998" spans="1:5" x14ac:dyDescent="0.25">
      <c r="A998" t="s">
        <v>119</v>
      </c>
      <c r="B998" t="s">
        <v>120</v>
      </c>
      <c r="C998" t="s">
        <v>44</v>
      </c>
      <c r="D998">
        <v>2014</v>
      </c>
      <c r="E998">
        <v>10600</v>
      </c>
    </row>
    <row r="999" spans="1:5" x14ac:dyDescent="0.25">
      <c r="A999" t="s">
        <v>119</v>
      </c>
      <c r="B999" t="s">
        <v>120</v>
      </c>
      <c r="C999" t="s">
        <v>44</v>
      </c>
      <c r="D999">
        <v>2015</v>
      </c>
      <c r="E999">
        <v>10603</v>
      </c>
    </row>
    <row r="1000" spans="1:5" x14ac:dyDescent="0.25">
      <c r="A1000" t="s">
        <v>119</v>
      </c>
      <c r="B1000" t="s">
        <v>120</v>
      </c>
      <c r="C1000" t="s">
        <v>44</v>
      </c>
      <c r="D1000">
        <v>2016</v>
      </c>
      <c r="E1000">
        <v>10535</v>
      </c>
    </row>
    <row r="1001" spans="1:5" x14ac:dyDescent="0.25">
      <c r="A1001" t="s">
        <v>119</v>
      </c>
      <c r="B1001" t="s">
        <v>120</v>
      </c>
      <c r="C1001" t="s">
        <v>44</v>
      </c>
      <c r="D1001">
        <v>2017</v>
      </c>
      <c r="E1001">
        <v>10528</v>
      </c>
    </row>
    <row r="1002" spans="1:5" x14ac:dyDescent="0.25">
      <c r="A1002" t="s">
        <v>121</v>
      </c>
      <c r="B1002" t="s">
        <v>122</v>
      </c>
      <c r="C1002" t="s">
        <v>44</v>
      </c>
      <c r="D1002">
        <v>1991</v>
      </c>
      <c r="E1002">
        <v>6451</v>
      </c>
    </row>
    <row r="1003" spans="1:5" x14ac:dyDescent="0.25">
      <c r="A1003" t="s">
        <v>121</v>
      </c>
      <c r="B1003" t="s">
        <v>122</v>
      </c>
      <c r="C1003" t="s">
        <v>44</v>
      </c>
      <c r="D1003">
        <v>1992</v>
      </c>
      <c r="E1003">
        <v>6524</v>
      </c>
    </row>
    <row r="1004" spans="1:5" x14ac:dyDescent="0.25">
      <c r="A1004" t="s">
        <v>121</v>
      </c>
      <c r="B1004" t="s">
        <v>122</v>
      </c>
      <c r="C1004" t="s">
        <v>44</v>
      </c>
      <c r="D1004">
        <v>1993</v>
      </c>
      <c r="E1004">
        <v>6624</v>
      </c>
    </row>
    <row r="1005" spans="1:5" x14ac:dyDescent="0.25">
      <c r="A1005" t="s">
        <v>121</v>
      </c>
      <c r="B1005" t="s">
        <v>122</v>
      </c>
      <c r="C1005" t="s">
        <v>44</v>
      </c>
      <c r="D1005">
        <v>1994</v>
      </c>
      <c r="E1005">
        <v>6703</v>
      </c>
    </row>
    <row r="1006" spans="1:5" x14ac:dyDescent="0.25">
      <c r="A1006" t="s">
        <v>121</v>
      </c>
      <c r="B1006" t="s">
        <v>122</v>
      </c>
      <c r="C1006" t="s">
        <v>44</v>
      </c>
      <c r="D1006">
        <v>1995</v>
      </c>
      <c r="E1006">
        <v>6802</v>
      </c>
    </row>
    <row r="1007" spans="1:5" x14ac:dyDescent="0.25">
      <c r="A1007" t="s">
        <v>121</v>
      </c>
      <c r="B1007" t="s">
        <v>122</v>
      </c>
      <c r="C1007" t="s">
        <v>44</v>
      </c>
      <c r="D1007">
        <v>1996</v>
      </c>
      <c r="E1007">
        <v>6829</v>
      </c>
    </row>
    <row r="1008" spans="1:5" x14ac:dyDescent="0.25">
      <c r="A1008" t="s">
        <v>121</v>
      </c>
      <c r="B1008" t="s">
        <v>122</v>
      </c>
      <c r="C1008" t="s">
        <v>44</v>
      </c>
      <c r="D1008">
        <v>1997</v>
      </c>
      <c r="E1008">
        <v>6837</v>
      </c>
    </row>
    <row r="1009" spans="1:5" x14ac:dyDescent="0.25">
      <c r="A1009" t="s">
        <v>121</v>
      </c>
      <c r="B1009" t="s">
        <v>122</v>
      </c>
      <c r="C1009" t="s">
        <v>44</v>
      </c>
      <c r="D1009">
        <v>1998</v>
      </c>
      <c r="E1009">
        <v>6760</v>
      </c>
    </row>
    <row r="1010" spans="1:5" x14ac:dyDescent="0.25">
      <c r="A1010" t="s">
        <v>121</v>
      </c>
      <c r="B1010" t="s">
        <v>122</v>
      </c>
      <c r="C1010" t="s">
        <v>44</v>
      </c>
      <c r="D1010">
        <v>1999</v>
      </c>
      <c r="E1010">
        <v>6737</v>
      </c>
    </row>
    <row r="1011" spans="1:5" x14ac:dyDescent="0.25">
      <c r="A1011" t="s">
        <v>121</v>
      </c>
      <c r="B1011" t="s">
        <v>122</v>
      </c>
      <c r="C1011" t="s">
        <v>44</v>
      </c>
      <c r="D1011">
        <v>2000</v>
      </c>
      <c r="E1011">
        <v>6645</v>
      </c>
    </row>
    <row r="1012" spans="1:5" x14ac:dyDescent="0.25">
      <c r="A1012" t="s">
        <v>121</v>
      </c>
      <c r="B1012" t="s">
        <v>122</v>
      </c>
      <c r="C1012" t="s">
        <v>44</v>
      </c>
      <c r="D1012">
        <v>2001</v>
      </c>
      <c r="E1012">
        <v>6633</v>
      </c>
    </row>
    <row r="1013" spans="1:5" x14ac:dyDescent="0.25">
      <c r="A1013" t="s">
        <v>121</v>
      </c>
      <c r="B1013" t="s">
        <v>122</v>
      </c>
      <c r="C1013" t="s">
        <v>44</v>
      </c>
      <c r="D1013">
        <v>2002</v>
      </c>
      <c r="E1013">
        <v>6574</v>
      </c>
    </row>
    <row r="1014" spans="1:5" x14ac:dyDescent="0.25">
      <c r="A1014" t="s">
        <v>121</v>
      </c>
      <c r="B1014" t="s">
        <v>122</v>
      </c>
      <c r="C1014" t="s">
        <v>44</v>
      </c>
      <c r="D1014">
        <v>2003</v>
      </c>
      <c r="E1014">
        <v>6375</v>
      </c>
    </row>
    <row r="1015" spans="1:5" x14ac:dyDescent="0.25">
      <c r="A1015" t="s">
        <v>121</v>
      </c>
      <c r="B1015" t="s">
        <v>122</v>
      </c>
      <c r="C1015" t="s">
        <v>44</v>
      </c>
      <c r="D1015">
        <v>2004</v>
      </c>
      <c r="E1015">
        <v>6389</v>
      </c>
    </row>
    <row r="1016" spans="1:5" x14ac:dyDescent="0.25">
      <c r="A1016" t="s">
        <v>121</v>
      </c>
      <c r="B1016" t="s">
        <v>122</v>
      </c>
      <c r="C1016" t="s">
        <v>44</v>
      </c>
      <c r="D1016">
        <v>2005</v>
      </c>
      <c r="E1016">
        <v>6338</v>
      </c>
    </row>
    <row r="1017" spans="1:5" x14ac:dyDescent="0.25">
      <c r="A1017" t="s">
        <v>121</v>
      </c>
      <c r="B1017" t="s">
        <v>122</v>
      </c>
      <c r="C1017" t="s">
        <v>44</v>
      </c>
      <c r="D1017">
        <v>2006</v>
      </c>
      <c r="E1017">
        <v>6394</v>
      </c>
    </row>
    <row r="1018" spans="1:5" x14ac:dyDescent="0.25">
      <c r="A1018" t="s">
        <v>121</v>
      </c>
      <c r="B1018" t="s">
        <v>122</v>
      </c>
      <c r="C1018" t="s">
        <v>44</v>
      </c>
      <c r="D1018">
        <v>2007</v>
      </c>
      <c r="E1018">
        <v>6427</v>
      </c>
    </row>
    <row r="1019" spans="1:5" x14ac:dyDescent="0.25">
      <c r="A1019" t="s">
        <v>121</v>
      </c>
      <c r="B1019" t="s">
        <v>122</v>
      </c>
      <c r="C1019" t="s">
        <v>44</v>
      </c>
      <c r="D1019">
        <v>2008</v>
      </c>
      <c r="E1019">
        <v>6504</v>
      </c>
    </row>
    <row r="1020" spans="1:5" x14ac:dyDescent="0.25">
      <c r="A1020" t="s">
        <v>121</v>
      </c>
      <c r="B1020" t="s">
        <v>122</v>
      </c>
      <c r="C1020" t="s">
        <v>44</v>
      </c>
      <c r="D1020">
        <v>2009</v>
      </c>
      <c r="E1020">
        <v>6546</v>
      </c>
    </row>
    <row r="1021" spans="1:5" x14ac:dyDescent="0.25">
      <c r="A1021" t="s">
        <v>121</v>
      </c>
      <c r="B1021" t="s">
        <v>122</v>
      </c>
      <c r="C1021" t="s">
        <v>44</v>
      </c>
      <c r="D1021">
        <v>2010</v>
      </c>
      <c r="E1021">
        <v>6562</v>
      </c>
    </row>
    <row r="1022" spans="1:5" x14ac:dyDescent="0.25">
      <c r="A1022" t="s">
        <v>121</v>
      </c>
      <c r="B1022" t="s">
        <v>122</v>
      </c>
      <c r="C1022" t="s">
        <v>44</v>
      </c>
      <c r="D1022">
        <v>2011</v>
      </c>
      <c r="E1022">
        <v>6652</v>
      </c>
    </row>
    <row r="1023" spans="1:5" x14ac:dyDescent="0.25">
      <c r="A1023" t="s">
        <v>121</v>
      </c>
      <c r="B1023" t="s">
        <v>122</v>
      </c>
      <c r="C1023" t="s">
        <v>44</v>
      </c>
      <c r="D1023">
        <v>2012</v>
      </c>
      <c r="E1023">
        <v>6848</v>
      </c>
    </row>
    <row r="1024" spans="1:5" x14ac:dyDescent="0.25">
      <c r="A1024" t="s">
        <v>121</v>
      </c>
      <c r="B1024" t="s">
        <v>122</v>
      </c>
      <c r="C1024" t="s">
        <v>44</v>
      </c>
      <c r="D1024">
        <v>2013</v>
      </c>
      <c r="E1024">
        <v>6998</v>
      </c>
    </row>
    <row r="1025" spans="1:5" x14ac:dyDescent="0.25">
      <c r="A1025" t="s">
        <v>121</v>
      </c>
      <c r="B1025" t="s">
        <v>122</v>
      </c>
      <c r="C1025" t="s">
        <v>44</v>
      </c>
      <c r="D1025">
        <v>2014</v>
      </c>
      <c r="E1025">
        <v>7123</v>
      </c>
    </row>
    <row r="1026" spans="1:5" x14ac:dyDescent="0.25">
      <c r="A1026" t="s">
        <v>121</v>
      </c>
      <c r="B1026" t="s">
        <v>122</v>
      </c>
      <c r="C1026" t="s">
        <v>44</v>
      </c>
      <c r="D1026">
        <v>2015</v>
      </c>
      <c r="E1026">
        <v>7530</v>
      </c>
    </row>
    <row r="1027" spans="1:5" x14ac:dyDescent="0.25">
      <c r="A1027" t="s">
        <v>121</v>
      </c>
      <c r="B1027" t="s">
        <v>122</v>
      </c>
      <c r="C1027" t="s">
        <v>44</v>
      </c>
      <c r="D1027">
        <v>2016</v>
      </c>
      <c r="E1027">
        <v>7616</v>
      </c>
    </row>
    <row r="1028" spans="1:5" x14ac:dyDescent="0.25">
      <c r="A1028" t="s">
        <v>121</v>
      </c>
      <c r="B1028" t="s">
        <v>122</v>
      </c>
      <c r="C1028" t="s">
        <v>44</v>
      </c>
      <c r="D1028">
        <v>2017</v>
      </c>
      <c r="E1028">
        <v>7684</v>
      </c>
    </row>
    <row r="1029" spans="1:5" x14ac:dyDescent="0.25">
      <c r="A1029" t="s">
        <v>123</v>
      </c>
      <c r="B1029" t="s">
        <v>124</v>
      </c>
      <c r="C1029" t="s">
        <v>44</v>
      </c>
      <c r="D1029">
        <v>1991</v>
      </c>
      <c r="E1029">
        <v>8845</v>
      </c>
    </row>
    <row r="1030" spans="1:5" x14ac:dyDescent="0.25">
      <c r="A1030" t="s">
        <v>123</v>
      </c>
      <c r="B1030" t="s">
        <v>124</v>
      </c>
      <c r="C1030" t="s">
        <v>44</v>
      </c>
      <c r="D1030">
        <v>1992</v>
      </c>
      <c r="E1030">
        <v>9136</v>
      </c>
    </row>
    <row r="1031" spans="1:5" x14ac:dyDescent="0.25">
      <c r="A1031" t="s">
        <v>123</v>
      </c>
      <c r="B1031" t="s">
        <v>124</v>
      </c>
      <c r="C1031" t="s">
        <v>44</v>
      </c>
      <c r="D1031">
        <v>1993</v>
      </c>
      <c r="E1031">
        <v>9460</v>
      </c>
    </row>
    <row r="1032" spans="1:5" x14ac:dyDescent="0.25">
      <c r="A1032" t="s">
        <v>123</v>
      </c>
      <c r="B1032" t="s">
        <v>124</v>
      </c>
      <c r="C1032" t="s">
        <v>44</v>
      </c>
      <c r="D1032">
        <v>1994</v>
      </c>
      <c r="E1032">
        <v>9516</v>
      </c>
    </row>
    <row r="1033" spans="1:5" x14ac:dyDescent="0.25">
      <c r="A1033" t="s">
        <v>123</v>
      </c>
      <c r="B1033" t="s">
        <v>124</v>
      </c>
      <c r="C1033" t="s">
        <v>44</v>
      </c>
      <c r="D1033">
        <v>1995</v>
      </c>
      <c r="E1033">
        <v>9738</v>
      </c>
    </row>
    <row r="1034" spans="1:5" x14ac:dyDescent="0.25">
      <c r="A1034" t="s">
        <v>123</v>
      </c>
      <c r="B1034" t="s">
        <v>124</v>
      </c>
      <c r="C1034" t="s">
        <v>44</v>
      </c>
      <c r="D1034">
        <v>1996</v>
      </c>
      <c r="E1034">
        <v>9700</v>
      </c>
    </row>
    <row r="1035" spans="1:5" x14ac:dyDescent="0.25">
      <c r="A1035" t="s">
        <v>123</v>
      </c>
      <c r="B1035" t="s">
        <v>124</v>
      </c>
      <c r="C1035" t="s">
        <v>44</v>
      </c>
      <c r="D1035">
        <v>1997</v>
      </c>
      <c r="E1035">
        <v>9681</v>
      </c>
    </row>
    <row r="1036" spans="1:5" x14ac:dyDescent="0.25">
      <c r="A1036" t="s">
        <v>123</v>
      </c>
      <c r="B1036" t="s">
        <v>124</v>
      </c>
      <c r="C1036" t="s">
        <v>44</v>
      </c>
      <c r="D1036">
        <v>1998</v>
      </c>
      <c r="E1036">
        <v>9642</v>
      </c>
    </row>
    <row r="1037" spans="1:5" x14ac:dyDescent="0.25">
      <c r="A1037" t="s">
        <v>123</v>
      </c>
      <c r="B1037" t="s">
        <v>124</v>
      </c>
      <c r="C1037" t="s">
        <v>44</v>
      </c>
      <c r="D1037">
        <v>1999</v>
      </c>
      <c r="E1037">
        <v>9620</v>
      </c>
    </row>
    <row r="1038" spans="1:5" x14ac:dyDescent="0.25">
      <c r="A1038" t="s">
        <v>123</v>
      </c>
      <c r="B1038" t="s">
        <v>124</v>
      </c>
      <c r="C1038" t="s">
        <v>44</v>
      </c>
      <c r="D1038">
        <v>2000</v>
      </c>
      <c r="E1038">
        <v>9573</v>
      </c>
    </row>
    <row r="1039" spans="1:5" x14ac:dyDescent="0.25">
      <c r="A1039" t="s">
        <v>123</v>
      </c>
      <c r="B1039" t="s">
        <v>124</v>
      </c>
      <c r="C1039" t="s">
        <v>44</v>
      </c>
      <c r="D1039">
        <v>2001</v>
      </c>
      <c r="E1039">
        <v>9405</v>
      </c>
    </row>
    <row r="1040" spans="1:5" x14ac:dyDescent="0.25">
      <c r="A1040" t="s">
        <v>123</v>
      </c>
      <c r="B1040" t="s">
        <v>124</v>
      </c>
      <c r="C1040" t="s">
        <v>44</v>
      </c>
      <c r="D1040">
        <v>2002</v>
      </c>
      <c r="E1040">
        <v>9305</v>
      </c>
    </row>
    <row r="1041" spans="1:5" x14ac:dyDescent="0.25">
      <c r="A1041" t="s">
        <v>123</v>
      </c>
      <c r="B1041" t="s">
        <v>124</v>
      </c>
      <c r="C1041" t="s">
        <v>44</v>
      </c>
      <c r="D1041">
        <v>2003</v>
      </c>
      <c r="E1041">
        <v>9160</v>
      </c>
    </row>
    <row r="1042" spans="1:5" x14ac:dyDescent="0.25">
      <c r="A1042" t="s">
        <v>123</v>
      </c>
      <c r="B1042" t="s">
        <v>124</v>
      </c>
      <c r="C1042" t="s">
        <v>44</v>
      </c>
      <c r="D1042">
        <v>2004</v>
      </c>
      <c r="E1042">
        <v>8921</v>
      </c>
    </row>
    <row r="1043" spans="1:5" x14ac:dyDescent="0.25">
      <c r="A1043" t="s">
        <v>123</v>
      </c>
      <c r="B1043" t="s">
        <v>124</v>
      </c>
      <c r="C1043" t="s">
        <v>44</v>
      </c>
      <c r="D1043">
        <v>2005</v>
      </c>
      <c r="E1043">
        <v>8774</v>
      </c>
    </row>
    <row r="1044" spans="1:5" x14ac:dyDescent="0.25">
      <c r="A1044" t="s">
        <v>123</v>
      </c>
      <c r="B1044" t="s">
        <v>124</v>
      </c>
      <c r="C1044" t="s">
        <v>44</v>
      </c>
      <c r="D1044">
        <v>2006</v>
      </c>
      <c r="E1044">
        <v>8681</v>
      </c>
    </row>
    <row r="1045" spans="1:5" x14ac:dyDescent="0.25">
      <c r="A1045" t="s">
        <v>123</v>
      </c>
      <c r="B1045" t="s">
        <v>124</v>
      </c>
      <c r="C1045" t="s">
        <v>44</v>
      </c>
      <c r="D1045">
        <v>2007</v>
      </c>
      <c r="E1045">
        <v>8657</v>
      </c>
    </row>
    <row r="1046" spans="1:5" x14ac:dyDescent="0.25">
      <c r="A1046" t="s">
        <v>123</v>
      </c>
      <c r="B1046" t="s">
        <v>124</v>
      </c>
      <c r="C1046" t="s">
        <v>44</v>
      </c>
      <c r="D1046">
        <v>2008</v>
      </c>
      <c r="E1046">
        <v>8482</v>
      </c>
    </row>
    <row r="1047" spans="1:5" x14ac:dyDescent="0.25">
      <c r="A1047" t="s">
        <v>123</v>
      </c>
      <c r="B1047" t="s">
        <v>124</v>
      </c>
      <c r="C1047" t="s">
        <v>44</v>
      </c>
      <c r="D1047">
        <v>2009</v>
      </c>
      <c r="E1047">
        <v>8371</v>
      </c>
    </row>
    <row r="1048" spans="1:5" x14ac:dyDescent="0.25">
      <c r="A1048" t="s">
        <v>123</v>
      </c>
      <c r="B1048" t="s">
        <v>124</v>
      </c>
      <c r="C1048" t="s">
        <v>44</v>
      </c>
      <c r="D1048">
        <v>2010</v>
      </c>
      <c r="E1048">
        <v>8258</v>
      </c>
    </row>
    <row r="1049" spans="1:5" x14ac:dyDescent="0.25">
      <c r="A1049" t="s">
        <v>123</v>
      </c>
      <c r="B1049" t="s">
        <v>124</v>
      </c>
      <c r="C1049" t="s">
        <v>44</v>
      </c>
      <c r="D1049">
        <v>2011</v>
      </c>
      <c r="E1049">
        <v>8250</v>
      </c>
    </row>
    <row r="1050" spans="1:5" x14ac:dyDescent="0.25">
      <c r="A1050" t="s">
        <v>123</v>
      </c>
      <c r="B1050" t="s">
        <v>124</v>
      </c>
      <c r="C1050" t="s">
        <v>44</v>
      </c>
      <c r="D1050">
        <v>2012</v>
      </c>
      <c r="E1050">
        <v>8174</v>
      </c>
    </row>
    <row r="1051" spans="1:5" x14ac:dyDescent="0.25">
      <c r="A1051" t="s">
        <v>123</v>
      </c>
      <c r="B1051" t="s">
        <v>124</v>
      </c>
      <c r="C1051" t="s">
        <v>44</v>
      </c>
      <c r="D1051">
        <v>2013</v>
      </c>
      <c r="E1051">
        <v>8147</v>
      </c>
    </row>
    <row r="1052" spans="1:5" x14ac:dyDescent="0.25">
      <c r="A1052" t="s">
        <v>123</v>
      </c>
      <c r="B1052" t="s">
        <v>124</v>
      </c>
      <c r="C1052" t="s">
        <v>44</v>
      </c>
      <c r="D1052">
        <v>2014</v>
      </c>
      <c r="E1052">
        <v>8179</v>
      </c>
    </row>
    <row r="1053" spans="1:5" x14ac:dyDescent="0.25">
      <c r="A1053" t="s">
        <v>123</v>
      </c>
      <c r="B1053" t="s">
        <v>124</v>
      </c>
      <c r="C1053" t="s">
        <v>44</v>
      </c>
      <c r="D1053">
        <v>2015</v>
      </c>
      <c r="E1053">
        <v>8220</v>
      </c>
    </row>
    <row r="1054" spans="1:5" x14ac:dyDescent="0.25">
      <c r="A1054" t="s">
        <v>123</v>
      </c>
      <c r="B1054" t="s">
        <v>124</v>
      </c>
      <c r="C1054" t="s">
        <v>44</v>
      </c>
      <c r="D1054">
        <v>2016</v>
      </c>
      <c r="E1054">
        <v>8313</v>
      </c>
    </row>
    <row r="1055" spans="1:5" x14ac:dyDescent="0.25">
      <c r="A1055" t="s">
        <v>123</v>
      </c>
      <c r="B1055" t="s">
        <v>124</v>
      </c>
      <c r="C1055" t="s">
        <v>44</v>
      </c>
      <c r="D1055">
        <v>2017</v>
      </c>
      <c r="E1055">
        <v>8483</v>
      </c>
    </row>
    <row r="1056" spans="1:5" x14ac:dyDescent="0.25">
      <c r="A1056" t="s">
        <v>127</v>
      </c>
      <c r="B1056" t="s">
        <v>128</v>
      </c>
      <c r="C1056" t="s">
        <v>44</v>
      </c>
      <c r="D1056">
        <v>1991</v>
      </c>
      <c r="E1056">
        <v>927</v>
      </c>
    </row>
    <row r="1057" spans="1:5" x14ac:dyDescent="0.25">
      <c r="A1057" t="s">
        <v>127</v>
      </c>
      <c r="B1057" t="s">
        <v>128</v>
      </c>
      <c r="C1057" t="s">
        <v>44</v>
      </c>
      <c r="D1057">
        <v>1992</v>
      </c>
      <c r="E1057">
        <v>923</v>
      </c>
    </row>
    <row r="1058" spans="1:5" x14ac:dyDescent="0.25">
      <c r="A1058" t="s">
        <v>127</v>
      </c>
      <c r="B1058" t="s">
        <v>128</v>
      </c>
      <c r="C1058" t="s">
        <v>44</v>
      </c>
      <c r="D1058">
        <v>1993</v>
      </c>
      <c r="E1058">
        <v>1001</v>
      </c>
    </row>
    <row r="1059" spans="1:5" x14ac:dyDescent="0.25">
      <c r="A1059" t="s">
        <v>127</v>
      </c>
      <c r="B1059" t="s">
        <v>128</v>
      </c>
      <c r="C1059" t="s">
        <v>44</v>
      </c>
      <c r="D1059">
        <v>1994</v>
      </c>
      <c r="E1059">
        <v>1032</v>
      </c>
    </row>
    <row r="1060" spans="1:5" x14ac:dyDescent="0.25">
      <c r="A1060" t="s">
        <v>127</v>
      </c>
      <c r="B1060" t="s">
        <v>128</v>
      </c>
      <c r="C1060" t="s">
        <v>44</v>
      </c>
      <c r="D1060">
        <v>1995</v>
      </c>
      <c r="E1060">
        <v>1080</v>
      </c>
    </row>
    <row r="1061" spans="1:5" x14ac:dyDescent="0.25">
      <c r="A1061" t="s">
        <v>127</v>
      </c>
      <c r="B1061" t="s">
        <v>128</v>
      </c>
      <c r="C1061" t="s">
        <v>44</v>
      </c>
      <c r="D1061">
        <v>1996</v>
      </c>
      <c r="E1061">
        <v>1127</v>
      </c>
    </row>
    <row r="1062" spans="1:5" x14ac:dyDescent="0.25">
      <c r="A1062" t="s">
        <v>127</v>
      </c>
      <c r="B1062" t="s">
        <v>128</v>
      </c>
      <c r="C1062" t="s">
        <v>44</v>
      </c>
      <c r="D1062">
        <v>1997</v>
      </c>
      <c r="E1062">
        <v>1159</v>
      </c>
    </row>
    <row r="1063" spans="1:5" x14ac:dyDescent="0.25">
      <c r="A1063" t="s">
        <v>127</v>
      </c>
      <c r="B1063" t="s">
        <v>128</v>
      </c>
      <c r="C1063" t="s">
        <v>44</v>
      </c>
      <c r="D1063">
        <v>1998</v>
      </c>
      <c r="E1063">
        <v>1135</v>
      </c>
    </row>
    <row r="1064" spans="1:5" x14ac:dyDescent="0.25">
      <c r="A1064" t="s">
        <v>127</v>
      </c>
      <c r="B1064" t="s">
        <v>128</v>
      </c>
      <c r="C1064" t="s">
        <v>44</v>
      </c>
      <c r="D1064">
        <v>1999</v>
      </c>
      <c r="E1064">
        <v>1144</v>
      </c>
    </row>
    <row r="1065" spans="1:5" x14ac:dyDescent="0.25">
      <c r="A1065" t="s">
        <v>127</v>
      </c>
      <c r="B1065" t="s">
        <v>128</v>
      </c>
      <c r="C1065" t="s">
        <v>44</v>
      </c>
      <c r="D1065">
        <v>2000</v>
      </c>
      <c r="E1065">
        <v>1145</v>
      </c>
    </row>
    <row r="1066" spans="1:5" x14ac:dyDescent="0.25">
      <c r="A1066" t="s">
        <v>127</v>
      </c>
      <c r="B1066" t="s">
        <v>128</v>
      </c>
      <c r="C1066" t="s">
        <v>44</v>
      </c>
      <c r="D1066">
        <v>2001</v>
      </c>
      <c r="E1066">
        <v>1168</v>
      </c>
    </row>
    <row r="1067" spans="1:5" x14ac:dyDescent="0.25">
      <c r="A1067" t="s">
        <v>127</v>
      </c>
      <c r="B1067" t="s">
        <v>128</v>
      </c>
      <c r="C1067" t="s">
        <v>44</v>
      </c>
      <c r="D1067">
        <v>2002</v>
      </c>
      <c r="E1067">
        <v>1240</v>
      </c>
    </row>
    <row r="1068" spans="1:5" x14ac:dyDescent="0.25">
      <c r="A1068" t="s">
        <v>127</v>
      </c>
      <c r="B1068" t="s">
        <v>128</v>
      </c>
      <c r="C1068" t="s">
        <v>44</v>
      </c>
      <c r="D1068">
        <v>2003</v>
      </c>
      <c r="E1068">
        <v>1311</v>
      </c>
    </row>
    <row r="1069" spans="1:5" x14ac:dyDescent="0.25">
      <c r="A1069" t="s">
        <v>127</v>
      </c>
      <c r="B1069" t="s">
        <v>128</v>
      </c>
      <c r="C1069" t="s">
        <v>44</v>
      </c>
      <c r="D1069">
        <v>2004</v>
      </c>
      <c r="E1069">
        <v>1367</v>
      </c>
    </row>
    <row r="1070" spans="1:5" x14ac:dyDescent="0.25">
      <c r="A1070" t="s">
        <v>127</v>
      </c>
      <c r="B1070" t="s">
        <v>128</v>
      </c>
      <c r="C1070" t="s">
        <v>44</v>
      </c>
      <c r="D1070">
        <v>2005</v>
      </c>
      <c r="E1070">
        <v>1448</v>
      </c>
    </row>
    <row r="1071" spans="1:5" x14ac:dyDescent="0.25">
      <c r="A1071" t="s">
        <v>127</v>
      </c>
      <c r="B1071" t="s">
        <v>128</v>
      </c>
      <c r="C1071" t="s">
        <v>44</v>
      </c>
      <c r="D1071">
        <v>2006</v>
      </c>
      <c r="E1071">
        <v>1473</v>
      </c>
    </row>
    <row r="1072" spans="1:5" x14ac:dyDescent="0.25">
      <c r="A1072" t="s">
        <v>127</v>
      </c>
      <c r="B1072" t="s">
        <v>128</v>
      </c>
      <c r="C1072" t="s">
        <v>44</v>
      </c>
      <c r="D1072">
        <v>2007</v>
      </c>
      <c r="E1072">
        <v>1536</v>
      </c>
    </row>
    <row r="1073" spans="1:5" x14ac:dyDescent="0.25">
      <c r="A1073" t="s">
        <v>127</v>
      </c>
      <c r="B1073" t="s">
        <v>128</v>
      </c>
      <c r="C1073" t="s">
        <v>44</v>
      </c>
      <c r="D1073">
        <v>2008</v>
      </c>
      <c r="E1073">
        <v>1525</v>
      </c>
    </row>
    <row r="1074" spans="1:5" x14ac:dyDescent="0.25">
      <c r="A1074" t="s">
        <v>127</v>
      </c>
      <c r="B1074" t="s">
        <v>128</v>
      </c>
      <c r="C1074" t="s">
        <v>44</v>
      </c>
      <c r="D1074">
        <v>2009</v>
      </c>
      <c r="E1074">
        <v>1543</v>
      </c>
    </row>
    <row r="1075" spans="1:5" x14ac:dyDescent="0.25">
      <c r="A1075" t="s">
        <v>127</v>
      </c>
      <c r="B1075" t="s">
        <v>128</v>
      </c>
      <c r="C1075" t="s">
        <v>44</v>
      </c>
      <c r="D1075">
        <v>2010</v>
      </c>
      <c r="E1075">
        <v>1545</v>
      </c>
    </row>
    <row r="1076" spans="1:5" x14ac:dyDescent="0.25">
      <c r="A1076" t="s">
        <v>127</v>
      </c>
      <c r="B1076" t="s">
        <v>128</v>
      </c>
      <c r="C1076" t="s">
        <v>44</v>
      </c>
      <c r="D1076">
        <v>2011</v>
      </c>
      <c r="E1076">
        <v>1596</v>
      </c>
    </row>
    <row r="1077" spans="1:5" x14ac:dyDescent="0.25">
      <c r="A1077" t="s">
        <v>127</v>
      </c>
      <c r="B1077" t="s">
        <v>128</v>
      </c>
      <c r="C1077" t="s">
        <v>44</v>
      </c>
      <c r="D1077">
        <v>2012</v>
      </c>
      <c r="E1077">
        <v>1627</v>
      </c>
    </row>
    <row r="1078" spans="1:5" x14ac:dyDescent="0.25">
      <c r="A1078" t="s">
        <v>127</v>
      </c>
      <c r="B1078" t="s">
        <v>128</v>
      </c>
      <c r="C1078" t="s">
        <v>44</v>
      </c>
      <c r="D1078">
        <v>2013</v>
      </c>
      <c r="E1078">
        <v>1630</v>
      </c>
    </row>
    <row r="1079" spans="1:5" x14ac:dyDescent="0.25">
      <c r="A1079" t="s">
        <v>127</v>
      </c>
      <c r="B1079" t="s">
        <v>128</v>
      </c>
      <c r="C1079" t="s">
        <v>44</v>
      </c>
      <c r="D1079">
        <v>2014</v>
      </c>
      <c r="E1079">
        <v>1609</v>
      </c>
    </row>
    <row r="1080" spans="1:5" x14ac:dyDescent="0.25">
      <c r="A1080" t="s">
        <v>127</v>
      </c>
      <c r="B1080" t="s">
        <v>128</v>
      </c>
      <c r="C1080" t="s">
        <v>44</v>
      </c>
      <c r="D1080">
        <v>2015</v>
      </c>
      <c r="E1080">
        <v>1620</v>
      </c>
    </row>
    <row r="1081" spans="1:5" x14ac:dyDescent="0.25">
      <c r="A1081" t="s">
        <v>127</v>
      </c>
      <c r="B1081" t="s">
        <v>128</v>
      </c>
      <c r="C1081" t="s">
        <v>44</v>
      </c>
      <c r="D1081">
        <v>2016</v>
      </c>
      <c r="E1081">
        <v>1635</v>
      </c>
    </row>
    <row r="1082" spans="1:5" x14ac:dyDescent="0.25">
      <c r="A1082" t="s">
        <v>127</v>
      </c>
      <c r="B1082" t="s">
        <v>128</v>
      </c>
      <c r="C1082" t="s">
        <v>44</v>
      </c>
      <c r="D1082">
        <v>2017</v>
      </c>
      <c r="E1082">
        <v>1655</v>
      </c>
    </row>
    <row r="1083" spans="1:5" x14ac:dyDescent="0.25">
      <c r="A1083" t="s">
        <v>129</v>
      </c>
      <c r="B1083" t="s">
        <v>130</v>
      </c>
      <c r="C1083" t="s">
        <v>44</v>
      </c>
      <c r="D1083">
        <v>1991</v>
      </c>
      <c r="E1083">
        <v>999</v>
      </c>
    </row>
    <row r="1084" spans="1:5" x14ac:dyDescent="0.25">
      <c r="A1084" t="s">
        <v>129</v>
      </c>
      <c r="B1084" t="s">
        <v>130</v>
      </c>
      <c r="C1084" t="s">
        <v>44</v>
      </c>
      <c r="D1084">
        <v>1992</v>
      </c>
      <c r="E1084">
        <v>1001</v>
      </c>
    </row>
    <row r="1085" spans="1:5" x14ac:dyDescent="0.25">
      <c r="A1085" t="s">
        <v>129</v>
      </c>
      <c r="B1085" t="s">
        <v>130</v>
      </c>
      <c r="C1085" t="s">
        <v>44</v>
      </c>
      <c r="D1085">
        <v>1993</v>
      </c>
      <c r="E1085">
        <v>1016</v>
      </c>
    </row>
    <row r="1086" spans="1:5" x14ac:dyDescent="0.25">
      <c r="A1086" t="s">
        <v>129</v>
      </c>
      <c r="B1086" t="s">
        <v>130</v>
      </c>
      <c r="C1086" t="s">
        <v>44</v>
      </c>
      <c r="D1086">
        <v>1994</v>
      </c>
      <c r="E1086">
        <v>1063</v>
      </c>
    </row>
    <row r="1087" spans="1:5" x14ac:dyDescent="0.25">
      <c r="A1087" t="s">
        <v>129</v>
      </c>
      <c r="B1087" t="s">
        <v>130</v>
      </c>
      <c r="C1087" t="s">
        <v>44</v>
      </c>
      <c r="D1087">
        <v>1995</v>
      </c>
      <c r="E1087">
        <v>1121</v>
      </c>
    </row>
    <row r="1088" spans="1:5" x14ac:dyDescent="0.25">
      <c r="A1088" t="s">
        <v>129</v>
      </c>
      <c r="B1088" t="s">
        <v>130</v>
      </c>
      <c r="C1088" t="s">
        <v>44</v>
      </c>
      <c r="D1088">
        <v>1996</v>
      </c>
      <c r="E1088">
        <v>1095</v>
      </c>
    </row>
    <row r="1089" spans="1:5" x14ac:dyDescent="0.25">
      <c r="A1089" t="s">
        <v>129</v>
      </c>
      <c r="B1089" t="s">
        <v>130</v>
      </c>
      <c r="C1089" t="s">
        <v>44</v>
      </c>
      <c r="D1089">
        <v>1997</v>
      </c>
      <c r="E1089">
        <v>1123</v>
      </c>
    </row>
    <row r="1090" spans="1:5" x14ac:dyDescent="0.25">
      <c r="A1090" t="s">
        <v>129</v>
      </c>
      <c r="B1090" t="s">
        <v>130</v>
      </c>
      <c r="C1090" t="s">
        <v>44</v>
      </c>
      <c r="D1090">
        <v>1998</v>
      </c>
      <c r="E1090">
        <v>1168</v>
      </c>
    </row>
    <row r="1091" spans="1:5" x14ac:dyDescent="0.25">
      <c r="A1091" t="s">
        <v>129</v>
      </c>
      <c r="B1091" t="s">
        <v>130</v>
      </c>
      <c r="C1091" t="s">
        <v>44</v>
      </c>
      <c r="D1091">
        <v>1999</v>
      </c>
      <c r="E1091">
        <v>1215</v>
      </c>
    </row>
    <row r="1092" spans="1:5" x14ac:dyDescent="0.25">
      <c r="A1092" t="s">
        <v>129</v>
      </c>
      <c r="B1092" t="s">
        <v>130</v>
      </c>
      <c r="C1092" t="s">
        <v>44</v>
      </c>
      <c r="D1092">
        <v>2000</v>
      </c>
      <c r="E1092">
        <v>1277</v>
      </c>
    </row>
    <row r="1093" spans="1:5" x14ac:dyDescent="0.25">
      <c r="A1093" t="s">
        <v>129</v>
      </c>
      <c r="B1093" t="s">
        <v>130</v>
      </c>
      <c r="C1093" t="s">
        <v>44</v>
      </c>
      <c r="D1093">
        <v>2001</v>
      </c>
      <c r="E1093">
        <v>1336</v>
      </c>
    </row>
    <row r="1094" spans="1:5" x14ac:dyDescent="0.25">
      <c r="A1094" t="s">
        <v>129</v>
      </c>
      <c r="B1094" t="s">
        <v>130</v>
      </c>
      <c r="C1094" t="s">
        <v>44</v>
      </c>
      <c r="D1094">
        <v>2002</v>
      </c>
      <c r="E1094">
        <v>1368</v>
      </c>
    </row>
    <row r="1095" spans="1:5" x14ac:dyDescent="0.25">
      <c r="A1095" t="s">
        <v>129</v>
      </c>
      <c r="B1095" t="s">
        <v>130</v>
      </c>
      <c r="C1095" t="s">
        <v>44</v>
      </c>
      <c r="D1095">
        <v>2003</v>
      </c>
      <c r="E1095">
        <v>1393</v>
      </c>
    </row>
    <row r="1096" spans="1:5" x14ac:dyDescent="0.25">
      <c r="A1096" t="s">
        <v>129</v>
      </c>
      <c r="B1096" t="s">
        <v>130</v>
      </c>
      <c r="C1096" t="s">
        <v>44</v>
      </c>
      <c r="D1096">
        <v>2004</v>
      </c>
      <c r="E1096">
        <v>1487</v>
      </c>
    </row>
    <row r="1097" spans="1:5" x14ac:dyDescent="0.25">
      <c r="A1097" t="s">
        <v>129</v>
      </c>
      <c r="B1097" t="s">
        <v>130</v>
      </c>
      <c r="C1097" t="s">
        <v>44</v>
      </c>
      <c r="D1097">
        <v>2005</v>
      </c>
      <c r="E1097">
        <v>1501</v>
      </c>
    </row>
    <row r="1098" spans="1:5" x14ac:dyDescent="0.25">
      <c r="A1098" t="s">
        <v>129</v>
      </c>
      <c r="B1098" t="s">
        <v>130</v>
      </c>
      <c r="C1098" t="s">
        <v>44</v>
      </c>
      <c r="D1098">
        <v>2006</v>
      </c>
      <c r="E1098">
        <v>1534</v>
      </c>
    </row>
    <row r="1099" spans="1:5" x14ac:dyDescent="0.25">
      <c r="A1099" t="s">
        <v>129</v>
      </c>
      <c r="B1099" t="s">
        <v>130</v>
      </c>
      <c r="C1099" t="s">
        <v>44</v>
      </c>
      <c r="D1099">
        <v>2007</v>
      </c>
      <c r="E1099">
        <v>1561</v>
      </c>
    </row>
    <row r="1100" spans="1:5" x14ac:dyDescent="0.25">
      <c r="A1100" t="s">
        <v>129</v>
      </c>
      <c r="B1100" t="s">
        <v>130</v>
      </c>
      <c r="C1100" t="s">
        <v>44</v>
      </c>
      <c r="D1100">
        <v>2008</v>
      </c>
      <c r="E1100">
        <v>1572</v>
      </c>
    </row>
    <row r="1101" spans="1:5" x14ac:dyDescent="0.25">
      <c r="A1101" t="s">
        <v>129</v>
      </c>
      <c r="B1101" t="s">
        <v>130</v>
      </c>
      <c r="C1101" t="s">
        <v>44</v>
      </c>
      <c r="D1101">
        <v>2009</v>
      </c>
      <c r="E1101">
        <v>1664</v>
      </c>
    </row>
    <row r="1102" spans="1:5" x14ac:dyDescent="0.25">
      <c r="A1102" t="s">
        <v>129</v>
      </c>
      <c r="B1102" t="s">
        <v>130</v>
      </c>
      <c r="C1102" t="s">
        <v>44</v>
      </c>
      <c r="D1102">
        <v>2010</v>
      </c>
      <c r="E1102">
        <v>1719</v>
      </c>
    </row>
    <row r="1103" spans="1:5" x14ac:dyDescent="0.25">
      <c r="A1103" t="s">
        <v>129</v>
      </c>
      <c r="B1103" t="s">
        <v>130</v>
      </c>
      <c r="C1103" t="s">
        <v>44</v>
      </c>
      <c r="D1103">
        <v>2011</v>
      </c>
      <c r="E1103">
        <v>1708</v>
      </c>
    </row>
    <row r="1104" spans="1:5" x14ac:dyDescent="0.25">
      <c r="A1104" t="s">
        <v>129</v>
      </c>
      <c r="B1104" t="s">
        <v>130</v>
      </c>
      <c r="C1104" t="s">
        <v>44</v>
      </c>
      <c r="D1104">
        <v>2012</v>
      </c>
      <c r="E1104">
        <v>1742</v>
      </c>
    </row>
    <row r="1105" spans="1:5" x14ac:dyDescent="0.25">
      <c r="A1105" t="s">
        <v>129</v>
      </c>
      <c r="B1105" t="s">
        <v>130</v>
      </c>
      <c r="C1105" t="s">
        <v>44</v>
      </c>
      <c r="D1105">
        <v>2013</v>
      </c>
      <c r="E1105">
        <v>1761</v>
      </c>
    </row>
    <row r="1106" spans="1:5" x14ac:dyDescent="0.25">
      <c r="A1106" t="s">
        <v>129</v>
      </c>
      <c r="B1106" t="s">
        <v>130</v>
      </c>
      <c r="C1106" t="s">
        <v>44</v>
      </c>
      <c r="D1106">
        <v>2014</v>
      </c>
      <c r="E1106">
        <v>1805</v>
      </c>
    </row>
    <row r="1107" spans="1:5" x14ac:dyDescent="0.25">
      <c r="A1107" t="s">
        <v>129</v>
      </c>
      <c r="B1107" t="s">
        <v>130</v>
      </c>
      <c r="C1107" t="s">
        <v>44</v>
      </c>
      <c r="D1107">
        <v>2015</v>
      </c>
      <c r="E1107">
        <v>1809</v>
      </c>
    </row>
    <row r="1108" spans="1:5" x14ac:dyDescent="0.25">
      <c r="A1108" t="s">
        <v>129</v>
      </c>
      <c r="B1108" t="s">
        <v>130</v>
      </c>
      <c r="C1108" t="s">
        <v>44</v>
      </c>
      <c r="D1108">
        <v>2016</v>
      </c>
      <c r="E1108">
        <v>1825</v>
      </c>
    </row>
    <row r="1109" spans="1:5" x14ac:dyDescent="0.25">
      <c r="A1109" t="s">
        <v>129</v>
      </c>
      <c r="B1109" t="s">
        <v>130</v>
      </c>
      <c r="C1109" t="s">
        <v>44</v>
      </c>
      <c r="D1109">
        <v>2017</v>
      </c>
      <c r="E1109">
        <v>1811</v>
      </c>
    </row>
    <row r="1110" spans="1:5" x14ac:dyDescent="0.25">
      <c r="A1110" t="s">
        <v>131</v>
      </c>
      <c r="B1110" t="s">
        <v>132</v>
      </c>
      <c r="C1110" t="s">
        <v>44</v>
      </c>
      <c r="D1110">
        <v>1991</v>
      </c>
      <c r="E1110">
        <v>3345</v>
      </c>
    </row>
    <row r="1111" spans="1:5" x14ac:dyDescent="0.25">
      <c r="A1111" t="s">
        <v>131</v>
      </c>
      <c r="B1111" t="s">
        <v>132</v>
      </c>
      <c r="C1111" t="s">
        <v>44</v>
      </c>
      <c r="D1111">
        <v>1992</v>
      </c>
      <c r="E1111">
        <v>3588</v>
      </c>
    </row>
    <row r="1112" spans="1:5" x14ac:dyDescent="0.25">
      <c r="A1112" t="s">
        <v>131</v>
      </c>
      <c r="B1112" t="s">
        <v>132</v>
      </c>
      <c r="C1112" t="s">
        <v>44</v>
      </c>
      <c r="D1112">
        <v>1993</v>
      </c>
      <c r="E1112">
        <v>3580</v>
      </c>
    </row>
    <row r="1113" spans="1:5" x14ac:dyDescent="0.25">
      <c r="A1113" t="s">
        <v>131</v>
      </c>
      <c r="B1113" t="s">
        <v>132</v>
      </c>
      <c r="C1113" t="s">
        <v>44</v>
      </c>
      <c r="D1113">
        <v>1994</v>
      </c>
      <c r="E1113">
        <v>3608</v>
      </c>
    </row>
    <row r="1114" spans="1:5" x14ac:dyDescent="0.25">
      <c r="A1114" t="s">
        <v>131</v>
      </c>
      <c r="B1114" t="s">
        <v>132</v>
      </c>
      <c r="C1114" t="s">
        <v>44</v>
      </c>
      <c r="D1114">
        <v>1995</v>
      </c>
      <c r="E1114">
        <v>3782</v>
      </c>
    </row>
    <row r="1115" spans="1:5" x14ac:dyDescent="0.25">
      <c r="A1115" t="s">
        <v>131</v>
      </c>
      <c r="B1115" t="s">
        <v>132</v>
      </c>
      <c r="C1115" t="s">
        <v>44</v>
      </c>
      <c r="D1115">
        <v>1996</v>
      </c>
      <c r="E1115">
        <v>3872</v>
      </c>
    </row>
    <row r="1116" spans="1:5" x14ac:dyDescent="0.25">
      <c r="A1116" t="s">
        <v>131</v>
      </c>
      <c r="B1116" t="s">
        <v>132</v>
      </c>
      <c r="C1116" t="s">
        <v>44</v>
      </c>
      <c r="D1116">
        <v>1997</v>
      </c>
      <c r="E1116">
        <v>4009</v>
      </c>
    </row>
    <row r="1117" spans="1:5" x14ac:dyDescent="0.25">
      <c r="A1117" t="s">
        <v>131</v>
      </c>
      <c r="B1117" t="s">
        <v>132</v>
      </c>
      <c r="C1117" t="s">
        <v>44</v>
      </c>
      <c r="D1117">
        <v>1998</v>
      </c>
      <c r="E1117">
        <v>4131</v>
      </c>
    </row>
    <row r="1118" spans="1:5" x14ac:dyDescent="0.25">
      <c r="A1118" t="s">
        <v>131</v>
      </c>
      <c r="B1118" t="s">
        <v>132</v>
      </c>
      <c r="C1118" t="s">
        <v>44</v>
      </c>
      <c r="D1118">
        <v>1999</v>
      </c>
      <c r="E1118">
        <v>4351</v>
      </c>
    </row>
    <row r="1119" spans="1:5" x14ac:dyDescent="0.25">
      <c r="A1119" t="s">
        <v>131</v>
      </c>
      <c r="B1119" t="s">
        <v>132</v>
      </c>
      <c r="C1119" t="s">
        <v>44</v>
      </c>
      <c r="D1119">
        <v>2000</v>
      </c>
      <c r="E1119">
        <v>4501</v>
      </c>
    </row>
    <row r="1120" spans="1:5" x14ac:dyDescent="0.25">
      <c r="A1120" t="s">
        <v>131</v>
      </c>
      <c r="B1120" t="s">
        <v>132</v>
      </c>
      <c r="C1120" t="s">
        <v>44</v>
      </c>
      <c r="D1120">
        <v>2001</v>
      </c>
      <c r="E1120">
        <v>4662</v>
      </c>
    </row>
    <row r="1121" spans="1:5" x14ac:dyDescent="0.25">
      <c r="A1121" t="s">
        <v>131</v>
      </c>
      <c r="B1121" t="s">
        <v>132</v>
      </c>
      <c r="C1121" t="s">
        <v>44</v>
      </c>
      <c r="D1121">
        <v>2002</v>
      </c>
      <c r="E1121">
        <v>5015</v>
      </c>
    </row>
    <row r="1122" spans="1:5" x14ac:dyDescent="0.25">
      <c r="A1122" t="s">
        <v>131</v>
      </c>
      <c r="B1122" t="s">
        <v>132</v>
      </c>
      <c r="C1122" t="s">
        <v>44</v>
      </c>
      <c r="D1122">
        <v>2003</v>
      </c>
      <c r="E1122">
        <v>5220</v>
      </c>
    </row>
    <row r="1123" spans="1:5" x14ac:dyDescent="0.25">
      <c r="A1123" t="s">
        <v>131</v>
      </c>
      <c r="B1123" t="s">
        <v>132</v>
      </c>
      <c r="C1123" t="s">
        <v>44</v>
      </c>
      <c r="D1123">
        <v>2004</v>
      </c>
      <c r="E1123">
        <v>5545</v>
      </c>
    </row>
    <row r="1124" spans="1:5" x14ac:dyDescent="0.25">
      <c r="A1124" t="s">
        <v>131</v>
      </c>
      <c r="B1124" t="s">
        <v>132</v>
      </c>
      <c r="C1124" t="s">
        <v>44</v>
      </c>
      <c r="D1124">
        <v>2005</v>
      </c>
      <c r="E1124">
        <v>5947</v>
      </c>
    </row>
    <row r="1125" spans="1:5" x14ac:dyDescent="0.25">
      <c r="A1125" t="s">
        <v>131</v>
      </c>
      <c r="B1125" t="s">
        <v>132</v>
      </c>
      <c r="C1125" t="s">
        <v>44</v>
      </c>
      <c r="D1125">
        <v>2006</v>
      </c>
      <c r="E1125">
        <v>6241</v>
      </c>
    </row>
    <row r="1126" spans="1:5" x14ac:dyDescent="0.25">
      <c r="A1126" t="s">
        <v>131</v>
      </c>
      <c r="B1126" t="s">
        <v>132</v>
      </c>
      <c r="C1126" t="s">
        <v>44</v>
      </c>
      <c r="D1126">
        <v>2007</v>
      </c>
      <c r="E1126">
        <v>6576</v>
      </c>
    </row>
    <row r="1127" spans="1:5" x14ac:dyDescent="0.25">
      <c r="A1127" t="s">
        <v>131</v>
      </c>
      <c r="B1127" t="s">
        <v>132</v>
      </c>
      <c r="C1127" t="s">
        <v>44</v>
      </c>
      <c r="D1127">
        <v>2008</v>
      </c>
      <c r="E1127">
        <v>6853</v>
      </c>
    </row>
    <row r="1128" spans="1:5" x14ac:dyDescent="0.25">
      <c r="A1128" t="s">
        <v>131</v>
      </c>
      <c r="B1128" t="s">
        <v>132</v>
      </c>
      <c r="C1128" t="s">
        <v>44</v>
      </c>
      <c r="D1128">
        <v>2009</v>
      </c>
      <c r="E1128">
        <v>6952</v>
      </c>
    </row>
    <row r="1129" spans="1:5" x14ac:dyDescent="0.25">
      <c r="A1129" t="s">
        <v>131</v>
      </c>
      <c r="B1129" t="s">
        <v>132</v>
      </c>
      <c r="C1129" t="s">
        <v>44</v>
      </c>
      <c r="D1129">
        <v>2010</v>
      </c>
      <c r="E1129">
        <v>7073</v>
      </c>
    </row>
    <row r="1130" spans="1:5" x14ac:dyDescent="0.25">
      <c r="A1130" t="s">
        <v>131</v>
      </c>
      <c r="B1130" t="s">
        <v>132</v>
      </c>
      <c r="C1130" t="s">
        <v>44</v>
      </c>
      <c r="D1130">
        <v>2011</v>
      </c>
      <c r="E1130">
        <v>7111</v>
      </c>
    </row>
    <row r="1131" spans="1:5" x14ac:dyDescent="0.25">
      <c r="A1131" t="s">
        <v>131</v>
      </c>
      <c r="B1131" t="s">
        <v>132</v>
      </c>
      <c r="C1131" t="s">
        <v>44</v>
      </c>
      <c r="D1131">
        <v>2012</v>
      </c>
      <c r="E1131">
        <v>7220</v>
      </c>
    </row>
    <row r="1132" spans="1:5" x14ac:dyDescent="0.25">
      <c r="A1132" t="s">
        <v>131</v>
      </c>
      <c r="B1132" t="s">
        <v>132</v>
      </c>
      <c r="C1132" t="s">
        <v>44</v>
      </c>
      <c r="D1132">
        <v>2013</v>
      </c>
      <c r="E1132">
        <v>7356</v>
      </c>
    </row>
    <row r="1133" spans="1:5" x14ac:dyDescent="0.25">
      <c r="A1133" t="s">
        <v>131</v>
      </c>
      <c r="B1133" t="s">
        <v>132</v>
      </c>
      <c r="C1133" t="s">
        <v>44</v>
      </c>
      <c r="D1133">
        <v>2014</v>
      </c>
      <c r="E1133">
        <v>7510</v>
      </c>
    </row>
    <row r="1134" spans="1:5" x14ac:dyDescent="0.25">
      <c r="A1134" t="s">
        <v>131</v>
      </c>
      <c r="B1134" t="s">
        <v>132</v>
      </c>
      <c r="C1134" t="s">
        <v>44</v>
      </c>
      <c r="D1134">
        <v>2015</v>
      </c>
      <c r="E1134">
        <v>7704</v>
      </c>
    </row>
    <row r="1135" spans="1:5" x14ac:dyDescent="0.25">
      <c r="A1135" t="s">
        <v>131</v>
      </c>
      <c r="B1135" t="s">
        <v>132</v>
      </c>
      <c r="C1135" t="s">
        <v>44</v>
      </c>
      <c r="D1135">
        <v>2016</v>
      </c>
      <c r="E1135">
        <v>8002</v>
      </c>
    </row>
    <row r="1136" spans="1:5" x14ac:dyDescent="0.25">
      <c r="A1136" t="s">
        <v>131</v>
      </c>
      <c r="B1136" t="s">
        <v>132</v>
      </c>
      <c r="C1136" t="s">
        <v>44</v>
      </c>
      <c r="D1136">
        <v>2017</v>
      </c>
      <c r="E1136">
        <v>8425</v>
      </c>
    </row>
    <row r="1137" spans="1:5" x14ac:dyDescent="0.25">
      <c r="A1137" t="s">
        <v>133</v>
      </c>
      <c r="B1137" t="s">
        <v>134</v>
      </c>
      <c r="C1137" t="s">
        <v>44</v>
      </c>
      <c r="D1137">
        <v>1991</v>
      </c>
      <c r="E1137">
        <v>2494</v>
      </c>
    </row>
    <row r="1138" spans="1:5" x14ac:dyDescent="0.25">
      <c r="A1138" t="s">
        <v>133</v>
      </c>
      <c r="B1138" t="s">
        <v>134</v>
      </c>
      <c r="C1138" t="s">
        <v>44</v>
      </c>
      <c r="D1138">
        <v>1992</v>
      </c>
      <c r="E1138">
        <v>2646</v>
      </c>
    </row>
    <row r="1139" spans="1:5" x14ac:dyDescent="0.25">
      <c r="A1139" t="s">
        <v>133</v>
      </c>
      <c r="B1139" t="s">
        <v>134</v>
      </c>
      <c r="C1139" t="s">
        <v>44</v>
      </c>
      <c r="D1139">
        <v>1993</v>
      </c>
      <c r="E1139">
        <v>2786</v>
      </c>
    </row>
    <row r="1140" spans="1:5" x14ac:dyDescent="0.25">
      <c r="A1140" t="s">
        <v>133</v>
      </c>
      <c r="B1140" t="s">
        <v>134</v>
      </c>
      <c r="C1140" t="s">
        <v>44</v>
      </c>
      <c r="D1140">
        <v>1994</v>
      </c>
      <c r="E1140">
        <v>2885</v>
      </c>
    </row>
    <row r="1141" spans="1:5" x14ac:dyDescent="0.25">
      <c r="A1141" t="s">
        <v>133</v>
      </c>
      <c r="B1141" t="s">
        <v>134</v>
      </c>
      <c r="C1141" t="s">
        <v>44</v>
      </c>
      <c r="D1141">
        <v>1995</v>
      </c>
      <c r="E1141">
        <v>2926</v>
      </c>
    </row>
    <row r="1142" spans="1:5" x14ac:dyDescent="0.25">
      <c r="A1142" t="s">
        <v>133</v>
      </c>
      <c r="B1142" t="s">
        <v>134</v>
      </c>
      <c r="C1142" t="s">
        <v>44</v>
      </c>
      <c r="D1142">
        <v>1996</v>
      </c>
      <c r="E1142">
        <v>3057</v>
      </c>
    </row>
    <row r="1143" spans="1:5" x14ac:dyDescent="0.25">
      <c r="A1143" t="s">
        <v>133</v>
      </c>
      <c r="B1143" t="s">
        <v>134</v>
      </c>
      <c r="C1143" t="s">
        <v>44</v>
      </c>
      <c r="D1143">
        <v>1997</v>
      </c>
      <c r="E1143">
        <v>3201</v>
      </c>
    </row>
    <row r="1144" spans="1:5" x14ac:dyDescent="0.25">
      <c r="A1144" t="s">
        <v>133</v>
      </c>
      <c r="B1144" t="s">
        <v>134</v>
      </c>
      <c r="C1144" t="s">
        <v>44</v>
      </c>
      <c r="D1144">
        <v>1998</v>
      </c>
      <c r="E1144">
        <v>3360</v>
      </c>
    </row>
    <row r="1145" spans="1:5" x14ac:dyDescent="0.25">
      <c r="A1145" t="s">
        <v>133</v>
      </c>
      <c r="B1145" t="s">
        <v>134</v>
      </c>
      <c r="C1145" t="s">
        <v>44</v>
      </c>
      <c r="D1145">
        <v>1999</v>
      </c>
      <c r="E1145">
        <v>3501</v>
      </c>
    </row>
    <row r="1146" spans="1:5" x14ac:dyDescent="0.25">
      <c r="A1146" t="s">
        <v>133</v>
      </c>
      <c r="B1146" t="s">
        <v>134</v>
      </c>
      <c r="C1146" t="s">
        <v>44</v>
      </c>
      <c r="D1146">
        <v>2000</v>
      </c>
      <c r="E1146">
        <v>3689</v>
      </c>
    </row>
    <row r="1147" spans="1:5" x14ac:dyDescent="0.25">
      <c r="A1147" t="s">
        <v>133</v>
      </c>
      <c r="B1147" t="s">
        <v>134</v>
      </c>
      <c r="C1147" t="s">
        <v>44</v>
      </c>
      <c r="D1147">
        <v>2001</v>
      </c>
      <c r="E1147">
        <v>4014</v>
      </c>
    </row>
    <row r="1148" spans="1:5" x14ac:dyDescent="0.25">
      <c r="A1148" t="s">
        <v>133</v>
      </c>
      <c r="B1148" t="s">
        <v>134</v>
      </c>
      <c r="C1148" t="s">
        <v>44</v>
      </c>
      <c r="D1148">
        <v>2002</v>
      </c>
      <c r="E1148">
        <v>4300</v>
      </c>
    </row>
    <row r="1149" spans="1:5" x14ac:dyDescent="0.25">
      <c r="A1149" t="s">
        <v>133</v>
      </c>
      <c r="B1149" t="s">
        <v>134</v>
      </c>
      <c r="C1149" t="s">
        <v>44</v>
      </c>
      <c r="D1149">
        <v>2003</v>
      </c>
      <c r="E1149">
        <v>4564</v>
      </c>
    </row>
    <row r="1150" spans="1:5" x14ac:dyDescent="0.25">
      <c r="A1150" t="s">
        <v>133</v>
      </c>
      <c r="B1150" t="s">
        <v>134</v>
      </c>
      <c r="C1150" t="s">
        <v>44</v>
      </c>
      <c r="D1150">
        <v>2004</v>
      </c>
      <c r="E1150">
        <v>4893</v>
      </c>
    </row>
    <row r="1151" spans="1:5" x14ac:dyDescent="0.25">
      <c r="A1151" t="s">
        <v>133</v>
      </c>
      <c r="B1151" t="s">
        <v>134</v>
      </c>
      <c r="C1151" t="s">
        <v>44</v>
      </c>
      <c r="D1151">
        <v>2005</v>
      </c>
      <c r="E1151">
        <v>5233</v>
      </c>
    </row>
    <row r="1152" spans="1:5" x14ac:dyDescent="0.25">
      <c r="A1152" t="s">
        <v>133</v>
      </c>
      <c r="B1152" t="s">
        <v>134</v>
      </c>
      <c r="C1152" t="s">
        <v>44</v>
      </c>
      <c r="D1152">
        <v>2006</v>
      </c>
      <c r="E1152">
        <v>5539</v>
      </c>
    </row>
    <row r="1153" spans="1:5" x14ac:dyDescent="0.25">
      <c r="A1153" t="s">
        <v>133</v>
      </c>
      <c r="B1153" t="s">
        <v>134</v>
      </c>
      <c r="C1153" t="s">
        <v>44</v>
      </c>
      <c r="D1153">
        <v>2007</v>
      </c>
      <c r="E1153">
        <v>5947</v>
      </c>
    </row>
    <row r="1154" spans="1:5" x14ac:dyDescent="0.25">
      <c r="A1154" t="s">
        <v>133</v>
      </c>
      <c r="B1154" t="s">
        <v>134</v>
      </c>
      <c r="C1154" t="s">
        <v>44</v>
      </c>
      <c r="D1154">
        <v>2008</v>
      </c>
      <c r="E1154">
        <v>6277</v>
      </c>
    </row>
    <row r="1155" spans="1:5" x14ac:dyDescent="0.25">
      <c r="A1155" t="s">
        <v>133</v>
      </c>
      <c r="B1155" t="s">
        <v>134</v>
      </c>
      <c r="C1155" t="s">
        <v>44</v>
      </c>
      <c r="D1155">
        <v>2009</v>
      </c>
      <c r="E1155">
        <v>6567</v>
      </c>
    </row>
    <row r="1156" spans="1:5" x14ac:dyDescent="0.25">
      <c r="A1156" t="s">
        <v>133</v>
      </c>
      <c r="B1156" t="s">
        <v>134</v>
      </c>
      <c r="C1156" t="s">
        <v>44</v>
      </c>
      <c r="D1156">
        <v>2010</v>
      </c>
      <c r="E1156">
        <v>6833</v>
      </c>
    </row>
    <row r="1157" spans="1:5" x14ac:dyDescent="0.25">
      <c r="A1157" t="s">
        <v>133</v>
      </c>
      <c r="B1157" t="s">
        <v>134</v>
      </c>
      <c r="C1157" t="s">
        <v>44</v>
      </c>
      <c r="D1157">
        <v>2011</v>
      </c>
      <c r="E1157">
        <v>7181</v>
      </c>
    </row>
    <row r="1158" spans="1:5" x14ac:dyDescent="0.25">
      <c r="A1158" t="s">
        <v>133</v>
      </c>
      <c r="B1158" t="s">
        <v>134</v>
      </c>
      <c r="C1158" t="s">
        <v>44</v>
      </c>
      <c r="D1158">
        <v>2012</v>
      </c>
      <c r="E1158">
        <v>7427</v>
      </c>
    </row>
    <row r="1159" spans="1:5" x14ac:dyDescent="0.25">
      <c r="A1159" t="s">
        <v>133</v>
      </c>
      <c r="B1159" t="s">
        <v>134</v>
      </c>
      <c r="C1159" t="s">
        <v>44</v>
      </c>
      <c r="D1159">
        <v>2013</v>
      </c>
      <c r="E1159">
        <v>7614</v>
      </c>
    </row>
    <row r="1160" spans="1:5" x14ac:dyDescent="0.25">
      <c r="A1160" t="s">
        <v>133</v>
      </c>
      <c r="B1160" t="s">
        <v>134</v>
      </c>
      <c r="C1160" t="s">
        <v>44</v>
      </c>
      <c r="D1160">
        <v>2014</v>
      </c>
      <c r="E1160">
        <v>7813</v>
      </c>
    </row>
    <row r="1161" spans="1:5" x14ac:dyDescent="0.25">
      <c r="A1161" t="s">
        <v>133</v>
      </c>
      <c r="B1161" t="s">
        <v>134</v>
      </c>
      <c r="C1161" t="s">
        <v>44</v>
      </c>
      <c r="D1161">
        <v>2015</v>
      </c>
      <c r="E1161">
        <v>7935</v>
      </c>
    </row>
    <row r="1162" spans="1:5" x14ac:dyDescent="0.25">
      <c r="A1162" t="s">
        <v>133</v>
      </c>
      <c r="B1162" t="s">
        <v>134</v>
      </c>
      <c r="C1162" t="s">
        <v>44</v>
      </c>
      <c r="D1162">
        <v>2016</v>
      </c>
      <c r="E1162">
        <v>8165</v>
      </c>
    </row>
    <row r="1163" spans="1:5" x14ac:dyDescent="0.25">
      <c r="A1163" t="s">
        <v>133</v>
      </c>
      <c r="B1163" t="s">
        <v>134</v>
      </c>
      <c r="C1163" t="s">
        <v>44</v>
      </c>
      <c r="D1163">
        <v>2017</v>
      </c>
      <c r="E1163">
        <v>8304</v>
      </c>
    </row>
    <row r="1164" spans="1:5" x14ac:dyDescent="0.25">
      <c r="A1164" t="s">
        <v>135</v>
      </c>
      <c r="B1164" t="s">
        <v>136</v>
      </c>
      <c r="C1164" t="s">
        <v>44</v>
      </c>
      <c r="D1164">
        <v>1991</v>
      </c>
      <c r="E1164">
        <v>1895</v>
      </c>
    </row>
    <row r="1165" spans="1:5" x14ac:dyDescent="0.25">
      <c r="A1165" t="s">
        <v>135</v>
      </c>
      <c r="B1165" t="s">
        <v>136</v>
      </c>
      <c r="C1165" t="s">
        <v>44</v>
      </c>
      <c r="D1165">
        <v>1992</v>
      </c>
      <c r="E1165">
        <v>1961</v>
      </c>
    </row>
    <row r="1166" spans="1:5" x14ac:dyDescent="0.25">
      <c r="A1166" t="s">
        <v>135</v>
      </c>
      <c r="B1166" t="s">
        <v>136</v>
      </c>
      <c r="C1166" t="s">
        <v>44</v>
      </c>
      <c r="D1166">
        <v>1993</v>
      </c>
      <c r="E1166">
        <v>2050</v>
      </c>
    </row>
    <row r="1167" spans="1:5" x14ac:dyDescent="0.25">
      <c r="A1167" t="s">
        <v>135</v>
      </c>
      <c r="B1167" t="s">
        <v>136</v>
      </c>
      <c r="C1167" t="s">
        <v>44</v>
      </c>
      <c r="D1167">
        <v>1994</v>
      </c>
      <c r="E1167">
        <v>2082</v>
      </c>
    </row>
    <row r="1168" spans="1:5" x14ac:dyDescent="0.25">
      <c r="A1168" t="s">
        <v>135</v>
      </c>
      <c r="B1168" t="s">
        <v>136</v>
      </c>
      <c r="C1168" t="s">
        <v>44</v>
      </c>
      <c r="D1168">
        <v>1995</v>
      </c>
      <c r="E1168">
        <v>2346</v>
      </c>
    </row>
    <row r="1169" spans="1:5" x14ac:dyDescent="0.25">
      <c r="A1169" t="s">
        <v>135</v>
      </c>
      <c r="B1169" t="s">
        <v>136</v>
      </c>
      <c r="C1169" t="s">
        <v>44</v>
      </c>
      <c r="D1169">
        <v>1996</v>
      </c>
      <c r="E1169">
        <v>2239</v>
      </c>
    </row>
    <row r="1170" spans="1:5" x14ac:dyDescent="0.25">
      <c r="A1170" t="s">
        <v>135</v>
      </c>
      <c r="B1170" t="s">
        <v>136</v>
      </c>
      <c r="C1170" t="s">
        <v>44</v>
      </c>
      <c r="D1170">
        <v>1997</v>
      </c>
      <c r="E1170">
        <v>2405</v>
      </c>
    </row>
    <row r="1171" spans="1:5" x14ac:dyDescent="0.25">
      <c r="A1171" t="s">
        <v>135</v>
      </c>
      <c r="B1171" t="s">
        <v>136</v>
      </c>
      <c r="C1171" t="s">
        <v>44</v>
      </c>
      <c r="D1171">
        <v>1998</v>
      </c>
      <c r="E1171">
        <v>2404</v>
      </c>
    </row>
    <row r="1172" spans="1:5" x14ac:dyDescent="0.25">
      <c r="A1172" t="s">
        <v>135</v>
      </c>
      <c r="B1172" t="s">
        <v>136</v>
      </c>
      <c r="C1172" t="s">
        <v>44</v>
      </c>
      <c r="D1172">
        <v>1999</v>
      </c>
      <c r="E1172">
        <v>2486</v>
      </c>
    </row>
    <row r="1173" spans="1:5" x14ac:dyDescent="0.25">
      <c r="A1173" t="s">
        <v>135</v>
      </c>
      <c r="B1173" t="s">
        <v>136</v>
      </c>
      <c r="C1173" t="s">
        <v>44</v>
      </c>
      <c r="D1173">
        <v>2000</v>
      </c>
      <c r="E1173">
        <v>2504</v>
      </c>
    </row>
    <row r="1174" spans="1:5" x14ac:dyDescent="0.25">
      <c r="A1174" t="s">
        <v>135</v>
      </c>
      <c r="B1174" t="s">
        <v>136</v>
      </c>
      <c r="C1174" t="s">
        <v>44</v>
      </c>
      <c r="D1174">
        <v>2001</v>
      </c>
      <c r="E1174">
        <v>2512</v>
      </c>
    </row>
    <row r="1175" spans="1:5" x14ac:dyDescent="0.25">
      <c r="A1175" t="s">
        <v>135</v>
      </c>
      <c r="B1175" t="s">
        <v>136</v>
      </c>
      <c r="C1175" t="s">
        <v>44</v>
      </c>
      <c r="D1175">
        <v>2002</v>
      </c>
      <c r="E1175">
        <v>2666</v>
      </c>
    </row>
    <row r="1176" spans="1:5" x14ac:dyDescent="0.25">
      <c r="A1176" t="s">
        <v>135</v>
      </c>
      <c r="B1176" t="s">
        <v>136</v>
      </c>
      <c r="C1176" t="s">
        <v>44</v>
      </c>
      <c r="D1176">
        <v>2003</v>
      </c>
      <c r="E1176">
        <v>2705</v>
      </c>
    </row>
    <row r="1177" spans="1:5" x14ac:dyDescent="0.25">
      <c r="A1177" t="s">
        <v>135</v>
      </c>
      <c r="B1177" t="s">
        <v>136</v>
      </c>
      <c r="C1177" t="s">
        <v>44</v>
      </c>
      <c r="D1177">
        <v>2004</v>
      </c>
      <c r="E1177">
        <v>2872</v>
      </c>
    </row>
    <row r="1178" spans="1:5" x14ac:dyDescent="0.25">
      <c r="A1178" t="s">
        <v>135</v>
      </c>
      <c r="B1178" t="s">
        <v>136</v>
      </c>
      <c r="C1178" t="s">
        <v>44</v>
      </c>
      <c r="D1178">
        <v>2005</v>
      </c>
      <c r="E1178">
        <v>3102</v>
      </c>
    </row>
    <row r="1179" spans="1:5" x14ac:dyDescent="0.25">
      <c r="A1179" t="s">
        <v>135</v>
      </c>
      <c r="B1179" t="s">
        <v>136</v>
      </c>
      <c r="C1179" t="s">
        <v>44</v>
      </c>
      <c r="D1179">
        <v>2006</v>
      </c>
      <c r="E1179">
        <v>3206</v>
      </c>
    </row>
    <row r="1180" spans="1:5" x14ac:dyDescent="0.25">
      <c r="A1180" t="s">
        <v>135</v>
      </c>
      <c r="B1180" t="s">
        <v>136</v>
      </c>
      <c r="C1180" t="s">
        <v>44</v>
      </c>
      <c r="D1180">
        <v>2007</v>
      </c>
      <c r="E1180">
        <v>3464</v>
      </c>
    </row>
    <row r="1181" spans="1:5" x14ac:dyDescent="0.25">
      <c r="A1181" t="s">
        <v>135</v>
      </c>
      <c r="B1181" t="s">
        <v>136</v>
      </c>
      <c r="C1181" t="s">
        <v>44</v>
      </c>
      <c r="D1181">
        <v>2008</v>
      </c>
      <c r="E1181">
        <v>3588</v>
      </c>
    </row>
    <row r="1182" spans="1:5" x14ac:dyDescent="0.25">
      <c r="A1182" t="s">
        <v>135</v>
      </c>
      <c r="B1182" t="s">
        <v>136</v>
      </c>
      <c r="C1182" t="s">
        <v>44</v>
      </c>
      <c r="D1182">
        <v>2009</v>
      </c>
      <c r="E1182">
        <v>3598</v>
      </c>
    </row>
    <row r="1183" spans="1:5" x14ac:dyDescent="0.25">
      <c r="A1183" t="s">
        <v>135</v>
      </c>
      <c r="B1183" t="s">
        <v>136</v>
      </c>
      <c r="C1183" t="s">
        <v>44</v>
      </c>
      <c r="D1183">
        <v>2010</v>
      </c>
      <c r="E1183">
        <v>3739</v>
      </c>
    </row>
    <row r="1184" spans="1:5" x14ac:dyDescent="0.25">
      <c r="A1184" t="s">
        <v>135</v>
      </c>
      <c r="B1184" t="s">
        <v>136</v>
      </c>
      <c r="C1184" t="s">
        <v>44</v>
      </c>
      <c r="D1184">
        <v>2011</v>
      </c>
      <c r="E1184">
        <v>3801</v>
      </c>
    </row>
    <row r="1185" spans="1:5" x14ac:dyDescent="0.25">
      <c r="A1185" t="s">
        <v>135</v>
      </c>
      <c r="B1185" t="s">
        <v>136</v>
      </c>
      <c r="C1185" t="s">
        <v>44</v>
      </c>
      <c r="D1185">
        <v>2012</v>
      </c>
      <c r="E1185">
        <v>3909</v>
      </c>
    </row>
    <row r="1186" spans="1:5" x14ac:dyDescent="0.25">
      <c r="A1186" t="s">
        <v>135</v>
      </c>
      <c r="B1186" t="s">
        <v>136</v>
      </c>
      <c r="C1186" t="s">
        <v>44</v>
      </c>
      <c r="D1186">
        <v>2013</v>
      </c>
      <c r="E1186">
        <v>3945</v>
      </c>
    </row>
    <row r="1187" spans="1:5" x14ac:dyDescent="0.25">
      <c r="A1187" t="s">
        <v>135</v>
      </c>
      <c r="B1187" t="s">
        <v>136</v>
      </c>
      <c r="C1187" t="s">
        <v>44</v>
      </c>
      <c r="D1187">
        <v>2014</v>
      </c>
      <c r="E1187">
        <v>3975</v>
      </c>
    </row>
    <row r="1188" spans="1:5" x14ac:dyDescent="0.25">
      <c r="A1188" t="s">
        <v>135</v>
      </c>
      <c r="B1188" t="s">
        <v>136</v>
      </c>
      <c r="C1188" t="s">
        <v>44</v>
      </c>
      <c r="D1188">
        <v>2015</v>
      </c>
      <c r="E1188">
        <v>4021</v>
      </c>
    </row>
    <row r="1189" spans="1:5" x14ac:dyDescent="0.25">
      <c r="A1189" t="s">
        <v>135</v>
      </c>
      <c r="B1189" t="s">
        <v>136</v>
      </c>
      <c r="C1189" t="s">
        <v>44</v>
      </c>
      <c r="D1189">
        <v>2016</v>
      </c>
      <c r="E1189">
        <v>4127</v>
      </c>
    </row>
    <row r="1190" spans="1:5" x14ac:dyDescent="0.25">
      <c r="A1190" t="s">
        <v>135</v>
      </c>
      <c r="B1190" t="s">
        <v>136</v>
      </c>
      <c r="C1190" t="s">
        <v>44</v>
      </c>
      <c r="D1190">
        <v>2017</v>
      </c>
      <c r="E1190">
        <v>4156</v>
      </c>
    </row>
    <row r="1191" spans="1:5" x14ac:dyDescent="0.25">
      <c r="A1191" t="s">
        <v>137</v>
      </c>
      <c r="B1191" t="s">
        <v>138</v>
      </c>
      <c r="C1191" t="s">
        <v>44</v>
      </c>
      <c r="D1191">
        <v>1991</v>
      </c>
      <c r="E1191">
        <v>7190</v>
      </c>
    </row>
    <row r="1192" spans="1:5" x14ac:dyDescent="0.25">
      <c r="A1192" t="s">
        <v>137</v>
      </c>
      <c r="B1192" t="s">
        <v>138</v>
      </c>
      <c r="C1192" t="s">
        <v>44</v>
      </c>
      <c r="D1192">
        <v>1992</v>
      </c>
      <c r="E1192">
        <v>7301</v>
      </c>
    </row>
    <row r="1193" spans="1:5" x14ac:dyDescent="0.25">
      <c r="A1193" t="s">
        <v>137</v>
      </c>
      <c r="B1193" t="s">
        <v>138</v>
      </c>
      <c r="C1193" t="s">
        <v>44</v>
      </c>
      <c r="D1193">
        <v>1993</v>
      </c>
      <c r="E1193">
        <v>7449</v>
      </c>
    </row>
    <row r="1194" spans="1:5" x14ac:dyDescent="0.25">
      <c r="A1194" t="s">
        <v>137</v>
      </c>
      <c r="B1194" t="s">
        <v>138</v>
      </c>
      <c r="C1194" t="s">
        <v>44</v>
      </c>
      <c r="D1194">
        <v>1994</v>
      </c>
      <c r="E1194">
        <v>7630</v>
      </c>
    </row>
    <row r="1195" spans="1:5" x14ac:dyDescent="0.25">
      <c r="A1195" t="s">
        <v>137</v>
      </c>
      <c r="B1195" t="s">
        <v>138</v>
      </c>
      <c r="C1195" t="s">
        <v>44</v>
      </c>
      <c r="D1195">
        <v>1995</v>
      </c>
      <c r="E1195">
        <v>7650</v>
      </c>
    </row>
    <row r="1196" spans="1:5" x14ac:dyDescent="0.25">
      <c r="A1196" t="s">
        <v>137</v>
      </c>
      <c r="B1196" t="s">
        <v>138</v>
      </c>
      <c r="C1196" t="s">
        <v>44</v>
      </c>
      <c r="D1196">
        <v>1996</v>
      </c>
      <c r="E1196">
        <v>7931</v>
      </c>
    </row>
    <row r="1197" spans="1:5" x14ac:dyDescent="0.25">
      <c r="A1197" t="s">
        <v>137</v>
      </c>
      <c r="B1197" t="s">
        <v>138</v>
      </c>
      <c r="C1197" t="s">
        <v>44</v>
      </c>
      <c r="D1197">
        <v>1997</v>
      </c>
      <c r="E1197">
        <v>8065</v>
      </c>
    </row>
    <row r="1198" spans="1:5" x14ac:dyDescent="0.25">
      <c r="A1198" t="s">
        <v>137</v>
      </c>
      <c r="B1198" t="s">
        <v>138</v>
      </c>
      <c r="C1198" t="s">
        <v>44</v>
      </c>
      <c r="D1198">
        <v>1998</v>
      </c>
      <c r="E1198">
        <v>7865</v>
      </c>
    </row>
    <row r="1199" spans="1:5" x14ac:dyDescent="0.25">
      <c r="A1199" t="s">
        <v>137</v>
      </c>
      <c r="B1199" t="s">
        <v>138</v>
      </c>
      <c r="C1199" t="s">
        <v>44</v>
      </c>
      <c r="D1199">
        <v>1999</v>
      </c>
      <c r="E1199">
        <v>7956</v>
      </c>
    </row>
    <row r="1200" spans="1:5" x14ac:dyDescent="0.25">
      <c r="A1200" t="s">
        <v>137</v>
      </c>
      <c r="B1200" t="s">
        <v>138</v>
      </c>
      <c r="C1200" t="s">
        <v>44</v>
      </c>
      <c r="D1200">
        <v>2000</v>
      </c>
      <c r="E1200">
        <v>7639</v>
      </c>
    </row>
    <row r="1201" spans="1:5" x14ac:dyDescent="0.25">
      <c r="A1201" t="s">
        <v>137</v>
      </c>
      <c r="B1201" t="s">
        <v>138</v>
      </c>
      <c r="C1201" t="s">
        <v>44</v>
      </c>
      <c r="D1201">
        <v>2001</v>
      </c>
      <c r="E1201">
        <v>7711</v>
      </c>
    </row>
    <row r="1202" spans="1:5" x14ac:dyDescent="0.25">
      <c r="A1202" t="s">
        <v>137</v>
      </c>
      <c r="B1202" t="s">
        <v>138</v>
      </c>
      <c r="C1202" t="s">
        <v>44</v>
      </c>
      <c r="D1202">
        <v>2002</v>
      </c>
      <c r="E1202">
        <v>7661</v>
      </c>
    </row>
    <row r="1203" spans="1:5" x14ac:dyDescent="0.25">
      <c r="A1203" t="s">
        <v>137</v>
      </c>
      <c r="B1203" t="s">
        <v>138</v>
      </c>
      <c r="C1203" t="s">
        <v>44</v>
      </c>
      <c r="D1203">
        <v>2003</v>
      </c>
      <c r="E1203">
        <v>7655</v>
      </c>
    </row>
    <row r="1204" spans="1:5" x14ac:dyDescent="0.25">
      <c r="A1204" t="s">
        <v>137</v>
      </c>
      <c r="B1204" t="s">
        <v>138</v>
      </c>
      <c r="C1204" t="s">
        <v>44</v>
      </c>
      <c r="D1204">
        <v>2004</v>
      </c>
      <c r="E1204">
        <v>7750</v>
      </c>
    </row>
    <row r="1205" spans="1:5" x14ac:dyDescent="0.25">
      <c r="A1205" t="s">
        <v>137</v>
      </c>
      <c r="B1205" t="s">
        <v>138</v>
      </c>
      <c r="C1205" t="s">
        <v>44</v>
      </c>
      <c r="D1205">
        <v>2005</v>
      </c>
      <c r="E1205">
        <v>7567</v>
      </c>
    </row>
    <row r="1206" spans="1:5" x14ac:dyDescent="0.25">
      <c r="A1206" t="s">
        <v>137</v>
      </c>
      <c r="B1206" t="s">
        <v>138</v>
      </c>
      <c r="C1206" t="s">
        <v>44</v>
      </c>
      <c r="D1206">
        <v>2006</v>
      </c>
      <c r="E1206">
        <v>7561</v>
      </c>
    </row>
    <row r="1207" spans="1:5" x14ac:dyDescent="0.25">
      <c r="A1207" t="s">
        <v>137</v>
      </c>
      <c r="B1207" t="s">
        <v>138</v>
      </c>
      <c r="C1207" t="s">
        <v>44</v>
      </c>
      <c r="D1207">
        <v>2007</v>
      </c>
      <c r="E1207">
        <v>7387</v>
      </c>
    </row>
    <row r="1208" spans="1:5" x14ac:dyDescent="0.25">
      <c r="A1208" t="s">
        <v>137</v>
      </c>
      <c r="B1208" t="s">
        <v>138</v>
      </c>
      <c r="C1208" t="s">
        <v>44</v>
      </c>
      <c r="D1208">
        <v>2008</v>
      </c>
      <c r="E1208">
        <v>7202</v>
      </c>
    </row>
    <row r="1209" spans="1:5" x14ac:dyDescent="0.25">
      <c r="A1209" t="s">
        <v>137</v>
      </c>
      <c r="B1209" t="s">
        <v>138</v>
      </c>
      <c r="C1209" t="s">
        <v>44</v>
      </c>
      <c r="D1209">
        <v>2009</v>
      </c>
      <c r="E1209">
        <v>7175</v>
      </c>
    </row>
    <row r="1210" spans="1:5" x14ac:dyDescent="0.25">
      <c r="A1210" t="s">
        <v>137</v>
      </c>
      <c r="B1210" t="s">
        <v>138</v>
      </c>
      <c r="C1210" t="s">
        <v>44</v>
      </c>
      <c r="D1210">
        <v>2010</v>
      </c>
      <c r="E1210">
        <v>6923</v>
      </c>
    </row>
    <row r="1211" spans="1:5" x14ac:dyDescent="0.25">
      <c r="A1211" t="s">
        <v>137</v>
      </c>
      <c r="B1211" t="s">
        <v>138</v>
      </c>
      <c r="C1211" t="s">
        <v>44</v>
      </c>
      <c r="D1211">
        <v>2011</v>
      </c>
      <c r="E1211">
        <v>6872</v>
      </c>
    </row>
    <row r="1212" spans="1:5" x14ac:dyDescent="0.25">
      <c r="A1212" t="s">
        <v>137</v>
      </c>
      <c r="B1212" t="s">
        <v>138</v>
      </c>
      <c r="C1212" t="s">
        <v>44</v>
      </c>
      <c r="D1212">
        <v>2012</v>
      </c>
      <c r="E1212">
        <v>6806</v>
      </c>
    </row>
    <row r="1213" spans="1:5" x14ac:dyDescent="0.25">
      <c r="A1213" t="s">
        <v>137</v>
      </c>
      <c r="B1213" t="s">
        <v>138</v>
      </c>
      <c r="C1213" t="s">
        <v>44</v>
      </c>
      <c r="D1213">
        <v>2013</v>
      </c>
      <c r="E1213">
        <v>6767</v>
      </c>
    </row>
    <row r="1214" spans="1:5" x14ac:dyDescent="0.25">
      <c r="A1214" t="s">
        <v>137</v>
      </c>
      <c r="B1214" t="s">
        <v>138</v>
      </c>
      <c r="C1214" t="s">
        <v>44</v>
      </c>
      <c r="D1214">
        <v>2014</v>
      </c>
      <c r="E1214">
        <v>6696</v>
      </c>
    </row>
    <row r="1215" spans="1:5" x14ac:dyDescent="0.25">
      <c r="A1215" t="s">
        <v>137</v>
      </c>
      <c r="B1215" t="s">
        <v>138</v>
      </c>
      <c r="C1215" t="s">
        <v>44</v>
      </c>
      <c r="D1215">
        <v>2015</v>
      </c>
      <c r="E1215">
        <v>6716</v>
      </c>
    </row>
    <row r="1216" spans="1:5" x14ac:dyDescent="0.25">
      <c r="A1216" t="s">
        <v>137</v>
      </c>
      <c r="B1216" t="s">
        <v>138</v>
      </c>
      <c r="C1216" t="s">
        <v>44</v>
      </c>
      <c r="D1216">
        <v>2016</v>
      </c>
      <c r="E1216">
        <v>6595</v>
      </c>
    </row>
    <row r="1217" spans="1:5" x14ac:dyDescent="0.25">
      <c r="A1217" t="s">
        <v>137</v>
      </c>
      <c r="B1217" t="s">
        <v>138</v>
      </c>
      <c r="C1217" t="s">
        <v>44</v>
      </c>
      <c r="D1217">
        <v>2017</v>
      </c>
      <c r="E1217">
        <v>6378</v>
      </c>
    </row>
    <row r="1218" spans="1:5" x14ac:dyDescent="0.25">
      <c r="A1218" t="s">
        <v>139</v>
      </c>
      <c r="B1218" t="s">
        <v>140</v>
      </c>
      <c r="C1218" t="s">
        <v>44</v>
      </c>
      <c r="D1218">
        <v>1991</v>
      </c>
      <c r="E1218">
        <v>1977</v>
      </c>
    </row>
    <row r="1219" spans="1:5" x14ac:dyDescent="0.25">
      <c r="A1219" t="s">
        <v>139</v>
      </c>
      <c r="B1219" t="s">
        <v>140</v>
      </c>
      <c r="C1219" t="s">
        <v>44</v>
      </c>
      <c r="D1219">
        <v>1992</v>
      </c>
      <c r="E1219">
        <v>2113</v>
      </c>
    </row>
    <row r="1220" spans="1:5" x14ac:dyDescent="0.25">
      <c r="A1220" t="s">
        <v>139</v>
      </c>
      <c r="B1220" t="s">
        <v>140</v>
      </c>
      <c r="C1220" t="s">
        <v>44</v>
      </c>
      <c r="D1220">
        <v>1993</v>
      </c>
      <c r="E1220">
        <v>2300</v>
      </c>
    </row>
    <row r="1221" spans="1:5" x14ac:dyDescent="0.25">
      <c r="A1221" t="s">
        <v>139</v>
      </c>
      <c r="B1221" t="s">
        <v>140</v>
      </c>
      <c r="C1221" t="s">
        <v>44</v>
      </c>
      <c r="D1221">
        <v>1994</v>
      </c>
      <c r="E1221">
        <v>2434</v>
      </c>
    </row>
    <row r="1222" spans="1:5" x14ac:dyDescent="0.25">
      <c r="A1222" t="s">
        <v>139</v>
      </c>
      <c r="B1222" t="s">
        <v>140</v>
      </c>
      <c r="C1222" t="s">
        <v>44</v>
      </c>
      <c r="D1222">
        <v>1995</v>
      </c>
      <c r="E1222">
        <v>2564</v>
      </c>
    </row>
    <row r="1223" spans="1:5" x14ac:dyDescent="0.25">
      <c r="A1223" t="s">
        <v>139</v>
      </c>
      <c r="B1223" t="s">
        <v>140</v>
      </c>
      <c r="C1223" t="s">
        <v>44</v>
      </c>
      <c r="D1223">
        <v>1996</v>
      </c>
      <c r="E1223">
        <v>2699</v>
      </c>
    </row>
    <row r="1224" spans="1:5" x14ac:dyDescent="0.25">
      <c r="A1224" t="s">
        <v>139</v>
      </c>
      <c r="B1224" t="s">
        <v>140</v>
      </c>
      <c r="C1224" t="s">
        <v>44</v>
      </c>
      <c r="D1224">
        <v>1997</v>
      </c>
      <c r="E1224">
        <v>2808</v>
      </c>
    </row>
    <row r="1225" spans="1:5" x14ac:dyDescent="0.25">
      <c r="A1225" t="s">
        <v>139</v>
      </c>
      <c r="B1225" t="s">
        <v>140</v>
      </c>
      <c r="C1225" t="s">
        <v>44</v>
      </c>
      <c r="D1225">
        <v>1998</v>
      </c>
      <c r="E1225">
        <v>2874</v>
      </c>
    </row>
    <row r="1226" spans="1:5" x14ac:dyDescent="0.25">
      <c r="A1226" t="s">
        <v>139</v>
      </c>
      <c r="B1226" t="s">
        <v>140</v>
      </c>
      <c r="C1226" t="s">
        <v>44</v>
      </c>
      <c r="D1226">
        <v>1999</v>
      </c>
      <c r="E1226">
        <v>2952</v>
      </c>
    </row>
    <row r="1227" spans="1:5" x14ac:dyDescent="0.25">
      <c r="A1227" t="s">
        <v>139</v>
      </c>
      <c r="B1227" t="s">
        <v>140</v>
      </c>
      <c r="C1227" t="s">
        <v>44</v>
      </c>
      <c r="D1227">
        <v>2000</v>
      </c>
      <c r="E1227">
        <v>3060</v>
      </c>
    </row>
    <row r="1228" spans="1:5" x14ac:dyDescent="0.25">
      <c r="A1228" t="s">
        <v>139</v>
      </c>
      <c r="B1228" t="s">
        <v>140</v>
      </c>
      <c r="C1228" t="s">
        <v>44</v>
      </c>
      <c r="D1228">
        <v>2001</v>
      </c>
      <c r="E1228">
        <v>3048</v>
      </c>
    </row>
    <row r="1229" spans="1:5" x14ac:dyDescent="0.25">
      <c r="A1229" t="s">
        <v>139</v>
      </c>
      <c r="B1229" t="s">
        <v>140</v>
      </c>
      <c r="C1229" t="s">
        <v>44</v>
      </c>
      <c r="D1229">
        <v>2002</v>
      </c>
      <c r="E1229">
        <v>3056</v>
      </c>
    </row>
    <row r="1230" spans="1:5" x14ac:dyDescent="0.25">
      <c r="A1230" t="s">
        <v>139</v>
      </c>
      <c r="B1230" t="s">
        <v>140</v>
      </c>
      <c r="C1230" t="s">
        <v>44</v>
      </c>
      <c r="D1230">
        <v>2003</v>
      </c>
      <c r="E1230">
        <v>3093</v>
      </c>
    </row>
    <row r="1231" spans="1:5" x14ac:dyDescent="0.25">
      <c r="A1231" t="s">
        <v>139</v>
      </c>
      <c r="B1231" t="s">
        <v>140</v>
      </c>
      <c r="C1231" t="s">
        <v>44</v>
      </c>
      <c r="D1231">
        <v>2004</v>
      </c>
      <c r="E1231">
        <v>3078</v>
      </c>
    </row>
    <row r="1232" spans="1:5" x14ac:dyDescent="0.25">
      <c r="A1232" t="s">
        <v>139</v>
      </c>
      <c r="B1232" t="s">
        <v>140</v>
      </c>
      <c r="C1232" t="s">
        <v>44</v>
      </c>
      <c r="D1232">
        <v>2005</v>
      </c>
      <c r="E1232">
        <v>3073</v>
      </c>
    </row>
    <row r="1233" spans="1:5" x14ac:dyDescent="0.25">
      <c r="A1233" t="s">
        <v>139</v>
      </c>
      <c r="B1233" t="s">
        <v>140</v>
      </c>
      <c r="C1233" t="s">
        <v>44</v>
      </c>
      <c r="D1233">
        <v>2006</v>
      </c>
      <c r="E1233">
        <v>3105</v>
      </c>
    </row>
    <row r="1234" spans="1:5" x14ac:dyDescent="0.25">
      <c r="A1234" t="s">
        <v>139</v>
      </c>
      <c r="B1234" t="s">
        <v>140</v>
      </c>
      <c r="C1234" t="s">
        <v>44</v>
      </c>
      <c r="D1234">
        <v>2007</v>
      </c>
      <c r="E1234">
        <v>3061</v>
      </c>
    </row>
    <row r="1235" spans="1:5" x14ac:dyDescent="0.25">
      <c r="A1235" t="s">
        <v>139</v>
      </c>
      <c r="B1235" t="s">
        <v>140</v>
      </c>
      <c r="C1235" t="s">
        <v>44</v>
      </c>
      <c r="D1235">
        <v>2008</v>
      </c>
      <c r="E1235">
        <v>3124</v>
      </c>
    </row>
    <row r="1236" spans="1:5" x14ac:dyDescent="0.25">
      <c r="A1236" t="s">
        <v>139</v>
      </c>
      <c r="B1236" t="s">
        <v>140</v>
      </c>
      <c r="C1236" t="s">
        <v>44</v>
      </c>
      <c r="D1236">
        <v>2009</v>
      </c>
      <c r="E1236">
        <v>3230</v>
      </c>
    </row>
    <row r="1237" spans="1:5" x14ac:dyDescent="0.25">
      <c r="A1237" t="s">
        <v>139</v>
      </c>
      <c r="B1237" t="s">
        <v>140</v>
      </c>
      <c r="C1237" t="s">
        <v>44</v>
      </c>
      <c r="D1237">
        <v>2010</v>
      </c>
      <c r="E1237">
        <v>3235</v>
      </c>
    </row>
    <row r="1238" spans="1:5" x14ac:dyDescent="0.25">
      <c r="A1238" t="s">
        <v>139</v>
      </c>
      <c r="B1238" t="s">
        <v>140</v>
      </c>
      <c r="C1238" t="s">
        <v>44</v>
      </c>
      <c r="D1238">
        <v>2011</v>
      </c>
      <c r="E1238">
        <v>3264</v>
      </c>
    </row>
    <row r="1239" spans="1:5" x14ac:dyDescent="0.25">
      <c r="A1239" t="s">
        <v>139</v>
      </c>
      <c r="B1239" t="s">
        <v>140</v>
      </c>
      <c r="C1239" t="s">
        <v>44</v>
      </c>
      <c r="D1239">
        <v>2012</v>
      </c>
      <c r="E1239">
        <v>3293</v>
      </c>
    </row>
    <row r="1240" spans="1:5" x14ac:dyDescent="0.25">
      <c r="A1240" t="s">
        <v>139</v>
      </c>
      <c r="B1240" t="s">
        <v>140</v>
      </c>
      <c r="C1240" t="s">
        <v>44</v>
      </c>
      <c r="D1240">
        <v>2013</v>
      </c>
      <c r="E1240">
        <v>3305</v>
      </c>
    </row>
    <row r="1241" spans="1:5" x14ac:dyDescent="0.25">
      <c r="A1241" t="s">
        <v>139</v>
      </c>
      <c r="B1241" t="s">
        <v>140</v>
      </c>
      <c r="C1241" t="s">
        <v>44</v>
      </c>
      <c r="D1241">
        <v>2014</v>
      </c>
      <c r="E1241">
        <v>3321</v>
      </c>
    </row>
    <row r="1242" spans="1:5" x14ac:dyDescent="0.25">
      <c r="A1242" t="s">
        <v>139</v>
      </c>
      <c r="B1242" t="s">
        <v>140</v>
      </c>
      <c r="C1242" t="s">
        <v>44</v>
      </c>
      <c r="D1242">
        <v>2015</v>
      </c>
      <c r="E1242">
        <v>3317</v>
      </c>
    </row>
    <row r="1243" spans="1:5" x14ac:dyDescent="0.25">
      <c r="A1243" t="s">
        <v>139</v>
      </c>
      <c r="B1243" t="s">
        <v>140</v>
      </c>
      <c r="C1243" t="s">
        <v>44</v>
      </c>
      <c r="D1243">
        <v>2016</v>
      </c>
      <c r="E1243">
        <v>3315</v>
      </c>
    </row>
    <row r="1244" spans="1:5" x14ac:dyDescent="0.25">
      <c r="A1244" t="s">
        <v>139</v>
      </c>
      <c r="B1244" t="s">
        <v>140</v>
      </c>
      <c r="C1244" t="s">
        <v>44</v>
      </c>
      <c r="D1244">
        <v>2017</v>
      </c>
      <c r="E1244">
        <v>3252</v>
      </c>
    </row>
    <row r="1245" spans="1:5" x14ac:dyDescent="0.25">
      <c r="A1245" t="s">
        <v>141</v>
      </c>
      <c r="B1245" t="s">
        <v>142</v>
      </c>
      <c r="C1245" t="s">
        <v>44</v>
      </c>
      <c r="D1245">
        <v>1991</v>
      </c>
      <c r="E1245">
        <v>11417</v>
      </c>
    </row>
    <row r="1246" spans="1:5" x14ac:dyDescent="0.25">
      <c r="A1246" t="s">
        <v>141</v>
      </c>
      <c r="B1246" t="s">
        <v>142</v>
      </c>
      <c r="C1246" t="s">
        <v>44</v>
      </c>
      <c r="D1246">
        <v>1992</v>
      </c>
      <c r="E1246">
        <v>11977</v>
      </c>
    </row>
    <row r="1247" spans="1:5" x14ac:dyDescent="0.25">
      <c r="A1247" t="s">
        <v>141</v>
      </c>
      <c r="B1247" t="s">
        <v>142</v>
      </c>
      <c r="C1247" t="s">
        <v>44</v>
      </c>
      <c r="D1247">
        <v>1993</v>
      </c>
      <c r="E1247">
        <v>12531</v>
      </c>
    </row>
    <row r="1248" spans="1:5" x14ac:dyDescent="0.25">
      <c r="A1248" t="s">
        <v>141</v>
      </c>
      <c r="B1248" t="s">
        <v>142</v>
      </c>
      <c r="C1248" t="s">
        <v>44</v>
      </c>
      <c r="D1248">
        <v>1994</v>
      </c>
      <c r="E1248">
        <v>13119</v>
      </c>
    </row>
    <row r="1249" spans="1:5" x14ac:dyDescent="0.25">
      <c r="A1249" t="s">
        <v>141</v>
      </c>
      <c r="B1249" t="s">
        <v>142</v>
      </c>
      <c r="C1249" t="s">
        <v>44</v>
      </c>
      <c r="D1249">
        <v>1995</v>
      </c>
      <c r="E1249">
        <v>13556</v>
      </c>
    </row>
    <row r="1250" spans="1:5" x14ac:dyDescent="0.25">
      <c r="A1250" t="s">
        <v>141</v>
      </c>
      <c r="B1250" t="s">
        <v>142</v>
      </c>
      <c r="C1250" t="s">
        <v>44</v>
      </c>
      <c r="D1250">
        <v>1996</v>
      </c>
      <c r="E1250">
        <v>13978</v>
      </c>
    </row>
    <row r="1251" spans="1:5" x14ac:dyDescent="0.25">
      <c r="A1251" t="s">
        <v>141</v>
      </c>
      <c r="B1251" t="s">
        <v>142</v>
      </c>
      <c r="C1251" t="s">
        <v>44</v>
      </c>
      <c r="D1251">
        <v>1997</v>
      </c>
      <c r="E1251">
        <v>13921</v>
      </c>
    </row>
    <row r="1252" spans="1:5" x14ac:dyDescent="0.25">
      <c r="A1252" t="s">
        <v>141</v>
      </c>
      <c r="B1252" t="s">
        <v>142</v>
      </c>
      <c r="C1252" t="s">
        <v>44</v>
      </c>
      <c r="D1252">
        <v>1998</v>
      </c>
      <c r="E1252">
        <v>14325</v>
      </c>
    </row>
    <row r="1253" spans="1:5" x14ac:dyDescent="0.25">
      <c r="A1253" t="s">
        <v>141</v>
      </c>
      <c r="B1253" t="s">
        <v>142</v>
      </c>
      <c r="C1253" t="s">
        <v>44</v>
      </c>
      <c r="D1253">
        <v>1999</v>
      </c>
      <c r="E1253">
        <v>14403</v>
      </c>
    </row>
    <row r="1254" spans="1:5" x14ac:dyDescent="0.25">
      <c r="A1254" t="s">
        <v>141</v>
      </c>
      <c r="B1254" t="s">
        <v>142</v>
      </c>
      <c r="C1254" t="s">
        <v>44</v>
      </c>
      <c r="D1254">
        <v>2000</v>
      </c>
      <c r="E1254">
        <v>14756</v>
      </c>
    </row>
    <row r="1255" spans="1:5" x14ac:dyDescent="0.25">
      <c r="A1255" t="s">
        <v>141</v>
      </c>
      <c r="B1255" t="s">
        <v>142</v>
      </c>
      <c r="C1255" t="s">
        <v>44</v>
      </c>
      <c r="D1255">
        <v>2001</v>
      </c>
      <c r="E1255">
        <v>14953</v>
      </c>
    </row>
    <row r="1256" spans="1:5" x14ac:dyDescent="0.25">
      <c r="A1256" t="s">
        <v>141</v>
      </c>
      <c r="B1256" t="s">
        <v>142</v>
      </c>
      <c r="C1256" t="s">
        <v>44</v>
      </c>
      <c r="D1256">
        <v>2002</v>
      </c>
      <c r="E1256">
        <v>15139</v>
      </c>
    </row>
    <row r="1257" spans="1:5" x14ac:dyDescent="0.25">
      <c r="A1257" t="s">
        <v>141</v>
      </c>
      <c r="B1257" t="s">
        <v>142</v>
      </c>
      <c r="C1257" t="s">
        <v>44</v>
      </c>
      <c r="D1257">
        <v>2003</v>
      </c>
      <c r="E1257">
        <v>15400</v>
      </c>
    </row>
    <row r="1258" spans="1:5" x14ac:dyDescent="0.25">
      <c r="A1258" t="s">
        <v>141</v>
      </c>
      <c r="B1258" t="s">
        <v>142</v>
      </c>
      <c r="C1258" t="s">
        <v>44</v>
      </c>
      <c r="D1258">
        <v>2004</v>
      </c>
      <c r="E1258">
        <v>15629</v>
      </c>
    </row>
    <row r="1259" spans="1:5" x14ac:dyDescent="0.25">
      <c r="A1259" t="s">
        <v>141</v>
      </c>
      <c r="B1259" t="s">
        <v>142</v>
      </c>
      <c r="C1259" t="s">
        <v>44</v>
      </c>
      <c r="D1259">
        <v>2005</v>
      </c>
      <c r="E1259">
        <v>15905</v>
      </c>
    </row>
    <row r="1260" spans="1:5" x14ac:dyDescent="0.25">
      <c r="A1260" t="s">
        <v>141</v>
      </c>
      <c r="B1260" t="s">
        <v>142</v>
      </c>
      <c r="C1260" t="s">
        <v>44</v>
      </c>
      <c r="D1260">
        <v>2006</v>
      </c>
      <c r="E1260">
        <v>16239</v>
      </c>
    </row>
    <row r="1261" spans="1:5" x14ac:dyDescent="0.25">
      <c r="A1261" t="s">
        <v>141</v>
      </c>
      <c r="B1261" t="s">
        <v>142</v>
      </c>
      <c r="C1261" t="s">
        <v>44</v>
      </c>
      <c r="D1261">
        <v>2007</v>
      </c>
      <c r="E1261">
        <v>16451</v>
      </c>
    </row>
    <row r="1262" spans="1:5" x14ac:dyDescent="0.25">
      <c r="A1262" t="s">
        <v>141</v>
      </c>
      <c r="B1262" t="s">
        <v>142</v>
      </c>
      <c r="C1262" t="s">
        <v>44</v>
      </c>
      <c r="D1262">
        <v>2008</v>
      </c>
      <c r="E1262">
        <v>16654</v>
      </c>
    </row>
    <row r="1263" spans="1:5" x14ac:dyDescent="0.25">
      <c r="A1263" t="s">
        <v>141</v>
      </c>
      <c r="B1263" t="s">
        <v>142</v>
      </c>
      <c r="C1263" t="s">
        <v>44</v>
      </c>
      <c r="D1263">
        <v>2009</v>
      </c>
      <c r="E1263">
        <v>16604</v>
      </c>
    </row>
    <row r="1264" spans="1:5" x14ac:dyDescent="0.25">
      <c r="A1264" t="s">
        <v>141</v>
      </c>
      <c r="B1264" t="s">
        <v>142</v>
      </c>
      <c r="C1264" t="s">
        <v>44</v>
      </c>
      <c r="D1264">
        <v>2010</v>
      </c>
      <c r="E1264">
        <v>16712</v>
      </c>
    </row>
    <row r="1265" spans="1:5" x14ac:dyDescent="0.25">
      <c r="A1265" t="s">
        <v>141</v>
      </c>
      <c r="B1265" t="s">
        <v>142</v>
      </c>
      <c r="C1265" t="s">
        <v>44</v>
      </c>
      <c r="D1265">
        <v>2011</v>
      </c>
      <c r="E1265">
        <v>17007</v>
      </c>
    </row>
    <row r="1266" spans="1:5" x14ac:dyDescent="0.25">
      <c r="A1266" t="s">
        <v>141</v>
      </c>
      <c r="B1266" t="s">
        <v>142</v>
      </c>
      <c r="C1266" t="s">
        <v>44</v>
      </c>
      <c r="D1266">
        <v>2012</v>
      </c>
      <c r="E1266">
        <v>17418</v>
      </c>
    </row>
    <row r="1267" spans="1:5" x14ac:dyDescent="0.25">
      <c r="A1267" t="s">
        <v>141</v>
      </c>
      <c r="B1267" t="s">
        <v>142</v>
      </c>
      <c r="C1267" t="s">
        <v>44</v>
      </c>
      <c r="D1267">
        <v>2013</v>
      </c>
      <c r="E1267">
        <v>17643</v>
      </c>
    </row>
    <row r="1268" spans="1:5" x14ac:dyDescent="0.25">
      <c r="A1268" t="s">
        <v>141</v>
      </c>
      <c r="B1268" t="s">
        <v>142</v>
      </c>
      <c r="C1268" t="s">
        <v>44</v>
      </c>
      <c r="D1268">
        <v>2014</v>
      </c>
      <c r="E1268">
        <v>17737</v>
      </c>
    </row>
    <row r="1269" spans="1:5" x14ac:dyDescent="0.25">
      <c r="A1269" t="s">
        <v>141</v>
      </c>
      <c r="B1269" t="s">
        <v>142</v>
      </c>
      <c r="C1269" t="s">
        <v>44</v>
      </c>
      <c r="D1269">
        <v>2015</v>
      </c>
      <c r="E1269">
        <v>17808</v>
      </c>
    </row>
    <row r="1270" spans="1:5" x14ac:dyDescent="0.25">
      <c r="A1270" t="s">
        <v>141</v>
      </c>
      <c r="B1270" t="s">
        <v>142</v>
      </c>
      <c r="C1270" t="s">
        <v>44</v>
      </c>
      <c r="D1270">
        <v>2016</v>
      </c>
      <c r="E1270">
        <v>17887</v>
      </c>
    </row>
    <row r="1271" spans="1:5" x14ac:dyDescent="0.25">
      <c r="A1271" t="s">
        <v>141</v>
      </c>
      <c r="B1271" t="s">
        <v>142</v>
      </c>
      <c r="C1271" t="s">
        <v>44</v>
      </c>
      <c r="D1271">
        <v>2017</v>
      </c>
      <c r="E1271">
        <v>18623</v>
      </c>
    </row>
    <row r="1272" spans="1:5" x14ac:dyDescent="0.25">
      <c r="A1272" t="s">
        <v>143</v>
      </c>
      <c r="B1272" t="s">
        <v>144</v>
      </c>
      <c r="C1272" t="s">
        <v>44</v>
      </c>
      <c r="D1272">
        <v>1991</v>
      </c>
      <c r="E1272">
        <v>7861</v>
      </c>
    </row>
    <row r="1273" spans="1:5" x14ac:dyDescent="0.25">
      <c r="A1273" t="s">
        <v>143</v>
      </c>
      <c r="B1273" t="s">
        <v>144</v>
      </c>
      <c r="C1273" t="s">
        <v>44</v>
      </c>
      <c r="D1273">
        <v>1992</v>
      </c>
      <c r="E1273">
        <v>7985</v>
      </c>
    </row>
    <row r="1274" spans="1:5" x14ac:dyDescent="0.25">
      <c r="A1274" t="s">
        <v>143</v>
      </c>
      <c r="B1274" t="s">
        <v>144</v>
      </c>
      <c r="C1274" t="s">
        <v>44</v>
      </c>
      <c r="D1274">
        <v>1993</v>
      </c>
      <c r="E1274">
        <v>8145</v>
      </c>
    </row>
    <row r="1275" spans="1:5" x14ac:dyDescent="0.25">
      <c r="A1275" t="s">
        <v>143</v>
      </c>
      <c r="B1275" t="s">
        <v>144</v>
      </c>
      <c r="C1275" t="s">
        <v>44</v>
      </c>
      <c r="D1275">
        <v>1994</v>
      </c>
      <c r="E1275">
        <v>8405</v>
      </c>
    </row>
    <row r="1276" spans="1:5" x14ac:dyDescent="0.25">
      <c r="A1276" t="s">
        <v>143</v>
      </c>
      <c r="B1276" t="s">
        <v>144</v>
      </c>
      <c r="C1276" t="s">
        <v>44</v>
      </c>
      <c r="D1276">
        <v>1995</v>
      </c>
      <c r="E1276">
        <v>8689</v>
      </c>
    </row>
    <row r="1277" spans="1:5" x14ac:dyDescent="0.25">
      <c r="A1277" t="s">
        <v>143</v>
      </c>
      <c r="B1277" t="s">
        <v>144</v>
      </c>
      <c r="C1277" t="s">
        <v>44</v>
      </c>
      <c r="D1277">
        <v>1996</v>
      </c>
      <c r="E1277">
        <v>9129</v>
      </c>
    </row>
    <row r="1278" spans="1:5" x14ac:dyDescent="0.25">
      <c r="A1278" t="s">
        <v>143</v>
      </c>
      <c r="B1278" t="s">
        <v>144</v>
      </c>
      <c r="C1278" t="s">
        <v>44</v>
      </c>
      <c r="D1278">
        <v>1997</v>
      </c>
      <c r="E1278">
        <v>8809</v>
      </c>
    </row>
    <row r="1279" spans="1:5" x14ac:dyDescent="0.25">
      <c r="A1279" t="s">
        <v>143</v>
      </c>
      <c r="B1279" t="s">
        <v>144</v>
      </c>
      <c r="C1279" t="s">
        <v>44</v>
      </c>
      <c r="D1279">
        <v>1998</v>
      </c>
      <c r="E1279">
        <v>9023</v>
      </c>
    </row>
    <row r="1280" spans="1:5" x14ac:dyDescent="0.25">
      <c r="A1280" t="s">
        <v>143</v>
      </c>
      <c r="B1280" t="s">
        <v>144</v>
      </c>
      <c r="C1280" t="s">
        <v>44</v>
      </c>
      <c r="D1280">
        <v>1999</v>
      </c>
      <c r="E1280">
        <v>9018</v>
      </c>
    </row>
    <row r="1281" spans="1:5" x14ac:dyDescent="0.25">
      <c r="A1281" t="s">
        <v>143</v>
      </c>
      <c r="B1281" t="s">
        <v>144</v>
      </c>
      <c r="C1281" t="s">
        <v>44</v>
      </c>
      <c r="D1281">
        <v>2000</v>
      </c>
      <c r="E1281">
        <v>9026</v>
      </c>
    </row>
    <row r="1282" spans="1:5" x14ac:dyDescent="0.25">
      <c r="A1282" t="s">
        <v>143</v>
      </c>
      <c r="B1282" t="s">
        <v>144</v>
      </c>
      <c r="C1282" t="s">
        <v>44</v>
      </c>
      <c r="D1282">
        <v>2001</v>
      </c>
      <c r="E1282">
        <v>9026</v>
      </c>
    </row>
    <row r="1283" spans="1:5" x14ac:dyDescent="0.25">
      <c r="A1283" t="s">
        <v>143</v>
      </c>
      <c r="B1283" t="s">
        <v>144</v>
      </c>
      <c r="C1283" t="s">
        <v>44</v>
      </c>
      <c r="D1283">
        <v>2002</v>
      </c>
      <c r="E1283">
        <v>9039</v>
      </c>
    </row>
    <row r="1284" spans="1:5" x14ac:dyDescent="0.25">
      <c r="A1284" t="s">
        <v>143</v>
      </c>
      <c r="B1284" t="s">
        <v>144</v>
      </c>
      <c r="C1284" t="s">
        <v>44</v>
      </c>
      <c r="D1284">
        <v>2003</v>
      </c>
      <c r="E1284">
        <v>9005</v>
      </c>
    </row>
    <row r="1285" spans="1:5" x14ac:dyDescent="0.25">
      <c r="A1285" t="s">
        <v>143</v>
      </c>
      <c r="B1285" t="s">
        <v>144</v>
      </c>
      <c r="C1285" t="s">
        <v>44</v>
      </c>
      <c r="D1285">
        <v>2004</v>
      </c>
      <c r="E1285">
        <v>8993</v>
      </c>
    </row>
    <row r="1286" spans="1:5" x14ac:dyDescent="0.25">
      <c r="A1286" t="s">
        <v>143</v>
      </c>
      <c r="B1286" t="s">
        <v>144</v>
      </c>
      <c r="C1286" t="s">
        <v>44</v>
      </c>
      <c r="D1286">
        <v>2005</v>
      </c>
      <c r="E1286">
        <v>8774</v>
      </c>
    </row>
    <row r="1287" spans="1:5" x14ac:dyDescent="0.25">
      <c r="A1287" t="s">
        <v>143</v>
      </c>
      <c r="B1287" t="s">
        <v>144</v>
      </c>
      <c r="C1287" t="s">
        <v>44</v>
      </c>
      <c r="D1287">
        <v>2006</v>
      </c>
      <c r="E1287">
        <v>8785</v>
      </c>
    </row>
    <row r="1288" spans="1:5" x14ac:dyDescent="0.25">
      <c r="A1288" t="s">
        <v>143</v>
      </c>
      <c r="B1288" t="s">
        <v>144</v>
      </c>
      <c r="C1288" t="s">
        <v>44</v>
      </c>
      <c r="D1288">
        <v>2007</v>
      </c>
      <c r="E1288">
        <v>8724</v>
      </c>
    </row>
    <row r="1289" spans="1:5" x14ac:dyDescent="0.25">
      <c r="A1289" t="s">
        <v>143</v>
      </c>
      <c r="B1289" t="s">
        <v>144</v>
      </c>
      <c r="C1289" t="s">
        <v>44</v>
      </c>
      <c r="D1289">
        <v>2008</v>
      </c>
      <c r="E1289">
        <v>8684</v>
      </c>
    </row>
    <row r="1290" spans="1:5" x14ac:dyDescent="0.25">
      <c r="A1290" t="s">
        <v>143</v>
      </c>
      <c r="B1290" t="s">
        <v>144</v>
      </c>
      <c r="C1290" t="s">
        <v>44</v>
      </c>
      <c r="D1290">
        <v>2009</v>
      </c>
      <c r="E1290">
        <v>8464</v>
      </c>
    </row>
    <row r="1291" spans="1:5" x14ac:dyDescent="0.25">
      <c r="A1291" t="s">
        <v>143</v>
      </c>
      <c r="B1291" t="s">
        <v>144</v>
      </c>
      <c r="C1291" t="s">
        <v>44</v>
      </c>
      <c r="D1291">
        <v>2010</v>
      </c>
      <c r="E1291">
        <v>8495</v>
      </c>
    </row>
    <row r="1292" spans="1:5" x14ac:dyDescent="0.25">
      <c r="A1292" t="s">
        <v>143</v>
      </c>
      <c r="B1292" t="s">
        <v>144</v>
      </c>
      <c r="C1292" t="s">
        <v>44</v>
      </c>
      <c r="D1292">
        <v>2011</v>
      </c>
      <c r="E1292">
        <v>8468</v>
      </c>
    </row>
    <row r="1293" spans="1:5" x14ac:dyDescent="0.25">
      <c r="A1293" t="s">
        <v>143</v>
      </c>
      <c r="B1293" t="s">
        <v>144</v>
      </c>
      <c r="C1293" t="s">
        <v>44</v>
      </c>
      <c r="D1293">
        <v>2012</v>
      </c>
      <c r="E1293">
        <v>8298</v>
      </c>
    </row>
    <row r="1294" spans="1:5" x14ac:dyDescent="0.25">
      <c r="A1294" t="s">
        <v>143</v>
      </c>
      <c r="B1294" t="s">
        <v>144</v>
      </c>
      <c r="C1294" t="s">
        <v>44</v>
      </c>
      <c r="D1294">
        <v>2013</v>
      </c>
      <c r="E1294">
        <v>8258</v>
      </c>
    </row>
    <row r="1295" spans="1:5" x14ac:dyDescent="0.25">
      <c r="A1295" t="s">
        <v>143</v>
      </c>
      <c r="B1295" t="s">
        <v>144</v>
      </c>
      <c r="C1295" t="s">
        <v>44</v>
      </c>
      <c r="D1295">
        <v>2014</v>
      </c>
      <c r="E1295">
        <v>8233</v>
      </c>
    </row>
    <row r="1296" spans="1:5" x14ac:dyDescent="0.25">
      <c r="A1296" t="s">
        <v>143</v>
      </c>
      <c r="B1296" t="s">
        <v>144</v>
      </c>
      <c r="C1296" t="s">
        <v>44</v>
      </c>
      <c r="D1296">
        <v>2015</v>
      </c>
      <c r="E1296">
        <v>8229</v>
      </c>
    </row>
    <row r="1297" spans="1:5" x14ac:dyDescent="0.25">
      <c r="A1297" t="s">
        <v>143</v>
      </c>
      <c r="B1297" t="s">
        <v>144</v>
      </c>
      <c r="C1297" t="s">
        <v>44</v>
      </c>
      <c r="D1297">
        <v>2016</v>
      </c>
      <c r="E1297">
        <v>8176</v>
      </c>
    </row>
    <row r="1298" spans="1:5" x14ac:dyDescent="0.25">
      <c r="A1298" t="s">
        <v>143</v>
      </c>
      <c r="B1298" t="s">
        <v>144</v>
      </c>
      <c r="C1298" t="s">
        <v>44</v>
      </c>
      <c r="D1298">
        <v>2017</v>
      </c>
      <c r="E1298">
        <v>8357</v>
      </c>
    </row>
  </sheetData>
  <sortState ref="A3:E9522">
    <sortCondition ref="C3:C9522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G112"/>
  <sheetViews>
    <sheetView workbookViewId="0">
      <selection activeCell="A94" sqref="A94:A112"/>
    </sheetView>
  </sheetViews>
  <sheetFormatPr defaultRowHeight="15" x14ac:dyDescent="0.25"/>
  <sheetData>
    <row r="2" spans="1:7" x14ac:dyDescent="0.25">
      <c r="A2" t="s">
        <v>187</v>
      </c>
    </row>
    <row r="4" spans="1:7" x14ac:dyDescent="0.25">
      <c r="A4" t="s">
        <v>47</v>
      </c>
      <c r="B4" t="s">
        <v>148</v>
      </c>
      <c r="C4" t="s">
        <v>149</v>
      </c>
      <c r="D4" s="11" t="s">
        <v>150</v>
      </c>
      <c r="E4" t="s">
        <v>32</v>
      </c>
      <c r="F4" t="s">
        <v>189</v>
      </c>
      <c r="G4" t="s">
        <v>188</v>
      </c>
    </row>
    <row r="5" spans="1:7" x14ac:dyDescent="0.25">
      <c r="A5">
        <v>2000</v>
      </c>
      <c r="B5">
        <v>273</v>
      </c>
      <c r="C5">
        <v>960</v>
      </c>
      <c r="D5">
        <v>150</v>
      </c>
      <c r="E5">
        <v>22390</v>
      </c>
      <c r="F5">
        <f>(B5+C5)</f>
        <v>1233</v>
      </c>
      <c r="G5">
        <f>(E5-F5)+D5</f>
        <v>21307</v>
      </c>
    </row>
    <row r="6" spans="1:7" x14ac:dyDescent="0.25">
      <c r="A6">
        <v>2001</v>
      </c>
      <c r="B6">
        <v>295</v>
      </c>
      <c r="C6">
        <v>783</v>
      </c>
      <c r="D6">
        <v>273</v>
      </c>
      <c r="E6">
        <v>22530</v>
      </c>
      <c r="F6">
        <f t="shared" ref="F6:F22" si="0">(B6+C6)</f>
        <v>1078</v>
      </c>
      <c r="G6">
        <f t="shared" ref="G6:G22" si="1">(E6-F6)+D6</f>
        <v>21725</v>
      </c>
    </row>
    <row r="7" spans="1:7" x14ac:dyDescent="0.25">
      <c r="A7">
        <v>2002</v>
      </c>
      <c r="B7">
        <v>480</v>
      </c>
      <c r="C7">
        <v>1126</v>
      </c>
      <c r="D7">
        <v>289</v>
      </c>
      <c r="E7">
        <v>22460</v>
      </c>
      <c r="F7">
        <f t="shared" si="0"/>
        <v>1606</v>
      </c>
      <c r="G7">
        <f t="shared" si="1"/>
        <v>21143</v>
      </c>
    </row>
    <row r="8" spans="1:7" x14ac:dyDescent="0.25">
      <c r="A8">
        <v>2003</v>
      </c>
      <c r="B8">
        <v>651</v>
      </c>
      <c r="C8">
        <v>1656</v>
      </c>
      <c r="D8">
        <v>372</v>
      </c>
      <c r="E8">
        <v>21694</v>
      </c>
      <c r="F8">
        <f t="shared" si="0"/>
        <v>2307</v>
      </c>
      <c r="G8">
        <f t="shared" si="1"/>
        <v>19759</v>
      </c>
    </row>
    <row r="9" spans="1:7" x14ac:dyDescent="0.25">
      <c r="A9">
        <v>2004</v>
      </c>
      <c r="B9">
        <v>864</v>
      </c>
      <c r="C9">
        <v>2218</v>
      </c>
      <c r="D9">
        <v>490</v>
      </c>
      <c r="E9">
        <v>20873</v>
      </c>
      <c r="F9">
        <f t="shared" si="0"/>
        <v>3082</v>
      </c>
      <c r="G9">
        <f t="shared" si="1"/>
        <v>18281</v>
      </c>
    </row>
    <row r="10" spans="1:7" x14ac:dyDescent="0.25">
      <c r="A10">
        <v>2005</v>
      </c>
      <c r="B10">
        <v>1041</v>
      </c>
      <c r="C10">
        <v>2924</v>
      </c>
      <c r="D10">
        <v>598</v>
      </c>
      <c r="E10">
        <v>20545</v>
      </c>
      <c r="F10">
        <f t="shared" si="0"/>
        <v>3965</v>
      </c>
      <c r="G10">
        <f t="shared" si="1"/>
        <v>17178</v>
      </c>
    </row>
    <row r="11" spans="1:7" x14ac:dyDescent="0.25">
      <c r="A11">
        <v>2006</v>
      </c>
      <c r="B11">
        <v>1211</v>
      </c>
      <c r="C11">
        <v>3539</v>
      </c>
      <c r="D11">
        <v>536</v>
      </c>
      <c r="E11">
        <v>20207</v>
      </c>
      <c r="F11">
        <f t="shared" si="0"/>
        <v>4750</v>
      </c>
      <c r="G11">
        <f t="shared" si="1"/>
        <v>15993</v>
      </c>
    </row>
    <row r="12" spans="1:7" x14ac:dyDescent="0.25">
      <c r="A12">
        <v>2007</v>
      </c>
      <c r="B12">
        <v>1472</v>
      </c>
      <c r="C12">
        <v>4061</v>
      </c>
      <c r="D12">
        <v>578</v>
      </c>
      <c r="E12">
        <v>20254</v>
      </c>
      <c r="F12">
        <f t="shared" si="0"/>
        <v>5533</v>
      </c>
      <c r="G12">
        <f t="shared" si="1"/>
        <v>15299</v>
      </c>
    </row>
    <row r="13" spans="1:7" x14ac:dyDescent="0.25">
      <c r="A13">
        <v>2008</v>
      </c>
      <c r="B13">
        <v>1663</v>
      </c>
      <c r="C13">
        <v>5035</v>
      </c>
      <c r="D13">
        <v>641</v>
      </c>
      <c r="E13">
        <v>19822</v>
      </c>
      <c r="F13">
        <f t="shared" si="0"/>
        <v>6698</v>
      </c>
      <c r="G13">
        <f t="shared" si="1"/>
        <v>13765</v>
      </c>
    </row>
    <row r="14" spans="1:7" x14ac:dyDescent="0.25">
      <c r="A14">
        <v>2009</v>
      </c>
      <c r="B14">
        <v>1642</v>
      </c>
      <c r="C14">
        <v>5232</v>
      </c>
      <c r="D14">
        <v>519</v>
      </c>
      <c r="E14">
        <v>19699</v>
      </c>
      <c r="F14">
        <f t="shared" si="0"/>
        <v>6874</v>
      </c>
      <c r="G14">
        <f t="shared" si="1"/>
        <v>13344</v>
      </c>
    </row>
    <row r="15" spans="1:7" x14ac:dyDescent="0.25">
      <c r="A15">
        <v>2010</v>
      </c>
      <c r="B15">
        <v>1739</v>
      </c>
      <c r="C15">
        <v>4972</v>
      </c>
      <c r="D15">
        <v>477</v>
      </c>
      <c r="E15">
        <v>19198</v>
      </c>
      <c r="F15">
        <f t="shared" si="0"/>
        <v>6711</v>
      </c>
      <c r="G15">
        <f t="shared" si="1"/>
        <v>12964</v>
      </c>
    </row>
    <row r="16" spans="1:7" x14ac:dyDescent="0.25">
      <c r="A16">
        <v>2011</v>
      </c>
      <c r="B16">
        <v>1857</v>
      </c>
      <c r="C16">
        <v>5098</v>
      </c>
      <c r="D16">
        <v>429</v>
      </c>
      <c r="E16">
        <v>19177</v>
      </c>
      <c r="F16">
        <f t="shared" si="0"/>
        <v>6955</v>
      </c>
      <c r="G16">
        <f t="shared" si="1"/>
        <v>12651</v>
      </c>
    </row>
    <row r="17" spans="1:7" x14ac:dyDescent="0.25">
      <c r="A17">
        <v>2012</v>
      </c>
      <c r="B17">
        <v>1890</v>
      </c>
      <c r="C17">
        <v>5496</v>
      </c>
      <c r="D17">
        <v>406</v>
      </c>
      <c r="E17">
        <v>19245</v>
      </c>
      <c r="F17">
        <f t="shared" si="0"/>
        <v>7386</v>
      </c>
      <c r="G17">
        <f t="shared" si="1"/>
        <v>12265</v>
      </c>
    </row>
    <row r="18" spans="1:7" x14ac:dyDescent="0.25">
      <c r="A18">
        <v>2013</v>
      </c>
      <c r="B18">
        <v>1886</v>
      </c>
      <c r="C18">
        <v>5995</v>
      </c>
      <c r="D18">
        <v>433</v>
      </c>
      <c r="E18">
        <v>20186</v>
      </c>
      <c r="F18">
        <f t="shared" si="0"/>
        <v>7881</v>
      </c>
      <c r="G18">
        <f t="shared" si="1"/>
        <v>12738</v>
      </c>
    </row>
    <row r="19" spans="1:7" x14ac:dyDescent="0.25">
      <c r="A19">
        <v>2014</v>
      </c>
      <c r="B19">
        <v>2038</v>
      </c>
      <c r="C19">
        <v>5812</v>
      </c>
      <c r="D19">
        <v>438</v>
      </c>
      <c r="E19">
        <v>20791</v>
      </c>
      <c r="F19">
        <f t="shared" si="0"/>
        <v>7850</v>
      </c>
      <c r="G19">
        <f t="shared" si="1"/>
        <v>13379</v>
      </c>
    </row>
    <row r="20" spans="1:7" x14ac:dyDescent="0.25">
      <c r="A20">
        <v>2015</v>
      </c>
      <c r="B20">
        <v>2067</v>
      </c>
      <c r="C20">
        <v>6399</v>
      </c>
      <c r="D20">
        <v>447</v>
      </c>
      <c r="E20">
        <v>21491</v>
      </c>
      <c r="F20">
        <f t="shared" si="0"/>
        <v>8466</v>
      </c>
      <c r="G20">
        <f t="shared" si="1"/>
        <v>13472</v>
      </c>
    </row>
    <row r="21" spans="1:7" x14ac:dyDescent="0.25">
      <c r="A21">
        <v>2016</v>
      </c>
      <c r="B21">
        <v>2203</v>
      </c>
      <c r="C21">
        <v>6852</v>
      </c>
      <c r="D21">
        <v>403</v>
      </c>
      <c r="E21">
        <v>22373</v>
      </c>
      <c r="F21">
        <f t="shared" si="0"/>
        <v>9055</v>
      </c>
      <c r="G21">
        <f t="shared" si="1"/>
        <v>13721</v>
      </c>
    </row>
    <row r="22" spans="1:7" x14ac:dyDescent="0.25">
      <c r="A22">
        <v>2017</v>
      </c>
      <c r="B22">
        <v>2371</v>
      </c>
      <c r="C22">
        <v>6951</v>
      </c>
      <c r="D22">
        <v>353</v>
      </c>
      <c r="E22">
        <v>22727</v>
      </c>
      <c r="F22">
        <f t="shared" si="0"/>
        <v>9322</v>
      </c>
      <c r="G22">
        <f t="shared" si="1"/>
        <v>13758</v>
      </c>
    </row>
    <row r="26" spans="1:7" x14ac:dyDescent="0.25">
      <c r="A26" t="s">
        <v>190</v>
      </c>
    </row>
    <row r="28" spans="1:7" x14ac:dyDescent="0.25">
      <c r="A28" t="s">
        <v>47</v>
      </c>
      <c r="B28" t="s">
        <v>188</v>
      </c>
      <c r="C28" t="s">
        <v>148</v>
      </c>
      <c r="D28" t="s">
        <v>149</v>
      </c>
      <c r="E28" s="11" t="s">
        <v>150</v>
      </c>
      <c r="F28" t="s">
        <v>32</v>
      </c>
    </row>
    <row r="29" spans="1:7" x14ac:dyDescent="0.25">
      <c r="A29">
        <v>2000</v>
      </c>
      <c r="B29">
        <v>14090</v>
      </c>
      <c r="C29">
        <v>613</v>
      </c>
      <c r="D29">
        <v>215</v>
      </c>
      <c r="E29">
        <v>120</v>
      </c>
      <c r="F29">
        <v>14798</v>
      </c>
    </row>
    <row r="30" spans="1:7" x14ac:dyDescent="0.25">
      <c r="A30">
        <v>2001</v>
      </c>
      <c r="B30">
        <v>13293</v>
      </c>
      <c r="C30">
        <v>721</v>
      </c>
      <c r="D30">
        <v>392</v>
      </c>
      <c r="E30">
        <v>147</v>
      </c>
      <c r="F30">
        <v>14259</v>
      </c>
    </row>
    <row r="31" spans="1:7" x14ac:dyDescent="0.25">
      <c r="A31">
        <v>2002</v>
      </c>
      <c r="B31">
        <v>12789</v>
      </c>
      <c r="C31">
        <v>838</v>
      </c>
      <c r="D31">
        <v>228</v>
      </c>
      <c r="E31">
        <v>155</v>
      </c>
      <c r="F31">
        <v>13700</v>
      </c>
    </row>
    <row r="32" spans="1:7" x14ac:dyDescent="0.25">
      <c r="A32">
        <v>2003</v>
      </c>
      <c r="B32">
        <v>12149</v>
      </c>
      <c r="C32">
        <v>990</v>
      </c>
      <c r="D32">
        <v>420</v>
      </c>
      <c r="E32">
        <v>151</v>
      </c>
      <c r="F32">
        <v>13408</v>
      </c>
    </row>
    <row r="33" spans="1:6" x14ac:dyDescent="0.25">
      <c r="A33">
        <v>2004</v>
      </c>
      <c r="B33">
        <v>11773</v>
      </c>
      <c r="C33">
        <v>1078</v>
      </c>
      <c r="D33">
        <v>432</v>
      </c>
      <c r="E33">
        <v>170</v>
      </c>
      <c r="F33">
        <v>13113</v>
      </c>
    </row>
    <row r="34" spans="1:6" x14ac:dyDescent="0.25">
      <c r="A34">
        <v>2005</v>
      </c>
      <c r="B34">
        <v>11134</v>
      </c>
      <c r="C34">
        <v>1167</v>
      </c>
      <c r="D34">
        <v>467</v>
      </c>
      <c r="E34">
        <v>232</v>
      </c>
      <c r="F34">
        <v>12536</v>
      </c>
    </row>
    <row r="35" spans="1:6" x14ac:dyDescent="0.25">
      <c r="A35">
        <v>2006</v>
      </c>
      <c r="B35">
        <v>10871</v>
      </c>
      <c r="C35">
        <v>1216</v>
      </c>
      <c r="D35">
        <v>503</v>
      </c>
      <c r="E35">
        <v>219</v>
      </c>
      <c r="F35">
        <v>12371</v>
      </c>
    </row>
    <row r="36" spans="1:6" x14ac:dyDescent="0.25">
      <c r="A36">
        <v>2007</v>
      </c>
      <c r="B36">
        <v>10540</v>
      </c>
      <c r="C36">
        <v>1275</v>
      </c>
      <c r="D36">
        <v>722</v>
      </c>
      <c r="E36">
        <v>217</v>
      </c>
      <c r="F36">
        <v>12320</v>
      </c>
    </row>
    <row r="37" spans="1:6" x14ac:dyDescent="0.25">
      <c r="A37">
        <v>2008</v>
      </c>
      <c r="B37">
        <v>10496</v>
      </c>
      <c r="C37">
        <v>1338</v>
      </c>
      <c r="D37">
        <v>695</v>
      </c>
      <c r="E37">
        <v>237</v>
      </c>
      <c r="F37">
        <v>12292</v>
      </c>
    </row>
    <row r="38" spans="1:6" x14ac:dyDescent="0.25">
      <c r="A38">
        <v>2009</v>
      </c>
      <c r="B38">
        <v>10493</v>
      </c>
      <c r="C38">
        <v>1363</v>
      </c>
      <c r="D38">
        <v>861</v>
      </c>
      <c r="E38">
        <v>221</v>
      </c>
      <c r="F38">
        <v>12496</v>
      </c>
    </row>
    <row r="39" spans="1:6" x14ac:dyDescent="0.25">
      <c r="A39">
        <v>2010</v>
      </c>
      <c r="B39">
        <v>10630</v>
      </c>
      <c r="C39">
        <v>1424</v>
      </c>
      <c r="D39">
        <v>1200</v>
      </c>
      <c r="E39">
        <v>222</v>
      </c>
      <c r="F39">
        <v>13032</v>
      </c>
    </row>
    <row r="40" spans="1:6" x14ac:dyDescent="0.25">
      <c r="A40">
        <v>2011</v>
      </c>
      <c r="B40">
        <v>10992</v>
      </c>
      <c r="C40">
        <v>1525</v>
      </c>
      <c r="D40">
        <v>1018</v>
      </c>
      <c r="E40">
        <v>180</v>
      </c>
      <c r="F40">
        <v>13355</v>
      </c>
    </row>
    <row r="41" spans="1:6" x14ac:dyDescent="0.25">
      <c r="A41">
        <v>2012</v>
      </c>
      <c r="B41">
        <v>12036</v>
      </c>
      <c r="C41">
        <v>1610</v>
      </c>
      <c r="D41">
        <v>1077</v>
      </c>
      <c r="E41">
        <v>219</v>
      </c>
      <c r="F41">
        <v>14504</v>
      </c>
    </row>
    <row r="42" spans="1:6" x14ac:dyDescent="0.25">
      <c r="A42">
        <v>2013</v>
      </c>
      <c r="B42">
        <v>12953</v>
      </c>
      <c r="C42">
        <v>1660</v>
      </c>
      <c r="D42">
        <v>1292</v>
      </c>
      <c r="E42">
        <v>235</v>
      </c>
      <c r="F42">
        <v>15670</v>
      </c>
    </row>
    <row r="43" spans="1:6" x14ac:dyDescent="0.25">
      <c r="A43">
        <v>2014</v>
      </c>
      <c r="B43">
        <v>12014</v>
      </c>
      <c r="C43">
        <v>1601</v>
      </c>
      <c r="D43">
        <v>1309</v>
      </c>
      <c r="E43">
        <v>207</v>
      </c>
      <c r="F43">
        <v>14717</v>
      </c>
    </row>
    <row r="44" spans="1:6" x14ac:dyDescent="0.25">
      <c r="A44">
        <v>2015</v>
      </c>
      <c r="B44">
        <v>12220</v>
      </c>
      <c r="C44">
        <v>1582</v>
      </c>
      <c r="D44">
        <v>1396</v>
      </c>
      <c r="E44">
        <v>194</v>
      </c>
      <c r="F44">
        <v>15004</v>
      </c>
    </row>
    <row r="45" spans="1:6" x14ac:dyDescent="0.25">
      <c r="A45">
        <v>2016</v>
      </c>
      <c r="B45">
        <v>12601</v>
      </c>
      <c r="C45">
        <v>1574</v>
      </c>
      <c r="D45">
        <v>1433</v>
      </c>
      <c r="E45">
        <v>249</v>
      </c>
      <c r="F45">
        <v>15359</v>
      </c>
    </row>
    <row r="46" spans="1:6" x14ac:dyDescent="0.25">
      <c r="A46">
        <v>2017</v>
      </c>
      <c r="B46">
        <v>12641</v>
      </c>
      <c r="C46">
        <v>1514</v>
      </c>
      <c r="D46">
        <v>1469</v>
      </c>
      <c r="E46">
        <v>217</v>
      </c>
      <c r="F46">
        <v>15407</v>
      </c>
    </row>
    <row r="49" spans="1:6" x14ac:dyDescent="0.25">
      <c r="A49" t="s">
        <v>191</v>
      </c>
    </row>
    <row r="50" spans="1:6" x14ac:dyDescent="0.25">
      <c r="A50" t="s">
        <v>47</v>
      </c>
      <c r="B50" t="s">
        <v>188</v>
      </c>
      <c r="C50" t="s">
        <v>148</v>
      </c>
      <c r="D50" t="s">
        <v>149</v>
      </c>
      <c r="E50" s="11" t="s">
        <v>150</v>
      </c>
      <c r="F50" t="s">
        <v>32</v>
      </c>
    </row>
    <row r="51" spans="1:6" x14ac:dyDescent="0.25">
      <c r="A51">
        <v>2000</v>
      </c>
      <c r="B51">
        <v>7134</v>
      </c>
      <c r="C51">
        <v>57</v>
      </c>
      <c r="D51">
        <v>29</v>
      </c>
      <c r="E51">
        <v>6</v>
      </c>
      <c r="F51">
        <v>7214</v>
      </c>
    </row>
    <row r="52" spans="1:6" x14ac:dyDescent="0.25">
      <c r="A52">
        <v>2001</v>
      </c>
      <c r="B52">
        <v>7161</v>
      </c>
      <c r="C52">
        <v>56</v>
      </c>
      <c r="D52">
        <v>34</v>
      </c>
      <c r="E52">
        <v>16</v>
      </c>
      <c r="F52">
        <v>7235</v>
      </c>
    </row>
    <row r="53" spans="1:6" x14ac:dyDescent="0.25">
      <c r="A53">
        <v>2002</v>
      </c>
      <c r="B53">
        <v>6902</v>
      </c>
      <c r="C53">
        <v>104</v>
      </c>
      <c r="D53">
        <v>40</v>
      </c>
      <c r="E53">
        <v>28</v>
      </c>
      <c r="F53">
        <v>7018</v>
      </c>
    </row>
    <row r="54" spans="1:6" x14ac:dyDescent="0.25">
      <c r="A54">
        <v>2003</v>
      </c>
      <c r="B54">
        <v>6384</v>
      </c>
      <c r="C54">
        <v>132</v>
      </c>
      <c r="D54">
        <v>78</v>
      </c>
      <c r="E54">
        <v>28</v>
      </c>
      <c r="F54">
        <v>6566</v>
      </c>
    </row>
    <row r="55" spans="1:6" x14ac:dyDescent="0.25">
      <c r="A55">
        <v>2004</v>
      </c>
      <c r="B55">
        <v>5680</v>
      </c>
      <c r="C55">
        <v>178</v>
      </c>
      <c r="D55">
        <v>62</v>
      </c>
      <c r="E55">
        <v>68</v>
      </c>
      <c r="F55">
        <v>5852</v>
      </c>
    </row>
    <row r="56" spans="1:6" x14ac:dyDescent="0.25">
      <c r="A56">
        <v>2005</v>
      </c>
      <c r="B56">
        <v>4661</v>
      </c>
      <c r="C56">
        <v>206</v>
      </c>
      <c r="D56">
        <v>319</v>
      </c>
      <c r="E56">
        <v>63</v>
      </c>
      <c r="F56">
        <v>5123</v>
      </c>
    </row>
    <row r="57" spans="1:6" x14ac:dyDescent="0.25">
      <c r="A57">
        <v>2006</v>
      </c>
      <c r="B57">
        <v>4166</v>
      </c>
      <c r="C57">
        <v>191</v>
      </c>
      <c r="D57">
        <v>524</v>
      </c>
      <c r="E57">
        <v>55</v>
      </c>
      <c r="F57">
        <v>4826</v>
      </c>
    </row>
    <row r="58" spans="1:6" x14ac:dyDescent="0.25">
      <c r="A58">
        <v>2007</v>
      </c>
      <c r="B58">
        <v>3555</v>
      </c>
      <c r="C58">
        <v>218</v>
      </c>
      <c r="D58">
        <v>797</v>
      </c>
      <c r="E58">
        <v>46</v>
      </c>
      <c r="F58">
        <v>4524</v>
      </c>
    </row>
    <row r="59" spans="1:6" x14ac:dyDescent="0.25">
      <c r="A59">
        <v>2008</v>
      </c>
      <c r="B59">
        <v>3135</v>
      </c>
      <c r="C59">
        <v>302</v>
      </c>
      <c r="D59">
        <v>985</v>
      </c>
      <c r="E59">
        <v>61</v>
      </c>
      <c r="F59">
        <v>4361</v>
      </c>
    </row>
    <row r="60" spans="1:6" x14ac:dyDescent="0.25">
      <c r="A60">
        <v>2009</v>
      </c>
      <c r="B60">
        <v>3014</v>
      </c>
      <c r="C60">
        <v>314</v>
      </c>
      <c r="D60">
        <v>769</v>
      </c>
      <c r="E60">
        <v>67</v>
      </c>
      <c r="F60">
        <v>4030</v>
      </c>
    </row>
    <row r="61" spans="1:6" x14ac:dyDescent="0.25">
      <c r="A61">
        <v>2010</v>
      </c>
      <c r="B61">
        <v>2881</v>
      </c>
      <c r="C61">
        <v>398</v>
      </c>
      <c r="D61">
        <v>1077</v>
      </c>
      <c r="E61">
        <v>74</v>
      </c>
      <c r="F61">
        <v>4282</v>
      </c>
    </row>
    <row r="62" spans="1:6" x14ac:dyDescent="0.25">
      <c r="A62">
        <v>2011</v>
      </c>
      <c r="B62">
        <v>2788</v>
      </c>
      <c r="C62">
        <v>441</v>
      </c>
      <c r="D62">
        <v>1085</v>
      </c>
      <c r="E62">
        <v>76</v>
      </c>
      <c r="F62">
        <v>4238</v>
      </c>
    </row>
    <row r="63" spans="1:6" x14ac:dyDescent="0.25">
      <c r="A63">
        <v>2012</v>
      </c>
      <c r="B63">
        <v>2767</v>
      </c>
      <c r="C63">
        <v>423</v>
      </c>
      <c r="D63">
        <v>1019</v>
      </c>
      <c r="E63">
        <v>79</v>
      </c>
      <c r="F63">
        <v>4130</v>
      </c>
    </row>
    <row r="64" spans="1:6" x14ac:dyDescent="0.25">
      <c r="A64">
        <v>2013</v>
      </c>
      <c r="B64">
        <v>2689</v>
      </c>
      <c r="C64">
        <v>453</v>
      </c>
      <c r="D64">
        <v>1027</v>
      </c>
      <c r="E64">
        <v>84</v>
      </c>
      <c r="F64">
        <v>4085</v>
      </c>
    </row>
    <row r="65" spans="1:6" x14ac:dyDescent="0.25">
      <c r="A65">
        <v>2014</v>
      </c>
      <c r="B65">
        <v>2609</v>
      </c>
      <c r="C65">
        <v>485</v>
      </c>
      <c r="D65">
        <v>1041</v>
      </c>
      <c r="E65">
        <v>68</v>
      </c>
      <c r="F65">
        <v>4067</v>
      </c>
    </row>
    <row r="66" spans="1:6" x14ac:dyDescent="0.25">
      <c r="A66">
        <v>2015</v>
      </c>
      <c r="B66">
        <v>2485</v>
      </c>
      <c r="C66">
        <v>490</v>
      </c>
      <c r="D66">
        <v>979</v>
      </c>
      <c r="E66">
        <v>76</v>
      </c>
      <c r="F66">
        <v>3878</v>
      </c>
    </row>
    <row r="67" spans="1:6" x14ac:dyDescent="0.25">
      <c r="A67">
        <v>2016</v>
      </c>
      <c r="B67">
        <v>2372</v>
      </c>
      <c r="C67">
        <v>527</v>
      </c>
      <c r="D67">
        <v>1078</v>
      </c>
      <c r="E67">
        <v>66</v>
      </c>
      <c r="F67">
        <v>3911</v>
      </c>
    </row>
    <row r="68" spans="1:6" x14ac:dyDescent="0.25">
      <c r="A68">
        <v>2017</v>
      </c>
      <c r="B68">
        <v>2245</v>
      </c>
      <c r="C68">
        <v>493</v>
      </c>
      <c r="D68">
        <v>1158</v>
      </c>
      <c r="E68">
        <v>48</v>
      </c>
      <c r="F68">
        <v>3848</v>
      </c>
    </row>
    <row r="71" spans="1:6" x14ac:dyDescent="0.25">
      <c r="A71" t="s">
        <v>192</v>
      </c>
    </row>
    <row r="72" spans="1:6" x14ac:dyDescent="0.25">
      <c r="A72" t="s">
        <v>47</v>
      </c>
      <c r="B72" t="s">
        <v>188</v>
      </c>
      <c r="C72" t="s">
        <v>148</v>
      </c>
      <c r="D72" t="s">
        <v>149</v>
      </c>
      <c r="E72" s="11" t="s">
        <v>150</v>
      </c>
      <c r="F72" t="s">
        <v>32</v>
      </c>
    </row>
    <row r="73" spans="1:6" x14ac:dyDescent="0.25">
      <c r="A73">
        <v>2000</v>
      </c>
      <c r="B73">
        <v>13985</v>
      </c>
      <c r="C73">
        <v>32</v>
      </c>
      <c r="D73">
        <v>655</v>
      </c>
      <c r="E73">
        <v>151</v>
      </c>
      <c r="F73">
        <v>14521</v>
      </c>
    </row>
    <row r="74" spans="1:6" x14ac:dyDescent="0.25">
      <c r="A74">
        <v>2001</v>
      </c>
      <c r="B74">
        <v>13814</v>
      </c>
      <c r="C74">
        <v>27</v>
      </c>
      <c r="D74">
        <v>1188</v>
      </c>
      <c r="E74">
        <v>91</v>
      </c>
      <c r="F74">
        <v>14938</v>
      </c>
    </row>
    <row r="75" spans="1:6" x14ac:dyDescent="0.25">
      <c r="A75">
        <v>2002</v>
      </c>
      <c r="B75">
        <v>13538</v>
      </c>
      <c r="C75">
        <v>26</v>
      </c>
      <c r="D75">
        <v>1201</v>
      </c>
      <c r="E75">
        <v>108</v>
      </c>
      <c r="F75">
        <v>14657</v>
      </c>
    </row>
    <row r="76" spans="1:6" x14ac:dyDescent="0.25">
      <c r="A76">
        <v>2003</v>
      </c>
      <c r="B76">
        <v>13051</v>
      </c>
      <c r="C76">
        <v>35</v>
      </c>
      <c r="D76">
        <v>1235</v>
      </c>
      <c r="E76">
        <v>96</v>
      </c>
      <c r="F76">
        <v>14225</v>
      </c>
    </row>
    <row r="77" spans="1:6" x14ac:dyDescent="0.25">
      <c r="A77">
        <v>2004</v>
      </c>
      <c r="B77">
        <v>12287</v>
      </c>
      <c r="C77">
        <v>23</v>
      </c>
      <c r="D77">
        <v>1244</v>
      </c>
      <c r="E77">
        <v>65</v>
      </c>
      <c r="F77">
        <v>13489</v>
      </c>
    </row>
    <row r="78" spans="1:6" x14ac:dyDescent="0.25">
      <c r="A78">
        <v>2005</v>
      </c>
      <c r="B78">
        <v>11782</v>
      </c>
      <c r="C78">
        <v>33</v>
      </c>
      <c r="D78">
        <v>1235</v>
      </c>
      <c r="E78">
        <v>121</v>
      </c>
      <c r="F78">
        <v>12929</v>
      </c>
    </row>
    <row r="79" spans="1:6" x14ac:dyDescent="0.25">
      <c r="A79">
        <v>2006</v>
      </c>
      <c r="B79">
        <v>12251</v>
      </c>
      <c r="C79">
        <v>31</v>
      </c>
      <c r="D79">
        <v>1343</v>
      </c>
      <c r="E79">
        <v>16</v>
      </c>
      <c r="F79">
        <v>13609</v>
      </c>
    </row>
    <row r="80" spans="1:6" x14ac:dyDescent="0.25">
      <c r="A80">
        <v>2007</v>
      </c>
      <c r="B80">
        <v>11903</v>
      </c>
      <c r="C80">
        <v>41</v>
      </c>
      <c r="D80">
        <v>1508</v>
      </c>
      <c r="E80">
        <v>111</v>
      </c>
      <c r="F80">
        <v>13341</v>
      </c>
    </row>
    <row r="81" spans="1:6" x14ac:dyDescent="0.25">
      <c r="A81">
        <v>2008</v>
      </c>
      <c r="B81">
        <v>11596</v>
      </c>
      <c r="C81">
        <v>49</v>
      </c>
      <c r="D81">
        <v>1749</v>
      </c>
      <c r="E81">
        <v>123</v>
      </c>
      <c r="F81">
        <v>13271</v>
      </c>
    </row>
    <row r="82" spans="1:6" x14ac:dyDescent="0.25">
      <c r="A82">
        <v>2009</v>
      </c>
      <c r="B82">
        <v>11410</v>
      </c>
      <c r="C82">
        <v>58</v>
      </c>
      <c r="D82">
        <v>1988</v>
      </c>
      <c r="E82">
        <v>105</v>
      </c>
      <c r="F82">
        <v>13351</v>
      </c>
    </row>
    <row r="83" spans="1:6" x14ac:dyDescent="0.25">
      <c r="A83">
        <v>2010</v>
      </c>
      <c r="B83">
        <v>11276</v>
      </c>
      <c r="C83">
        <v>166</v>
      </c>
      <c r="D83">
        <v>2210</v>
      </c>
      <c r="E83">
        <v>207</v>
      </c>
      <c r="F83">
        <v>13445</v>
      </c>
    </row>
    <row r="84" spans="1:6" x14ac:dyDescent="0.25">
      <c r="A84">
        <v>2011</v>
      </c>
      <c r="B84">
        <v>11472</v>
      </c>
      <c r="C84">
        <v>232</v>
      </c>
      <c r="D84">
        <v>2500</v>
      </c>
      <c r="E84">
        <v>251</v>
      </c>
      <c r="F84">
        <v>13953</v>
      </c>
    </row>
    <row r="85" spans="1:6" x14ac:dyDescent="0.25">
      <c r="A85">
        <v>2012</v>
      </c>
      <c r="B85">
        <v>11775</v>
      </c>
      <c r="C85">
        <v>284</v>
      </c>
      <c r="D85">
        <v>2736</v>
      </c>
      <c r="E85">
        <v>233</v>
      </c>
      <c r="F85">
        <v>14562</v>
      </c>
    </row>
    <row r="86" spans="1:6" x14ac:dyDescent="0.25">
      <c r="A86">
        <v>2013</v>
      </c>
      <c r="B86">
        <v>11917</v>
      </c>
      <c r="C86">
        <v>317</v>
      </c>
      <c r="D86">
        <v>3059</v>
      </c>
      <c r="E86">
        <v>265</v>
      </c>
      <c r="F86">
        <v>15028</v>
      </c>
    </row>
    <row r="87" spans="1:6" x14ac:dyDescent="0.25">
      <c r="A87">
        <v>2014</v>
      </c>
      <c r="B87">
        <v>11818</v>
      </c>
      <c r="C87">
        <v>370</v>
      </c>
      <c r="D87">
        <v>3483</v>
      </c>
      <c r="E87">
        <v>269</v>
      </c>
      <c r="F87">
        <v>15402</v>
      </c>
    </row>
    <row r="88" spans="1:6" x14ac:dyDescent="0.25">
      <c r="A88">
        <v>2015</v>
      </c>
      <c r="B88">
        <v>11947</v>
      </c>
      <c r="C88">
        <v>424</v>
      </c>
      <c r="D88">
        <v>3662</v>
      </c>
      <c r="E88">
        <v>243</v>
      </c>
      <c r="F88">
        <v>15790</v>
      </c>
    </row>
    <row r="89" spans="1:6" x14ac:dyDescent="0.25">
      <c r="A89">
        <v>2016</v>
      </c>
      <c r="B89">
        <v>12028</v>
      </c>
      <c r="C89">
        <v>478</v>
      </c>
      <c r="D89">
        <v>3915</v>
      </c>
      <c r="E89">
        <v>271</v>
      </c>
      <c r="F89">
        <v>16150</v>
      </c>
    </row>
    <row r="90" spans="1:6" x14ac:dyDescent="0.25">
      <c r="A90">
        <v>2017</v>
      </c>
      <c r="B90">
        <v>12162</v>
      </c>
      <c r="C90">
        <v>504</v>
      </c>
      <c r="D90">
        <v>4035</v>
      </c>
      <c r="E90">
        <v>285</v>
      </c>
      <c r="F90">
        <v>16416</v>
      </c>
    </row>
    <row r="93" spans="1:6" x14ac:dyDescent="0.25">
      <c r="A93" t="s">
        <v>193</v>
      </c>
    </row>
    <row r="94" spans="1:6" x14ac:dyDescent="0.25">
      <c r="A94" t="s">
        <v>47</v>
      </c>
      <c r="B94" t="s">
        <v>147</v>
      </c>
      <c r="C94" t="s">
        <v>148</v>
      </c>
      <c r="D94" t="s">
        <v>149</v>
      </c>
      <c r="E94" s="11" t="s">
        <v>150</v>
      </c>
      <c r="F94" t="s">
        <v>32</v>
      </c>
    </row>
    <row r="95" spans="1:6" x14ac:dyDescent="0.25">
      <c r="A95">
        <v>2000</v>
      </c>
      <c r="B95">
        <v>15973</v>
      </c>
      <c r="C95">
        <v>509</v>
      </c>
      <c r="D95">
        <v>619</v>
      </c>
      <c r="E95">
        <v>193</v>
      </c>
      <c r="F95">
        <v>16908</v>
      </c>
    </row>
    <row r="96" spans="1:6" x14ac:dyDescent="0.25">
      <c r="A96">
        <v>2001</v>
      </c>
      <c r="B96">
        <v>15042</v>
      </c>
      <c r="C96">
        <v>514</v>
      </c>
      <c r="D96">
        <v>608</v>
      </c>
      <c r="E96">
        <v>139</v>
      </c>
      <c r="F96">
        <v>16025</v>
      </c>
    </row>
    <row r="97" spans="1:6" x14ac:dyDescent="0.25">
      <c r="A97">
        <v>2002</v>
      </c>
      <c r="B97">
        <v>14099</v>
      </c>
      <c r="C97">
        <v>483</v>
      </c>
      <c r="D97">
        <v>544</v>
      </c>
      <c r="E97">
        <v>186</v>
      </c>
      <c r="F97">
        <v>14940</v>
      </c>
    </row>
    <row r="98" spans="1:6" x14ac:dyDescent="0.25">
      <c r="A98">
        <v>2003</v>
      </c>
      <c r="B98">
        <v>13523</v>
      </c>
      <c r="C98">
        <v>516</v>
      </c>
      <c r="D98">
        <v>613</v>
      </c>
      <c r="E98">
        <v>165</v>
      </c>
      <c r="F98">
        <v>14487</v>
      </c>
    </row>
    <row r="99" spans="1:6" x14ac:dyDescent="0.25">
      <c r="A99">
        <v>2004</v>
      </c>
      <c r="B99">
        <v>12477</v>
      </c>
      <c r="C99">
        <v>500</v>
      </c>
      <c r="D99">
        <v>701</v>
      </c>
      <c r="E99">
        <v>131</v>
      </c>
      <c r="F99">
        <v>13547</v>
      </c>
    </row>
    <row r="100" spans="1:6" x14ac:dyDescent="0.25">
      <c r="A100">
        <v>2005</v>
      </c>
      <c r="B100">
        <v>11589</v>
      </c>
      <c r="C100">
        <v>516</v>
      </c>
      <c r="D100">
        <v>814</v>
      </c>
      <c r="E100">
        <v>174</v>
      </c>
      <c r="F100">
        <v>12745</v>
      </c>
    </row>
    <row r="101" spans="1:6" x14ac:dyDescent="0.25">
      <c r="A101">
        <v>2006</v>
      </c>
      <c r="B101">
        <v>10966</v>
      </c>
      <c r="C101">
        <v>553</v>
      </c>
      <c r="D101">
        <v>880</v>
      </c>
      <c r="E101">
        <v>9</v>
      </c>
      <c r="F101">
        <v>12390</v>
      </c>
    </row>
    <row r="102" spans="1:6" x14ac:dyDescent="0.25">
      <c r="A102">
        <v>2007</v>
      </c>
      <c r="B102">
        <v>10594</v>
      </c>
      <c r="C102">
        <v>547</v>
      </c>
      <c r="D102">
        <v>961</v>
      </c>
      <c r="E102">
        <v>165</v>
      </c>
      <c r="F102">
        <v>11937</v>
      </c>
    </row>
    <row r="103" spans="1:6" x14ac:dyDescent="0.25">
      <c r="A103">
        <v>2008</v>
      </c>
      <c r="B103">
        <v>10038</v>
      </c>
      <c r="C103">
        <v>600</v>
      </c>
      <c r="D103">
        <v>1143</v>
      </c>
      <c r="E103">
        <v>190</v>
      </c>
      <c r="F103">
        <v>11591</v>
      </c>
    </row>
    <row r="104" spans="1:6" x14ac:dyDescent="0.25">
      <c r="A104">
        <v>2009</v>
      </c>
      <c r="B104">
        <v>9626</v>
      </c>
      <c r="C104">
        <v>644</v>
      </c>
      <c r="D104">
        <v>1283</v>
      </c>
      <c r="E104">
        <v>172</v>
      </c>
      <c r="F104">
        <v>11381</v>
      </c>
    </row>
    <row r="105" spans="1:6" x14ac:dyDescent="0.25">
      <c r="A105">
        <v>2010</v>
      </c>
      <c r="B105">
        <v>9401</v>
      </c>
      <c r="C105">
        <v>1093</v>
      </c>
      <c r="D105">
        <v>1481</v>
      </c>
      <c r="E105">
        <v>289</v>
      </c>
      <c r="F105">
        <v>11686</v>
      </c>
    </row>
    <row r="106" spans="1:6" x14ac:dyDescent="0.25">
      <c r="A106">
        <v>2011</v>
      </c>
      <c r="B106">
        <v>9205</v>
      </c>
      <c r="C106">
        <v>1290</v>
      </c>
      <c r="D106">
        <v>1475</v>
      </c>
      <c r="E106">
        <v>368</v>
      </c>
      <c r="F106">
        <v>11602</v>
      </c>
    </row>
    <row r="107" spans="1:6" x14ac:dyDescent="0.25">
      <c r="A107">
        <v>2012</v>
      </c>
      <c r="B107">
        <v>9147</v>
      </c>
      <c r="C107">
        <v>1343</v>
      </c>
      <c r="D107">
        <v>1651</v>
      </c>
      <c r="E107">
        <v>358</v>
      </c>
      <c r="F107">
        <v>11783</v>
      </c>
    </row>
    <row r="108" spans="1:6" x14ac:dyDescent="0.25">
      <c r="A108">
        <v>2013</v>
      </c>
      <c r="B108">
        <v>8968</v>
      </c>
      <c r="C108">
        <v>1432</v>
      </c>
      <c r="D108">
        <v>1898</v>
      </c>
      <c r="E108">
        <v>382</v>
      </c>
      <c r="F108">
        <v>11916</v>
      </c>
    </row>
    <row r="109" spans="1:6" x14ac:dyDescent="0.25">
      <c r="A109">
        <v>2014</v>
      </c>
      <c r="B109">
        <v>8688</v>
      </c>
      <c r="C109">
        <v>1405</v>
      </c>
      <c r="D109">
        <v>1914</v>
      </c>
      <c r="E109">
        <v>352</v>
      </c>
      <c r="F109">
        <v>11655</v>
      </c>
    </row>
    <row r="110" spans="1:6" x14ac:dyDescent="0.25">
      <c r="A110">
        <v>2015</v>
      </c>
      <c r="B110">
        <v>8494</v>
      </c>
      <c r="C110">
        <v>1490</v>
      </c>
      <c r="D110">
        <v>1982</v>
      </c>
      <c r="E110">
        <v>350</v>
      </c>
      <c r="F110">
        <v>11616</v>
      </c>
    </row>
    <row r="111" spans="1:6" x14ac:dyDescent="0.25">
      <c r="A111">
        <v>2016</v>
      </c>
      <c r="B111">
        <v>8302</v>
      </c>
      <c r="C111">
        <v>1398</v>
      </c>
      <c r="D111">
        <v>2016</v>
      </c>
      <c r="E111">
        <v>360</v>
      </c>
      <c r="F111">
        <v>11356</v>
      </c>
    </row>
    <row r="112" spans="1:6" x14ac:dyDescent="0.25">
      <c r="A112">
        <v>2017</v>
      </c>
      <c r="B112">
        <v>7924</v>
      </c>
      <c r="C112">
        <v>1424</v>
      </c>
      <c r="D112">
        <v>2044</v>
      </c>
      <c r="E112">
        <v>328</v>
      </c>
      <c r="F112">
        <v>11064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54"/>
  <sheetViews>
    <sheetView workbookViewId="0">
      <selection activeCell="D50" sqref="D50"/>
    </sheetView>
  </sheetViews>
  <sheetFormatPr defaultRowHeight="15" x14ac:dyDescent="0.25"/>
  <cols>
    <col min="2" max="2" width="24.5703125" bestFit="1" customWidth="1"/>
  </cols>
  <sheetData>
    <row r="1" spans="1:7" x14ac:dyDescent="0.25">
      <c r="B1" t="s">
        <v>178</v>
      </c>
    </row>
    <row r="3" spans="1:7" x14ac:dyDescent="0.25">
      <c r="A3" t="s">
        <v>181</v>
      </c>
      <c r="B3" t="s">
        <v>173</v>
      </c>
      <c r="C3" t="s">
        <v>174</v>
      </c>
      <c r="D3" t="s">
        <v>175</v>
      </c>
      <c r="E3" t="s">
        <v>176</v>
      </c>
      <c r="F3" t="s">
        <v>177</v>
      </c>
      <c r="G3" t="s">
        <v>179</v>
      </c>
    </row>
    <row r="4" spans="1:7" x14ac:dyDescent="0.25">
      <c r="A4">
        <v>2000</v>
      </c>
      <c r="B4">
        <v>15973</v>
      </c>
      <c r="C4">
        <v>4388</v>
      </c>
      <c r="D4">
        <v>10295</v>
      </c>
      <c r="E4">
        <v>13985</v>
      </c>
      <c r="F4">
        <v>877</v>
      </c>
      <c r="G4">
        <f>SUM(B4:F4)</f>
        <v>45518</v>
      </c>
    </row>
    <row r="5" spans="1:7" x14ac:dyDescent="0.25">
      <c r="A5">
        <v>2001</v>
      </c>
      <c r="B5">
        <v>15042</v>
      </c>
      <c r="C5">
        <v>4459</v>
      </c>
      <c r="D5">
        <v>10952</v>
      </c>
      <c r="E5">
        <v>13814</v>
      </c>
      <c r="F5">
        <v>848</v>
      </c>
      <c r="G5">
        <f t="shared" ref="G5:G21" si="0">SUM(B5:F5)</f>
        <v>45115</v>
      </c>
    </row>
    <row r="6" spans="1:7" x14ac:dyDescent="0.25">
      <c r="A6">
        <v>2002</v>
      </c>
      <c r="B6">
        <v>14099</v>
      </c>
      <c r="C6">
        <v>4648</v>
      </c>
      <c r="D6">
        <v>11119</v>
      </c>
      <c r="E6">
        <v>13538</v>
      </c>
      <c r="F6">
        <v>797</v>
      </c>
      <c r="G6">
        <f t="shared" si="0"/>
        <v>44201</v>
      </c>
    </row>
    <row r="7" spans="1:7" x14ac:dyDescent="0.25">
      <c r="A7">
        <v>2003</v>
      </c>
      <c r="B7">
        <v>13523</v>
      </c>
      <c r="C7">
        <v>4849</v>
      </c>
      <c r="D7">
        <v>11698</v>
      </c>
      <c r="E7">
        <v>13051</v>
      </c>
      <c r="F7">
        <v>802</v>
      </c>
      <c r="G7">
        <f t="shared" si="0"/>
        <v>43923</v>
      </c>
    </row>
    <row r="8" spans="1:7" x14ac:dyDescent="0.25">
      <c r="A8">
        <v>2004</v>
      </c>
      <c r="B8">
        <v>12477</v>
      </c>
      <c r="C8">
        <v>5036</v>
      </c>
      <c r="D8">
        <v>11938</v>
      </c>
      <c r="E8">
        <v>12287</v>
      </c>
      <c r="F8">
        <v>772</v>
      </c>
      <c r="G8">
        <f t="shared" si="0"/>
        <v>42510</v>
      </c>
    </row>
    <row r="9" spans="1:7" x14ac:dyDescent="0.25">
      <c r="A9">
        <v>2005</v>
      </c>
      <c r="B9">
        <v>11589</v>
      </c>
      <c r="C9">
        <v>5021</v>
      </c>
      <c r="D9">
        <v>11922</v>
      </c>
      <c r="E9">
        <v>11782</v>
      </c>
      <c r="F9">
        <v>805</v>
      </c>
      <c r="G9">
        <f t="shared" si="0"/>
        <v>41119</v>
      </c>
    </row>
    <row r="10" spans="1:7" x14ac:dyDescent="0.25">
      <c r="A10">
        <v>2006</v>
      </c>
      <c r="B10">
        <v>10966</v>
      </c>
      <c r="C10">
        <v>5201</v>
      </c>
      <c r="D10">
        <v>12069</v>
      </c>
      <c r="E10">
        <v>12251</v>
      </c>
      <c r="F10">
        <v>780</v>
      </c>
      <c r="G10">
        <f t="shared" si="0"/>
        <v>41267</v>
      </c>
    </row>
    <row r="11" spans="1:7" x14ac:dyDescent="0.25">
      <c r="A11">
        <v>2007</v>
      </c>
      <c r="B11">
        <v>10594</v>
      </c>
      <c r="C11">
        <v>5282</v>
      </c>
      <c r="D11">
        <v>12123</v>
      </c>
      <c r="E11">
        <v>11903</v>
      </c>
      <c r="F11">
        <v>756</v>
      </c>
      <c r="G11">
        <f t="shared" si="0"/>
        <v>40658</v>
      </c>
    </row>
    <row r="12" spans="1:7" x14ac:dyDescent="0.25">
      <c r="A12">
        <v>2008</v>
      </c>
      <c r="B12">
        <v>10038</v>
      </c>
      <c r="C12">
        <v>5327</v>
      </c>
      <c r="D12">
        <v>12004</v>
      </c>
      <c r="E12">
        <v>11596</v>
      </c>
      <c r="F12">
        <v>716</v>
      </c>
      <c r="G12">
        <f t="shared" si="0"/>
        <v>39681</v>
      </c>
    </row>
    <row r="13" spans="1:7" x14ac:dyDescent="0.25">
      <c r="A13">
        <v>2009</v>
      </c>
      <c r="B13">
        <v>9626</v>
      </c>
      <c r="C13">
        <v>5310</v>
      </c>
      <c r="D13">
        <v>11548</v>
      </c>
      <c r="E13">
        <v>11410</v>
      </c>
      <c r="F13">
        <v>666</v>
      </c>
      <c r="G13">
        <f t="shared" si="0"/>
        <v>38560</v>
      </c>
    </row>
    <row r="14" spans="1:7" x14ac:dyDescent="0.25">
      <c r="A14">
        <v>2010</v>
      </c>
      <c r="B14">
        <v>9401</v>
      </c>
      <c r="C14">
        <v>5271</v>
      </c>
      <c r="D14">
        <v>11463</v>
      </c>
      <c r="E14">
        <v>11276</v>
      </c>
      <c r="F14">
        <v>685</v>
      </c>
      <c r="G14">
        <f t="shared" si="0"/>
        <v>38096</v>
      </c>
    </row>
    <row r="15" spans="1:7" x14ac:dyDescent="0.25">
      <c r="A15">
        <v>2011</v>
      </c>
      <c r="B15">
        <v>9205</v>
      </c>
      <c r="C15">
        <v>5249</v>
      </c>
      <c r="D15">
        <v>11269</v>
      </c>
      <c r="E15">
        <v>11472</v>
      </c>
      <c r="F15">
        <v>664</v>
      </c>
      <c r="G15">
        <f t="shared" si="0"/>
        <v>37859</v>
      </c>
    </row>
    <row r="16" spans="1:7" x14ac:dyDescent="0.25">
      <c r="A16">
        <v>2012</v>
      </c>
      <c r="B16">
        <v>9147</v>
      </c>
      <c r="C16">
        <v>5114</v>
      </c>
      <c r="D16">
        <v>11170</v>
      </c>
      <c r="E16">
        <v>11775</v>
      </c>
      <c r="F16">
        <v>658</v>
      </c>
      <c r="G16">
        <f t="shared" si="0"/>
        <v>37864</v>
      </c>
    </row>
    <row r="17" spans="1:7" x14ac:dyDescent="0.25">
      <c r="A17">
        <v>2013</v>
      </c>
      <c r="B17">
        <v>8968</v>
      </c>
      <c r="C17">
        <v>5153</v>
      </c>
      <c r="D17">
        <v>11213</v>
      </c>
      <c r="E17">
        <v>11917</v>
      </c>
      <c r="F17">
        <v>662</v>
      </c>
      <c r="G17">
        <f t="shared" si="0"/>
        <v>37913</v>
      </c>
    </row>
    <row r="18" spans="1:7" x14ac:dyDescent="0.25">
      <c r="A18">
        <v>2014</v>
      </c>
      <c r="B18">
        <v>8688</v>
      </c>
      <c r="C18">
        <v>5252</v>
      </c>
      <c r="D18">
        <v>11429</v>
      </c>
      <c r="E18">
        <v>11818</v>
      </c>
      <c r="F18">
        <v>678</v>
      </c>
      <c r="G18">
        <f t="shared" si="0"/>
        <v>37865</v>
      </c>
    </row>
    <row r="19" spans="1:7" x14ac:dyDescent="0.25">
      <c r="A19">
        <v>2015</v>
      </c>
      <c r="B19">
        <v>8494</v>
      </c>
      <c r="C19">
        <v>5274</v>
      </c>
      <c r="D19">
        <v>11458</v>
      </c>
      <c r="E19">
        <v>11947</v>
      </c>
      <c r="F19">
        <v>692</v>
      </c>
      <c r="G19">
        <f t="shared" si="0"/>
        <v>37865</v>
      </c>
    </row>
    <row r="20" spans="1:7" x14ac:dyDescent="0.25">
      <c r="A20">
        <v>2016</v>
      </c>
      <c r="B20">
        <v>8302</v>
      </c>
      <c r="C20">
        <v>5182</v>
      </c>
      <c r="D20">
        <v>11415</v>
      </c>
      <c r="E20">
        <v>12028</v>
      </c>
      <c r="F20">
        <v>719</v>
      </c>
      <c r="G20">
        <f t="shared" si="0"/>
        <v>37646</v>
      </c>
    </row>
    <row r="21" spans="1:7" x14ac:dyDescent="0.25">
      <c r="A21">
        <v>2017</v>
      </c>
      <c r="B21">
        <v>7924</v>
      </c>
      <c r="C21">
        <v>5087</v>
      </c>
      <c r="D21">
        <v>11227</v>
      </c>
      <c r="E21">
        <v>12162</v>
      </c>
      <c r="F21">
        <v>710</v>
      </c>
      <c r="G21">
        <f t="shared" si="0"/>
        <v>37110</v>
      </c>
    </row>
    <row r="23" spans="1:7" x14ac:dyDescent="0.25">
      <c r="A23" t="s">
        <v>180</v>
      </c>
      <c r="B23" s="6">
        <f t="shared" ref="B23:G23" si="1">(B21-B4)/B4</f>
        <v>-0.50391285293933508</v>
      </c>
      <c r="C23" s="6">
        <f t="shared" si="1"/>
        <v>0.15929808568824066</v>
      </c>
      <c r="D23" s="6">
        <f t="shared" si="1"/>
        <v>9.0529383195726079E-2</v>
      </c>
      <c r="E23" s="6">
        <f t="shared" si="1"/>
        <v>-0.13035395066142294</v>
      </c>
      <c r="F23" s="6">
        <f t="shared" si="1"/>
        <v>-0.19042189281641961</v>
      </c>
      <c r="G23" s="6">
        <f t="shared" si="1"/>
        <v>-0.18471813348565402</v>
      </c>
    </row>
    <row r="27" spans="1:7" x14ac:dyDescent="0.25">
      <c r="A27" t="s">
        <v>182</v>
      </c>
    </row>
    <row r="29" spans="1:7" x14ac:dyDescent="0.25">
      <c r="A29">
        <v>2015</v>
      </c>
      <c r="B29">
        <v>48743</v>
      </c>
    </row>
    <row r="30" spans="1:7" x14ac:dyDescent="0.25">
      <c r="A30">
        <v>2009</v>
      </c>
      <c r="B30">
        <v>35894</v>
      </c>
    </row>
    <row r="31" spans="1:7" x14ac:dyDescent="0.25">
      <c r="A31">
        <v>2000</v>
      </c>
      <c r="B31">
        <v>35488</v>
      </c>
    </row>
    <row r="33" spans="2:3" x14ac:dyDescent="0.25">
      <c r="B33" s="6">
        <f>(B29-B31)/B31</f>
        <v>0.37350653742110007</v>
      </c>
    </row>
    <row r="43" spans="2:3" x14ac:dyDescent="0.25">
      <c r="C43" s="6"/>
    </row>
    <row r="44" spans="2:3" x14ac:dyDescent="0.25">
      <c r="C44" s="6"/>
    </row>
    <row r="45" spans="2:3" x14ac:dyDescent="0.25">
      <c r="C45" s="6"/>
    </row>
    <row r="46" spans="2:3" x14ac:dyDescent="0.25">
      <c r="C46" s="6"/>
    </row>
    <row r="47" spans="2:3" x14ac:dyDescent="0.25">
      <c r="C47" s="6"/>
    </row>
    <row r="48" spans="2:3" x14ac:dyDescent="0.25">
      <c r="C48" s="6"/>
    </row>
    <row r="49" spans="3:3" x14ac:dyDescent="0.25">
      <c r="C49" s="6"/>
    </row>
    <row r="50" spans="3:3" x14ac:dyDescent="0.25">
      <c r="C50" s="6"/>
    </row>
    <row r="51" spans="3:3" x14ac:dyDescent="0.25">
      <c r="C51" s="6"/>
    </row>
    <row r="52" spans="3:3" x14ac:dyDescent="0.25">
      <c r="C52" s="6"/>
    </row>
    <row r="53" spans="3:3" x14ac:dyDescent="0.25">
      <c r="C53" s="6"/>
    </row>
    <row r="54" spans="3:3" x14ac:dyDescent="0.25">
      <c r="C54" s="6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20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154</v>
      </c>
    </row>
    <row r="3" spans="1:2" x14ac:dyDescent="0.25">
      <c r="A3" s="1" t="s">
        <v>12</v>
      </c>
      <c r="B3">
        <v>2000</v>
      </c>
    </row>
    <row r="4" spans="1:2" x14ac:dyDescent="0.25">
      <c r="A4" s="1" t="s">
        <v>0</v>
      </c>
      <c r="B4">
        <v>2001</v>
      </c>
    </row>
    <row r="5" spans="1:2" x14ac:dyDescent="0.25">
      <c r="A5" s="1" t="s">
        <v>13</v>
      </c>
      <c r="B5">
        <v>2002</v>
      </c>
    </row>
    <row r="6" spans="1:2" x14ac:dyDescent="0.25">
      <c r="A6" s="1" t="s">
        <v>14</v>
      </c>
      <c r="B6">
        <v>2003</v>
      </c>
    </row>
    <row r="7" spans="1:2" x14ac:dyDescent="0.25">
      <c r="A7" s="1" t="s">
        <v>15</v>
      </c>
      <c r="B7">
        <v>2004</v>
      </c>
    </row>
    <row r="8" spans="1:2" x14ac:dyDescent="0.25">
      <c r="A8" s="1" t="s">
        <v>16</v>
      </c>
      <c r="B8">
        <v>2005</v>
      </c>
    </row>
    <row r="9" spans="1:2" x14ac:dyDescent="0.25">
      <c r="A9" s="1" t="s">
        <v>17</v>
      </c>
      <c r="B9">
        <v>2006</v>
      </c>
    </row>
    <row r="10" spans="1:2" x14ac:dyDescent="0.25">
      <c r="A10" s="1" t="s">
        <v>18</v>
      </c>
      <c r="B10">
        <v>2007</v>
      </c>
    </row>
    <row r="11" spans="1:2" x14ac:dyDescent="0.25">
      <c r="A11" s="1" t="s">
        <v>19</v>
      </c>
      <c r="B11">
        <v>2008</v>
      </c>
    </row>
    <row r="12" spans="1:2" x14ac:dyDescent="0.25">
      <c r="A12" s="1" t="s">
        <v>20</v>
      </c>
      <c r="B12">
        <v>2009</v>
      </c>
    </row>
    <row r="13" spans="1:2" x14ac:dyDescent="0.25">
      <c r="A13" s="1" t="s">
        <v>21</v>
      </c>
      <c r="B13">
        <v>2010</v>
      </c>
    </row>
    <row r="14" spans="1:2" x14ac:dyDescent="0.25">
      <c r="A14" s="1" t="s">
        <v>22</v>
      </c>
      <c r="B14">
        <v>2011</v>
      </c>
    </row>
    <row r="15" spans="1:2" x14ac:dyDescent="0.25">
      <c r="A15" s="1" t="s">
        <v>23</v>
      </c>
      <c r="B15">
        <v>2012</v>
      </c>
    </row>
    <row r="16" spans="1:2" x14ac:dyDescent="0.25">
      <c r="A16" s="1" t="s">
        <v>24</v>
      </c>
      <c r="B16">
        <v>2013</v>
      </c>
    </row>
    <row r="17" spans="1:2" x14ac:dyDescent="0.25">
      <c r="A17" s="1" t="s">
        <v>8</v>
      </c>
      <c r="B17">
        <v>2014</v>
      </c>
    </row>
    <row r="18" spans="1:2" x14ac:dyDescent="0.25">
      <c r="A18" s="1" t="s">
        <v>9</v>
      </c>
      <c r="B18">
        <v>2015</v>
      </c>
    </row>
    <row r="19" spans="1:2" x14ac:dyDescent="0.25">
      <c r="A19" s="1" t="s">
        <v>10</v>
      </c>
      <c r="B19">
        <v>2016</v>
      </c>
    </row>
    <row r="20" spans="1:2" x14ac:dyDescent="0.25">
      <c r="A20" s="1" t="s">
        <v>11</v>
      </c>
      <c r="B20">
        <v>2017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81"/>
  <sheetViews>
    <sheetView workbookViewId="0">
      <selection activeCell="I2" sqref="I2"/>
    </sheetView>
  </sheetViews>
  <sheetFormatPr defaultRowHeight="15" x14ac:dyDescent="0.25"/>
  <cols>
    <col min="1" max="1" width="9" style="1"/>
    <col min="2" max="2" width="15.5703125" bestFit="1" customWidth="1"/>
  </cols>
  <sheetData>
    <row r="1" spans="1:9" x14ac:dyDescent="0.25">
      <c r="A1" s="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37</v>
      </c>
    </row>
    <row r="2" spans="1:9" x14ac:dyDescent="0.25">
      <c r="A2" s="1" t="s">
        <v>0</v>
      </c>
      <c r="B2" t="s">
        <v>1</v>
      </c>
      <c r="C2" t="s">
        <v>2</v>
      </c>
      <c r="D2">
        <v>10786</v>
      </c>
      <c r="E2">
        <v>276</v>
      </c>
      <c r="F2">
        <v>85</v>
      </c>
      <c r="G2">
        <v>276</v>
      </c>
      <c r="H2">
        <v>10871</v>
      </c>
      <c r="I2" s="6">
        <f>(E2+F2)/H2</f>
        <v>3.320761659460951E-2</v>
      </c>
    </row>
    <row r="3" spans="1:9" x14ac:dyDescent="0.25">
      <c r="A3" s="1" t="s">
        <v>0</v>
      </c>
      <c r="B3" t="s">
        <v>1</v>
      </c>
      <c r="C3" t="s">
        <v>3</v>
      </c>
      <c r="D3">
        <v>5717</v>
      </c>
      <c r="E3">
        <v>60</v>
      </c>
      <c r="F3">
        <v>411</v>
      </c>
      <c r="G3">
        <v>60</v>
      </c>
      <c r="H3">
        <v>6128</v>
      </c>
      <c r="I3" s="6">
        <f t="shared" ref="I3:I66" si="0">(E3+F3)/H3</f>
        <v>7.6860313315926895E-2</v>
      </c>
    </row>
    <row r="4" spans="1:9" x14ac:dyDescent="0.25">
      <c r="A4" s="1" t="s">
        <v>0</v>
      </c>
      <c r="B4" t="s">
        <v>4</v>
      </c>
      <c r="C4" t="s">
        <v>2</v>
      </c>
      <c r="D4">
        <v>5779</v>
      </c>
      <c r="E4">
        <v>37</v>
      </c>
      <c r="F4">
        <v>32</v>
      </c>
      <c r="G4">
        <v>37</v>
      </c>
      <c r="H4">
        <v>5811</v>
      </c>
      <c r="I4" s="6">
        <f t="shared" si="0"/>
        <v>1.1874032008260196E-2</v>
      </c>
    </row>
    <row r="5" spans="1:9" x14ac:dyDescent="0.25">
      <c r="A5" s="1" t="s">
        <v>0</v>
      </c>
      <c r="B5" t="s">
        <v>4</v>
      </c>
      <c r="C5" t="s">
        <v>3</v>
      </c>
      <c r="D5">
        <v>35956</v>
      </c>
      <c r="E5">
        <v>249</v>
      </c>
      <c r="F5">
        <v>1268</v>
      </c>
      <c r="G5">
        <v>249</v>
      </c>
      <c r="H5">
        <v>37224</v>
      </c>
      <c r="I5" s="6">
        <f t="shared" si="0"/>
        <v>4.0753277455405114E-2</v>
      </c>
    </row>
    <row r="6" spans="1:9" x14ac:dyDescent="0.25">
      <c r="A6" s="1" t="s">
        <v>0</v>
      </c>
      <c r="B6" t="s">
        <v>5</v>
      </c>
      <c r="C6" t="s">
        <v>2</v>
      </c>
      <c r="D6">
        <v>4778</v>
      </c>
      <c r="E6">
        <v>14</v>
      </c>
      <c r="F6">
        <v>48</v>
      </c>
      <c r="G6">
        <v>10</v>
      </c>
      <c r="H6">
        <v>4830</v>
      </c>
      <c r="I6" s="6">
        <f t="shared" si="0"/>
        <v>1.2836438923395446E-2</v>
      </c>
    </row>
    <row r="7" spans="1:9" x14ac:dyDescent="0.25">
      <c r="A7" s="1" t="s">
        <v>0</v>
      </c>
      <c r="B7" t="s">
        <v>5</v>
      </c>
      <c r="C7" t="s">
        <v>3</v>
      </c>
      <c r="D7">
        <v>48757</v>
      </c>
      <c r="E7">
        <v>771</v>
      </c>
      <c r="F7">
        <v>2013</v>
      </c>
      <c r="G7">
        <v>775</v>
      </c>
      <c r="H7">
        <v>50766</v>
      </c>
      <c r="I7" s="6">
        <f t="shared" si="0"/>
        <v>5.4839853445219244E-2</v>
      </c>
    </row>
    <row r="8" spans="1:9" x14ac:dyDescent="0.25">
      <c r="A8" s="1" t="s">
        <v>0</v>
      </c>
      <c r="B8" t="s">
        <v>6</v>
      </c>
      <c r="C8" t="s">
        <v>2</v>
      </c>
      <c r="D8">
        <v>11074</v>
      </c>
      <c r="E8">
        <v>112</v>
      </c>
      <c r="F8">
        <v>30</v>
      </c>
      <c r="G8">
        <v>112</v>
      </c>
      <c r="H8">
        <v>11104</v>
      </c>
      <c r="I8" s="6">
        <f t="shared" si="0"/>
        <v>1.2788184438040346E-2</v>
      </c>
    </row>
    <row r="9" spans="1:9" x14ac:dyDescent="0.25">
      <c r="A9" s="1" t="s">
        <v>0</v>
      </c>
      <c r="B9" t="s">
        <v>6</v>
      </c>
      <c r="C9" t="s">
        <v>3</v>
      </c>
      <c r="D9">
        <v>16966</v>
      </c>
      <c r="E9">
        <v>204</v>
      </c>
      <c r="F9">
        <v>365</v>
      </c>
      <c r="G9">
        <v>204</v>
      </c>
      <c r="H9">
        <v>17331</v>
      </c>
      <c r="I9" s="6">
        <f t="shared" si="0"/>
        <v>3.2831342680745487E-2</v>
      </c>
    </row>
    <row r="10" spans="1:9" x14ac:dyDescent="0.25">
      <c r="A10" s="1" t="s">
        <v>0</v>
      </c>
      <c r="B10" t="s">
        <v>7</v>
      </c>
      <c r="C10" t="s">
        <v>2</v>
      </c>
      <c r="D10">
        <v>368244</v>
      </c>
      <c r="E10">
        <v>15545</v>
      </c>
      <c r="F10">
        <v>2271</v>
      </c>
      <c r="G10">
        <v>15226</v>
      </c>
      <c r="H10">
        <v>370834</v>
      </c>
      <c r="I10" s="6">
        <f t="shared" si="0"/>
        <v>4.8043059697870205E-2</v>
      </c>
    </row>
    <row r="11" spans="1:9" x14ac:dyDescent="0.25">
      <c r="A11" s="1" t="s">
        <v>0</v>
      </c>
      <c r="B11" t="s">
        <v>7</v>
      </c>
      <c r="C11" t="s">
        <v>3</v>
      </c>
      <c r="D11">
        <v>328327</v>
      </c>
      <c r="E11">
        <v>5253</v>
      </c>
      <c r="F11">
        <v>2293</v>
      </c>
      <c r="G11">
        <v>5652</v>
      </c>
      <c r="H11">
        <v>330221</v>
      </c>
      <c r="I11" s="6">
        <f t="shared" si="0"/>
        <v>2.2851363177992919E-2</v>
      </c>
    </row>
    <row r="12" spans="1:9" x14ac:dyDescent="0.25">
      <c r="A12" s="1" t="s">
        <v>13</v>
      </c>
      <c r="B12" t="s">
        <v>1</v>
      </c>
      <c r="C12" t="s">
        <v>2</v>
      </c>
      <c r="D12">
        <v>10865</v>
      </c>
      <c r="E12">
        <v>313</v>
      </c>
      <c r="F12">
        <v>86</v>
      </c>
      <c r="G12">
        <v>313</v>
      </c>
      <c r="H12">
        <v>10951</v>
      </c>
      <c r="I12" s="6">
        <f t="shared" si="0"/>
        <v>3.6435028764496391E-2</v>
      </c>
    </row>
    <row r="13" spans="1:9" x14ac:dyDescent="0.25">
      <c r="A13" s="1" t="s">
        <v>13</v>
      </c>
      <c r="B13" t="s">
        <v>1</v>
      </c>
      <c r="C13" t="s">
        <v>3</v>
      </c>
      <c r="D13">
        <v>5558</v>
      </c>
      <c r="E13">
        <v>52</v>
      </c>
      <c r="F13">
        <v>438</v>
      </c>
      <c r="G13">
        <v>52</v>
      </c>
      <c r="H13">
        <v>5996</v>
      </c>
      <c r="I13" s="6">
        <f t="shared" si="0"/>
        <v>8.172114743162108E-2</v>
      </c>
    </row>
    <row r="14" spans="1:9" x14ac:dyDescent="0.25">
      <c r="A14" s="1" t="s">
        <v>13</v>
      </c>
      <c r="B14" t="s">
        <v>4</v>
      </c>
      <c r="C14" t="s">
        <v>2</v>
      </c>
      <c r="D14">
        <v>5936</v>
      </c>
      <c r="E14">
        <v>35</v>
      </c>
      <c r="F14">
        <v>33</v>
      </c>
      <c r="G14">
        <v>35</v>
      </c>
      <c r="H14">
        <v>5969</v>
      </c>
      <c r="I14" s="6">
        <f t="shared" si="0"/>
        <v>1.1392192997151952E-2</v>
      </c>
    </row>
    <row r="15" spans="1:9" x14ac:dyDescent="0.25">
      <c r="A15" s="1" t="s">
        <v>13</v>
      </c>
      <c r="B15" t="s">
        <v>4</v>
      </c>
      <c r="C15" t="s">
        <v>3</v>
      </c>
      <c r="D15">
        <v>36646</v>
      </c>
      <c r="E15">
        <v>342</v>
      </c>
      <c r="F15">
        <v>1280</v>
      </c>
      <c r="G15">
        <v>342</v>
      </c>
      <c r="H15">
        <v>37926</v>
      </c>
      <c r="I15" s="6">
        <f t="shared" si="0"/>
        <v>4.2767494594737117E-2</v>
      </c>
    </row>
    <row r="16" spans="1:9" x14ac:dyDescent="0.25">
      <c r="A16" s="1" t="s">
        <v>13</v>
      </c>
      <c r="B16" t="s">
        <v>5</v>
      </c>
      <c r="C16" t="s">
        <v>2</v>
      </c>
      <c r="D16">
        <v>5604</v>
      </c>
      <c r="E16">
        <v>22</v>
      </c>
      <c r="F16">
        <v>61</v>
      </c>
      <c r="G16">
        <v>19</v>
      </c>
      <c r="H16">
        <v>5668</v>
      </c>
      <c r="I16" s="6">
        <f t="shared" si="0"/>
        <v>1.4643613267466479E-2</v>
      </c>
    </row>
    <row r="17" spans="1:9" x14ac:dyDescent="0.25">
      <c r="A17" s="1" t="s">
        <v>13</v>
      </c>
      <c r="B17" t="s">
        <v>5</v>
      </c>
      <c r="C17" t="s">
        <v>3</v>
      </c>
      <c r="D17">
        <v>50688</v>
      </c>
      <c r="E17">
        <v>1043</v>
      </c>
      <c r="F17">
        <v>2542</v>
      </c>
      <c r="G17">
        <v>1046</v>
      </c>
      <c r="H17">
        <v>53227</v>
      </c>
      <c r="I17" s="6">
        <f t="shared" si="0"/>
        <v>6.735303511375805E-2</v>
      </c>
    </row>
    <row r="18" spans="1:9" x14ac:dyDescent="0.25">
      <c r="A18" s="1" t="s">
        <v>13</v>
      </c>
      <c r="B18" t="s">
        <v>6</v>
      </c>
      <c r="C18" t="s">
        <v>2</v>
      </c>
      <c r="D18">
        <v>11880</v>
      </c>
      <c r="E18">
        <v>161</v>
      </c>
      <c r="F18">
        <v>31</v>
      </c>
      <c r="G18">
        <v>161</v>
      </c>
      <c r="H18">
        <v>11911</v>
      </c>
      <c r="I18" s="6">
        <f t="shared" si="0"/>
        <v>1.6119553354042481E-2</v>
      </c>
    </row>
    <row r="19" spans="1:9" x14ac:dyDescent="0.25">
      <c r="A19" s="1" t="s">
        <v>13</v>
      </c>
      <c r="B19" t="s">
        <v>6</v>
      </c>
      <c r="C19" t="s">
        <v>3</v>
      </c>
      <c r="D19">
        <v>19101</v>
      </c>
      <c r="E19">
        <v>265</v>
      </c>
      <c r="F19">
        <v>526</v>
      </c>
      <c r="G19">
        <v>265</v>
      </c>
      <c r="H19">
        <v>19627</v>
      </c>
      <c r="I19" s="6">
        <f t="shared" si="0"/>
        <v>4.0301625312070107E-2</v>
      </c>
    </row>
    <row r="20" spans="1:9" x14ac:dyDescent="0.25">
      <c r="A20" s="1" t="s">
        <v>13</v>
      </c>
      <c r="B20" t="s">
        <v>7</v>
      </c>
      <c r="C20" t="s">
        <v>2</v>
      </c>
      <c r="D20">
        <v>361734</v>
      </c>
      <c r="E20">
        <v>16696</v>
      </c>
      <c r="F20">
        <v>2380</v>
      </c>
      <c r="G20">
        <v>16219</v>
      </c>
      <c r="H20">
        <v>364591</v>
      </c>
      <c r="I20" s="6">
        <f t="shared" si="0"/>
        <v>5.2321642607744023E-2</v>
      </c>
    </row>
    <row r="21" spans="1:9" x14ac:dyDescent="0.25">
      <c r="A21" s="1" t="s">
        <v>13</v>
      </c>
      <c r="B21" t="s">
        <v>7</v>
      </c>
      <c r="C21" t="s">
        <v>3</v>
      </c>
      <c r="D21">
        <v>324140</v>
      </c>
      <c r="E21">
        <v>5518</v>
      </c>
      <c r="F21">
        <v>2157</v>
      </c>
      <c r="G21">
        <v>6016</v>
      </c>
      <c r="H21">
        <v>325799</v>
      </c>
      <c r="I21" s="6">
        <f t="shared" si="0"/>
        <v>2.3557469482717874E-2</v>
      </c>
    </row>
    <row r="22" spans="1:9" x14ac:dyDescent="0.25">
      <c r="A22" s="1" t="s">
        <v>14</v>
      </c>
      <c r="B22" t="s">
        <v>1</v>
      </c>
      <c r="C22" t="s">
        <v>2</v>
      </c>
      <c r="D22">
        <v>11056</v>
      </c>
      <c r="E22">
        <v>362</v>
      </c>
      <c r="F22">
        <v>85</v>
      </c>
      <c r="G22">
        <v>362</v>
      </c>
      <c r="H22">
        <v>11141</v>
      </c>
      <c r="I22" s="6">
        <f t="shared" si="0"/>
        <v>4.0122071627322502E-2</v>
      </c>
    </row>
    <row r="23" spans="1:9" x14ac:dyDescent="0.25">
      <c r="A23" s="1" t="s">
        <v>14</v>
      </c>
      <c r="B23" t="s">
        <v>1</v>
      </c>
      <c r="C23" t="s">
        <v>3</v>
      </c>
      <c r="D23">
        <v>5695</v>
      </c>
      <c r="E23">
        <v>73</v>
      </c>
      <c r="F23">
        <v>428</v>
      </c>
      <c r="G23">
        <v>73</v>
      </c>
      <c r="H23">
        <v>6123</v>
      </c>
      <c r="I23" s="6">
        <f t="shared" si="0"/>
        <v>8.1822635962763346E-2</v>
      </c>
    </row>
    <row r="24" spans="1:9" x14ac:dyDescent="0.25">
      <c r="A24" s="1" t="s">
        <v>14</v>
      </c>
      <c r="B24" t="s">
        <v>4</v>
      </c>
      <c r="C24" t="s">
        <v>2</v>
      </c>
      <c r="D24">
        <v>6020</v>
      </c>
      <c r="E24">
        <v>44</v>
      </c>
      <c r="F24">
        <v>32</v>
      </c>
      <c r="G24">
        <v>47</v>
      </c>
      <c r="H24">
        <v>6049</v>
      </c>
      <c r="I24" s="6">
        <f t="shared" si="0"/>
        <v>1.2564060175235576E-2</v>
      </c>
    </row>
    <row r="25" spans="1:9" x14ac:dyDescent="0.25">
      <c r="A25" s="1" t="s">
        <v>14</v>
      </c>
      <c r="B25" t="s">
        <v>4</v>
      </c>
      <c r="C25" t="s">
        <v>3</v>
      </c>
      <c r="D25">
        <v>36930</v>
      </c>
      <c r="E25">
        <v>384</v>
      </c>
      <c r="F25">
        <v>1371</v>
      </c>
      <c r="G25">
        <v>381</v>
      </c>
      <c r="H25">
        <v>38304</v>
      </c>
      <c r="I25" s="6">
        <f t="shared" si="0"/>
        <v>4.5817669172932333E-2</v>
      </c>
    </row>
    <row r="26" spans="1:9" x14ac:dyDescent="0.25">
      <c r="A26" s="1" t="s">
        <v>14</v>
      </c>
      <c r="B26" t="s">
        <v>5</v>
      </c>
      <c r="C26" t="s">
        <v>2</v>
      </c>
      <c r="D26">
        <v>6168</v>
      </c>
      <c r="E26">
        <v>21</v>
      </c>
      <c r="F26">
        <v>85</v>
      </c>
      <c r="G26">
        <v>24</v>
      </c>
      <c r="H26">
        <v>6250</v>
      </c>
      <c r="I26" s="6">
        <f t="shared" si="0"/>
        <v>1.6959999999999999E-2</v>
      </c>
    </row>
    <row r="27" spans="1:9" x14ac:dyDescent="0.25">
      <c r="A27" s="1" t="s">
        <v>14</v>
      </c>
      <c r="B27" t="s">
        <v>5</v>
      </c>
      <c r="C27" t="s">
        <v>3</v>
      </c>
      <c r="D27">
        <v>51616</v>
      </c>
      <c r="E27">
        <v>1332</v>
      </c>
      <c r="F27">
        <v>3157</v>
      </c>
      <c r="G27">
        <v>1329</v>
      </c>
      <c r="H27">
        <v>54776</v>
      </c>
      <c r="I27" s="6">
        <f t="shared" si="0"/>
        <v>8.1951949759018552E-2</v>
      </c>
    </row>
    <row r="28" spans="1:9" x14ac:dyDescent="0.25">
      <c r="A28" s="1" t="s">
        <v>14</v>
      </c>
      <c r="B28" t="s">
        <v>6</v>
      </c>
      <c r="C28" t="s">
        <v>2</v>
      </c>
      <c r="D28">
        <v>13020</v>
      </c>
      <c r="E28">
        <v>181</v>
      </c>
      <c r="F28">
        <v>35</v>
      </c>
      <c r="G28">
        <v>181</v>
      </c>
      <c r="H28">
        <v>13055</v>
      </c>
      <c r="I28" s="6">
        <f t="shared" si="0"/>
        <v>1.6545384909996168E-2</v>
      </c>
    </row>
    <row r="29" spans="1:9" x14ac:dyDescent="0.25">
      <c r="A29" s="1" t="s">
        <v>14</v>
      </c>
      <c r="B29" t="s">
        <v>6</v>
      </c>
      <c r="C29" t="s">
        <v>3</v>
      </c>
      <c r="D29">
        <v>21186</v>
      </c>
      <c r="E29">
        <v>305</v>
      </c>
      <c r="F29">
        <v>642</v>
      </c>
      <c r="G29">
        <v>305</v>
      </c>
      <c r="H29">
        <v>21828</v>
      </c>
      <c r="I29" s="6">
        <f t="shared" si="0"/>
        <v>4.3384643577056993E-2</v>
      </c>
    </row>
    <row r="30" spans="1:9" x14ac:dyDescent="0.25">
      <c r="A30" s="1" t="s">
        <v>14</v>
      </c>
      <c r="B30" t="s">
        <v>7</v>
      </c>
      <c r="C30" t="s">
        <v>2</v>
      </c>
      <c r="D30">
        <v>355412</v>
      </c>
      <c r="E30">
        <v>17648</v>
      </c>
      <c r="F30">
        <v>2938</v>
      </c>
      <c r="G30">
        <v>17097</v>
      </c>
      <c r="H30">
        <v>358901</v>
      </c>
      <c r="I30" s="6">
        <f t="shared" si="0"/>
        <v>5.735843589179189E-2</v>
      </c>
    </row>
    <row r="31" spans="1:9" x14ac:dyDescent="0.25">
      <c r="A31" s="1" t="s">
        <v>14</v>
      </c>
      <c r="B31" t="s">
        <v>7</v>
      </c>
      <c r="C31" t="s">
        <v>3</v>
      </c>
      <c r="D31">
        <v>318478</v>
      </c>
      <c r="E31">
        <v>6089</v>
      </c>
      <c r="F31">
        <v>2687</v>
      </c>
      <c r="G31">
        <v>6658</v>
      </c>
      <c r="H31">
        <v>320596</v>
      </c>
      <c r="I31" s="6">
        <f t="shared" si="0"/>
        <v>2.7374015895394826E-2</v>
      </c>
    </row>
    <row r="32" spans="1:9" x14ac:dyDescent="0.25">
      <c r="A32" s="1" t="s">
        <v>15</v>
      </c>
      <c r="B32" t="s">
        <v>1</v>
      </c>
      <c r="C32" t="s">
        <v>2</v>
      </c>
      <c r="D32">
        <v>11338</v>
      </c>
      <c r="E32">
        <v>428</v>
      </c>
      <c r="F32">
        <v>112</v>
      </c>
      <c r="G32">
        <v>433</v>
      </c>
      <c r="H32">
        <v>11445</v>
      </c>
      <c r="I32" s="6">
        <f t="shared" si="0"/>
        <v>4.7182175622542594E-2</v>
      </c>
    </row>
    <row r="33" spans="1:9" x14ac:dyDescent="0.25">
      <c r="A33" s="1" t="s">
        <v>15</v>
      </c>
      <c r="B33" t="s">
        <v>1</v>
      </c>
      <c r="C33" t="s">
        <v>3</v>
      </c>
      <c r="D33">
        <v>5641</v>
      </c>
      <c r="E33">
        <v>78</v>
      </c>
      <c r="F33">
        <v>363</v>
      </c>
      <c r="G33">
        <v>73</v>
      </c>
      <c r="H33">
        <v>6009</v>
      </c>
      <c r="I33" s="6">
        <f t="shared" si="0"/>
        <v>7.3389915127309038E-2</v>
      </c>
    </row>
    <row r="34" spans="1:9" x14ac:dyDescent="0.25">
      <c r="A34" s="1" t="s">
        <v>15</v>
      </c>
      <c r="B34" t="s">
        <v>4</v>
      </c>
      <c r="C34" t="s">
        <v>2</v>
      </c>
      <c r="D34">
        <v>6142</v>
      </c>
      <c r="E34">
        <v>61</v>
      </c>
      <c r="F34">
        <v>27</v>
      </c>
      <c r="G34">
        <v>61</v>
      </c>
      <c r="H34">
        <v>6169</v>
      </c>
      <c r="I34" s="6">
        <f t="shared" si="0"/>
        <v>1.4264872750851029E-2</v>
      </c>
    </row>
    <row r="35" spans="1:9" x14ac:dyDescent="0.25">
      <c r="A35" s="1" t="s">
        <v>15</v>
      </c>
      <c r="B35" t="s">
        <v>4</v>
      </c>
      <c r="C35" t="s">
        <v>3</v>
      </c>
      <c r="D35">
        <v>37100</v>
      </c>
      <c r="E35">
        <v>511</v>
      </c>
      <c r="F35">
        <v>1380</v>
      </c>
      <c r="G35">
        <v>511</v>
      </c>
      <c r="H35">
        <v>38480</v>
      </c>
      <c r="I35" s="6">
        <f t="shared" si="0"/>
        <v>4.9142411642411642E-2</v>
      </c>
    </row>
    <row r="36" spans="1:9" x14ac:dyDescent="0.25">
      <c r="A36" s="1" t="s">
        <v>15</v>
      </c>
      <c r="B36" t="s">
        <v>5</v>
      </c>
      <c r="C36" t="s">
        <v>2</v>
      </c>
      <c r="D36">
        <v>6808</v>
      </c>
      <c r="E36">
        <v>50</v>
      </c>
      <c r="F36">
        <v>99</v>
      </c>
      <c r="G36">
        <v>47</v>
      </c>
      <c r="H36">
        <v>6910</v>
      </c>
      <c r="I36" s="6">
        <f t="shared" si="0"/>
        <v>2.1562952243125905E-2</v>
      </c>
    </row>
    <row r="37" spans="1:9" x14ac:dyDescent="0.25">
      <c r="A37" s="1" t="s">
        <v>15</v>
      </c>
      <c r="B37" t="s">
        <v>5</v>
      </c>
      <c r="C37" t="s">
        <v>3</v>
      </c>
      <c r="D37">
        <v>53114</v>
      </c>
      <c r="E37">
        <v>1782</v>
      </c>
      <c r="F37">
        <v>3970</v>
      </c>
      <c r="G37">
        <v>1785</v>
      </c>
      <c r="H37">
        <v>57081</v>
      </c>
      <c r="I37" s="6">
        <f t="shared" si="0"/>
        <v>0.10076908253184072</v>
      </c>
    </row>
    <row r="38" spans="1:9" x14ac:dyDescent="0.25">
      <c r="A38" s="1" t="s">
        <v>15</v>
      </c>
      <c r="B38" t="s">
        <v>6</v>
      </c>
      <c r="C38" t="s">
        <v>2</v>
      </c>
      <c r="D38">
        <v>14114</v>
      </c>
      <c r="E38">
        <v>203</v>
      </c>
      <c r="F38">
        <v>58</v>
      </c>
      <c r="G38">
        <v>207</v>
      </c>
      <c r="H38">
        <v>14168</v>
      </c>
      <c r="I38" s="6">
        <f t="shared" si="0"/>
        <v>1.842179559570864E-2</v>
      </c>
    </row>
    <row r="39" spans="1:9" x14ac:dyDescent="0.25">
      <c r="A39" s="1" t="s">
        <v>15</v>
      </c>
      <c r="B39" t="s">
        <v>6</v>
      </c>
      <c r="C39" t="s">
        <v>3</v>
      </c>
      <c r="D39">
        <v>23115</v>
      </c>
      <c r="E39">
        <v>390</v>
      </c>
      <c r="F39">
        <v>888</v>
      </c>
      <c r="G39">
        <v>386</v>
      </c>
      <c r="H39">
        <v>24007</v>
      </c>
      <c r="I39" s="6">
        <f t="shared" si="0"/>
        <v>5.323447327862707E-2</v>
      </c>
    </row>
    <row r="40" spans="1:9" x14ac:dyDescent="0.25">
      <c r="A40" s="1" t="s">
        <v>15</v>
      </c>
      <c r="B40" t="s">
        <v>7</v>
      </c>
      <c r="C40" t="s">
        <v>2</v>
      </c>
      <c r="D40">
        <v>349533</v>
      </c>
      <c r="E40">
        <v>18944</v>
      </c>
      <c r="F40">
        <v>3335</v>
      </c>
      <c r="G40">
        <v>18504</v>
      </c>
      <c r="H40">
        <v>353308</v>
      </c>
      <c r="I40" s="6">
        <f t="shared" si="0"/>
        <v>6.3058294745661006E-2</v>
      </c>
    </row>
    <row r="41" spans="1:9" x14ac:dyDescent="0.25">
      <c r="A41" s="1" t="s">
        <v>15</v>
      </c>
      <c r="B41" t="s">
        <v>7</v>
      </c>
      <c r="C41" t="s">
        <v>3</v>
      </c>
      <c r="D41">
        <v>312534</v>
      </c>
      <c r="E41">
        <v>6831</v>
      </c>
      <c r="F41">
        <v>2976</v>
      </c>
      <c r="G41">
        <v>7289</v>
      </c>
      <c r="H41">
        <v>315052</v>
      </c>
      <c r="I41" s="6">
        <f t="shared" si="0"/>
        <v>3.1128194710714423E-2</v>
      </c>
    </row>
    <row r="42" spans="1:9" x14ac:dyDescent="0.25">
      <c r="A42" s="1" t="s">
        <v>16</v>
      </c>
      <c r="B42" t="s">
        <v>1</v>
      </c>
      <c r="C42" t="s">
        <v>2</v>
      </c>
      <c r="D42">
        <v>11331</v>
      </c>
      <c r="E42">
        <v>448</v>
      </c>
      <c r="F42">
        <v>140</v>
      </c>
      <c r="G42">
        <v>452</v>
      </c>
      <c r="H42">
        <v>11467</v>
      </c>
      <c r="I42" s="6">
        <f t="shared" si="0"/>
        <v>5.1277579140141277E-2</v>
      </c>
    </row>
    <row r="43" spans="1:9" x14ac:dyDescent="0.25">
      <c r="A43" s="1" t="s">
        <v>16</v>
      </c>
      <c r="B43" t="s">
        <v>1</v>
      </c>
      <c r="C43" t="s">
        <v>3</v>
      </c>
      <c r="D43">
        <v>5453</v>
      </c>
      <c r="E43">
        <v>126</v>
      </c>
      <c r="F43">
        <v>392</v>
      </c>
      <c r="G43">
        <v>122</v>
      </c>
      <c r="H43">
        <v>5849</v>
      </c>
      <c r="I43" s="6">
        <f t="shared" si="0"/>
        <v>8.8562147375619765E-2</v>
      </c>
    </row>
    <row r="44" spans="1:9" x14ac:dyDescent="0.25">
      <c r="A44" s="1" t="s">
        <v>16</v>
      </c>
      <c r="B44" t="s">
        <v>4</v>
      </c>
      <c r="C44" t="s">
        <v>2</v>
      </c>
      <c r="D44">
        <v>6307</v>
      </c>
      <c r="E44">
        <v>76</v>
      </c>
      <c r="F44">
        <v>32</v>
      </c>
      <c r="G44">
        <v>76</v>
      </c>
      <c r="H44">
        <v>6339</v>
      </c>
      <c r="I44" s="6">
        <f t="shared" si="0"/>
        <v>1.7037387600567912E-2</v>
      </c>
    </row>
    <row r="45" spans="1:9" x14ac:dyDescent="0.25">
      <c r="A45" s="1" t="s">
        <v>16</v>
      </c>
      <c r="B45" t="s">
        <v>4</v>
      </c>
      <c r="C45" t="s">
        <v>3</v>
      </c>
      <c r="D45">
        <v>37148</v>
      </c>
      <c r="E45">
        <v>666</v>
      </c>
      <c r="F45">
        <v>1700</v>
      </c>
      <c r="G45">
        <v>666</v>
      </c>
      <c r="H45">
        <v>38848</v>
      </c>
      <c r="I45" s="6">
        <f t="shared" si="0"/>
        <v>6.0904036243822075E-2</v>
      </c>
    </row>
    <row r="46" spans="1:9" x14ac:dyDescent="0.25">
      <c r="A46" s="1" t="s">
        <v>16</v>
      </c>
      <c r="B46" t="s">
        <v>5</v>
      </c>
      <c r="C46" t="s">
        <v>2</v>
      </c>
      <c r="D46">
        <v>7198</v>
      </c>
      <c r="E46">
        <v>64</v>
      </c>
      <c r="F46">
        <v>151</v>
      </c>
      <c r="G46">
        <v>61</v>
      </c>
      <c r="H46">
        <v>7352</v>
      </c>
      <c r="I46" s="6">
        <f t="shared" si="0"/>
        <v>2.924374319912949E-2</v>
      </c>
    </row>
    <row r="47" spans="1:9" x14ac:dyDescent="0.25">
      <c r="A47" s="1" t="s">
        <v>16</v>
      </c>
      <c r="B47" t="s">
        <v>5</v>
      </c>
      <c r="C47" t="s">
        <v>3</v>
      </c>
      <c r="D47">
        <v>54644</v>
      </c>
      <c r="E47">
        <v>2270</v>
      </c>
      <c r="F47">
        <v>4887</v>
      </c>
      <c r="G47">
        <v>2273</v>
      </c>
      <c r="H47">
        <v>59528</v>
      </c>
      <c r="I47" s="6">
        <f t="shared" si="0"/>
        <v>0.12022913586883484</v>
      </c>
    </row>
    <row r="48" spans="1:9" x14ac:dyDescent="0.25">
      <c r="A48" s="1" t="s">
        <v>16</v>
      </c>
      <c r="B48" t="s">
        <v>6</v>
      </c>
      <c r="C48" t="s">
        <v>2</v>
      </c>
      <c r="D48">
        <v>15026</v>
      </c>
      <c r="E48">
        <v>271</v>
      </c>
      <c r="F48">
        <v>51</v>
      </c>
      <c r="G48">
        <v>282</v>
      </c>
      <c r="H48">
        <v>15066</v>
      </c>
      <c r="I48" s="6">
        <f t="shared" si="0"/>
        <v>2.1372627107394133E-2</v>
      </c>
    </row>
    <row r="49" spans="1:9" x14ac:dyDescent="0.25">
      <c r="A49" s="1" t="s">
        <v>16</v>
      </c>
      <c r="B49" t="s">
        <v>6</v>
      </c>
      <c r="C49" t="s">
        <v>3</v>
      </c>
      <c r="D49">
        <v>24895</v>
      </c>
      <c r="E49">
        <v>484</v>
      </c>
      <c r="F49">
        <v>1083</v>
      </c>
      <c r="G49">
        <v>473</v>
      </c>
      <c r="H49">
        <v>25989</v>
      </c>
      <c r="I49" s="6">
        <f t="shared" si="0"/>
        <v>6.0294740082342528E-2</v>
      </c>
    </row>
    <row r="50" spans="1:9" x14ac:dyDescent="0.25">
      <c r="A50" s="1" t="s">
        <v>16</v>
      </c>
      <c r="B50" t="s">
        <v>7</v>
      </c>
      <c r="C50" t="s">
        <v>2</v>
      </c>
      <c r="D50">
        <v>344532</v>
      </c>
      <c r="E50">
        <v>19922</v>
      </c>
      <c r="F50">
        <v>3748</v>
      </c>
      <c r="G50">
        <v>19579</v>
      </c>
      <c r="H50">
        <v>348623</v>
      </c>
      <c r="I50" s="6">
        <f t="shared" si="0"/>
        <v>6.7895692481563172E-2</v>
      </c>
    </row>
    <row r="51" spans="1:9" x14ac:dyDescent="0.25">
      <c r="A51" s="1" t="s">
        <v>16</v>
      </c>
      <c r="B51" t="s">
        <v>7</v>
      </c>
      <c r="C51" t="s">
        <v>3</v>
      </c>
      <c r="D51">
        <v>305226</v>
      </c>
      <c r="E51">
        <v>7671</v>
      </c>
      <c r="F51">
        <v>4074</v>
      </c>
      <c r="G51">
        <v>8053</v>
      </c>
      <c r="H51">
        <v>308918</v>
      </c>
      <c r="I51" s="6">
        <f t="shared" si="0"/>
        <v>3.8019798134132685E-2</v>
      </c>
    </row>
    <row r="52" spans="1:9" x14ac:dyDescent="0.25">
      <c r="A52" s="1" t="s">
        <v>17</v>
      </c>
      <c r="B52" t="s">
        <v>1</v>
      </c>
      <c r="C52" t="s">
        <v>2</v>
      </c>
      <c r="D52">
        <v>11166</v>
      </c>
      <c r="E52">
        <v>489</v>
      </c>
      <c r="F52">
        <v>217</v>
      </c>
      <c r="G52">
        <v>489</v>
      </c>
      <c r="H52">
        <v>11383</v>
      </c>
      <c r="I52" s="6">
        <f t="shared" si="0"/>
        <v>6.2022313976983219E-2</v>
      </c>
    </row>
    <row r="53" spans="1:9" x14ac:dyDescent="0.25">
      <c r="A53" s="1" t="s">
        <v>17</v>
      </c>
      <c r="B53" t="s">
        <v>1</v>
      </c>
      <c r="C53" t="s">
        <v>3</v>
      </c>
      <c r="D53">
        <v>5316</v>
      </c>
      <c r="E53">
        <v>73</v>
      </c>
      <c r="F53">
        <v>405</v>
      </c>
      <c r="G53">
        <v>73</v>
      </c>
      <c r="H53">
        <v>5721</v>
      </c>
      <c r="I53" s="6">
        <f t="shared" si="0"/>
        <v>8.3551826603740609E-2</v>
      </c>
    </row>
    <row r="54" spans="1:9" x14ac:dyDescent="0.25">
      <c r="A54" s="1" t="s">
        <v>17</v>
      </c>
      <c r="B54" t="s">
        <v>4</v>
      </c>
      <c r="C54" t="s">
        <v>2</v>
      </c>
      <c r="D54">
        <v>6486</v>
      </c>
      <c r="E54">
        <v>90</v>
      </c>
      <c r="F54">
        <v>42</v>
      </c>
      <c r="G54">
        <v>81</v>
      </c>
      <c r="H54">
        <v>6537</v>
      </c>
      <c r="I54" s="6">
        <f t="shared" si="0"/>
        <v>2.0192748967416244E-2</v>
      </c>
    </row>
    <row r="55" spans="1:9" x14ac:dyDescent="0.25">
      <c r="A55" s="1" t="s">
        <v>17</v>
      </c>
      <c r="B55" t="s">
        <v>4</v>
      </c>
      <c r="C55" t="s">
        <v>3</v>
      </c>
      <c r="D55">
        <v>38784</v>
      </c>
      <c r="E55">
        <v>596</v>
      </c>
      <c r="F55">
        <v>2024</v>
      </c>
      <c r="G55">
        <v>605</v>
      </c>
      <c r="H55">
        <v>40799</v>
      </c>
      <c r="I55" s="6">
        <f t="shared" si="0"/>
        <v>6.4217260226966347E-2</v>
      </c>
    </row>
    <row r="56" spans="1:9" x14ac:dyDescent="0.25">
      <c r="A56" s="1" t="s">
        <v>17</v>
      </c>
      <c r="B56" t="s">
        <v>5</v>
      </c>
      <c r="C56" t="s">
        <v>2</v>
      </c>
      <c r="D56">
        <v>7744</v>
      </c>
      <c r="E56">
        <v>92</v>
      </c>
      <c r="F56">
        <v>357</v>
      </c>
      <c r="G56">
        <v>97</v>
      </c>
      <c r="H56">
        <v>8096</v>
      </c>
      <c r="I56" s="6">
        <f t="shared" si="0"/>
        <v>5.5459486166007904E-2</v>
      </c>
    </row>
    <row r="57" spans="1:9" x14ac:dyDescent="0.25">
      <c r="A57" s="1" t="s">
        <v>17</v>
      </c>
      <c r="B57" t="s">
        <v>5</v>
      </c>
      <c r="C57" t="s">
        <v>3</v>
      </c>
      <c r="D57">
        <v>56328</v>
      </c>
      <c r="E57">
        <v>2407</v>
      </c>
      <c r="F57">
        <v>5513</v>
      </c>
      <c r="G57">
        <v>2402</v>
      </c>
      <c r="H57">
        <v>61846</v>
      </c>
      <c r="I57" s="6">
        <f t="shared" si="0"/>
        <v>0.12806002004980113</v>
      </c>
    </row>
    <row r="58" spans="1:9" x14ac:dyDescent="0.25">
      <c r="A58" s="1" t="s">
        <v>17</v>
      </c>
      <c r="B58" t="s">
        <v>6</v>
      </c>
      <c r="C58" t="s">
        <v>2</v>
      </c>
      <c r="D58">
        <v>15926</v>
      </c>
      <c r="E58">
        <v>284</v>
      </c>
      <c r="F58">
        <v>149</v>
      </c>
      <c r="G58">
        <v>283</v>
      </c>
      <c r="H58">
        <v>16076</v>
      </c>
      <c r="I58" s="6">
        <f t="shared" si="0"/>
        <v>2.6934560836028864E-2</v>
      </c>
    </row>
    <row r="59" spans="1:9" x14ac:dyDescent="0.25">
      <c r="A59" s="1" t="s">
        <v>17</v>
      </c>
      <c r="B59" t="s">
        <v>6</v>
      </c>
      <c r="C59" t="s">
        <v>3</v>
      </c>
      <c r="D59">
        <v>27189</v>
      </c>
      <c r="E59">
        <v>570</v>
      </c>
      <c r="F59">
        <v>1223</v>
      </c>
      <c r="G59">
        <v>571</v>
      </c>
      <c r="H59">
        <v>28411</v>
      </c>
      <c r="I59" s="6">
        <f t="shared" si="0"/>
        <v>6.3109359051071762E-2</v>
      </c>
    </row>
    <row r="60" spans="1:9" x14ac:dyDescent="0.25">
      <c r="A60" s="1" t="s">
        <v>17</v>
      </c>
      <c r="B60" t="s">
        <v>7</v>
      </c>
      <c r="C60" t="s">
        <v>2</v>
      </c>
      <c r="D60">
        <v>339923</v>
      </c>
      <c r="E60">
        <v>20811</v>
      </c>
      <c r="F60">
        <v>4376</v>
      </c>
      <c r="G60">
        <v>20564</v>
      </c>
      <c r="H60">
        <v>344546</v>
      </c>
      <c r="I60" s="6">
        <f t="shared" si="0"/>
        <v>7.3101995089189839E-2</v>
      </c>
    </row>
    <row r="61" spans="1:9" x14ac:dyDescent="0.25">
      <c r="A61" s="1" t="s">
        <v>17</v>
      </c>
      <c r="B61" t="s">
        <v>7</v>
      </c>
      <c r="C61" t="s">
        <v>3</v>
      </c>
      <c r="D61">
        <v>299995</v>
      </c>
      <c r="E61">
        <v>8093</v>
      </c>
      <c r="F61">
        <v>4656</v>
      </c>
      <c r="G61">
        <v>8379</v>
      </c>
      <c r="H61">
        <v>304365</v>
      </c>
      <c r="I61" s="6">
        <f t="shared" si="0"/>
        <v>4.1887207793274525E-2</v>
      </c>
    </row>
    <row r="62" spans="1:9" x14ac:dyDescent="0.25">
      <c r="A62" s="1" t="s">
        <v>18</v>
      </c>
      <c r="B62" t="s">
        <v>1</v>
      </c>
      <c r="C62" t="s">
        <v>2</v>
      </c>
      <c r="D62">
        <v>11326</v>
      </c>
      <c r="E62">
        <v>545</v>
      </c>
      <c r="F62">
        <v>284</v>
      </c>
      <c r="G62">
        <v>548</v>
      </c>
      <c r="H62">
        <v>11607</v>
      </c>
      <c r="I62" s="6">
        <f t="shared" si="0"/>
        <v>7.1422417506677008E-2</v>
      </c>
    </row>
    <row r="63" spans="1:9" x14ac:dyDescent="0.25">
      <c r="A63" s="1" t="s">
        <v>18</v>
      </c>
      <c r="B63" t="s">
        <v>1</v>
      </c>
      <c r="C63" t="s">
        <v>3</v>
      </c>
      <c r="D63">
        <v>5256</v>
      </c>
      <c r="E63">
        <v>67</v>
      </c>
      <c r="F63">
        <v>445</v>
      </c>
      <c r="G63">
        <v>64</v>
      </c>
      <c r="H63">
        <v>5704</v>
      </c>
      <c r="I63" s="6">
        <f t="shared" si="0"/>
        <v>8.9761570827489479E-2</v>
      </c>
    </row>
    <row r="64" spans="1:9" x14ac:dyDescent="0.25">
      <c r="A64" s="1" t="s">
        <v>18</v>
      </c>
      <c r="B64" t="s">
        <v>4</v>
      </c>
      <c r="C64" t="s">
        <v>2</v>
      </c>
      <c r="D64">
        <v>6704</v>
      </c>
      <c r="E64">
        <v>70</v>
      </c>
      <c r="F64">
        <v>52</v>
      </c>
      <c r="G64">
        <v>59</v>
      </c>
      <c r="H64">
        <v>6767</v>
      </c>
      <c r="I64" s="6">
        <f t="shared" si="0"/>
        <v>1.8028668538495642E-2</v>
      </c>
    </row>
    <row r="65" spans="1:9" x14ac:dyDescent="0.25">
      <c r="A65" s="1" t="s">
        <v>18</v>
      </c>
      <c r="B65" t="s">
        <v>4</v>
      </c>
      <c r="C65" t="s">
        <v>3</v>
      </c>
      <c r="D65">
        <v>39285</v>
      </c>
      <c r="E65">
        <v>826</v>
      </c>
      <c r="F65">
        <v>2622</v>
      </c>
      <c r="G65">
        <v>837</v>
      </c>
      <c r="H65">
        <v>41896</v>
      </c>
      <c r="I65" s="6">
        <f t="shared" si="0"/>
        <v>8.2299026160015276E-2</v>
      </c>
    </row>
    <row r="66" spans="1:9" x14ac:dyDescent="0.25">
      <c r="A66" s="1" t="s">
        <v>18</v>
      </c>
      <c r="B66" t="s">
        <v>5</v>
      </c>
      <c r="C66" t="s">
        <v>2</v>
      </c>
      <c r="D66">
        <v>8945</v>
      </c>
      <c r="E66">
        <v>109</v>
      </c>
      <c r="F66">
        <v>258</v>
      </c>
      <c r="G66">
        <v>105</v>
      </c>
      <c r="H66">
        <v>9207</v>
      </c>
      <c r="I66" s="6">
        <f t="shared" si="0"/>
        <v>3.9860975344846311E-2</v>
      </c>
    </row>
    <row r="67" spans="1:9" x14ac:dyDescent="0.25">
      <c r="A67" s="1" t="s">
        <v>18</v>
      </c>
      <c r="B67" t="s">
        <v>5</v>
      </c>
      <c r="C67" t="s">
        <v>3</v>
      </c>
      <c r="D67">
        <v>58535</v>
      </c>
      <c r="E67">
        <v>3108</v>
      </c>
      <c r="F67">
        <v>6260</v>
      </c>
      <c r="G67">
        <v>3112</v>
      </c>
      <c r="H67">
        <v>64791</v>
      </c>
      <c r="I67" s="6">
        <f t="shared" ref="I67:I130" si="1">(E67+F67)/H67</f>
        <v>0.14458798289885941</v>
      </c>
    </row>
    <row r="68" spans="1:9" x14ac:dyDescent="0.25">
      <c r="A68" s="1" t="s">
        <v>18</v>
      </c>
      <c r="B68" t="s">
        <v>6</v>
      </c>
      <c r="C68" t="s">
        <v>2</v>
      </c>
      <c r="D68">
        <v>16777</v>
      </c>
      <c r="E68">
        <v>345</v>
      </c>
      <c r="F68">
        <v>172</v>
      </c>
      <c r="G68">
        <v>336</v>
      </c>
      <c r="H68">
        <v>16958</v>
      </c>
      <c r="I68" s="6">
        <f t="shared" si="1"/>
        <v>3.0487085741243071E-2</v>
      </c>
    </row>
    <row r="69" spans="1:9" x14ac:dyDescent="0.25">
      <c r="A69" s="1" t="s">
        <v>18</v>
      </c>
      <c r="B69" t="s">
        <v>6</v>
      </c>
      <c r="C69" t="s">
        <v>3</v>
      </c>
      <c r="D69">
        <v>29234</v>
      </c>
      <c r="E69">
        <v>774</v>
      </c>
      <c r="F69">
        <v>1320</v>
      </c>
      <c r="G69">
        <v>783</v>
      </c>
      <c r="H69">
        <v>30545</v>
      </c>
      <c r="I69" s="6">
        <f t="shared" si="1"/>
        <v>6.8554591586184321E-2</v>
      </c>
    </row>
    <row r="70" spans="1:9" x14ac:dyDescent="0.25">
      <c r="A70" s="1" t="s">
        <v>18</v>
      </c>
      <c r="B70" t="s">
        <v>7</v>
      </c>
      <c r="C70" t="s">
        <v>2</v>
      </c>
      <c r="D70">
        <v>336766</v>
      </c>
      <c r="E70">
        <v>21787</v>
      </c>
      <c r="F70">
        <v>4750</v>
      </c>
      <c r="G70">
        <v>21442</v>
      </c>
      <c r="H70">
        <v>341861</v>
      </c>
      <c r="I70" s="6">
        <f t="shared" si="1"/>
        <v>7.7625116640973962E-2</v>
      </c>
    </row>
    <row r="71" spans="1:9" x14ac:dyDescent="0.25">
      <c r="A71" s="1" t="s">
        <v>18</v>
      </c>
      <c r="B71" t="s">
        <v>7</v>
      </c>
      <c r="C71" t="s">
        <v>3</v>
      </c>
      <c r="D71">
        <v>294410</v>
      </c>
      <c r="E71">
        <v>8749</v>
      </c>
      <c r="F71">
        <v>5715</v>
      </c>
      <c r="G71">
        <v>9135</v>
      </c>
      <c r="H71">
        <v>299739</v>
      </c>
      <c r="I71" s="6">
        <f t="shared" si="1"/>
        <v>4.8255315457781604E-2</v>
      </c>
    </row>
    <row r="72" spans="1:9" x14ac:dyDescent="0.25">
      <c r="A72" s="1" t="s">
        <v>19</v>
      </c>
      <c r="B72" t="s">
        <v>1</v>
      </c>
      <c r="C72" t="s">
        <v>2</v>
      </c>
      <c r="D72">
        <v>11429</v>
      </c>
      <c r="E72">
        <v>565</v>
      </c>
      <c r="F72">
        <v>365</v>
      </c>
      <c r="G72">
        <v>568</v>
      </c>
      <c r="H72">
        <v>11791</v>
      </c>
      <c r="I72" s="6">
        <f t="shared" si="1"/>
        <v>7.8873717241964209E-2</v>
      </c>
    </row>
    <row r="73" spans="1:9" x14ac:dyDescent="0.25">
      <c r="A73" s="1" t="s">
        <v>19</v>
      </c>
      <c r="B73" t="s">
        <v>1</v>
      </c>
      <c r="C73" t="s">
        <v>3</v>
      </c>
      <c r="D73">
        <v>5209</v>
      </c>
      <c r="E73">
        <v>89</v>
      </c>
      <c r="F73">
        <v>382</v>
      </c>
      <c r="G73">
        <v>86</v>
      </c>
      <c r="H73">
        <v>5594</v>
      </c>
      <c r="I73" s="6">
        <f t="shared" si="1"/>
        <v>8.4197354308187339E-2</v>
      </c>
    </row>
    <row r="74" spans="1:9" x14ac:dyDescent="0.25">
      <c r="A74" s="1" t="s">
        <v>19</v>
      </c>
      <c r="B74" t="s">
        <v>4</v>
      </c>
      <c r="C74" t="s">
        <v>2</v>
      </c>
      <c r="D74">
        <v>6845</v>
      </c>
      <c r="E74">
        <v>74</v>
      </c>
      <c r="F74">
        <v>60</v>
      </c>
      <c r="G74">
        <v>60</v>
      </c>
      <c r="H74">
        <v>6919</v>
      </c>
      <c r="I74" s="6">
        <f t="shared" si="1"/>
        <v>1.9366960543431132E-2</v>
      </c>
    </row>
    <row r="75" spans="1:9" x14ac:dyDescent="0.25">
      <c r="A75" s="1" t="s">
        <v>19</v>
      </c>
      <c r="B75" t="s">
        <v>4</v>
      </c>
      <c r="C75" t="s">
        <v>3</v>
      </c>
      <c r="D75">
        <v>39458</v>
      </c>
      <c r="E75">
        <v>994</v>
      </c>
      <c r="F75">
        <v>3399</v>
      </c>
      <c r="G75">
        <v>1008</v>
      </c>
      <c r="H75">
        <v>42843</v>
      </c>
      <c r="I75" s="6">
        <f t="shared" si="1"/>
        <v>0.10253717059963122</v>
      </c>
    </row>
    <row r="76" spans="1:9" x14ac:dyDescent="0.25">
      <c r="A76" s="1" t="s">
        <v>19</v>
      </c>
      <c r="B76" t="s">
        <v>5</v>
      </c>
      <c r="C76" t="s">
        <v>2</v>
      </c>
      <c r="D76">
        <v>9655</v>
      </c>
      <c r="E76">
        <v>118</v>
      </c>
      <c r="F76">
        <v>319</v>
      </c>
      <c r="G76">
        <v>120</v>
      </c>
      <c r="H76">
        <v>9972</v>
      </c>
      <c r="I76" s="6">
        <f t="shared" si="1"/>
        <v>4.3822703569995985E-2</v>
      </c>
    </row>
    <row r="77" spans="1:9" x14ac:dyDescent="0.25">
      <c r="A77" s="1" t="s">
        <v>19</v>
      </c>
      <c r="B77" t="s">
        <v>5</v>
      </c>
      <c r="C77" t="s">
        <v>3</v>
      </c>
      <c r="D77">
        <v>58638</v>
      </c>
      <c r="E77">
        <v>3483</v>
      </c>
      <c r="F77">
        <v>7546</v>
      </c>
      <c r="G77">
        <v>3481</v>
      </c>
      <c r="H77">
        <v>66186</v>
      </c>
      <c r="I77" s="6">
        <f t="shared" si="1"/>
        <v>0.16663644879581785</v>
      </c>
    </row>
    <row r="78" spans="1:9" x14ac:dyDescent="0.25">
      <c r="A78" s="1" t="s">
        <v>19</v>
      </c>
      <c r="B78" t="s">
        <v>6</v>
      </c>
      <c r="C78" t="s">
        <v>2</v>
      </c>
      <c r="D78">
        <v>17511</v>
      </c>
      <c r="E78">
        <v>373</v>
      </c>
      <c r="F78">
        <v>203</v>
      </c>
      <c r="G78">
        <v>364</v>
      </c>
      <c r="H78">
        <v>17723</v>
      </c>
      <c r="I78" s="6">
        <f t="shared" si="1"/>
        <v>3.2500141059640018E-2</v>
      </c>
    </row>
    <row r="79" spans="1:9" x14ac:dyDescent="0.25">
      <c r="A79" s="1" t="s">
        <v>19</v>
      </c>
      <c r="B79" t="s">
        <v>6</v>
      </c>
      <c r="C79" t="s">
        <v>3</v>
      </c>
      <c r="D79">
        <v>30567</v>
      </c>
      <c r="E79">
        <v>1033</v>
      </c>
      <c r="F79">
        <v>1596</v>
      </c>
      <c r="G79">
        <v>1042</v>
      </c>
      <c r="H79">
        <v>32154</v>
      </c>
      <c r="I79" s="6">
        <f t="shared" si="1"/>
        <v>8.1762766685326865E-2</v>
      </c>
    </row>
    <row r="80" spans="1:9" x14ac:dyDescent="0.25">
      <c r="A80" s="1" t="s">
        <v>19</v>
      </c>
      <c r="B80" t="s">
        <v>7</v>
      </c>
      <c r="C80" t="s">
        <v>2</v>
      </c>
      <c r="D80">
        <v>331958</v>
      </c>
      <c r="E80">
        <v>22683</v>
      </c>
      <c r="F80">
        <v>5375</v>
      </c>
      <c r="G80">
        <v>22330</v>
      </c>
      <c r="H80">
        <v>337686</v>
      </c>
      <c r="I80" s="6">
        <f t="shared" si="1"/>
        <v>8.3089023530735648E-2</v>
      </c>
    </row>
    <row r="81" spans="1:9" x14ac:dyDescent="0.25">
      <c r="A81" s="1" t="s">
        <v>19</v>
      </c>
      <c r="B81" t="s">
        <v>7</v>
      </c>
      <c r="C81" t="s">
        <v>3</v>
      </c>
      <c r="D81">
        <v>288915</v>
      </c>
      <c r="E81">
        <v>9976</v>
      </c>
      <c r="F81">
        <v>6651</v>
      </c>
      <c r="G81">
        <v>10366</v>
      </c>
      <c r="H81">
        <v>295176</v>
      </c>
      <c r="I81" s="6">
        <f t="shared" si="1"/>
        <v>5.6329105347318213E-2</v>
      </c>
    </row>
    <row r="82" spans="1:9" x14ac:dyDescent="0.25">
      <c r="A82" s="1" t="s">
        <v>20</v>
      </c>
      <c r="B82" t="s">
        <v>1</v>
      </c>
      <c r="C82" t="s">
        <v>2</v>
      </c>
      <c r="D82">
        <v>11718</v>
      </c>
      <c r="E82">
        <v>662</v>
      </c>
      <c r="F82">
        <v>313</v>
      </c>
      <c r="G82">
        <v>662</v>
      </c>
      <c r="H82">
        <v>12031</v>
      </c>
      <c r="I82" s="6">
        <f t="shared" si="1"/>
        <v>8.1040645000415593E-2</v>
      </c>
    </row>
    <row r="83" spans="1:9" x14ac:dyDescent="0.25">
      <c r="A83" s="1" t="s">
        <v>20</v>
      </c>
      <c r="B83" t="s">
        <v>1</v>
      </c>
      <c r="C83" t="s">
        <v>3</v>
      </c>
      <c r="D83">
        <v>5349</v>
      </c>
      <c r="E83">
        <v>103</v>
      </c>
      <c r="F83">
        <v>281</v>
      </c>
      <c r="G83">
        <v>103</v>
      </c>
      <c r="H83">
        <v>5630</v>
      </c>
      <c r="I83" s="6">
        <f t="shared" si="1"/>
        <v>6.8206039076376554E-2</v>
      </c>
    </row>
    <row r="84" spans="1:9" x14ac:dyDescent="0.25">
      <c r="A84" s="1" t="s">
        <v>20</v>
      </c>
      <c r="B84" t="s">
        <v>4</v>
      </c>
      <c r="C84" t="s">
        <v>2</v>
      </c>
      <c r="D84">
        <v>7063</v>
      </c>
      <c r="E84">
        <v>99</v>
      </c>
      <c r="F84">
        <v>63</v>
      </c>
      <c r="G84">
        <v>89</v>
      </c>
      <c r="H84">
        <v>7136</v>
      </c>
      <c r="I84" s="6">
        <f t="shared" si="1"/>
        <v>2.2701793721973094E-2</v>
      </c>
    </row>
    <row r="85" spans="1:9" x14ac:dyDescent="0.25">
      <c r="A85" s="1" t="s">
        <v>20</v>
      </c>
      <c r="B85" t="s">
        <v>4</v>
      </c>
      <c r="C85" t="s">
        <v>3</v>
      </c>
      <c r="D85">
        <v>39934</v>
      </c>
      <c r="E85">
        <v>1176</v>
      </c>
      <c r="F85">
        <v>3970</v>
      </c>
      <c r="G85">
        <v>1186</v>
      </c>
      <c r="H85">
        <v>43894</v>
      </c>
      <c r="I85" s="6">
        <f t="shared" si="1"/>
        <v>0.11723697999726614</v>
      </c>
    </row>
    <row r="86" spans="1:9" x14ac:dyDescent="0.25">
      <c r="A86" s="1" t="s">
        <v>20</v>
      </c>
      <c r="B86" t="s">
        <v>5</v>
      </c>
      <c r="C86" t="s">
        <v>2</v>
      </c>
      <c r="D86">
        <v>10253</v>
      </c>
      <c r="E86">
        <v>121</v>
      </c>
      <c r="F86">
        <v>407</v>
      </c>
      <c r="G86">
        <v>130</v>
      </c>
      <c r="H86">
        <v>10651</v>
      </c>
      <c r="I86" s="6">
        <f t="shared" si="1"/>
        <v>4.9572810064782646E-2</v>
      </c>
    </row>
    <row r="87" spans="1:9" x14ac:dyDescent="0.25">
      <c r="A87" s="1" t="s">
        <v>20</v>
      </c>
      <c r="B87" t="s">
        <v>5</v>
      </c>
      <c r="C87" t="s">
        <v>3</v>
      </c>
      <c r="D87">
        <v>58720</v>
      </c>
      <c r="E87">
        <v>3602</v>
      </c>
      <c r="F87">
        <v>8308</v>
      </c>
      <c r="G87">
        <v>3593</v>
      </c>
      <c r="H87">
        <v>67037</v>
      </c>
      <c r="I87" s="6">
        <f t="shared" si="1"/>
        <v>0.17766308158181301</v>
      </c>
    </row>
    <row r="88" spans="1:9" x14ac:dyDescent="0.25">
      <c r="A88" s="1" t="s">
        <v>20</v>
      </c>
      <c r="B88" t="s">
        <v>6</v>
      </c>
      <c r="C88" t="s">
        <v>2</v>
      </c>
      <c r="D88">
        <v>18464</v>
      </c>
      <c r="E88">
        <v>429</v>
      </c>
      <c r="F88">
        <v>190</v>
      </c>
      <c r="G88">
        <v>427</v>
      </c>
      <c r="H88">
        <v>18656</v>
      </c>
      <c r="I88" s="6">
        <f t="shared" si="1"/>
        <v>3.3179674099485419E-2</v>
      </c>
    </row>
    <row r="89" spans="1:9" x14ac:dyDescent="0.25">
      <c r="A89" s="1" t="s">
        <v>20</v>
      </c>
      <c r="B89" t="s">
        <v>6</v>
      </c>
      <c r="C89" t="s">
        <v>3</v>
      </c>
      <c r="D89">
        <v>32099</v>
      </c>
      <c r="E89">
        <v>1152</v>
      </c>
      <c r="F89">
        <v>1970</v>
      </c>
      <c r="G89">
        <v>1154</v>
      </c>
      <c r="H89">
        <v>34067</v>
      </c>
      <c r="I89" s="6">
        <f t="shared" si="1"/>
        <v>9.1642938914492031E-2</v>
      </c>
    </row>
    <row r="90" spans="1:9" x14ac:dyDescent="0.25">
      <c r="A90" s="1" t="s">
        <v>20</v>
      </c>
      <c r="B90" t="s">
        <v>7</v>
      </c>
      <c r="C90" t="s">
        <v>2</v>
      </c>
      <c r="D90">
        <v>326792</v>
      </c>
      <c r="E90">
        <v>23156</v>
      </c>
      <c r="F90">
        <v>6273</v>
      </c>
      <c r="G90">
        <v>22666</v>
      </c>
      <c r="H90">
        <v>333555</v>
      </c>
      <c r="I90" s="6">
        <f t="shared" si="1"/>
        <v>8.8228328161772424E-2</v>
      </c>
    </row>
    <row r="91" spans="1:9" x14ac:dyDescent="0.25">
      <c r="A91" s="1" t="s">
        <v>20</v>
      </c>
      <c r="B91" t="s">
        <v>7</v>
      </c>
      <c r="C91" t="s">
        <v>3</v>
      </c>
      <c r="D91">
        <v>283494</v>
      </c>
      <c r="E91">
        <v>11312</v>
      </c>
      <c r="F91">
        <v>8569</v>
      </c>
      <c r="G91">
        <v>11841</v>
      </c>
      <c r="H91">
        <v>291534</v>
      </c>
      <c r="I91" s="6">
        <f t="shared" si="1"/>
        <v>6.8194447302887484E-2</v>
      </c>
    </row>
    <row r="92" spans="1:9" x14ac:dyDescent="0.25">
      <c r="A92" s="1" t="s">
        <v>21</v>
      </c>
      <c r="B92" t="s">
        <v>1</v>
      </c>
      <c r="C92" t="s">
        <v>2</v>
      </c>
      <c r="D92">
        <v>11863</v>
      </c>
      <c r="E92">
        <v>759</v>
      </c>
      <c r="F92">
        <v>321</v>
      </c>
      <c r="G92">
        <v>769</v>
      </c>
      <c r="H92">
        <v>12174</v>
      </c>
      <c r="I92" s="6">
        <f t="shared" si="1"/>
        <v>8.8713652045342539E-2</v>
      </c>
    </row>
    <row r="93" spans="1:9" x14ac:dyDescent="0.25">
      <c r="A93" s="1" t="s">
        <v>21</v>
      </c>
      <c r="B93" t="s">
        <v>1</v>
      </c>
      <c r="C93" t="s">
        <v>3</v>
      </c>
      <c r="D93">
        <v>5377</v>
      </c>
      <c r="E93">
        <v>143</v>
      </c>
      <c r="F93">
        <v>273</v>
      </c>
      <c r="G93">
        <v>133</v>
      </c>
      <c r="H93">
        <v>5660</v>
      </c>
      <c r="I93" s="6">
        <f t="shared" si="1"/>
        <v>7.3498233215547701E-2</v>
      </c>
    </row>
    <row r="94" spans="1:9" x14ac:dyDescent="0.25">
      <c r="A94" s="1" t="s">
        <v>21</v>
      </c>
      <c r="B94" t="s">
        <v>4</v>
      </c>
      <c r="C94" t="s">
        <v>2</v>
      </c>
      <c r="D94">
        <v>7249</v>
      </c>
      <c r="E94">
        <v>163</v>
      </c>
      <c r="F94">
        <v>65</v>
      </c>
      <c r="G94">
        <v>163</v>
      </c>
      <c r="H94">
        <v>7314</v>
      </c>
      <c r="I94" s="6">
        <f t="shared" si="1"/>
        <v>3.1173092698933553E-2</v>
      </c>
    </row>
    <row r="95" spans="1:9" x14ac:dyDescent="0.25">
      <c r="A95" s="1" t="s">
        <v>21</v>
      </c>
      <c r="B95" t="s">
        <v>4</v>
      </c>
      <c r="C95" t="s">
        <v>3</v>
      </c>
      <c r="D95">
        <v>40413</v>
      </c>
      <c r="E95">
        <v>1824</v>
      </c>
      <c r="F95">
        <v>4441</v>
      </c>
      <c r="G95">
        <v>1817</v>
      </c>
      <c r="H95">
        <v>44861</v>
      </c>
      <c r="I95" s="6">
        <f t="shared" si="1"/>
        <v>0.1396535966652549</v>
      </c>
    </row>
    <row r="96" spans="1:9" x14ac:dyDescent="0.25">
      <c r="A96" s="1" t="s">
        <v>21</v>
      </c>
      <c r="B96" t="s">
        <v>5</v>
      </c>
      <c r="C96" t="s">
        <v>2</v>
      </c>
      <c r="D96">
        <v>10901</v>
      </c>
      <c r="E96">
        <v>166</v>
      </c>
      <c r="F96">
        <v>413</v>
      </c>
      <c r="G96">
        <v>179</v>
      </c>
      <c r="H96">
        <v>11301</v>
      </c>
      <c r="I96" s="6">
        <f t="shared" si="1"/>
        <v>5.1234404035041148E-2</v>
      </c>
    </row>
    <row r="97" spans="1:9" x14ac:dyDescent="0.25">
      <c r="A97" s="1" t="s">
        <v>21</v>
      </c>
      <c r="B97" t="s">
        <v>5</v>
      </c>
      <c r="C97" t="s">
        <v>3</v>
      </c>
      <c r="D97">
        <v>59363</v>
      </c>
      <c r="E97">
        <v>4473</v>
      </c>
      <c r="F97">
        <v>8202</v>
      </c>
      <c r="G97">
        <v>4454</v>
      </c>
      <c r="H97">
        <v>67584</v>
      </c>
      <c r="I97" s="6">
        <f t="shared" si="1"/>
        <v>0.18754438920454544</v>
      </c>
    </row>
    <row r="98" spans="1:9" x14ac:dyDescent="0.25">
      <c r="A98" s="1" t="s">
        <v>21</v>
      </c>
      <c r="B98" t="s">
        <v>6</v>
      </c>
      <c r="C98" t="s">
        <v>2</v>
      </c>
      <c r="D98">
        <v>19228</v>
      </c>
      <c r="E98">
        <v>475</v>
      </c>
      <c r="F98">
        <v>304</v>
      </c>
      <c r="G98">
        <v>493</v>
      </c>
      <c r="H98">
        <v>19514</v>
      </c>
      <c r="I98" s="6">
        <f t="shared" si="1"/>
        <v>3.992005739469099E-2</v>
      </c>
    </row>
    <row r="99" spans="1:9" x14ac:dyDescent="0.25">
      <c r="A99" s="1" t="s">
        <v>21</v>
      </c>
      <c r="B99" t="s">
        <v>6</v>
      </c>
      <c r="C99" t="s">
        <v>3</v>
      </c>
      <c r="D99">
        <v>33561</v>
      </c>
      <c r="E99">
        <v>1762</v>
      </c>
      <c r="F99">
        <v>2221</v>
      </c>
      <c r="G99">
        <v>1741</v>
      </c>
      <c r="H99">
        <v>35803</v>
      </c>
      <c r="I99" s="6">
        <f t="shared" si="1"/>
        <v>0.1112476608105466</v>
      </c>
    </row>
    <row r="100" spans="1:9" x14ac:dyDescent="0.25">
      <c r="A100" s="1" t="s">
        <v>21</v>
      </c>
      <c r="B100" t="s">
        <v>7</v>
      </c>
      <c r="C100" t="s">
        <v>2</v>
      </c>
      <c r="D100">
        <v>323892</v>
      </c>
      <c r="E100">
        <v>24930</v>
      </c>
      <c r="F100">
        <v>6876</v>
      </c>
      <c r="G100">
        <v>24563</v>
      </c>
      <c r="H100">
        <v>331135</v>
      </c>
      <c r="I100" s="6">
        <f t="shared" si="1"/>
        <v>9.6051459374575321E-2</v>
      </c>
    </row>
    <row r="101" spans="1:9" x14ac:dyDescent="0.25">
      <c r="A101" s="1" t="s">
        <v>21</v>
      </c>
      <c r="B101" t="s">
        <v>7</v>
      </c>
      <c r="C101" t="s">
        <v>3</v>
      </c>
      <c r="D101">
        <v>280272</v>
      </c>
      <c r="E101">
        <v>14121</v>
      </c>
      <c r="F101">
        <v>9720</v>
      </c>
      <c r="G101">
        <v>14527</v>
      </c>
      <c r="H101">
        <v>289586</v>
      </c>
      <c r="I101" s="6">
        <f t="shared" si="1"/>
        <v>8.2327874966331246E-2</v>
      </c>
    </row>
    <row r="102" spans="1:9" x14ac:dyDescent="0.25">
      <c r="A102" s="1" t="s">
        <v>22</v>
      </c>
      <c r="B102" t="s">
        <v>1</v>
      </c>
      <c r="C102" t="s">
        <v>2</v>
      </c>
      <c r="D102">
        <v>11967</v>
      </c>
      <c r="E102">
        <v>847</v>
      </c>
      <c r="F102">
        <v>360</v>
      </c>
      <c r="G102">
        <v>848</v>
      </c>
      <c r="H102">
        <v>12326</v>
      </c>
      <c r="I102" s="6">
        <f t="shared" si="1"/>
        <v>9.7923089404510791E-2</v>
      </c>
    </row>
    <row r="103" spans="1:9" x14ac:dyDescent="0.25">
      <c r="A103" s="1" t="s">
        <v>22</v>
      </c>
      <c r="B103" t="s">
        <v>1</v>
      </c>
      <c r="C103" t="s">
        <v>3</v>
      </c>
      <c r="D103">
        <v>5485</v>
      </c>
      <c r="E103">
        <v>189</v>
      </c>
      <c r="F103">
        <v>289</v>
      </c>
      <c r="G103">
        <v>188</v>
      </c>
      <c r="H103">
        <v>5775</v>
      </c>
      <c r="I103" s="6">
        <f t="shared" si="1"/>
        <v>8.2770562770562772E-2</v>
      </c>
    </row>
    <row r="104" spans="1:9" x14ac:dyDescent="0.25">
      <c r="A104" s="1" t="s">
        <v>22</v>
      </c>
      <c r="B104" t="s">
        <v>4</v>
      </c>
      <c r="C104" t="s">
        <v>2</v>
      </c>
      <c r="D104">
        <v>7412</v>
      </c>
      <c r="E104">
        <v>164</v>
      </c>
      <c r="F104">
        <v>68</v>
      </c>
      <c r="G104">
        <v>182</v>
      </c>
      <c r="H104">
        <v>7462</v>
      </c>
      <c r="I104" s="6">
        <f t="shared" si="1"/>
        <v>3.1090860359153042E-2</v>
      </c>
    </row>
    <row r="105" spans="1:9" x14ac:dyDescent="0.25">
      <c r="A105" s="1" t="s">
        <v>22</v>
      </c>
      <c r="B105" t="s">
        <v>4</v>
      </c>
      <c r="C105" t="s">
        <v>3</v>
      </c>
      <c r="D105">
        <v>41378</v>
      </c>
      <c r="E105">
        <v>2286</v>
      </c>
      <c r="F105">
        <v>4954</v>
      </c>
      <c r="G105">
        <v>2254</v>
      </c>
      <c r="H105">
        <v>46364</v>
      </c>
      <c r="I105" s="6">
        <f t="shared" si="1"/>
        <v>0.15615563799499613</v>
      </c>
    </row>
    <row r="106" spans="1:9" x14ac:dyDescent="0.25">
      <c r="A106" s="1" t="s">
        <v>22</v>
      </c>
      <c r="B106" t="s">
        <v>5</v>
      </c>
      <c r="C106" t="s">
        <v>2</v>
      </c>
      <c r="D106">
        <v>11705</v>
      </c>
      <c r="E106">
        <v>178</v>
      </c>
      <c r="F106">
        <v>426</v>
      </c>
      <c r="G106">
        <v>225</v>
      </c>
      <c r="H106">
        <v>12084</v>
      </c>
      <c r="I106" s="6">
        <f t="shared" si="1"/>
        <v>4.9983449189010258E-2</v>
      </c>
    </row>
    <row r="107" spans="1:9" x14ac:dyDescent="0.25">
      <c r="A107" s="1" t="s">
        <v>22</v>
      </c>
      <c r="B107" t="s">
        <v>5</v>
      </c>
      <c r="C107" t="s">
        <v>3</v>
      </c>
      <c r="D107">
        <v>60461</v>
      </c>
      <c r="E107">
        <v>5296</v>
      </c>
      <c r="F107">
        <v>8871</v>
      </c>
      <c r="G107">
        <v>5236</v>
      </c>
      <c r="H107">
        <v>69392</v>
      </c>
      <c r="I107" s="6">
        <f t="shared" si="1"/>
        <v>0.20415898086234724</v>
      </c>
    </row>
    <row r="108" spans="1:9" x14ac:dyDescent="0.25">
      <c r="A108" s="1" t="s">
        <v>22</v>
      </c>
      <c r="B108" t="s">
        <v>6</v>
      </c>
      <c r="C108" t="s">
        <v>2</v>
      </c>
      <c r="D108">
        <v>19768</v>
      </c>
      <c r="E108">
        <v>521</v>
      </c>
      <c r="F108">
        <v>182</v>
      </c>
      <c r="G108">
        <v>537</v>
      </c>
      <c r="H108">
        <v>19934</v>
      </c>
      <c r="I108" s="6">
        <f t="shared" si="1"/>
        <v>3.5266379050867866E-2</v>
      </c>
    </row>
    <row r="109" spans="1:9" x14ac:dyDescent="0.25">
      <c r="A109" s="1" t="s">
        <v>22</v>
      </c>
      <c r="B109" t="s">
        <v>6</v>
      </c>
      <c r="C109" t="s">
        <v>3</v>
      </c>
      <c r="D109">
        <v>34763</v>
      </c>
      <c r="E109">
        <v>2096</v>
      </c>
      <c r="F109">
        <v>2321</v>
      </c>
      <c r="G109">
        <v>2077</v>
      </c>
      <c r="H109">
        <v>37103</v>
      </c>
      <c r="I109" s="6">
        <f t="shared" si="1"/>
        <v>0.11904697733336927</v>
      </c>
    </row>
    <row r="110" spans="1:9" x14ac:dyDescent="0.25">
      <c r="A110" s="1" t="s">
        <v>22</v>
      </c>
      <c r="B110" t="s">
        <v>7</v>
      </c>
      <c r="C110" t="s">
        <v>2</v>
      </c>
      <c r="D110">
        <v>321494</v>
      </c>
      <c r="E110">
        <v>26531</v>
      </c>
      <c r="F110">
        <v>7071</v>
      </c>
      <c r="G110">
        <v>26082</v>
      </c>
      <c r="H110">
        <v>329014</v>
      </c>
      <c r="I110" s="6">
        <f t="shared" si="1"/>
        <v>0.10212939267022073</v>
      </c>
    </row>
    <row r="111" spans="1:9" x14ac:dyDescent="0.25">
      <c r="A111" s="1" t="s">
        <v>22</v>
      </c>
      <c r="B111" t="s">
        <v>7</v>
      </c>
      <c r="C111" t="s">
        <v>3</v>
      </c>
      <c r="D111">
        <v>277037</v>
      </c>
      <c r="E111">
        <v>16745</v>
      </c>
      <c r="F111">
        <v>10171</v>
      </c>
      <c r="G111">
        <v>17213</v>
      </c>
      <c r="H111">
        <v>286740</v>
      </c>
      <c r="I111" s="6">
        <f t="shared" si="1"/>
        <v>9.386901025319104E-2</v>
      </c>
    </row>
    <row r="112" spans="1:9" x14ac:dyDescent="0.25">
      <c r="A112" s="1" t="s">
        <v>23</v>
      </c>
      <c r="B112" t="s">
        <v>1</v>
      </c>
      <c r="C112" t="s">
        <v>2</v>
      </c>
      <c r="D112">
        <v>12009</v>
      </c>
      <c r="E112">
        <v>958</v>
      </c>
      <c r="F112">
        <v>399</v>
      </c>
      <c r="G112">
        <v>957</v>
      </c>
      <c r="H112">
        <v>12409</v>
      </c>
      <c r="I112" s="6">
        <f t="shared" si="1"/>
        <v>0.10935611249899267</v>
      </c>
    </row>
    <row r="113" spans="1:9" x14ac:dyDescent="0.25">
      <c r="A113" s="1" t="s">
        <v>23</v>
      </c>
      <c r="B113" t="s">
        <v>1</v>
      </c>
      <c r="C113" t="s">
        <v>3</v>
      </c>
      <c r="D113">
        <v>5675</v>
      </c>
      <c r="E113">
        <v>302</v>
      </c>
      <c r="F113">
        <v>283</v>
      </c>
      <c r="G113">
        <v>303</v>
      </c>
      <c r="H113">
        <v>5957</v>
      </c>
      <c r="I113" s="6">
        <f t="shared" si="1"/>
        <v>9.8203793855967766E-2</v>
      </c>
    </row>
    <row r="114" spans="1:9" x14ac:dyDescent="0.25">
      <c r="A114" s="1" t="s">
        <v>23</v>
      </c>
      <c r="B114" t="s">
        <v>4</v>
      </c>
      <c r="C114" t="s">
        <v>2</v>
      </c>
      <c r="D114">
        <v>7529</v>
      </c>
      <c r="E114">
        <v>162</v>
      </c>
      <c r="F114">
        <v>70</v>
      </c>
      <c r="G114">
        <v>171</v>
      </c>
      <c r="H114">
        <v>7590</v>
      </c>
      <c r="I114" s="6">
        <f t="shared" si="1"/>
        <v>3.0566534914361003E-2</v>
      </c>
    </row>
    <row r="115" spans="1:9" x14ac:dyDescent="0.25">
      <c r="A115" s="1" t="s">
        <v>23</v>
      </c>
      <c r="B115" t="s">
        <v>4</v>
      </c>
      <c r="C115" t="s">
        <v>3</v>
      </c>
      <c r="D115">
        <v>42605</v>
      </c>
      <c r="E115">
        <v>2583</v>
      </c>
      <c r="F115">
        <v>5130</v>
      </c>
      <c r="G115">
        <v>2556</v>
      </c>
      <c r="H115">
        <v>47762</v>
      </c>
      <c r="I115" s="6">
        <f t="shared" si="1"/>
        <v>0.16148821238641597</v>
      </c>
    </row>
    <row r="116" spans="1:9" x14ac:dyDescent="0.25">
      <c r="A116" s="1" t="s">
        <v>23</v>
      </c>
      <c r="B116" t="s">
        <v>5</v>
      </c>
      <c r="C116" t="s">
        <v>2</v>
      </c>
      <c r="D116">
        <v>12295</v>
      </c>
      <c r="E116">
        <v>192</v>
      </c>
      <c r="F116">
        <v>479</v>
      </c>
      <c r="G116">
        <v>236</v>
      </c>
      <c r="H116">
        <v>12730</v>
      </c>
      <c r="I116" s="6">
        <f t="shared" si="1"/>
        <v>5.2710133542812253E-2</v>
      </c>
    </row>
    <row r="117" spans="1:9" x14ac:dyDescent="0.25">
      <c r="A117" s="1" t="s">
        <v>23</v>
      </c>
      <c r="B117" t="s">
        <v>5</v>
      </c>
      <c r="C117" t="s">
        <v>3</v>
      </c>
      <c r="D117">
        <v>61418</v>
      </c>
      <c r="E117">
        <v>5481</v>
      </c>
      <c r="F117">
        <v>9293</v>
      </c>
      <c r="G117">
        <v>5418</v>
      </c>
      <c r="H117">
        <v>70774</v>
      </c>
      <c r="I117" s="6">
        <f t="shared" si="1"/>
        <v>0.20874897561251307</v>
      </c>
    </row>
    <row r="118" spans="1:9" x14ac:dyDescent="0.25">
      <c r="A118" s="1" t="s">
        <v>23</v>
      </c>
      <c r="B118" t="s">
        <v>6</v>
      </c>
      <c r="C118" t="s">
        <v>2</v>
      </c>
      <c r="D118">
        <v>20227</v>
      </c>
      <c r="E118">
        <v>615</v>
      </c>
      <c r="F118">
        <v>191</v>
      </c>
      <c r="G118">
        <v>642</v>
      </c>
      <c r="H118">
        <v>20391</v>
      </c>
      <c r="I118" s="6">
        <f t="shared" si="1"/>
        <v>3.9527242410867539E-2</v>
      </c>
    </row>
    <row r="119" spans="1:9" x14ac:dyDescent="0.25">
      <c r="A119" s="1" t="s">
        <v>23</v>
      </c>
      <c r="B119" t="s">
        <v>6</v>
      </c>
      <c r="C119" t="s">
        <v>3</v>
      </c>
      <c r="D119">
        <v>35536</v>
      </c>
      <c r="E119">
        <v>2417</v>
      </c>
      <c r="F119">
        <v>2584</v>
      </c>
      <c r="G119">
        <v>2390</v>
      </c>
      <c r="H119">
        <v>38147</v>
      </c>
      <c r="I119" s="6">
        <f t="shared" si="1"/>
        <v>0.13109812042886729</v>
      </c>
    </row>
    <row r="120" spans="1:9" x14ac:dyDescent="0.25">
      <c r="A120" s="1" t="s">
        <v>23</v>
      </c>
      <c r="B120" t="s">
        <v>7</v>
      </c>
      <c r="C120" t="s">
        <v>2</v>
      </c>
      <c r="D120">
        <v>319227</v>
      </c>
      <c r="E120">
        <v>27873</v>
      </c>
      <c r="F120">
        <v>7026</v>
      </c>
      <c r="G120">
        <v>27545</v>
      </c>
      <c r="H120">
        <v>326581</v>
      </c>
      <c r="I120" s="6">
        <f t="shared" si="1"/>
        <v>0.10686169740431929</v>
      </c>
    </row>
    <row r="121" spans="1:9" x14ac:dyDescent="0.25">
      <c r="A121" s="1" t="s">
        <v>23</v>
      </c>
      <c r="B121" t="s">
        <v>7</v>
      </c>
      <c r="C121" t="s">
        <v>3</v>
      </c>
      <c r="D121">
        <v>274955</v>
      </c>
      <c r="E121">
        <v>18200</v>
      </c>
      <c r="F121">
        <v>11074</v>
      </c>
      <c r="G121">
        <v>18533</v>
      </c>
      <c r="H121">
        <v>285696</v>
      </c>
      <c r="I121" s="6">
        <f t="shared" si="1"/>
        <v>0.10246555779569892</v>
      </c>
    </row>
    <row r="122" spans="1:9" x14ac:dyDescent="0.25">
      <c r="A122" s="1" t="s">
        <v>24</v>
      </c>
      <c r="B122" t="s">
        <v>1</v>
      </c>
      <c r="C122" t="s">
        <v>2</v>
      </c>
      <c r="D122">
        <v>12454</v>
      </c>
      <c r="E122">
        <v>1008</v>
      </c>
      <c r="F122">
        <v>381</v>
      </c>
      <c r="G122">
        <v>1006</v>
      </c>
      <c r="H122">
        <v>12837</v>
      </c>
      <c r="I122" s="6">
        <f t="shared" si="1"/>
        <v>0.1082028511334424</v>
      </c>
    </row>
    <row r="123" spans="1:9" x14ac:dyDescent="0.25">
      <c r="A123" s="1" t="s">
        <v>24</v>
      </c>
      <c r="B123" t="s">
        <v>1</v>
      </c>
      <c r="C123" t="s">
        <v>3</v>
      </c>
      <c r="D123">
        <v>5856</v>
      </c>
      <c r="E123">
        <v>307</v>
      </c>
      <c r="F123">
        <v>228</v>
      </c>
      <c r="G123">
        <v>305</v>
      </c>
      <c r="H123">
        <v>6086</v>
      </c>
      <c r="I123" s="6">
        <f t="shared" si="1"/>
        <v>8.7906671048307586E-2</v>
      </c>
    </row>
    <row r="124" spans="1:9" x14ac:dyDescent="0.25">
      <c r="A124" s="1" t="s">
        <v>24</v>
      </c>
      <c r="B124" t="s">
        <v>4</v>
      </c>
      <c r="C124" t="s">
        <v>2</v>
      </c>
      <c r="D124">
        <v>7714</v>
      </c>
      <c r="E124">
        <v>182</v>
      </c>
      <c r="F124">
        <v>78</v>
      </c>
      <c r="G124">
        <v>198</v>
      </c>
      <c r="H124">
        <v>7776</v>
      </c>
      <c r="I124" s="6">
        <f t="shared" si="1"/>
        <v>3.3436213991769548E-2</v>
      </c>
    </row>
    <row r="125" spans="1:9" x14ac:dyDescent="0.25">
      <c r="A125" s="1" t="s">
        <v>24</v>
      </c>
      <c r="B125" t="s">
        <v>4</v>
      </c>
      <c r="C125" t="s">
        <v>3</v>
      </c>
      <c r="D125">
        <v>43843</v>
      </c>
      <c r="E125">
        <v>2917</v>
      </c>
      <c r="F125">
        <v>5524</v>
      </c>
      <c r="G125">
        <v>2887</v>
      </c>
      <c r="H125">
        <v>49397</v>
      </c>
      <c r="I125" s="6">
        <f t="shared" si="1"/>
        <v>0.17088082272202765</v>
      </c>
    </row>
    <row r="126" spans="1:9" x14ac:dyDescent="0.25">
      <c r="A126" s="1" t="s">
        <v>24</v>
      </c>
      <c r="B126" t="s">
        <v>5</v>
      </c>
      <c r="C126" t="s">
        <v>2</v>
      </c>
      <c r="D126">
        <v>13445</v>
      </c>
      <c r="E126">
        <v>265</v>
      </c>
      <c r="F126">
        <v>507</v>
      </c>
      <c r="G126">
        <v>373</v>
      </c>
      <c r="H126">
        <v>13844</v>
      </c>
      <c r="I126" s="6">
        <f t="shared" si="1"/>
        <v>5.5764229991331987E-2</v>
      </c>
    </row>
    <row r="127" spans="1:9" x14ac:dyDescent="0.25">
      <c r="A127" s="1" t="s">
        <v>24</v>
      </c>
      <c r="B127" t="s">
        <v>5</v>
      </c>
      <c r="C127" t="s">
        <v>3</v>
      </c>
      <c r="D127">
        <v>63507</v>
      </c>
      <c r="E127">
        <v>5902</v>
      </c>
      <c r="F127">
        <v>10032</v>
      </c>
      <c r="G127">
        <v>5757</v>
      </c>
      <c r="H127">
        <v>73684</v>
      </c>
      <c r="I127" s="6">
        <f t="shared" si="1"/>
        <v>0.21624776070788773</v>
      </c>
    </row>
    <row r="128" spans="1:9" x14ac:dyDescent="0.25">
      <c r="A128" s="1" t="s">
        <v>24</v>
      </c>
      <c r="B128" t="s">
        <v>6</v>
      </c>
      <c r="C128" t="s">
        <v>2</v>
      </c>
      <c r="D128">
        <v>20748</v>
      </c>
      <c r="E128">
        <v>649</v>
      </c>
      <c r="F128">
        <v>220</v>
      </c>
      <c r="G128">
        <v>652</v>
      </c>
      <c r="H128">
        <v>20965</v>
      </c>
      <c r="I128" s="6">
        <f t="shared" si="1"/>
        <v>4.1450035773908898E-2</v>
      </c>
    </row>
    <row r="129" spans="1:9" x14ac:dyDescent="0.25">
      <c r="A129" s="1" t="s">
        <v>24</v>
      </c>
      <c r="B129" t="s">
        <v>6</v>
      </c>
      <c r="C129" t="s">
        <v>3</v>
      </c>
      <c r="D129">
        <v>36487</v>
      </c>
      <c r="E129">
        <v>2627</v>
      </c>
      <c r="F129">
        <v>2837</v>
      </c>
      <c r="G129">
        <v>2615</v>
      </c>
      <c r="H129">
        <v>39336</v>
      </c>
      <c r="I129" s="6">
        <f t="shared" si="1"/>
        <v>0.13890583689241406</v>
      </c>
    </row>
    <row r="130" spans="1:9" x14ac:dyDescent="0.25">
      <c r="A130" s="1" t="s">
        <v>24</v>
      </c>
      <c r="B130" t="s">
        <v>7</v>
      </c>
      <c r="C130" t="s">
        <v>2</v>
      </c>
      <c r="D130">
        <v>317890</v>
      </c>
      <c r="E130">
        <v>29397</v>
      </c>
      <c r="F130">
        <v>7373</v>
      </c>
      <c r="G130">
        <v>29106</v>
      </c>
      <c r="H130">
        <v>325554</v>
      </c>
      <c r="I130" s="6">
        <f t="shared" si="1"/>
        <v>0.11294593216486358</v>
      </c>
    </row>
    <row r="131" spans="1:9" x14ac:dyDescent="0.25">
      <c r="A131" s="1" t="s">
        <v>24</v>
      </c>
      <c r="B131" t="s">
        <v>7</v>
      </c>
      <c r="C131" t="s">
        <v>3</v>
      </c>
      <c r="D131">
        <v>273037</v>
      </c>
      <c r="E131">
        <v>19722</v>
      </c>
      <c r="F131">
        <v>11934</v>
      </c>
      <c r="G131">
        <v>20012</v>
      </c>
      <c r="H131">
        <v>284681</v>
      </c>
      <c r="I131" s="6">
        <f t="shared" ref="I131:I181" si="2">(E131+F131)/H131</f>
        <v>0.1111981481026131</v>
      </c>
    </row>
    <row r="132" spans="1:9" x14ac:dyDescent="0.25">
      <c r="A132" s="1" t="s">
        <v>8</v>
      </c>
      <c r="B132" t="s">
        <v>1</v>
      </c>
      <c r="C132" t="s">
        <v>2</v>
      </c>
      <c r="D132">
        <v>12771</v>
      </c>
      <c r="E132">
        <v>1000</v>
      </c>
      <c r="F132">
        <v>464</v>
      </c>
      <c r="G132">
        <v>1000</v>
      </c>
      <c r="H132">
        <v>13235</v>
      </c>
      <c r="I132" s="6">
        <f t="shared" si="2"/>
        <v>0.11061579146203249</v>
      </c>
    </row>
    <row r="133" spans="1:9" x14ac:dyDescent="0.25">
      <c r="A133" s="1" t="s">
        <v>8</v>
      </c>
      <c r="B133" t="s">
        <v>1</v>
      </c>
      <c r="C133" t="s">
        <v>3</v>
      </c>
      <c r="D133">
        <v>5780</v>
      </c>
      <c r="E133">
        <v>310</v>
      </c>
      <c r="F133">
        <v>261</v>
      </c>
      <c r="G133">
        <v>306</v>
      </c>
      <c r="H133">
        <v>6045</v>
      </c>
      <c r="I133" s="6">
        <f t="shared" si="2"/>
        <v>9.4458229942100916E-2</v>
      </c>
    </row>
    <row r="134" spans="1:9" x14ac:dyDescent="0.25">
      <c r="A134" s="1" t="s">
        <v>8</v>
      </c>
      <c r="B134" t="s">
        <v>4</v>
      </c>
      <c r="C134" t="s">
        <v>2</v>
      </c>
      <c r="D134">
        <v>8046</v>
      </c>
      <c r="E134">
        <v>206</v>
      </c>
      <c r="F134">
        <v>104</v>
      </c>
      <c r="G134">
        <v>221</v>
      </c>
      <c r="H134">
        <v>8135</v>
      </c>
      <c r="I134" s="6">
        <f t="shared" si="2"/>
        <v>3.8106945298094649E-2</v>
      </c>
    </row>
    <row r="135" spans="1:9" x14ac:dyDescent="0.25">
      <c r="A135" s="1" t="s">
        <v>8</v>
      </c>
      <c r="B135" t="s">
        <v>4</v>
      </c>
      <c r="C135" t="s">
        <v>3</v>
      </c>
      <c r="D135">
        <v>45164</v>
      </c>
      <c r="E135">
        <v>3185</v>
      </c>
      <c r="F135">
        <v>6213</v>
      </c>
      <c r="G135">
        <v>3161</v>
      </c>
      <c r="H135">
        <v>51401</v>
      </c>
      <c r="I135" s="6">
        <f t="shared" si="2"/>
        <v>0.18283690978774733</v>
      </c>
    </row>
    <row r="136" spans="1:9" x14ac:dyDescent="0.25">
      <c r="A136" s="1" t="s">
        <v>8</v>
      </c>
      <c r="B136" t="s">
        <v>5</v>
      </c>
      <c r="C136" t="s">
        <v>2</v>
      </c>
      <c r="D136">
        <v>14455</v>
      </c>
      <c r="E136">
        <v>278</v>
      </c>
      <c r="F136">
        <v>634</v>
      </c>
      <c r="G136">
        <v>368</v>
      </c>
      <c r="H136">
        <v>14999</v>
      </c>
      <c r="I136" s="6">
        <f t="shared" si="2"/>
        <v>6.080405360357357E-2</v>
      </c>
    </row>
    <row r="137" spans="1:9" x14ac:dyDescent="0.25">
      <c r="A137" s="1" t="s">
        <v>8</v>
      </c>
      <c r="B137" t="s">
        <v>5</v>
      </c>
      <c r="C137" t="s">
        <v>3</v>
      </c>
      <c r="D137">
        <v>66371</v>
      </c>
      <c r="E137">
        <v>6159</v>
      </c>
      <c r="F137">
        <v>10250</v>
      </c>
      <c r="G137">
        <v>6043</v>
      </c>
      <c r="H137">
        <v>76737</v>
      </c>
      <c r="I137" s="6">
        <f t="shared" si="2"/>
        <v>0.21383426508724604</v>
      </c>
    </row>
    <row r="138" spans="1:9" x14ac:dyDescent="0.25">
      <c r="A138" s="1" t="s">
        <v>8</v>
      </c>
      <c r="B138" t="s">
        <v>6</v>
      </c>
      <c r="C138" t="s">
        <v>2</v>
      </c>
      <c r="D138">
        <v>23394</v>
      </c>
      <c r="E138">
        <v>884</v>
      </c>
      <c r="F138">
        <v>266</v>
      </c>
      <c r="G138">
        <v>908</v>
      </c>
      <c r="H138">
        <v>23636</v>
      </c>
      <c r="I138" s="6">
        <f t="shared" si="2"/>
        <v>4.865459468607209E-2</v>
      </c>
    </row>
    <row r="139" spans="1:9" x14ac:dyDescent="0.25">
      <c r="A139" s="1" t="s">
        <v>8</v>
      </c>
      <c r="B139" t="s">
        <v>6</v>
      </c>
      <c r="C139" t="s">
        <v>3</v>
      </c>
      <c r="D139">
        <v>40465</v>
      </c>
      <c r="E139">
        <v>3029</v>
      </c>
      <c r="F139">
        <v>3495</v>
      </c>
      <c r="G139">
        <v>2998</v>
      </c>
      <c r="H139">
        <v>43991</v>
      </c>
      <c r="I139" s="6">
        <f t="shared" si="2"/>
        <v>0.14830306198995249</v>
      </c>
    </row>
    <row r="140" spans="1:9" x14ac:dyDescent="0.25">
      <c r="A140" s="1" t="s">
        <v>8</v>
      </c>
      <c r="B140" t="s">
        <v>7</v>
      </c>
      <c r="C140" t="s">
        <v>2</v>
      </c>
      <c r="D140">
        <v>315116</v>
      </c>
      <c r="E140">
        <v>30217</v>
      </c>
      <c r="F140">
        <v>7547</v>
      </c>
      <c r="G140">
        <v>29796</v>
      </c>
      <c r="H140">
        <v>323084</v>
      </c>
      <c r="I140" s="6">
        <f t="shared" si="2"/>
        <v>0.11688601106832898</v>
      </c>
    </row>
    <row r="141" spans="1:9" x14ac:dyDescent="0.25">
      <c r="A141" s="1" t="s">
        <v>8</v>
      </c>
      <c r="B141" t="s">
        <v>7</v>
      </c>
      <c r="C141" t="s">
        <v>3</v>
      </c>
      <c r="D141">
        <v>267099</v>
      </c>
      <c r="E141">
        <v>20448</v>
      </c>
      <c r="F141">
        <v>12242</v>
      </c>
      <c r="G141">
        <v>20876</v>
      </c>
      <c r="H141">
        <v>278913</v>
      </c>
      <c r="I141" s="6">
        <f t="shared" si="2"/>
        <v>0.11720500657911248</v>
      </c>
    </row>
    <row r="142" spans="1:9" x14ac:dyDescent="0.25">
      <c r="A142" s="1" t="s">
        <v>9</v>
      </c>
      <c r="B142" t="s">
        <v>1</v>
      </c>
      <c r="C142" t="s">
        <v>2</v>
      </c>
      <c r="D142">
        <v>13190</v>
      </c>
      <c r="E142">
        <v>1012</v>
      </c>
      <c r="F142">
        <v>499</v>
      </c>
      <c r="G142">
        <v>1009</v>
      </c>
      <c r="H142">
        <v>13692</v>
      </c>
      <c r="I142" s="6">
        <f t="shared" si="2"/>
        <v>0.11035641250365177</v>
      </c>
    </row>
    <row r="143" spans="1:9" x14ac:dyDescent="0.25">
      <c r="A143" s="1" t="s">
        <v>9</v>
      </c>
      <c r="B143" t="s">
        <v>1</v>
      </c>
      <c r="C143" t="s">
        <v>3</v>
      </c>
      <c r="D143">
        <v>5842</v>
      </c>
      <c r="E143">
        <v>342</v>
      </c>
      <c r="F143">
        <v>332</v>
      </c>
      <c r="G143">
        <v>345</v>
      </c>
      <c r="H143">
        <v>6171</v>
      </c>
      <c r="I143" s="6">
        <f t="shared" si="2"/>
        <v>0.10922054772322153</v>
      </c>
    </row>
    <row r="144" spans="1:9" x14ac:dyDescent="0.25">
      <c r="A144" s="1" t="s">
        <v>9</v>
      </c>
      <c r="B144" t="s">
        <v>4</v>
      </c>
      <c r="C144" t="s">
        <v>2</v>
      </c>
      <c r="D144">
        <v>8183</v>
      </c>
      <c r="E144">
        <v>214</v>
      </c>
      <c r="F144">
        <v>103</v>
      </c>
      <c r="G144">
        <v>229</v>
      </c>
      <c r="H144">
        <v>8271</v>
      </c>
      <c r="I144" s="6">
        <f t="shared" si="2"/>
        <v>3.8326683593277719E-2</v>
      </c>
    </row>
    <row r="145" spans="1:9" x14ac:dyDescent="0.25">
      <c r="A145" s="1" t="s">
        <v>9</v>
      </c>
      <c r="B145" t="s">
        <v>4</v>
      </c>
      <c r="C145" t="s">
        <v>3</v>
      </c>
      <c r="D145">
        <v>46394</v>
      </c>
      <c r="E145">
        <v>3441</v>
      </c>
      <c r="F145">
        <v>6566</v>
      </c>
      <c r="G145">
        <v>3407</v>
      </c>
      <c r="H145">
        <v>52994</v>
      </c>
      <c r="I145" s="6">
        <f t="shared" si="2"/>
        <v>0.18883269804128769</v>
      </c>
    </row>
    <row r="146" spans="1:9" x14ac:dyDescent="0.25">
      <c r="A146" s="1" t="s">
        <v>9</v>
      </c>
      <c r="B146" t="s">
        <v>5</v>
      </c>
      <c r="C146" t="s">
        <v>2</v>
      </c>
      <c r="D146">
        <v>15749</v>
      </c>
      <c r="E146">
        <v>304</v>
      </c>
      <c r="F146">
        <v>829</v>
      </c>
      <c r="G146">
        <v>400</v>
      </c>
      <c r="H146">
        <v>16482</v>
      </c>
      <c r="I146" s="6">
        <f t="shared" si="2"/>
        <v>6.8741657565829395E-2</v>
      </c>
    </row>
    <row r="147" spans="1:9" x14ac:dyDescent="0.25">
      <c r="A147" s="1" t="s">
        <v>9</v>
      </c>
      <c r="B147" t="s">
        <v>5</v>
      </c>
      <c r="C147" t="s">
        <v>3</v>
      </c>
      <c r="D147">
        <v>68303</v>
      </c>
      <c r="E147">
        <v>6526</v>
      </c>
      <c r="F147">
        <v>11725</v>
      </c>
      <c r="G147">
        <v>6404</v>
      </c>
      <c r="H147">
        <v>80150</v>
      </c>
      <c r="I147" s="6">
        <f t="shared" si="2"/>
        <v>0.22771054273237679</v>
      </c>
    </row>
    <row r="148" spans="1:9" x14ac:dyDescent="0.25">
      <c r="A148" s="1" t="s">
        <v>9</v>
      </c>
      <c r="B148" t="s">
        <v>6</v>
      </c>
      <c r="C148" t="s">
        <v>2</v>
      </c>
      <c r="D148">
        <v>24440</v>
      </c>
      <c r="E148">
        <v>967</v>
      </c>
      <c r="F148">
        <v>305</v>
      </c>
      <c r="G148">
        <v>1004</v>
      </c>
      <c r="H148">
        <v>24708</v>
      </c>
      <c r="I148" s="6">
        <f t="shared" si="2"/>
        <v>5.148130160271977E-2</v>
      </c>
    </row>
    <row r="149" spans="1:9" x14ac:dyDescent="0.25">
      <c r="A149" s="1" t="s">
        <v>9</v>
      </c>
      <c r="B149" t="s">
        <v>6</v>
      </c>
      <c r="C149" t="s">
        <v>3</v>
      </c>
      <c r="D149">
        <v>42037</v>
      </c>
      <c r="E149">
        <v>3372</v>
      </c>
      <c r="F149">
        <v>4025</v>
      </c>
      <c r="G149">
        <v>3304</v>
      </c>
      <c r="H149">
        <v>46130</v>
      </c>
      <c r="I149" s="6">
        <f t="shared" si="2"/>
        <v>0.16035118144374594</v>
      </c>
    </row>
    <row r="150" spans="1:9" x14ac:dyDescent="0.25">
      <c r="A150" s="1" t="s">
        <v>9</v>
      </c>
      <c r="B150" t="s">
        <v>7</v>
      </c>
      <c r="C150" t="s">
        <v>2</v>
      </c>
      <c r="D150">
        <v>313292</v>
      </c>
      <c r="E150">
        <v>30772</v>
      </c>
      <c r="F150">
        <v>8009</v>
      </c>
      <c r="G150">
        <v>30216</v>
      </c>
      <c r="H150">
        <v>321857</v>
      </c>
      <c r="I150" s="6">
        <f t="shared" si="2"/>
        <v>0.12049139835392736</v>
      </c>
    </row>
    <row r="151" spans="1:9" x14ac:dyDescent="0.25">
      <c r="A151" s="1" t="s">
        <v>9</v>
      </c>
      <c r="B151" t="s">
        <v>7</v>
      </c>
      <c r="C151" t="s">
        <v>3</v>
      </c>
      <c r="D151">
        <v>264196</v>
      </c>
      <c r="E151">
        <v>20972</v>
      </c>
      <c r="F151">
        <v>12954</v>
      </c>
      <c r="G151">
        <v>21481</v>
      </c>
      <c r="H151">
        <v>276641</v>
      </c>
      <c r="I151" s="6">
        <f t="shared" si="2"/>
        <v>0.12263547341138877</v>
      </c>
    </row>
    <row r="152" spans="1:9" x14ac:dyDescent="0.25">
      <c r="A152" s="1" t="s">
        <v>10</v>
      </c>
      <c r="B152" t="s">
        <v>1</v>
      </c>
      <c r="C152" t="s">
        <v>2</v>
      </c>
      <c r="D152">
        <v>13851</v>
      </c>
      <c r="E152">
        <v>1110</v>
      </c>
      <c r="F152">
        <v>462</v>
      </c>
      <c r="G152">
        <v>1116</v>
      </c>
      <c r="H152">
        <v>14307</v>
      </c>
      <c r="I152" s="6">
        <f t="shared" si="2"/>
        <v>0.10987628433633885</v>
      </c>
    </row>
    <row r="153" spans="1:9" x14ac:dyDescent="0.25">
      <c r="A153" s="1" t="s">
        <v>10</v>
      </c>
      <c r="B153" t="s">
        <v>1</v>
      </c>
      <c r="C153" t="s">
        <v>3</v>
      </c>
      <c r="D153">
        <v>5932</v>
      </c>
      <c r="E153">
        <v>369</v>
      </c>
      <c r="F153">
        <v>358</v>
      </c>
      <c r="G153">
        <v>363</v>
      </c>
      <c r="H153">
        <v>6296</v>
      </c>
      <c r="I153" s="6">
        <f t="shared" si="2"/>
        <v>0.11547013977128336</v>
      </c>
    </row>
    <row r="154" spans="1:9" x14ac:dyDescent="0.25">
      <c r="A154" s="1" t="s">
        <v>10</v>
      </c>
      <c r="B154" t="s">
        <v>4</v>
      </c>
      <c r="C154" t="s">
        <v>2</v>
      </c>
      <c r="D154">
        <v>8491</v>
      </c>
      <c r="E154">
        <v>239</v>
      </c>
      <c r="F154">
        <v>107</v>
      </c>
      <c r="G154">
        <v>251</v>
      </c>
      <c r="H154">
        <v>8586</v>
      </c>
      <c r="I154" s="6">
        <f t="shared" si="2"/>
        <v>4.0298159795015144E-2</v>
      </c>
    </row>
    <row r="155" spans="1:9" x14ac:dyDescent="0.25">
      <c r="A155" s="1" t="s">
        <v>10</v>
      </c>
      <c r="B155" t="s">
        <v>4</v>
      </c>
      <c r="C155" t="s">
        <v>3</v>
      </c>
      <c r="D155">
        <v>47537</v>
      </c>
      <c r="E155">
        <v>3643</v>
      </c>
      <c r="F155">
        <v>7177</v>
      </c>
      <c r="G155">
        <v>3613</v>
      </c>
      <c r="H155">
        <v>54744</v>
      </c>
      <c r="I155" s="6">
        <f t="shared" si="2"/>
        <v>0.1976472307467485</v>
      </c>
    </row>
    <row r="156" spans="1:9" x14ac:dyDescent="0.25">
      <c r="A156" s="1" t="s">
        <v>10</v>
      </c>
      <c r="B156" t="s">
        <v>5</v>
      </c>
      <c r="C156" t="s">
        <v>2</v>
      </c>
      <c r="D156">
        <v>17522</v>
      </c>
      <c r="E156">
        <v>401</v>
      </c>
      <c r="F156">
        <v>973</v>
      </c>
      <c r="G156">
        <v>500</v>
      </c>
      <c r="H156">
        <v>18396</v>
      </c>
      <c r="I156" s="6">
        <f t="shared" si="2"/>
        <v>7.4690150032615782E-2</v>
      </c>
    </row>
    <row r="157" spans="1:9" x14ac:dyDescent="0.25">
      <c r="A157" s="1" t="s">
        <v>10</v>
      </c>
      <c r="B157" t="s">
        <v>5</v>
      </c>
      <c r="C157" t="s">
        <v>3</v>
      </c>
      <c r="D157">
        <v>70788</v>
      </c>
      <c r="E157">
        <v>7290</v>
      </c>
      <c r="F157">
        <v>12806</v>
      </c>
      <c r="G157">
        <v>7136</v>
      </c>
      <c r="H157">
        <v>83748</v>
      </c>
      <c r="I157" s="6">
        <f t="shared" si="2"/>
        <v>0.23995796914553183</v>
      </c>
    </row>
    <row r="158" spans="1:9" x14ac:dyDescent="0.25">
      <c r="A158" s="1" t="s">
        <v>10</v>
      </c>
      <c r="B158" t="s">
        <v>6</v>
      </c>
      <c r="C158" t="s">
        <v>2</v>
      </c>
      <c r="D158">
        <v>25621</v>
      </c>
      <c r="E158">
        <v>1099</v>
      </c>
      <c r="F158">
        <v>308</v>
      </c>
      <c r="G158">
        <v>1130</v>
      </c>
      <c r="H158">
        <v>25898</v>
      </c>
      <c r="I158" s="6">
        <f t="shared" si="2"/>
        <v>5.43285195768013E-2</v>
      </c>
    </row>
    <row r="159" spans="1:9" x14ac:dyDescent="0.25">
      <c r="A159" s="1" t="s">
        <v>10</v>
      </c>
      <c r="B159" t="s">
        <v>6</v>
      </c>
      <c r="C159" t="s">
        <v>3</v>
      </c>
      <c r="D159">
        <v>43349</v>
      </c>
      <c r="E159">
        <v>3762</v>
      </c>
      <c r="F159">
        <v>4473</v>
      </c>
      <c r="G159">
        <v>3706</v>
      </c>
      <c r="H159">
        <v>47878</v>
      </c>
      <c r="I159" s="6">
        <f t="shared" si="2"/>
        <v>0.1719996658172856</v>
      </c>
    </row>
    <row r="160" spans="1:9" x14ac:dyDescent="0.25">
      <c r="A160" s="1" t="s">
        <v>10</v>
      </c>
      <c r="B160" t="s">
        <v>7</v>
      </c>
      <c r="C160" t="s">
        <v>2</v>
      </c>
      <c r="D160">
        <v>311622</v>
      </c>
      <c r="E160">
        <v>31811</v>
      </c>
      <c r="F160">
        <v>8295</v>
      </c>
      <c r="G160">
        <v>31312</v>
      </c>
      <c r="H160">
        <v>320416</v>
      </c>
      <c r="I160" s="6">
        <f t="shared" si="2"/>
        <v>0.12516853090981725</v>
      </c>
    </row>
    <row r="161" spans="1:9" x14ac:dyDescent="0.25">
      <c r="A161" s="1" t="s">
        <v>10</v>
      </c>
      <c r="B161" t="s">
        <v>7</v>
      </c>
      <c r="C161" t="s">
        <v>3</v>
      </c>
      <c r="D161">
        <v>261750</v>
      </c>
      <c r="E161">
        <v>21363</v>
      </c>
      <c r="F161">
        <v>13246</v>
      </c>
      <c r="G161">
        <v>21825</v>
      </c>
      <c r="H161">
        <v>274534</v>
      </c>
      <c r="I161" s="6">
        <f t="shared" si="2"/>
        <v>0.12606453116918123</v>
      </c>
    </row>
    <row r="162" spans="1:9" x14ac:dyDescent="0.25">
      <c r="A162" s="1" t="s">
        <v>11</v>
      </c>
      <c r="B162" t="s">
        <v>1</v>
      </c>
      <c r="C162" t="s">
        <v>2</v>
      </c>
      <c r="D162">
        <v>14568</v>
      </c>
      <c r="E162">
        <v>1245</v>
      </c>
      <c r="F162">
        <v>513</v>
      </c>
      <c r="G162">
        <v>1251</v>
      </c>
      <c r="H162">
        <v>15075</v>
      </c>
      <c r="I162" s="6">
        <f t="shared" si="2"/>
        <v>0.11661691542288558</v>
      </c>
    </row>
    <row r="163" spans="1:9" x14ac:dyDescent="0.25">
      <c r="A163" s="1" t="s">
        <v>11</v>
      </c>
      <c r="B163" t="s">
        <v>1</v>
      </c>
      <c r="C163" t="s">
        <v>3</v>
      </c>
      <c r="D163">
        <v>6180</v>
      </c>
      <c r="E163">
        <v>405</v>
      </c>
      <c r="F163">
        <v>396</v>
      </c>
      <c r="G163">
        <v>410</v>
      </c>
      <c r="H163">
        <v>6571</v>
      </c>
      <c r="I163" s="6">
        <f t="shared" si="2"/>
        <v>0.12189925429919343</v>
      </c>
    </row>
    <row r="164" spans="1:9" x14ac:dyDescent="0.25">
      <c r="A164" s="1" t="s">
        <v>11</v>
      </c>
      <c r="B164" t="s">
        <v>4</v>
      </c>
      <c r="C164" t="s">
        <v>2</v>
      </c>
      <c r="D164">
        <v>8598</v>
      </c>
      <c r="E164">
        <v>239</v>
      </c>
      <c r="F164">
        <v>149</v>
      </c>
      <c r="G164">
        <v>264</v>
      </c>
      <c r="H164">
        <v>8722</v>
      </c>
      <c r="I164" s="6">
        <f t="shared" si="2"/>
        <v>4.4485209814262787E-2</v>
      </c>
    </row>
    <row r="165" spans="1:9" x14ac:dyDescent="0.25">
      <c r="A165" s="1" t="s">
        <v>11</v>
      </c>
      <c r="B165" t="s">
        <v>4</v>
      </c>
      <c r="C165" t="s">
        <v>3</v>
      </c>
      <c r="D165">
        <v>49083</v>
      </c>
      <c r="E165">
        <v>3720</v>
      </c>
      <c r="F165">
        <v>7968</v>
      </c>
      <c r="G165">
        <v>3712</v>
      </c>
      <c r="H165">
        <v>57059</v>
      </c>
      <c r="I165" s="6">
        <f t="shared" si="2"/>
        <v>0.20484060358576212</v>
      </c>
    </row>
    <row r="166" spans="1:9" x14ac:dyDescent="0.25">
      <c r="A166" s="1" t="s">
        <v>11</v>
      </c>
      <c r="B166" t="s">
        <v>5</v>
      </c>
      <c r="C166" t="s">
        <v>2</v>
      </c>
      <c r="D166">
        <v>18756</v>
      </c>
      <c r="E166">
        <v>396</v>
      </c>
      <c r="F166">
        <v>1329</v>
      </c>
      <c r="G166">
        <v>547</v>
      </c>
      <c r="H166">
        <v>19934</v>
      </c>
      <c r="I166" s="6">
        <f t="shared" si="2"/>
        <v>8.6535567372328689E-2</v>
      </c>
    </row>
    <row r="167" spans="1:9" x14ac:dyDescent="0.25">
      <c r="A167" s="1" t="s">
        <v>11</v>
      </c>
      <c r="B167" t="s">
        <v>5</v>
      </c>
      <c r="C167" t="s">
        <v>3</v>
      </c>
      <c r="D167">
        <v>73355</v>
      </c>
      <c r="E167">
        <v>7735</v>
      </c>
      <c r="F167">
        <v>13940</v>
      </c>
      <c r="G167">
        <v>7517</v>
      </c>
      <c r="H167">
        <v>87513</v>
      </c>
      <c r="I167" s="6">
        <f t="shared" si="2"/>
        <v>0.24767748791608105</v>
      </c>
    </row>
    <row r="168" spans="1:9" x14ac:dyDescent="0.25">
      <c r="A168" s="1" t="s">
        <v>11</v>
      </c>
      <c r="B168" t="s">
        <v>6</v>
      </c>
      <c r="C168" t="s">
        <v>2</v>
      </c>
      <c r="D168">
        <v>25044</v>
      </c>
      <c r="E168">
        <v>1138</v>
      </c>
      <c r="F168">
        <v>376</v>
      </c>
      <c r="G168">
        <v>933</v>
      </c>
      <c r="H168">
        <v>25625</v>
      </c>
      <c r="I168" s="6">
        <f t="shared" si="2"/>
        <v>5.9082926829268294E-2</v>
      </c>
    </row>
    <row r="169" spans="1:9" x14ac:dyDescent="0.25">
      <c r="A169" s="1" t="s">
        <v>11</v>
      </c>
      <c r="B169" t="s">
        <v>6</v>
      </c>
      <c r="C169" t="s">
        <v>3</v>
      </c>
      <c r="D169">
        <v>44691</v>
      </c>
      <c r="E169">
        <v>3919</v>
      </c>
      <c r="F169">
        <v>4858</v>
      </c>
      <c r="G169">
        <v>3872</v>
      </c>
      <c r="H169">
        <v>49596</v>
      </c>
      <c r="I169" s="6">
        <f t="shared" si="2"/>
        <v>0.17696991692878458</v>
      </c>
    </row>
    <row r="170" spans="1:9" x14ac:dyDescent="0.25">
      <c r="A170" s="1" t="s">
        <v>11</v>
      </c>
      <c r="B170" t="s">
        <v>7</v>
      </c>
      <c r="C170" t="s">
        <v>2</v>
      </c>
      <c r="D170">
        <v>296039</v>
      </c>
      <c r="E170">
        <v>30675</v>
      </c>
      <c r="F170">
        <v>8619</v>
      </c>
      <c r="G170">
        <v>29845</v>
      </c>
      <c r="H170">
        <v>305488</v>
      </c>
      <c r="I170" s="6">
        <f t="shared" si="2"/>
        <v>0.12862698371130782</v>
      </c>
    </row>
    <row r="171" spans="1:9" x14ac:dyDescent="0.25">
      <c r="A171" s="1" t="s">
        <v>11</v>
      </c>
      <c r="B171" t="s">
        <v>7</v>
      </c>
      <c r="C171" t="s">
        <v>3</v>
      </c>
      <c r="D171">
        <v>260083</v>
      </c>
      <c r="E171">
        <v>21399</v>
      </c>
      <c r="F171">
        <v>13263</v>
      </c>
      <c r="G171">
        <v>21925</v>
      </c>
      <c r="H171">
        <v>272820</v>
      </c>
      <c r="I171" s="6">
        <f t="shared" si="2"/>
        <v>0.12705080272707281</v>
      </c>
    </row>
    <row r="172" spans="1:9" x14ac:dyDescent="0.25">
      <c r="A172" s="1" t="s">
        <v>12</v>
      </c>
      <c r="B172" t="s">
        <v>1</v>
      </c>
      <c r="C172" t="s">
        <v>2</v>
      </c>
      <c r="D172">
        <v>10689</v>
      </c>
      <c r="E172">
        <v>235</v>
      </c>
      <c r="F172">
        <v>70</v>
      </c>
      <c r="G172">
        <v>235</v>
      </c>
      <c r="H172">
        <v>10759</v>
      </c>
      <c r="I172" s="6">
        <f t="shared" si="2"/>
        <v>2.8348359512965889E-2</v>
      </c>
    </row>
    <row r="173" spans="1:9" x14ac:dyDescent="0.25">
      <c r="A173" s="1" t="s">
        <v>12</v>
      </c>
      <c r="B173" t="s">
        <v>1</v>
      </c>
      <c r="C173" t="s">
        <v>3</v>
      </c>
      <c r="D173">
        <v>5813</v>
      </c>
      <c r="E173">
        <v>39</v>
      </c>
      <c r="F173">
        <v>406</v>
      </c>
      <c r="G173">
        <v>39</v>
      </c>
      <c r="H173">
        <v>6219</v>
      </c>
      <c r="I173" s="6">
        <f t="shared" si="2"/>
        <v>7.1554912365332041E-2</v>
      </c>
    </row>
    <row r="174" spans="1:9" x14ac:dyDescent="0.25">
      <c r="A174" s="1" t="s">
        <v>12</v>
      </c>
      <c r="B174" t="s">
        <v>4</v>
      </c>
      <c r="C174" t="s">
        <v>2</v>
      </c>
      <c r="D174">
        <v>5795</v>
      </c>
      <c r="E174">
        <v>35</v>
      </c>
      <c r="F174">
        <v>13</v>
      </c>
      <c r="G174">
        <v>31</v>
      </c>
      <c r="H174">
        <v>5812</v>
      </c>
      <c r="I174" s="6">
        <f t="shared" si="2"/>
        <v>8.2587749483826571E-3</v>
      </c>
    </row>
    <row r="175" spans="1:9" x14ac:dyDescent="0.25">
      <c r="A175" s="1" t="s">
        <v>12</v>
      </c>
      <c r="B175" t="s">
        <v>4</v>
      </c>
      <c r="C175" t="s">
        <v>3</v>
      </c>
      <c r="D175">
        <v>35034</v>
      </c>
      <c r="E175">
        <v>317</v>
      </c>
      <c r="F175">
        <v>694</v>
      </c>
      <c r="G175">
        <v>321</v>
      </c>
      <c r="H175">
        <v>35724</v>
      </c>
      <c r="I175" s="6">
        <f t="shared" si="2"/>
        <v>2.8300302317769567E-2</v>
      </c>
    </row>
    <row r="176" spans="1:9" x14ac:dyDescent="0.25">
      <c r="A176" s="1" t="s">
        <v>12</v>
      </c>
      <c r="B176" t="s">
        <v>5</v>
      </c>
      <c r="C176" t="s">
        <v>2</v>
      </c>
      <c r="D176">
        <v>4153</v>
      </c>
      <c r="E176">
        <v>37</v>
      </c>
      <c r="F176">
        <v>39</v>
      </c>
      <c r="G176">
        <v>21</v>
      </c>
      <c r="H176">
        <v>4208</v>
      </c>
      <c r="I176" s="6">
        <f t="shared" si="2"/>
        <v>1.8060836501901139E-2</v>
      </c>
    </row>
    <row r="177" spans="1:9" x14ac:dyDescent="0.25">
      <c r="A177" s="1" t="s">
        <v>12</v>
      </c>
      <c r="B177" t="s">
        <v>5</v>
      </c>
      <c r="C177" t="s">
        <v>3</v>
      </c>
      <c r="D177">
        <v>45884</v>
      </c>
      <c r="E177">
        <v>625</v>
      </c>
      <c r="F177">
        <v>2334</v>
      </c>
      <c r="G177">
        <v>641</v>
      </c>
      <c r="H177">
        <v>48202</v>
      </c>
      <c r="I177" s="6">
        <f t="shared" si="2"/>
        <v>6.138749429484254E-2</v>
      </c>
    </row>
    <row r="178" spans="1:9" x14ac:dyDescent="0.25">
      <c r="A178" s="1" t="s">
        <v>12</v>
      </c>
      <c r="B178" t="s">
        <v>6</v>
      </c>
      <c r="C178" t="s">
        <v>2</v>
      </c>
      <c r="D178">
        <v>10086</v>
      </c>
      <c r="E178">
        <v>136</v>
      </c>
      <c r="F178">
        <v>12</v>
      </c>
      <c r="G178">
        <v>133</v>
      </c>
      <c r="H178">
        <v>10101</v>
      </c>
      <c r="I178" s="6">
        <f t="shared" si="2"/>
        <v>1.4652014652014652E-2</v>
      </c>
    </row>
    <row r="179" spans="1:9" x14ac:dyDescent="0.25">
      <c r="A179" s="1" t="s">
        <v>12</v>
      </c>
      <c r="B179" t="s">
        <v>6</v>
      </c>
      <c r="C179" t="s">
        <v>3</v>
      </c>
      <c r="D179">
        <v>15552</v>
      </c>
      <c r="E179">
        <v>176</v>
      </c>
      <c r="F179">
        <v>150</v>
      </c>
      <c r="G179">
        <v>179</v>
      </c>
      <c r="H179">
        <v>15699</v>
      </c>
      <c r="I179" s="6">
        <f t="shared" si="2"/>
        <v>2.0765653863303396E-2</v>
      </c>
    </row>
    <row r="180" spans="1:9" x14ac:dyDescent="0.25">
      <c r="A180" s="1" t="s">
        <v>12</v>
      </c>
      <c r="B180" t="s">
        <v>7</v>
      </c>
      <c r="C180" t="s">
        <v>2</v>
      </c>
      <c r="D180">
        <v>374841</v>
      </c>
      <c r="E180">
        <v>14550</v>
      </c>
      <c r="F180">
        <v>1831</v>
      </c>
      <c r="G180">
        <v>14278</v>
      </c>
      <c r="H180">
        <v>376944</v>
      </c>
      <c r="I180" s="6">
        <f t="shared" si="2"/>
        <v>4.3457383590135408E-2</v>
      </c>
    </row>
    <row r="181" spans="1:9" x14ac:dyDescent="0.25">
      <c r="A181" s="1" t="s">
        <v>12</v>
      </c>
      <c r="B181" t="s">
        <v>7</v>
      </c>
      <c r="C181" t="s">
        <v>3</v>
      </c>
      <c r="D181">
        <v>332810</v>
      </c>
      <c r="E181">
        <v>4893</v>
      </c>
      <c r="F181">
        <v>1846</v>
      </c>
      <c r="G181">
        <v>5229</v>
      </c>
      <c r="H181">
        <v>334320</v>
      </c>
      <c r="I181" s="6">
        <f t="shared" si="2"/>
        <v>2.0157334290500119E-2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S8"/>
  <sheetViews>
    <sheetView workbookViewId="0">
      <selection activeCell="F24" sqref="F24"/>
    </sheetView>
  </sheetViews>
  <sheetFormatPr defaultRowHeight="15" x14ac:dyDescent="0.25"/>
  <sheetData>
    <row r="2" spans="1:19" ht="15.75" thickBot="1" x14ac:dyDescent="0.3"/>
    <row r="3" spans="1:19" ht="15.75" thickBot="1" x14ac:dyDescent="0.3">
      <c r="A3" s="17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</row>
    <row r="4" spans="1:19" ht="15.75" thickBot="1" x14ac:dyDescent="0.3">
      <c r="A4" s="18"/>
      <c r="B4" s="19">
        <v>2000</v>
      </c>
      <c r="C4" s="19">
        <v>2001</v>
      </c>
      <c r="D4" s="19">
        <v>2002</v>
      </c>
      <c r="E4" s="19">
        <v>2003</v>
      </c>
      <c r="F4" s="19">
        <v>2004</v>
      </c>
      <c r="G4" s="19">
        <v>2005</v>
      </c>
      <c r="H4" s="19">
        <v>2006</v>
      </c>
      <c r="I4" s="19">
        <v>2007</v>
      </c>
      <c r="J4" s="19">
        <v>2008</v>
      </c>
      <c r="K4" s="19">
        <v>2009</v>
      </c>
      <c r="L4" s="19">
        <v>2010</v>
      </c>
      <c r="M4" s="19">
        <v>2011</v>
      </c>
      <c r="N4" s="19">
        <v>2012</v>
      </c>
      <c r="O4" s="19">
        <v>2013</v>
      </c>
      <c r="P4" s="19">
        <v>2014</v>
      </c>
      <c r="Q4" s="19">
        <v>2015</v>
      </c>
      <c r="R4" s="19">
        <v>2016</v>
      </c>
      <c r="S4" s="19">
        <v>2017</v>
      </c>
    </row>
    <row r="5" spans="1:19" ht="30.75" thickBot="1" x14ac:dyDescent="0.3">
      <c r="A5" s="17" t="s">
        <v>276</v>
      </c>
      <c r="B5" s="19">
        <v>48976</v>
      </c>
      <c r="C5" s="19">
        <v>48834</v>
      </c>
      <c r="D5" s="19">
        <v>48156</v>
      </c>
      <c r="E5" s="19">
        <v>46037</v>
      </c>
      <c r="F5" s="19">
        <v>43397</v>
      </c>
      <c r="G5" s="19">
        <v>40499</v>
      </c>
      <c r="H5" s="19">
        <v>38532</v>
      </c>
      <c r="I5" s="19">
        <v>37033</v>
      </c>
      <c r="J5" s="19">
        <v>34999</v>
      </c>
      <c r="K5" s="19">
        <v>34680</v>
      </c>
      <c r="L5" s="19">
        <v>34441</v>
      </c>
      <c r="M5" s="19">
        <v>34336</v>
      </c>
      <c r="N5" s="19">
        <v>34436</v>
      </c>
      <c r="O5" s="19">
        <v>35262</v>
      </c>
      <c r="P5" s="19">
        <v>36283</v>
      </c>
      <c r="Q5" s="19">
        <v>36404</v>
      </c>
      <c r="R5" s="19">
        <v>36645</v>
      </c>
      <c r="S5" s="19">
        <v>36538</v>
      </c>
    </row>
    <row r="6" spans="1:19" ht="45.75" thickBot="1" x14ac:dyDescent="0.3">
      <c r="A6" s="20" t="s">
        <v>277</v>
      </c>
      <c r="B6" s="21">
        <v>51271</v>
      </c>
      <c r="C6" s="21">
        <v>51253</v>
      </c>
      <c r="D6" s="21">
        <v>51142</v>
      </c>
      <c r="E6" s="21">
        <v>50112</v>
      </c>
      <c r="F6" s="21">
        <v>48270</v>
      </c>
      <c r="G6" s="21">
        <v>46607</v>
      </c>
      <c r="H6" s="21">
        <v>45881</v>
      </c>
      <c r="I6" s="21">
        <v>45822</v>
      </c>
      <c r="J6" s="21">
        <v>45242</v>
      </c>
      <c r="K6" s="21">
        <v>45247</v>
      </c>
      <c r="L6" s="21">
        <v>45814</v>
      </c>
      <c r="M6" s="21">
        <v>46161</v>
      </c>
      <c r="N6" s="21">
        <v>47004</v>
      </c>
      <c r="O6" s="21">
        <v>48715</v>
      </c>
      <c r="P6" s="21">
        <v>50128</v>
      </c>
      <c r="Q6" s="21">
        <v>51304</v>
      </c>
      <c r="R6" s="21">
        <v>52630</v>
      </c>
      <c r="S6" s="21">
        <v>53042</v>
      </c>
    </row>
    <row r="7" spans="1:19" ht="30.75" thickBot="1" x14ac:dyDescent="0.3">
      <c r="A7" s="17" t="s">
        <v>274</v>
      </c>
      <c r="B7" s="19">
        <v>45518</v>
      </c>
      <c r="C7" s="19">
        <v>45115</v>
      </c>
      <c r="D7" s="19">
        <v>44201</v>
      </c>
      <c r="E7" s="19">
        <v>43923</v>
      </c>
      <c r="F7" s="19">
        <v>42510</v>
      </c>
      <c r="G7" s="19">
        <v>41119</v>
      </c>
      <c r="H7" s="19">
        <v>41267</v>
      </c>
      <c r="I7" s="19">
        <v>40658</v>
      </c>
      <c r="J7" s="19">
        <v>39681</v>
      </c>
      <c r="K7" s="19">
        <v>38560</v>
      </c>
      <c r="L7" s="19">
        <v>38096</v>
      </c>
      <c r="M7" s="19">
        <v>37859</v>
      </c>
      <c r="N7" s="19">
        <v>37864</v>
      </c>
      <c r="O7" s="19">
        <v>37913</v>
      </c>
      <c r="P7" s="19">
        <v>37865</v>
      </c>
      <c r="Q7" s="19">
        <v>37865</v>
      </c>
      <c r="R7" s="19">
        <v>37646</v>
      </c>
      <c r="S7" s="19">
        <v>37110</v>
      </c>
    </row>
    <row r="8" spans="1:19" ht="45.75" thickBot="1" x14ac:dyDescent="0.3">
      <c r="A8" s="17" t="s">
        <v>275</v>
      </c>
      <c r="B8" s="19">
        <v>48335</v>
      </c>
      <c r="C8" s="19">
        <v>48523</v>
      </c>
      <c r="D8" s="19">
        <v>47716</v>
      </c>
      <c r="E8" s="19">
        <v>47556</v>
      </c>
      <c r="F8" s="19">
        <v>46519</v>
      </c>
      <c r="G8" s="19">
        <v>45275</v>
      </c>
      <c r="H8" s="19">
        <v>46066</v>
      </c>
      <c r="I8" s="19">
        <v>45283</v>
      </c>
      <c r="J8" s="19">
        <v>44904</v>
      </c>
      <c r="K8" s="19">
        <v>44518</v>
      </c>
      <c r="L8" s="19">
        <v>44903</v>
      </c>
      <c r="M8" s="19">
        <v>45341</v>
      </c>
      <c r="N8" s="19">
        <v>46061</v>
      </c>
      <c r="O8" s="19">
        <v>47084</v>
      </c>
      <c r="P8" s="19">
        <v>48013</v>
      </c>
      <c r="Q8" s="19">
        <v>48900</v>
      </c>
      <c r="R8" s="19">
        <v>49265</v>
      </c>
      <c r="S8" s="19">
        <v>49874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Metro-PctLeaveByRAce</vt:lpstr>
      <vt:lpstr>Sheet7</vt:lpstr>
      <vt:lpstr>Location</vt:lpstr>
      <vt:lpstr>statewide</vt:lpstr>
      <vt:lpstr>metro pivot</vt:lpstr>
      <vt:lpstr>metro charts</vt:lpstr>
      <vt:lpstr>Sheet21</vt:lpstr>
      <vt:lpstr>InnerVsOuterRing</vt:lpstr>
      <vt:lpstr>TotalLossByDistrict</vt:lpstr>
      <vt:lpstr>residents</vt:lpstr>
      <vt:lpstr>Burnsville</vt:lpstr>
      <vt:lpstr>Mahtomedi</vt:lpstr>
      <vt:lpstr>Sheet5</vt:lpstr>
      <vt:lpstr>Race as Pct of who's leaving</vt:lpstr>
      <vt:lpstr>MetroDistricts</vt:lpstr>
      <vt:lpstr>Sheet3</vt:lpstr>
      <vt:lpstr>Sheet4</vt:lpstr>
      <vt:lpstr>Minnetonka</vt:lpstr>
      <vt:lpstr>enroll changes last 10 yrs</vt:lpstr>
      <vt:lpstr>pivot_totalenroll</vt:lpstr>
      <vt:lpstr>scatterplot</vt:lpstr>
      <vt:lpstr>TotalEnroll</vt:lpstr>
      <vt:lpstr>Sheet2</vt:lpstr>
      <vt:lpstr>st paul</vt:lpstr>
      <vt:lpstr>lookup</vt:lpstr>
      <vt:lpstr>Metro7county or not</vt:lpstr>
      <vt:lpstr>MSP_residentsvsEnrolled</vt:lpstr>
    </vt:vector>
  </TitlesOfParts>
  <Company>Star Tribune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Webster, MaryJo</cp:lastModifiedBy>
  <cp:lastPrinted>2017-08-11T13:39:43Z</cp:lastPrinted>
  <dcterms:created xsi:type="dcterms:W3CDTF">2017-04-27T16:10:23Z</dcterms:created>
  <dcterms:modified xsi:type="dcterms:W3CDTF">2018-03-20T21:47:23Z</dcterms:modified>
</cp:coreProperties>
</file>